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threadedComments/threadedComment1.xml" ContentType="application/vnd.ms-excel.threadedcomments+xml"/>
  <Override PartName="/xl/comments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E:\Paul\Documents\Documents\Sport\Cycling\CDW\"/>
    </mc:Choice>
  </mc:AlternateContent>
  <xr:revisionPtr revIDLastSave="0" documentId="13_ncr:1_{9A9F9CBA-7E70-4602-97EF-4AFB60EDDAA0}" xr6:coauthVersionLast="47" xr6:coauthVersionMax="47" xr10:uidLastSave="{00000000-0000-0000-0000-000000000000}"/>
  <bookViews>
    <workbookView xWindow="-120" yWindow="-120" windowWidth="38640" windowHeight="21360" tabRatio="717" activeTab="2" xr2:uid="{00000000-000D-0000-FFFF-FFFF00000000}"/>
  </bookViews>
  <sheets>
    <sheet name="Front Sheet" sheetId="16" r:id="rId1"/>
    <sheet name="Our Races" sheetId="15" r:id="rId2"/>
    <sheet name="My Races" sheetId="13" r:id="rId3"/>
    <sheet name="Race Names" sheetId="20" r:id="rId4"/>
    <sheet name="All Data" sheetId="9" r:id="rId5"/>
    <sheet name="Riders Names" sheetId="19" r:id="rId6"/>
  </sheets>
  <definedNames>
    <definedName name="_xlnm._FilterDatabase" localSheetId="4" hidden="1">'All Data'!$A$1:$AE$5000</definedName>
    <definedName name="_xlnm._FilterDatabase" localSheetId="2" hidden="1">'My Races'!$J$34:$L$96</definedName>
    <definedName name="_xlnm._FilterDatabase" localSheetId="5" hidden="1">'Riders Names'!$A$1:$D$334</definedName>
    <definedName name="_xlnm.Criteria" localSheetId="4">'All Data'!$P$1:$U$1</definedName>
    <definedName name="_xlnm.Extract" localSheetId="2">'My Races'!#REF!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64" i="13" l="1"/>
  <c r="O1557" i="9"/>
  <c r="O1558" i="9" s="1"/>
  <c r="O1559" i="9" s="1"/>
  <c r="O1560" i="9" s="1"/>
  <c r="O1561" i="9" s="1"/>
  <c r="O1562" i="9" s="1"/>
  <c r="O1563" i="9" s="1"/>
  <c r="O1564" i="9" s="1"/>
  <c r="O1565" i="9" s="1"/>
  <c r="O1566" i="9" s="1"/>
  <c r="O1567" i="9" s="1"/>
  <c r="O1568" i="9" s="1"/>
  <c r="O1569" i="9" s="1"/>
  <c r="O1570" i="9" s="1"/>
  <c r="O1571" i="9" s="1"/>
  <c r="O1572" i="9" s="1"/>
  <c r="O1573" i="9" s="1"/>
  <c r="O1574" i="9" s="1"/>
  <c r="O1575" i="9" s="1"/>
  <c r="O1576" i="9" s="1"/>
  <c r="O1577" i="9" s="1"/>
  <c r="O1578" i="9" s="1"/>
  <c r="O1579" i="9" s="1"/>
  <c r="O1580" i="9" s="1"/>
  <c r="O1581" i="9"/>
  <c r="O1582" i="9" s="1"/>
  <c r="O1583" i="9" s="1"/>
  <c r="O1584" i="9" s="1"/>
  <c r="O1585" i="9" s="1"/>
  <c r="O1586" i="9" s="1"/>
  <c r="O1587" i="9" s="1"/>
  <c r="O1588" i="9" s="1"/>
  <c r="O1589" i="9" s="1"/>
  <c r="O1590" i="9" s="1"/>
  <c r="O1591" i="9" s="1"/>
  <c r="O1592" i="9" s="1"/>
  <c r="O1593" i="9" s="1"/>
  <c r="O1594" i="9" s="1"/>
  <c r="O1595" i="9"/>
  <c r="O1596" i="9" s="1"/>
  <c r="O1597" i="9" s="1"/>
  <c r="O1598" i="9" s="1"/>
  <c r="O1599" i="9" s="1"/>
  <c r="O1600" i="9" s="1"/>
  <c r="O1601" i="9" s="1"/>
  <c r="O1602" i="9" s="1"/>
  <c r="O1603" i="9" s="1"/>
  <c r="O1604" i="9" s="1"/>
  <c r="O1605" i="9" s="1"/>
  <c r="O1606" i="9" s="1"/>
  <c r="O1607" i="9" s="1"/>
  <c r="O1608" i="9"/>
  <c r="O1609" i="9" s="1"/>
  <c r="O1610" i="9" s="1"/>
  <c r="O1611" i="9" s="1"/>
  <c r="O1612" i="9" s="1"/>
  <c r="O1613" i="9" s="1"/>
  <c r="O1614" i="9" s="1"/>
  <c r="O1615" i="9"/>
  <c r="O1616" i="9"/>
  <c r="O1617" i="9" s="1"/>
  <c r="O1618" i="9" s="1"/>
  <c r="O1619" i="9" s="1"/>
  <c r="O1620" i="9" s="1"/>
  <c r="O1621" i="9" s="1"/>
  <c r="O1622" i="9"/>
  <c r="O1623" i="9" s="1"/>
  <c r="O1624" i="9" s="1"/>
  <c r="O1625" i="9" s="1"/>
  <c r="O1626" i="9" s="1"/>
  <c r="O1627" i="9" s="1"/>
  <c r="O1628" i="9" s="1"/>
  <c r="O1629" i="9" s="1"/>
  <c r="O1630" i="9" s="1"/>
  <c r="O1631" i="9" s="1"/>
  <c r="O1632" i="9" s="1"/>
  <c r="O1633" i="9" s="1"/>
  <c r="O1634" i="9" s="1"/>
  <c r="O1635" i="9" s="1"/>
  <c r="O1636" i="9" s="1"/>
  <c r="O1637" i="9" s="1"/>
  <c r="O1638" i="9" s="1"/>
  <c r="O1639" i="9"/>
  <c r="O1640" i="9" s="1"/>
  <c r="O1641" i="9" s="1"/>
  <c r="O1642" i="9" s="1"/>
  <c r="O1643" i="9" s="1"/>
  <c r="O1644" i="9" s="1"/>
  <c r="O1645" i="9" s="1"/>
  <c r="O1646" i="9" s="1"/>
  <c r="O1647" i="9" s="1"/>
  <c r="O1648" i="9" s="1"/>
  <c r="O1649" i="9" s="1"/>
  <c r="O1650" i="9" s="1"/>
  <c r="O1475" i="9"/>
  <c r="O1476" i="9" s="1"/>
  <c r="O1477" i="9" s="1"/>
  <c r="O1478" i="9" s="1"/>
  <c r="O1479" i="9" s="1"/>
  <c r="O1480" i="9" s="1"/>
  <c r="O1481" i="9" s="1"/>
  <c r="O1482" i="9" s="1"/>
  <c r="O1483" i="9" s="1"/>
  <c r="O1484" i="9" s="1"/>
  <c r="O1485" i="9" s="1"/>
  <c r="O1486" i="9" s="1"/>
  <c r="O1487" i="9" s="1"/>
  <c r="O1488" i="9"/>
  <c r="O1489" i="9" s="1"/>
  <c r="O1490" i="9" s="1"/>
  <c r="O1491" i="9" s="1"/>
  <c r="O1492" i="9" s="1"/>
  <c r="O1493" i="9" s="1"/>
  <c r="O1494" i="9" s="1"/>
  <c r="O1495" i="9" s="1"/>
  <c r="O1496" i="9" s="1"/>
  <c r="O1497" i="9" s="1"/>
  <c r="O1498" i="9" s="1"/>
  <c r="O1499" i="9" s="1"/>
  <c r="O1500" i="9" s="1"/>
  <c r="O1501" i="9" s="1"/>
  <c r="O1502" i="9" s="1"/>
  <c r="O1503" i="9"/>
  <c r="O1504" i="9" s="1"/>
  <c r="O1505" i="9" s="1"/>
  <c r="O1506" i="9" s="1"/>
  <c r="O1507" i="9" s="1"/>
  <c r="O1508" i="9" s="1"/>
  <c r="O1509" i="9" s="1"/>
  <c r="O1510" i="9" s="1"/>
  <c r="O1511" i="9" s="1"/>
  <c r="O1512" i="9" s="1"/>
  <c r="O1513" i="9" s="1"/>
  <c r="O1514" i="9" s="1"/>
  <c r="O1515" i="9" s="1"/>
  <c r="O1516" i="9" s="1"/>
  <c r="O1517" i="9" s="1"/>
  <c r="O1518" i="9" s="1"/>
  <c r="O1519" i="9"/>
  <c r="O1520" i="9" s="1"/>
  <c r="O1521" i="9" s="1"/>
  <c r="O1522" i="9" s="1"/>
  <c r="O1523" i="9" s="1"/>
  <c r="O1524" i="9" s="1"/>
  <c r="O1525" i="9" s="1"/>
  <c r="O1526" i="9" s="1"/>
  <c r="O1527" i="9" s="1"/>
  <c r="O1528" i="9" s="1"/>
  <c r="O1529" i="9" s="1"/>
  <c r="O1530" i="9" s="1"/>
  <c r="O1531" i="9"/>
  <c r="O1532" i="9" s="1"/>
  <c r="O1533" i="9" s="1"/>
  <c r="O1534" i="9" s="1"/>
  <c r="O1535" i="9" s="1"/>
  <c r="O1536" i="9" s="1"/>
  <c r="O1537" i="9" s="1"/>
  <c r="O1538" i="9" s="1"/>
  <c r="O1539" i="9" s="1"/>
  <c r="O1540" i="9" s="1"/>
  <c r="O1541" i="9" s="1"/>
  <c r="O1542" i="9" s="1"/>
  <c r="O1543" i="9"/>
  <c r="O1544" i="9" s="1"/>
  <c r="O1545" i="9" s="1"/>
  <c r="O1546" i="9" s="1"/>
  <c r="O1547" i="9" s="1"/>
  <c r="O1548" i="9" s="1"/>
  <c r="O1549" i="9" s="1"/>
  <c r="O1550" i="9" s="1"/>
  <c r="O1551" i="9" s="1"/>
  <c r="O1552" i="9" s="1"/>
  <c r="O1553" i="9" s="1"/>
  <c r="O1554" i="9" s="1"/>
  <c r="O1555" i="9" s="1"/>
  <c r="O1556" i="9" s="1"/>
  <c r="O1252" i="9"/>
  <c r="O1253" i="9" s="1"/>
  <c r="O1254" i="9" s="1"/>
  <c r="O1255" i="9" s="1"/>
  <c r="O1256" i="9" s="1"/>
  <c r="O1257" i="9" s="1"/>
  <c r="O1258" i="9" s="1"/>
  <c r="O1259" i="9" s="1"/>
  <c r="O1260" i="9" s="1"/>
  <c r="O1261" i="9" s="1"/>
  <c r="O1262" i="9" s="1"/>
  <c r="O1263" i="9" s="1"/>
  <c r="O1264" i="9" s="1"/>
  <c r="O1265" i="9" s="1"/>
  <c r="O1266" i="9" s="1"/>
  <c r="O1267" i="9" s="1"/>
  <c r="O1268" i="9"/>
  <c r="O1269" i="9" s="1"/>
  <c r="O1270" i="9" s="1"/>
  <c r="O1271" i="9" s="1"/>
  <c r="O1272" i="9" s="1"/>
  <c r="O1273" i="9" s="1"/>
  <c r="O1274" i="9" s="1"/>
  <c r="O1275" i="9" s="1"/>
  <c r="O1276" i="9" s="1"/>
  <c r="O1277" i="9" s="1"/>
  <c r="O1278" i="9" s="1"/>
  <c r="O1279" i="9" s="1"/>
  <c r="O1280" i="9"/>
  <c r="O1281" i="9" s="1"/>
  <c r="O1282" i="9" s="1"/>
  <c r="O1283" i="9" s="1"/>
  <c r="O1284" i="9" s="1"/>
  <c r="O1285" i="9" s="1"/>
  <c r="O1286" i="9" s="1"/>
  <c r="O1287" i="9"/>
  <c r="O1288" i="9" s="1"/>
  <c r="O1289" i="9" s="1"/>
  <c r="O1290" i="9" s="1"/>
  <c r="O1291" i="9" s="1"/>
  <c r="O1292" i="9" s="1"/>
  <c r="O1293" i="9" s="1"/>
  <c r="O1294" i="9" s="1"/>
  <c r="O1295" i="9" s="1"/>
  <c r="O1296" i="9" s="1"/>
  <c r="O1297" i="9" s="1"/>
  <c r="O1298" i="9" s="1"/>
  <c r="O1299" i="9" s="1"/>
  <c r="O1300" i="9" s="1"/>
  <c r="O1301" i="9" s="1"/>
  <c r="O1302" i="9" s="1"/>
  <c r="O1303" i="9" s="1"/>
  <c r="O1304" i="9" s="1"/>
  <c r="O1305" i="9" s="1"/>
  <c r="O1306" i="9" s="1"/>
  <c r="O1307" i="9" s="1"/>
  <c r="O1308" i="9" s="1"/>
  <c r="O1309" i="9"/>
  <c r="O1310" i="9" s="1"/>
  <c r="O1311" i="9" s="1"/>
  <c r="O1312" i="9" s="1"/>
  <c r="O1313" i="9" s="1"/>
  <c r="O1314" i="9" s="1"/>
  <c r="O1315" i="9" s="1"/>
  <c r="O1316" i="9" s="1"/>
  <c r="O1317" i="9" s="1"/>
  <c r="O1318" i="9" s="1"/>
  <c r="O1320" i="9"/>
  <c r="O1321" i="9" s="1"/>
  <c r="O1322" i="9" s="1"/>
  <c r="O1323" i="9" s="1"/>
  <c r="O1324" i="9" s="1"/>
  <c r="O1325" i="9" s="1"/>
  <c r="O1326" i="9" s="1"/>
  <c r="O1327" i="9" s="1"/>
  <c r="O1328" i="9" s="1"/>
  <c r="O1329" i="9" s="1"/>
  <c r="O1330" i="9" s="1"/>
  <c r="O1331" i="9" s="1"/>
  <c r="O1332" i="9" s="1"/>
  <c r="O1333" i="9" s="1"/>
  <c r="O1334" i="9" s="1"/>
  <c r="O1335" i="9" s="1"/>
  <c r="O1336" i="9" s="1"/>
  <c r="O1337" i="9" s="1"/>
  <c r="O1338" i="9" s="1"/>
  <c r="O1339" i="9" s="1"/>
  <c r="O1340" i="9" s="1"/>
  <c r="O1341" i="9" s="1"/>
  <c r="O1342" i="9" s="1"/>
  <c r="O1343" i="9" s="1"/>
  <c r="O1344" i="9" s="1"/>
  <c r="O1345" i="9" s="1"/>
  <c r="O1346" i="9" s="1"/>
  <c r="O1347" i="9" s="1"/>
  <c r="O1348" i="9" s="1"/>
  <c r="O1349" i="9" s="1"/>
  <c r="O1350" i="9" s="1"/>
  <c r="O1351" i="9" s="1"/>
  <c r="O1352" i="9" s="1"/>
  <c r="O1353" i="9"/>
  <c r="O1354" i="9" s="1"/>
  <c r="O1355" i="9" s="1"/>
  <c r="O1356" i="9" s="1"/>
  <c r="O1357" i="9" s="1"/>
  <c r="O1358" i="9" s="1"/>
  <c r="O1359" i="9" s="1"/>
  <c r="O1360" i="9" s="1"/>
  <c r="O1361" i="9" s="1"/>
  <c r="O1362" i="9" s="1"/>
  <c r="O1363" i="9" s="1"/>
  <c r="O1364" i="9" s="1"/>
  <c r="O1365" i="9" s="1"/>
  <c r="O1366" i="9" s="1"/>
  <c r="O1367" i="9" s="1"/>
  <c r="O1368" i="9" s="1"/>
  <c r="O1369" i="9" s="1"/>
  <c r="O1370" i="9" s="1"/>
  <c r="O1371" i="9" s="1"/>
  <c r="O1372" i="9" s="1"/>
  <c r="O1373" i="9" s="1"/>
  <c r="O1374" i="9" s="1"/>
  <c r="O1375" i="9" s="1"/>
  <c r="O1376" i="9" s="1"/>
  <c r="O1377" i="9"/>
  <c r="O1378" i="9" s="1"/>
  <c r="O1379" i="9" s="1"/>
  <c r="O1380" i="9" s="1"/>
  <c r="O1381" i="9" s="1"/>
  <c r="O1382" i="9" s="1"/>
  <c r="O1383" i="9" s="1"/>
  <c r="O1384" i="9" s="1"/>
  <c r="O1385" i="9" s="1"/>
  <c r="O1386" i="9" s="1"/>
  <c r="O1387" i="9" s="1"/>
  <c r="O1388" i="9" s="1"/>
  <c r="O1389" i="9" s="1"/>
  <c r="O1390" i="9" s="1"/>
  <c r="O1391" i="9" s="1"/>
  <c r="O1392" i="9" s="1"/>
  <c r="O1393" i="9" s="1"/>
  <c r="O1394" i="9" s="1"/>
  <c r="O1395" i="9" s="1"/>
  <c r="O1396" i="9" s="1"/>
  <c r="O1397" i="9" s="1"/>
  <c r="O1398" i="9" s="1"/>
  <c r="O1399" i="9" s="1"/>
  <c r="O1400" i="9" s="1"/>
  <c r="O1401" i="9" s="1"/>
  <c r="O1402" i="9" s="1"/>
  <c r="O1403" i="9" s="1"/>
  <c r="O1404" i="9" s="1"/>
  <c r="O1405" i="9" s="1"/>
  <c r="O1406" i="9" s="1"/>
  <c r="O1407" i="9" s="1"/>
  <c r="O1408" i="9"/>
  <c r="O1409" i="9" s="1"/>
  <c r="O1410" i="9" s="1"/>
  <c r="O1411" i="9" s="1"/>
  <c r="O1412" i="9" s="1"/>
  <c r="O1413" i="9" s="1"/>
  <c r="O1414" i="9" s="1"/>
  <c r="O1415" i="9" s="1"/>
  <c r="O1416" i="9" s="1"/>
  <c r="O1417" i="9" s="1"/>
  <c r="O1418" i="9" s="1"/>
  <c r="O1419" i="9" s="1"/>
  <c r="O1420" i="9" s="1"/>
  <c r="O1421" i="9" s="1"/>
  <c r="O1422" i="9" s="1"/>
  <c r="O1423" i="9" s="1"/>
  <c r="O1424" i="9" s="1"/>
  <c r="O1425" i="9" s="1"/>
  <c r="O1426" i="9" s="1"/>
  <c r="O1427" i="9" s="1"/>
  <c r="O1428" i="9" s="1"/>
  <c r="O1429" i="9" s="1"/>
  <c r="O1430" i="9" s="1"/>
  <c r="O1431" i="9" s="1"/>
  <c r="O1432" i="9" s="1"/>
  <c r="O1433" i="9" s="1"/>
  <c r="O1434" i="9" s="1"/>
  <c r="O1435" i="9" s="1"/>
  <c r="O1436" i="9" s="1"/>
  <c r="O1437" i="9" s="1"/>
  <c r="O1438" i="9" s="1"/>
  <c r="O1439" i="9"/>
  <c r="O1440" i="9" s="1"/>
  <c r="O1441" i="9" s="1"/>
  <c r="O1442" i="9" s="1"/>
  <c r="O1443" i="9" s="1"/>
  <c r="O1444" i="9" s="1"/>
  <c r="O1445" i="9" s="1"/>
  <c r="O1446" i="9" s="1"/>
  <c r="O1447" i="9" s="1"/>
  <c r="O1448" i="9" s="1"/>
  <c r="O1449" i="9" s="1"/>
  <c r="O1450" i="9" s="1"/>
  <c r="O1451" i="9" s="1"/>
  <c r="O1452" i="9" s="1"/>
  <c r="O1453" i="9" s="1"/>
  <c r="O1454" i="9" s="1"/>
  <c r="O1455" i="9" s="1"/>
  <c r="O1456" i="9" s="1"/>
  <c r="O1457" i="9" s="1"/>
  <c r="O1458" i="9" s="1"/>
  <c r="O1459" i="9" s="1"/>
  <c r="O1460" i="9" s="1"/>
  <c r="O1461" i="9" s="1"/>
  <c r="O1462" i="9" s="1"/>
  <c r="O1463" i="9" s="1"/>
  <c r="O1464" i="9" s="1"/>
  <c r="O1465" i="9" s="1"/>
  <c r="O1466" i="9" s="1"/>
  <c r="O1467" i="9" s="1"/>
  <c r="O1468" i="9" s="1"/>
  <c r="O1469" i="9" s="1"/>
  <c r="O1470" i="9" s="1"/>
  <c r="O1471" i="9" s="1"/>
  <c r="O1472" i="9" s="1"/>
  <c r="O1473" i="9" s="1"/>
  <c r="O1474" i="9" s="1"/>
  <c r="O1074" i="9"/>
  <c r="O1075" i="9" s="1"/>
  <c r="O1076" i="9" s="1"/>
  <c r="O1077" i="9" s="1"/>
  <c r="O1078" i="9" s="1"/>
  <c r="O1079" i="9" s="1"/>
  <c r="O1080" i="9" s="1"/>
  <c r="O1081" i="9" s="1"/>
  <c r="O1082" i="9" s="1"/>
  <c r="O1083" i="9" s="1"/>
  <c r="O1084" i="9" s="1"/>
  <c r="O1085" i="9" s="1"/>
  <c r="O1086" i="9" s="1"/>
  <c r="O1087" i="9" s="1"/>
  <c r="O1088" i="9" s="1"/>
  <c r="O1089" i="9" s="1"/>
  <c r="O1090" i="9" s="1"/>
  <c r="O1091" i="9" s="1"/>
  <c r="O1092" i="9" s="1"/>
  <c r="O1093" i="9" s="1"/>
  <c r="O1094" i="9"/>
  <c r="O1095" i="9" s="1"/>
  <c r="O1096" i="9" s="1"/>
  <c r="O1097" i="9" s="1"/>
  <c r="O1098" i="9" s="1"/>
  <c r="O1099" i="9" s="1"/>
  <c r="O1100" i="9" s="1"/>
  <c r="O1101" i="9" s="1"/>
  <c r="O1102" i="9" s="1"/>
  <c r="O1103" i="9" s="1"/>
  <c r="O1104" i="9" s="1"/>
  <c r="O1105" i="9" s="1"/>
  <c r="O1106" i="9" s="1"/>
  <c r="O1107" i="9" s="1"/>
  <c r="O1108" i="9" s="1"/>
  <c r="O1109" i="9" s="1"/>
  <c r="O1110" i="9" s="1"/>
  <c r="O1111" i="9" s="1"/>
  <c r="O1112" i="9"/>
  <c r="O1113" i="9" s="1"/>
  <c r="O1114" i="9" s="1"/>
  <c r="O1115" i="9" s="1"/>
  <c r="O1116" i="9" s="1"/>
  <c r="O1117" i="9" s="1"/>
  <c r="O1118" i="9" s="1"/>
  <c r="O1119" i="9" s="1"/>
  <c r="O1120" i="9" s="1"/>
  <c r="O1121" i="9" s="1"/>
  <c r="O1122" i="9" s="1"/>
  <c r="O1123" i="9" s="1"/>
  <c r="O1124" i="9" s="1"/>
  <c r="O1125" i="9" s="1"/>
  <c r="O1126" i="9"/>
  <c r="O1127" i="9" s="1"/>
  <c r="O1128" i="9" s="1"/>
  <c r="O1129" i="9" s="1"/>
  <c r="O1130" i="9" s="1"/>
  <c r="O1131" i="9" s="1"/>
  <c r="O1132" i="9" s="1"/>
  <c r="O1133" i="9" s="1"/>
  <c r="O1134" i="9" s="1"/>
  <c r="O1135" i="9" s="1"/>
  <c r="O1136" i="9" s="1"/>
  <c r="O1137" i="9" s="1"/>
  <c r="O1138" i="9" s="1"/>
  <c r="O1139" i="9" s="1"/>
  <c r="O1140" i="9" s="1"/>
  <c r="O1141" i="9"/>
  <c r="O1142" i="9" s="1"/>
  <c r="O1143" i="9" s="1"/>
  <c r="O1144" i="9" s="1"/>
  <c r="O1145" i="9" s="1"/>
  <c r="O1146" i="9" s="1"/>
  <c r="O1147" i="9" s="1"/>
  <c r="O1148" i="9" s="1"/>
  <c r="O1149" i="9" s="1"/>
  <c r="O1150" i="9" s="1"/>
  <c r="O1151" i="9" s="1"/>
  <c r="O1152" i="9" s="1"/>
  <c r="O1153" i="9" s="1"/>
  <c r="O1154" i="9" s="1"/>
  <c r="O1155" i="9" s="1"/>
  <c r="O1156" i="9" s="1"/>
  <c r="O1157" i="9" s="1"/>
  <c r="O1158" i="9" s="1"/>
  <c r="O1159" i="9" s="1"/>
  <c r="O1160" i="9"/>
  <c r="O1161" i="9" s="1"/>
  <c r="O1162" i="9" s="1"/>
  <c r="O1163" i="9" s="1"/>
  <c r="O1164" i="9" s="1"/>
  <c r="O1165" i="9" s="1"/>
  <c r="O1166" i="9" s="1"/>
  <c r="O1167" i="9" s="1"/>
  <c r="O1168" i="9" s="1"/>
  <c r="O1169" i="9" s="1"/>
  <c r="O1170" i="9" s="1"/>
  <c r="O1171" i="9" s="1"/>
  <c r="O1172" i="9" s="1"/>
  <c r="O1173" i="9" s="1"/>
  <c r="O1174" i="9"/>
  <c r="O1175" i="9" s="1"/>
  <c r="O1176" i="9" s="1"/>
  <c r="O1177" i="9" s="1"/>
  <c r="O1178" i="9" s="1"/>
  <c r="O1179" i="9" s="1"/>
  <c r="O1180" i="9" s="1"/>
  <c r="O1181" i="9" s="1"/>
  <c r="O1182" i="9" s="1"/>
  <c r="O1183" i="9" s="1"/>
  <c r="O1184" i="9" s="1"/>
  <c r="O1185" i="9" s="1"/>
  <c r="O1186" i="9" s="1"/>
  <c r="O1187" i="9"/>
  <c r="O1188" i="9" s="1"/>
  <c r="O1189" i="9" s="1"/>
  <c r="O1190" i="9" s="1"/>
  <c r="O1191" i="9" s="1"/>
  <c r="O1192" i="9" s="1"/>
  <c r="O1193" i="9" s="1"/>
  <c r="O1194" i="9" s="1"/>
  <c r="O1195" i="9" s="1"/>
  <c r="O1196" i="9" s="1"/>
  <c r="O1197" i="9" s="1"/>
  <c r="O1198" i="9" s="1"/>
  <c r="O1199" i="9" s="1"/>
  <c r="O1200" i="9" s="1"/>
  <c r="O1201" i="9" s="1"/>
  <c r="O1202" i="9"/>
  <c r="O1203" i="9" s="1"/>
  <c r="O1204" i="9" s="1"/>
  <c r="O1205" i="9" s="1"/>
  <c r="O1206" i="9" s="1"/>
  <c r="O1207" i="9" s="1"/>
  <c r="O1208" i="9" s="1"/>
  <c r="O1209" i="9" s="1"/>
  <c r="O1210" i="9" s="1"/>
  <c r="O1211" i="9" s="1"/>
  <c r="O1212" i="9" s="1"/>
  <c r="O1213" i="9" s="1"/>
  <c r="O1214" i="9" s="1"/>
  <c r="O1215" i="9" s="1"/>
  <c r="O1216" i="9" s="1"/>
  <c r="O1217" i="9" s="1"/>
  <c r="O1218" i="9" s="1"/>
  <c r="O1219" i="9" s="1"/>
  <c r="O1220" i="9" s="1"/>
  <c r="O1221" i="9" s="1"/>
  <c r="O1222" i="9" s="1"/>
  <c r="O1223" i="9"/>
  <c r="O1224" i="9" s="1"/>
  <c r="O1225" i="9" s="1"/>
  <c r="O1226" i="9" s="1"/>
  <c r="O1227" i="9" s="1"/>
  <c r="O1228" i="9" s="1"/>
  <c r="O1229" i="9" s="1"/>
  <c r="O1230" i="9" s="1"/>
  <c r="O1231" i="9" s="1"/>
  <c r="O1232" i="9" s="1"/>
  <c r="O1233" i="9" s="1"/>
  <c r="O1234" i="9" s="1"/>
  <c r="O1235" i="9" s="1"/>
  <c r="O1236" i="9" s="1"/>
  <c r="O1237" i="9" s="1"/>
  <c r="O1238" i="9" s="1"/>
  <c r="O1239" i="9"/>
  <c r="O1240" i="9" s="1"/>
  <c r="O1241" i="9" s="1"/>
  <c r="O1242" i="9" s="1"/>
  <c r="O1243" i="9" s="1"/>
  <c r="O1244" i="9" s="1"/>
  <c r="O1245" i="9" s="1"/>
  <c r="O1246" i="9" s="1"/>
  <c r="O1247" i="9" s="1"/>
  <c r="O1248" i="9" s="1"/>
  <c r="O1249" i="9" s="1"/>
  <c r="O1250" i="9" s="1"/>
  <c r="O1251" i="9" s="1"/>
  <c r="M65" i="13" l="1"/>
  <c r="O1054" i="9"/>
  <c r="O1055" i="9" s="1"/>
  <c r="O989" i="9"/>
  <c r="O990" i="9" s="1"/>
  <c r="O1017" i="9"/>
  <c r="O1018" i="9" s="1"/>
  <c r="O1032" i="9"/>
  <c r="O1033" i="9" s="1"/>
  <c r="O1034" i="9" s="1"/>
  <c r="T106" i="13"/>
  <c r="O984" i="9"/>
  <c r="T984" i="9" s="1"/>
  <c r="O967" i="9"/>
  <c r="O968" i="9" s="1"/>
  <c r="T1054" i="9"/>
  <c r="T1074" i="9"/>
  <c r="T1075" i="9"/>
  <c r="T1076" i="9"/>
  <c r="T1077" i="9"/>
  <c r="T1078" i="9"/>
  <c r="T1079" i="9"/>
  <c r="T1080" i="9"/>
  <c r="T1081" i="9"/>
  <c r="T1082" i="9"/>
  <c r="T1083" i="9"/>
  <c r="T1084" i="9"/>
  <c r="T1085" i="9"/>
  <c r="T1086" i="9"/>
  <c r="T1087" i="9"/>
  <c r="T1088" i="9"/>
  <c r="T1089" i="9"/>
  <c r="T1090" i="9"/>
  <c r="T1091" i="9"/>
  <c r="T1092" i="9"/>
  <c r="T1093" i="9"/>
  <c r="T1094" i="9"/>
  <c r="T1095" i="9"/>
  <c r="T1096" i="9"/>
  <c r="T1097" i="9"/>
  <c r="T1098" i="9"/>
  <c r="T1099" i="9"/>
  <c r="T1100" i="9"/>
  <c r="T1101" i="9"/>
  <c r="T1102" i="9"/>
  <c r="T1103" i="9"/>
  <c r="T1104" i="9"/>
  <c r="T1105" i="9"/>
  <c r="T1106" i="9"/>
  <c r="T1107" i="9"/>
  <c r="T1108" i="9"/>
  <c r="T1109" i="9"/>
  <c r="T1110" i="9"/>
  <c r="T1111" i="9"/>
  <c r="T1112" i="9"/>
  <c r="T1113" i="9"/>
  <c r="T1114" i="9"/>
  <c r="T1115" i="9"/>
  <c r="T1116" i="9"/>
  <c r="T1117" i="9"/>
  <c r="T1118" i="9"/>
  <c r="T1119" i="9"/>
  <c r="T1120" i="9"/>
  <c r="T1121" i="9"/>
  <c r="T1122" i="9"/>
  <c r="T1123" i="9"/>
  <c r="T1124" i="9"/>
  <c r="T1125" i="9"/>
  <c r="T1126" i="9"/>
  <c r="T1127" i="9"/>
  <c r="T1128" i="9"/>
  <c r="T1129" i="9"/>
  <c r="T1130" i="9"/>
  <c r="T1131" i="9"/>
  <c r="T1132" i="9"/>
  <c r="T1133" i="9"/>
  <c r="T1134" i="9"/>
  <c r="T1135" i="9"/>
  <c r="T1136" i="9"/>
  <c r="T1137" i="9"/>
  <c r="T1138" i="9"/>
  <c r="T1139" i="9"/>
  <c r="T1140" i="9"/>
  <c r="T1141" i="9"/>
  <c r="T1142" i="9"/>
  <c r="T1143" i="9"/>
  <c r="T1144" i="9"/>
  <c r="T1145" i="9"/>
  <c r="T1146" i="9"/>
  <c r="T1147" i="9"/>
  <c r="T1148" i="9"/>
  <c r="T1149" i="9"/>
  <c r="T1150" i="9"/>
  <c r="T1151" i="9"/>
  <c r="T1152" i="9"/>
  <c r="T1153" i="9"/>
  <c r="T1154" i="9"/>
  <c r="T1155" i="9"/>
  <c r="T1156" i="9"/>
  <c r="T1157" i="9"/>
  <c r="T1158" i="9"/>
  <c r="T1159" i="9"/>
  <c r="T1160" i="9"/>
  <c r="T1161" i="9"/>
  <c r="T1162" i="9"/>
  <c r="T1163" i="9"/>
  <c r="T1164" i="9"/>
  <c r="T1165" i="9"/>
  <c r="T1166" i="9"/>
  <c r="T1167" i="9"/>
  <c r="T1168" i="9"/>
  <c r="T1169" i="9"/>
  <c r="T1170" i="9"/>
  <c r="T1171" i="9"/>
  <c r="T1172" i="9"/>
  <c r="T1173" i="9"/>
  <c r="T1174" i="9"/>
  <c r="T1175" i="9"/>
  <c r="T1176" i="9"/>
  <c r="T1177" i="9"/>
  <c r="T1178" i="9"/>
  <c r="T1179" i="9"/>
  <c r="T1180" i="9"/>
  <c r="T1181" i="9"/>
  <c r="T1182" i="9"/>
  <c r="T1183" i="9"/>
  <c r="T1184" i="9"/>
  <c r="T1185" i="9"/>
  <c r="T1186" i="9"/>
  <c r="T1187" i="9"/>
  <c r="T1188" i="9"/>
  <c r="T1189" i="9"/>
  <c r="T1190" i="9"/>
  <c r="T1191" i="9"/>
  <c r="T1192" i="9"/>
  <c r="T1193" i="9"/>
  <c r="T1194" i="9"/>
  <c r="T1195" i="9"/>
  <c r="T1196" i="9"/>
  <c r="T1197" i="9"/>
  <c r="T1198" i="9"/>
  <c r="T1199" i="9"/>
  <c r="T1200" i="9"/>
  <c r="T1201" i="9"/>
  <c r="T1202" i="9"/>
  <c r="T1203" i="9"/>
  <c r="T1204" i="9"/>
  <c r="T1205" i="9"/>
  <c r="T1206" i="9"/>
  <c r="T1207" i="9"/>
  <c r="T1208" i="9"/>
  <c r="T1209" i="9"/>
  <c r="T1210" i="9"/>
  <c r="T1211" i="9"/>
  <c r="T1212" i="9"/>
  <c r="T1213" i="9"/>
  <c r="T1214" i="9"/>
  <c r="T1215" i="9"/>
  <c r="T1216" i="9"/>
  <c r="T1217" i="9"/>
  <c r="T1218" i="9"/>
  <c r="T1219" i="9"/>
  <c r="T1220" i="9"/>
  <c r="T1221" i="9"/>
  <c r="T1222" i="9"/>
  <c r="T1223" i="9"/>
  <c r="T1224" i="9"/>
  <c r="T1225" i="9"/>
  <c r="T1226" i="9"/>
  <c r="T1227" i="9"/>
  <c r="T1228" i="9"/>
  <c r="T1229" i="9"/>
  <c r="T1230" i="9"/>
  <c r="T1231" i="9"/>
  <c r="T1232" i="9"/>
  <c r="T1233" i="9"/>
  <c r="T1234" i="9"/>
  <c r="T1235" i="9"/>
  <c r="T1236" i="9"/>
  <c r="T1237" i="9"/>
  <c r="T1238" i="9"/>
  <c r="T1239" i="9"/>
  <c r="T1240" i="9"/>
  <c r="T1241" i="9"/>
  <c r="T1242" i="9"/>
  <c r="T1243" i="9"/>
  <c r="T1244" i="9"/>
  <c r="T1245" i="9"/>
  <c r="T1246" i="9"/>
  <c r="T1247" i="9"/>
  <c r="T1248" i="9"/>
  <c r="T1249" i="9"/>
  <c r="T1250" i="9"/>
  <c r="T1251" i="9"/>
  <c r="T1252" i="9"/>
  <c r="T1253" i="9"/>
  <c r="T1254" i="9"/>
  <c r="T1255" i="9"/>
  <c r="T1256" i="9"/>
  <c r="T1257" i="9"/>
  <c r="T1258" i="9"/>
  <c r="T1259" i="9"/>
  <c r="T1260" i="9"/>
  <c r="T1261" i="9"/>
  <c r="T1262" i="9"/>
  <c r="T1263" i="9"/>
  <c r="T1264" i="9"/>
  <c r="T1265" i="9"/>
  <c r="T1266" i="9"/>
  <c r="T1267" i="9"/>
  <c r="T1268" i="9"/>
  <c r="T1269" i="9"/>
  <c r="T1270" i="9"/>
  <c r="T1271" i="9"/>
  <c r="T1272" i="9"/>
  <c r="T1273" i="9"/>
  <c r="T1274" i="9"/>
  <c r="T1275" i="9"/>
  <c r="T1276" i="9"/>
  <c r="T1277" i="9"/>
  <c r="T1278" i="9"/>
  <c r="T1279" i="9"/>
  <c r="T1280" i="9"/>
  <c r="T1281" i="9"/>
  <c r="T1282" i="9"/>
  <c r="T1283" i="9"/>
  <c r="T1284" i="9"/>
  <c r="T1285" i="9"/>
  <c r="T1286" i="9"/>
  <c r="T1287" i="9"/>
  <c r="T1288" i="9"/>
  <c r="T1289" i="9"/>
  <c r="T1290" i="9"/>
  <c r="T1291" i="9"/>
  <c r="T1292" i="9"/>
  <c r="T1293" i="9"/>
  <c r="T1294" i="9"/>
  <c r="T1295" i="9"/>
  <c r="T1296" i="9"/>
  <c r="T1297" i="9"/>
  <c r="T1298" i="9"/>
  <c r="T1299" i="9"/>
  <c r="T1300" i="9"/>
  <c r="T1301" i="9"/>
  <c r="T1302" i="9"/>
  <c r="T1303" i="9"/>
  <c r="T1304" i="9"/>
  <c r="T1305" i="9"/>
  <c r="T1306" i="9"/>
  <c r="T1307" i="9"/>
  <c r="T1308" i="9"/>
  <c r="T1309" i="9"/>
  <c r="T1310" i="9"/>
  <c r="T1311" i="9"/>
  <c r="T1312" i="9"/>
  <c r="T1313" i="9"/>
  <c r="T1314" i="9"/>
  <c r="T1315" i="9"/>
  <c r="T1316" i="9"/>
  <c r="T1317" i="9"/>
  <c r="T1318" i="9"/>
  <c r="T1319" i="9"/>
  <c r="T1320" i="9"/>
  <c r="T1321" i="9"/>
  <c r="T1322" i="9"/>
  <c r="T1323" i="9"/>
  <c r="T1324" i="9"/>
  <c r="T1325" i="9"/>
  <c r="T1326" i="9"/>
  <c r="T1327" i="9"/>
  <c r="T1328" i="9"/>
  <c r="T1329" i="9"/>
  <c r="T1330" i="9"/>
  <c r="T1331" i="9"/>
  <c r="T1332" i="9"/>
  <c r="T1333" i="9"/>
  <c r="T1334" i="9"/>
  <c r="T1335" i="9"/>
  <c r="T1336" i="9"/>
  <c r="T1337" i="9"/>
  <c r="T1338" i="9"/>
  <c r="T1339" i="9"/>
  <c r="T1340" i="9"/>
  <c r="T1341" i="9"/>
  <c r="T1342" i="9"/>
  <c r="T1343" i="9"/>
  <c r="T1344" i="9"/>
  <c r="T1345" i="9"/>
  <c r="T1346" i="9"/>
  <c r="T1347" i="9"/>
  <c r="T1348" i="9"/>
  <c r="T1349" i="9"/>
  <c r="T1350" i="9"/>
  <c r="T1351" i="9"/>
  <c r="T1352" i="9"/>
  <c r="T1353" i="9"/>
  <c r="T1354" i="9"/>
  <c r="T1355" i="9"/>
  <c r="T1356" i="9"/>
  <c r="T1357" i="9"/>
  <c r="T1358" i="9"/>
  <c r="T1359" i="9"/>
  <c r="T1360" i="9"/>
  <c r="T1361" i="9"/>
  <c r="T1362" i="9"/>
  <c r="T1363" i="9"/>
  <c r="T1364" i="9"/>
  <c r="T1365" i="9"/>
  <c r="T1366" i="9"/>
  <c r="T1367" i="9"/>
  <c r="T1368" i="9"/>
  <c r="T1369" i="9"/>
  <c r="T1370" i="9"/>
  <c r="T1371" i="9"/>
  <c r="T1372" i="9"/>
  <c r="T1373" i="9"/>
  <c r="T1374" i="9"/>
  <c r="T1375" i="9"/>
  <c r="T1376" i="9"/>
  <c r="T1377" i="9"/>
  <c r="T1378" i="9"/>
  <c r="T1379" i="9"/>
  <c r="T1380" i="9"/>
  <c r="T1381" i="9"/>
  <c r="T1382" i="9"/>
  <c r="T1383" i="9"/>
  <c r="T1384" i="9"/>
  <c r="T1385" i="9"/>
  <c r="T1386" i="9"/>
  <c r="T1387" i="9"/>
  <c r="T1388" i="9"/>
  <c r="T1389" i="9"/>
  <c r="T1390" i="9"/>
  <c r="T1391" i="9"/>
  <c r="T1392" i="9"/>
  <c r="T1393" i="9"/>
  <c r="T1394" i="9"/>
  <c r="T1395" i="9"/>
  <c r="T1396" i="9"/>
  <c r="T1397" i="9"/>
  <c r="T1398" i="9"/>
  <c r="T1399" i="9"/>
  <c r="T1400" i="9"/>
  <c r="T1401" i="9"/>
  <c r="T1402" i="9"/>
  <c r="T1403" i="9"/>
  <c r="T1404" i="9"/>
  <c r="T1405" i="9"/>
  <c r="T1406" i="9"/>
  <c r="T1407" i="9"/>
  <c r="T1408" i="9"/>
  <c r="T1409" i="9"/>
  <c r="T1410" i="9"/>
  <c r="T1411" i="9"/>
  <c r="T1412" i="9"/>
  <c r="T1413" i="9"/>
  <c r="T1414" i="9"/>
  <c r="T1415" i="9"/>
  <c r="T1416" i="9"/>
  <c r="T1417" i="9"/>
  <c r="T1418" i="9"/>
  <c r="T1419" i="9"/>
  <c r="T1420" i="9"/>
  <c r="T1421" i="9"/>
  <c r="T1422" i="9"/>
  <c r="T1423" i="9"/>
  <c r="T1424" i="9"/>
  <c r="T1425" i="9"/>
  <c r="T1426" i="9"/>
  <c r="T1427" i="9"/>
  <c r="T1428" i="9"/>
  <c r="T1429" i="9"/>
  <c r="T1430" i="9"/>
  <c r="T1431" i="9"/>
  <c r="T1432" i="9"/>
  <c r="T1433" i="9"/>
  <c r="T1434" i="9"/>
  <c r="T1435" i="9"/>
  <c r="T1436" i="9"/>
  <c r="T1437" i="9"/>
  <c r="T1438" i="9"/>
  <c r="T1439" i="9"/>
  <c r="T1440" i="9"/>
  <c r="T1441" i="9"/>
  <c r="T1442" i="9"/>
  <c r="T1443" i="9"/>
  <c r="T1444" i="9"/>
  <c r="T1445" i="9"/>
  <c r="T1446" i="9"/>
  <c r="T1447" i="9"/>
  <c r="T1448" i="9"/>
  <c r="T1449" i="9"/>
  <c r="T1450" i="9"/>
  <c r="T1451" i="9"/>
  <c r="T1452" i="9"/>
  <c r="T1453" i="9"/>
  <c r="T1454" i="9"/>
  <c r="T1455" i="9"/>
  <c r="T1456" i="9"/>
  <c r="T1457" i="9"/>
  <c r="T1458" i="9"/>
  <c r="T1459" i="9"/>
  <c r="T1460" i="9"/>
  <c r="T1461" i="9"/>
  <c r="T1462" i="9"/>
  <c r="T1463" i="9"/>
  <c r="T1464" i="9"/>
  <c r="T1465" i="9"/>
  <c r="T1466" i="9"/>
  <c r="T1467" i="9"/>
  <c r="T1468" i="9"/>
  <c r="T1469" i="9"/>
  <c r="T1470" i="9"/>
  <c r="T1471" i="9"/>
  <c r="T1472" i="9"/>
  <c r="T1473" i="9"/>
  <c r="T1474" i="9"/>
  <c r="T1475" i="9"/>
  <c r="T1476" i="9"/>
  <c r="T1477" i="9"/>
  <c r="T1478" i="9"/>
  <c r="T1479" i="9"/>
  <c r="T1480" i="9"/>
  <c r="T1481" i="9"/>
  <c r="T1482" i="9"/>
  <c r="T1483" i="9"/>
  <c r="T1484" i="9"/>
  <c r="T1485" i="9"/>
  <c r="T1486" i="9"/>
  <c r="T1487" i="9"/>
  <c r="T1488" i="9"/>
  <c r="T1489" i="9"/>
  <c r="T1490" i="9"/>
  <c r="T1491" i="9"/>
  <c r="T1492" i="9"/>
  <c r="T1493" i="9"/>
  <c r="T1494" i="9"/>
  <c r="T1495" i="9"/>
  <c r="T1496" i="9"/>
  <c r="T1497" i="9"/>
  <c r="T1498" i="9"/>
  <c r="T1499" i="9"/>
  <c r="T1500" i="9"/>
  <c r="T1501" i="9"/>
  <c r="T1502" i="9"/>
  <c r="T1503" i="9"/>
  <c r="T1504" i="9"/>
  <c r="T1505" i="9"/>
  <c r="T1506" i="9"/>
  <c r="T1507" i="9"/>
  <c r="T1508" i="9"/>
  <c r="T1509" i="9"/>
  <c r="T1510" i="9"/>
  <c r="T1511" i="9"/>
  <c r="T1512" i="9"/>
  <c r="T1513" i="9"/>
  <c r="T1514" i="9"/>
  <c r="T1515" i="9"/>
  <c r="T1516" i="9"/>
  <c r="T1517" i="9"/>
  <c r="T1518" i="9"/>
  <c r="T1519" i="9"/>
  <c r="T1520" i="9"/>
  <c r="T1521" i="9"/>
  <c r="T1522" i="9"/>
  <c r="T1523" i="9"/>
  <c r="T1524" i="9"/>
  <c r="T1525" i="9"/>
  <c r="T1526" i="9"/>
  <c r="T1527" i="9"/>
  <c r="T1528" i="9"/>
  <c r="T1529" i="9"/>
  <c r="T1530" i="9"/>
  <c r="T1531" i="9"/>
  <c r="T1532" i="9"/>
  <c r="T1533" i="9"/>
  <c r="T1534" i="9"/>
  <c r="T1535" i="9"/>
  <c r="T1536" i="9"/>
  <c r="T1537" i="9"/>
  <c r="T1538" i="9"/>
  <c r="T1539" i="9"/>
  <c r="T1540" i="9"/>
  <c r="T1541" i="9"/>
  <c r="T1542" i="9"/>
  <c r="T1543" i="9"/>
  <c r="T1544" i="9"/>
  <c r="T1545" i="9"/>
  <c r="T1546" i="9"/>
  <c r="T1547" i="9"/>
  <c r="T1548" i="9"/>
  <c r="T1549" i="9"/>
  <c r="T1550" i="9"/>
  <c r="T1551" i="9"/>
  <c r="T1552" i="9"/>
  <c r="T1553" i="9"/>
  <c r="T1554" i="9"/>
  <c r="T1555" i="9"/>
  <c r="T1556" i="9"/>
  <c r="T1557" i="9"/>
  <c r="T1558" i="9"/>
  <c r="T1559" i="9"/>
  <c r="T1560" i="9"/>
  <c r="T1561" i="9"/>
  <c r="T1562" i="9"/>
  <c r="T1563" i="9"/>
  <c r="T1564" i="9"/>
  <c r="T1565" i="9"/>
  <c r="T1566" i="9"/>
  <c r="T1567" i="9"/>
  <c r="T1568" i="9"/>
  <c r="T1569" i="9"/>
  <c r="T1570" i="9"/>
  <c r="T1571" i="9"/>
  <c r="T1572" i="9"/>
  <c r="T1573" i="9"/>
  <c r="T1574" i="9"/>
  <c r="T1575" i="9"/>
  <c r="T1576" i="9"/>
  <c r="T1577" i="9"/>
  <c r="T1578" i="9"/>
  <c r="T1579" i="9"/>
  <c r="T1580" i="9"/>
  <c r="T1581" i="9"/>
  <c r="T1582" i="9"/>
  <c r="T1583" i="9"/>
  <c r="T1584" i="9"/>
  <c r="T1585" i="9"/>
  <c r="T1586" i="9"/>
  <c r="T1587" i="9"/>
  <c r="T1588" i="9"/>
  <c r="T1589" i="9"/>
  <c r="T1590" i="9"/>
  <c r="T1591" i="9"/>
  <c r="T1592" i="9"/>
  <c r="T1593" i="9"/>
  <c r="T1594" i="9"/>
  <c r="T1595" i="9"/>
  <c r="T1596" i="9"/>
  <c r="T1597" i="9"/>
  <c r="T1598" i="9"/>
  <c r="T1599" i="9"/>
  <c r="T1600" i="9"/>
  <c r="T1601" i="9"/>
  <c r="T1602" i="9"/>
  <c r="T1603" i="9"/>
  <c r="T1604" i="9"/>
  <c r="T1605" i="9"/>
  <c r="T1606" i="9"/>
  <c r="T1607" i="9"/>
  <c r="T1608" i="9"/>
  <c r="T1609" i="9"/>
  <c r="T1610" i="9"/>
  <c r="T1611" i="9"/>
  <c r="T1612" i="9"/>
  <c r="T1613" i="9"/>
  <c r="T1614" i="9"/>
  <c r="T1615" i="9"/>
  <c r="T1616" i="9"/>
  <c r="T1617" i="9"/>
  <c r="T1618" i="9"/>
  <c r="T1619" i="9"/>
  <c r="T1620" i="9"/>
  <c r="T1621" i="9"/>
  <c r="T1622" i="9"/>
  <c r="T1623" i="9"/>
  <c r="T1624" i="9"/>
  <c r="T1625" i="9"/>
  <c r="T1626" i="9"/>
  <c r="T1627" i="9"/>
  <c r="T1628" i="9"/>
  <c r="T1629" i="9"/>
  <c r="T1630" i="9"/>
  <c r="T1631" i="9"/>
  <c r="T1632" i="9"/>
  <c r="T1633" i="9"/>
  <c r="T1634" i="9"/>
  <c r="T1635" i="9"/>
  <c r="T1636" i="9"/>
  <c r="T1637" i="9"/>
  <c r="T1638" i="9"/>
  <c r="T1639" i="9"/>
  <c r="T1640" i="9"/>
  <c r="T1641" i="9"/>
  <c r="T1642" i="9"/>
  <c r="T1643" i="9"/>
  <c r="T1644" i="9"/>
  <c r="T1645" i="9"/>
  <c r="T1646" i="9"/>
  <c r="T1647" i="9"/>
  <c r="T1648" i="9"/>
  <c r="T1649" i="9"/>
  <c r="T1650" i="9"/>
  <c r="T1651" i="9"/>
  <c r="T1652" i="9"/>
  <c r="T1653" i="9"/>
  <c r="T1654" i="9"/>
  <c r="T1655" i="9"/>
  <c r="T1656" i="9"/>
  <c r="T1657" i="9"/>
  <c r="T1658" i="9"/>
  <c r="T1659" i="9"/>
  <c r="T1660" i="9"/>
  <c r="T1661" i="9"/>
  <c r="T1662" i="9"/>
  <c r="T1663" i="9"/>
  <c r="T1664" i="9"/>
  <c r="T1665" i="9"/>
  <c r="T1666" i="9"/>
  <c r="T1667" i="9"/>
  <c r="T1668" i="9"/>
  <c r="T1669" i="9"/>
  <c r="T1670" i="9"/>
  <c r="T1671" i="9"/>
  <c r="T1672" i="9"/>
  <c r="T1673" i="9"/>
  <c r="T1674" i="9"/>
  <c r="T1675" i="9"/>
  <c r="T1676" i="9"/>
  <c r="T1677" i="9"/>
  <c r="T1678" i="9"/>
  <c r="T1679" i="9"/>
  <c r="T1680" i="9"/>
  <c r="T1681" i="9"/>
  <c r="T1682" i="9"/>
  <c r="T1683" i="9"/>
  <c r="T1684" i="9"/>
  <c r="T1685" i="9"/>
  <c r="T1686" i="9"/>
  <c r="T1687" i="9"/>
  <c r="T1688" i="9"/>
  <c r="T1689" i="9"/>
  <c r="T1690" i="9"/>
  <c r="T1691" i="9"/>
  <c r="T1692" i="9"/>
  <c r="T1693" i="9"/>
  <c r="T1694" i="9"/>
  <c r="T1695" i="9"/>
  <c r="T1696" i="9"/>
  <c r="T1697" i="9"/>
  <c r="T1698" i="9"/>
  <c r="T1699" i="9"/>
  <c r="T1700" i="9"/>
  <c r="T1701" i="9"/>
  <c r="T1702" i="9"/>
  <c r="T1703" i="9"/>
  <c r="T1704" i="9"/>
  <c r="T1705" i="9"/>
  <c r="T1706" i="9"/>
  <c r="T1707" i="9"/>
  <c r="T1708" i="9"/>
  <c r="T1709" i="9"/>
  <c r="T1710" i="9"/>
  <c r="T1711" i="9"/>
  <c r="T1712" i="9"/>
  <c r="T1713" i="9"/>
  <c r="T1714" i="9"/>
  <c r="T1715" i="9"/>
  <c r="T1716" i="9"/>
  <c r="T1717" i="9"/>
  <c r="T1718" i="9"/>
  <c r="T1719" i="9"/>
  <c r="T1720" i="9"/>
  <c r="T1721" i="9"/>
  <c r="T1722" i="9"/>
  <c r="T1723" i="9"/>
  <c r="T1724" i="9"/>
  <c r="T1725" i="9"/>
  <c r="T1726" i="9"/>
  <c r="T1727" i="9"/>
  <c r="T1728" i="9"/>
  <c r="T1729" i="9"/>
  <c r="T1730" i="9"/>
  <c r="T1731" i="9"/>
  <c r="T1732" i="9"/>
  <c r="T1733" i="9"/>
  <c r="T1734" i="9"/>
  <c r="T1735" i="9"/>
  <c r="T1736" i="9"/>
  <c r="T1737" i="9"/>
  <c r="T1738" i="9"/>
  <c r="T1739" i="9"/>
  <c r="T1740" i="9"/>
  <c r="T1741" i="9"/>
  <c r="T1742" i="9"/>
  <c r="T1743" i="9"/>
  <c r="T1744" i="9"/>
  <c r="T1745" i="9"/>
  <c r="T1746" i="9"/>
  <c r="T1747" i="9"/>
  <c r="T1748" i="9"/>
  <c r="T1749" i="9"/>
  <c r="T1750" i="9"/>
  <c r="T1751" i="9"/>
  <c r="T1752" i="9"/>
  <c r="T1753" i="9"/>
  <c r="T1754" i="9"/>
  <c r="T1755" i="9"/>
  <c r="T1756" i="9"/>
  <c r="T1757" i="9"/>
  <c r="T1758" i="9"/>
  <c r="T1759" i="9"/>
  <c r="T1760" i="9"/>
  <c r="T1761" i="9"/>
  <c r="T1762" i="9"/>
  <c r="T1763" i="9"/>
  <c r="T1764" i="9"/>
  <c r="T1765" i="9"/>
  <c r="T1766" i="9"/>
  <c r="T1767" i="9"/>
  <c r="T1768" i="9"/>
  <c r="T1769" i="9"/>
  <c r="T1770" i="9"/>
  <c r="T1771" i="9"/>
  <c r="T1772" i="9"/>
  <c r="T1773" i="9"/>
  <c r="T1774" i="9"/>
  <c r="T1775" i="9"/>
  <c r="T1776" i="9"/>
  <c r="T1777" i="9"/>
  <c r="T1778" i="9"/>
  <c r="T1779" i="9"/>
  <c r="T1780" i="9"/>
  <c r="T1781" i="9"/>
  <c r="T1782" i="9"/>
  <c r="T1783" i="9"/>
  <c r="T1784" i="9"/>
  <c r="T1785" i="9"/>
  <c r="T1786" i="9"/>
  <c r="T1787" i="9"/>
  <c r="T1788" i="9"/>
  <c r="T1789" i="9"/>
  <c r="T1790" i="9"/>
  <c r="T1791" i="9"/>
  <c r="T1792" i="9"/>
  <c r="T1793" i="9"/>
  <c r="T1794" i="9"/>
  <c r="T1795" i="9"/>
  <c r="T1796" i="9"/>
  <c r="T1797" i="9"/>
  <c r="T1798" i="9"/>
  <c r="T1799" i="9"/>
  <c r="T1800" i="9"/>
  <c r="T1801" i="9"/>
  <c r="T1802" i="9"/>
  <c r="T1803" i="9"/>
  <c r="T1804" i="9"/>
  <c r="T1805" i="9"/>
  <c r="T1806" i="9"/>
  <c r="T1807" i="9"/>
  <c r="T1808" i="9"/>
  <c r="T1809" i="9"/>
  <c r="T1810" i="9"/>
  <c r="T1811" i="9"/>
  <c r="T1812" i="9"/>
  <c r="T1813" i="9"/>
  <c r="T1814" i="9"/>
  <c r="T1815" i="9"/>
  <c r="T1816" i="9"/>
  <c r="T1817" i="9"/>
  <c r="T1818" i="9"/>
  <c r="T1819" i="9"/>
  <c r="T1820" i="9"/>
  <c r="T1821" i="9"/>
  <c r="T1822" i="9"/>
  <c r="T1823" i="9"/>
  <c r="T1824" i="9"/>
  <c r="T1825" i="9"/>
  <c r="T1826" i="9"/>
  <c r="T1827" i="9"/>
  <c r="T1828" i="9"/>
  <c r="T1829" i="9"/>
  <c r="T1830" i="9"/>
  <c r="T1831" i="9"/>
  <c r="T1832" i="9"/>
  <c r="T1833" i="9"/>
  <c r="T1834" i="9"/>
  <c r="T1835" i="9"/>
  <c r="T1836" i="9"/>
  <c r="T1837" i="9"/>
  <c r="T1838" i="9"/>
  <c r="T1839" i="9"/>
  <c r="T1840" i="9"/>
  <c r="T1841" i="9"/>
  <c r="T1842" i="9"/>
  <c r="T1843" i="9"/>
  <c r="T1844" i="9"/>
  <c r="T1845" i="9"/>
  <c r="T1846" i="9"/>
  <c r="T1847" i="9"/>
  <c r="T1848" i="9"/>
  <c r="T1849" i="9"/>
  <c r="T1850" i="9"/>
  <c r="T1851" i="9"/>
  <c r="T1852" i="9"/>
  <c r="T1853" i="9"/>
  <c r="T1854" i="9"/>
  <c r="T1855" i="9"/>
  <c r="T1856" i="9"/>
  <c r="T1857" i="9"/>
  <c r="T1858" i="9"/>
  <c r="T1859" i="9"/>
  <c r="T1860" i="9"/>
  <c r="T1861" i="9"/>
  <c r="T1862" i="9"/>
  <c r="T1863" i="9"/>
  <c r="T1864" i="9"/>
  <c r="T1865" i="9"/>
  <c r="T1866" i="9"/>
  <c r="T1867" i="9"/>
  <c r="T1868" i="9"/>
  <c r="T1869" i="9"/>
  <c r="T1870" i="9"/>
  <c r="T1871" i="9"/>
  <c r="T1872" i="9"/>
  <c r="T1873" i="9"/>
  <c r="T1874" i="9"/>
  <c r="T1875" i="9"/>
  <c r="T1876" i="9"/>
  <c r="T1877" i="9"/>
  <c r="T1878" i="9"/>
  <c r="T1879" i="9"/>
  <c r="T1880" i="9"/>
  <c r="T1881" i="9"/>
  <c r="T1882" i="9"/>
  <c r="T1883" i="9"/>
  <c r="T1884" i="9"/>
  <c r="T1885" i="9"/>
  <c r="T1886" i="9"/>
  <c r="T1887" i="9"/>
  <c r="T1888" i="9"/>
  <c r="T1889" i="9"/>
  <c r="T1890" i="9"/>
  <c r="T1891" i="9"/>
  <c r="T1892" i="9"/>
  <c r="T1893" i="9"/>
  <c r="T1894" i="9"/>
  <c r="T1895" i="9"/>
  <c r="T1896" i="9"/>
  <c r="T1897" i="9"/>
  <c r="T1898" i="9"/>
  <c r="T1899" i="9"/>
  <c r="T1900" i="9"/>
  <c r="T1901" i="9"/>
  <c r="T1902" i="9"/>
  <c r="T1903" i="9"/>
  <c r="T1904" i="9"/>
  <c r="T1905" i="9"/>
  <c r="T1906" i="9"/>
  <c r="T1907" i="9"/>
  <c r="T1908" i="9"/>
  <c r="T1909" i="9"/>
  <c r="T1910" i="9"/>
  <c r="T1911" i="9"/>
  <c r="T1912" i="9"/>
  <c r="T1913" i="9"/>
  <c r="T1914" i="9"/>
  <c r="T1915" i="9"/>
  <c r="T1916" i="9"/>
  <c r="T1917" i="9"/>
  <c r="T1918" i="9"/>
  <c r="T1919" i="9"/>
  <c r="T1920" i="9"/>
  <c r="T1921" i="9"/>
  <c r="T1922" i="9"/>
  <c r="T1923" i="9"/>
  <c r="T1924" i="9"/>
  <c r="T1925" i="9"/>
  <c r="T1926" i="9"/>
  <c r="T1927" i="9"/>
  <c r="T1928" i="9"/>
  <c r="T1929" i="9"/>
  <c r="T1930" i="9"/>
  <c r="T1931" i="9"/>
  <c r="T1932" i="9"/>
  <c r="T1933" i="9"/>
  <c r="T1934" i="9"/>
  <c r="T1935" i="9"/>
  <c r="T1936" i="9"/>
  <c r="T1937" i="9"/>
  <c r="T1938" i="9"/>
  <c r="T1939" i="9"/>
  <c r="T1940" i="9"/>
  <c r="T1941" i="9"/>
  <c r="T1942" i="9"/>
  <c r="T1943" i="9"/>
  <c r="T1944" i="9"/>
  <c r="T1945" i="9"/>
  <c r="T1946" i="9"/>
  <c r="T1947" i="9"/>
  <c r="T1948" i="9"/>
  <c r="T1949" i="9"/>
  <c r="T1950" i="9"/>
  <c r="T1951" i="9"/>
  <c r="T1952" i="9"/>
  <c r="T1953" i="9"/>
  <c r="T1954" i="9"/>
  <c r="T1955" i="9"/>
  <c r="T1956" i="9"/>
  <c r="T1957" i="9"/>
  <c r="T1958" i="9"/>
  <c r="T1959" i="9"/>
  <c r="T1960" i="9"/>
  <c r="T1961" i="9"/>
  <c r="T1962" i="9"/>
  <c r="T1963" i="9"/>
  <c r="T1964" i="9"/>
  <c r="T1965" i="9"/>
  <c r="T1966" i="9"/>
  <c r="T1967" i="9"/>
  <c r="T1968" i="9"/>
  <c r="T1969" i="9"/>
  <c r="T1970" i="9"/>
  <c r="T1971" i="9"/>
  <c r="T1972" i="9"/>
  <c r="T1973" i="9"/>
  <c r="T1974" i="9"/>
  <c r="T1975" i="9"/>
  <c r="T1976" i="9"/>
  <c r="T1977" i="9"/>
  <c r="T1978" i="9"/>
  <c r="T1979" i="9"/>
  <c r="T1980" i="9"/>
  <c r="T1981" i="9"/>
  <c r="T1982" i="9"/>
  <c r="T1983" i="9"/>
  <c r="T1984" i="9"/>
  <c r="T1985" i="9"/>
  <c r="T1986" i="9"/>
  <c r="T1987" i="9"/>
  <c r="T1988" i="9"/>
  <c r="T1989" i="9"/>
  <c r="T1990" i="9"/>
  <c r="T1991" i="9"/>
  <c r="T1992" i="9"/>
  <c r="T1993" i="9"/>
  <c r="T1994" i="9"/>
  <c r="T1995" i="9"/>
  <c r="T1996" i="9"/>
  <c r="T1997" i="9"/>
  <c r="T1998" i="9"/>
  <c r="T1999" i="9"/>
  <c r="T2000" i="9"/>
  <c r="T2001" i="9"/>
  <c r="T2002" i="9"/>
  <c r="T2003" i="9"/>
  <c r="T2004" i="9"/>
  <c r="T2005" i="9"/>
  <c r="T2006" i="9"/>
  <c r="T2007" i="9"/>
  <c r="T2008" i="9"/>
  <c r="T2009" i="9"/>
  <c r="T2010" i="9"/>
  <c r="T2011" i="9"/>
  <c r="T2012" i="9"/>
  <c r="T2013" i="9"/>
  <c r="T2014" i="9"/>
  <c r="T2015" i="9"/>
  <c r="T2016" i="9"/>
  <c r="T2017" i="9"/>
  <c r="T2018" i="9"/>
  <c r="T2019" i="9"/>
  <c r="T2020" i="9"/>
  <c r="T2021" i="9"/>
  <c r="T2022" i="9"/>
  <c r="T2023" i="9"/>
  <c r="T2024" i="9"/>
  <c r="T2025" i="9"/>
  <c r="T967" i="9" l="1"/>
  <c r="T1032" i="9"/>
  <c r="T1017" i="9"/>
  <c r="O985" i="9"/>
  <c r="O986" i="9" s="1"/>
  <c r="T989" i="9"/>
  <c r="T985" i="9"/>
  <c r="T1033" i="9"/>
  <c r="O1056" i="9"/>
  <c r="T1055" i="9"/>
  <c r="O1035" i="9"/>
  <c r="T1034" i="9"/>
  <c r="O1019" i="9"/>
  <c r="T1018" i="9"/>
  <c r="O991" i="9"/>
  <c r="T990" i="9"/>
  <c r="T986" i="9"/>
  <c r="O987" i="9"/>
  <c r="O969" i="9"/>
  <c r="T968" i="9"/>
  <c r="O1057" i="9" l="1"/>
  <c r="T1056" i="9"/>
  <c r="O992" i="9"/>
  <c r="T991" i="9"/>
  <c r="O1020" i="9"/>
  <c r="T1019" i="9"/>
  <c r="O1036" i="9"/>
  <c r="T1035" i="9"/>
  <c r="T987" i="9"/>
  <c r="O988" i="9"/>
  <c r="T988" i="9" s="1"/>
  <c r="O970" i="9"/>
  <c r="T969" i="9"/>
  <c r="O1058" i="9" l="1"/>
  <c r="T1057" i="9"/>
  <c r="O1037" i="9"/>
  <c r="T1036" i="9"/>
  <c r="O1021" i="9"/>
  <c r="T1020" i="9"/>
  <c r="O993" i="9"/>
  <c r="T992" i="9"/>
  <c r="O971" i="9"/>
  <c r="T970" i="9"/>
  <c r="T1058" i="9" l="1"/>
  <c r="O1059" i="9"/>
  <c r="O994" i="9"/>
  <c r="T993" i="9"/>
  <c r="O1022" i="9"/>
  <c r="T1021" i="9"/>
  <c r="O1038" i="9"/>
  <c r="T1037" i="9"/>
  <c r="O972" i="9"/>
  <c r="T971" i="9"/>
  <c r="T1059" i="9" l="1"/>
  <c r="O1060" i="9"/>
  <c r="T994" i="9"/>
  <c r="O995" i="9"/>
  <c r="O1039" i="9"/>
  <c r="T1038" i="9"/>
  <c r="O1023" i="9"/>
  <c r="T1022" i="9"/>
  <c r="T972" i="9"/>
  <c r="O973" i="9"/>
  <c r="T1060" i="9" l="1"/>
  <c r="O1061" i="9"/>
  <c r="O1040" i="9"/>
  <c r="T1039" i="9"/>
  <c r="O1024" i="9"/>
  <c r="T1023" i="9"/>
  <c r="O996" i="9"/>
  <c r="T995" i="9"/>
  <c r="T973" i="9"/>
  <c r="O974" i="9"/>
  <c r="O1062" i="9" l="1"/>
  <c r="T1061" i="9"/>
  <c r="O997" i="9"/>
  <c r="T996" i="9"/>
  <c r="O1025" i="9"/>
  <c r="T1024" i="9"/>
  <c r="O1041" i="9"/>
  <c r="T1040" i="9"/>
  <c r="O975" i="9"/>
  <c r="T974" i="9"/>
  <c r="O1063" i="9" l="1"/>
  <c r="T1062" i="9"/>
  <c r="O1026" i="9"/>
  <c r="T1025" i="9"/>
  <c r="O1042" i="9"/>
  <c r="T1041" i="9"/>
  <c r="O998" i="9"/>
  <c r="T997" i="9"/>
  <c r="O976" i="9"/>
  <c r="T975" i="9"/>
  <c r="O1064" i="9" l="1"/>
  <c r="T1063" i="9"/>
  <c r="O999" i="9"/>
  <c r="T998" i="9"/>
  <c r="O1043" i="9"/>
  <c r="T1042" i="9"/>
  <c r="O1027" i="9"/>
  <c r="T1026" i="9"/>
  <c r="O977" i="9"/>
  <c r="T976" i="9"/>
  <c r="O1065" i="9" l="1"/>
  <c r="T1064" i="9"/>
  <c r="T1027" i="9"/>
  <c r="O1028" i="9"/>
  <c r="T1043" i="9"/>
  <c r="O1044" i="9"/>
  <c r="O1000" i="9"/>
  <c r="T999" i="9"/>
  <c r="O978" i="9"/>
  <c r="T977" i="9"/>
  <c r="O1066" i="9" l="1"/>
  <c r="T1065" i="9"/>
  <c r="O1001" i="9"/>
  <c r="T1000" i="9"/>
  <c r="O1045" i="9"/>
  <c r="T1044" i="9"/>
  <c r="O1029" i="9"/>
  <c r="T1028" i="9"/>
  <c r="O979" i="9"/>
  <c r="T978" i="9"/>
  <c r="T1066" i="9" l="1"/>
  <c r="O1067" i="9"/>
  <c r="O1030" i="9"/>
  <c r="T1029" i="9"/>
  <c r="O1046" i="9"/>
  <c r="T1045" i="9"/>
  <c r="O1002" i="9"/>
  <c r="T1001" i="9"/>
  <c r="O980" i="9"/>
  <c r="T979" i="9"/>
  <c r="T1067" i="9" l="1"/>
  <c r="O1068" i="9"/>
  <c r="O1003" i="9"/>
  <c r="T1002" i="9"/>
  <c r="O1047" i="9"/>
  <c r="T1046" i="9"/>
  <c r="O1031" i="9"/>
  <c r="T1031" i="9" s="1"/>
  <c r="T1030" i="9"/>
  <c r="O981" i="9"/>
  <c r="T980" i="9"/>
  <c r="O895" i="9"/>
  <c r="O896" i="9" s="1"/>
  <c r="O897" i="9" s="1"/>
  <c r="O898" i="9" s="1"/>
  <c r="O899" i="9" s="1"/>
  <c r="O900" i="9" s="1"/>
  <c r="O901" i="9" s="1"/>
  <c r="O902" i="9"/>
  <c r="O903" i="9" s="1"/>
  <c r="O904" i="9" s="1"/>
  <c r="O905" i="9" s="1"/>
  <c r="O906" i="9" s="1"/>
  <c r="O907" i="9" s="1"/>
  <c r="O908" i="9" s="1"/>
  <c r="O909" i="9"/>
  <c r="O910" i="9" s="1"/>
  <c r="O911" i="9" s="1"/>
  <c r="O912" i="9" s="1"/>
  <c r="O913" i="9" s="1"/>
  <c r="O914" i="9" s="1"/>
  <c r="O915" i="9" s="1"/>
  <c r="O916" i="9"/>
  <c r="O917" i="9" s="1"/>
  <c r="O918" i="9" s="1"/>
  <c r="O919" i="9" s="1"/>
  <c r="O920" i="9" s="1"/>
  <c r="O921" i="9" s="1"/>
  <c r="O922" i="9" s="1"/>
  <c r="O923" i="9" s="1"/>
  <c r="O924" i="9"/>
  <c r="O925" i="9" s="1"/>
  <c r="O926" i="9" s="1"/>
  <c r="O927" i="9" s="1"/>
  <c r="O928" i="9" s="1"/>
  <c r="O929" i="9" s="1"/>
  <c r="O930" i="9" s="1"/>
  <c r="O931" i="9"/>
  <c r="O932" i="9" s="1"/>
  <c r="O933" i="9" s="1"/>
  <c r="O934" i="9" s="1"/>
  <c r="O935" i="9" s="1"/>
  <c r="O936" i="9" s="1"/>
  <c r="O937" i="9" s="1"/>
  <c r="O938" i="9" s="1"/>
  <c r="O939" i="9"/>
  <c r="T939" i="9" s="1"/>
  <c r="O946" i="9"/>
  <c r="O947" i="9" s="1"/>
  <c r="T947" i="9" s="1"/>
  <c r="O960" i="9"/>
  <c r="O961" i="9" s="1"/>
  <c r="O962" i="9" s="1"/>
  <c r="O963" i="9" s="1"/>
  <c r="O964" i="9" s="1"/>
  <c r="O965" i="9" s="1"/>
  <c r="O966" i="9" s="1"/>
  <c r="T966" i="9" s="1"/>
  <c r="T946" i="9" l="1"/>
  <c r="T1068" i="9"/>
  <c r="O1069" i="9"/>
  <c r="O1048" i="9"/>
  <c r="T1047" i="9"/>
  <c r="T1003" i="9"/>
  <c r="O1004" i="9"/>
  <c r="T981" i="9"/>
  <c r="O982" i="9"/>
  <c r="O948" i="9"/>
  <c r="O949" i="9" s="1"/>
  <c r="O950" i="9" s="1"/>
  <c r="O951" i="9" s="1"/>
  <c r="O952" i="9" s="1"/>
  <c r="O953" i="9" s="1"/>
  <c r="O954" i="9" s="1"/>
  <c r="O955" i="9" s="1"/>
  <c r="O956" i="9" s="1"/>
  <c r="O957" i="9" s="1"/>
  <c r="O958" i="9" s="1"/>
  <c r="O959" i="9" s="1"/>
  <c r="O940" i="9"/>
  <c r="O1070" i="9" l="1"/>
  <c r="T1069" i="9"/>
  <c r="O1005" i="9"/>
  <c r="T1004" i="9"/>
  <c r="O1049" i="9"/>
  <c r="T1048" i="9"/>
  <c r="O983" i="9"/>
  <c r="T983" i="9" s="1"/>
  <c r="T982" i="9"/>
  <c r="O941" i="9"/>
  <c r="T940" i="9"/>
  <c r="O1071" i="9" l="1"/>
  <c r="T1070" i="9"/>
  <c r="O1050" i="9"/>
  <c r="T1049" i="9"/>
  <c r="O1006" i="9"/>
  <c r="T1005" i="9"/>
  <c r="T941" i="9"/>
  <c r="O942" i="9"/>
  <c r="O1072" i="9" l="1"/>
  <c r="T1071" i="9"/>
  <c r="O1007" i="9"/>
  <c r="T1006" i="9"/>
  <c r="T1050" i="9"/>
  <c r="O1051" i="9"/>
  <c r="O943" i="9"/>
  <c r="T942" i="9"/>
  <c r="O1073" i="9" l="1"/>
  <c r="T1073" i="9" s="1"/>
  <c r="T1072" i="9"/>
  <c r="O1052" i="9"/>
  <c r="T1051" i="9"/>
  <c r="O1008" i="9"/>
  <c r="T1007" i="9"/>
  <c r="O944" i="9"/>
  <c r="T943" i="9"/>
  <c r="O1009" i="9" l="1"/>
  <c r="T1008" i="9"/>
  <c r="O1053" i="9"/>
  <c r="T1053" i="9" s="1"/>
  <c r="T1052" i="9"/>
  <c r="O945" i="9"/>
  <c r="T945" i="9" s="1"/>
  <c r="T944" i="9"/>
  <c r="O1010" i="9" l="1"/>
  <c r="T1009" i="9"/>
  <c r="O1011" i="9" l="1"/>
  <c r="T1010" i="9"/>
  <c r="O1012" i="9" l="1"/>
  <c r="T1011" i="9"/>
  <c r="O1013" i="9" l="1"/>
  <c r="T1012" i="9"/>
  <c r="O1014" i="9" l="1"/>
  <c r="T1013" i="9"/>
  <c r="O1015" i="9" l="1"/>
  <c r="T1014" i="9"/>
  <c r="O1016" i="9" l="1"/>
  <c r="T1016" i="9" s="1"/>
  <c r="T1015" i="9"/>
  <c r="O879" i="9" l="1"/>
  <c r="O880" i="9" s="1"/>
  <c r="O881" i="9" s="1"/>
  <c r="O882" i="9" s="1"/>
  <c r="O883" i="9" s="1"/>
  <c r="O884" i="9" s="1"/>
  <c r="O885" i="9" s="1"/>
  <c r="O886" i="9" s="1"/>
  <c r="O887" i="9"/>
  <c r="O888" i="9" s="1"/>
  <c r="O889" i="9" s="1"/>
  <c r="O890" i="9" s="1"/>
  <c r="O891" i="9" s="1"/>
  <c r="O892" i="9" s="1"/>
  <c r="O893" i="9" s="1"/>
  <c r="O894" i="9" s="1"/>
  <c r="O871" i="9"/>
  <c r="O872" i="9" s="1"/>
  <c r="O873" i="9" s="1"/>
  <c r="O874" i="9" s="1"/>
  <c r="O875" i="9" s="1"/>
  <c r="O876" i="9" s="1"/>
  <c r="O877" i="9" s="1"/>
  <c r="O878" i="9" s="1"/>
  <c r="O862" i="9"/>
  <c r="O863" i="9" s="1"/>
  <c r="O864" i="9" s="1"/>
  <c r="O865" i="9" s="1"/>
  <c r="O866" i="9" s="1"/>
  <c r="O867" i="9" s="1"/>
  <c r="O868" i="9" s="1"/>
  <c r="O869" i="9" s="1"/>
  <c r="O870" i="9" s="1"/>
  <c r="O855" i="9"/>
  <c r="O856" i="9" s="1"/>
  <c r="O857" i="9" s="1"/>
  <c r="O858" i="9" s="1"/>
  <c r="O859" i="9" s="1"/>
  <c r="O860" i="9" s="1"/>
  <c r="O861" i="9" s="1"/>
  <c r="O773" i="9"/>
  <c r="O774" i="9" s="1"/>
  <c r="O775" i="9" s="1"/>
  <c r="O776" i="9" s="1"/>
  <c r="O777" i="9" s="1"/>
  <c r="O778" i="9" s="1"/>
  <c r="O779" i="9" s="1"/>
  <c r="O780" i="9" s="1"/>
  <c r="O782" i="9"/>
  <c r="O783" i="9" s="1"/>
  <c r="O784" i="9" s="1"/>
  <c r="O785" i="9" s="1"/>
  <c r="O786" i="9" s="1"/>
  <c r="O787" i="9" s="1"/>
  <c r="O788" i="9" s="1"/>
  <c r="O789" i="9" s="1"/>
  <c r="O790" i="9" s="1"/>
  <c r="O791" i="9" s="1"/>
  <c r="O792" i="9" s="1"/>
  <c r="O794" i="9"/>
  <c r="O795" i="9" s="1"/>
  <c r="O796" i="9" s="1"/>
  <c r="O797" i="9" s="1"/>
  <c r="O798" i="9" s="1"/>
  <c r="O799" i="9" s="1"/>
  <c r="O800" i="9" s="1"/>
  <c r="O801" i="9" s="1"/>
  <c r="O802" i="9" s="1"/>
  <c r="O803" i="9" s="1"/>
  <c r="O804" i="9" s="1"/>
  <c r="O805" i="9" s="1"/>
  <c r="O806" i="9" s="1"/>
  <c r="O807" i="9" s="1"/>
  <c r="O809" i="9"/>
  <c r="O810" i="9" s="1"/>
  <c r="O811" i="9" s="1"/>
  <c r="O812" i="9" s="1"/>
  <c r="O813" i="9" s="1"/>
  <c r="O814" i="9" s="1"/>
  <c r="O815" i="9" s="1"/>
  <c r="O816" i="9" s="1"/>
  <c r="O817" i="9" s="1"/>
  <c r="O818" i="9" s="1"/>
  <c r="O819" i="9" s="1"/>
  <c r="O820" i="9" s="1"/>
  <c r="O821" i="9" s="1"/>
  <c r="O822" i="9" s="1"/>
  <c r="O823" i="9" s="1"/>
  <c r="O825" i="9"/>
  <c r="O826" i="9" s="1"/>
  <c r="O827" i="9" s="1"/>
  <c r="O828" i="9" s="1"/>
  <c r="O829" i="9" s="1"/>
  <c r="O830" i="9" s="1"/>
  <c r="O831" i="9" s="1"/>
  <c r="O832" i="9" s="1"/>
  <c r="O833" i="9" s="1"/>
  <c r="O834" i="9" s="1"/>
  <c r="O835" i="9" s="1"/>
  <c r="O836" i="9" s="1"/>
  <c r="O837" i="9" s="1"/>
  <c r="O838" i="9" s="1"/>
  <c r="O839" i="9" s="1"/>
  <c r="O840" i="9" s="1"/>
  <c r="O841" i="9" s="1"/>
  <c r="O842" i="9" s="1"/>
  <c r="O843" i="9" s="1"/>
  <c r="O845" i="9"/>
  <c r="O846" i="9" s="1"/>
  <c r="O847" i="9" s="1"/>
  <c r="O848" i="9" s="1"/>
  <c r="O849" i="9" s="1"/>
  <c r="O850" i="9" s="1"/>
  <c r="O851" i="9" s="1"/>
  <c r="O852" i="9" s="1"/>
  <c r="O853" i="9" s="1"/>
  <c r="O854" i="9" s="1"/>
  <c r="O727" i="9"/>
  <c r="O728" i="9" s="1"/>
  <c r="O729" i="9" s="1"/>
  <c r="O730" i="9" s="1"/>
  <c r="O731" i="9" s="1"/>
  <c r="O732" i="9" s="1"/>
  <c r="O733" i="9" s="1"/>
  <c r="O735" i="9" s="1"/>
  <c r="O736" i="9" s="1"/>
  <c r="O737" i="9" s="1"/>
  <c r="O738" i="9" s="1"/>
  <c r="O739" i="9" s="1"/>
  <c r="O740" i="9" s="1"/>
  <c r="O741" i="9" s="1"/>
  <c r="O742" i="9" s="1"/>
  <c r="O743" i="9" s="1"/>
  <c r="O745" i="9" s="1"/>
  <c r="O746" i="9" s="1"/>
  <c r="O747" i="9" s="1"/>
  <c r="O748" i="9" s="1"/>
  <c r="O749" i="9" s="1"/>
  <c r="O750" i="9" s="1"/>
  <c r="O751" i="9" s="1"/>
  <c r="O752" i="9" s="1"/>
  <c r="O753" i="9" s="1"/>
  <c r="O754" i="9" s="1"/>
  <c r="O756" i="9" s="1"/>
  <c r="O757" i="9" s="1"/>
  <c r="O758" i="9" s="1"/>
  <c r="O759" i="9" s="1"/>
  <c r="O760" i="9" s="1"/>
  <c r="O761" i="9" s="1"/>
  <c r="O762" i="9" s="1"/>
  <c r="O763" i="9" s="1"/>
  <c r="O764" i="9" s="1"/>
  <c r="O765" i="9" s="1"/>
  <c r="O766" i="9" s="1"/>
  <c r="O767" i="9" s="1"/>
  <c r="O768" i="9" s="1"/>
  <c r="O769" i="9" s="1"/>
  <c r="O770" i="9" s="1"/>
  <c r="O771" i="9" s="1"/>
  <c r="O711" i="9"/>
  <c r="O712" i="9" s="1"/>
  <c r="O713" i="9" s="1"/>
  <c r="O714" i="9" s="1"/>
  <c r="O715" i="9" s="1"/>
  <c r="O716" i="9" s="1"/>
  <c r="O717" i="9" s="1"/>
  <c r="O718" i="9" s="1"/>
  <c r="O719" i="9" s="1"/>
  <c r="O720" i="9" s="1"/>
  <c r="O721" i="9" s="1"/>
  <c r="O722" i="9" s="1"/>
  <c r="O723" i="9" s="1"/>
  <c r="O724" i="9" s="1"/>
  <c r="O725" i="9" s="1"/>
  <c r="O687" i="9"/>
  <c r="O688" i="9" s="1"/>
  <c r="O689" i="9" s="1"/>
  <c r="O690" i="9" s="1"/>
  <c r="O691" i="9" s="1"/>
  <c r="O692" i="9" s="1"/>
  <c r="O693" i="9" s="1"/>
  <c r="O694" i="9" s="1"/>
  <c r="O695" i="9" s="1"/>
  <c r="O696" i="9" s="1"/>
  <c r="O697" i="9" s="1"/>
  <c r="O698" i="9" s="1"/>
  <c r="O699" i="9" s="1"/>
  <c r="O701" i="9"/>
  <c r="O702" i="9" s="1"/>
  <c r="O703" i="9" s="1"/>
  <c r="O704" i="9" s="1"/>
  <c r="O705" i="9" s="1"/>
  <c r="O706" i="9" s="1"/>
  <c r="O707" i="9" s="1"/>
  <c r="O708" i="9" s="1"/>
  <c r="O709" i="9" s="1"/>
  <c r="O679" i="9"/>
  <c r="O680" i="9" s="1"/>
  <c r="O681" i="9" s="1"/>
  <c r="O682" i="9" s="1"/>
  <c r="O683" i="9" s="1"/>
  <c r="O684" i="9" s="1"/>
  <c r="O685" i="9" s="1"/>
  <c r="O650" i="9"/>
  <c r="O651" i="9" s="1"/>
  <c r="O652" i="9" s="1"/>
  <c r="O653" i="9" s="1"/>
  <c r="O654" i="9" s="1"/>
  <c r="O655" i="9" s="1"/>
  <c r="O656" i="9" s="1"/>
  <c r="O657" i="9"/>
  <c r="O658" i="9" s="1"/>
  <c r="O659" i="9" s="1"/>
  <c r="O660" i="9" s="1"/>
  <c r="O661" i="9" s="1"/>
  <c r="O662" i="9" s="1"/>
  <c r="O663" i="9" s="1"/>
  <c r="O664" i="9" s="1"/>
  <c r="O665" i="9" s="1"/>
  <c r="O666" i="9" s="1"/>
  <c r="O668" i="9"/>
  <c r="O669" i="9" s="1"/>
  <c r="O670" i="9" s="1"/>
  <c r="O671" i="9" s="1"/>
  <c r="O672" i="9" s="1"/>
  <c r="O673" i="9" s="1"/>
  <c r="O674" i="9" s="1"/>
  <c r="O675" i="9" s="1"/>
  <c r="O676" i="9" s="1"/>
  <c r="O677" i="9" s="1"/>
  <c r="O621" i="9" l="1"/>
  <c r="O622" i="9" s="1"/>
  <c r="O623" i="9" s="1"/>
  <c r="O624" i="9" s="1"/>
  <c r="O625" i="9" s="1"/>
  <c r="O626" i="9" s="1"/>
  <c r="O627" i="9" s="1"/>
  <c r="O628" i="9" s="1"/>
  <c r="O630" i="9"/>
  <c r="O631" i="9" s="1"/>
  <c r="O632" i="9" s="1"/>
  <c r="O633" i="9" s="1"/>
  <c r="O634" i="9" s="1"/>
  <c r="O635" i="9" s="1"/>
  <c r="O637" i="9"/>
  <c r="O638" i="9" s="1"/>
  <c r="O639" i="9" s="1"/>
  <c r="O640" i="9" s="1"/>
  <c r="O641" i="9" s="1"/>
  <c r="O642" i="9" s="1"/>
  <c r="O643" i="9" s="1"/>
  <c r="O644" i="9" s="1"/>
  <c r="O645" i="9" s="1"/>
  <c r="O646" i="9" s="1"/>
  <c r="O647" i="9" s="1"/>
  <c r="O648" i="9" s="1"/>
  <c r="O613" i="9"/>
  <c r="O614" i="9" s="1"/>
  <c r="O615" i="9" s="1"/>
  <c r="O616" i="9" s="1"/>
  <c r="O617" i="9" s="1"/>
  <c r="O618" i="9" s="1"/>
  <c r="O619" i="9" s="1"/>
  <c r="O603" i="9"/>
  <c r="O604" i="9" s="1"/>
  <c r="O605" i="9" s="1"/>
  <c r="O606" i="9" s="1"/>
  <c r="O608" i="9"/>
  <c r="O609" i="9" s="1"/>
  <c r="O610" i="9" s="1"/>
  <c r="O611" i="9" s="1"/>
  <c r="O586" i="9"/>
  <c r="O587" i="9" s="1"/>
  <c r="O588" i="9" s="1"/>
  <c r="O589" i="9" s="1"/>
  <c r="O590" i="9" s="1"/>
  <c r="O591" i="9" s="1"/>
  <c r="O592" i="9" s="1"/>
  <c r="O593" i="9"/>
  <c r="O594" i="9"/>
  <c r="O595" i="9" s="1"/>
  <c r="O596" i="9" s="1"/>
  <c r="O597" i="9" s="1"/>
  <c r="O598" i="9" s="1"/>
  <c r="O599" i="9" s="1"/>
  <c r="O600" i="9"/>
  <c r="O601" i="9" s="1"/>
  <c r="O602" i="9" s="1"/>
  <c r="O515" i="9"/>
  <c r="O516" i="9" s="1"/>
  <c r="O517" i="9" s="1"/>
  <c r="O518" i="9" s="1"/>
  <c r="O519" i="9" s="1"/>
  <c r="O520" i="9" s="1"/>
  <c r="O521" i="9" s="1"/>
  <c r="O522" i="9" s="1"/>
  <c r="O523" i="9" s="1"/>
  <c r="O524" i="9" s="1"/>
  <c r="O525" i="9" s="1"/>
  <c r="O526" i="9" s="1"/>
  <c r="O527" i="9" s="1"/>
  <c r="O528" i="9" s="1"/>
  <c r="O529" i="9" s="1"/>
  <c r="O531" i="9"/>
  <c r="O532" i="9" s="1"/>
  <c r="O533" i="9" s="1"/>
  <c r="O534" i="9" s="1"/>
  <c r="O535" i="9" s="1"/>
  <c r="O536" i="9" s="1"/>
  <c r="O537" i="9" s="1"/>
  <c r="O538" i="9" s="1"/>
  <c r="O539" i="9" s="1"/>
  <c r="O540" i="9" s="1"/>
  <c r="O541" i="9" s="1"/>
  <c r="O542" i="9" s="1"/>
  <c r="O543" i="9" s="1"/>
  <c r="O544" i="9" s="1"/>
  <c r="O546" i="9"/>
  <c r="O547" i="9" s="1"/>
  <c r="O548" i="9" s="1"/>
  <c r="O549" i="9" s="1"/>
  <c r="O550" i="9" s="1"/>
  <c r="O551" i="9" s="1"/>
  <c r="O552" i="9" s="1"/>
  <c r="O553" i="9" s="1"/>
  <c r="O554" i="9" s="1"/>
  <c r="O555" i="9" s="1"/>
  <c r="O556" i="9" s="1"/>
  <c r="O557" i="9" s="1"/>
  <c r="O558" i="9" s="1"/>
  <c r="O559" i="9" s="1"/>
  <c r="O560" i="9" s="1"/>
  <c r="O561" i="9" s="1"/>
  <c r="O562" i="9" s="1"/>
  <c r="O563" i="9" s="1"/>
  <c r="O564" i="9" s="1"/>
  <c r="O565" i="9" s="1"/>
  <c r="O567" i="9"/>
  <c r="O568" i="9" s="1"/>
  <c r="O569" i="9" s="1"/>
  <c r="O570" i="9" s="1"/>
  <c r="O571" i="9" s="1"/>
  <c r="O572" i="9" s="1"/>
  <c r="O573" i="9" s="1"/>
  <c r="O574" i="9" s="1"/>
  <c r="O576" i="9"/>
  <c r="O577" i="9" s="1"/>
  <c r="O578" i="9" s="1"/>
  <c r="O579" i="9" s="1"/>
  <c r="O580" i="9" s="1"/>
  <c r="O581" i="9" s="1"/>
  <c r="O582" i="9" s="1"/>
  <c r="O583" i="9" s="1"/>
  <c r="O584" i="9" s="1"/>
  <c r="O502" i="9"/>
  <c r="O503" i="9" s="1"/>
  <c r="O504" i="9" s="1"/>
  <c r="O505" i="9" s="1"/>
  <c r="O506" i="9" s="1"/>
  <c r="O507" i="9" s="1"/>
  <c r="O508" i="9" s="1"/>
  <c r="O509" i="9" s="1"/>
  <c r="O510" i="9" s="1"/>
  <c r="O511" i="9" s="1"/>
  <c r="O512" i="9" s="1"/>
  <c r="O513" i="9" s="1"/>
  <c r="O472" i="9"/>
  <c r="O473" i="9" s="1"/>
  <c r="O474" i="9" s="1"/>
  <c r="O475" i="9" s="1"/>
  <c r="O476" i="9" s="1"/>
  <c r="O477" i="9" s="1"/>
  <c r="O478" i="9" s="1"/>
  <c r="O479" i="9" s="1"/>
  <c r="O481" i="9"/>
  <c r="O482" i="9" s="1"/>
  <c r="O483" i="9" s="1"/>
  <c r="O484" i="9" s="1"/>
  <c r="O485" i="9" s="1"/>
  <c r="O486" i="9" s="1"/>
  <c r="O487" i="9" s="1"/>
  <c r="O488" i="9" s="1"/>
  <c r="O489" i="9" s="1"/>
  <c r="O490" i="9" s="1"/>
  <c r="O491" i="9" s="1"/>
  <c r="O492" i="9" s="1"/>
  <c r="O493" i="9" s="1"/>
  <c r="O494" i="9" s="1"/>
  <c r="O495" i="9" s="1"/>
  <c r="O496" i="9" s="1"/>
  <c r="O497" i="9" s="1"/>
  <c r="O498" i="9" s="1"/>
  <c r="O499" i="9" s="1"/>
  <c r="O500" i="9" s="1"/>
  <c r="O177" i="9" l="1"/>
  <c r="O178" i="9" l="1"/>
  <c r="O179" i="9" l="1"/>
  <c r="AA4" i="15" l="1"/>
  <c r="AA5" i="15"/>
  <c r="AA6" i="15"/>
  <c r="AA7" i="15"/>
  <c r="AA8" i="15"/>
  <c r="AA9" i="15"/>
  <c r="AA10" i="15"/>
  <c r="AA11" i="15"/>
  <c r="AA12" i="15"/>
  <c r="AA13" i="15"/>
  <c r="AA14" i="15"/>
  <c r="AA15" i="15"/>
  <c r="AA16" i="15"/>
  <c r="AA17" i="15"/>
  <c r="W4" i="13"/>
  <c r="W5" i="13"/>
  <c r="W6" i="13"/>
  <c r="W7" i="13"/>
  <c r="W8" i="13"/>
  <c r="W9" i="13"/>
  <c r="W10" i="13"/>
  <c r="W11" i="13"/>
  <c r="W12" i="13"/>
  <c r="W13" i="13"/>
  <c r="W14" i="13"/>
  <c r="W15" i="13"/>
  <c r="W16" i="13"/>
  <c r="W17" i="13"/>
  <c r="W18" i="13"/>
  <c r="W19" i="13"/>
  <c r="W20" i="13"/>
  <c r="W21" i="13"/>
  <c r="W22" i="13"/>
  <c r="W23" i="13"/>
  <c r="W24" i="13"/>
  <c r="W25" i="13"/>
  <c r="W26" i="13"/>
  <c r="W27" i="13"/>
  <c r="W28" i="13"/>
  <c r="W29" i="13"/>
  <c r="W30" i="13"/>
  <c r="W31" i="13"/>
  <c r="W32" i="13"/>
  <c r="W33" i="13"/>
  <c r="W34" i="13"/>
  <c r="W35" i="13"/>
  <c r="W36" i="13"/>
  <c r="W37" i="13"/>
  <c r="W38" i="13"/>
  <c r="W39" i="13"/>
  <c r="W336" i="13" l="1"/>
  <c r="W296" i="13"/>
  <c r="W297" i="13"/>
  <c r="W298" i="13"/>
  <c r="W299" i="13"/>
  <c r="W300" i="13"/>
  <c r="W301" i="13"/>
  <c r="W302" i="13"/>
  <c r="W303" i="13"/>
  <c r="W304" i="13"/>
  <c r="W305" i="13"/>
  <c r="W306" i="13"/>
  <c r="W307" i="13"/>
  <c r="W308" i="13"/>
  <c r="W309" i="13"/>
  <c r="W310" i="13"/>
  <c r="W311" i="13"/>
  <c r="W312" i="13"/>
  <c r="W313" i="13"/>
  <c r="W314" i="13"/>
  <c r="W315" i="13"/>
  <c r="W316" i="13"/>
  <c r="W317" i="13"/>
  <c r="W318" i="13"/>
  <c r="W319" i="13"/>
  <c r="W320" i="13"/>
  <c r="W321" i="13"/>
  <c r="W322" i="13"/>
  <c r="W323" i="13"/>
  <c r="W324" i="13"/>
  <c r="W325" i="13"/>
  <c r="W326" i="13"/>
  <c r="W327" i="13"/>
  <c r="W328" i="13"/>
  <c r="W329" i="13"/>
  <c r="W330" i="13"/>
  <c r="W331" i="13"/>
  <c r="W332" i="13"/>
  <c r="W333" i="13"/>
  <c r="W334" i="13"/>
  <c r="W335" i="13"/>
  <c r="W223" i="13"/>
  <c r="W224" i="13"/>
  <c r="W225" i="13"/>
  <c r="W226" i="13"/>
  <c r="W227" i="13"/>
  <c r="W228" i="13"/>
  <c r="W229" i="13"/>
  <c r="W230" i="13"/>
  <c r="W231" i="13"/>
  <c r="W232" i="13"/>
  <c r="W233" i="13"/>
  <c r="W234" i="13"/>
  <c r="W235" i="13"/>
  <c r="W236" i="13"/>
  <c r="W237" i="13"/>
  <c r="W238" i="13"/>
  <c r="W239" i="13"/>
  <c r="W240" i="13"/>
  <c r="W241" i="13"/>
  <c r="W242" i="13"/>
  <c r="W243" i="13"/>
  <c r="W244" i="13"/>
  <c r="W245" i="13"/>
  <c r="W246" i="13"/>
  <c r="W247" i="13"/>
  <c r="W248" i="13"/>
  <c r="W249" i="13"/>
  <c r="W250" i="13"/>
  <c r="W251" i="13"/>
  <c r="W252" i="13"/>
  <c r="W253" i="13"/>
  <c r="W254" i="13"/>
  <c r="W255" i="13"/>
  <c r="W256" i="13"/>
  <c r="W257" i="13"/>
  <c r="W258" i="13"/>
  <c r="W259" i="13"/>
  <c r="W260" i="13"/>
  <c r="W261" i="13"/>
  <c r="W262" i="13"/>
  <c r="W263" i="13"/>
  <c r="W264" i="13"/>
  <c r="W265" i="13"/>
  <c r="W266" i="13"/>
  <c r="W267" i="13"/>
  <c r="W268" i="13"/>
  <c r="W269" i="13"/>
  <c r="W270" i="13"/>
  <c r="W271" i="13"/>
  <c r="W272" i="13"/>
  <c r="W273" i="13"/>
  <c r="W274" i="13"/>
  <c r="W275" i="13"/>
  <c r="W276" i="13"/>
  <c r="W277" i="13"/>
  <c r="W278" i="13"/>
  <c r="W279" i="13"/>
  <c r="W280" i="13"/>
  <c r="W281" i="13"/>
  <c r="W282" i="13"/>
  <c r="W283" i="13"/>
  <c r="W284" i="13"/>
  <c r="W285" i="13"/>
  <c r="W286" i="13"/>
  <c r="W287" i="13"/>
  <c r="W288" i="13"/>
  <c r="W289" i="13"/>
  <c r="W290" i="13"/>
  <c r="W291" i="13"/>
  <c r="W292" i="13"/>
  <c r="W293" i="13"/>
  <c r="W294" i="13"/>
  <c r="W295" i="13"/>
  <c r="W113" i="13"/>
  <c r="W114" i="13"/>
  <c r="W115" i="13"/>
  <c r="W116" i="13"/>
  <c r="W117" i="13"/>
  <c r="W118" i="13"/>
  <c r="W119" i="13"/>
  <c r="W120" i="13"/>
  <c r="W121" i="13"/>
  <c r="W122" i="13"/>
  <c r="W123" i="13"/>
  <c r="W124" i="13"/>
  <c r="W125" i="13"/>
  <c r="W126" i="13"/>
  <c r="W127" i="13"/>
  <c r="W128" i="13"/>
  <c r="W129" i="13"/>
  <c r="W130" i="13"/>
  <c r="W131" i="13"/>
  <c r="W132" i="13"/>
  <c r="W133" i="13"/>
  <c r="W134" i="13"/>
  <c r="W135" i="13"/>
  <c r="W136" i="13"/>
  <c r="W137" i="13"/>
  <c r="W138" i="13"/>
  <c r="W139" i="13"/>
  <c r="W140" i="13"/>
  <c r="W141" i="13"/>
  <c r="W142" i="13"/>
  <c r="W143" i="13"/>
  <c r="W144" i="13"/>
  <c r="W145" i="13"/>
  <c r="W146" i="13"/>
  <c r="W147" i="13"/>
  <c r="W148" i="13"/>
  <c r="W149" i="13"/>
  <c r="W150" i="13"/>
  <c r="W151" i="13"/>
  <c r="W152" i="13"/>
  <c r="W153" i="13"/>
  <c r="W154" i="13"/>
  <c r="W155" i="13"/>
  <c r="W156" i="13"/>
  <c r="W157" i="13"/>
  <c r="W158" i="13"/>
  <c r="W159" i="13"/>
  <c r="W160" i="13"/>
  <c r="W161" i="13"/>
  <c r="W162" i="13"/>
  <c r="W163" i="13"/>
  <c r="W164" i="13"/>
  <c r="W165" i="13"/>
  <c r="W166" i="13"/>
  <c r="W167" i="13"/>
  <c r="W168" i="13"/>
  <c r="W169" i="13"/>
  <c r="W170" i="13"/>
  <c r="W171" i="13"/>
  <c r="W172" i="13"/>
  <c r="W173" i="13"/>
  <c r="W174" i="13"/>
  <c r="W175" i="13"/>
  <c r="W176" i="13"/>
  <c r="W177" i="13"/>
  <c r="W178" i="13"/>
  <c r="W179" i="13"/>
  <c r="W180" i="13"/>
  <c r="W181" i="13"/>
  <c r="W182" i="13"/>
  <c r="W183" i="13"/>
  <c r="W184" i="13"/>
  <c r="W185" i="13"/>
  <c r="W186" i="13"/>
  <c r="W187" i="13"/>
  <c r="W188" i="13"/>
  <c r="W189" i="13"/>
  <c r="W190" i="13"/>
  <c r="W191" i="13"/>
  <c r="W192" i="13"/>
  <c r="W193" i="13"/>
  <c r="W194" i="13"/>
  <c r="W195" i="13"/>
  <c r="W196" i="13"/>
  <c r="W197" i="13"/>
  <c r="W198" i="13"/>
  <c r="W199" i="13"/>
  <c r="W200" i="13"/>
  <c r="W201" i="13"/>
  <c r="W202" i="13"/>
  <c r="W203" i="13"/>
  <c r="W204" i="13"/>
  <c r="W205" i="13"/>
  <c r="W206" i="13"/>
  <c r="W207" i="13"/>
  <c r="W208" i="13"/>
  <c r="W209" i="13"/>
  <c r="W210" i="13"/>
  <c r="W211" i="13"/>
  <c r="W212" i="13"/>
  <c r="W213" i="13"/>
  <c r="W214" i="13"/>
  <c r="W215" i="13"/>
  <c r="W216" i="13"/>
  <c r="W217" i="13"/>
  <c r="W218" i="13"/>
  <c r="W219" i="13"/>
  <c r="W220" i="13"/>
  <c r="W221" i="13"/>
  <c r="W222" i="13"/>
  <c r="W112" i="13"/>
  <c r="W111" i="13"/>
  <c r="W110" i="13"/>
  <c r="W109" i="13"/>
  <c r="W108" i="13"/>
  <c r="W107" i="13"/>
  <c r="W106" i="13"/>
  <c r="W105" i="13"/>
  <c r="W104" i="13"/>
  <c r="W103" i="13"/>
  <c r="W102" i="13"/>
  <c r="W101" i="13"/>
  <c r="W100" i="13"/>
  <c r="W99" i="13"/>
  <c r="W98" i="13"/>
  <c r="W97" i="13"/>
  <c r="W96" i="13"/>
  <c r="W95" i="13"/>
  <c r="W94" i="13"/>
  <c r="W93" i="13"/>
  <c r="W92" i="13"/>
  <c r="W91" i="13"/>
  <c r="W90" i="13"/>
  <c r="W89" i="13"/>
  <c r="W88" i="13"/>
  <c r="W87" i="13"/>
  <c r="W86" i="13"/>
  <c r="W85" i="13"/>
  <c r="W84" i="13"/>
  <c r="W83" i="13"/>
  <c r="W82" i="13"/>
  <c r="W81" i="13"/>
  <c r="W80" i="13"/>
  <c r="W79" i="13"/>
  <c r="W78" i="13"/>
  <c r="W77" i="13"/>
  <c r="W76" i="13"/>
  <c r="W75" i="13"/>
  <c r="W74" i="13"/>
  <c r="W73" i="13"/>
  <c r="W72" i="13"/>
  <c r="W71" i="13"/>
  <c r="W70" i="13"/>
  <c r="W69" i="13"/>
  <c r="W68" i="13"/>
  <c r="W67" i="13"/>
  <c r="W66" i="13"/>
  <c r="W65" i="13"/>
  <c r="W64" i="13"/>
  <c r="W63" i="13"/>
  <c r="W62" i="13"/>
  <c r="W61" i="13"/>
  <c r="W60" i="13"/>
  <c r="W59" i="13"/>
  <c r="W58" i="13"/>
  <c r="W57" i="13"/>
  <c r="W56" i="13"/>
  <c r="W55" i="13"/>
  <c r="W54" i="13"/>
  <c r="W53" i="13"/>
  <c r="W52" i="13"/>
  <c r="W51" i="13"/>
  <c r="W50" i="13"/>
  <c r="W49" i="13"/>
  <c r="W48" i="13"/>
  <c r="W47" i="13"/>
  <c r="W46" i="13"/>
  <c r="W45" i="13"/>
  <c r="W44" i="13"/>
  <c r="W43" i="13"/>
  <c r="W42" i="13"/>
  <c r="W41" i="13"/>
  <c r="W40" i="13"/>
  <c r="U2028" i="9" l="1"/>
  <c r="AA20" i="15"/>
  <c r="AA21" i="15"/>
  <c r="AA22" i="15"/>
  <c r="AA23" i="15"/>
  <c r="U1971" i="9"/>
  <c r="U1972" i="9"/>
  <c r="U1973" i="9"/>
  <c r="U1974" i="9"/>
  <c r="U1975" i="9"/>
  <c r="U1976" i="9"/>
  <c r="U1977" i="9"/>
  <c r="U1978" i="9"/>
  <c r="U1979" i="9"/>
  <c r="U1980" i="9"/>
  <c r="U1981" i="9"/>
  <c r="U1982" i="9"/>
  <c r="U1983" i="9"/>
  <c r="U1984" i="9"/>
  <c r="U1985" i="9"/>
  <c r="U1986" i="9"/>
  <c r="U1987" i="9"/>
  <c r="U1988" i="9"/>
  <c r="U1989" i="9"/>
  <c r="U1990" i="9"/>
  <c r="U1991" i="9"/>
  <c r="U3" i="9"/>
  <c r="X3" i="9"/>
  <c r="U4" i="9"/>
  <c r="X4" i="9"/>
  <c r="AA4" i="9"/>
  <c r="U5" i="9"/>
  <c r="X5" i="9"/>
  <c r="AA5" i="9"/>
  <c r="U6" i="9"/>
  <c r="X6" i="9"/>
  <c r="U7" i="9"/>
  <c r="X7" i="9"/>
  <c r="AA7" i="9"/>
  <c r="U8" i="9"/>
  <c r="X8" i="9"/>
  <c r="U9" i="9"/>
  <c r="X9" i="9"/>
  <c r="U10" i="9"/>
  <c r="X10" i="9"/>
  <c r="U11" i="9"/>
  <c r="X11" i="9"/>
  <c r="AA11" i="9"/>
  <c r="E1539" i="9" s="1"/>
  <c r="AE11" i="9"/>
  <c r="U12" i="9"/>
  <c r="X12" i="9"/>
  <c r="U13" i="9"/>
  <c r="X13" i="9"/>
  <c r="Z13" i="9"/>
  <c r="Z14" i="9" s="1"/>
  <c r="Z15" i="9" s="1"/>
  <c r="Z16" i="9" s="1"/>
  <c r="Z17" i="9" s="1"/>
  <c r="Z18" i="9" s="1"/>
  <c r="Z19" i="9" s="1"/>
  <c r="Z20" i="9" s="1"/>
  <c r="Z21" i="9" s="1"/>
  <c r="Z22" i="9" s="1"/>
  <c r="Z23" i="9" s="1"/>
  <c r="Z24" i="9" s="1"/>
  <c r="Z25" i="9" s="1"/>
  <c r="Z26" i="9" s="1"/>
  <c r="Z27" i="9" s="1"/>
  <c r="Z28" i="9" s="1"/>
  <c r="Z29" i="9" s="1"/>
  <c r="Z30" i="9" s="1"/>
  <c r="Z31" i="9" s="1"/>
  <c r="Z32" i="9" s="1"/>
  <c r="Z33" i="9" s="1"/>
  <c r="Z34" i="9" s="1"/>
  <c r="Z35" i="9" s="1"/>
  <c r="Z36" i="9" s="1"/>
  <c r="Z37" i="9" s="1"/>
  <c r="Z38" i="9" s="1"/>
  <c r="Z39" i="9" s="1"/>
  <c r="Z40" i="9" s="1"/>
  <c r="Z41" i="9" s="1"/>
  <c r="Z42" i="9" s="1"/>
  <c r="Z43" i="9" s="1"/>
  <c r="Z44" i="9" s="1"/>
  <c r="Z45" i="9" s="1"/>
  <c r="Z46" i="9" s="1"/>
  <c r="Z47" i="9" s="1"/>
  <c r="Z48" i="9" s="1"/>
  <c r="Z49" i="9" s="1"/>
  <c r="Z50" i="9" s="1"/>
  <c r="Z51" i="9" s="1"/>
  <c r="Z52" i="9" s="1"/>
  <c r="Z53" i="9" s="1"/>
  <c r="Z54" i="9" s="1"/>
  <c r="Z55" i="9" s="1"/>
  <c r="Z56" i="9" s="1"/>
  <c r="Z57" i="9" s="1"/>
  <c r="Z58" i="9" s="1"/>
  <c r="Z59" i="9" s="1"/>
  <c r="Z60" i="9" s="1"/>
  <c r="Z61" i="9" s="1"/>
  <c r="Z62" i="9" s="1"/>
  <c r="Z63" i="9" s="1"/>
  <c r="Z64" i="9" s="1"/>
  <c r="Z65" i="9" s="1"/>
  <c r="Z66" i="9" s="1"/>
  <c r="Z67" i="9" s="1"/>
  <c r="Z68" i="9" s="1"/>
  <c r="Z69" i="9" s="1"/>
  <c r="Z70" i="9" s="1"/>
  <c r="Z71" i="9" s="1"/>
  <c r="Z72" i="9" s="1"/>
  <c r="Z73" i="9" s="1"/>
  <c r="Z74" i="9" s="1"/>
  <c r="Z75" i="9" s="1"/>
  <c r="Z76" i="9" s="1"/>
  <c r="Z77" i="9" s="1"/>
  <c r="Z78" i="9" s="1"/>
  <c r="Z79" i="9" s="1"/>
  <c r="Z80" i="9" s="1"/>
  <c r="Z81" i="9" s="1"/>
  <c r="Z82" i="9" s="1"/>
  <c r="Z83" i="9" s="1"/>
  <c r="Z84" i="9" s="1"/>
  <c r="Z85" i="9" s="1"/>
  <c r="Z86" i="9" s="1"/>
  <c r="Z87" i="9" s="1"/>
  <c r="Z88" i="9" s="1"/>
  <c r="Z89" i="9" s="1"/>
  <c r="Z90" i="9" s="1"/>
  <c r="Z91" i="9" s="1"/>
  <c r="Z92" i="9" s="1"/>
  <c r="Z93" i="9" s="1"/>
  <c r="Z94" i="9" s="1"/>
  <c r="Z95" i="9" s="1"/>
  <c r="Z96" i="9" s="1"/>
  <c r="Z97" i="9" s="1"/>
  <c r="Z98" i="9" s="1"/>
  <c r="Z99" i="9" s="1"/>
  <c r="Z100" i="9" s="1"/>
  <c r="Z101" i="9" s="1"/>
  <c r="Z102" i="9" s="1"/>
  <c r="Z103" i="9" s="1"/>
  <c r="Z104" i="9" s="1"/>
  <c r="Z105" i="9" s="1"/>
  <c r="Z106" i="9" s="1"/>
  <c r="Z107" i="9" s="1"/>
  <c r="Z108" i="9" s="1"/>
  <c r="Z109" i="9" s="1"/>
  <c r="Z110" i="9" s="1"/>
  <c r="Z111" i="9" s="1"/>
  <c r="U14" i="9"/>
  <c r="X14" i="9"/>
  <c r="U15" i="9"/>
  <c r="X15" i="9"/>
  <c r="U16" i="9"/>
  <c r="X16" i="9"/>
  <c r="AD16" i="9"/>
  <c r="U17" i="9"/>
  <c r="X17" i="9"/>
  <c r="AD17" i="9"/>
  <c r="U18" i="9"/>
  <c r="X18" i="9"/>
  <c r="AD18" i="9"/>
  <c r="U19" i="9"/>
  <c r="X19" i="9"/>
  <c r="AD19" i="9"/>
  <c r="U20" i="9"/>
  <c r="X20" i="9"/>
  <c r="AD20" i="9"/>
  <c r="U21" i="9"/>
  <c r="X21" i="9"/>
  <c r="AD21" i="9"/>
  <c r="U22" i="9"/>
  <c r="X22" i="9"/>
  <c r="AD22" i="9"/>
  <c r="U23" i="9"/>
  <c r="X23" i="9"/>
  <c r="AD23" i="9"/>
  <c r="U24" i="9"/>
  <c r="X24" i="9"/>
  <c r="AD24" i="9"/>
  <c r="U25" i="9"/>
  <c r="X25" i="9"/>
  <c r="AD25" i="9"/>
  <c r="U26" i="9"/>
  <c r="X26" i="9"/>
  <c r="AD26" i="9"/>
  <c r="U27" i="9"/>
  <c r="X27" i="9"/>
  <c r="AD27" i="9"/>
  <c r="U28" i="9"/>
  <c r="X28" i="9"/>
  <c r="AD28" i="9"/>
  <c r="U29" i="9"/>
  <c r="X29" i="9"/>
  <c r="AD29" i="9"/>
  <c r="U30" i="9"/>
  <c r="X30" i="9"/>
  <c r="AD30" i="9"/>
  <c r="U31" i="9"/>
  <c r="X31" i="9"/>
  <c r="AD31" i="9"/>
  <c r="U32" i="9"/>
  <c r="X32" i="9"/>
  <c r="AD32" i="9"/>
  <c r="U33" i="9"/>
  <c r="X33" i="9"/>
  <c r="AD33" i="9"/>
  <c r="U34" i="9"/>
  <c r="X34" i="9"/>
  <c r="U35" i="9"/>
  <c r="X35" i="9"/>
  <c r="U36" i="9"/>
  <c r="X36" i="9"/>
  <c r="U37" i="9"/>
  <c r="X37" i="9"/>
  <c r="U38" i="9"/>
  <c r="X38" i="9"/>
  <c r="U39" i="9"/>
  <c r="X39" i="9"/>
  <c r="U40" i="9"/>
  <c r="X40" i="9"/>
  <c r="U41" i="9"/>
  <c r="X41" i="9"/>
  <c r="U42" i="9"/>
  <c r="X42" i="9"/>
  <c r="U43" i="9"/>
  <c r="X43" i="9"/>
  <c r="U44" i="9"/>
  <c r="X44" i="9"/>
  <c r="U45" i="9"/>
  <c r="X45" i="9"/>
  <c r="U46" i="9"/>
  <c r="X46" i="9"/>
  <c r="U47" i="9"/>
  <c r="X47" i="9"/>
  <c r="U48" i="9"/>
  <c r="X48" i="9"/>
  <c r="U49" i="9"/>
  <c r="X49" i="9"/>
  <c r="U50" i="9"/>
  <c r="X50" i="9"/>
  <c r="U51" i="9"/>
  <c r="X51" i="9"/>
  <c r="U52" i="9"/>
  <c r="X52" i="9"/>
  <c r="U53" i="9"/>
  <c r="X53" i="9"/>
  <c r="U54" i="9"/>
  <c r="X54" i="9"/>
  <c r="U55" i="9"/>
  <c r="X55" i="9"/>
  <c r="U56" i="9"/>
  <c r="X56" i="9"/>
  <c r="U57" i="9"/>
  <c r="X57" i="9"/>
  <c r="U58" i="9"/>
  <c r="X58" i="9"/>
  <c r="U59" i="9"/>
  <c r="X59" i="9"/>
  <c r="U60" i="9"/>
  <c r="X60" i="9"/>
  <c r="U61" i="9"/>
  <c r="X61" i="9"/>
  <c r="U62" i="9"/>
  <c r="X62" i="9"/>
  <c r="U63" i="9"/>
  <c r="X63" i="9"/>
  <c r="U64" i="9"/>
  <c r="X64" i="9"/>
  <c r="U65" i="9"/>
  <c r="X65" i="9"/>
  <c r="U66" i="9"/>
  <c r="X66" i="9"/>
  <c r="U67" i="9"/>
  <c r="X67" i="9"/>
  <c r="U68" i="9"/>
  <c r="X68" i="9"/>
  <c r="U69" i="9"/>
  <c r="X69" i="9"/>
  <c r="U70" i="9"/>
  <c r="X70" i="9"/>
  <c r="U71" i="9"/>
  <c r="X71" i="9"/>
  <c r="U72" i="9"/>
  <c r="X72" i="9"/>
  <c r="O73" i="9"/>
  <c r="O74" i="9" s="1"/>
  <c r="U73" i="9"/>
  <c r="X73" i="9"/>
  <c r="U74" i="9"/>
  <c r="X74" i="9"/>
  <c r="U75" i="9"/>
  <c r="X75" i="9"/>
  <c r="U76" i="9"/>
  <c r="X76" i="9"/>
  <c r="U77" i="9"/>
  <c r="X77" i="9"/>
  <c r="U78" i="9"/>
  <c r="X78" i="9"/>
  <c r="U79" i="9"/>
  <c r="X79" i="9"/>
  <c r="U80" i="9"/>
  <c r="X80" i="9"/>
  <c r="U81" i="9"/>
  <c r="X81" i="9"/>
  <c r="U82" i="9"/>
  <c r="X82" i="9"/>
  <c r="U83" i="9"/>
  <c r="X83" i="9"/>
  <c r="U84" i="9"/>
  <c r="X84" i="9"/>
  <c r="U85" i="9"/>
  <c r="X85" i="9"/>
  <c r="U86" i="9"/>
  <c r="X86" i="9"/>
  <c r="U87" i="9"/>
  <c r="X87" i="9"/>
  <c r="U88" i="9"/>
  <c r="X88" i="9"/>
  <c r="U89" i="9"/>
  <c r="X89" i="9"/>
  <c r="U90" i="9"/>
  <c r="X90" i="9"/>
  <c r="U91" i="9"/>
  <c r="X91" i="9"/>
  <c r="U92" i="9"/>
  <c r="X92" i="9"/>
  <c r="U93" i="9"/>
  <c r="X93" i="9"/>
  <c r="U94" i="9"/>
  <c r="X94" i="9"/>
  <c r="U95" i="9"/>
  <c r="X95" i="9"/>
  <c r="U96" i="9"/>
  <c r="X96" i="9"/>
  <c r="U97" i="9"/>
  <c r="X97" i="9"/>
  <c r="U98" i="9"/>
  <c r="X98" i="9"/>
  <c r="U99" i="9"/>
  <c r="X99" i="9"/>
  <c r="U100" i="9"/>
  <c r="X100" i="9"/>
  <c r="U101" i="9"/>
  <c r="X101" i="9"/>
  <c r="U102" i="9"/>
  <c r="X102" i="9"/>
  <c r="U103" i="9"/>
  <c r="X103" i="9"/>
  <c r="U104" i="9"/>
  <c r="X104" i="9"/>
  <c r="U105" i="9"/>
  <c r="X105" i="9"/>
  <c r="U106" i="9"/>
  <c r="X106" i="9"/>
  <c r="U107" i="9"/>
  <c r="X107" i="9"/>
  <c r="U108" i="9"/>
  <c r="X108" i="9"/>
  <c r="U109" i="9"/>
  <c r="X109" i="9"/>
  <c r="U110" i="9"/>
  <c r="X110" i="9"/>
  <c r="U111" i="9"/>
  <c r="X111" i="9"/>
  <c r="U112" i="9"/>
  <c r="X112" i="9"/>
  <c r="U113" i="9"/>
  <c r="X113" i="9"/>
  <c r="U114" i="9"/>
  <c r="X114" i="9"/>
  <c r="U115" i="9"/>
  <c r="X115" i="9"/>
  <c r="U116" i="9"/>
  <c r="X116" i="9"/>
  <c r="U117" i="9"/>
  <c r="X117" i="9"/>
  <c r="U118" i="9"/>
  <c r="X118" i="9"/>
  <c r="U119" i="9"/>
  <c r="X119" i="9"/>
  <c r="U120" i="9"/>
  <c r="X120" i="9"/>
  <c r="U121" i="9"/>
  <c r="X121" i="9"/>
  <c r="U122" i="9"/>
  <c r="X122" i="9"/>
  <c r="U123" i="9"/>
  <c r="X123" i="9"/>
  <c r="U124" i="9"/>
  <c r="X124" i="9"/>
  <c r="U125" i="9"/>
  <c r="X125" i="9"/>
  <c r="U126" i="9"/>
  <c r="X126" i="9"/>
  <c r="U127" i="9"/>
  <c r="X127" i="9"/>
  <c r="U128" i="9"/>
  <c r="X128" i="9"/>
  <c r="U129" i="9"/>
  <c r="X129" i="9"/>
  <c r="U130" i="9"/>
  <c r="X130" i="9"/>
  <c r="U131" i="9"/>
  <c r="X131" i="9"/>
  <c r="U132" i="9"/>
  <c r="X132" i="9"/>
  <c r="U133" i="9"/>
  <c r="X133" i="9"/>
  <c r="U134" i="9"/>
  <c r="X134" i="9"/>
  <c r="U135" i="9"/>
  <c r="X135" i="9"/>
  <c r="U136" i="9"/>
  <c r="X136" i="9"/>
  <c r="U137" i="9"/>
  <c r="X137" i="9"/>
  <c r="U138" i="9"/>
  <c r="X138" i="9"/>
  <c r="U139" i="9"/>
  <c r="X139" i="9"/>
  <c r="U140" i="9"/>
  <c r="X140" i="9"/>
  <c r="U141" i="9"/>
  <c r="X141" i="9"/>
  <c r="U142" i="9"/>
  <c r="X142" i="9"/>
  <c r="U143" i="9"/>
  <c r="X143" i="9"/>
  <c r="U144" i="9"/>
  <c r="X144" i="9"/>
  <c r="U145" i="9"/>
  <c r="X145" i="9"/>
  <c r="U146" i="9"/>
  <c r="X146" i="9"/>
  <c r="U147" i="9"/>
  <c r="X147" i="9"/>
  <c r="U148" i="9"/>
  <c r="X148" i="9"/>
  <c r="U149" i="9"/>
  <c r="X149" i="9"/>
  <c r="U150" i="9"/>
  <c r="X150" i="9"/>
  <c r="U151" i="9"/>
  <c r="X151" i="9"/>
  <c r="U152" i="9"/>
  <c r="X152" i="9"/>
  <c r="U153" i="9"/>
  <c r="X153" i="9"/>
  <c r="U154" i="9"/>
  <c r="X154" i="9"/>
  <c r="U155" i="9"/>
  <c r="X155" i="9"/>
  <c r="U156" i="9"/>
  <c r="X156" i="9"/>
  <c r="U157" i="9"/>
  <c r="X157" i="9"/>
  <c r="U158" i="9"/>
  <c r="X158" i="9"/>
  <c r="U159" i="9"/>
  <c r="X159" i="9"/>
  <c r="U160" i="9"/>
  <c r="X160" i="9"/>
  <c r="U161" i="9"/>
  <c r="X161" i="9"/>
  <c r="U162" i="9"/>
  <c r="X162" i="9"/>
  <c r="U163" i="9"/>
  <c r="X163" i="9"/>
  <c r="U164" i="9"/>
  <c r="X164" i="9"/>
  <c r="U165" i="9"/>
  <c r="X165" i="9"/>
  <c r="U166" i="9"/>
  <c r="X166" i="9"/>
  <c r="U167" i="9"/>
  <c r="X167" i="9"/>
  <c r="U168" i="9"/>
  <c r="X168" i="9"/>
  <c r="U169" i="9"/>
  <c r="X169" i="9"/>
  <c r="U170" i="9"/>
  <c r="X170" i="9"/>
  <c r="U171" i="9"/>
  <c r="X171" i="9"/>
  <c r="U172" i="9"/>
  <c r="X172" i="9"/>
  <c r="U173" i="9"/>
  <c r="X173" i="9"/>
  <c r="U174" i="9"/>
  <c r="X174" i="9"/>
  <c r="U175" i="9"/>
  <c r="X175" i="9"/>
  <c r="U176" i="9"/>
  <c r="X176" i="9"/>
  <c r="U177" i="9"/>
  <c r="X177" i="9"/>
  <c r="U178" i="9"/>
  <c r="X178" i="9"/>
  <c r="U179" i="9"/>
  <c r="X179" i="9"/>
  <c r="U180" i="9"/>
  <c r="X180" i="9"/>
  <c r="U181" i="9"/>
  <c r="X181" i="9"/>
  <c r="U182" i="9"/>
  <c r="X182" i="9"/>
  <c r="U183" i="9"/>
  <c r="X183" i="9"/>
  <c r="U184" i="9"/>
  <c r="X184" i="9"/>
  <c r="U185" i="9"/>
  <c r="X185" i="9"/>
  <c r="U186" i="9"/>
  <c r="X186" i="9"/>
  <c r="U187" i="9"/>
  <c r="X187" i="9"/>
  <c r="U188" i="9"/>
  <c r="X188" i="9"/>
  <c r="U189" i="9"/>
  <c r="X189" i="9"/>
  <c r="U190" i="9"/>
  <c r="X190" i="9"/>
  <c r="U191" i="9"/>
  <c r="X191" i="9"/>
  <c r="U192" i="9"/>
  <c r="X192" i="9"/>
  <c r="U193" i="9"/>
  <c r="X193" i="9"/>
  <c r="U194" i="9"/>
  <c r="X194" i="9"/>
  <c r="U195" i="9"/>
  <c r="X195" i="9"/>
  <c r="U196" i="9"/>
  <c r="X196" i="9"/>
  <c r="U197" i="9"/>
  <c r="X197" i="9"/>
  <c r="U198" i="9"/>
  <c r="X198" i="9"/>
  <c r="U199" i="9"/>
  <c r="X199" i="9"/>
  <c r="U200" i="9"/>
  <c r="X200" i="9"/>
  <c r="U201" i="9"/>
  <c r="X201" i="9"/>
  <c r="U202" i="9"/>
  <c r="X202" i="9"/>
  <c r="U203" i="9"/>
  <c r="X203" i="9"/>
  <c r="U204" i="9"/>
  <c r="X204" i="9"/>
  <c r="U205" i="9"/>
  <c r="X205" i="9"/>
  <c r="U206" i="9"/>
  <c r="X206" i="9"/>
  <c r="U207" i="9"/>
  <c r="X207" i="9"/>
  <c r="U208" i="9"/>
  <c r="X208" i="9"/>
  <c r="U209" i="9"/>
  <c r="X209" i="9"/>
  <c r="U210" i="9"/>
  <c r="X210" i="9"/>
  <c r="U211" i="9"/>
  <c r="X211" i="9"/>
  <c r="U212" i="9"/>
  <c r="X212" i="9"/>
  <c r="U213" i="9"/>
  <c r="X213" i="9"/>
  <c r="U214" i="9"/>
  <c r="X214" i="9"/>
  <c r="U215" i="9"/>
  <c r="X215" i="9"/>
  <c r="U216" i="9"/>
  <c r="X216" i="9"/>
  <c r="U217" i="9"/>
  <c r="X217" i="9"/>
  <c r="U218" i="9"/>
  <c r="X218" i="9"/>
  <c r="U219" i="9"/>
  <c r="X219" i="9"/>
  <c r="U220" i="9"/>
  <c r="X220" i="9"/>
  <c r="U221" i="9"/>
  <c r="X221" i="9"/>
  <c r="U222" i="9"/>
  <c r="X222" i="9"/>
  <c r="U223" i="9"/>
  <c r="X223" i="9"/>
  <c r="U224" i="9"/>
  <c r="X224" i="9"/>
  <c r="U225" i="9"/>
  <c r="X225" i="9"/>
  <c r="U226" i="9"/>
  <c r="X226" i="9"/>
  <c r="U227" i="9"/>
  <c r="X227" i="9"/>
  <c r="U228" i="9"/>
  <c r="X228" i="9"/>
  <c r="U229" i="9"/>
  <c r="X229" i="9"/>
  <c r="U230" i="9"/>
  <c r="X230" i="9"/>
  <c r="U231" i="9"/>
  <c r="X231" i="9"/>
  <c r="U232" i="9"/>
  <c r="X232" i="9"/>
  <c r="U233" i="9"/>
  <c r="X233" i="9"/>
  <c r="U234" i="9"/>
  <c r="X234" i="9"/>
  <c r="U235" i="9"/>
  <c r="X235" i="9"/>
  <c r="U236" i="9"/>
  <c r="X236" i="9"/>
  <c r="U237" i="9"/>
  <c r="X237" i="9"/>
  <c r="U238" i="9"/>
  <c r="X238" i="9"/>
  <c r="U239" i="9"/>
  <c r="X239" i="9"/>
  <c r="U240" i="9"/>
  <c r="X240" i="9"/>
  <c r="U241" i="9"/>
  <c r="X241" i="9"/>
  <c r="U242" i="9"/>
  <c r="X242" i="9"/>
  <c r="U243" i="9"/>
  <c r="X243" i="9"/>
  <c r="U244" i="9"/>
  <c r="X244" i="9"/>
  <c r="U245" i="9"/>
  <c r="X245" i="9"/>
  <c r="U246" i="9"/>
  <c r="X246" i="9"/>
  <c r="U247" i="9"/>
  <c r="X247" i="9"/>
  <c r="U248" i="9"/>
  <c r="X248" i="9"/>
  <c r="U249" i="9"/>
  <c r="X249" i="9"/>
  <c r="U250" i="9"/>
  <c r="X250" i="9"/>
  <c r="U251" i="9"/>
  <c r="X251" i="9"/>
  <c r="U252" i="9"/>
  <c r="X252" i="9"/>
  <c r="U253" i="9"/>
  <c r="X253" i="9"/>
  <c r="U254" i="9"/>
  <c r="X254" i="9"/>
  <c r="U255" i="9"/>
  <c r="X255" i="9"/>
  <c r="U256" i="9"/>
  <c r="X256" i="9"/>
  <c r="U257" i="9"/>
  <c r="X257" i="9"/>
  <c r="U258" i="9"/>
  <c r="X258" i="9"/>
  <c r="U259" i="9"/>
  <c r="X259" i="9"/>
  <c r="U260" i="9"/>
  <c r="X260" i="9"/>
  <c r="U261" i="9"/>
  <c r="X261" i="9"/>
  <c r="U262" i="9"/>
  <c r="X262" i="9"/>
  <c r="U263" i="9"/>
  <c r="X263" i="9"/>
  <c r="U264" i="9"/>
  <c r="X264" i="9"/>
  <c r="U265" i="9"/>
  <c r="X265" i="9"/>
  <c r="U266" i="9"/>
  <c r="X266" i="9"/>
  <c r="U267" i="9"/>
  <c r="X267" i="9"/>
  <c r="U268" i="9"/>
  <c r="X268" i="9"/>
  <c r="U269" i="9"/>
  <c r="X269" i="9"/>
  <c r="U270" i="9"/>
  <c r="X270" i="9"/>
  <c r="U271" i="9"/>
  <c r="X271" i="9"/>
  <c r="U272" i="9"/>
  <c r="X272" i="9"/>
  <c r="U273" i="9"/>
  <c r="X273" i="9"/>
  <c r="U274" i="9"/>
  <c r="X274" i="9"/>
  <c r="U275" i="9"/>
  <c r="X275" i="9"/>
  <c r="U276" i="9"/>
  <c r="X276" i="9"/>
  <c r="U277" i="9"/>
  <c r="X277" i="9"/>
  <c r="U278" i="9"/>
  <c r="X278" i="9"/>
  <c r="U279" i="9"/>
  <c r="X279" i="9"/>
  <c r="U280" i="9"/>
  <c r="X280" i="9"/>
  <c r="U281" i="9"/>
  <c r="X281" i="9"/>
  <c r="U282" i="9"/>
  <c r="X282" i="9"/>
  <c r="U283" i="9"/>
  <c r="X283" i="9"/>
  <c r="U284" i="9"/>
  <c r="X284" i="9"/>
  <c r="U285" i="9"/>
  <c r="X285" i="9"/>
  <c r="U286" i="9"/>
  <c r="X286" i="9"/>
  <c r="U287" i="9"/>
  <c r="X287" i="9"/>
  <c r="U288" i="9"/>
  <c r="X288" i="9"/>
  <c r="U289" i="9"/>
  <c r="X289" i="9"/>
  <c r="U290" i="9"/>
  <c r="X290" i="9"/>
  <c r="U291" i="9"/>
  <c r="X291" i="9"/>
  <c r="U292" i="9"/>
  <c r="X292" i="9"/>
  <c r="U293" i="9"/>
  <c r="X293" i="9"/>
  <c r="U294" i="9"/>
  <c r="X294" i="9"/>
  <c r="U295" i="9"/>
  <c r="X295" i="9"/>
  <c r="U296" i="9"/>
  <c r="X296" i="9"/>
  <c r="U297" i="9"/>
  <c r="X297" i="9"/>
  <c r="U298" i="9"/>
  <c r="X298" i="9"/>
  <c r="U299" i="9"/>
  <c r="X299" i="9"/>
  <c r="U300" i="9"/>
  <c r="X300" i="9"/>
  <c r="U301" i="9"/>
  <c r="X301" i="9"/>
  <c r="U302" i="9"/>
  <c r="X302" i="9"/>
  <c r="U303" i="9"/>
  <c r="X303" i="9"/>
  <c r="U304" i="9"/>
  <c r="X304" i="9"/>
  <c r="U305" i="9"/>
  <c r="X305" i="9"/>
  <c r="U306" i="9"/>
  <c r="X306" i="9"/>
  <c r="U307" i="9"/>
  <c r="X307" i="9"/>
  <c r="U308" i="9"/>
  <c r="X308" i="9"/>
  <c r="U309" i="9"/>
  <c r="X309" i="9"/>
  <c r="U310" i="9"/>
  <c r="X310" i="9"/>
  <c r="U311" i="9"/>
  <c r="X311" i="9"/>
  <c r="U312" i="9"/>
  <c r="X312" i="9"/>
  <c r="U313" i="9"/>
  <c r="X313" i="9"/>
  <c r="U314" i="9"/>
  <c r="X314" i="9"/>
  <c r="U315" i="9"/>
  <c r="X315" i="9"/>
  <c r="U316" i="9"/>
  <c r="X316" i="9"/>
  <c r="U317" i="9"/>
  <c r="X317" i="9"/>
  <c r="U318" i="9"/>
  <c r="X318" i="9"/>
  <c r="U319" i="9"/>
  <c r="X319" i="9"/>
  <c r="U320" i="9"/>
  <c r="X320" i="9"/>
  <c r="U321" i="9"/>
  <c r="X321" i="9"/>
  <c r="U322" i="9"/>
  <c r="X322" i="9"/>
  <c r="U323" i="9"/>
  <c r="X323" i="9"/>
  <c r="U324" i="9"/>
  <c r="X324" i="9"/>
  <c r="U325" i="9"/>
  <c r="X325" i="9"/>
  <c r="U326" i="9"/>
  <c r="X326" i="9"/>
  <c r="U327" i="9"/>
  <c r="X327" i="9"/>
  <c r="U328" i="9"/>
  <c r="X328" i="9"/>
  <c r="U329" i="9"/>
  <c r="X329" i="9"/>
  <c r="U330" i="9"/>
  <c r="X330" i="9"/>
  <c r="U331" i="9"/>
  <c r="X331" i="9"/>
  <c r="U332" i="9"/>
  <c r="X332" i="9"/>
  <c r="U333" i="9"/>
  <c r="X333" i="9"/>
  <c r="U334" i="9"/>
  <c r="X334" i="9"/>
  <c r="U335" i="9"/>
  <c r="X335" i="9"/>
  <c r="U336" i="9"/>
  <c r="X336" i="9"/>
  <c r="U337" i="9"/>
  <c r="X337" i="9"/>
  <c r="U338" i="9"/>
  <c r="X338" i="9"/>
  <c r="U339" i="9"/>
  <c r="X339" i="9"/>
  <c r="U340" i="9"/>
  <c r="X340" i="9"/>
  <c r="U341" i="9"/>
  <c r="X341" i="9"/>
  <c r="U342" i="9"/>
  <c r="X342" i="9"/>
  <c r="U343" i="9"/>
  <c r="X343" i="9"/>
  <c r="U344" i="9"/>
  <c r="X344" i="9"/>
  <c r="U345" i="9"/>
  <c r="X345" i="9"/>
  <c r="U346" i="9"/>
  <c r="X346" i="9"/>
  <c r="U347" i="9"/>
  <c r="X347" i="9"/>
  <c r="U348" i="9"/>
  <c r="X348" i="9"/>
  <c r="U349" i="9"/>
  <c r="X349" i="9"/>
  <c r="U350" i="9"/>
  <c r="X350" i="9"/>
  <c r="U351" i="9"/>
  <c r="X351" i="9"/>
  <c r="U352" i="9"/>
  <c r="X352" i="9"/>
  <c r="U353" i="9"/>
  <c r="X353" i="9"/>
  <c r="U354" i="9"/>
  <c r="X354" i="9"/>
  <c r="U355" i="9"/>
  <c r="X355" i="9"/>
  <c r="U356" i="9"/>
  <c r="X356" i="9"/>
  <c r="U357" i="9"/>
  <c r="X357" i="9"/>
  <c r="U358" i="9"/>
  <c r="X358" i="9"/>
  <c r="U359" i="9"/>
  <c r="X359" i="9"/>
  <c r="U360" i="9"/>
  <c r="X360" i="9"/>
  <c r="U361" i="9"/>
  <c r="X361" i="9"/>
  <c r="U362" i="9"/>
  <c r="X362" i="9"/>
  <c r="U363" i="9"/>
  <c r="X363" i="9"/>
  <c r="U364" i="9"/>
  <c r="X364" i="9"/>
  <c r="U365" i="9"/>
  <c r="X365" i="9"/>
  <c r="U366" i="9"/>
  <c r="X366" i="9"/>
  <c r="U367" i="9"/>
  <c r="X367" i="9"/>
  <c r="U368" i="9"/>
  <c r="X368" i="9"/>
  <c r="U369" i="9"/>
  <c r="X369" i="9"/>
  <c r="U370" i="9"/>
  <c r="X370" i="9"/>
  <c r="U371" i="9"/>
  <c r="X371" i="9"/>
  <c r="U372" i="9"/>
  <c r="X372" i="9"/>
  <c r="U373" i="9"/>
  <c r="X373" i="9"/>
  <c r="U374" i="9"/>
  <c r="X374" i="9"/>
  <c r="U375" i="9"/>
  <c r="X375" i="9"/>
  <c r="U376" i="9"/>
  <c r="X376" i="9"/>
  <c r="U377" i="9"/>
  <c r="X377" i="9"/>
  <c r="U378" i="9"/>
  <c r="X378" i="9"/>
  <c r="U379" i="9"/>
  <c r="X379" i="9"/>
  <c r="U380" i="9"/>
  <c r="X380" i="9"/>
  <c r="U381" i="9"/>
  <c r="X381" i="9"/>
  <c r="U382" i="9"/>
  <c r="X382" i="9"/>
  <c r="U383" i="9"/>
  <c r="X383" i="9"/>
  <c r="U384" i="9"/>
  <c r="X384" i="9"/>
  <c r="U385" i="9"/>
  <c r="X385" i="9"/>
  <c r="U386" i="9"/>
  <c r="X386" i="9"/>
  <c r="U387" i="9"/>
  <c r="X387" i="9"/>
  <c r="U388" i="9"/>
  <c r="X388" i="9"/>
  <c r="U389" i="9"/>
  <c r="X389" i="9"/>
  <c r="U390" i="9"/>
  <c r="X390" i="9"/>
  <c r="U391" i="9"/>
  <c r="X391" i="9"/>
  <c r="U392" i="9"/>
  <c r="X392" i="9"/>
  <c r="U393" i="9"/>
  <c r="X393" i="9"/>
  <c r="U394" i="9"/>
  <c r="X394" i="9"/>
  <c r="U395" i="9"/>
  <c r="X395" i="9"/>
  <c r="U396" i="9"/>
  <c r="X396" i="9"/>
  <c r="U397" i="9"/>
  <c r="X397" i="9"/>
  <c r="U398" i="9"/>
  <c r="X398" i="9"/>
  <c r="U399" i="9"/>
  <c r="X399" i="9"/>
  <c r="U400" i="9"/>
  <c r="X400" i="9"/>
  <c r="U401" i="9"/>
  <c r="X401" i="9"/>
  <c r="U402" i="9"/>
  <c r="X402" i="9"/>
  <c r="U403" i="9"/>
  <c r="X403" i="9"/>
  <c r="U404" i="9"/>
  <c r="X404" i="9"/>
  <c r="U405" i="9"/>
  <c r="X405" i="9"/>
  <c r="U406" i="9"/>
  <c r="X406" i="9"/>
  <c r="U407" i="9"/>
  <c r="X407" i="9"/>
  <c r="U408" i="9"/>
  <c r="X408" i="9"/>
  <c r="U409" i="9"/>
  <c r="X409" i="9"/>
  <c r="U410" i="9"/>
  <c r="X410" i="9"/>
  <c r="U411" i="9"/>
  <c r="X411" i="9"/>
  <c r="U412" i="9"/>
  <c r="X412" i="9"/>
  <c r="U413" i="9"/>
  <c r="X413" i="9"/>
  <c r="U414" i="9"/>
  <c r="X414" i="9"/>
  <c r="U415" i="9"/>
  <c r="X415" i="9"/>
  <c r="U416" i="9"/>
  <c r="X416" i="9"/>
  <c r="U417" i="9"/>
  <c r="X417" i="9"/>
  <c r="U418" i="9"/>
  <c r="X418" i="9"/>
  <c r="U419" i="9"/>
  <c r="X419" i="9"/>
  <c r="U420" i="9"/>
  <c r="X420" i="9"/>
  <c r="U421" i="9"/>
  <c r="X421" i="9"/>
  <c r="U422" i="9"/>
  <c r="X422" i="9"/>
  <c r="U423" i="9"/>
  <c r="X423" i="9"/>
  <c r="U424" i="9"/>
  <c r="X424" i="9"/>
  <c r="U425" i="9"/>
  <c r="X425" i="9"/>
  <c r="U426" i="9"/>
  <c r="X426" i="9"/>
  <c r="U427" i="9"/>
  <c r="X427" i="9"/>
  <c r="U428" i="9"/>
  <c r="X428" i="9"/>
  <c r="U429" i="9"/>
  <c r="X429" i="9"/>
  <c r="U430" i="9"/>
  <c r="X430" i="9"/>
  <c r="U431" i="9"/>
  <c r="X431" i="9"/>
  <c r="U432" i="9"/>
  <c r="X432" i="9"/>
  <c r="U433" i="9"/>
  <c r="X433" i="9"/>
  <c r="U434" i="9"/>
  <c r="X434" i="9"/>
  <c r="U435" i="9"/>
  <c r="X435" i="9"/>
  <c r="U436" i="9"/>
  <c r="X436" i="9"/>
  <c r="U437" i="9"/>
  <c r="X437" i="9"/>
  <c r="U438" i="9"/>
  <c r="X438" i="9"/>
  <c r="U439" i="9"/>
  <c r="X439" i="9"/>
  <c r="U440" i="9"/>
  <c r="X440" i="9"/>
  <c r="U441" i="9"/>
  <c r="X441" i="9"/>
  <c r="U442" i="9"/>
  <c r="X442" i="9"/>
  <c r="U443" i="9"/>
  <c r="X443" i="9"/>
  <c r="U444" i="9"/>
  <c r="X444" i="9"/>
  <c r="U445" i="9"/>
  <c r="X445" i="9"/>
  <c r="U446" i="9"/>
  <c r="X446" i="9"/>
  <c r="U447" i="9"/>
  <c r="X447" i="9"/>
  <c r="U448" i="9"/>
  <c r="X448" i="9"/>
  <c r="U449" i="9"/>
  <c r="X449" i="9"/>
  <c r="U450" i="9"/>
  <c r="X450" i="9"/>
  <c r="U451" i="9"/>
  <c r="X451" i="9"/>
  <c r="U452" i="9"/>
  <c r="X452" i="9"/>
  <c r="U453" i="9"/>
  <c r="X453" i="9"/>
  <c r="U454" i="9"/>
  <c r="X454" i="9"/>
  <c r="U455" i="9"/>
  <c r="X455" i="9"/>
  <c r="U456" i="9"/>
  <c r="X456" i="9"/>
  <c r="U457" i="9"/>
  <c r="X457" i="9"/>
  <c r="U458" i="9"/>
  <c r="X458" i="9"/>
  <c r="U459" i="9"/>
  <c r="X459" i="9"/>
  <c r="U460" i="9"/>
  <c r="X460" i="9"/>
  <c r="U461" i="9"/>
  <c r="X461" i="9"/>
  <c r="U462" i="9"/>
  <c r="X462" i="9"/>
  <c r="U463" i="9"/>
  <c r="X463" i="9"/>
  <c r="U464" i="9"/>
  <c r="X464" i="9"/>
  <c r="U465" i="9"/>
  <c r="X465" i="9"/>
  <c r="U466" i="9"/>
  <c r="X466" i="9"/>
  <c r="U467" i="9"/>
  <c r="X467" i="9"/>
  <c r="U468" i="9"/>
  <c r="X468" i="9"/>
  <c r="U469" i="9"/>
  <c r="X469" i="9"/>
  <c r="U470" i="9"/>
  <c r="X470" i="9"/>
  <c r="U471" i="9"/>
  <c r="X471" i="9"/>
  <c r="U472" i="9"/>
  <c r="X472" i="9"/>
  <c r="U473" i="9"/>
  <c r="X473" i="9"/>
  <c r="U474" i="9"/>
  <c r="X474" i="9"/>
  <c r="U475" i="9"/>
  <c r="X475" i="9"/>
  <c r="U476" i="9"/>
  <c r="X476" i="9"/>
  <c r="U477" i="9"/>
  <c r="X477" i="9"/>
  <c r="U478" i="9"/>
  <c r="X478" i="9"/>
  <c r="U479" i="9"/>
  <c r="X479" i="9"/>
  <c r="U480" i="9"/>
  <c r="X480" i="9"/>
  <c r="U481" i="9"/>
  <c r="X481" i="9"/>
  <c r="U482" i="9"/>
  <c r="X482" i="9"/>
  <c r="U483" i="9"/>
  <c r="X483" i="9"/>
  <c r="U484" i="9"/>
  <c r="X484" i="9"/>
  <c r="U485" i="9"/>
  <c r="X485" i="9"/>
  <c r="U486" i="9"/>
  <c r="X486" i="9"/>
  <c r="U487" i="9"/>
  <c r="X487" i="9"/>
  <c r="U488" i="9"/>
  <c r="X488" i="9"/>
  <c r="T489" i="9"/>
  <c r="U489" i="9"/>
  <c r="X489" i="9"/>
  <c r="U490" i="9"/>
  <c r="X490" i="9"/>
  <c r="U491" i="9"/>
  <c r="X491" i="9"/>
  <c r="U492" i="9"/>
  <c r="X492" i="9"/>
  <c r="U493" i="9"/>
  <c r="X493" i="9"/>
  <c r="U494" i="9"/>
  <c r="X494" i="9"/>
  <c r="U495" i="9"/>
  <c r="X495" i="9"/>
  <c r="U496" i="9"/>
  <c r="X496" i="9"/>
  <c r="U497" i="9"/>
  <c r="X497" i="9"/>
  <c r="U498" i="9"/>
  <c r="X498" i="9"/>
  <c r="U499" i="9"/>
  <c r="X499" i="9"/>
  <c r="U500" i="9"/>
  <c r="X500" i="9"/>
  <c r="U501" i="9"/>
  <c r="X501" i="9"/>
  <c r="U502" i="9"/>
  <c r="X502" i="9"/>
  <c r="U503" i="9"/>
  <c r="X503" i="9"/>
  <c r="U504" i="9"/>
  <c r="X504" i="9"/>
  <c r="U505" i="9"/>
  <c r="X505" i="9"/>
  <c r="U506" i="9"/>
  <c r="X506" i="9"/>
  <c r="U507" i="9"/>
  <c r="X507" i="9"/>
  <c r="U508" i="9"/>
  <c r="X508" i="9"/>
  <c r="U509" i="9"/>
  <c r="X509" i="9"/>
  <c r="U510" i="9"/>
  <c r="X510" i="9"/>
  <c r="U511" i="9"/>
  <c r="X511" i="9"/>
  <c r="U512" i="9"/>
  <c r="X512" i="9"/>
  <c r="U513" i="9"/>
  <c r="X513" i="9"/>
  <c r="U514" i="9"/>
  <c r="X514" i="9"/>
  <c r="U515" i="9"/>
  <c r="X515" i="9"/>
  <c r="T516" i="9"/>
  <c r="U516" i="9"/>
  <c r="X516" i="9"/>
  <c r="U517" i="9"/>
  <c r="X517" i="9"/>
  <c r="U518" i="9"/>
  <c r="X518" i="9"/>
  <c r="U519" i="9"/>
  <c r="X519" i="9"/>
  <c r="U520" i="9"/>
  <c r="X520" i="9"/>
  <c r="U521" i="9"/>
  <c r="X521" i="9"/>
  <c r="U522" i="9"/>
  <c r="X522" i="9"/>
  <c r="U523" i="9"/>
  <c r="X523" i="9"/>
  <c r="U524" i="9"/>
  <c r="X524" i="9"/>
  <c r="U525" i="9"/>
  <c r="X525" i="9"/>
  <c r="U526" i="9"/>
  <c r="X526" i="9"/>
  <c r="U527" i="9"/>
  <c r="X527" i="9"/>
  <c r="U528" i="9"/>
  <c r="X528" i="9"/>
  <c r="U529" i="9"/>
  <c r="X529" i="9"/>
  <c r="U530" i="9"/>
  <c r="X530" i="9"/>
  <c r="U531" i="9"/>
  <c r="X531" i="9"/>
  <c r="U532" i="9"/>
  <c r="X532" i="9"/>
  <c r="U533" i="9"/>
  <c r="X533" i="9"/>
  <c r="U534" i="9"/>
  <c r="X534" i="9"/>
  <c r="U535" i="9"/>
  <c r="X535" i="9"/>
  <c r="U536" i="9"/>
  <c r="X536" i="9"/>
  <c r="U537" i="9"/>
  <c r="X537" i="9"/>
  <c r="U538" i="9"/>
  <c r="X538" i="9"/>
  <c r="U539" i="9"/>
  <c r="X539" i="9"/>
  <c r="U540" i="9"/>
  <c r="X540" i="9"/>
  <c r="U541" i="9"/>
  <c r="X541" i="9"/>
  <c r="U542" i="9"/>
  <c r="X542" i="9"/>
  <c r="U543" i="9"/>
  <c r="X543" i="9"/>
  <c r="U544" i="9"/>
  <c r="X544" i="9"/>
  <c r="U545" i="9"/>
  <c r="X545" i="9"/>
  <c r="U546" i="9"/>
  <c r="X546" i="9"/>
  <c r="U547" i="9"/>
  <c r="X547" i="9"/>
  <c r="U548" i="9"/>
  <c r="X548" i="9"/>
  <c r="U549" i="9"/>
  <c r="X549" i="9"/>
  <c r="U550" i="9"/>
  <c r="X550" i="9"/>
  <c r="T551" i="9"/>
  <c r="U551" i="9"/>
  <c r="X551" i="9"/>
  <c r="U552" i="9"/>
  <c r="X552" i="9"/>
  <c r="U553" i="9"/>
  <c r="X553" i="9"/>
  <c r="U554" i="9"/>
  <c r="X554" i="9"/>
  <c r="U555" i="9"/>
  <c r="X555" i="9"/>
  <c r="U556" i="9"/>
  <c r="X556" i="9"/>
  <c r="U557" i="9"/>
  <c r="X557" i="9"/>
  <c r="U558" i="9"/>
  <c r="X558" i="9"/>
  <c r="U559" i="9"/>
  <c r="X559" i="9"/>
  <c r="U560" i="9"/>
  <c r="X560" i="9"/>
  <c r="U561" i="9"/>
  <c r="X561" i="9"/>
  <c r="U562" i="9"/>
  <c r="X562" i="9"/>
  <c r="U563" i="9"/>
  <c r="X563" i="9"/>
  <c r="U564" i="9"/>
  <c r="X564" i="9"/>
  <c r="U565" i="9"/>
  <c r="X565" i="9"/>
  <c r="U566" i="9"/>
  <c r="X566" i="9"/>
  <c r="U567" i="9"/>
  <c r="X567" i="9"/>
  <c r="U568" i="9"/>
  <c r="X568" i="9"/>
  <c r="T569" i="9"/>
  <c r="U569" i="9"/>
  <c r="X569" i="9"/>
  <c r="U570" i="9"/>
  <c r="X570" i="9"/>
  <c r="U571" i="9"/>
  <c r="X571" i="9"/>
  <c r="U572" i="9"/>
  <c r="X572" i="9"/>
  <c r="U573" i="9"/>
  <c r="X573" i="9"/>
  <c r="U574" i="9"/>
  <c r="X574" i="9"/>
  <c r="U575" i="9"/>
  <c r="X575" i="9"/>
  <c r="U576" i="9"/>
  <c r="X576" i="9"/>
  <c r="U577" i="9"/>
  <c r="X577" i="9"/>
  <c r="U578" i="9"/>
  <c r="X578" i="9"/>
  <c r="U579" i="9"/>
  <c r="X579" i="9"/>
  <c r="U580" i="9"/>
  <c r="X580" i="9"/>
  <c r="U581" i="9"/>
  <c r="X581" i="9"/>
  <c r="U582" i="9"/>
  <c r="X582" i="9"/>
  <c r="U583" i="9"/>
  <c r="X583" i="9"/>
  <c r="U584" i="9"/>
  <c r="X584" i="9"/>
  <c r="U585" i="9"/>
  <c r="X585" i="9"/>
  <c r="T586" i="9"/>
  <c r="U586" i="9"/>
  <c r="X586" i="9"/>
  <c r="U587" i="9"/>
  <c r="X587" i="9"/>
  <c r="U588" i="9"/>
  <c r="X588" i="9"/>
  <c r="U589" i="9"/>
  <c r="X589" i="9"/>
  <c r="U590" i="9"/>
  <c r="X590" i="9"/>
  <c r="U591" i="9"/>
  <c r="X591" i="9"/>
  <c r="U592" i="9"/>
  <c r="X592" i="9"/>
  <c r="U593" i="9"/>
  <c r="X593" i="9"/>
  <c r="U594" i="9"/>
  <c r="X594" i="9"/>
  <c r="U595" i="9"/>
  <c r="X595" i="9"/>
  <c r="U596" i="9"/>
  <c r="X596" i="9"/>
  <c r="U597" i="9"/>
  <c r="X597" i="9"/>
  <c r="U598" i="9"/>
  <c r="X598" i="9"/>
  <c r="U599" i="9"/>
  <c r="X599" i="9"/>
  <c r="U600" i="9"/>
  <c r="X600" i="9"/>
  <c r="U601" i="9"/>
  <c r="X601" i="9"/>
  <c r="U602" i="9"/>
  <c r="X602" i="9"/>
  <c r="U603" i="9"/>
  <c r="X603" i="9"/>
  <c r="U604" i="9"/>
  <c r="X604" i="9"/>
  <c r="T605" i="9"/>
  <c r="U605" i="9"/>
  <c r="X605" i="9"/>
  <c r="U606" i="9"/>
  <c r="X606" i="9"/>
  <c r="U607" i="9"/>
  <c r="X607" i="9"/>
  <c r="U608" i="9"/>
  <c r="X608" i="9"/>
  <c r="U609" i="9"/>
  <c r="X609" i="9"/>
  <c r="U610" i="9"/>
  <c r="X610" i="9"/>
  <c r="U611" i="9"/>
  <c r="X611" i="9"/>
  <c r="U612" i="9"/>
  <c r="X612" i="9"/>
  <c r="U613" i="9"/>
  <c r="X613" i="9"/>
  <c r="U614" i="9"/>
  <c r="X614" i="9"/>
  <c r="U615" i="9"/>
  <c r="X615" i="9"/>
  <c r="U616" i="9"/>
  <c r="X616" i="9"/>
  <c r="U617" i="9"/>
  <c r="X617" i="9"/>
  <c r="U618" i="9"/>
  <c r="X618" i="9"/>
  <c r="U619" i="9"/>
  <c r="X619" i="9"/>
  <c r="U620" i="9"/>
  <c r="X620" i="9"/>
  <c r="U621" i="9"/>
  <c r="X621" i="9"/>
  <c r="U622" i="9"/>
  <c r="X622" i="9"/>
  <c r="U623" i="9"/>
  <c r="X623" i="9"/>
  <c r="U624" i="9"/>
  <c r="X624" i="9"/>
  <c r="U625" i="9"/>
  <c r="X625" i="9"/>
  <c r="U626" i="9"/>
  <c r="X626" i="9"/>
  <c r="U627" i="9"/>
  <c r="X627" i="9"/>
  <c r="U628" i="9"/>
  <c r="X628" i="9"/>
  <c r="U629" i="9"/>
  <c r="X629" i="9"/>
  <c r="U630" i="9"/>
  <c r="X630" i="9"/>
  <c r="U631" i="9"/>
  <c r="X631" i="9"/>
  <c r="U632" i="9"/>
  <c r="X632" i="9"/>
  <c r="U633" i="9"/>
  <c r="X633" i="9"/>
  <c r="U634" i="9"/>
  <c r="X634" i="9"/>
  <c r="U635" i="9"/>
  <c r="X635" i="9"/>
  <c r="U636" i="9"/>
  <c r="X636" i="9"/>
  <c r="U637" i="9"/>
  <c r="X637" i="9"/>
  <c r="U638" i="9"/>
  <c r="X638" i="9"/>
  <c r="U639" i="9"/>
  <c r="X639" i="9"/>
  <c r="U640" i="9"/>
  <c r="X640" i="9"/>
  <c r="U641" i="9"/>
  <c r="X641" i="9"/>
  <c r="U642" i="9"/>
  <c r="X642" i="9"/>
  <c r="U643" i="9"/>
  <c r="X643" i="9"/>
  <c r="U644" i="9"/>
  <c r="X644" i="9"/>
  <c r="U645" i="9"/>
  <c r="X645" i="9"/>
  <c r="U646" i="9"/>
  <c r="X646" i="9"/>
  <c r="U647" i="9"/>
  <c r="X647" i="9"/>
  <c r="U648" i="9"/>
  <c r="X648" i="9"/>
  <c r="U649" i="9"/>
  <c r="X649" i="9"/>
  <c r="U650" i="9"/>
  <c r="X650" i="9"/>
  <c r="T653" i="9"/>
  <c r="U651" i="9"/>
  <c r="X651" i="9"/>
  <c r="U652" i="9"/>
  <c r="X652" i="9"/>
  <c r="U653" i="9"/>
  <c r="X653" i="9"/>
  <c r="U654" i="9"/>
  <c r="X654" i="9"/>
  <c r="U655" i="9"/>
  <c r="X655" i="9"/>
  <c r="U656" i="9"/>
  <c r="X656" i="9"/>
  <c r="U657" i="9"/>
  <c r="X657" i="9"/>
  <c r="U658" i="9"/>
  <c r="X658" i="9"/>
  <c r="U659" i="9"/>
  <c r="X659" i="9"/>
  <c r="U660" i="9"/>
  <c r="X660" i="9"/>
  <c r="U661" i="9"/>
  <c r="X661" i="9"/>
  <c r="U662" i="9"/>
  <c r="X662" i="9"/>
  <c r="U663" i="9"/>
  <c r="X663" i="9"/>
  <c r="U664" i="9"/>
  <c r="X664" i="9"/>
  <c r="U665" i="9"/>
  <c r="X665" i="9"/>
  <c r="U666" i="9"/>
  <c r="X666" i="9"/>
  <c r="T667" i="9"/>
  <c r="U667" i="9"/>
  <c r="X667" i="9"/>
  <c r="U668" i="9"/>
  <c r="X668" i="9"/>
  <c r="U669" i="9"/>
  <c r="X669" i="9"/>
  <c r="U670" i="9"/>
  <c r="X670" i="9"/>
  <c r="U671" i="9"/>
  <c r="X671" i="9"/>
  <c r="U672" i="9"/>
  <c r="X672" i="9"/>
  <c r="U673" i="9"/>
  <c r="X673" i="9"/>
  <c r="U674" i="9"/>
  <c r="X674" i="9"/>
  <c r="U675" i="9"/>
  <c r="X675" i="9"/>
  <c r="U676" i="9"/>
  <c r="X676" i="9"/>
  <c r="U677" i="9"/>
  <c r="X677" i="9"/>
  <c r="U678" i="9"/>
  <c r="X678" i="9"/>
  <c r="U679" i="9"/>
  <c r="X679" i="9"/>
  <c r="U680" i="9"/>
  <c r="X680" i="9"/>
  <c r="U681" i="9"/>
  <c r="X681" i="9"/>
  <c r="U682" i="9"/>
  <c r="X682" i="9"/>
  <c r="U683" i="9"/>
  <c r="X683" i="9"/>
  <c r="U684" i="9"/>
  <c r="X684" i="9"/>
  <c r="U685" i="9"/>
  <c r="X685" i="9"/>
  <c r="U686" i="9"/>
  <c r="X686" i="9"/>
  <c r="U687" i="9"/>
  <c r="X687" i="9"/>
  <c r="U688" i="9"/>
  <c r="X688" i="9"/>
  <c r="U689" i="9"/>
  <c r="X689" i="9"/>
  <c r="U690" i="9"/>
  <c r="X690" i="9"/>
  <c r="U691" i="9"/>
  <c r="X691" i="9"/>
  <c r="U692" i="9"/>
  <c r="X692" i="9"/>
  <c r="U693" i="9"/>
  <c r="X693" i="9"/>
  <c r="U694" i="9"/>
  <c r="X694" i="9"/>
  <c r="U695" i="9"/>
  <c r="X695" i="9"/>
  <c r="U696" i="9"/>
  <c r="X696" i="9"/>
  <c r="U697" i="9"/>
  <c r="X697" i="9"/>
  <c r="U698" i="9"/>
  <c r="X698" i="9"/>
  <c r="U699" i="9"/>
  <c r="X699" i="9"/>
  <c r="U700" i="9"/>
  <c r="X700" i="9"/>
  <c r="U701" i="9"/>
  <c r="X701" i="9"/>
  <c r="T702" i="9"/>
  <c r="U702" i="9"/>
  <c r="X702" i="9"/>
  <c r="U703" i="9"/>
  <c r="X703" i="9"/>
  <c r="U704" i="9"/>
  <c r="X704" i="9"/>
  <c r="U705" i="9"/>
  <c r="X705" i="9"/>
  <c r="U706" i="9"/>
  <c r="X706" i="9"/>
  <c r="U707" i="9"/>
  <c r="X707" i="9"/>
  <c r="U708" i="9"/>
  <c r="X708" i="9"/>
  <c r="U709" i="9"/>
  <c r="X709" i="9"/>
  <c r="U710" i="9"/>
  <c r="X710" i="9"/>
  <c r="U711" i="9"/>
  <c r="X711" i="9"/>
  <c r="U712" i="9"/>
  <c r="X712" i="9"/>
  <c r="U713" i="9"/>
  <c r="X713" i="9"/>
  <c r="U714" i="9"/>
  <c r="X714" i="9"/>
  <c r="U715" i="9"/>
  <c r="X715" i="9"/>
  <c r="U716" i="9"/>
  <c r="X716" i="9"/>
  <c r="U717" i="9"/>
  <c r="X717" i="9"/>
  <c r="U718" i="9"/>
  <c r="X718" i="9"/>
  <c r="U719" i="9"/>
  <c r="X719" i="9"/>
  <c r="U720" i="9"/>
  <c r="X720" i="9"/>
  <c r="T721" i="9"/>
  <c r="U721" i="9"/>
  <c r="X721" i="9"/>
  <c r="U722" i="9"/>
  <c r="X722" i="9"/>
  <c r="U723" i="9"/>
  <c r="X723" i="9"/>
  <c r="U724" i="9"/>
  <c r="X724" i="9"/>
  <c r="U725" i="9"/>
  <c r="X725" i="9"/>
  <c r="U726" i="9"/>
  <c r="X726" i="9"/>
  <c r="U727" i="9"/>
  <c r="X727" i="9"/>
  <c r="U728" i="9"/>
  <c r="X728" i="9"/>
  <c r="U729" i="9"/>
  <c r="X729" i="9"/>
  <c r="U730" i="9"/>
  <c r="X730" i="9"/>
  <c r="U731" i="9"/>
  <c r="X731" i="9"/>
  <c r="U732" i="9"/>
  <c r="X732" i="9"/>
  <c r="U733" i="9"/>
  <c r="X733" i="9"/>
  <c r="U734" i="9"/>
  <c r="X734" i="9"/>
  <c r="U735" i="9"/>
  <c r="X735" i="9"/>
  <c r="U736" i="9"/>
  <c r="X736" i="9"/>
  <c r="U737" i="9"/>
  <c r="X737" i="9"/>
  <c r="U738" i="9"/>
  <c r="X738" i="9"/>
  <c r="U739" i="9"/>
  <c r="X739" i="9"/>
  <c r="U740" i="9"/>
  <c r="X740" i="9"/>
  <c r="U741" i="9"/>
  <c r="X741" i="9"/>
  <c r="U742" i="9"/>
  <c r="X742" i="9"/>
  <c r="U743" i="9"/>
  <c r="X743" i="9"/>
  <c r="U744" i="9"/>
  <c r="X744" i="9"/>
  <c r="U745" i="9"/>
  <c r="X745" i="9"/>
  <c r="U746" i="9"/>
  <c r="X746" i="9"/>
  <c r="U747" i="9"/>
  <c r="X747" i="9"/>
  <c r="U748" i="9"/>
  <c r="X748" i="9"/>
  <c r="U749" i="9"/>
  <c r="X749" i="9"/>
  <c r="T750" i="9"/>
  <c r="U750" i="9"/>
  <c r="X750" i="9"/>
  <c r="U751" i="9"/>
  <c r="X751" i="9"/>
  <c r="U752" i="9"/>
  <c r="X752" i="9"/>
  <c r="U753" i="9"/>
  <c r="X753" i="9"/>
  <c r="U754" i="9"/>
  <c r="X754" i="9"/>
  <c r="U755" i="9"/>
  <c r="X755" i="9"/>
  <c r="U756" i="9"/>
  <c r="X756" i="9"/>
  <c r="U757" i="9"/>
  <c r="X757" i="9"/>
  <c r="U758" i="9"/>
  <c r="X758" i="9"/>
  <c r="U759" i="9"/>
  <c r="X759" i="9"/>
  <c r="U760" i="9"/>
  <c r="X760" i="9"/>
  <c r="U761" i="9"/>
  <c r="X761" i="9"/>
  <c r="U762" i="9"/>
  <c r="X762" i="9"/>
  <c r="U763" i="9"/>
  <c r="X763" i="9"/>
  <c r="U764" i="9"/>
  <c r="X764" i="9"/>
  <c r="U765" i="9"/>
  <c r="X765" i="9"/>
  <c r="U766" i="9"/>
  <c r="X766" i="9"/>
  <c r="U767" i="9"/>
  <c r="X767" i="9"/>
  <c r="U768" i="9"/>
  <c r="X768" i="9"/>
  <c r="U769" i="9"/>
  <c r="X769" i="9"/>
  <c r="U770" i="9"/>
  <c r="X770" i="9"/>
  <c r="U771" i="9"/>
  <c r="X771" i="9"/>
  <c r="U772" i="9"/>
  <c r="X772" i="9"/>
  <c r="U773" i="9"/>
  <c r="X773" i="9"/>
  <c r="U774" i="9"/>
  <c r="X774" i="9"/>
  <c r="U775" i="9"/>
  <c r="X775" i="9"/>
  <c r="U776" i="9"/>
  <c r="X776" i="9"/>
  <c r="U777" i="9"/>
  <c r="X777" i="9"/>
  <c r="U778" i="9"/>
  <c r="X778" i="9"/>
  <c r="U779" i="9"/>
  <c r="X779" i="9"/>
  <c r="U780" i="9"/>
  <c r="X780" i="9"/>
  <c r="U781" i="9"/>
  <c r="X781" i="9"/>
  <c r="U782" i="9"/>
  <c r="X782" i="9"/>
  <c r="U783" i="9"/>
  <c r="X783" i="9"/>
  <c r="U784" i="9"/>
  <c r="X784" i="9"/>
  <c r="U785" i="9"/>
  <c r="X785" i="9"/>
  <c r="T786" i="9"/>
  <c r="U786" i="9"/>
  <c r="X786" i="9"/>
  <c r="U787" i="9"/>
  <c r="X787" i="9"/>
  <c r="U788" i="9"/>
  <c r="X788" i="9"/>
  <c r="U789" i="9"/>
  <c r="X789" i="9"/>
  <c r="U790" i="9"/>
  <c r="X790" i="9"/>
  <c r="U791" i="9"/>
  <c r="X791" i="9"/>
  <c r="U792" i="9"/>
  <c r="X792" i="9"/>
  <c r="U793" i="9"/>
  <c r="X793" i="9"/>
  <c r="U794" i="9"/>
  <c r="X794" i="9"/>
  <c r="U795" i="9"/>
  <c r="X795" i="9"/>
  <c r="U796" i="9"/>
  <c r="X796" i="9"/>
  <c r="U797" i="9"/>
  <c r="X797" i="9"/>
  <c r="U798" i="9"/>
  <c r="X798" i="9"/>
  <c r="U799" i="9"/>
  <c r="X799" i="9"/>
  <c r="U800" i="9"/>
  <c r="X800" i="9"/>
  <c r="U801" i="9"/>
  <c r="X801" i="9"/>
  <c r="U802" i="9"/>
  <c r="X802" i="9"/>
  <c r="U803" i="9"/>
  <c r="X803" i="9"/>
  <c r="U804" i="9"/>
  <c r="X804" i="9"/>
  <c r="U805" i="9"/>
  <c r="X805" i="9"/>
  <c r="U806" i="9"/>
  <c r="X806" i="9"/>
  <c r="U807" i="9"/>
  <c r="X807" i="9"/>
  <c r="U808" i="9"/>
  <c r="X808" i="9"/>
  <c r="U809" i="9"/>
  <c r="X809" i="9"/>
  <c r="U810" i="9"/>
  <c r="X810" i="9"/>
  <c r="U811" i="9"/>
  <c r="X811" i="9"/>
  <c r="U812" i="9"/>
  <c r="X812" i="9"/>
  <c r="U813" i="9"/>
  <c r="X813" i="9"/>
  <c r="U814" i="9"/>
  <c r="X814" i="9"/>
  <c r="U815" i="9"/>
  <c r="X815" i="9"/>
  <c r="U816" i="9"/>
  <c r="X816" i="9"/>
  <c r="U817" i="9"/>
  <c r="X817" i="9"/>
  <c r="U818" i="9"/>
  <c r="X818" i="9"/>
  <c r="U819" i="9"/>
  <c r="X819" i="9"/>
  <c r="U820" i="9"/>
  <c r="X820" i="9"/>
  <c r="U821" i="9"/>
  <c r="X821" i="9"/>
  <c r="U822" i="9"/>
  <c r="X822" i="9"/>
  <c r="U823" i="9"/>
  <c r="X823" i="9"/>
  <c r="T824" i="9"/>
  <c r="U824" i="9"/>
  <c r="X824" i="9"/>
  <c r="U825" i="9"/>
  <c r="X825" i="9"/>
  <c r="U826" i="9"/>
  <c r="X826" i="9"/>
  <c r="U827" i="9"/>
  <c r="X827" i="9"/>
  <c r="U828" i="9"/>
  <c r="X828" i="9"/>
  <c r="U829" i="9"/>
  <c r="X829" i="9"/>
  <c r="U830" i="9"/>
  <c r="X830" i="9"/>
  <c r="U831" i="9"/>
  <c r="X831" i="9"/>
  <c r="U832" i="9"/>
  <c r="X832" i="9"/>
  <c r="U833" i="9"/>
  <c r="X833" i="9"/>
  <c r="U834" i="9"/>
  <c r="X834" i="9"/>
  <c r="U835" i="9"/>
  <c r="X835" i="9"/>
  <c r="U836" i="9"/>
  <c r="X836" i="9"/>
  <c r="U837" i="9"/>
  <c r="X837" i="9"/>
  <c r="U838" i="9"/>
  <c r="X838" i="9"/>
  <c r="U839" i="9"/>
  <c r="X839" i="9"/>
  <c r="U840" i="9"/>
  <c r="X840" i="9"/>
  <c r="U841" i="9"/>
  <c r="X841" i="9"/>
  <c r="U842" i="9"/>
  <c r="X842" i="9"/>
  <c r="U843" i="9"/>
  <c r="X843" i="9"/>
  <c r="U844" i="9"/>
  <c r="X844" i="9"/>
  <c r="U845" i="9"/>
  <c r="X845" i="9"/>
  <c r="U846" i="9"/>
  <c r="X846" i="9"/>
  <c r="U847" i="9"/>
  <c r="X847" i="9"/>
  <c r="U848" i="9"/>
  <c r="X848" i="9"/>
  <c r="U849" i="9"/>
  <c r="X849" i="9"/>
  <c r="U850" i="9"/>
  <c r="X850" i="9"/>
  <c r="U851" i="9"/>
  <c r="X851" i="9"/>
  <c r="U852" i="9"/>
  <c r="X852" i="9"/>
  <c r="U853" i="9"/>
  <c r="X853" i="9"/>
  <c r="U854" i="9"/>
  <c r="X854" i="9"/>
  <c r="U855" i="9"/>
  <c r="X855" i="9"/>
  <c r="U856" i="9"/>
  <c r="X856" i="9"/>
  <c r="U857" i="9"/>
  <c r="X857" i="9"/>
  <c r="U858" i="9"/>
  <c r="X858" i="9"/>
  <c r="T859" i="9"/>
  <c r="U859" i="9"/>
  <c r="X859" i="9"/>
  <c r="U860" i="9"/>
  <c r="X860" i="9"/>
  <c r="U861" i="9"/>
  <c r="X861" i="9"/>
  <c r="U862" i="9"/>
  <c r="X862" i="9"/>
  <c r="U863" i="9"/>
  <c r="X863" i="9"/>
  <c r="U864" i="9"/>
  <c r="X864" i="9"/>
  <c r="U865" i="9"/>
  <c r="X865" i="9"/>
  <c r="U866" i="9"/>
  <c r="X866" i="9"/>
  <c r="U867" i="9"/>
  <c r="X867" i="9"/>
  <c r="U868" i="9"/>
  <c r="X868" i="9"/>
  <c r="U869" i="9"/>
  <c r="X869" i="9"/>
  <c r="U870" i="9"/>
  <c r="X870" i="9"/>
  <c r="U871" i="9"/>
  <c r="X871" i="9"/>
  <c r="U872" i="9"/>
  <c r="X872" i="9"/>
  <c r="U873" i="9"/>
  <c r="X873" i="9"/>
  <c r="U874" i="9"/>
  <c r="X874" i="9"/>
  <c r="U875" i="9"/>
  <c r="X875" i="9"/>
  <c r="U876" i="9"/>
  <c r="X876" i="9"/>
  <c r="U877" i="9"/>
  <c r="X877" i="9"/>
  <c r="U878" i="9"/>
  <c r="X878" i="9"/>
  <c r="T879" i="9"/>
  <c r="U879" i="9"/>
  <c r="X879" i="9"/>
  <c r="U880" i="9"/>
  <c r="X880" i="9"/>
  <c r="U881" i="9"/>
  <c r="X881" i="9"/>
  <c r="U882" i="9"/>
  <c r="X882" i="9"/>
  <c r="U883" i="9"/>
  <c r="X883" i="9"/>
  <c r="U884" i="9"/>
  <c r="X884" i="9"/>
  <c r="U885" i="9"/>
  <c r="X885" i="9"/>
  <c r="U886" i="9"/>
  <c r="X886" i="9"/>
  <c r="U887" i="9"/>
  <c r="X887" i="9"/>
  <c r="U888" i="9"/>
  <c r="X888" i="9"/>
  <c r="U889" i="9"/>
  <c r="X889" i="9"/>
  <c r="U890" i="9"/>
  <c r="X890" i="9"/>
  <c r="U891" i="9"/>
  <c r="X891" i="9"/>
  <c r="U892" i="9"/>
  <c r="X892" i="9"/>
  <c r="U893" i="9"/>
  <c r="X893" i="9"/>
  <c r="U894" i="9"/>
  <c r="X894" i="9"/>
  <c r="U895" i="9"/>
  <c r="X895" i="9"/>
  <c r="U896" i="9"/>
  <c r="X896" i="9"/>
  <c r="U897" i="9"/>
  <c r="X897" i="9"/>
  <c r="U898" i="9"/>
  <c r="X898" i="9"/>
  <c r="U899" i="9"/>
  <c r="X899" i="9"/>
  <c r="U900" i="9"/>
  <c r="X900" i="9"/>
  <c r="U901" i="9"/>
  <c r="X901" i="9"/>
  <c r="U902" i="9"/>
  <c r="X902" i="9"/>
  <c r="U903" i="9"/>
  <c r="X903" i="9"/>
  <c r="U904" i="9"/>
  <c r="X904" i="9"/>
  <c r="U905" i="9"/>
  <c r="X905" i="9"/>
  <c r="U906" i="9"/>
  <c r="X906" i="9"/>
  <c r="U907" i="9"/>
  <c r="X907" i="9"/>
  <c r="U908" i="9"/>
  <c r="X908" i="9"/>
  <c r="U909" i="9"/>
  <c r="X909" i="9"/>
  <c r="U910" i="9"/>
  <c r="X910" i="9"/>
  <c r="U911" i="9"/>
  <c r="X911" i="9"/>
  <c r="U912" i="9"/>
  <c r="X912" i="9"/>
  <c r="U913" i="9"/>
  <c r="X913" i="9"/>
  <c r="U914" i="9"/>
  <c r="X914" i="9"/>
  <c r="U915" i="9"/>
  <c r="X915" i="9"/>
  <c r="U916" i="9"/>
  <c r="X916" i="9"/>
  <c r="U917" i="9"/>
  <c r="X917" i="9"/>
  <c r="U918" i="9"/>
  <c r="X918" i="9"/>
  <c r="U919" i="9"/>
  <c r="X919" i="9"/>
  <c r="U920" i="9"/>
  <c r="X920" i="9"/>
  <c r="U921" i="9"/>
  <c r="X921" i="9"/>
  <c r="U922" i="9"/>
  <c r="X922" i="9"/>
  <c r="U923" i="9"/>
  <c r="X923" i="9"/>
  <c r="U924" i="9"/>
  <c r="X924" i="9"/>
  <c r="U925" i="9"/>
  <c r="X925" i="9"/>
  <c r="U926" i="9"/>
  <c r="X926" i="9"/>
  <c r="U927" i="9"/>
  <c r="X927" i="9"/>
  <c r="U928" i="9"/>
  <c r="X928" i="9"/>
  <c r="U929" i="9"/>
  <c r="X929" i="9"/>
  <c r="U930" i="9"/>
  <c r="X930" i="9"/>
  <c r="U931" i="9"/>
  <c r="X931" i="9"/>
  <c r="U932" i="9"/>
  <c r="X932" i="9"/>
  <c r="U933" i="9"/>
  <c r="X933" i="9"/>
  <c r="U934" i="9"/>
  <c r="X934" i="9"/>
  <c r="U935" i="9"/>
  <c r="X935" i="9"/>
  <c r="U936" i="9"/>
  <c r="X936" i="9"/>
  <c r="U937" i="9"/>
  <c r="X937" i="9"/>
  <c r="U938" i="9"/>
  <c r="X938" i="9"/>
  <c r="U939" i="9"/>
  <c r="X939" i="9"/>
  <c r="U940" i="9"/>
  <c r="X940" i="9"/>
  <c r="U941" i="9"/>
  <c r="X941" i="9"/>
  <c r="U942" i="9"/>
  <c r="X942" i="9"/>
  <c r="U943" i="9"/>
  <c r="X943" i="9"/>
  <c r="U944" i="9"/>
  <c r="X944" i="9"/>
  <c r="U945" i="9"/>
  <c r="X945" i="9"/>
  <c r="U946" i="9"/>
  <c r="X946" i="9"/>
  <c r="U947" i="9"/>
  <c r="X947" i="9"/>
  <c r="U948" i="9"/>
  <c r="X948" i="9"/>
  <c r="U949" i="9"/>
  <c r="X949" i="9"/>
  <c r="U950" i="9"/>
  <c r="X950" i="9"/>
  <c r="U951" i="9"/>
  <c r="X951" i="9"/>
  <c r="U952" i="9"/>
  <c r="X952" i="9"/>
  <c r="U953" i="9"/>
  <c r="X953" i="9"/>
  <c r="U954" i="9"/>
  <c r="X954" i="9"/>
  <c r="U955" i="9"/>
  <c r="X955" i="9"/>
  <c r="U956" i="9"/>
  <c r="X956" i="9"/>
  <c r="U957" i="9"/>
  <c r="X957" i="9"/>
  <c r="U958" i="9"/>
  <c r="X958" i="9"/>
  <c r="U959" i="9"/>
  <c r="X959" i="9"/>
  <c r="U960" i="9"/>
  <c r="X960" i="9"/>
  <c r="U961" i="9"/>
  <c r="X961" i="9"/>
  <c r="U962" i="9"/>
  <c r="X962" i="9"/>
  <c r="U963" i="9"/>
  <c r="X963" i="9"/>
  <c r="U964" i="9"/>
  <c r="X964" i="9"/>
  <c r="U965" i="9"/>
  <c r="X965" i="9"/>
  <c r="U966" i="9"/>
  <c r="X966" i="9"/>
  <c r="U967" i="9"/>
  <c r="X967" i="9"/>
  <c r="U968" i="9"/>
  <c r="X968" i="9"/>
  <c r="U969" i="9"/>
  <c r="X969" i="9"/>
  <c r="U970" i="9"/>
  <c r="X970" i="9"/>
  <c r="U971" i="9"/>
  <c r="X971" i="9"/>
  <c r="U972" i="9"/>
  <c r="X972" i="9"/>
  <c r="U973" i="9"/>
  <c r="X973" i="9"/>
  <c r="U974" i="9"/>
  <c r="V974" i="9"/>
  <c r="V975" i="9" s="1"/>
  <c r="V976" i="9" s="1"/>
  <c r="V977" i="9" s="1"/>
  <c r="V978" i="9" s="1"/>
  <c r="V979" i="9" s="1"/>
  <c r="V980" i="9" s="1"/>
  <c r="V981" i="9" s="1"/>
  <c r="V982" i="9" s="1"/>
  <c r="V983" i="9" s="1"/>
  <c r="V984" i="9" s="1"/>
  <c r="V985" i="9" s="1"/>
  <c r="V986" i="9" s="1"/>
  <c r="V987" i="9" s="1"/>
  <c r="V988" i="9" s="1"/>
  <c r="V989" i="9" s="1"/>
  <c r="V990" i="9" s="1"/>
  <c r="V991" i="9" s="1"/>
  <c r="V992" i="9" s="1"/>
  <c r="V993" i="9" s="1"/>
  <c r="V994" i="9" s="1"/>
  <c r="V995" i="9" s="1"/>
  <c r="V996" i="9" s="1"/>
  <c r="V997" i="9" s="1"/>
  <c r="V998" i="9" s="1"/>
  <c r="V999" i="9" s="1"/>
  <c r="V1000" i="9" s="1"/>
  <c r="V1001" i="9" s="1"/>
  <c r="V1002" i="9" s="1"/>
  <c r="V1003" i="9" s="1"/>
  <c r="V1004" i="9" s="1"/>
  <c r="V1005" i="9" s="1"/>
  <c r="V1006" i="9" s="1"/>
  <c r="V1007" i="9" s="1"/>
  <c r="V1008" i="9" s="1"/>
  <c r="V1009" i="9" s="1"/>
  <c r="V1010" i="9" s="1"/>
  <c r="V1011" i="9" s="1"/>
  <c r="V1012" i="9" s="1"/>
  <c r="V1013" i="9" s="1"/>
  <c r="V1014" i="9" s="1"/>
  <c r="V1015" i="9" s="1"/>
  <c r="V1016" i="9" s="1"/>
  <c r="V1017" i="9" s="1"/>
  <c r="V1018" i="9" s="1"/>
  <c r="V1019" i="9" s="1"/>
  <c r="V1020" i="9" s="1"/>
  <c r="V1021" i="9" s="1"/>
  <c r="V1022" i="9" s="1"/>
  <c r="V1023" i="9" s="1"/>
  <c r="V1024" i="9" s="1"/>
  <c r="V1025" i="9" s="1"/>
  <c r="V1026" i="9" s="1"/>
  <c r="V1027" i="9" s="1"/>
  <c r="V1028" i="9" s="1"/>
  <c r="V1029" i="9" s="1"/>
  <c r="V1030" i="9" s="1"/>
  <c r="V1031" i="9" s="1"/>
  <c r="V1032" i="9" s="1"/>
  <c r="V1033" i="9" s="1"/>
  <c r="V1034" i="9" s="1"/>
  <c r="V1035" i="9" s="1"/>
  <c r="V1036" i="9" s="1"/>
  <c r="V1037" i="9" s="1"/>
  <c r="V1038" i="9" s="1"/>
  <c r="V1039" i="9" s="1"/>
  <c r="V1040" i="9" s="1"/>
  <c r="V1041" i="9" s="1"/>
  <c r="V1042" i="9" s="1"/>
  <c r="V1043" i="9" s="1"/>
  <c r="V1044" i="9" s="1"/>
  <c r="V1045" i="9" s="1"/>
  <c r="V1046" i="9" s="1"/>
  <c r="V1047" i="9" s="1"/>
  <c r="V1048" i="9" s="1"/>
  <c r="V1049" i="9" s="1"/>
  <c r="V1050" i="9" s="1"/>
  <c r="V1051" i="9" s="1"/>
  <c r="V1052" i="9" s="1"/>
  <c r="V1053" i="9" s="1"/>
  <c r="V1054" i="9" s="1"/>
  <c r="V1055" i="9" s="1"/>
  <c r="V1056" i="9" s="1"/>
  <c r="V1057" i="9" s="1"/>
  <c r="V1058" i="9" s="1"/>
  <c r="V1059" i="9" s="1"/>
  <c r="V1060" i="9" s="1"/>
  <c r="V1061" i="9" s="1"/>
  <c r="V1062" i="9" s="1"/>
  <c r="V1063" i="9" s="1"/>
  <c r="V1064" i="9" s="1"/>
  <c r="V1065" i="9" s="1"/>
  <c r="V1066" i="9" s="1"/>
  <c r="V1067" i="9" s="1"/>
  <c r="V1068" i="9" s="1"/>
  <c r="V1069" i="9" s="1"/>
  <c r="V1070" i="9" s="1"/>
  <c r="V1071" i="9" s="1"/>
  <c r="V1072" i="9" s="1"/>
  <c r="V1073" i="9" s="1"/>
  <c r="V1074" i="9" s="1"/>
  <c r="V1075" i="9" s="1"/>
  <c r="V1076" i="9" s="1"/>
  <c r="V1077" i="9" s="1"/>
  <c r="V1078" i="9" s="1"/>
  <c r="V1079" i="9" s="1"/>
  <c r="V1080" i="9" s="1"/>
  <c r="V1081" i="9" s="1"/>
  <c r="V1082" i="9" s="1"/>
  <c r="V1083" i="9" s="1"/>
  <c r="V1084" i="9" s="1"/>
  <c r="V1085" i="9" s="1"/>
  <c r="V1086" i="9" s="1"/>
  <c r="V1087" i="9" s="1"/>
  <c r="V1088" i="9" s="1"/>
  <c r="V1089" i="9" s="1"/>
  <c r="V1090" i="9" s="1"/>
  <c r="V1091" i="9" s="1"/>
  <c r="V1092" i="9" s="1"/>
  <c r="V1093" i="9" s="1"/>
  <c r="V1094" i="9" s="1"/>
  <c r="V1095" i="9" s="1"/>
  <c r="V1096" i="9" s="1"/>
  <c r="V1097" i="9" s="1"/>
  <c r="V1098" i="9" s="1"/>
  <c r="V1099" i="9" s="1"/>
  <c r="V1100" i="9" s="1"/>
  <c r="X974" i="9"/>
  <c r="U975" i="9"/>
  <c r="X975" i="9"/>
  <c r="U976" i="9"/>
  <c r="X976" i="9"/>
  <c r="U977" i="9"/>
  <c r="X977" i="9"/>
  <c r="U978" i="9"/>
  <c r="X978" i="9"/>
  <c r="U979" i="9"/>
  <c r="X979" i="9"/>
  <c r="U980" i="9"/>
  <c r="X980" i="9"/>
  <c r="U981" i="9"/>
  <c r="X981" i="9"/>
  <c r="U982" i="9"/>
  <c r="X982" i="9"/>
  <c r="U983" i="9"/>
  <c r="X983" i="9"/>
  <c r="U984" i="9"/>
  <c r="X984" i="9"/>
  <c r="U985" i="9"/>
  <c r="X985" i="9"/>
  <c r="U986" i="9"/>
  <c r="X986" i="9"/>
  <c r="U987" i="9"/>
  <c r="X987" i="9"/>
  <c r="U988" i="9"/>
  <c r="X988" i="9"/>
  <c r="U989" i="9"/>
  <c r="X989" i="9"/>
  <c r="U990" i="9"/>
  <c r="X990" i="9"/>
  <c r="U991" i="9"/>
  <c r="X991" i="9"/>
  <c r="U992" i="9"/>
  <c r="X992" i="9"/>
  <c r="U993" i="9"/>
  <c r="X993" i="9"/>
  <c r="U994" i="9"/>
  <c r="X994" i="9"/>
  <c r="U995" i="9"/>
  <c r="X995" i="9"/>
  <c r="U996" i="9"/>
  <c r="X996" i="9"/>
  <c r="U997" i="9"/>
  <c r="X997" i="9"/>
  <c r="Z997" i="9"/>
  <c r="U998" i="9"/>
  <c r="X998" i="9"/>
  <c r="U999" i="9"/>
  <c r="X999" i="9"/>
  <c r="U1000" i="9"/>
  <c r="X1000" i="9"/>
  <c r="U1001" i="9"/>
  <c r="X1001" i="9"/>
  <c r="U1002" i="9"/>
  <c r="X1002" i="9"/>
  <c r="U1003" i="9"/>
  <c r="X1003" i="9"/>
  <c r="U1004" i="9"/>
  <c r="X1004" i="9"/>
  <c r="U1005" i="9"/>
  <c r="X1005" i="9"/>
  <c r="U1006" i="9"/>
  <c r="X1006" i="9"/>
  <c r="U1007" i="9"/>
  <c r="X1007" i="9"/>
  <c r="U1008" i="9"/>
  <c r="X1008" i="9"/>
  <c r="U1009" i="9"/>
  <c r="X1009" i="9"/>
  <c r="U1010" i="9"/>
  <c r="X1010" i="9"/>
  <c r="U1011" i="9"/>
  <c r="X1011" i="9"/>
  <c r="U1012" i="9"/>
  <c r="X1012" i="9"/>
  <c r="U1013" i="9"/>
  <c r="X1013" i="9"/>
  <c r="U1014" i="9"/>
  <c r="X1014" i="9"/>
  <c r="U1015" i="9"/>
  <c r="X1015" i="9"/>
  <c r="U1016" i="9"/>
  <c r="X1016" i="9"/>
  <c r="U1017" i="9"/>
  <c r="X1017" i="9"/>
  <c r="U1018" i="9"/>
  <c r="X1018" i="9"/>
  <c r="U1019" i="9"/>
  <c r="X1019" i="9"/>
  <c r="U1020" i="9"/>
  <c r="X1020" i="9"/>
  <c r="U1021" i="9"/>
  <c r="X1021" i="9"/>
  <c r="U1022" i="9"/>
  <c r="X1022" i="9"/>
  <c r="U1023" i="9"/>
  <c r="X1023" i="9"/>
  <c r="U1024" i="9"/>
  <c r="X1024" i="9"/>
  <c r="U1025" i="9"/>
  <c r="X1025" i="9"/>
  <c r="U1026" i="9"/>
  <c r="X1026" i="9"/>
  <c r="U1027" i="9"/>
  <c r="X1027" i="9"/>
  <c r="U1028" i="9"/>
  <c r="X1028" i="9"/>
  <c r="U1029" i="9"/>
  <c r="X1029" i="9"/>
  <c r="U1030" i="9"/>
  <c r="X1030" i="9"/>
  <c r="U1031" i="9"/>
  <c r="X1031" i="9"/>
  <c r="U1032" i="9"/>
  <c r="X1032" i="9"/>
  <c r="U1033" i="9"/>
  <c r="X1033" i="9"/>
  <c r="U1034" i="9"/>
  <c r="X1034" i="9"/>
  <c r="U1035" i="9"/>
  <c r="X1035" i="9"/>
  <c r="U1036" i="9"/>
  <c r="X1036" i="9"/>
  <c r="U1037" i="9"/>
  <c r="X1037" i="9"/>
  <c r="U1038" i="9"/>
  <c r="X1038" i="9"/>
  <c r="U1039" i="9"/>
  <c r="X1039" i="9"/>
  <c r="U1040" i="9"/>
  <c r="X1040" i="9"/>
  <c r="U1041" i="9"/>
  <c r="X1041" i="9"/>
  <c r="U1042" i="9"/>
  <c r="X1042" i="9"/>
  <c r="U1043" i="9"/>
  <c r="X1043" i="9"/>
  <c r="U1044" i="9"/>
  <c r="X1044" i="9"/>
  <c r="U1045" i="9"/>
  <c r="X1045" i="9"/>
  <c r="U1046" i="9"/>
  <c r="X1046" i="9"/>
  <c r="U1047" i="9"/>
  <c r="X1047" i="9"/>
  <c r="U1048" i="9"/>
  <c r="X1048" i="9"/>
  <c r="U1049" i="9"/>
  <c r="X1049" i="9"/>
  <c r="U1050" i="9"/>
  <c r="X1050" i="9"/>
  <c r="U1051" i="9"/>
  <c r="X1051" i="9"/>
  <c r="U1052" i="9"/>
  <c r="X1052" i="9"/>
  <c r="U1053" i="9"/>
  <c r="X1053" i="9"/>
  <c r="U1054" i="9"/>
  <c r="X1054" i="9"/>
  <c r="U1055" i="9"/>
  <c r="X1055" i="9"/>
  <c r="U1056" i="9"/>
  <c r="X1056" i="9"/>
  <c r="U1057" i="9"/>
  <c r="X1057" i="9"/>
  <c r="U1058" i="9"/>
  <c r="X1058" i="9"/>
  <c r="U1059" i="9"/>
  <c r="X1059" i="9"/>
  <c r="U1060" i="9"/>
  <c r="X1060" i="9"/>
  <c r="U1061" i="9"/>
  <c r="X1061" i="9"/>
  <c r="U1062" i="9"/>
  <c r="X1062" i="9"/>
  <c r="U1063" i="9"/>
  <c r="X1063" i="9"/>
  <c r="U1064" i="9"/>
  <c r="X1064" i="9"/>
  <c r="U1065" i="9"/>
  <c r="X1065" i="9"/>
  <c r="U1066" i="9"/>
  <c r="X1066" i="9"/>
  <c r="U1067" i="9"/>
  <c r="X1067" i="9"/>
  <c r="U1068" i="9"/>
  <c r="X1068" i="9"/>
  <c r="U1069" i="9"/>
  <c r="X1069" i="9"/>
  <c r="U1070" i="9"/>
  <c r="X1070" i="9"/>
  <c r="U1071" i="9"/>
  <c r="X1071" i="9"/>
  <c r="U1072" i="9"/>
  <c r="X1072" i="9"/>
  <c r="U1073" i="9"/>
  <c r="X1073" i="9"/>
  <c r="U1074" i="9"/>
  <c r="X1074" i="9"/>
  <c r="U1075" i="9"/>
  <c r="X1075" i="9"/>
  <c r="U1076" i="9"/>
  <c r="X1076" i="9"/>
  <c r="U1077" i="9"/>
  <c r="X1077" i="9"/>
  <c r="U1078" i="9"/>
  <c r="X1078" i="9"/>
  <c r="U1079" i="9"/>
  <c r="X1079" i="9"/>
  <c r="U1080" i="9"/>
  <c r="X1080" i="9"/>
  <c r="U1081" i="9"/>
  <c r="X1081" i="9"/>
  <c r="U1082" i="9"/>
  <c r="X1082" i="9"/>
  <c r="U1083" i="9"/>
  <c r="X1083" i="9"/>
  <c r="U1084" i="9"/>
  <c r="X1084" i="9"/>
  <c r="U1085" i="9"/>
  <c r="X1085" i="9"/>
  <c r="U1086" i="9"/>
  <c r="X1086" i="9"/>
  <c r="U1087" i="9"/>
  <c r="X1087" i="9"/>
  <c r="U1088" i="9"/>
  <c r="X1088" i="9"/>
  <c r="U1089" i="9"/>
  <c r="X1089" i="9"/>
  <c r="U1090" i="9"/>
  <c r="X1090" i="9"/>
  <c r="U1091" i="9"/>
  <c r="X1091" i="9"/>
  <c r="U1092" i="9"/>
  <c r="X1092" i="9"/>
  <c r="U1093" i="9"/>
  <c r="X1093" i="9"/>
  <c r="U1094" i="9"/>
  <c r="X1094" i="9"/>
  <c r="U1095" i="9"/>
  <c r="X1095" i="9"/>
  <c r="U1096" i="9"/>
  <c r="X1096" i="9"/>
  <c r="U1097" i="9"/>
  <c r="X1097" i="9"/>
  <c r="U1098" i="9"/>
  <c r="X1098" i="9"/>
  <c r="U1099" i="9"/>
  <c r="X1099" i="9"/>
  <c r="U1100" i="9"/>
  <c r="X1100" i="9"/>
  <c r="U1101" i="9"/>
  <c r="X1101" i="9"/>
  <c r="U1102" i="9"/>
  <c r="X1102" i="9"/>
  <c r="U1103" i="9"/>
  <c r="X1103" i="9"/>
  <c r="U1104" i="9"/>
  <c r="X1104" i="9"/>
  <c r="U1105" i="9"/>
  <c r="X1105" i="9"/>
  <c r="U1106" i="9"/>
  <c r="X1106" i="9"/>
  <c r="U1107" i="9"/>
  <c r="X1107" i="9"/>
  <c r="U1108" i="9"/>
  <c r="X1108" i="9"/>
  <c r="U1109" i="9"/>
  <c r="X1109" i="9"/>
  <c r="U1110" i="9"/>
  <c r="X1110" i="9"/>
  <c r="U1111" i="9"/>
  <c r="X1111" i="9"/>
  <c r="U1112" i="9"/>
  <c r="X1112" i="9"/>
  <c r="U1113" i="9"/>
  <c r="X1113" i="9"/>
  <c r="U1114" i="9"/>
  <c r="X1114" i="9"/>
  <c r="U1115" i="9"/>
  <c r="X1115" i="9"/>
  <c r="U1116" i="9"/>
  <c r="X1116" i="9"/>
  <c r="U1117" i="9"/>
  <c r="X1117" i="9"/>
  <c r="U1118" i="9"/>
  <c r="X1118" i="9"/>
  <c r="U1119" i="9"/>
  <c r="X1119" i="9"/>
  <c r="U1120" i="9"/>
  <c r="X1120" i="9"/>
  <c r="U1121" i="9"/>
  <c r="X1121" i="9"/>
  <c r="U1122" i="9"/>
  <c r="X1122" i="9"/>
  <c r="U1123" i="9"/>
  <c r="X1123" i="9"/>
  <c r="U1124" i="9"/>
  <c r="X1124" i="9"/>
  <c r="U1125" i="9"/>
  <c r="X1125" i="9"/>
  <c r="U1126" i="9"/>
  <c r="X1126" i="9"/>
  <c r="U1127" i="9"/>
  <c r="X1127" i="9"/>
  <c r="U1128" i="9"/>
  <c r="X1128" i="9"/>
  <c r="U1129" i="9"/>
  <c r="X1129" i="9"/>
  <c r="U1130" i="9"/>
  <c r="X1130" i="9"/>
  <c r="U1131" i="9"/>
  <c r="X1131" i="9"/>
  <c r="U1132" i="9"/>
  <c r="X1132" i="9"/>
  <c r="U1133" i="9"/>
  <c r="X1133" i="9"/>
  <c r="U1134" i="9"/>
  <c r="X1134" i="9"/>
  <c r="U1135" i="9"/>
  <c r="X1135" i="9"/>
  <c r="U1136" i="9"/>
  <c r="X1136" i="9"/>
  <c r="U1137" i="9"/>
  <c r="X1137" i="9"/>
  <c r="U1138" i="9"/>
  <c r="X1138" i="9"/>
  <c r="U1139" i="9"/>
  <c r="X1139" i="9"/>
  <c r="U1140" i="9"/>
  <c r="X1140" i="9"/>
  <c r="U1141" i="9"/>
  <c r="X1141" i="9"/>
  <c r="U1142" i="9"/>
  <c r="X1142" i="9"/>
  <c r="U1143" i="9"/>
  <c r="X1143" i="9"/>
  <c r="U1144" i="9"/>
  <c r="X1144" i="9"/>
  <c r="U1145" i="9"/>
  <c r="X1145" i="9"/>
  <c r="U1146" i="9"/>
  <c r="X1146" i="9"/>
  <c r="U1147" i="9"/>
  <c r="X1147" i="9"/>
  <c r="U1148" i="9"/>
  <c r="X1148" i="9"/>
  <c r="U1149" i="9"/>
  <c r="X1149" i="9"/>
  <c r="U1150" i="9"/>
  <c r="X1150" i="9"/>
  <c r="U1151" i="9"/>
  <c r="X1151" i="9"/>
  <c r="U1152" i="9"/>
  <c r="X1152" i="9"/>
  <c r="U1153" i="9"/>
  <c r="X1153" i="9"/>
  <c r="U1154" i="9"/>
  <c r="X1154" i="9"/>
  <c r="U1155" i="9"/>
  <c r="X1155" i="9"/>
  <c r="U1156" i="9"/>
  <c r="X1156" i="9"/>
  <c r="U1157" i="9"/>
  <c r="X1157" i="9"/>
  <c r="U1158" i="9"/>
  <c r="X1158" i="9"/>
  <c r="U1159" i="9"/>
  <c r="X1159" i="9"/>
  <c r="U1160" i="9"/>
  <c r="X1160" i="9"/>
  <c r="U1161" i="9"/>
  <c r="X1161" i="9"/>
  <c r="U1162" i="9"/>
  <c r="X1162" i="9"/>
  <c r="U1163" i="9"/>
  <c r="X1163" i="9"/>
  <c r="U1164" i="9"/>
  <c r="X1164" i="9"/>
  <c r="U1165" i="9"/>
  <c r="X1165" i="9"/>
  <c r="U1166" i="9"/>
  <c r="X1166" i="9"/>
  <c r="U1167" i="9"/>
  <c r="X1167" i="9"/>
  <c r="U1168" i="9"/>
  <c r="X1168" i="9"/>
  <c r="U1169" i="9"/>
  <c r="X1169" i="9"/>
  <c r="U1170" i="9"/>
  <c r="X1170" i="9"/>
  <c r="U1171" i="9"/>
  <c r="X1171" i="9"/>
  <c r="U1172" i="9"/>
  <c r="X1172" i="9"/>
  <c r="U1173" i="9"/>
  <c r="X1173" i="9"/>
  <c r="U1174" i="9"/>
  <c r="X1174" i="9"/>
  <c r="U1175" i="9"/>
  <c r="X1175" i="9"/>
  <c r="U1176" i="9"/>
  <c r="X1176" i="9"/>
  <c r="U1177" i="9"/>
  <c r="X1177" i="9"/>
  <c r="U1178" i="9"/>
  <c r="X1178" i="9"/>
  <c r="U1179" i="9"/>
  <c r="X1179" i="9"/>
  <c r="U1180" i="9"/>
  <c r="X1180" i="9"/>
  <c r="U1181" i="9"/>
  <c r="X1181" i="9"/>
  <c r="U1182" i="9"/>
  <c r="X1182" i="9"/>
  <c r="U1183" i="9"/>
  <c r="X1183" i="9"/>
  <c r="U1184" i="9"/>
  <c r="X1184" i="9"/>
  <c r="U1185" i="9"/>
  <c r="X1185" i="9"/>
  <c r="U1186" i="9"/>
  <c r="X1186" i="9"/>
  <c r="U1187" i="9"/>
  <c r="X1187" i="9"/>
  <c r="U1188" i="9"/>
  <c r="X1188" i="9"/>
  <c r="U1189" i="9"/>
  <c r="X1189" i="9"/>
  <c r="U1190" i="9"/>
  <c r="X1190" i="9"/>
  <c r="U1191" i="9"/>
  <c r="X1191" i="9"/>
  <c r="U1192" i="9"/>
  <c r="X1192" i="9"/>
  <c r="U1193" i="9"/>
  <c r="X1193" i="9"/>
  <c r="U1194" i="9"/>
  <c r="X1194" i="9"/>
  <c r="U1195" i="9"/>
  <c r="X1195" i="9"/>
  <c r="U1196" i="9"/>
  <c r="X1196" i="9"/>
  <c r="U1197" i="9"/>
  <c r="X1197" i="9"/>
  <c r="U1198" i="9"/>
  <c r="X1198" i="9"/>
  <c r="U1199" i="9"/>
  <c r="X1199" i="9"/>
  <c r="U1200" i="9"/>
  <c r="X1200" i="9"/>
  <c r="U1201" i="9"/>
  <c r="X1201" i="9"/>
  <c r="U1202" i="9"/>
  <c r="X1202" i="9"/>
  <c r="U1203" i="9"/>
  <c r="X1203" i="9"/>
  <c r="U1204" i="9"/>
  <c r="X1204" i="9"/>
  <c r="U1205" i="9"/>
  <c r="X1205" i="9"/>
  <c r="U1206" i="9"/>
  <c r="X1206" i="9"/>
  <c r="U1207" i="9"/>
  <c r="X1207" i="9"/>
  <c r="U1208" i="9"/>
  <c r="X1208" i="9"/>
  <c r="U1209" i="9"/>
  <c r="X1209" i="9"/>
  <c r="U1210" i="9"/>
  <c r="X1210" i="9"/>
  <c r="U1211" i="9"/>
  <c r="X1211" i="9"/>
  <c r="U1212" i="9"/>
  <c r="X1212" i="9"/>
  <c r="U1213" i="9"/>
  <c r="X1213" i="9"/>
  <c r="U1214" i="9"/>
  <c r="X1214" i="9"/>
  <c r="U1215" i="9"/>
  <c r="X1215" i="9"/>
  <c r="U1216" i="9"/>
  <c r="X1216" i="9"/>
  <c r="U1217" i="9"/>
  <c r="X1217" i="9"/>
  <c r="U1218" i="9"/>
  <c r="X1218" i="9"/>
  <c r="U1219" i="9"/>
  <c r="X1219" i="9"/>
  <c r="U1220" i="9"/>
  <c r="X1220" i="9"/>
  <c r="U1221" i="9"/>
  <c r="X1221" i="9"/>
  <c r="U1222" i="9"/>
  <c r="X1222" i="9"/>
  <c r="U1223" i="9"/>
  <c r="X1223" i="9"/>
  <c r="U1224" i="9"/>
  <c r="X1224" i="9"/>
  <c r="U1225" i="9"/>
  <c r="X1225" i="9"/>
  <c r="U1226" i="9"/>
  <c r="X1226" i="9"/>
  <c r="U1227" i="9"/>
  <c r="X1227" i="9"/>
  <c r="U1228" i="9"/>
  <c r="X1228" i="9"/>
  <c r="U1229" i="9"/>
  <c r="X1229" i="9"/>
  <c r="U1230" i="9"/>
  <c r="X1230" i="9"/>
  <c r="U1231" i="9"/>
  <c r="X1231" i="9"/>
  <c r="U1232" i="9"/>
  <c r="X1232" i="9"/>
  <c r="U1233" i="9"/>
  <c r="X1233" i="9"/>
  <c r="U1234" i="9"/>
  <c r="X1234" i="9"/>
  <c r="U1235" i="9"/>
  <c r="X1235" i="9"/>
  <c r="U1236" i="9"/>
  <c r="X1236" i="9"/>
  <c r="U1237" i="9"/>
  <c r="X1237" i="9"/>
  <c r="U1238" i="9"/>
  <c r="X1238" i="9"/>
  <c r="U1239" i="9"/>
  <c r="X1239" i="9"/>
  <c r="U1240" i="9"/>
  <c r="X1240" i="9"/>
  <c r="U1241" i="9"/>
  <c r="X1241" i="9"/>
  <c r="U1242" i="9"/>
  <c r="X1242" i="9"/>
  <c r="U1243" i="9"/>
  <c r="X1243" i="9"/>
  <c r="U1244" i="9"/>
  <c r="X1244" i="9"/>
  <c r="U1245" i="9"/>
  <c r="X1245" i="9"/>
  <c r="U1246" i="9"/>
  <c r="X1246" i="9"/>
  <c r="U1247" i="9"/>
  <c r="X1247" i="9"/>
  <c r="U1248" i="9"/>
  <c r="X1248" i="9"/>
  <c r="U1249" i="9"/>
  <c r="X1249" i="9"/>
  <c r="U1250" i="9"/>
  <c r="X1250" i="9"/>
  <c r="U1251" i="9"/>
  <c r="X1251" i="9"/>
  <c r="U1252" i="9"/>
  <c r="X1252" i="9"/>
  <c r="U1253" i="9"/>
  <c r="X1253" i="9"/>
  <c r="U1254" i="9"/>
  <c r="X1254" i="9"/>
  <c r="U1255" i="9"/>
  <c r="X1255" i="9"/>
  <c r="U1256" i="9"/>
  <c r="X1256" i="9"/>
  <c r="U1257" i="9"/>
  <c r="X1257" i="9"/>
  <c r="U1258" i="9"/>
  <c r="X1258" i="9"/>
  <c r="U1259" i="9"/>
  <c r="X1259" i="9"/>
  <c r="U1260" i="9"/>
  <c r="X1260" i="9"/>
  <c r="U1261" i="9"/>
  <c r="X1261" i="9"/>
  <c r="U1262" i="9"/>
  <c r="X1262" i="9"/>
  <c r="U1263" i="9"/>
  <c r="X1263" i="9"/>
  <c r="U1264" i="9"/>
  <c r="X1264" i="9"/>
  <c r="U1265" i="9"/>
  <c r="X1265" i="9"/>
  <c r="U1266" i="9"/>
  <c r="X1266" i="9"/>
  <c r="U1267" i="9"/>
  <c r="X1267" i="9"/>
  <c r="U1268" i="9"/>
  <c r="X1268" i="9"/>
  <c r="U1269" i="9"/>
  <c r="X1269" i="9"/>
  <c r="U1270" i="9"/>
  <c r="X1270" i="9"/>
  <c r="U1271" i="9"/>
  <c r="X1271" i="9"/>
  <c r="U1272" i="9"/>
  <c r="X1272" i="9"/>
  <c r="U1273" i="9"/>
  <c r="X1273" i="9"/>
  <c r="U1274" i="9"/>
  <c r="X1274" i="9"/>
  <c r="U1275" i="9"/>
  <c r="X1275" i="9"/>
  <c r="U1276" i="9"/>
  <c r="X1276" i="9"/>
  <c r="U1277" i="9"/>
  <c r="X1277" i="9"/>
  <c r="U1278" i="9"/>
  <c r="X1278" i="9"/>
  <c r="U1279" i="9"/>
  <c r="X1279" i="9"/>
  <c r="U1280" i="9"/>
  <c r="X1280" i="9"/>
  <c r="U1281" i="9"/>
  <c r="X1281" i="9"/>
  <c r="U1282" i="9"/>
  <c r="X1282" i="9"/>
  <c r="U1283" i="9"/>
  <c r="X1283" i="9"/>
  <c r="U1284" i="9"/>
  <c r="X1284" i="9"/>
  <c r="U1285" i="9"/>
  <c r="X1285" i="9"/>
  <c r="U1286" i="9"/>
  <c r="X1286" i="9"/>
  <c r="U1287" i="9"/>
  <c r="X1287" i="9"/>
  <c r="U1288" i="9"/>
  <c r="X1288" i="9"/>
  <c r="U1289" i="9"/>
  <c r="X1289" i="9"/>
  <c r="U1290" i="9"/>
  <c r="X1290" i="9"/>
  <c r="U1291" i="9"/>
  <c r="X1291" i="9"/>
  <c r="U1292" i="9"/>
  <c r="X1292" i="9"/>
  <c r="U1293" i="9"/>
  <c r="X1293" i="9"/>
  <c r="U1294" i="9"/>
  <c r="X1294" i="9"/>
  <c r="U1295" i="9"/>
  <c r="X1295" i="9"/>
  <c r="U1296" i="9"/>
  <c r="X1296" i="9"/>
  <c r="U1297" i="9"/>
  <c r="X1297" i="9"/>
  <c r="U1298" i="9"/>
  <c r="X1298" i="9"/>
  <c r="U1299" i="9"/>
  <c r="X1299" i="9"/>
  <c r="U1300" i="9"/>
  <c r="X1300" i="9"/>
  <c r="U1301" i="9"/>
  <c r="X1301" i="9"/>
  <c r="U1302" i="9"/>
  <c r="X1302" i="9"/>
  <c r="U1303" i="9"/>
  <c r="X1303" i="9"/>
  <c r="U1304" i="9"/>
  <c r="X1304" i="9"/>
  <c r="U1305" i="9"/>
  <c r="X1305" i="9"/>
  <c r="U1306" i="9"/>
  <c r="X1306" i="9"/>
  <c r="U1307" i="9"/>
  <c r="X1307" i="9"/>
  <c r="U1308" i="9"/>
  <c r="X1308" i="9"/>
  <c r="U1309" i="9"/>
  <c r="X1309" i="9"/>
  <c r="U1310" i="9"/>
  <c r="X1310" i="9"/>
  <c r="U1311" i="9"/>
  <c r="X1311" i="9"/>
  <c r="U1312" i="9"/>
  <c r="X1312" i="9"/>
  <c r="U1313" i="9"/>
  <c r="X1313" i="9"/>
  <c r="U1314" i="9"/>
  <c r="X1314" i="9"/>
  <c r="U1315" i="9"/>
  <c r="X1315" i="9"/>
  <c r="U1316" i="9"/>
  <c r="X1316" i="9"/>
  <c r="U1317" i="9"/>
  <c r="X1317" i="9"/>
  <c r="U1318" i="9"/>
  <c r="X1318" i="9"/>
  <c r="U1319" i="9"/>
  <c r="X1319" i="9"/>
  <c r="U1320" i="9"/>
  <c r="X1320" i="9"/>
  <c r="U1321" i="9"/>
  <c r="X1321" i="9"/>
  <c r="U1322" i="9"/>
  <c r="X1322" i="9"/>
  <c r="U1323" i="9"/>
  <c r="X1323" i="9"/>
  <c r="U1324" i="9"/>
  <c r="X1324" i="9"/>
  <c r="U1325" i="9"/>
  <c r="X1325" i="9"/>
  <c r="U1326" i="9"/>
  <c r="X1326" i="9"/>
  <c r="U1327" i="9"/>
  <c r="X1327" i="9"/>
  <c r="U1328" i="9"/>
  <c r="X1328" i="9"/>
  <c r="U1329" i="9"/>
  <c r="X1329" i="9"/>
  <c r="U1330" i="9"/>
  <c r="X1330" i="9"/>
  <c r="U1331" i="9"/>
  <c r="X1331" i="9"/>
  <c r="U1332" i="9"/>
  <c r="X1332" i="9"/>
  <c r="U1333" i="9"/>
  <c r="X1333" i="9"/>
  <c r="U1334" i="9"/>
  <c r="X1334" i="9"/>
  <c r="U1335" i="9"/>
  <c r="X1335" i="9"/>
  <c r="U1336" i="9"/>
  <c r="X1336" i="9"/>
  <c r="U1337" i="9"/>
  <c r="X1337" i="9"/>
  <c r="U1338" i="9"/>
  <c r="X1338" i="9"/>
  <c r="U1339" i="9"/>
  <c r="X1339" i="9"/>
  <c r="U1340" i="9"/>
  <c r="X1340" i="9"/>
  <c r="U1341" i="9"/>
  <c r="X1341" i="9"/>
  <c r="U1342" i="9"/>
  <c r="X1342" i="9"/>
  <c r="U1343" i="9"/>
  <c r="X1343" i="9"/>
  <c r="U1344" i="9"/>
  <c r="X1344" i="9"/>
  <c r="U1345" i="9"/>
  <c r="X1345" i="9"/>
  <c r="U1346" i="9"/>
  <c r="X1346" i="9"/>
  <c r="U1347" i="9"/>
  <c r="X1347" i="9"/>
  <c r="U1348" i="9"/>
  <c r="X1348" i="9"/>
  <c r="U1349" i="9"/>
  <c r="X1349" i="9"/>
  <c r="U1350" i="9"/>
  <c r="X1350" i="9"/>
  <c r="U1351" i="9"/>
  <c r="X1351" i="9"/>
  <c r="U1352" i="9"/>
  <c r="X1352" i="9"/>
  <c r="U1353" i="9"/>
  <c r="X1353" i="9"/>
  <c r="U1354" i="9"/>
  <c r="X1354" i="9"/>
  <c r="U1355" i="9"/>
  <c r="X1355" i="9"/>
  <c r="U1356" i="9"/>
  <c r="X1356" i="9"/>
  <c r="U1357" i="9"/>
  <c r="X1357" i="9"/>
  <c r="U1358" i="9"/>
  <c r="X1358" i="9"/>
  <c r="U1359" i="9"/>
  <c r="X1359" i="9"/>
  <c r="U1360" i="9"/>
  <c r="X1360" i="9"/>
  <c r="U1361" i="9"/>
  <c r="X1361" i="9"/>
  <c r="U1362" i="9"/>
  <c r="X1362" i="9"/>
  <c r="U1363" i="9"/>
  <c r="X1363" i="9"/>
  <c r="U1364" i="9"/>
  <c r="X1364" i="9"/>
  <c r="U1365" i="9"/>
  <c r="X1365" i="9"/>
  <c r="U1366" i="9"/>
  <c r="X1366" i="9"/>
  <c r="U1367" i="9"/>
  <c r="X1367" i="9"/>
  <c r="U1368" i="9"/>
  <c r="X1368" i="9"/>
  <c r="U1369" i="9"/>
  <c r="X1369" i="9"/>
  <c r="U1370" i="9"/>
  <c r="X1370" i="9"/>
  <c r="U1371" i="9"/>
  <c r="X1371" i="9"/>
  <c r="U1372" i="9"/>
  <c r="X1372" i="9"/>
  <c r="U1373" i="9"/>
  <c r="X1373" i="9"/>
  <c r="U1374" i="9"/>
  <c r="X1374" i="9"/>
  <c r="U1375" i="9"/>
  <c r="X1375" i="9"/>
  <c r="U1376" i="9"/>
  <c r="X1376" i="9"/>
  <c r="U1377" i="9"/>
  <c r="X1377" i="9"/>
  <c r="U1378" i="9"/>
  <c r="X1378" i="9"/>
  <c r="U1379" i="9"/>
  <c r="X1379" i="9"/>
  <c r="U1380" i="9"/>
  <c r="X1380" i="9"/>
  <c r="U1381" i="9"/>
  <c r="X1381" i="9"/>
  <c r="U1382" i="9"/>
  <c r="X1382" i="9"/>
  <c r="U1383" i="9"/>
  <c r="X1383" i="9"/>
  <c r="U1384" i="9"/>
  <c r="X1384" i="9"/>
  <c r="U1385" i="9"/>
  <c r="X1385" i="9"/>
  <c r="U1386" i="9"/>
  <c r="X1386" i="9"/>
  <c r="U1387" i="9"/>
  <c r="X1387" i="9"/>
  <c r="U1388" i="9"/>
  <c r="X1388" i="9"/>
  <c r="U1389" i="9"/>
  <c r="X1389" i="9"/>
  <c r="U1390" i="9"/>
  <c r="X1390" i="9"/>
  <c r="U1391" i="9"/>
  <c r="X1391" i="9"/>
  <c r="U1392" i="9"/>
  <c r="X1392" i="9"/>
  <c r="U1393" i="9"/>
  <c r="X1393" i="9"/>
  <c r="U1394" i="9"/>
  <c r="X1394" i="9"/>
  <c r="U1395" i="9"/>
  <c r="X1395" i="9"/>
  <c r="U1396" i="9"/>
  <c r="X1396" i="9"/>
  <c r="U1397" i="9"/>
  <c r="X1397" i="9"/>
  <c r="U1398" i="9"/>
  <c r="X1398" i="9"/>
  <c r="U1399" i="9"/>
  <c r="X1399" i="9"/>
  <c r="U1400" i="9"/>
  <c r="X1400" i="9"/>
  <c r="U1401" i="9"/>
  <c r="X1401" i="9"/>
  <c r="U1402" i="9"/>
  <c r="X1402" i="9"/>
  <c r="U1403" i="9"/>
  <c r="X1403" i="9"/>
  <c r="U1404" i="9"/>
  <c r="X1404" i="9"/>
  <c r="U1405" i="9"/>
  <c r="X1405" i="9"/>
  <c r="U1406" i="9"/>
  <c r="X1406" i="9"/>
  <c r="U1407" i="9"/>
  <c r="X1407" i="9"/>
  <c r="U1408" i="9"/>
  <c r="X1408" i="9"/>
  <c r="U1409" i="9"/>
  <c r="X1409" i="9"/>
  <c r="U1410" i="9"/>
  <c r="X1410" i="9"/>
  <c r="U1411" i="9"/>
  <c r="X1411" i="9"/>
  <c r="U1412" i="9"/>
  <c r="X1412" i="9"/>
  <c r="U1413" i="9"/>
  <c r="X1413" i="9"/>
  <c r="U1414" i="9"/>
  <c r="X1414" i="9"/>
  <c r="U1415" i="9"/>
  <c r="X1415" i="9"/>
  <c r="U1416" i="9"/>
  <c r="X1416" i="9"/>
  <c r="U1417" i="9"/>
  <c r="X1417" i="9"/>
  <c r="U1418" i="9"/>
  <c r="X1418" i="9"/>
  <c r="U1419" i="9"/>
  <c r="X1419" i="9"/>
  <c r="U1420" i="9"/>
  <c r="X1420" i="9"/>
  <c r="U1421" i="9"/>
  <c r="X1421" i="9"/>
  <c r="U1422" i="9"/>
  <c r="X1422" i="9"/>
  <c r="U1423" i="9"/>
  <c r="X1423" i="9"/>
  <c r="U1424" i="9"/>
  <c r="X1424" i="9"/>
  <c r="U1425" i="9"/>
  <c r="X1425" i="9"/>
  <c r="U1426" i="9"/>
  <c r="X1426" i="9"/>
  <c r="U1427" i="9"/>
  <c r="X1427" i="9"/>
  <c r="U1428" i="9"/>
  <c r="X1428" i="9"/>
  <c r="U1429" i="9"/>
  <c r="X1429" i="9"/>
  <c r="U1430" i="9"/>
  <c r="X1430" i="9"/>
  <c r="U1431" i="9"/>
  <c r="X1431" i="9"/>
  <c r="U1432" i="9"/>
  <c r="X1432" i="9"/>
  <c r="U1433" i="9"/>
  <c r="X1433" i="9"/>
  <c r="U1434" i="9"/>
  <c r="X1434" i="9"/>
  <c r="U1435" i="9"/>
  <c r="X1435" i="9"/>
  <c r="U1436" i="9"/>
  <c r="X1436" i="9"/>
  <c r="U1437" i="9"/>
  <c r="X1437" i="9"/>
  <c r="U1438" i="9"/>
  <c r="X1438" i="9"/>
  <c r="U1439" i="9"/>
  <c r="X1439" i="9"/>
  <c r="U1440" i="9"/>
  <c r="X1440" i="9"/>
  <c r="U1441" i="9"/>
  <c r="X1441" i="9"/>
  <c r="U1442" i="9"/>
  <c r="X1442" i="9"/>
  <c r="U1443" i="9"/>
  <c r="X1443" i="9"/>
  <c r="U1444" i="9"/>
  <c r="X1444" i="9"/>
  <c r="U1445" i="9"/>
  <c r="X1445" i="9"/>
  <c r="U1446" i="9"/>
  <c r="X1446" i="9"/>
  <c r="U1447" i="9"/>
  <c r="X1447" i="9"/>
  <c r="U1448" i="9"/>
  <c r="X1448" i="9"/>
  <c r="U1449" i="9"/>
  <c r="X1449" i="9"/>
  <c r="U1450" i="9"/>
  <c r="X1450" i="9"/>
  <c r="U1451" i="9"/>
  <c r="X1451" i="9"/>
  <c r="U1452" i="9"/>
  <c r="X1452" i="9"/>
  <c r="U1453" i="9"/>
  <c r="X1453" i="9"/>
  <c r="U1454" i="9"/>
  <c r="X1454" i="9"/>
  <c r="U1455" i="9"/>
  <c r="X1455" i="9"/>
  <c r="U1456" i="9"/>
  <c r="X1456" i="9"/>
  <c r="U1457" i="9"/>
  <c r="X1457" i="9"/>
  <c r="U1458" i="9"/>
  <c r="X1458" i="9"/>
  <c r="U1459" i="9"/>
  <c r="X1459" i="9"/>
  <c r="U1460" i="9"/>
  <c r="X1460" i="9"/>
  <c r="U1461" i="9"/>
  <c r="X1461" i="9"/>
  <c r="U1462" i="9"/>
  <c r="X1462" i="9"/>
  <c r="U1463" i="9"/>
  <c r="X1463" i="9"/>
  <c r="U1464" i="9"/>
  <c r="X1464" i="9"/>
  <c r="U1465" i="9"/>
  <c r="X1465" i="9"/>
  <c r="U1466" i="9"/>
  <c r="X1466" i="9"/>
  <c r="U1467" i="9"/>
  <c r="X1467" i="9"/>
  <c r="U1468" i="9"/>
  <c r="X1468" i="9"/>
  <c r="U1469" i="9"/>
  <c r="X1469" i="9"/>
  <c r="U1470" i="9"/>
  <c r="X1470" i="9"/>
  <c r="U1471" i="9"/>
  <c r="X1471" i="9"/>
  <c r="U1472" i="9"/>
  <c r="X1472" i="9"/>
  <c r="U1473" i="9"/>
  <c r="X1473" i="9"/>
  <c r="U1474" i="9"/>
  <c r="X1474" i="9"/>
  <c r="U1475" i="9"/>
  <c r="X1475" i="9"/>
  <c r="U1476" i="9"/>
  <c r="X1476" i="9"/>
  <c r="U1477" i="9"/>
  <c r="X1477" i="9"/>
  <c r="U1478" i="9"/>
  <c r="X1478" i="9"/>
  <c r="U1479" i="9"/>
  <c r="X1479" i="9"/>
  <c r="U1480" i="9"/>
  <c r="X1480" i="9"/>
  <c r="U1481" i="9"/>
  <c r="X1481" i="9"/>
  <c r="U1482" i="9"/>
  <c r="X1482" i="9"/>
  <c r="U1483" i="9"/>
  <c r="X1483" i="9"/>
  <c r="U1484" i="9"/>
  <c r="X1484" i="9"/>
  <c r="U1485" i="9"/>
  <c r="X1485" i="9"/>
  <c r="U1486" i="9"/>
  <c r="X1486" i="9"/>
  <c r="U1487" i="9"/>
  <c r="X1487" i="9"/>
  <c r="U1488" i="9"/>
  <c r="X1488" i="9"/>
  <c r="U1489" i="9"/>
  <c r="X1489" i="9"/>
  <c r="U1490" i="9"/>
  <c r="X1490" i="9"/>
  <c r="U1491" i="9"/>
  <c r="X1491" i="9"/>
  <c r="U1492" i="9"/>
  <c r="X1492" i="9"/>
  <c r="U1493" i="9"/>
  <c r="X1493" i="9"/>
  <c r="U1494" i="9"/>
  <c r="X1494" i="9"/>
  <c r="U1495" i="9"/>
  <c r="X1495" i="9"/>
  <c r="U1496" i="9"/>
  <c r="X1496" i="9"/>
  <c r="U1497" i="9"/>
  <c r="X1497" i="9"/>
  <c r="U1498" i="9"/>
  <c r="X1498" i="9"/>
  <c r="U1499" i="9"/>
  <c r="X1499" i="9"/>
  <c r="U1500" i="9"/>
  <c r="X1500" i="9"/>
  <c r="U1501" i="9"/>
  <c r="X1501" i="9"/>
  <c r="U1502" i="9"/>
  <c r="X1502" i="9"/>
  <c r="U1503" i="9"/>
  <c r="X1503" i="9"/>
  <c r="U1504" i="9"/>
  <c r="X1504" i="9"/>
  <c r="U1505" i="9"/>
  <c r="X1505" i="9"/>
  <c r="U1506" i="9"/>
  <c r="X1506" i="9"/>
  <c r="U1507" i="9"/>
  <c r="X1507" i="9"/>
  <c r="U1508" i="9"/>
  <c r="X1508" i="9"/>
  <c r="U1509" i="9"/>
  <c r="X1509" i="9"/>
  <c r="U1510" i="9"/>
  <c r="X1510" i="9"/>
  <c r="U1511" i="9"/>
  <c r="X1511" i="9"/>
  <c r="U1512" i="9"/>
  <c r="X1512" i="9"/>
  <c r="U1513" i="9"/>
  <c r="X1513" i="9"/>
  <c r="U1514" i="9"/>
  <c r="X1514" i="9"/>
  <c r="U1515" i="9"/>
  <c r="X1515" i="9"/>
  <c r="U1516" i="9"/>
  <c r="X1516" i="9"/>
  <c r="U1517" i="9"/>
  <c r="X1517" i="9"/>
  <c r="U1518" i="9"/>
  <c r="X1518" i="9"/>
  <c r="U1519" i="9"/>
  <c r="X1519" i="9"/>
  <c r="U1520" i="9"/>
  <c r="X1520" i="9"/>
  <c r="U1521" i="9"/>
  <c r="X1521" i="9"/>
  <c r="U1522" i="9"/>
  <c r="X1522" i="9"/>
  <c r="U1523" i="9"/>
  <c r="X1523" i="9"/>
  <c r="U1524" i="9"/>
  <c r="X1524" i="9"/>
  <c r="U1525" i="9"/>
  <c r="X1525" i="9"/>
  <c r="U1526" i="9"/>
  <c r="X1526" i="9"/>
  <c r="U1527" i="9"/>
  <c r="X1527" i="9"/>
  <c r="U1528" i="9"/>
  <c r="X1528" i="9"/>
  <c r="U1529" i="9"/>
  <c r="X1529" i="9"/>
  <c r="U1530" i="9"/>
  <c r="X1530" i="9"/>
  <c r="U1531" i="9"/>
  <c r="X1531" i="9"/>
  <c r="U1532" i="9"/>
  <c r="X1532" i="9"/>
  <c r="U1533" i="9"/>
  <c r="X1533" i="9"/>
  <c r="U1534" i="9"/>
  <c r="X1534" i="9"/>
  <c r="U1535" i="9"/>
  <c r="X1535" i="9"/>
  <c r="U1536" i="9"/>
  <c r="X1536" i="9"/>
  <c r="U1537" i="9"/>
  <c r="X1537" i="9"/>
  <c r="U1538" i="9"/>
  <c r="X1538" i="9"/>
  <c r="U1539" i="9"/>
  <c r="X1539" i="9"/>
  <c r="U1540" i="9"/>
  <c r="X1540" i="9"/>
  <c r="U1541" i="9"/>
  <c r="X1541" i="9"/>
  <c r="U1542" i="9"/>
  <c r="X1542" i="9"/>
  <c r="U1543" i="9"/>
  <c r="X1543" i="9"/>
  <c r="U1544" i="9"/>
  <c r="X1544" i="9"/>
  <c r="U1545" i="9"/>
  <c r="X1545" i="9"/>
  <c r="U1546" i="9"/>
  <c r="X1546" i="9"/>
  <c r="U1547" i="9"/>
  <c r="X1547" i="9"/>
  <c r="U1548" i="9"/>
  <c r="X1548" i="9"/>
  <c r="U1549" i="9"/>
  <c r="X1549" i="9"/>
  <c r="U1550" i="9"/>
  <c r="X1550" i="9"/>
  <c r="U1551" i="9"/>
  <c r="X1551" i="9"/>
  <c r="U1552" i="9"/>
  <c r="X1552" i="9"/>
  <c r="U1553" i="9"/>
  <c r="X1553" i="9"/>
  <c r="U1554" i="9"/>
  <c r="X1554" i="9"/>
  <c r="U1555" i="9"/>
  <c r="X1555" i="9"/>
  <c r="U1556" i="9"/>
  <c r="X1556" i="9"/>
  <c r="U1557" i="9"/>
  <c r="X1557" i="9"/>
  <c r="U1558" i="9"/>
  <c r="X1558" i="9"/>
  <c r="U1559" i="9"/>
  <c r="X1559" i="9"/>
  <c r="U1560" i="9"/>
  <c r="X1560" i="9"/>
  <c r="U1561" i="9"/>
  <c r="X1561" i="9"/>
  <c r="U1562" i="9"/>
  <c r="X1562" i="9"/>
  <c r="U1563" i="9"/>
  <c r="X1563" i="9"/>
  <c r="U1564" i="9"/>
  <c r="X1564" i="9"/>
  <c r="U1565" i="9"/>
  <c r="X1565" i="9"/>
  <c r="U1566" i="9"/>
  <c r="X1566" i="9"/>
  <c r="U1567" i="9"/>
  <c r="X1567" i="9"/>
  <c r="U1568" i="9"/>
  <c r="X1568" i="9"/>
  <c r="U1569" i="9"/>
  <c r="X1569" i="9"/>
  <c r="U1570" i="9"/>
  <c r="X1570" i="9"/>
  <c r="U1571" i="9"/>
  <c r="X1571" i="9"/>
  <c r="U1572" i="9"/>
  <c r="X1572" i="9"/>
  <c r="U1573" i="9"/>
  <c r="X1573" i="9"/>
  <c r="U1574" i="9"/>
  <c r="X1574" i="9"/>
  <c r="U1575" i="9"/>
  <c r="X1575" i="9"/>
  <c r="U1576" i="9"/>
  <c r="X1576" i="9"/>
  <c r="U1577" i="9"/>
  <c r="X1577" i="9"/>
  <c r="U1578" i="9"/>
  <c r="X1578" i="9"/>
  <c r="U1579" i="9"/>
  <c r="X1579" i="9"/>
  <c r="U1580" i="9"/>
  <c r="X1580" i="9"/>
  <c r="U1581" i="9"/>
  <c r="X1581" i="9"/>
  <c r="U1582" i="9"/>
  <c r="X1582" i="9"/>
  <c r="U1583" i="9"/>
  <c r="X1583" i="9"/>
  <c r="U1584" i="9"/>
  <c r="X1584" i="9"/>
  <c r="U1585" i="9"/>
  <c r="X1585" i="9"/>
  <c r="U1586" i="9"/>
  <c r="X1586" i="9"/>
  <c r="U1587" i="9"/>
  <c r="X1587" i="9"/>
  <c r="U1588" i="9"/>
  <c r="X1588" i="9"/>
  <c r="U1589" i="9"/>
  <c r="X1589" i="9"/>
  <c r="U1590" i="9"/>
  <c r="X1590" i="9"/>
  <c r="U1591" i="9"/>
  <c r="X1591" i="9"/>
  <c r="U1592" i="9"/>
  <c r="X1592" i="9"/>
  <c r="U1593" i="9"/>
  <c r="X1593" i="9"/>
  <c r="U1594" i="9"/>
  <c r="X1594" i="9"/>
  <c r="U1595" i="9"/>
  <c r="X1595" i="9"/>
  <c r="U1596" i="9"/>
  <c r="X1596" i="9"/>
  <c r="U1597" i="9"/>
  <c r="X1597" i="9"/>
  <c r="U1598" i="9"/>
  <c r="X1598" i="9"/>
  <c r="U1599" i="9"/>
  <c r="X1599" i="9"/>
  <c r="U1600" i="9"/>
  <c r="X1600" i="9"/>
  <c r="U1601" i="9"/>
  <c r="X1601" i="9"/>
  <c r="U1602" i="9"/>
  <c r="X1602" i="9"/>
  <c r="U1603" i="9"/>
  <c r="X1603" i="9"/>
  <c r="U1604" i="9"/>
  <c r="X1604" i="9"/>
  <c r="U1605" i="9"/>
  <c r="X1605" i="9"/>
  <c r="U1606" i="9"/>
  <c r="X1606" i="9"/>
  <c r="U1607" i="9"/>
  <c r="X1607" i="9"/>
  <c r="U1608" i="9"/>
  <c r="X1608" i="9"/>
  <c r="U1609" i="9"/>
  <c r="X1609" i="9"/>
  <c r="U1610" i="9"/>
  <c r="X1610" i="9"/>
  <c r="U1611" i="9"/>
  <c r="X1611" i="9"/>
  <c r="U1612" i="9"/>
  <c r="X1612" i="9"/>
  <c r="U1613" i="9"/>
  <c r="X1613" i="9"/>
  <c r="U1614" i="9"/>
  <c r="X1614" i="9"/>
  <c r="U1615" i="9"/>
  <c r="X1615" i="9"/>
  <c r="U1616" i="9"/>
  <c r="X1616" i="9"/>
  <c r="U1617" i="9"/>
  <c r="X1617" i="9"/>
  <c r="U1618" i="9"/>
  <c r="X1618" i="9"/>
  <c r="U1619" i="9"/>
  <c r="X1619" i="9"/>
  <c r="U1620" i="9"/>
  <c r="X1620" i="9"/>
  <c r="U1621" i="9"/>
  <c r="X1621" i="9"/>
  <c r="U1622" i="9"/>
  <c r="X1622" i="9"/>
  <c r="U1623" i="9"/>
  <c r="X1623" i="9"/>
  <c r="U1624" i="9"/>
  <c r="X1624" i="9"/>
  <c r="U1625" i="9"/>
  <c r="X1625" i="9"/>
  <c r="U1626" i="9"/>
  <c r="X1626" i="9"/>
  <c r="U1627" i="9"/>
  <c r="X1627" i="9"/>
  <c r="U1628" i="9"/>
  <c r="X1628" i="9"/>
  <c r="U1629" i="9"/>
  <c r="X1629" i="9"/>
  <c r="U1630" i="9"/>
  <c r="X1630" i="9"/>
  <c r="U1631" i="9"/>
  <c r="X1631" i="9"/>
  <c r="U1632" i="9"/>
  <c r="X1632" i="9"/>
  <c r="U1633" i="9"/>
  <c r="X1633" i="9"/>
  <c r="U1634" i="9"/>
  <c r="X1634" i="9"/>
  <c r="U1635" i="9"/>
  <c r="X1635" i="9"/>
  <c r="U1636" i="9"/>
  <c r="X1636" i="9"/>
  <c r="U1637" i="9"/>
  <c r="X1637" i="9"/>
  <c r="U1638" i="9"/>
  <c r="X1638" i="9"/>
  <c r="U1639" i="9"/>
  <c r="X1639" i="9"/>
  <c r="U1640" i="9"/>
  <c r="X1640" i="9"/>
  <c r="U1641" i="9"/>
  <c r="X1641" i="9"/>
  <c r="U1642" i="9"/>
  <c r="X1642" i="9"/>
  <c r="U1643" i="9"/>
  <c r="X1643" i="9"/>
  <c r="U1644" i="9"/>
  <c r="X1644" i="9"/>
  <c r="U1645" i="9"/>
  <c r="X1645" i="9"/>
  <c r="U1646" i="9"/>
  <c r="X1646" i="9"/>
  <c r="U1647" i="9"/>
  <c r="X1647" i="9"/>
  <c r="U1648" i="9"/>
  <c r="X1648" i="9"/>
  <c r="U1649" i="9"/>
  <c r="X1649" i="9"/>
  <c r="U1650" i="9"/>
  <c r="X1650" i="9"/>
  <c r="U1651" i="9"/>
  <c r="X1651" i="9"/>
  <c r="U1652" i="9"/>
  <c r="X1652" i="9"/>
  <c r="U1653" i="9"/>
  <c r="X1653" i="9"/>
  <c r="U1654" i="9"/>
  <c r="X1654" i="9"/>
  <c r="U1655" i="9"/>
  <c r="X1655" i="9"/>
  <c r="U1656" i="9"/>
  <c r="X1656" i="9"/>
  <c r="U1657" i="9"/>
  <c r="X1657" i="9"/>
  <c r="U1658" i="9"/>
  <c r="X1658" i="9"/>
  <c r="U1659" i="9"/>
  <c r="X1659" i="9"/>
  <c r="U1660" i="9"/>
  <c r="X1660" i="9"/>
  <c r="U1661" i="9"/>
  <c r="X1661" i="9"/>
  <c r="U1662" i="9"/>
  <c r="X1662" i="9"/>
  <c r="U1663" i="9"/>
  <c r="X1663" i="9"/>
  <c r="U1664" i="9"/>
  <c r="X1664" i="9"/>
  <c r="U1665" i="9"/>
  <c r="X1665" i="9"/>
  <c r="U1666" i="9"/>
  <c r="X1666" i="9"/>
  <c r="U1667" i="9"/>
  <c r="X1667" i="9"/>
  <c r="U1668" i="9"/>
  <c r="X1668" i="9"/>
  <c r="U1669" i="9"/>
  <c r="X1669" i="9"/>
  <c r="U1670" i="9"/>
  <c r="X1670" i="9"/>
  <c r="U1671" i="9"/>
  <c r="X1671" i="9"/>
  <c r="U1672" i="9"/>
  <c r="X1672" i="9"/>
  <c r="U1673" i="9"/>
  <c r="X1673" i="9"/>
  <c r="U1674" i="9"/>
  <c r="X1674" i="9"/>
  <c r="U1675" i="9"/>
  <c r="X1675" i="9"/>
  <c r="U1676" i="9"/>
  <c r="X1676" i="9"/>
  <c r="U1677" i="9"/>
  <c r="X1677" i="9"/>
  <c r="U1678" i="9"/>
  <c r="X1678" i="9"/>
  <c r="U1679" i="9"/>
  <c r="X1679" i="9"/>
  <c r="U1680" i="9"/>
  <c r="X1680" i="9"/>
  <c r="U1681" i="9"/>
  <c r="X1681" i="9"/>
  <c r="U1682" i="9"/>
  <c r="X1682" i="9"/>
  <c r="U1683" i="9"/>
  <c r="X1683" i="9"/>
  <c r="U1684" i="9"/>
  <c r="X1684" i="9"/>
  <c r="U1685" i="9"/>
  <c r="X1685" i="9"/>
  <c r="U1686" i="9"/>
  <c r="X1686" i="9"/>
  <c r="U1687" i="9"/>
  <c r="X1687" i="9"/>
  <c r="U1688" i="9"/>
  <c r="X1688" i="9"/>
  <c r="U1689" i="9"/>
  <c r="X1689" i="9"/>
  <c r="U1690" i="9"/>
  <c r="X1690" i="9"/>
  <c r="U1691" i="9"/>
  <c r="X1691" i="9"/>
  <c r="U1692" i="9"/>
  <c r="X1692" i="9"/>
  <c r="U1693" i="9"/>
  <c r="X1693" i="9"/>
  <c r="U1694" i="9"/>
  <c r="X1694" i="9"/>
  <c r="U1695" i="9"/>
  <c r="X1695" i="9"/>
  <c r="U1696" i="9"/>
  <c r="X1696" i="9"/>
  <c r="U1697" i="9"/>
  <c r="X1697" i="9"/>
  <c r="U1698" i="9"/>
  <c r="X1698" i="9"/>
  <c r="U1699" i="9"/>
  <c r="X1699" i="9"/>
  <c r="U1700" i="9"/>
  <c r="X1700" i="9"/>
  <c r="U1701" i="9"/>
  <c r="X1701" i="9"/>
  <c r="U1702" i="9"/>
  <c r="X1702" i="9"/>
  <c r="U1703" i="9"/>
  <c r="X1703" i="9"/>
  <c r="U1704" i="9"/>
  <c r="X1704" i="9"/>
  <c r="U1705" i="9"/>
  <c r="X1705" i="9"/>
  <c r="U1706" i="9"/>
  <c r="X1706" i="9"/>
  <c r="U1707" i="9"/>
  <c r="X1707" i="9"/>
  <c r="U1708" i="9"/>
  <c r="X1708" i="9"/>
  <c r="U1709" i="9"/>
  <c r="X1709" i="9"/>
  <c r="U1710" i="9"/>
  <c r="X1710" i="9"/>
  <c r="U1711" i="9"/>
  <c r="X1711" i="9"/>
  <c r="U1712" i="9"/>
  <c r="X1712" i="9"/>
  <c r="U1713" i="9"/>
  <c r="X1713" i="9"/>
  <c r="U1714" i="9"/>
  <c r="X1714" i="9"/>
  <c r="U1715" i="9"/>
  <c r="X1715" i="9"/>
  <c r="U1716" i="9"/>
  <c r="X1716" i="9"/>
  <c r="U1717" i="9"/>
  <c r="X1717" i="9"/>
  <c r="U1718" i="9"/>
  <c r="X1718" i="9"/>
  <c r="U1719" i="9"/>
  <c r="X1719" i="9"/>
  <c r="U1720" i="9"/>
  <c r="X1720" i="9"/>
  <c r="U1721" i="9"/>
  <c r="X1721" i="9"/>
  <c r="U1722" i="9"/>
  <c r="X1722" i="9"/>
  <c r="U1723" i="9"/>
  <c r="X1723" i="9"/>
  <c r="U1724" i="9"/>
  <c r="X1724" i="9"/>
  <c r="U1725" i="9"/>
  <c r="X1725" i="9"/>
  <c r="U1726" i="9"/>
  <c r="X1726" i="9"/>
  <c r="U1727" i="9"/>
  <c r="X1727" i="9"/>
  <c r="U1728" i="9"/>
  <c r="X1728" i="9"/>
  <c r="U1729" i="9"/>
  <c r="X1729" i="9"/>
  <c r="U1730" i="9"/>
  <c r="X1730" i="9"/>
  <c r="U1731" i="9"/>
  <c r="X1731" i="9"/>
  <c r="U1732" i="9"/>
  <c r="X1732" i="9"/>
  <c r="U1733" i="9"/>
  <c r="X1733" i="9"/>
  <c r="U1734" i="9"/>
  <c r="X1734" i="9"/>
  <c r="U1735" i="9"/>
  <c r="X1735" i="9"/>
  <c r="U1736" i="9"/>
  <c r="X1736" i="9"/>
  <c r="U1737" i="9"/>
  <c r="X1737" i="9"/>
  <c r="U1738" i="9"/>
  <c r="X1738" i="9"/>
  <c r="U1739" i="9"/>
  <c r="X1739" i="9"/>
  <c r="U1740" i="9"/>
  <c r="X1740" i="9"/>
  <c r="U1741" i="9"/>
  <c r="X1741" i="9"/>
  <c r="U1742" i="9"/>
  <c r="X1742" i="9"/>
  <c r="U1743" i="9"/>
  <c r="X1743" i="9"/>
  <c r="U1744" i="9"/>
  <c r="X1744" i="9"/>
  <c r="U1745" i="9"/>
  <c r="X1745" i="9"/>
  <c r="U1746" i="9"/>
  <c r="X1746" i="9"/>
  <c r="U1747" i="9"/>
  <c r="X1747" i="9"/>
  <c r="U1748" i="9"/>
  <c r="X1748" i="9"/>
  <c r="U1749" i="9"/>
  <c r="X1749" i="9"/>
  <c r="U1750" i="9"/>
  <c r="X1750" i="9"/>
  <c r="U1751" i="9"/>
  <c r="X1751" i="9"/>
  <c r="U1752" i="9"/>
  <c r="X1752" i="9"/>
  <c r="U1753" i="9"/>
  <c r="X1753" i="9"/>
  <c r="U1754" i="9"/>
  <c r="X1754" i="9"/>
  <c r="U1755" i="9"/>
  <c r="X1755" i="9"/>
  <c r="U1756" i="9"/>
  <c r="X1756" i="9"/>
  <c r="U1757" i="9"/>
  <c r="X1757" i="9"/>
  <c r="U1758" i="9"/>
  <c r="X1758" i="9"/>
  <c r="U1759" i="9"/>
  <c r="X1759" i="9"/>
  <c r="U1760" i="9"/>
  <c r="X1760" i="9"/>
  <c r="U1761" i="9"/>
  <c r="X1761" i="9"/>
  <c r="U1762" i="9"/>
  <c r="X1762" i="9"/>
  <c r="U1763" i="9"/>
  <c r="X1763" i="9"/>
  <c r="U1764" i="9"/>
  <c r="X1764" i="9"/>
  <c r="U1765" i="9"/>
  <c r="X1765" i="9"/>
  <c r="U1766" i="9"/>
  <c r="X1766" i="9"/>
  <c r="U1767" i="9"/>
  <c r="X1767" i="9"/>
  <c r="U1768" i="9"/>
  <c r="X1768" i="9"/>
  <c r="U1769" i="9"/>
  <c r="X1769" i="9"/>
  <c r="U1770" i="9"/>
  <c r="X1770" i="9"/>
  <c r="U1771" i="9"/>
  <c r="X1771" i="9"/>
  <c r="U1772" i="9"/>
  <c r="X1772" i="9"/>
  <c r="U1773" i="9"/>
  <c r="X1773" i="9"/>
  <c r="U1774" i="9"/>
  <c r="X1774" i="9"/>
  <c r="U1775" i="9"/>
  <c r="X1775" i="9"/>
  <c r="U1776" i="9"/>
  <c r="X1776" i="9"/>
  <c r="U1777" i="9"/>
  <c r="X1777" i="9"/>
  <c r="U1778" i="9"/>
  <c r="X1778" i="9"/>
  <c r="U1779" i="9"/>
  <c r="X1779" i="9"/>
  <c r="U1780" i="9"/>
  <c r="X1780" i="9"/>
  <c r="U1781" i="9"/>
  <c r="X1781" i="9"/>
  <c r="U1782" i="9"/>
  <c r="X1782" i="9"/>
  <c r="U1783" i="9"/>
  <c r="X1783" i="9"/>
  <c r="U1784" i="9"/>
  <c r="X1784" i="9"/>
  <c r="U1785" i="9"/>
  <c r="X1785" i="9"/>
  <c r="U1786" i="9"/>
  <c r="X1786" i="9"/>
  <c r="U1787" i="9"/>
  <c r="X1787" i="9"/>
  <c r="U1788" i="9"/>
  <c r="X1788" i="9"/>
  <c r="U1789" i="9"/>
  <c r="X1789" i="9"/>
  <c r="U1790" i="9"/>
  <c r="X1790" i="9"/>
  <c r="U1791" i="9"/>
  <c r="X1791" i="9"/>
  <c r="U1792" i="9"/>
  <c r="X1792" i="9"/>
  <c r="U1793" i="9"/>
  <c r="X1793" i="9"/>
  <c r="U1794" i="9"/>
  <c r="X1794" i="9"/>
  <c r="U1795" i="9"/>
  <c r="X1795" i="9"/>
  <c r="U1796" i="9"/>
  <c r="X1796" i="9"/>
  <c r="U1797" i="9"/>
  <c r="X1797" i="9"/>
  <c r="U1798" i="9"/>
  <c r="X1798" i="9"/>
  <c r="U1799" i="9"/>
  <c r="X1799" i="9"/>
  <c r="U1800" i="9"/>
  <c r="X1800" i="9"/>
  <c r="U1801" i="9"/>
  <c r="X1801" i="9"/>
  <c r="U1802" i="9"/>
  <c r="X1802" i="9"/>
  <c r="U1803" i="9"/>
  <c r="X1803" i="9"/>
  <c r="U1804" i="9"/>
  <c r="X1804" i="9"/>
  <c r="U1805" i="9"/>
  <c r="X1805" i="9"/>
  <c r="U1806" i="9"/>
  <c r="X1806" i="9"/>
  <c r="U1807" i="9"/>
  <c r="X1807" i="9"/>
  <c r="U1808" i="9"/>
  <c r="X1808" i="9"/>
  <c r="U1809" i="9"/>
  <c r="X1809" i="9"/>
  <c r="U1810" i="9"/>
  <c r="X1810" i="9"/>
  <c r="U1811" i="9"/>
  <c r="X1811" i="9"/>
  <c r="U1812" i="9"/>
  <c r="X1812" i="9"/>
  <c r="U1813" i="9"/>
  <c r="X1813" i="9"/>
  <c r="U1814" i="9"/>
  <c r="X1814" i="9"/>
  <c r="U1815" i="9"/>
  <c r="X1815" i="9"/>
  <c r="U1816" i="9"/>
  <c r="X1816" i="9"/>
  <c r="U1817" i="9"/>
  <c r="X1817" i="9"/>
  <c r="U1818" i="9"/>
  <c r="X1818" i="9"/>
  <c r="U1819" i="9"/>
  <c r="X1819" i="9"/>
  <c r="U1820" i="9"/>
  <c r="X1820" i="9"/>
  <c r="U1821" i="9"/>
  <c r="X1821" i="9"/>
  <c r="U1822" i="9"/>
  <c r="X1822" i="9"/>
  <c r="U1823" i="9"/>
  <c r="X1823" i="9"/>
  <c r="U1824" i="9"/>
  <c r="X1824" i="9"/>
  <c r="U1825" i="9"/>
  <c r="X1825" i="9"/>
  <c r="U1826" i="9"/>
  <c r="X1826" i="9"/>
  <c r="U1827" i="9"/>
  <c r="X1827" i="9"/>
  <c r="U1828" i="9"/>
  <c r="X1828" i="9"/>
  <c r="U1829" i="9"/>
  <c r="X1829" i="9"/>
  <c r="U1830" i="9"/>
  <c r="X1830" i="9"/>
  <c r="U1831" i="9"/>
  <c r="X1831" i="9"/>
  <c r="U1832" i="9"/>
  <c r="X1832" i="9"/>
  <c r="U1833" i="9"/>
  <c r="X1833" i="9"/>
  <c r="U1834" i="9"/>
  <c r="X1834" i="9"/>
  <c r="U1835" i="9"/>
  <c r="X1835" i="9"/>
  <c r="U1836" i="9"/>
  <c r="X1836" i="9"/>
  <c r="U1837" i="9"/>
  <c r="X1837" i="9"/>
  <c r="U1838" i="9"/>
  <c r="X1838" i="9"/>
  <c r="U1839" i="9"/>
  <c r="X1839" i="9"/>
  <c r="U1840" i="9"/>
  <c r="X1840" i="9"/>
  <c r="U1841" i="9"/>
  <c r="X1841" i="9"/>
  <c r="U1842" i="9"/>
  <c r="X1842" i="9"/>
  <c r="U1843" i="9"/>
  <c r="X1843" i="9"/>
  <c r="U1844" i="9"/>
  <c r="X1844" i="9"/>
  <c r="U1845" i="9"/>
  <c r="X1845" i="9"/>
  <c r="U1846" i="9"/>
  <c r="X1846" i="9"/>
  <c r="U1847" i="9"/>
  <c r="X1847" i="9"/>
  <c r="U1848" i="9"/>
  <c r="X1848" i="9"/>
  <c r="U1849" i="9"/>
  <c r="X1849" i="9"/>
  <c r="U1850" i="9"/>
  <c r="X1850" i="9"/>
  <c r="U1851" i="9"/>
  <c r="X1851" i="9"/>
  <c r="U1852" i="9"/>
  <c r="X1852" i="9"/>
  <c r="U1853" i="9"/>
  <c r="X1853" i="9"/>
  <c r="U1854" i="9"/>
  <c r="X1854" i="9"/>
  <c r="U1855" i="9"/>
  <c r="X1855" i="9"/>
  <c r="U1856" i="9"/>
  <c r="X1856" i="9"/>
  <c r="U1857" i="9"/>
  <c r="X1857" i="9"/>
  <c r="U1858" i="9"/>
  <c r="X1858" i="9"/>
  <c r="U1859" i="9"/>
  <c r="X1859" i="9"/>
  <c r="U1860" i="9"/>
  <c r="X1860" i="9"/>
  <c r="U1861" i="9"/>
  <c r="X1861" i="9"/>
  <c r="U1862" i="9"/>
  <c r="X1862" i="9"/>
  <c r="U1863" i="9"/>
  <c r="X1863" i="9"/>
  <c r="U1864" i="9"/>
  <c r="X1864" i="9"/>
  <c r="U1865" i="9"/>
  <c r="X1865" i="9"/>
  <c r="U1866" i="9"/>
  <c r="X1866" i="9"/>
  <c r="U1867" i="9"/>
  <c r="X1867" i="9"/>
  <c r="U1868" i="9"/>
  <c r="X1868" i="9"/>
  <c r="U1869" i="9"/>
  <c r="X1869" i="9"/>
  <c r="U1870" i="9"/>
  <c r="X1870" i="9"/>
  <c r="U1871" i="9"/>
  <c r="X1871" i="9"/>
  <c r="U1872" i="9"/>
  <c r="X1872" i="9"/>
  <c r="U1873" i="9"/>
  <c r="X1873" i="9"/>
  <c r="U1874" i="9"/>
  <c r="X1874" i="9"/>
  <c r="U1875" i="9"/>
  <c r="X1875" i="9"/>
  <c r="U1876" i="9"/>
  <c r="X1876" i="9"/>
  <c r="U1877" i="9"/>
  <c r="X1877" i="9"/>
  <c r="U1878" i="9"/>
  <c r="X1878" i="9"/>
  <c r="U1879" i="9"/>
  <c r="X1879" i="9"/>
  <c r="U1880" i="9"/>
  <c r="X1880" i="9"/>
  <c r="U1881" i="9"/>
  <c r="X1881" i="9"/>
  <c r="U1882" i="9"/>
  <c r="X1882" i="9"/>
  <c r="U1883" i="9"/>
  <c r="X1883" i="9"/>
  <c r="U1884" i="9"/>
  <c r="X1884" i="9"/>
  <c r="U1885" i="9"/>
  <c r="X1885" i="9"/>
  <c r="U1886" i="9"/>
  <c r="X1886" i="9"/>
  <c r="U1887" i="9"/>
  <c r="X1887" i="9"/>
  <c r="U1888" i="9"/>
  <c r="X1888" i="9"/>
  <c r="U1889" i="9"/>
  <c r="X1889" i="9"/>
  <c r="U1890" i="9"/>
  <c r="X1890" i="9"/>
  <c r="U1891" i="9"/>
  <c r="X1891" i="9"/>
  <c r="U1892" i="9"/>
  <c r="X1892" i="9"/>
  <c r="U1893" i="9"/>
  <c r="X1893" i="9"/>
  <c r="U1894" i="9"/>
  <c r="X1894" i="9"/>
  <c r="U1895" i="9"/>
  <c r="X1895" i="9"/>
  <c r="U1896" i="9"/>
  <c r="X1896" i="9"/>
  <c r="U1897" i="9"/>
  <c r="X1897" i="9"/>
  <c r="U1898" i="9"/>
  <c r="X1898" i="9"/>
  <c r="U1899" i="9"/>
  <c r="X1899" i="9"/>
  <c r="U1900" i="9"/>
  <c r="X1900" i="9"/>
  <c r="U1901" i="9"/>
  <c r="X1901" i="9"/>
  <c r="U1902" i="9"/>
  <c r="X1902" i="9"/>
  <c r="U1903" i="9"/>
  <c r="X1903" i="9"/>
  <c r="U1904" i="9"/>
  <c r="X1904" i="9"/>
  <c r="U1905" i="9"/>
  <c r="X1905" i="9"/>
  <c r="U1906" i="9"/>
  <c r="X1906" i="9"/>
  <c r="U1907" i="9"/>
  <c r="X1907" i="9"/>
  <c r="U1908" i="9"/>
  <c r="X1908" i="9"/>
  <c r="U1909" i="9"/>
  <c r="X1909" i="9"/>
  <c r="U1910" i="9"/>
  <c r="X1910" i="9"/>
  <c r="U1911" i="9"/>
  <c r="X1911" i="9"/>
  <c r="U1912" i="9"/>
  <c r="X1912" i="9"/>
  <c r="U1913" i="9"/>
  <c r="X1913" i="9"/>
  <c r="U1914" i="9"/>
  <c r="X1914" i="9"/>
  <c r="U1915" i="9"/>
  <c r="X1915" i="9"/>
  <c r="U1916" i="9"/>
  <c r="X1916" i="9"/>
  <c r="U1917" i="9"/>
  <c r="X1917" i="9"/>
  <c r="U1918" i="9"/>
  <c r="X1918" i="9"/>
  <c r="U1919" i="9"/>
  <c r="X1919" i="9"/>
  <c r="U1920" i="9"/>
  <c r="X1920" i="9"/>
  <c r="U1921" i="9"/>
  <c r="X1921" i="9"/>
  <c r="U1922" i="9"/>
  <c r="X1922" i="9"/>
  <c r="U1923" i="9"/>
  <c r="X1923" i="9"/>
  <c r="U1924" i="9"/>
  <c r="X1924" i="9"/>
  <c r="U1925" i="9"/>
  <c r="X1925" i="9"/>
  <c r="U1926" i="9"/>
  <c r="X1926" i="9"/>
  <c r="U1927" i="9"/>
  <c r="X1927" i="9"/>
  <c r="U1928" i="9"/>
  <c r="X1928" i="9"/>
  <c r="U1929" i="9"/>
  <c r="X1929" i="9"/>
  <c r="U1930" i="9"/>
  <c r="X1930" i="9"/>
  <c r="U1931" i="9"/>
  <c r="X1931" i="9"/>
  <c r="U1932" i="9"/>
  <c r="X1932" i="9"/>
  <c r="U1933" i="9"/>
  <c r="X1933" i="9"/>
  <c r="U1934" i="9"/>
  <c r="X1934" i="9"/>
  <c r="U1935" i="9"/>
  <c r="X1935" i="9"/>
  <c r="U1936" i="9"/>
  <c r="X1936" i="9"/>
  <c r="U1937" i="9"/>
  <c r="X1937" i="9"/>
  <c r="U1938" i="9"/>
  <c r="X1938" i="9"/>
  <c r="U1939" i="9"/>
  <c r="X1939" i="9"/>
  <c r="U1940" i="9"/>
  <c r="X1940" i="9"/>
  <c r="U1941" i="9"/>
  <c r="X1941" i="9"/>
  <c r="U1942" i="9"/>
  <c r="X1942" i="9"/>
  <c r="U1943" i="9"/>
  <c r="X1943" i="9"/>
  <c r="U1944" i="9"/>
  <c r="X1944" i="9"/>
  <c r="U1945" i="9"/>
  <c r="X1945" i="9"/>
  <c r="U1946" i="9"/>
  <c r="X1946" i="9"/>
  <c r="U1947" i="9"/>
  <c r="X1947" i="9"/>
  <c r="U1948" i="9"/>
  <c r="X1948" i="9"/>
  <c r="U1949" i="9"/>
  <c r="X1949" i="9"/>
  <c r="U1950" i="9"/>
  <c r="X1950" i="9"/>
  <c r="U1951" i="9"/>
  <c r="X1951" i="9"/>
  <c r="U1952" i="9"/>
  <c r="X1952" i="9"/>
  <c r="U1953" i="9"/>
  <c r="X1953" i="9"/>
  <c r="U1954" i="9"/>
  <c r="X1954" i="9"/>
  <c r="U1955" i="9"/>
  <c r="X1955" i="9"/>
  <c r="U1956" i="9"/>
  <c r="X1956" i="9"/>
  <c r="U1957" i="9"/>
  <c r="X1957" i="9"/>
  <c r="U1958" i="9"/>
  <c r="X1958" i="9"/>
  <c r="U1960" i="9"/>
  <c r="U1961" i="9"/>
  <c r="U1962" i="9"/>
  <c r="U1963" i="9"/>
  <c r="U1964" i="9"/>
  <c r="U1965" i="9"/>
  <c r="U1966" i="9"/>
  <c r="U1967" i="9"/>
  <c r="U1968" i="9"/>
  <c r="U1969" i="9"/>
  <c r="U1970" i="9"/>
  <c r="X1971" i="9"/>
  <c r="X1972" i="9"/>
  <c r="X1973" i="9"/>
  <c r="X1974" i="9"/>
  <c r="X1975" i="9"/>
  <c r="X1976" i="9"/>
  <c r="X1977" i="9"/>
  <c r="X1978" i="9"/>
  <c r="X1979" i="9"/>
  <c r="X1980" i="9"/>
  <c r="X1981" i="9"/>
  <c r="X1982" i="9"/>
  <c r="X1983" i="9"/>
  <c r="X1984" i="9"/>
  <c r="X1985" i="9"/>
  <c r="X1986" i="9"/>
  <c r="X1987" i="9"/>
  <c r="X1988" i="9"/>
  <c r="X1989" i="9"/>
  <c r="X1990" i="9"/>
  <c r="X1991" i="9"/>
  <c r="U1992" i="9"/>
  <c r="X1992" i="9"/>
  <c r="U1993" i="9"/>
  <c r="X1993" i="9"/>
  <c r="U1994" i="9"/>
  <c r="X1994" i="9"/>
  <c r="U1995" i="9"/>
  <c r="X1995" i="9"/>
  <c r="U1996" i="9"/>
  <c r="X1996" i="9"/>
  <c r="U1997" i="9"/>
  <c r="X1997" i="9"/>
  <c r="U1998" i="9"/>
  <c r="X1998" i="9"/>
  <c r="U1999" i="9"/>
  <c r="X1999" i="9"/>
  <c r="U2000" i="9"/>
  <c r="X2000" i="9"/>
  <c r="U2001" i="9"/>
  <c r="X2001" i="9"/>
  <c r="U2002" i="9"/>
  <c r="X2002" i="9"/>
  <c r="U2003" i="9"/>
  <c r="X2003" i="9"/>
  <c r="U2004" i="9"/>
  <c r="X2004" i="9"/>
  <c r="U2005" i="9"/>
  <c r="X2005" i="9"/>
  <c r="U2006" i="9"/>
  <c r="X2006" i="9"/>
  <c r="U2007" i="9"/>
  <c r="X2007" i="9"/>
  <c r="U2008" i="9"/>
  <c r="X2008" i="9"/>
  <c r="U2009" i="9"/>
  <c r="X2009" i="9"/>
  <c r="U2010" i="9"/>
  <c r="X2010" i="9"/>
  <c r="U2011" i="9"/>
  <c r="X2011" i="9"/>
  <c r="U2012" i="9"/>
  <c r="X2012" i="9"/>
  <c r="U2013" i="9"/>
  <c r="X2013" i="9"/>
  <c r="U2014" i="9"/>
  <c r="X2014" i="9"/>
  <c r="U2015" i="9"/>
  <c r="X2015" i="9"/>
  <c r="U2016" i="9"/>
  <c r="X2016" i="9"/>
  <c r="U2017" i="9"/>
  <c r="X2017" i="9"/>
  <c r="U2018" i="9"/>
  <c r="X2018" i="9"/>
  <c r="U2019" i="9"/>
  <c r="X2019" i="9"/>
  <c r="U2020" i="9"/>
  <c r="X2020" i="9"/>
  <c r="U2021" i="9"/>
  <c r="X2021" i="9"/>
  <c r="U2022" i="9"/>
  <c r="X2022" i="9"/>
  <c r="U2023" i="9"/>
  <c r="X2023" i="9"/>
  <c r="U2024" i="9"/>
  <c r="X2024" i="9"/>
  <c r="U2025" i="9"/>
  <c r="X2025" i="9"/>
  <c r="T2026" i="9"/>
  <c r="U2026" i="9"/>
  <c r="X2026" i="9"/>
  <c r="T2027" i="9"/>
  <c r="U2027" i="9"/>
  <c r="X2027" i="9"/>
  <c r="T2028" i="9"/>
  <c r="X2028" i="9"/>
  <c r="T2029" i="9"/>
  <c r="U2029" i="9"/>
  <c r="X2029" i="9"/>
  <c r="T2030" i="9"/>
  <c r="U2030" i="9"/>
  <c r="X2030" i="9"/>
  <c r="T2031" i="9"/>
  <c r="U2031" i="9"/>
  <c r="X2031" i="9"/>
  <c r="T2032" i="9"/>
  <c r="U2032" i="9"/>
  <c r="X2032" i="9"/>
  <c r="T2033" i="9"/>
  <c r="U2033" i="9"/>
  <c r="X2033" i="9"/>
  <c r="T2034" i="9"/>
  <c r="U2034" i="9"/>
  <c r="X2034" i="9"/>
  <c r="T2035" i="9"/>
  <c r="U2035" i="9"/>
  <c r="X2035" i="9"/>
  <c r="T2036" i="9"/>
  <c r="U2036" i="9"/>
  <c r="X2036" i="9"/>
  <c r="T2037" i="9"/>
  <c r="U2037" i="9"/>
  <c r="X2037" i="9"/>
  <c r="T2038" i="9"/>
  <c r="U2038" i="9"/>
  <c r="X2038" i="9"/>
  <c r="T2039" i="9"/>
  <c r="U2039" i="9"/>
  <c r="X2039" i="9"/>
  <c r="T2040" i="9"/>
  <c r="U2040" i="9"/>
  <c r="X2040" i="9"/>
  <c r="T2041" i="9"/>
  <c r="U2041" i="9"/>
  <c r="X2041" i="9"/>
  <c r="T2042" i="9"/>
  <c r="U2042" i="9"/>
  <c r="X2042" i="9"/>
  <c r="T2043" i="9"/>
  <c r="U2043" i="9"/>
  <c r="X2043" i="9"/>
  <c r="T2044" i="9"/>
  <c r="U2044" i="9"/>
  <c r="X2044" i="9"/>
  <c r="T2045" i="9"/>
  <c r="U2045" i="9"/>
  <c r="X2045" i="9"/>
  <c r="T2046" i="9"/>
  <c r="U2046" i="9"/>
  <c r="X2046" i="9"/>
  <c r="T2047" i="9"/>
  <c r="U2047" i="9"/>
  <c r="X2047" i="9"/>
  <c r="T2048" i="9"/>
  <c r="U2048" i="9"/>
  <c r="X2048" i="9"/>
  <c r="T2049" i="9"/>
  <c r="U2049" i="9"/>
  <c r="X2049" i="9"/>
  <c r="T2050" i="9"/>
  <c r="U2050" i="9"/>
  <c r="X2050" i="9"/>
  <c r="T2051" i="9"/>
  <c r="U2051" i="9"/>
  <c r="X2051" i="9"/>
  <c r="T2052" i="9"/>
  <c r="U2052" i="9"/>
  <c r="X2052" i="9"/>
  <c r="T2053" i="9"/>
  <c r="U2053" i="9"/>
  <c r="X2053" i="9"/>
  <c r="T2054" i="9"/>
  <c r="U2054" i="9"/>
  <c r="X2054" i="9"/>
  <c r="T2055" i="9"/>
  <c r="U2055" i="9"/>
  <c r="X2055" i="9"/>
  <c r="T2056" i="9"/>
  <c r="U2056" i="9"/>
  <c r="X2056" i="9"/>
  <c r="T2057" i="9"/>
  <c r="U2057" i="9"/>
  <c r="X2057" i="9"/>
  <c r="T2058" i="9"/>
  <c r="U2058" i="9"/>
  <c r="X2058" i="9"/>
  <c r="T2059" i="9"/>
  <c r="U2059" i="9"/>
  <c r="X2059" i="9"/>
  <c r="T2060" i="9"/>
  <c r="U2060" i="9"/>
  <c r="X2060" i="9"/>
  <c r="T2061" i="9"/>
  <c r="U2061" i="9"/>
  <c r="X2061" i="9"/>
  <c r="T2062" i="9"/>
  <c r="U2062" i="9"/>
  <c r="X2062" i="9"/>
  <c r="T2063" i="9"/>
  <c r="U2063" i="9"/>
  <c r="X2063" i="9"/>
  <c r="T2064" i="9"/>
  <c r="U2064" i="9"/>
  <c r="X2064" i="9"/>
  <c r="T2065" i="9"/>
  <c r="U2065" i="9"/>
  <c r="X2065" i="9"/>
  <c r="T2066" i="9"/>
  <c r="U2066" i="9"/>
  <c r="X2066" i="9"/>
  <c r="T2067" i="9"/>
  <c r="U2067" i="9"/>
  <c r="X2067" i="9"/>
  <c r="T2068" i="9"/>
  <c r="U2068" i="9"/>
  <c r="X2068" i="9"/>
  <c r="T2069" i="9"/>
  <c r="U2069" i="9"/>
  <c r="X2069" i="9"/>
  <c r="T2070" i="9"/>
  <c r="U2070" i="9"/>
  <c r="X2070" i="9"/>
  <c r="T2071" i="9"/>
  <c r="U2071" i="9"/>
  <c r="X2071" i="9"/>
  <c r="T2072" i="9"/>
  <c r="U2072" i="9"/>
  <c r="X2072" i="9"/>
  <c r="T2073" i="9"/>
  <c r="U2073" i="9"/>
  <c r="X2073" i="9"/>
  <c r="T2074" i="9"/>
  <c r="U2074" i="9"/>
  <c r="X2074" i="9"/>
  <c r="T2075" i="9"/>
  <c r="U2075" i="9"/>
  <c r="X2075" i="9"/>
  <c r="T2076" i="9"/>
  <c r="U2076" i="9"/>
  <c r="X2076" i="9"/>
  <c r="T2077" i="9"/>
  <c r="U2077" i="9"/>
  <c r="X2077" i="9"/>
  <c r="T2078" i="9"/>
  <c r="U2078" i="9"/>
  <c r="X2078" i="9"/>
  <c r="T2079" i="9"/>
  <c r="U2079" i="9"/>
  <c r="X2079" i="9"/>
  <c r="T2080" i="9"/>
  <c r="U2080" i="9"/>
  <c r="X2080" i="9"/>
  <c r="T2081" i="9"/>
  <c r="U2081" i="9"/>
  <c r="X2081" i="9"/>
  <c r="T2082" i="9"/>
  <c r="U2082" i="9"/>
  <c r="X2082" i="9"/>
  <c r="T2083" i="9"/>
  <c r="U2083" i="9"/>
  <c r="X2083" i="9"/>
  <c r="T2084" i="9"/>
  <c r="U2084" i="9"/>
  <c r="X2084" i="9"/>
  <c r="T2085" i="9"/>
  <c r="U2085" i="9"/>
  <c r="X2085" i="9"/>
  <c r="T2086" i="9"/>
  <c r="U2086" i="9"/>
  <c r="X2086" i="9"/>
  <c r="T2087" i="9"/>
  <c r="U2087" i="9"/>
  <c r="X2087" i="9"/>
  <c r="T2088" i="9"/>
  <c r="U2088" i="9"/>
  <c r="X2088" i="9"/>
  <c r="T2089" i="9"/>
  <c r="U2089" i="9"/>
  <c r="X2089" i="9"/>
  <c r="T2090" i="9"/>
  <c r="U2090" i="9"/>
  <c r="X2090" i="9"/>
  <c r="T2091" i="9"/>
  <c r="U2091" i="9"/>
  <c r="X2091" i="9"/>
  <c r="T2092" i="9"/>
  <c r="U2092" i="9"/>
  <c r="X2092" i="9"/>
  <c r="T2093" i="9"/>
  <c r="U2093" i="9"/>
  <c r="X2093" i="9"/>
  <c r="T2094" i="9"/>
  <c r="U2094" i="9"/>
  <c r="X2094" i="9"/>
  <c r="T2095" i="9"/>
  <c r="U2095" i="9"/>
  <c r="X2095" i="9"/>
  <c r="T2096" i="9"/>
  <c r="U2096" i="9"/>
  <c r="X2096" i="9"/>
  <c r="T2097" i="9"/>
  <c r="U2097" i="9"/>
  <c r="X2097" i="9"/>
  <c r="T2098" i="9"/>
  <c r="U2098" i="9"/>
  <c r="X2098" i="9"/>
  <c r="T2099" i="9"/>
  <c r="U2099" i="9"/>
  <c r="X2099" i="9"/>
  <c r="T2100" i="9"/>
  <c r="U2100" i="9"/>
  <c r="X2100" i="9"/>
  <c r="T2101" i="9"/>
  <c r="U2101" i="9"/>
  <c r="X2101" i="9"/>
  <c r="T2102" i="9"/>
  <c r="U2102" i="9"/>
  <c r="X2102" i="9"/>
  <c r="T2103" i="9"/>
  <c r="U2103" i="9"/>
  <c r="X2103" i="9"/>
  <c r="T2104" i="9"/>
  <c r="U2104" i="9"/>
  <c r="X2104" i="9"/>
  <c r="T2105" i="9"/>
  <c r="U2105" i="9"/>
  <c r="X2105" i="9"/>
  <c r="T2106" i="9"/>
  <c r="U2106" i="9"/>
  <c r="X2106" i="9"/>
  <c r="T2107" i="9"/>
  <c r="U2107" i="9"/>
  <c r="X2107" i="9"/>
  <c r="T2108" i="9"/>
  <c r="U2108" i="9"/>
  <c r="X2108" i="9"/>
  <c r="T2109" i="9"/>
  <c r="U2109" i="9"/>
  <c r="X2109" i="9"/>
  <c r="T2110" i="9"/>
  <c r="U2110" i="9"/>
  <c r="X2110" i="9"/>
  <c r="T2111" i="9"/>
  <c r="U2111" i="9"/>
  <c r="X2111" i="9"/>
  <c r="T2112" i="9"/>
  <c r="U2112" i="9"/>
  <c r="X2112" i="9"/>
  <c r="T2113" i="9"/>
  <c r="U2113" i="9"/>
  <c r="X2113" i="9"/>
  <c r="T2114" i="9"/>
  <c r="U2114" i="9"/>
  <c r="X2114" i="9"/>
  <c r="T2115" i="9"/>
  <c r="U2115" i="9"/>
  <c r="X2115" i="9"/>
  <c r="T2116" i="9"/>
  <c r="U2116" i="9"/>
  <c r="X2116" i="9"/>
  <c r="T2117" i="9"/>
  <c r="U2117" i="9"/>
  <c r="X2117" i="9"/>
  <c r="T2118" i="9"/>
  <c r="U2118" i="9"/>
  <c r="X2118" i="9"/>
  <c r="T2119" i="9"/>
  <c r="U2119" i="9"/>
  <c r="X2119" i="9"/>
  <c r="T2120" i="9"/>
  <c r="U2120" i="9"/>
  <c r="X2120" i="9"/>
  <c r="T2121" i="9"/>
  <c r="U2121" i="9"/>
  <c r="X2121" i="9"/>
  <c r="T2122" i="9"/>
  <c r="U2122" i="9"/>
  <c r="X2122" i="9"/>
  <c r="T2123" i="9"/>
  <c r="U2123" i="9"/>
  <c r="X2123" i="9"/>
  <c r="T2124" i="9"/>
  <c r="U2124" i="9"/>
  <c r="X2124" i="9"/>
  <c r="T2125" i="9"/>
  <c r="U2125" i="9"/>
  <c r="X2125" i="9"/>
  <c r="T2126" i="9"/>
  <c r="U2126" i="9"/>
  <c r="X2126" i="9"/>
  <c r="T2127" i="9"/>
  <c r="U2127" i="9"/>
  <c r="X2127" i="9"/>
  <c r="T2128" i="9"/>
  <c r="U2128" i="9"/>
  <c r="X2128" i="9"/>
  <c r="T2129" i="9"/>
  <c r="U2129" i="9"/>
  <c r="X2129" i="9"/>
  <c r="T2130" i="9"/>
  <c r="U2130" i="9"/>
  <c r="X2130" i="9"/>
  <c r="T2131" i="9"/>
  <c r="U2131" i="9"/>
  <c r="X2131" i="9"/>
  <c r="T2132" i="9"/>
  <c r="U2132" i="9"/>
  <c r="X2132" i="9"/>
  <c r="T2133" i="9"/>
  <c r="U2133" i="9"/>
  <c r="X2133" i="9"/>
  <c r="T2134" i="9"/>
  <c r="U2134" i="9"/>
  <c r="X2134" i="9"/>
  <c r="T2135" i="9"/>
  <c r="U2135" i="9"/>
  <c r="X2135" i="9"/>
  <c r="T2136" i="9"/>
  <c r="U2136" i="9"/>
  <c r="X2136" i="9"/>
  <c r="T2137" i="9"/>
  <c r="U2137" i="9"/>
  <c r="X2137" i="9"/>
  <c r="T2138" i="9"/>
  <c r="U2138" i="9"/>
  <c r="X2138" i="9"/>
  <c r="T2139" i="9"/>
  <c r="U2139" i="9"/>
  <c r="X2139" i="9"/>
  <c r="T2140" i="9"/>
  <c r="U2140" i="9"/>
  <c r="X2140" i="9"/>
  <c r="T2141" i="9"/>
  <c r="U2141" i="9"/>
  <c r="X2141" i="9"/>
  <c r="T2142" i="9"/>
  <c r="U2142" i="9"/>
  <c r="X2142" i="9"/>
  <c r="T2143" i="9"/>
  <c r="U2143" i="9"/>
  <c r="X2143" i="9"/>
  <c r="T2144" i="9"/>
  <c r="U2144" i="9"/>
  <c r="X2144" i="9"/>
  <c r="T2145" i="9"/>
  <c r="U2145" i="9"/>
  <c r="X2145" i="9"/>
  <c r="T2146" i="9"/>
  <c r="U2146" i="9"/>
  <c r="X2146" i="9"/>
  <c r="T2147" i="9"/>
  <c r="U2147" i="9"/>
  <c r="X2147" i="9"/>
  <c r="T2148" i="9"/>
  <c r="U2148" i="9"/>
  <c r="X2148" i="9"/>
  <c r="T2149" i="9"/>
  <c r="U2149" i="9"/>
  <c r="X2149" i="9"/>
  <c r="T2150" i="9"/>
  <c r="U2150" i="9"/>
  <c r="X2150" i="9"/>
  <c r="T2151" i="9"/>
  <c r="U2151" i="9"/>
  <c r="X2151" i="9"/>
  <c r="T2152" i="9"/>
  <c r="U2152" i="9"/>
  <c r="X2152" i="9"/>
  <c r="T2153" i="9"/>
  <c r="U2153" i="9"/>
  <c r="X2153" i="9"/>
  <c r="T2154" i="9"/>
  <c r="U2154" i="9"/>
  <c r="X2154" i="9"/>
  <c r="T2155" i="9"/>
  <c r="U2155" i="9"/>
  <c r="X2155" i="9"/>
  <c r="T2156" i="9"/>
  <c r="U2156" i="9"/>
  <c r="X2156" i="9"/>
  <c r="T2157" i="9"/>
  <c r="U2157" i="9"/>
  <c r="X2157" i="9"/>
  <c r="T2158" i="9"/>
  <c r="U2158" i="9"/>
  <c r="X2158" i="9"/>
  <c r="T2159" i="9"/>
  <c r="U2159" i="9"/>
  <c r="X2159" i="9"/>
  <c r="T2160" i="9"/>
  <c r="U2160" i="9"/>
  <c r="X2160" i="9"/>
  <c r="T2161" i="9"/>
  <c r="U2161" i="9"/>
  <c r="X2161" i="9"/>
  <c r="T2162" i="9"/>
  <c r="U2162" i="9"/>
  <c r="X2162" i="9"/>
  <c r="T2163" i="9"/>
  <c r="U2163" i="9"/>
  <c r="X2163" i="9"/>
  <c r="T2164" i="9"/>
  <c r="U2164" i="9"/>
  <c r="X2164" i="9"/>
  <c r="T2165" i="9"/>
  <c r="U2165" i="9"/>
  <c r="X2165" i="9"/>
  <c r="T2166" i="9"/>
  <c r="U2166" i="9"/>
  <c r="X2166" i="9"/>
  <c r="T2167" i="9"/>
  <c r="U2167" i="9"/>
  <c r="X2167" i="9"/>
  <c r="T2168" i="9"/>
  <c r="U2168" i="9"/>
  <c r="X2168" i="9"/>
  <c r="T2169" i="9"/>
  <c r="U2169" i="9"/>
  <c r="X2169" i="9"/>
  <c r="T2170" i="9"/>
  <c r="U2170" i="9"/>
  <c r="X2170" i="9"/>
  <c r="T2171" i="9"/>
  <c r="U2171" i="9"/>
  <c r="X2171" i="9"/>
  <c r="T2172" i="9"/>
  <c r="U2172" i="9"/>
  <c r="X2172" i="9"/>
  <c r="T2173" i="9"/>
  <c r="U2173" i="9"/>
  <c r="X2173" i="9"/>
  <c r="T2174" i="9"/>
  <c r="U2174" i="9"/>
  <c r="X2174" i="9"/>
  <c r="T2175" i="9"/>
  <c r="U2175" i="9"/>
  <c r="X2175" i="9"/>
  <c r="T2176" i="9"/>
  <c r="U2176" i="9"/>
  <c r="X2176" i="9"/>
  <c r="T2177" i="9"/>
  <c r="U2177" i="9"/>
  <c r="X2177" i="9"/>
  <c r="T2178" i="9"/>
  <c r="U2178" i="9"/>
  <c r="X2178" i="9"/>
  <c r="T2179" i="9"/>
  <c r="U2179" i="9"/>
  <c r="X2179" i="9"/>
  <c r="T2180" i="9"/>
  <c r="U2180" i="9"/>
  <c r="X2180" i="9"/>
  <c r="T2181" i="9"/>
  <c r="U2181" i="9"/>
  <c r="X2181" i="9"/>
  <c r="T2182" i="9"/>
  <c r="U2182" i="9"/>
  <c r="X2182" i="9"/>
  <c r="T2183" i="9"/>
  <c r="U2183" i="9"/>
  <c r="X2183" i="9"/>
  <c r="T2184" i="9"/>
  <c r="U2184" i="9"/>
  <c r="X2184" i="9"/>
  <c r="T2185" i="9"/>
  <c r="U2185" i="9"/>
  <c r="X2185" i="9"/>
  <c r="T2186" i="9"/>
  <c r="U2186" i="9"/>
  <c r="X2186" i="9"/>
  <c r="T2187" i="9"/>
  <c r="U2187" i="9"/>
  <c r="X2187" i="9"/>
  <c r="T2188" i="9"/>
  <c r="U2188" i="9"/>
  <c r="X2188" i="9"/>
  <c r="T2189" i="9"/>
  <c r="U2189" i="9"/>
  <c r="X2189" i="9"/>
  <c r="T2190" i="9"/>
  <c r="U2190" i="9"/>
  <c r="X2190" i="9"/>
  <c r="T2191" i="9"/>
  <c r="U2191" i="9"/>
  <c r="X2191" i="9"/>
  <c r="T2192" i="9"/>
  <c r="U2192" i="9"/>
  <c r="X2192" i="9"/>
  <c r="T2193" i="9"/>
  <c r="U2193" i="9"/>
  <c r="X2193" i="9"/>
  <c r="T2194" i="9"/>
  <c r="U2194" i="9"/>
  <c r="X2194" i="9"/>
  <c r="T2195" i="9"/>
  <c r="U2195" i="9"/>
  <c r="X2195" i="9"/>
  <c r="T2196" i="9"/>
  <c r="U2196" i="9"/>
  <c r="X2196" i="9"/>
  <c r="T2197" i="9"/>
  <c r="U2197" i="9"/>
  <c r="X2197" i="9"/>
  <c r="T2198" i="9"/>
  <c r="U2198" i="9"/>
  <c r="X2198" i="9"/>
  <c r="T2199" i="9"/>
  <c r="U2199" i="9"/>
  <c r="X2199" i="9"/>
  <c r="T2200" i="9"/>
  <c r="U2200" i="9"/>
  <c r="X2200" i="9"/>
  <c r="T2201" i="9"/>
  <c r="U2201" i="9"/>
  <c r="X2201" i="9"/>
  <c r="T2202" i="9"/>
  <c r="U2202" i="9"/>
  <c r="X2202" i="9"/>
  <c r="T2203" i="9"/>
  <c r="U2203" i="9"/>
  <c r="X2203" i="9"/>
  <c r="T2204" i="9"/>
  <c r="U2204" i="9"/>
  <c r="X2204" i="9"/>
  <c r="T2205" i="9"/>
  <c r="U2205" i="9"/>
  <c r="X2205" i="9"/>
  <c r="T2206" i="9"/>
  <c r="U2206" i="9"/>
  <c r="X2206" i="9"/>
  <c r="T2207" i="9"/>
  <c r="U2207" i="9"/>
  <c r="X2207" i="9"/>
  <c r="T2208" i="9"/>
  <c r="U2208" i="9"/>
  <c r="X2208" i="9"/>
  <c r="T2209" i="9"/>
  <c r="U2209" i="9"/>
  <c r="X2209" i="9"/>
  <c r="T2210" i="9"/>
  <c r="U2210" i="9"/>
  <c r="X2210" i="9"/>
  <c r="T2211" i="9"/>
  <c r="U2211" i="9"/>
  <c r="X2211" i="9"/>
  <c r="T2212" i="9"/>
  <c r="U2212" i="9"/>
  <c r="X2212" i="9"/>
  <c r="T2213" i="9"/>
  <c r="U2213" i="9"/>
  <c r="X2213" i="9"/>
  <c r="T2214" i="9"/>
  <c r="U2214" i="9"/>
  <c r="X2214" i="9"/>
  <c r="T2215" i="9"/>
  <c r="U2215" i="9"/>
  <c r="X2215" i="9"/>
  <c r="T2216" i="9"/>
  <c r="U2216" i="9"/>
  <c r="X2216" i="9"/>
  <c r="T2217" i="9"/>
  <c r="U2217" i="9"/>
  <c r="X2217" i="9"/>
  <c r="T2218" i="9"/>
  <c r="U2218" i="9"/>
  <c r="X2218" i="9"/>
  <c r="T2219" i="9"/>
  <c r="U2219" i="9"/>
  <c r="X2219" i="9"/>
  <c r="T2220" i="9"/>
  <c r="U2220" i="9"/>
  <c r="X2220" i="9"/>
  <c r="T2221" i="9"/>
  <c r="U2221" i="9"/>
  <c r="X2221" i="9"/>
  <c r="T2222" i="9"/>
  <c r="U2222" i="9"/>
  <c r="X2222" i="9"/>
  <c r="T2223" i="9"/>
  <c r="U2223" i="9"/>
  <c r="X2223" i="9"/>
  <c r="T2224" i="9"/>
  <c r="U2224" i="9"/>
  <c r="X2224" i="9"/>
  <c r="T2225" i="9"/>
  <c r="U2225" i="9"/>
  <c r="X2225" i="9"/>
  <c r="T2226" i="9"/>
  <c r="U2226" i="9"/>
  <c r="X2226" i="9"/>
  <c r="T2227" i="9"/>
  <c r="U2227" i="9"/>
  <c r="X2227" i="9"/>
  <c r="T2228" i="9"/>
  <c r="U2228" i="9"/>
  <c r="X2228" i="9"/>
  <c r="T2229" i="9"/>
  <c r="U2229" i="9"/>
  <c r="X2229" i="9"/>
  <c r="T2230" i="9"/>
  <c r="U2230" i="9"/>
  <c r="X2230" i="9"/>
  <c r="T2231" i="9"/>
  <c r="U2231" i="9"/>
  <c r="X2231" i="9"/>
  <c r="T2232" i="9"/>
  <c r="U2232" i="9"/>
  <c r="X2232" i="9"/>
  <c r="T2233" i="9"/>
  <c r="U2233" i="9"/>
  <c r="X2233" i="9"/>
  <c r="T2234" i="9"/>
  <c r="U2234" i="9"/>
  <c r="X2234" i="9"/>
  <c r="T2235" i="9"/>
  <c r="U2235" i="9"/>
  <c r="X2235" i="9"/>
  <c r="T2236" i="9"/>
  <c r="U2236" i="9"/>
  <c r="X2236" i="9"/>
  <c r="T2237" i="9"/>
  <c r="U2237" i="9"/>
  <c r="X2237" i="9"/>
  <c r="T2238" i="9"/>
  <c r="U2238" i="9"/>
  <c r="X2238" i="9"/>
  <c r="T2239" i="9"/>
  <c r="U2239" i="9"/>
  <c r="X2239" i="9"/>
  <c r="T2240" i="9"/>
  <c r="U2240" i="9"/>
  <c r="X2240" i="9"/>
  <c r="T2241" i="9"/>
  <c r="U2241" i="9"/>
  <c r="X2241" i="9"/>
  <c r="T2242" i="9"/>
  <c r="U2242" i="9"/>
  <c r="X2242" i="9"/>
  <c r="T2243" i="9"/>
  <c r="U2243" i="9"/>
  <c r="X2243" i="9"/>
  <c r="T2244" i="9"/>
  <c r="U2244" i="9"/>
  <c r="X2244" i="9"/>
  <c r="T2245" i="9"/>
  <c r="U2245" i="9"/>
  <c r="X2245" i="9"/>
  <c r="T2246" i="9"/>
  <c r="U2246" i="9"/>
  <c r="X2246" i="9"/>
  <c r="T2247" i="9"/>
  <c r="U2247" i="9"/>
  <c r="X2247" i="9"/>
  <c r="T2248" i="9"/>
  <c r="U2248" i="9"/>
  <c r="X2248" i="9"/>
  <c r="T2249" i="9"/>
  <c r="U2249" i="9"/>
  <c r="X2249" i="9"/>
  <c r="T2250" i="9"/>
  <c r="U2250" i="9"/>
  <c r="X2250" i="9"/>
  <c r="T2251" i="9"/>
  <c r="U2251" i="9"/>
  <c r="X2251" i="9"/>
  <c r="T2252" i="9"/>
  <c r="U2252" i="9"/>
  <c r="X2252" i="9"/>
  <c r="T2253" i="9"/>
  <c r="U2253" i="9"/>
  <c r="X2253" i="9"/>
  <c r="T2254" i="9"/>
  <c r="U2254" i="9"/>
  <c r="X2254" i="9"/>
  <c r="T2255" i="9"/>
  <c r="U2255" i="9"/>
  <c r="X2255" i="9"/>
  <c r="T2256" i="9"/>
  <c r="U2256" i="9"/>
  <c r="X2256" i="9"/>
  <c r="T2257" i="9"/>
  <c r="U2257" i="9"/>
  <c r="X2257" i="9"/>
  <c r="T2258" i="9"/>
  <c r="U2258" i="9"/>
  <c r="X2258" i="9"/>
  <c r="T2259" i="9"/>
  <c r="U2259" i="9"/>
  <c r="X2259" i="9"/>
  <c r="T2260" i="9"/>
  <c r="U2260" i="9"/>
  <c r="X2260" i="9"/>
  <c r="T2261" i="9"/>
  <c r="U2261" i="9"/>
  <c r="X2261" i="9"/>
  <c r="T2262" i="9"/>
  <c r="U2262" i="9"/>
  <c r="X2262" i="9"/>
  <c r="T2263" i="9"/>
  <c r="U2263" i="9"/>
  <c r="X2263" i="9"/>
  <c r="T2264" i="9"/>
  <c r="U2264" i="9"/>
  <c r="X2264" i="9"/>
  <c r="T2265" i="9"/>
  <c r="U2265" i="9"/>
  <c r="X2265" i="9"/>
  <c r="T2266" i="9"/>
  <c r="U2266" i="9"/>
  <c r="X2266" i="9"/>
  <c r="T2267" i="9"/>
  <c r="U2267" i="9"/>
  <c r="X2267" i="9"/>
  <c r="T2268" i="9"/>
  <c r="U2268" i="9"/>
  <c r="X2268" i="9"/>
  <c r="T2269" i="9"/>
  <c r="U2269" i="9"/>
  <c r="X2269" i="9"/>
  <c r="T2270" i="9"/>
  <c r="U2270" i="9"/>
  <c r="X2270" i="9"/>
  <c r="T2271" i="9"/>
  <c r="U2271" i="9"/>
  <c r="X2271" i="9"/>
  <c r="T2272" i="9"/>
  <c r="U2272" i="9"/>
  <c r="X2272" i="9"/>
  <c r="T2273" i="9"/>
  <c r="U2273" i="9"/>
  <c r="X2273" i="9"/>
  <c r="T2274" i="9"/>
  <c r="U2274" i="9"/>
  <c r="X2274" i="9"/>
  <c r="T2275" i="9"/>
  <c r="U2275" i="9"/>
  <c r="X2275" i="9"/>
  <c r="T2276" i="9"/>
  <c r="U2276" i="9"/>
  <c r="X2276" i="9"/>
  <c r="T2277" i="9"/>
  <c r="U2277" i="9"/>
  <c r="X2277" i="9"/>
  <c r="T2278" i="9"/>
  <c r="U2278" i="9"/>
  <c r="X2278" i="9"/>
  <c r="T2279" i="9"/>
  <c r="U2279" i="9"/>
  <c r="X2279" i="9"/>
  <c r="T2280" i="9"/>
  <c r="U2280" i="9"/>
  <c r="X2280" i="9"/>
  <c r="T2281" i="9"/>
  <c r="U2281" i="9"/>
  <c r="X2281" i="9"/>
  <c r="T2282" i="9"/>
  <c r="U2282" i="9"/>
  <c r="X2282" i="9"/>
  <c r="T2283" i="9"/>
  <c r="U2283" i="9"/>
  <c r="X2283" i="9"/>
  <c r="T2284" i="9"/>
  <c r="U2284" i="9"/>
  <c r="X2284" i="9"/>
  <c r="T2285" i="9"/>
  <c r="U2285" i="9"/>
  <c r="X2285" i="9"/>
  <c r="T2286" i="9"/>
  <c r="U2286" i="9"/>
  <c r="X2286" i="9"/>
  <c r="T2287" i="9"/>
  <c r="U2287" i="9"/>
  <c r="X2287" i="9"/>
  <c r="T2288" i="9"/>
  <c r="U2288" i="9"/>
  <c r="X2288" i="9"/>
  <c r="T2289" i="9"/>
  <c r="U2289" i="9"/>
  <c r="X2289" i="9"/>
  <c r="T2290" i="9"/>
  <c r="U2290" i="9"/>
  <c r="X2290" i="9"/>
  <c r="T2291" i="9"/>
  <c r="U2291" i="9"/>
  <c r="X2291" i="9"/>
  <c r="T2292" i="9"/>
  <c r="U2292" i="9"/>
  <c r="X2292" i="9"/>
  <c r="T2293" i="9"/>
  <c r="U2293" i="9"/>
  <c r="X2293" i="9"/>
  <c r="T2294" i="9"/>
  <c r="U2294" i="9"/>
  <c r="X2294" i="9"/>
  <c r="T2295" i="9"/>
  <c r="U2295" i="9"/>
  <c r="X2295" i="9"/>
  <c r="T2296" i="9"/>
  <c r="U2296" i="9"/>
  <c r="X2296" i="9"/>
  <c r="T2297" i="9"/>
  <c r="U2297" i="9"/>
  <c r="X2297" i="9"/>
  <c r="T2298" i="9"/>
  <c r="U2298" i="9"/>
  <c r="X2298" i="9"/>
  <c r="T2299" i="9"/>
  <c r="U2299" i="9"/>
  <c r="X2299" i="9"/>
  <c r="T2300" i="9"/>
  <c r="U2300" i="9"/>
  <c r="X2300" i="9"/>
  <c r="T2301" i="9"/>
  <c r="U2301" i="9"/>
  <c r="X2301" i="9"/>
  <c r="T2302" i="9"/>
  <c r="U2302" i="9"/>
  <c r="X2302" i="9"/>
  <c r="T2303" i="9"/>
  <c r="U2303" i="9"/>
  <c r="X2303" i="9"/>
  <c r="T2304" i="9"/>
  <c r="U2304" i="9"/>
  <c r="X2304" i="9"/>
  <c r="T2305" i="9"/>
  <c r="U2305" i="9"/>
  <c r="X2305" i="9"/>
  <c r="T2306" i="9"/>
  <c r="U2306" i="9"/>
  <c r="X2306" i="9"/>
  <c r="T2307" i="9"/>
  <c r="U2307" i="9"/>
  <c r="X2307" i="9"/>
  <c r="T2308" i="9"/>
  <c r="U2308" i="9"/>
  <c r="X2308" i="9"/>
  <c r="T2309" i="9"/>
  <c r="U2309" i="9"/>
  <c r="X2309" i="9"/>
  <c r="T2310" i="9"/>
  <c r="U2310" i="9"/>
  <c r="X2310" i="9"/>
  <c r="T2311" i="9"/>
  <c r="U2311" i="9"/>
  <c r="X2311" i="9"/>
  <c r="T2312" i="9"/>
  <c r="U2312" i="9"/>
  <c r="X2312" i="9"/>
  <c r="T2313" i="9"/>
  <c r="U2313" i="9"/>
  <c r="X2313" i="9"/>
  <c r="T2314" i="9"/>
  <c r="U2314" i="9"/>
  <c r="X2314" i="9"/>
  <c r="T2315" i="9"/>
  <c r="U2315" i="9"/>
  <c r="X2315" i="9"/>
  <c r="T2316" i="9"/>
  <c r="U2316" i="9"/>
  <c r="X2316" i="9"/>
  <c r="T2317" i="9"/>
  <c r="U2317" i="9"/>
  <c r="X2317" i="9"/>
  <c r="T2318" i="9"/>
  <c r="U2318" i="9"/>
  <c r="X2318" i="9"/>
  <c r="T2319" i="9"/>
  <c r="U2319" i="9"/>
  <c r="X2319" i="9"/>
  <c r="T2320" i="9"/>
  <c r="U2320" i="9"/>
  <c r="X2320" i="9"/>
  <c r="T2321" i="9"/>
  <c r="U2321" i="9"/>
  <c r="X2321" i="9"/>
  <c r="T2322" i="9"/>
  <c r="U2322" i="9"/>
  <c r="X2322" i="9"/>
  <c r="T2323" i="9"/>
  <c r="U2323" i="9"/>
  <c r="X2323" i="9"/>
  <c r="T2324" i="9"/>
  <c r="U2324" i="9"/>
  <c r="X2324" i="9"/>
  <c r="T2325" i="9"/>
  <c r="U2325" i="9"/>
  <c r="X2325" i="9"/>
  <c r="T2326" i="9"/>
  <c r="U2326" i="9"/>
  <c r="X2326" i="9"/>
  <c r="T2327" i="9"/>
  <c r="U2327" i="9"/>
  <c r="X2327" i="9"/>
  <c r="T2328" i="9"/>
  <c r="U2328" i="9"/>
  <c r="X2328" i="9"/>
  <c r="T2329" i="9"/>
  <c r="U2329" i="9"/>
  <c r="X2329" i="9"/>
  <c r="T2330" i="9"/>
  <c r="U2330" i="9"/>
  <c r="X2330" i="9"/>
  <c r="T2331" i="9"/>
  <c r="U2331" i="9"/>
  <c r="X2331" i="9"/>
  <c r="T2332" i="9"/>
  <c r="U2332" i="9"/>
  <c r="X2332" i="9"/>
  <c r="T2333" i="9"/>
  <c r="U2333" i="9"/>
  <c r="X2333" i="9"/>
  <c r="T2334" i="9"/>
  <c r="U2334" i="9"/>
  <c r="X2334" i="9"/>
  <c r="T2335" i="9"/>
  <c r="U2335" i="9"/>
  <c r="X2335" i="9"/>
  <c r="T2336" i="9"/>
  <c r="U2336" i="9"/>
  <c r="X2336" i="9"/>
  <c r="T2337" i="9"/>
  <c r="U2337" i="9"/>
  <c r="X2337" i="9"/>
  <c r="T2338" i="9"/>
  <c r="U2338" i="9"/>
  <c r="X2338" i="9"/>
  <c r="T2339" i="9"/>
  <c r="U2339" i="9"/>
  <c r="X2339" i="9"/>
  <c r="T2340" i="9"/>
  <c r="U2340" i="9"/>
  <c r="X2340" i="9"/>
  <c r="T2341" i="9"/>
  <c r="U2341" i="9"/>
  <c r="X2341" i="9"/>
  <c r="T2342" i="9"/>
  <c r="U2342" i="9"/>
  <c r="X2342" i="9"/>
  <c r="T2343" i="9"/>
  <c r="U2343" i="9"/>
  <c r="X2343" i="9"/>
  <c r="T2344" i="9"/>
  <c r="U2344" i="9"/>
  <c r="X2344" i="9"/>
  <c r="T2345" i="9"/>
  <c r="U2345" i="9"/>
  <c r="X2345" i="9"/>
  <c r="T2346" i="9"/>
  <c r="U2346" i="9"/>
  <c r="X2346" i="9"/>
  <c r="T2347" i="9"/>
  <c r="U2347" i="9"/>
  <c r="X2347" i="9"/>
  <c r="T2348" i="9"/>
  <c r="U2348" i="9"/>
  <c r="X2348" i="9"/>
  <c r="T2349" i="9"/>
  <c r="U2349" i="9"/>
  <c r="X2349" i="9"/>
  <c r="T2350" i="9"/>
  <c r="U2350" i="9"/>
  <c r="X2350" i="9"/>
  <c r="T2351" i="9"/>
  <c r="U2351" i="9"/>
  <c r="X2351" i="9"/>
  <c r="T2352" i="9"/>
  <c r="U2352" i="9"/>
  <c r="X2352" i="9"/>
  <c r="T2353" i="9"/>
  <c r="U2353" i="9"/>
  <c r="X2353" i="9"/>
  <c r="T2354" i="9"/>
  <c r="U2354" i="9"/>
  <c r="X2354" i="9"/>
  <c r="T2355" i="9"/>
  <c r="U2355" i="9"/>
  <c r="X2355" i="9"/>
  <c r="T2356" i="9"/>
  <c r="U2356" i="9"/>
  <c r="X2356" i="9"/>
  <c r="T2357" i="9"/>
  <c r="U2357" i="9"/>
  <c r="X2357" i="9"/>
  <c r="T2358" i="9"/>
  <c r="U2358" i="9"/>
  <c r="X2358" i="9"/>
  <c r="T2359" i="9"/>
  <c r="U2359" i="9"/>
  <c r="X2359" i="9"/>
  <c r="T2360" i="9"/>
  <c r="U2360" i="9"/>
  <c r="X2360" i="9"/>
  <c r="T2361" i="9"/>
  <c r="U2361" i="9"/>
  <c r="X2361" i="9"/>
  <c r="T2362" i="9"/>
  <c r="U2362" i="9"/>
  <c r="X2362" i="9"/>
  <c r="T2363" i="9"/>
  <c r="U2363" i="9"/>
  <c r="X2363" i="9"/>
  <c r="T2364" i="9"/>
  <c r="U2364" i="9"/>
  <c r="X2364" i="9"/>
  <c r="T2365" i="9"/>
  <c r="U2365" i="9"/>
  <c r="X2365" i="9"/>
  <c r="T2366" i="9"/>
  <c r="U2366" i="9"/>
  <c r="X2366" i="9"/>
  <c r="T2367" i="9"/>
  <c r="U2367" i="9"/>
  <c r="X2367" i="9"/>
  <c r="T2368" i="9"/>
  <c r="U2368" i="9"/>
  <c r="X2368" i="9"/>
  <c r="T2369" i="9"/>
  <c r="U2369" i="9"/>
  <c r="X2369" i="9"/>
  <c r="T2370" i="9"/>
  <c r="U2370" i="9"/>
  <c r="X2370" i="9"/>
  <c r="T2371" i="9"/>
  <c r="U2371" i="9"/>
  <c r="X2371" i="9"/>
  <c r="T2372" i="9"/>
  <c r="U2372" i="9"/>
  <c r="X2372" i="9"/>
  <c r="T2373" i="9"/>
  <c r="U2373" i="9"/>
  <c r="X2373" i="9"/>
  <c r="T2374" i="9"/>
  <c r="U2374" i="9"/>
  <c r="X2374" i="9"/>
  <c r="T2375" i="9"/>
  <c r="U2375" i="9"/>
  <c r="X2375" i="9"/>
  <c r="T2376" i="9"/>
  <c r="U2376" i="9"/>
  <c r="X2376" i="9"/>
  <c r="T2377" i="9"/>
  <c r="U2377" i="9"/>
  <c r="X2377" i="9"/>
  <c r="T2378" i="9"/>
  <c r="U2378" i="9"/>
  <c r="X2378" i="9"/>
  <c r="T2379" i="9"/>
  <c r="U2379" i="9"/>
  <c r="X2379" i="9"/>
  <c r="T2380" i="9"/>
  <c r="U2380" i="9"/>
  <c r="X2380" i="9"/>
  <c r="T2381" i="9"/>
  <c r="U2381" i="9"/>
  <c r="X2381" i="9"/>
  <c r="T2382" i="9"/>
  <c r="U2382" i="9"/>
  <c r="X2382" i="9"/>
  <c r="T2383" i="9"/>
  <c r="U2383" i="9"/>
  <c r="X2383" i="9"/>
  <c r="T2384" i="9"/>
  <c r="U2384" i="9"/>
  <c r="X2384" i="9"/>
  <c r="T2385" i="9"/>
  <c r="U2385" i="9"/>
  <c r="X2385" i="9"/>
  <c r="T2386" i="9"/>
  <c r="U2386" i="9"/>
  <c r="X2386" i="9"/>
  <c r="T2387" i="9"/>
  <c r="U2387" i="9"/>
  <c r="X2387" i="9"/>
  <c r="T2388" i="9"/>
  <c r="U2388" i="9"/>
  <c r="X2388" i="9"/>
  <c r="T2389" i="9"/>
  <c r="U2389" i="9"/>
  <c r="X2389" i="9"/>
  <c r="T2390" i="9"/>
  <c r="U2390" i="9"/>
  <c r="X2390" i="9"/>
  <c r="T2391" i="9"/>
  <c r="U2391" i="9"/>
  <c r="X2391" i="9"/>
  <c r="T2392" i="9"/>
  <c r="U2392" i="9"/>
  <c r="X2392" i="9"/>
  <c r="T2393" i="9"/>
  <c r="U2393" i="9"/>
  <c r="X2393" i="9"/>
  <c r="T2394" i="9"/>
  <c r="U2394" i="9"/>
  <c r="X2394" i="9"/>
  <c r="T2395" i="9"/>
  <c r="U2395" i="9"/>
  <c r="X2395" i="9"/>
  <c r="T2396" i="9"/>
  <c r="U2396" i="9"/>
  <c r="X2396" i="9"/>
  <c r="T2397" i="9"/>
  <c r="U2397" i="9"/>
  <c r="X2397" i="9"/>
  <c r="T2398" i="9"/>
  <c r="U2398" i="9"/>
  <c r="X2398" i="9"/>
  <c r="T2399" i="9"/>
  <c r="U2399" i="9"/>
  <c r="X2399" i="9"/>
  <c r="T2400" i="9"/>
  <c r="U2400" i="9"/>
  <c r="X2400" i="9"/>
  <c r="T2401" i="9"/>
  <c r="U2401" i="9"/>
  <c r="X2401" i="9"/>
  <c r="T2402" i="9"/>
  <c r="U2402" i="9"/>
  <c r="X2402" i="9"/>
  <c r="T2403" i="9"/>
  <c r="U2403" i="9"/>
  <c r="X2403" i="9"/>
  <c r="T2404" i="9"/>
  <c r="U2404" i="9"/>
  <c r="X2404" i="9"/>
  <c r="T2405" i="9"/>
  <c r="U2405" i="9"/>
  <c r="X2405" i="9"/>
  <c r="T2406" i="9"/>
  <c r="U2406" i="9"/>
  <c r="X2406" i="9"/>
  <c r="T2407" i="9"/>
  <c r="U2407" i="9"/>
  <c r="X2407" i="9"/>
  <c r="T2408" i="9"/>
  <c r="U2408" i="9"/>
  <c r="X2408" i="9"/>
  <c r="T2409" i="9"/>
  <c r="U2409" i="9"/>
  <c r="X2409" i="9"/>
  <c r="T2410" i="9"/>
  <c r="U2410" i="9"/>
  <c r="X2410" i="9"/>
  <c r="T2411" i="9"/>
  <c r="U2411" i="9"/>
  <c r="X2411" i="9"/>
  <c r="T2412" i="9"/>
  <c r="U2412" i="9"/>
  <c r="X2412" i="9"/>
  <c r="T2413" i="9"/>
  <c r="U2413" i="9"/>
  <c r="X2413" i="9"/>
  <c r="T2414" i="9"/>
  <c r="U2414" i="9"/>
  <c r="X2414" i="9"/>
  <c r="T2415" i="9"/>
  <c r="U2415" i="9"/>
  <c r="X2415" i="9"/>
  <c r="T2416" i="9"/>
  <c r="U2416" i="9"/>
  <c r="X2416" i="9"/>
  <c r="T2417" i="9"/>
  <c r="U2417" i="9"/>
  <c r="X2417" i="9"/>
  <c r="T2418" i="9"/>
  <c r="U2418" i="9"/>
  <c r="X2418" i="9"/>
  <c r="T2419" i="9"/>
  <c r="U2419" i="9"/>
  <c r="X2419" i="9"/>
  <c r="T2420" i="9"/>
  <c r="U2420" i="9"/>
  <c r="X2420" i="9"/>
  <c r="T2421" i="9"/>
  <c r="U2421" i="9"/>
  <c r="X2421" i="9"/>
  <c r="T2422" i="9"/>
  <c r="U2422" i="9"/>
  <c r="X2422" i="9"/>
  <c r="T2423" i="9"/>
  <c r="U2423" i="9"/>
  <c r="X2423" i="9"/>
  <c r="T2424" i="9"/>
  <c r="U2424" i="9"/>
  <c r="X2424" i="9"/>
  <c r="T2425" i="9"/>
  <c r="U2425" i="9"/>
  <c r="X2425" i="9"/>
  <c r="T2426" i="9"/>
  <c r="U2426" i="9"/>
  <c r="X2426" i="9"/>
  <c r="T2427" i="9"/>
  <c r="U2427" i="9"/>
  <c r="X2427" i="9"/>
  <c r="T2428" i="9"/>
  <c r="U2428" i="9"/>
  <c r="X2428" i="9"/>
  <c r="T2429" i="9"/>
  <c r="U2429" i="9"/>
  <c r="X2429" i="9"/>
  <c r="T2430" i="9"/>
  <c r="U2430" i="9"/>
  <c r="X2430" i="9"/>
  <c r="T2431" i="9"/>
  <c r="U2431" i="9"/>
  <c r="X2431" i="9"/>
  <c r="T2432" i="9"/>
  <c r="U2432" i="9"/>
  <c r="X2432" i="9"/>
  <c r="T2433" i="9"/>
  <c r="U2433" i="9"/>
  <c r="X2433" i="9"/>
  <c r="T2434" i="9"/>
  <c r="U2434" i="9"/>
  <c r="X2434" i="9"/>
  <c r="T2435" i="9"/>
  <c r="U2435" i="9"/>
  <c r="X2435" i="9"/>
  <c r="T2436" i="9"/>
  <c r="U2436" i="9"/>
  <c r="X2436" i="9"/>
  <c r="T2437" i="9"/>
  <c r="U2437" i="9"/>
  <c r="X2437" i="9"/>
  <c r="T2438" i="9"/>
  <c r="U2438" i="9"/>
  <c r="X2438" i="9"/>
  <c r="T2439" i="9"/>
  <c r="U2439" i="9"/>
  <c r="X2439" i="9"/>
  <c r="T2440" i="9"/>
  <c r="U2440" i="9"/>
  <c r="X2440" i="9"/>
  <c r="T2441" i="9"/>
  <c r="U2441" i="9"/>
  <c r="X2441" i="9"/>
  <c r="T2442" i="9"/>
  <c r="U2442" i="9"/>
  <c r="X2442" i="9"/>
  <c r="T2443" i="9"/>
  <c r="U2443" i="9"/>
  <c r="X2443" i="9"/>
  <c r="T2444" i="9"/>
  <c r="U2444" i="9"/>
  <c r="X2444" i="9"/>
  <c r="T2445" i="9"/>
  <c r="U2445" i="9"/>
  <c r="X2445" i="9"/>
  <c r="T2446" i="9"/>
  <c r="U2446" i="9"/>
  <c r="X2446" i="9"/>
  <c r="T2447" i="9"/>
  <c r="U2447" i="9"/>
  <c r="X2447" i="9"/>
  <c r="T2448" i="9"/>
  <c r="U2448" i="9"/>
  <c r="X2448" i="9"/>
  <c r="T2449" i="9"/>
  <c r="U2449" i="9"/>
  <c r="X2449" i="9"/>
  <c r="T2450" i="9"/>
  <c r="U2450" i="9"/>
  <c r="X2450" i="9"/>
  <c r="T2451" i="9"/>
  <c r="U2451" i="9"/>
  <c r="X2451" i="9"/>
  <c r="T2452" i="9"/>
  <c r="U2452" i="9"/>
  <c r="X2452" i="9"/>
  <c r="T2453" i="9"/>
  <c r="U2453" i="9"/>
  <c r="X2453" i="9"/>
  <c r="T2454" i="9"/>
  <c r="U2454" i="9"/>
  <c r="X2454" i="9"/>
  <c r="T2455" i="9"/>
  <c r="U2455" i="9"/>
  <c r="X2455" i="9"/>
  <c r="T2456" i="9"/>
  <c r="U2456" i="9"/>
  <c r="X2456" i="9"/>
  <c r="T2457" i="9"/>
  <c r="U2457" i="9"/>
  <c r="X2457" i="9"/>
  <c r="T2458" i="9"/>
  <c r="U2458" i="9"/>
  <c r="X2458" i="9"/>
  <c r="T2459" i="9"/>
  <c r="U2459" i="9"/>
  <c r="X2459" i="9"/>
  <c r="T2460" i="9"/>
  <c r="U2460" i="9"/>
  <c r="X2460" i="9"/>
  <c r="T2461" i="9"/>
  <c r="U2461" i="9"/>
  <c r="X2461" i="9"/>
  <c r="T2462" i="9"/>
  <c r="U2462" i="9"/>
  <c r="X2462" i="9"/>
  <c r="T2463" i="9"/>
  <c r="U2463" i="9"/>
  <c r="X2463" i="9"/>
  <c r="T2464" i="9"/>
  <c r="U2464" i="9"/>
  <c r="X2464" i="9"/>
  <c r="T2465" i="9"/>
  <c r="U2465" i="9"/>
  <c r="X2465" i="9"/>
  <c r="T2466" i="9"/>
  <c r="U2466" i="9"/>
  <c r="X2466" i="9"/>
  <c r="T2467" i="9"/>
  <c r="U2467" i="9"/>
  <c r="X2467" i="9"/>
  <c r="T2468" i="9"/>
  <c r="U2468" i="9"/>
  <c r="X2468" i="9"/>
  <c r="T2469" i="9"/>
  <c r="U2469" i="9"/>
  <c r="X2469" i="9"/>
  <c r="T2470" i="9"/>
  <c r="U2470" i="9"/>
  <c r="X2470" i="9"/>
  <c r="T2471" i="9"/>
  <c r="U2471" i="9"/>
  <c r="X2471" i="9"/>
  <c r="T2472" i="9"/>
  <c r="U2472" i="9"/>
  <c r="X2472" i="9"/>
  <c r="T2473" i="9"/>
  <c r="U2473" i="9"/>
  <c r="X2473" i="9"/>
  <c r="T2474" i="9"/>
  <c r="U2474" i="9"/>
  <c r="X2474" i="9"/>
  <c r="T2475" i="9"/>
  <c r="U2475" i="9"/>
  <c r="X2475" i="9"/>
  <c r="T2476" i="9"/>
  <c r="U2476" i="9"/>
  <c r="X2476" i="9"/>
  <c r="T2477" i="9"/>
  <c r="U2477" i="9"/>
  <c r="X2477" i="9"/>
  <c r="T2478" i="9"/>
  <c r="U2478" i="9"/>
  <c r="X2478" i="9"/>
  <c r="T2479" i="9"/>
  <c r="U2479" i="9"/>
  <c r="X2479" i="9"/>
  <c r="T2480" i="9"/>
  <c r="U2480" i="9"/>
  <c r="X2480" i="9"/>
  <c r="T2481" i="9"/>
  <c r="U2481" i="9"/>
  <c r="X2481" i="9"/>
  <c r="T2482" i="9"/>
  <c r="U2482" i="9"/>
  <c r="X2482" i="9"/>
  <c r="T2483" i="9"/>
  <c r="U2483" i="9"/>
  <c r="X2483" i="9"/>
  <c r="T2484" i="9"/>
  <c r="U2484" i="9"/>
  <c r="X2484" i="9"/>
  <c r="T2485" i="9"/>
  <c r="U2485" i="9"/>
  <c r="X2485" i="9"/>
  <c r="T2486" i="9"/>
  <c r="U2486" i="9"/>
  <c r="X2486" i="9"/>
  <c r="T2487" i="9"/>
  <c r="U2487" i="9"/>
  <c r="X2487" i="9"/>
  <c r="T2488" i="9"/>
  <c r="U2488" i="9"/>
  <c r="X2488" i="9"/>
  <c r="T2489" i="9"/>
  <c r="U2489" i="9"/>
  <c r="X2489" i="9"/>
  <c r="T2490" i="9"/>
  <c r="U2490" i="9"/>
  <c r="X2490" i="9"/>
  <c r="T2491" i="9"/>
  <c r="U2491" i="9"/>
  <c r="X2491" i="9"/>
  <c r="T2492" i="9"/>
  <c r="U2492" i="9"/>
  <c r="X2492" i="9"/>
  <c r="T2493" i="9"/>
  <c r="U2493" i="9"/>
  <c r="X2493" i="9"/>
  <c r="T2494" i="9"/>
  <c r="U2494" i="9"/>
  <c r="X2494" i="9"/>
  <c r="T2495" i="9"/>
  <c r="U2495" i="9"/>
  <c r="X2495" i="9"/>
  <c r="T2496" i="9"/>
  <c r="U2496" i="9"/>
  <c r="X2496" i="9"/>
  <c r="T2497" i="9"/>
  <c r="U2497" i="9"/>
  <c r="X2497" i="9"/>
  <c r="T2498" i="9"/>
  <c r="U2498" i="9"/>
  <c r="X2498" i="9"/>
  <c r="T2499" i="9"/>
  <c r="U2499" i="9"/>
  <c r="X2499" i="9"/>
  <c r="T2500" i="9"/>
  <c r="U2500" i="9"/>
  <c r="X2500" i="9"/>
  <c r="T2501" i="9"/>
  <c r="U2501" i="9"/>
  <c r="X2501" i="9"/>
  <c r="T2502" i="9"/>
  <c r="U2502" i="9"/>
  <c r="X2502" i="9"/>
  <c r="T2503" i="9"/>
  <c r="U2503" i="9"/>
  <c r="X2503" i="9"/>
  <c r="T2504" i="9"/>
  <c r="U2504" i="9"/>
  <c r="X2504" i="9"/>
  <c r="T2505" i="9"/>
  <c r="U2505" i="9"/>
  <c r="X2505" i="9"/>
  <c r="T2506" i="9"/>
  <c r="U2506" i="9"/>
  <c r="X2506" i="9"/>
  <c r="T2507" i="9"/>
  <c r="U2507" i="9"/>
  <c r="X2507" i="9"/>
  <c r="T2508" i="9"/>
  <c r="U2508" i="9"/>
  <c r="X2508" i="9"/>
  <c r="T2509" i="9"/>
  <c r="U2509" i="9"/>
  <c r="X2509" i="9"/>
  <c r="T2510" i="9"/>
  <c r="U2510" i="9"/>
  <c r="X2510" i="9"/>
  <c r="T2511" i="9"/>
  <c r="U2511" i="9"/>
  <c r="X2511" i="9"/>
  <c r="T2512" i="9"/>
  <c r="U2512" i="9"/>
  <c r="X2512" i="9"/>
  <c r="T2513" i="9"/>
  <c r="U2513" i="9"/>
  <c r="X2513" i="9"/>
  <c r="T2514" i="9"/>
  <c r="U2514" i="9"/>
  <c r="X2514" i="9"/>
  <c r="T2515" i="9"/>
  <c r="U2515" i="9"/>
  <c r="X2515" i="9"/>
  <c r="T2516" i="9"/>
  <c r="U2516" i="9"/>
  <c r="X2516" i="9"/>
  <c r="T2517" i="9"/>
  <c r="U2517" i="9"/>
  <c r="X2517" i="9"/>
  <c r="T2518" i="9"/>
  <c r="U2518" i="9"/>
  <c r="X2518" i="9"/>
  <c r="T2519" i="9"/>
  <c r="U2519" i="9"/>
  <c r="X2519" i="9"/>
  <c r="T2520" i="9"/>
  <c r="U2520" i="9"/>
  <c r="X2520" i="9"/>
  <c r="T2521" i="9"/>
  <c r="U2521" i="9"/>
  <c r="X2521" i="9"/>
  <c r="T2522" i="9"/>
  <c r="U2522" i="9"/>
  <c r="X2522" i="9"/>
  <c r="T2523" i="9"/>
  <c r="U2523" i="9"/>
  <c r="X2523" i="9"/>
  <c r="T2524" i="9"/>
  <c r="U2524" i="9"/>
  <c r="X2524" i="9"/>
  <c r="T2525" i="9"/>
  <c r="U2525" i="9"/>
  <c r="X2525" i="9"/>
  <c r="T2526" i="9"/>
  <c r="U2526" i="9"/>
  <c r="X2526" i="9"/>
  <c r="T2527" i="9"/>
  <c r="U2527" i="9"/>
  <c r="X2527" i="9"/>
  <c r="T2528" i="9"/>
  <c r="U2528" i="9"/>
  <c r="X2528" i="9"/>
  <c r="T2529" i="9"/>
  <c r="U2529" i="9"/>
  <c r="X2529" i="9"/>
  <c r="T2530" i="9"/>
  <c r="U2530" i="9"/>
  <c r="X2530" i="9"/>
  <c r="T2531" i="9"/>
  <c r="U2531" i="9"/>
  <c r="X2531" i="9"/>
  <c r="T2532" i="9"/>
  <c r="U2532" i="9"/>
  <c r="X2532" i="9"/>
  <c r="T2533" i="9"/>
  <c r="U2533" i="9"/>
  <c r="X2533" i="9"/>
  <c r="T2534" i="9"/>
  <c r="U2534" i="9"/>
  <c r="X2534" i="9"/>
  <c r="T2535" i="9"/>
  <c r="U2535" i="9"/>
  <c r="X2535" i="9"/>
  <c r="T2536" i="9"/>
  <c r="U2536" i="9"/>
  <c r="X2536" i="9"/>
  <c r="T2537" i="9"/>
  <c r="U2537" i="9"/>
  <c r="X2537" i="9"/>
  <c r="T2538" i="9"/>
  <c r="U2538" i="9"/>
  <c r="X2538" i="9"/>
  <c r="T2539" i="9"/>
  <c r="U2539" i="9"/>
  <c r="X2539" i="9"/>
  <c r="T2540" i="9"/>
  <c r="U2540" i="9"/>
  <c r="X2540" i="9"/>
  <c r="T2541" i="9"/>
  <c r="U2541" i="9"/>
  <c r="X2541" i="9"/>
  <c r="T2542" i="9"/>
  <c r="U2542" i="9"/>
  <c r="X2542" i="9"/>
  <c r="T2543" i="9"/>
  <c r="U2543" i="9"/>
  <c r="X2543" i="9"/>
  <c r="T2544" i="9"/>
  <c r="U2544" i="9"/>
  <c r="X2544" i="9"/>
  <c r="T2545" i="9"/>
  <c r="U2545" i="9"/>
  <c r="X2545" i="9"/>
  <c r="T2546" i="9"/>
  <c r="U2546" i="9"/>
  <c r="X2546" i="9"/>
  <c r="T2547" i="9"/>
  <c r="U2547" i="9"/>
  <c r="X2547" i="9"/>
  <c r="T2548" i="9"/>
  <c r="U2548" i="9"/>
  <c r="X2548" i="9"/>
  <c r="T2549" i="9"/>
  <c r="U2549" i="9"/>
  <c r="X2549" i="9"/>
  <c r="T2550" i="9"/>
  <c r="U2550" i="9"/>
  <c r="X2550" i="9"/>
  <c r="T2551" i="9"/>
  <c r="U2551" i="9"/>
  <c r="X2551" i="9"/>
  <c r="T2552" i="9"/>
  <c r="U2552" i="9"/>
  <c r="X2552" i="9"/>
  <c r="T2553" i="9"/>
  <c r="U2553" i="9"/>
  <c r="X2553" i="9"/>
  <c r="T2554" i="9"/>
  <c r="U2554" i="9"/>
  <c r="X2554" i="9"/>
  <c r="T2555" i="9"/>
  <c r="U2555" i="9"/>
  <c r="X2555" i="9"/>
  <c r="T2556" i="9"/>
  <c r="U2556" i="9"/>
  <c r="X2556" i="9"/>
  <c r="T2557" i="9"/>
  <c r="U2557" i="9"/>
  <c r="X2557" i="9"/>
  <c r="T2558" i="9"/>
  <c r="U2558" i="9"/>
  <c r="X2558" i="9"/>
  <c r="T2559" i="9"/>
  <c r="U2559" i="9"/>
  <c r="X2559" i="9"/>
  <c r="T2560" i="9"/>
  <c r="U2560" i="9"/>
  <c r="X2560" i="9"/>
  <c r="T2561" i="9"/>
  <c r="U2561" i="9"/>
  <c r="X2561" i="9"/>
  <c r="T2562" i="9"/>
  <c r="U2562" i="9"/>
  <c r="X2562" i="9"/>
  <c r="T2563" i="9"/>
  <c r="U2563" i="9"/>
  <c r="X2563" i="9"/>
  <c r="T2564" i="9"/>
  <c r="U2564" i="9"/>
  <c r="X2564" i="9"/>
  <c r="T2565" i="9"/>
  <c r="U2565" i="9"/>
  <c r="X2565" i="9"/>
  <c r="T2566" i="9"/>
  <c r="U2566" i="9"/>
  <c r="X2566" i="9"/>
  <c r="T2567" i="9"/>
  <c r="U2567" i="9"/>
  <c r="X2567" i="9"/>
  <c r="T2568" i="9"/>
  <c r="U2568" i="9"/>
  <c r="X2568" i="9"/>
  <c r="T2569" i="9"/>
  <c r="U2569" i="9"/>
  <c r="X2569" i="9"/>
  <c r="T2570" i="9"/>
  <c r="U2570" i="9"/>
  <c r="X2570" i="9"/>
  <c r="T2571" i="9"/>
  <c r="U2571" i="9"/>
  <c r="X2571" i="9"/>
  <c r="T2572" i="9"/>
  <c r="U2572" i="9"/>
  <c r="X2572" i="9"/>
  <c r="T2573" i="9"/>
  <c r="U2573" i="9"/>
  <c r="X2573" i="9"/>
  <c r="T2574" i="9"/>
  <c r="U2574" i="9"/>
  <c r="X2574" i="9"/>
  <c r="T2575" i="9"/>
  <c r="U2575" i="9"/>
  <c r="X2575" i="9"/>
  <c r="T2576" i="9"/>
  <c r="U2576" i="9"/>
  <c r="X2576" i="9"/>
  <c r="T2577" i="9"/>
  <c r="U2577" i="9"/>
  <c r="X2577" i="9"/>
  <c r="T2578" i="9"/>
  <c r="U2578" i="9"/>
  <c r="X2578" i="9"/>
  <c r="T2579" i="9"/>
  <c r="U2579" i="9"/>
  <c r="X2579" i="9"/>
  <c r="T2580" i="9"/>
  <c r="U2580" i="9"/>
  <c r="X2580" i="9"/>
  <c r="T2581" i="9"/>
  <c r="U2581" i="9"/>
  <c r="X2581" i="9"/>
  <c r="T2582" i="9"/>
  <c r="U2582" i="9"/>
  <c r="X2582" i="9"/>
  <c r="T2583" i="9"/>
  <c r="U2583" i="9"/>
  <c r="X2583" i="9"/>
  <c r="T2584" i="9"/>
  <c r="U2584" i="9"/>
  <c r="X2584" i="9"/>
  <c r="T2585" i="9"/>
  <c r="U2585" i="9"/>
  <c r="X2585" i="9"/>
  <c r="T2586" i="9"/>
  <c r="U2586" i="9"/>
  <c r="X2586" i="9"/>
  <c r="T2587" i="9"/>
  <c r="U2587" i="9"/>
  <c r="X2587" i="9"/>
  <c r="T2588" i="9"/>
  <c r="U2588" i="9"/>
  <c r="X2588" i="9"/>
  <c r="T2589" i="9"/>
  <c r="U2589" i="9"/>
  <c r="X2589" i="9"/>
  <c r="T2590" i="9"/>
  <c r="U2590" i="9"/>
  <c r="X2590" i="9"/>
  <c r="T2591" i="9"/>
  <c r="U2591" i="9"/>
  <c r="X2591" i="9"/>
  <c r="T2592" i="9"/>
  <c r="U2592" i="9"/>
  <c r="X2592" i="9"/>
  <c r="T2593" i="9"/>
  <c r="U2593" i="9"/>
  <c r="X2593" i="9"/>
  <c r="T2594" i="9"/>
  <c r="U2594" i="9"/>
  <c r="X2594" i="9"/>
  <c r="T2595" i="9"/>
  <c r="U2595" i="9"/>
  <c r="X2595" i="9"/>
  <c r="T2596" i="9"/>
  <c r="U2596" i="9"/>
  <c r="X2596" i="9"/>
  <c r="T2597" i="9"/>
  <c r="U2597" i="9"/>
  <c r="X2597" i="9"/>
  <c r="T2598" i="9"/>
  <c r="U2598" i="9"/>
  <c r="X2598" i="9"/>
  <c r="T2599" i="9"/>
  <c r="U2599" i="9"/>
  <c r="X2599" i="9"/>
  <c r="T2600" i="9"/>
  <c r="U2600" i="9"/>
  <c r="X2600" i="9"/>
  <c r="T2601" i="9"/>
  <c r="U2601" i="9"/>
  <c r="X2601" i="9"/>
  <c r="T2602" i="9"/>
  <c r="U2602" i="9"/>
  <c r="X2602" i="9"/>
  <c r="T2603" i="9"/>
  <c r="U2603" i="9"/>
  <c r="X2603" i="9"/>
  <c r="T2604" i="9"/>
  <c r="U2604" i="9"/>
  <c r="X2604" i="9"/>
  <c r="T2605" i="9"/>
  <c r="U2605" i="9"/>
  <c r="X2605" i="9"/>
  <c r="T2606" i="9"/>
  <c r="U2606" i="9"/>
  <c r="X2606" i="9"/>
  <c r="T2607" i="9"/>
  <c r="U2607" i="9"/>
  <c r="X2607" i="9"/>
  <c r="T2608" i="9"/>
  <c r="U2608" i="9"/>
  <c r="X2608" i="9"/>
  <c r="T2609" i="9"/>
  <c r="U2609" i="9"/>
  <c r="X2609" i="9"/>
  <c r="T2610" i="9"/>
  <c r="U2610" i="9"/>
  <c r="X2610" i="9"/>
  <c r="T2611" i="9"/>
  <c r="U2611" i="9"/>
  <c r="X2611" i="9"/>
  <c r="T2612" i="9"/>
  <c r="U2612" i="9"/>
  <c r="X2612" i="9"/>
  <c r="T2613" i="9"/>
  <c r="U2613" i="9"/>
  <c r="X2613" i="9"/>
  <c r="T2614" i="9"/>
  <c r="U2614" i="9"/>
  <c r="X2614" i="9"/>
  <c r="T2615" i="9"/>
  <c r="U2615" i="9"/>
  <c r="X2615" i="9"/>
  <c r="T2616" i="9"/>
  <c r="U2616" i="9"/>
  <c r="X2616" i="9"/>
  <c r="T2617" i="9"/>
  <c r="U2617" i="9"/>
  <c r="X2617" i="9"/>
  <c r="T2618" i="9"/>
  <c r="U2618" i="9"/>
  <c r="X2618" i="9"/>
  <c r="T2619" i="9"/>
  <c r="U2619" i="9"/>
  <c r="X2619" i="9"/>
  <c r="T2620" i="9"/>
  <c r="U2620" i="9"/>
  <c r="X2620" i="9"/>
  <c r="T2621" i="9"/>
  <c r="U2621" i="9"/>
  <c r="X2621" i="9"/>
  <c r="T2622" i="9"/>
  <c r="U2622" i="9"/>
  <c r="X2622" i="9"/>
  <c r="T2623" i="9"/>
  <c r="U2623" i="9"/>
  <c r="X2623" i="9"/>
  <c r="T2624" i="9"/>
  <c r="U2624" i="9"/>
  <c r="X2624" i="9"/>
  <c r="T2625" i="9"/>
  <c r="U2625" i="9"/>
  <c r="X2625" i="9"/>
  <c r="T2626" i="9"/>
  <c r="U2626" i="9"/>
  <c r="X2626" i="9"/>
  <c r="T2627" i="9"/>
  <c r="U2627" i="9"/>
  <c r="X2627" i="9"/>
  <c r="T2628" i="9"/>
  <c r="U2628" i="9"/>
  <c r="X2628" i="9"/>
  <c r="T2629" i="9"/>
  <c r="U2629" i="9"/>
  <c r="X2629" i="9"/>
  <c r="T2630" i="9"/>
  <c r="U2630" i="9"/>
  <c r="X2630" i="9"/>
  <c r="T2631" i="9"/>
  <c r="U2631" i="9"/>
  <c r="X2631" i="9"/>
  <c r="T2632" i="9"/>
  <c r="U2632" i="9"/>
  <c r="X2632" i="9"/>
  <c r="T2633" i="9"/>
  <c r="U2633" i="9"/>
  <c r="X2633" i="9"/>
  <c r="T2634" i="9"/>
  <c r="U2634" i="9"/>
  <c r="X2634" i="9"/>
  <c r="T2635" i="9"/>
  <c r="U2635" i="9"/>
  <c r="X2635" i="9"/>
  <c r="T2636" i="9"/>
  <c r="U2636" i="9"/>
  <c r="X2636" i="9"/>
  <c r="T2637" i="9"/>
  <c r="U2637" i="9"/>
  <c r="X2637" i="9"/>
  <c r="T2638" i="9"/>
  <c r="U2638" i="9"/>
  <c r="X2638" i="9"/>
  <c r="T2639" i="9"/>
  <c r="U2639" i="9"/>
  <c r="X2639" i="9"/>
  <c r="T2640" i="9"/>
  <c r="U2640" i="9"/>
  <c r="X2640" i="9"/>
  <c r="T2641" i="9"/>
  <c r="U2641" i="9"/>
  <c r="X2641" i="9"/>
  <c r="T2642" i="9"/>
  <c r="U2642" i="9"/>
  <c r="X2642" i="9"/>
  <c r="T2643" i="9"/>
  <c r="U2643" i="9"/>
  <c r="X2643" i="9"/>
  <c r="T2644" i="9"/>
  <c r="U2644" i="9"/>
  <c r="X2644" i="9"/>
  <c r="T2645" i="9"/>
  <c r="U2645" i="9"/>
  <c r="X2645" i="9"/>
  <c r="T2646" i="9"/>
  <c r="U2646" i="9"/>
  <c r="X2646" i="9"/>
  <c r="T2647" i="9"/>
  <c r="U2647" i="9"/>
  <c r="X2647" i="9"/>
  <c r="T2648" i="9"/>
  <c r="U2648" i="9"/>
  <c r="X2648" i="9"/>
  <c r="T2649" i="9"/>
  <c r="U2649" i="9"/>
  <c r="X2649" i="9"/>
  <c r="T2650" i="9"/>
  <c r="U2650" i="9"/>
  <c r="X2650" i="9"/>
  <c r="T2651" i="9"/>
  <c r="U2651" i="9"/>
  <c r="X2651" i="9"/>
  <c r="T2652" i="9"/>
  <c r="U2652" i="9"/>
  <c r="X2652" i="9"/>
  <c r="T2653" i="9"/>
  <c r="U2653" i="9"/>
  <c r="X2653" i="9"/>
  <c r="T2654" i="9"/>
  <c r="U2654" i="9"/>
  <c r="X2654" i="9"/>
  <c r="T2655" i="9"/>
  <c r="U2655" i="9"/>
  <c r="X2655" i="9"/>
  <c r="T2656" i="9"/>
  <c r="U2656" i="9"/>
  <c r="X2656" i="9"/>
  <c r="T2657" i="9"/>
  <c r="U2657" i="9"/>
  <c r="X2657" i="9"/>
  <c r="T2658" i="9"/>
  <c r="U2658" i="9"/>
  <c r="X2658" i="9"/>
  <c r="T2659" i="9"/>
  <c r="U2659" i="9"/>
  <c r="X2659" i="9"/>
  <c r="T2660" i="9"/>
  <c r="U2660" i="9"/>
  <c r="X2660" i="9"/>
  <c r="T2661" i="9"/>
  <c r="U2661" i="9"/>
  <c r="X2661" i="9"/>
  <c r="T2662" i="9"/>
  <c r="U2662" i="9"/>
  <c r="X2662" i="9"/>
  <c r="T2663" i="9"/>
  <c r="U2663" i="9"/>
  <c r="X2663" i="9"/>
  <c r="T2664" i="9"/>
  <c r="U2664" i="9"/>
  <c r="X2664" i="9"/>
  <c r="T2665" i="9"/>
  <c r="U2665" i="9"/>
  <c r="X2665" i="9"/>
  <c r="T2666" i="9"/>
  <c r="U2666" i="9"/>
  <c r="X2666" i="9"/>
  <c r="T2667" i="9"/>
  <c r="U2667" i="9"/>
  <c r="X2667" i="9"/>
  <c r="T2668" i="9"/>
  <c r="U2668" i="9"/>
  <c r="X2668" i="9"/>
  <c r="T2669" i="9"/>
  <c r="U2669" i="9"/>
  <c r="X2669" i="9"/>
  <c r="T2670" i="9"/>
  <c r="U2670" i="9"/>
  <c r="X2670" i="9"/>
  <c r="T2671" i="9"/>
  <c r="U2671" i="9"/>
  <c r="X2671" i="9"/>
  <c r="T2672" i="9"/>
  <c r="U2672" i="9"/>
  <c r="X2672" i="9"/>
  <c r="T2673" i="9"/>
  <c r="U2673" i="9"/>
  <c r="X2673" i="9"/>
  <c r="T2674" i="9"/>
  <c r="U2674" i="9"/>
  <c r="X2674" i="9"/>
  <c r="T2675" i="9"/>
  <c r="U2675" i="9"/>
  <c r="X2675" i="9"/>
  <c r="T2676" i="9"/>
  <c r="U2676" i="9"/>
  <c r="X2676" i="9"/>
  <c r="T2677" i="9"/>
  <c r="U2677" i="9"/>
  <c r="X2677" i="9"/>
  <c r="T2678" i="9"/>
  <c r="U2678" i="9"/>
  <c r="X2678" i="9"/>
  <c r="T2679" i="9"/>
  <c r="U2679" i="9"/>
  <c r="X2679" i="9"/>
  <c r="T2680" i="9"/>
  <c r="U2680" i="9"/>
  <c r="X2680" i="9"/>
  <c r="T2681" i="9"/>
  <c r="U2681" i="9"/>
  <c r="X2681" i="9"/>
  <c r="T2682" i="9"/>
  <c r="U2682" i="9"/>
  <c r="X2682" i="9"/>
  <c r="T2683" i="9"/>
  <c r="U2683" i="9"/>
  <c r="X2683" i="9"/>
  <c r="T2684" i="9"/>
  <c r="U2684" i="9"/>
  <c r="X2684" i="9"/>
  <c r="T2685" i="9"/>
  <c r="U2685" i="9"/>
  <c r="X2685" i="9"/>
  <c r="T2686" i="9"/>
  <c r="U2686" i="9"/>
  <c r="X2686" i="9"/>
  <c r="T2687" i="9"/>
  <c r="U2687" i="9"/>
  <c r="X2687" i="9"/>
  <c r="T2688" i="9"/>
  <c r="U2688" i="9"/>
  <c r="X2688" i="9"/>
  <c r="T2689" i="9"/>
  <c r="U2689" i="9"/>
  <c r="X2689" i="9"/>
  <c r="T2690" i="9"/>
  <c r="U2690" i="9"/>
  <c r="X2690" i="9"/>
  <c r="T2691" i="9"/>
  <c r="U2691" i="9"/>
  <c r="X2691" i="9"/>
  <c r="T2692" i="9"/>
  <c r="U2692" i="9"/>
  <c r="X2692" i="9"/>
  <c r="T2693" i="9"/>
  <c r="U2693" i="9"/>
  <c r="X2693" i="9"/>
  <c r="T2694" i="9"/>
  <c r="U2694" i="9"/>
  <c r="X2694" i="9"/>
  <c r="T2695" i="9"/>
  <c r="U2695" i="9"/>
  <c r="X2695" i="9"/>
  <c r="T2696" i="9"/>
  <c r="U2696" i="9"/>
  <c r="X2696" i="9"/>
  <c r="T2697" i="9"/>
  <c r="U2697" i="9"/>
  <c r="X2697" i="9"/>
  <c r="T2698" i="9"/>
  <c r="U2698" i="9"/>
  <c r="X2698" i="9"/>
  <c r="T2699" i="9"/>
  <c r="U2699" i="9"/>
  <c r="X2699" i="9"/>
  <c r="T2700" i="9"/>
  <c r="U2700" i="9"/>
  <c r="X2700" i="9"/>
  <c r="T2701" i="9"/>
  <c r="U2701" i="9"/>
  <c r="X2701" i="9"/>
  <c r="T2702" i="9"/>
  <c r="U2702" i="9"/>
  <c r="X2702" i="9"/>
  <c r="T2703" i="9"/>
  <c r="U2703" i="9"/>
  <c r="X2703" i="9"/>
  <c r="T2704" i="9"/>
  <c r="U2704" i="9"/>
  <c r="X2704" i="9"/>
  <c r="T2705" i="9"/>
  <c r="U2705" i="9"/>
  <c r="X2705" i="9"/>
  <c r="T2706" i="9"/>
  <c r="U2706" i="9"/>
  <c r="X2706" i="9"/>
  <c r="T2707" i="9"/>
  <c r="U2707" i="9"/>
  <c r="X2707" i="9"/>
  <c r="T2708" i="9"/>
  <c r="U2708" i="9"/>
  <c r="X2708" i="9"/>
  <c r="T2709" i="9"/>
  <c r="U2709" i="9"/>
  <c r="X2709" i="9"/>
  <c r="T2710" i="9"/>
  <c r="U2710" i="9"/>
  <c r="X2710" i="9"/>
  <c r="T2711" i="9"/>
  <c r="U2711" i="9"/>
  <c r="X2711" i="9"/>
  <c r="T2712" i="9"/>
  <c r="U2712" i="9"/>
  <c r="X2712" i="9"/>
  <c r="T2713" i="9"/>
  <c r="U2713" i="9"/>
  <c r="X2713" i="9"/>
  <c r="T2714" i="9"/>
  <c r="U2714" i="9"/>
  <c r="X2714" i="9"/>
  <c r="T2715" i="9"/>
  <c r="U2715" i="9"/>
  <c r="X2715" i="9"/>
  <c r="T2716" i="9"/>
  <c r="U2716" i="9"/>
  <c r="X2716" i="9"/>
  <c r="T2717" i="9"/>
  <c r="U2717" i="9"/>
  <c r="X2717" i="9"/>
  <c r="T2718" i="9"/>
  <c r="U2718" i="9"/>
  <c r="X2718" i="9"/>
  <c r="T2719" i="9"/>
  <c r="U2719" i="9"/>
  <c r="X2719" i="9"/>
  <c r="T2720" i="9"/>
  <c r="U2720" i="9"/>
  <c r="X2720" i="9"/>
  <c r="T2721" i="9"/>
  <c r="U2721" i="9"/>
  <c r="X2721" i="9"/>
  <c r="T2722" i="9"/>
  <c r="U2722" i="9"/>
  <c r="X2722" i="9"/>
  <c r="T2723" i="9"/>
  <c r="U2723" i="9"/>
  <c r="X2723" i="9"/>
  <c r="T2724" i="9"/>
  <c r="U2724" i="9"/>
  <c r="X2724" i="9"/>
  <c r="T2725" i="9"/>
  <c r="U2725" i="9"/>
  <c r="X2725" i="9"/>
  <c r="T2726" i="9"/>
  <c r="U2726" i="9"/>
  <c r="X2726" i="9"/>
  <c r="T2727" i="9"/>
  <c r="U2727" i="9"/>
  <c r="X2727" i="9"/>
  <c r="T2728" i="9"/>
  <c r="U2728" i="9"/>
  <c r="X2728" i="9"/>
  <c r="T2729" i="9"/>
  <c r="U2729" i="9"/>
  <c r="X2729" i="9"/>
  <c r="T2730" i="9"/>
  <c r="U2730" i="9"/>
  <c r="X2730" i="9"/>
  <c r="T2731" i="9"/>
  <c r="U2731" i="9"/>
  <c r="X2731" i="9"/>
  <c r="T2732" i="9"/>
  <c r="U2732" i="9"/>
  <c r="X2732" i="9"/>
  <c r="T2733" i="9"/>
  <c r="U2733" i="9"/>
  <c r="X2733" i="9"/>
  <c r="T2734" i="9"/>
  <c r="U2734" i="9"/>
  <c r="X2734" i="9"/>
  <c r="T2735" i="9"/>
  <c r="U2735" i="9"/>
  <c r="X2735" i="9"/>
  <c r="T2736" i="9"/>
  <c r="U2736" i="9"/>
  <c r="X2736" i="9"/>
  <c r="T2737" i="9"/>
  <c r="U2737" i="9"/>
  <c r="X2737" i="9"/>
  <c r="T2738" i="9"/>
  <c r="U2738" i="9"/>
  <c r="X2738" i="9"/>
  <c r="T2739" i="9"/>
  <c r="U2739" i="9"/>
  <c r="X2739" i="9"/>
  <c r="T2740" i="9"/>
  <c r="U2740" i="9"/>
  <c r="X2740" i="9"/>
  <c r="T2741" i="9"/>
  <c r="U2741" i="9"/>
  <c r="X2741" i="9"/>
  <c r="T2742" i="9"/>
  <c r="U2742" i="9"/>
  <c r="X2742" i="9"/>
  <c r="T2743" i="9"/>
  <c r="U2743" i="9"/>
  <c r="X2743" i="9"/>
  <c r="T2744" i="9"/>
  <c r="U2744" i="9"/>
  <c r="X2744" i="9"/>
  <c r="T2745" i="9"/>
  <c r="U2745" i="9"/>
  <c r="X2745" i="9"/>
  <c r="T2746" i="9"/>
  <c r="U2746" i="9"/>
  <c r="X2746" i="9"/>
  <c r="T2747" i="9"/>
  <c r="U2747" i="9"/>
  <c r="X2747" i="9"/>
  <c r="T2748" i="9"/>
  <c r="U2748" i="9"/>
  <c r="X2748" i="9"/>
  <c r="T2749" i="9"/>
  <c r="U2749" i="9"/>
  <c r="X2749" i="9"/>
  <c r="T2750" i="9"/>
  <c r="U2750" i="9"/>
  <c r="X2750" i="9"/>
  <c r="T2751" i="9"/>
  <c r="U2751" i="9"/>
  <c r="X2751" i="9"/>
  <c r="T2752" i="9"/>
  <c r="U2752" i="9"/>
  <c r="X2752" i="9"/>
  <c r="T2753" i="9"/>
  <c r="U2753" i="9"/>
  <c r="X2753" i="9"/>
  <c r="T2754" i="9"/>
  <c r="U2754" i="9"/>
  <c r="X2754" i="9"/>
  <c r="T2755" i="9"/>
  <c r="U2755" i="9"/>
  <c r="X2755" i="9"/>
  <c r="T2756" i="9"/>
  <c r="U2756" i="9"/>
  <c r="X2756" i="9"/>
  <c r="T2757" i="9"/>
  <c r="U2757" i="9"/>
  <c r="X2757" i="9"/>
  <c r="T2758" i="9"/>
  <c r="U2758" i="9"/>
  <c r="X2758" i="9"/>
  <c r="T2759" i="9"/>
  <c r="U2759" i="9"/>
  <c r="X2759" i="9"/>
  <c r="T2760" i="9"/>
  <c r="U2760" i="9"/>
  <c r="X2760" i="9"/>
  <c r="T2761" i="9"/>
  <c r="U2761" i="9"/>
  <c r="X2761" i="9"/>
  <c r="T2762" i="9"/>
  <c r="U2762" i="9"/>
  <c r="X2762" i="9"/>
  <c r="T2763" i="9"/>
  <c r="U2763" i="9"/>
  <c r="X2763" i="9"/>
  <c r="T2764" i="9"/>
  <c r="U2764" i="9"/>
  <c r="X2764" i="9"/>
  <c r="T2765" i="9"/>
  <c r="U2765" i="9"/>
  <c r="X2765" i="9"/>
  <c r="T2766" i="9"/>
  <c r="U2766" i="9"/>
  <c r="X2766" i="9"/>
  <c r="T2767" i="9"/>
  <c r="U2767" i="9"/>
  <c r="X2767" i="9"/>
  <c r="T2768" i="9"/>
  <c r="U2768" i="9"/>
  <c r="X2768" i="9"/>
  <c r="T2769" i="9"/>
  <c r="U2769" i="9"/>
  <c r="X2769" i="9"/>
  <c r="T2770" i="9"/>
  <c r="U2770" i="9"/>
  <c r="X2770" i="9"/>
  <c r="T2771" i="9"/>
  <c r="U2771" i="9"/>
  <c r="X2771" i="9"/>
  <c r="T2772" i="9"/>
  <c r="U2772" i="9"/>
  <c r="X2772" i="9"/>
  <c r="T2773" i="9"/>
  <c r="U2773" i="9"/>
  <c r="X2773" i="9"/>
  <c r="T2774" i="9"/>
  <c r="U2774" i="9"/>
  <c r="X2774" i="9"/>
  <c r="T2775" i="9"/>
  <c r="U2775" i="9"/>
  <c r="X2775" i="9"/>
  <c r="T2776" i="9"/>
  <c r="U2776" i="9"/>
  <c r="X2776" i="9"/>
  <c r="T2777" i="9"/>
  <c r="U2777" i="9"/>
  <c r="X2777" i="9"/>
  <c r="T2778" i="9"/>
  <c r="U2778" i="9"/>
  <c r="X2778" i="9"/>
  <c r="T2779" i="9"/>
  <c r="U2779" i="9"/>
  <c r="X2779" i="9"/>
  <c r="T2780" i="9"/>
  <c r="U2780" i="9"/>
  <c r="X2780" i="9"/>
  <c r="T2781" i="9"/>
  <c r="U2781" i="9"/>
  <c r="X2781" i="9"/>
  <c r="T2782" i="9"/>
  <c r="U2782" i="9"/>
  <c r="X2782" i="9"/>
  <c r="T2783" i="9"/>
  <c r="U2783" i="9"/>
  <c r="X2783" i="9"/>
  <c r="T2784" i="9"/>
  <c r="U2784" i="9"/>
  <c r="X2784" i="9"/>
  <c r="T2785" i="9"/>
  <c r="U2785" i="9"/>
  <c r="X2785" i="9"/>
  <c r="T2786" i="9"/>
  <c r="U2786" i="9"/>
  <c r="X2786" i="9"/>
  <c r="T2787" i="9"/>
  <c r="U2787" i="9"/>
  <c r="X2787" i="9"/>
  <c r="T2788" i="9"/>
  <c r="U2788" i="9"/>
  <c r="X2788" i="9"/>
  <c r="T2789" i="9"/>
  <c r="U2789" i="9"/>
  <c r="X2789" i="9"/>
  <c r="T2790" i="9"/>
  <c r="U2790" i="9"/>
  <c r="X2790" i="9"/>
  <c r="T2791" i="9"/>
  <c r="U2791" i="9"/>
  <c r="X2791" i="9"/>
  <c r="T2792" i="9"/>
  <c r="U2792" i="9"/>
  <c r="X2792" i="9"/>
  <c r="T2793" i="9"/>
  <c r="U2793" i="9"/>
  <c r="X2793" i="9"/>
  <c r="T2794" i="9"/>
  <c r="U2794" i="9"/>
  <c r="X2794" i="9"/>
  <c r="T2795" i="9"/>
  <c r="U2795" i="9"/>
  <c r="X2795" i="9"/>
  <c r="T2796" i="9"/>
  <c r="U2796" i="9"/>
  <c r="X2796" i="9"/>
  <c r="T2797" i="9"/>
  <c r="U2797" i="9"/>
  <c r="X2797" i="9"/>
  <c r="T2798" i="9"/>
  <c r="U2798" i="9"/>
  <c r="X2798" i="9"/>
  <c r="T2799" i="9"/>
  <c r="U2799" i="9"/>
  <c r="X2799" i="9"/>
  <c r="T2800" i="9"/>
  <c r="U2800" i="9"/>
  <c r="X2800" i="9"/>
  <c r="T2801" i="9"/>
  <c r="U2801" i="9"/>
  <c r="X2801" i="9"/>
  <c r="T2802" i="9"/>
  <c r="U2802" i="9"/>
  <c r="X2802" i="9"/>
  <c r="T2803" i="9"/>
  <c r="U2803" i="9"/>
  <c r="X2803" i="9"/>
  <c r="T2804" i="9"/>
  <c r="U2804" i="9"/>
  <c r="X2804" i="9"/>
  <c r="T2805" i="9"/>
  <c r="U2805" i="9"/>
  <c r="X2805" i="9"/>
  <c r="T2806" i="9"/>
  <c r="U2806" i="9"/>
  <c r="X2806" i="9"/>
  <c r="T2807" i="9"/>
  <c r="U2807" i="9"/>
  <c r="X2807" i="9"/>
  <c r="T2808" i="9"/>
  <c r="U2808" i="9"/>
  <c r="X2808" i="9"/>
  <c r="T2809" i="9"/>
  <c r="U2809" i="9"/>
  <c r="X2809" i="9"/>
  <c r="T2810" i="9"/>
  <c r="U2810" i="9"/>
  <c r="X2810" i="9"/>
  <c r="T2811" i="9"/>
  <c r="U2811" i="9"/>
  <c r="X2811" i="9"/>
  <c r="T2812" i="9"/>
  <c r="U2812" i="9"/>
  <c r="X2812" i="9"/>
  <c r="T2813" i="9"/>
  <c r="U2813" i="9"/>
  <c r="X2813" i="9"/>
  <c r="T2814" i="9"/>
  <c r="U2814" i="9"/>
  <c r="X2814" i="9"/>
  <c r="T2815" i="9"/>
  <c r="U2815" i="9"/>
  <c r="X2815" i="9"/>
  <c r="T2816" i="9"/>
  <c r="U2816" i="9"/>
  <c r="X2816" i="9"/>
  <c r="T2817" i="9"/>
  <c r="U2817" i="9"/>
  <c r="X2817" i="9"/>
  <c r="T2818" i="9"/>
  <c r="U2818" i="9"/>
  <c r="X2818" i="9"/>
  <c r="T2819" i="9"/>
  <c r="U2819" i="9"/>
  <c r="X2819" i="9"/>
  <c r="T2820" i="9"/>
  <c r="U2820" i="9"/>
  <c r="X2820" i="9"/>
  <c r="T2821" i="9"/>
  <c r="U2821" i="9"/>
  <c r="X2821" i="9"/>
  <c r="T2822" i="9"/>
  <c r="U2822" i="9"/>
  <c r="X2822" i="9"/>
  <c r="T2823" i="9"/>
  <c r="U2823" i="9"/>
  <c r="X2823" i="9"/>
  <c r="T2824" i="9"/>
  <c r="U2824" i="9"/>
  <c r="X2824" i="9"/>
  <c r="T2825" i="9"/>
  <c r="U2825" i="9"/>
  <c r="X2825" i="9"/>
  <c r="T2826" i="9"/>
  <c r="U2826" i="9"/>
  <c r="X2826" i="9"/>
  <c r="T2827" i="9"/>
  <c r="U2827" i="9"/>
  <c r="X2827" i="9"/>
  <c r="T2828" i="9"/>
  <c r="U2828" i="9"/>
  <c r="X2828" i="9"/>
  <c r="T2829" i="9"/>
  <c r="U2829" i="9"/>
  <c r="X2829" i="9"/>
  <c r="T2830" i="9"/>
  <c r="U2830" i="9"/>
  <c r="X2830" i="9"/>
  <c r="T2831" i="9"/>
  <c r="U2831" i="9"/>
  <c r="X2831" i="9"/>
  <c r="T2832" i="9"/>
  <c r="U2832" i="9"/>
  <c r="X2832" i="9"/>
  <c r="T2833" i="9"/>
  <c r="U2833" i="9"/>
  <c r="X2833" i="9"/>
  <c r="T2834" i="9"/>
  <c r="U2834" i="9"/>
  <c r="X2834" i="9"/>
  <c r="T2835" i="9"/>
  <c r="U2835" i="9"/>
  <c r="X2835" i="9"/>
  <c r="T2836" i="9"/>
  <c r="U2836" i="9"/>
  <c r="X2836" i="9"/>
  <c r="T2837" i="9"/>
  <c r="U2837" i="9"/>
  <c r="X2837" i="9"/>
  <c r="T2838" i="9"/>
  <c r="U2838" i="9"/>
  <c r="X2838" i="9"/>
  <c r="T2839" i="9"/>
  <c r="U2839" i="9"/>
  <c r="X2839" i="9"/>
  <c r="T2840" i="9"/>
  <c r="U2840" i="9"/>
  <c r="X2840" i="9"/>
  <c r="T2841" i="9"/>
  <c r="U2841" i="9"/>
  <c r="X2841" i="9"/>
  <c r="T2842" i="9"/>
  <c r="U2842" i="9"/>
  <c r="X2842" i="9"/>
  <c r="T2843" i="9"/>
  <c r="U2843" i="9"/>
  <c r="X2843" i="9"/>
  <c r="T2844" i="9"/>
  <c r="U2844" i="9"/>
  <c r="X2844" i="9"/>
  <c r="T2845" i="9"/>
  <c r="U2845" i="9"/>
  <c r="X2845" i="9"/>
  <c r="T2846" i="9"/>
  <c r="U2846" i="9"/>
  <c r="X2846" i="9"/>
  <c r="T2847" i="9"/>
  <c r="U2847" i="9"/>
  <c r="X2847" i="9"/>
  <c r="T2848" i="9"/>
  <c r="U2848" i="9"/>
  <c r="X2848" i="9"/>
  <c r="T2849" i="9"/>
  <c r="U2849" i="9"/>
  <c r="X2849" i="9"/>
  <c r="T2850" i="9"/>
  <c r="U2850" i="9"/>
  <c r="X2850" i="9"/>
  <c r="T2851" i="9"/>
  <c r="U2851" i="9"/>
  <c r="X2851" i="9"/>
  <c r="T2852" i="9"/>
  <c r="U2852" i="9"/>
  <c r="X2852" i="9"/>
  <c r="T2853" i="9"/>
  <c r="U2853" i="9"/>
  <c r="X2853" i="9"/>
  <c r="T2854" i="9"/>
  <c r="U2854" i="9"/>
  <c r="X2854" i="9"/>
  <c r="T2855" i="9"/>
  <c r="U2855" i="9"/>
  <c r="X2855" i="9"/>
  <c r="T2856" i="9"/>
  <c r="U2856" i="9"/>
  <c r="X2856" i="9"/>
  <c r="T2857" i="9"/>
  <c r="U2857" i="9"/>
  <c r="X2857" i="9"/>
  <c r="T2858" i="9"/>
  <c r="U2858" i="9"/>
  <c r="X2858" i="9"/>
  <c r="T2859" i="9"/>
  <c r="U2859" i="9"/>
  <c r="X2859" i="9"/>
  <c r="T2860" i="9"/>
  <c r="U2860" i="9"/>
  <c r="X2860" i="9"/>
  <c r="T2861" i="9"/>
  <c r="U2861" i="9"/>
  <c r="X2861" i="9"/>
  <c r="T2862" i="9"/>
  <c r="U2862" i="9"/>
  <c r="X2862" i="9"/>
  <c r="T2863" i="9"/>
  <c r="U2863" i="9"/>
  <c r="X2863" i="9"/>
  <c r="T2864" i="9"/>
  <c r="U2864" i="9"/>
  <c r="X2864" i="9"/>
  <c r="T2865" i="9"/>
  <c r="U2865" i="9"/>
  <c r="X2865" i="9"/>
  <c r="T2866" i="9"/>
  <c r="U2866" i="9"/>
  <c r="X2866" i="9"/>
  <c r="T2867" i="9"/>
  <c r="U2867" i="9"/>
  <c r="X2867" i="9"/>
  <c r="T2868" i="9"/>
  <c r="U2868" i="9"/>
  <c r="X2868" i="9"/>
  <c r="T2869" i="9"/>
  <c r="U2869" i="9"/>
  <c r="X2869" i="9"/>
  <c r="T2870" i="9"/>
  <c r="U2870" i="9"/>
  <c r="X2870" i="9"/>
  <c r="T2871" i="9"/>
  <c r="U2871" i="9"/>
  <c r="X2871" i="9"/>
  <c r="T2872" i="9"/>
  <c r="U2872" i="9"/>
  <c r="X2872" i="9"/>
  <c r="T2873" i="9"/>
  <c r="U2873" i="9"/>
  <c r="X2873" i="9"/>
  <c r="T2874" i="9"/>
  <c r="U2874" i="9"/>
  <c r="X2874" i="9"/>
  <c r="T2875" i="9"/>
  <c r="U2875" i="9"/>
  <c r="X2875" i="9"/>
  <c r="T2876" i="9"/>
  <c r="U2876" i="9"/>
  <c r="X2876" i="9"/>
  <c r="T2877" i="9"/>
  <c r="U2877" i="9"/>
  <c r="X2877" i="9"/>
  <c r="T2878" i="9"/>
  <c r="U2878" i="9"/>
  <c r="X2878" i="9"/>
  <c r="T2879" i="9"/>
  <c r="U2879" i="9"/>
  <c r="X2879" i="9"/>
  <c r="T2880" i="9"/>
  <c r="U2880" i="9"/>
  <c r="X2880" i="9"/>
  <c r="T2881" i="9"/>
  <c r="U2881" i="9"/>
  <c r="X2881" i="9"/>
  <c r="T2882" i="9"/>
  <c r="U2882" i="9"/>
  <c r="X2882" i="9"/>
  <c r="T2883" i="9"/>
  <c r="U2883" i="9"/>
  <c r="X2883" i="9"/>
  <c r="T2884" i="9"/>
  <c r="U2884" i="9"/>
  <c r="X2884" i="9"/>
  <c r="T2885" i="9"/>
  <c r="U2885" i="9"/>
  <c r="X2885" i="9"/>
  <c r="T2886" i="9"/>
  <c r="U2886" i="9"/>
  <c r="X2886" i="9"/>
  <c r="T2887" i="9"/>
  <c r="U2887" i="9"/>
  <c r="X2887" i="9"/>
  <c r="T2888" i="9"/>
  <c r="U2888" i="9"/>
  <c r="X2888" i="9"/>
  <c r="T2889" i="9"/>
  <c r="U2889" i="9"/>
  <c r="X2889" i="9"/>
  <c r="T2890" i="9"/>
  <c r="U2890" i="9"/>
  <c r="X2890" i="9"/>
  <c r="T2891" i="9"/>
  <c r="U2891" i="9"/>
  <c r="X2891" i="9"/>
  <c r="T2892" i="9"/>
  <c r="U2892" i="9"/>
  <c r="X2892" i="9"/>
  <c r="T2893" i="9"/>
  <c r="U2893" i="9"/>
  <c r="X2893" i="9"/>
  <c r="T2894" i="9"/>
  <c r="U2894" i="9"/>
  <c r="X2894" i="9"/>
  <c r="T2895" i="9"/>
  <c r="U2895" i="9"/>
  <c r="X2895" i="9"/>
  <c r="T2896" i="9"/>
  <c r="U2896" i="9"/>
  <c r="X2896" i="9"/>
  <c r="T2897" i="9"/>
  <c r="U2897" i="9"/>
  <c r="X2897" i="9"/>
  <c r="T2898" i="9"/>
  <c r="U2898" i="9"/>
  <c r="X2898" i="9"/>
  <c r="T2899" i="9"/>
  <c r="U2899" i="9"/>
  <c r="X2899" i="9"/>
  <c r="T2900" i="9"/>
  <c r="U2900" i="9"/>
  <c r="X2900" i="9"/>
  <c r="T2901" i="9"/>
  <c r="U2901" i="9"/>
  <c r="X2901" i="9"/>
  <c r="T2902" i="9"/>
  <c r="U2902" i="9"/>
  <c r="X2902" i="9"/>
  <c r="T2903" i="9"/>
  <c r="U2903" i="9"/>
  <c r="X2903" i="9"/>
  <c r="T2904" i="9"/>
  <c r="U2904" i="9"/>
  <c r="X2904" i="9"/>
  <c r="T2905" i="9"/>
  <c r="U2905" i="9"/>
  <c r="X2905" i="9"/>
  <c r="T2906" i="9"/>
  <c r="U2906" i="9"/>
  <c r="X2906" i="9"/>
  <c r="T2907" i="9"/>
  <c r="U2907" i="9"/>
  <c r="X2907" i="9"/>
  <c r="T2908" i="9"/>
  <c r="U2908" i="9"/>
  <c r="X2908" i="9"/>
  <c r="T2909" i="9"/>
  <c r="U2909" i="9"/>
  <c r="X2909" i="9"/>
  <c r="T2910" i="9"/>
  <c r="U2910" i="9"/>
  <c r="X2910" i="9"/>
  <c r="T2911" i="9"/>
  <c r="U2911" i="9"/>
  <c r="X2911" i="9"/>
  <c r="T2912" i="9"/>
  <c r="U2912" i="9"/>
  <c r="X2912" i="9"/>
  <c r="T2913" i="9"/>
  <c r="U2913" i="9"/>
  <c r="X2913" i="9"/>
  <c r="T2914" i="9"/>
  <c r="U2914" i="9"/>
  <c r="X2914" i="9"/>
  <c r="T2915" i="9"/>
  <c r="U2915" i="9"/>
  <c r="X2915" i="9"/>
  <c r="T2916" i="9"/>
  <c r="U2916" i="9"/>
  <c r="X2916" i="9"/>
  <c r="T2917" i="9"/>
  <c r="U2917" i="9"/>
  <c r="X2917" i="9"/>
  <c r="T2918" i="9"/>
  <c r="U2918" i="9"/>
  <c r="X2918" i="9"/>
  <c r="T2919" i="9"/>
  <c r="U2919" i="9"/>
  <c r="X2919" i="9"/>
  <c r="T2920" i="9"/>
  <c r="U2920" i="9"/>
  <c r="X2920" i="9"/>
  <c r="T2921" i="9"/>
  <c r="U2921" i="9"/>
  <c r="X2921" i="9"/>
  <c r="T2922" i="9"/>
  <c r="U2922" i="9"/>
  <c r="X2922" i="9"/>
  <c r="T2923" i="9"/>
  <c r="U2923" i="9"/>
  <c r="X2923" i="9"/>
  <c r="T2924" i="9"/>
  <c r="U2924" i="9"/>
  <c r="X2924" i="9"/>
  <c r="T2925" i="9"/>
  <c r="U2925" i="9"/>
  <c r="X2925" i="9"/>
  <c r="T2926" i="9"/>
  <c r="U2926" i="9"/>
  <c r="X2926" i="9"/>
  <c r="T2927" i="9"/>
  <c r="U2927" i="9"/>
  <c r="X2927" i="9"/>
  <c r="T2928" i="9"/>
  <c r="U2928" i="9"/>
  <c r="X2928" i="9"/>
  <c r="T2929" i="9"/>
  <c r="U2929" i="9"/>
  <c r="X2929" i="9"/>
  <c r="T2930" i="9"/>
  <c r="U2930" i="9"/>
  <c r="X2930" i="9"/>
  <c r="T2931" i="9"/>
  <c r="U2931" i="9"/>
  <c r="X2931" i="9"/>
  <c r="T2932" i="9"/>
  <c r="U2932" i="9"/>
  <c r="X2932" i="9"/>
  <c r="T2933" i="9"/>
  <c r="U2933" i="9"/>
  <c r="X2933" i="9"/>
  <c r="T2934" i="9"/>
  <c r="U2934" i="9"/>
  <c r="X2934" i="9"/>
  <c r="T2935" i="9"/>
  <c r="U2935" i="9"/>
  <c r="X2935" i="9"/>
  <c r="T2936" i="9"/>
  <c r="U2936" i="9"/>
  <c r="X2936" i="9"/>
  <c r="T2937" i="9"/>
  <c r="U2937" i="9"/>
  <c r="X2937" i="9"/>
  <c r="T2938" i="9"/>
  <c r="U2938" i="9"/>
  <c r="X2938" i="9"/>
  <c r="T2939" i="9"/>
  <c r="U2939" i="9"/>
  <c r="X2939" i="9"/>
  <c r="T2940" i="9"/>
  <c r="U2940" i="9"/>
  <c r="X2940" i="9"/>
  <c r="T2941" i="9"/>
  <c r="U2941" i="9"/>
  <c r="X2941" i="9"/>
  <c r="T2942" i="9"/>
  <c r="U2942" i="9"/>
  <c r="X2942" i="9"/>
  <c r="T2943" i="9"/>
  <c r="U2943" i="9"/>
  <c r="X2943" i="9"/>
  <c r="T2944" i="9"/>
  <c r="U2944" i="9"/>
  <c r="X2944" i="9"/>
  <c r="T2945" i="9"/>
  <c r="U2945" i="9"/>
  <c r="X2945" i="9"/>
  <c r="T2946" i="9"/>
  <c r="U2946" i="9"/>
  <c r="X2946" i="9"/>
  <c r="T2947" i="9"/>
  <c r="U2947" i="9"/>
  <c r="X2947" i="9"/>
  <c r="T2948" i="9"/>
  <c r="U2948" i="9"/>
  <c r="X2948" i="9"/>
  <c r="T2949" i="9"/>
  <c r="U2949" i="9"/>
  <c r="X2949" i="9"/>
  <c r="T2950" i="9"/>
  <c r="U2950" i="9"/>
  <c r="X2950" i="9"/>
  <c r="T2951" i="9"/>
  <c r="U2951" i="9"/>
  <c r="X2951" i="9"/>
  <c r="T2952" i="9"/>
  <c r="U2952" i="9"/>
  <c r="X2952" i="9"/>
  <c r="T2953" i="9"/>
  <c r="U2953" i="9"/>
  <c r="X2953" i="9"/>
  <c r="T2954" i="9"/>
  <c r="U2954" i="9"/>
  <c r="X2954" i="9"/>
  <c r="T2955" i="9"/>
  <c r="U2955" i="9"/>
  <c r="X2955" i="9"/>
  <c r="T2956" i="9"/>
  <c r="U2956" i="9"/>
  <c r="X2956" i="9"/>
  <c r="T2957" i="9"/>
  <c r="U2957" i="9"/>
  <c r="X2957" i="9"/>
  <c r="T2958" i="9"/>
  <c r="U2958" i="9"/>
  <c r="X2958" i="9"/>
  <c r="T2959" i="9"/>
  <c r="U2959" i="9"/>
  <c r="X2959" i="9"/>
  <c r="T2960" i="9"/>
  <c r="U2960" i="9"/>
  <c r="X2960" i="9"/>
  <c r="T2961" i="9"/>
  <c r="U2961" i="9"/>
  <c r="X2961" i="9"/>
  <c r="T2962" i="9"/>
  <c r="U2962" i="9"/>
  <c r="X2962" i="9"/>
  <c r="T2963" i="9"/>
  <c r="U2963" i="9"/>
  <c r="X2963" i="9"/>
  <c r="T2964" i="9"/>
  <c r="U2964" i="9"/>
  <c r="X2964" i="9"/>
  <c r="T2965" i="9"/>
  <c r="U2965" i="9"/>
  <c r="X2965" i="9"/>
  <c r="O2966" i="9"/>
  <c r="T2966" i="9"/>
  <c r="U2966" i="9"/>
  <c r="X2966" i="9"/>
  <c r="O2967" i="9"/>
  <c r="T2967" i="9"/>
  <c r="U2967" i="9"/>
  <c r="X2967" i="9"/>
  <c r="O2968" i="9"/>
  <c r="T2968" i="9"/>
  <c r="U2968" i="9"/>
  <c r="X2968" i="9"/>
  <c r="O2969" i="9"/>
  <c r="T2969" i="9"/>
  <c r="U2969" i="9"/>
  <c r="X2969" i="9"/>
  <c r="O2970" i="9"/>
  <c r="T2970" i="9"/>
  <c r="U2970" i="9"/>
  <c r="X2970" i="9"/>
  <c r="O2971" i="9"/>
  <c r="T2971" i="9"/>
  <c r="U2971" i="9"/>
  <c r="X2971" i="9"/>
  <c r="O2972" i="9"/>
  <c r="T2972" i="9"/>
  <c r="U2972" i="9"/>
  <c r="X2972" i="9"/>
  <c r="O2973" i="9"/>
  <c r="T2973" i="9"/>
  <c r="U2973" i="9"/>
  <c r="X2973" i="9"/>
  <c r="O2974" i="9"/>
  <c r="T2974" i="9"/>
  <c r="U2974" i="9"/>
  <c r="X2974" i="9"/>
  <c r="O2975" i="9"/>
  <c r="T2975" i="9"/>
  <c r="U2975" i="9"/>
  <c r="X2975" i="9"/>
  <c r="O2976" i="9"/>
  <c r="T2976" i="9"/>
  <c r="U2976" i="9"/>
  <c r="X2976" i="9"/>
  <c r="O2977" i="9"/>
  <c r="T2977" i="9"/>
  <c r="U2977" i="9"/>
  <c r="X2977" i="9"/>
  <c r="O2978" i="9"/>
  <c r="T2978" i="9"/>
  <c r="U2978" i="9"/>
  <c r="X2978" i="9"/>
  <c r="O2979" i="9"/>
  <c r="T2979" i="9"/>
  <c r="U2979" i="9"/>
  <c r="X2979" i="9"/>
  <c r="O2980" i="9"/>
  <c r="T2980" i="9"/>
  <c r="U2980" i="9"/>
  <c r="X2980" i="9"/>
  <c r="O2981" i="9"/>
  <c r="T2981" i="9"/>
  <c r="U2981" i="9"/>
  <c r="X2981" i="9"/>
  <c r="O2982" i="9"/>
  <c r="T2982" i="9"/>
  <c r="U2982" i="9"/>
  <c r="X2982" i="9"/>
  <c r="O2983" i="9"/>
  <c r="T2983" i="9"/>
  <c r="U2983" i="9"/>
  <c r="X2983" i="9"/>
  <c r="O2984" i="9"/>
  <c r="T2984" i="9"/>
  <c r="U2984" i="9"/>
  <c r="X2984" i="9"/>
  <c r="O2985" i="9"/>
  <c r="T2985" i="9"/>
  <c r="U2985" i="9"/>
  <c r="X2985" i="9"/>
  <c r="O2986" i="9"/>
  <c r="T2986" i="9"/>
  <c r="U2986" i="9"/>
  <c r="X2986" i="9"/>
  <c r="O2987" i="9"/>
  <c r="T2987" i="9"/>
  <c r="U2987" i="9"/>
  <c r="X2987" i="9"/>
  <c r="O2988" i="9"/>
  <c r="T2988" i="9"/>
  <c r="U2988" i="9"/>
  <c r="X2988" i="9"/>
  <c r="O2989" i="9"/>
  <c r="T2989" i="9"/>
  <c r="U2989" i="9"/>
  <c r="X2989" i="9"/>
  <c r="O2990" i="9"/>
  <c r="T2990" i="9"/>
  <c r="U2990" i="9"/>
  <c r="X2990" i="9"/>
  <c r="O2991" i="9"/>
  <c r="T2991" i="9"/>
  <c r="U2991" i="9"/>
  <c r="X2991" i="9"/>
  <c r="O2992" i="9"/>
  <c r="T2992" i="9"/>
  <c r="U2992" i="9"/>
  <c r="X2992" i="9"/>
  <c r="O2993" i="9"/>
  <c r="T2993" i="9"/>
  <c r="U2993" i="9"/>
  <c r="X2993" i="9"/>
  <c r="O2994" i="9"/>
  <c r="T2994" i="9"/>
  <c r="U2994" i="9"/>
  <c r="X2994" i="9"/>
  <c r="O2995" i="9"/>
  <c r="T2995" i="9"/>
  <c r="U2995" i="9"/>
  <c r="X2995" i="9"/>
  <c r="O2996" i="9"/>
  <c r="T2996" i="9"/>
  <c r="U2996" i="9"/>
  <c r="X2996" i="9"/>
  <c r="O2997" i="9"/>
  <c r="T2997" i="9"/>
  <c r="U2997" i="9"/>
  <c r="X2997" i="9"/>
  <c r="O2998" i="9"/>
  <c r="T2998" i="9"/>
  <c r="U2998" i="9"/>
  <c r="X2998" i="9"/>
  <c r="O2999" i="9"/>
  <c r="T2999" i="9"/>
  <c r="U2999" i="9"/>
  <c r="X2999" i="9"/>
  <c r="O3000" i="9"/>
  <c r="T3000" i="9"/>
  <c r="U3000" i="9"/>
  <c r="X3000" i="9"/>
  <c r="O3001" i="9"/>
  <c r="T3001" i="9"/>
  <c r="U3001" i="9"/>
  <c r="X3001" i="9"/>
  <c r="O3002" i="9"/>
  <c r="T3002" i="9"/>
  <c r="U3002" i="9"/>
  <c r="X3002" i="9"/>
  <c r="O3003" i="9"/>
  <c r="T3003" i="9"/>
  <c r="U3003" i="9"/>
  <c r="X3003" i="9"/>
  <c r="O3004" i="9"/>
  <c r="T3004" i="9"/>
  <c r="U3004" i="9"/>
  <c r="X3004" i="9"/>
  <c r="O3005" i="9"/>
  <c r="T3005" i="9"/>
  <c r="U3005" i="9"/>
  <c r="X3005" i="9"/>
  <c r="O3006" i="9"/>
  <c r="T3006" i="9"/>
  <c r="U3006" i="9"/>
  <c r="X3006" i="9"/>
  <c r="O3007" i="9"/>
  <c r="T3007" i="9"/>
  <c r="U3007" i="9"/>
  <c r="X3007" i="9"/>
  <c r="O3008" i="9"/>
  <c r="T3008" i="9"/>
  <c r="U3008" i="9"/>
  <c r="X3008" i="9"/>
  <c r="O3009" i="9"/>
  <c r="T3009" i="9"/>
  <c r="U3009" i="9"/>
  <c r="X3009" i="9"/>
  <c r="O3010" i="9"/>
  <c r="T3010" i="9"/>
  <c r="U3010" i="9"/>
  <c r="X3010" i="9"/>
  <c r="O3011" i="9"/>
  <c r="T3011" i="9"/>
  <c r="U3011" i="9"/>
  <c r="X3011" i="9"/>
  <c r="O3012" i="9"/>
  <c r="T3012" i="9"/>
  <c r="U3012" i="9"/>
  <c r="X3012" i="9"/>
  <c r="O3013" i="9"/>
  <c r="T3013" i="9"/>
  <c r="U3013" i="9"/>
  <c r="X3013" i="9"/>
  <c r="O3014" i="9"/>
  <c r="T3014" i="9"/>
  <c r="U3014" i="9"/>
  <c r="X3014" i="9"/>
  <c r="O3015" i="9"/>
  <c r="T3015" i="9"/>
  <c r="U3015" i="9"/>
  <c r="X3015" i="9"/>
  <c r="O3016" i="9"/>
  <c r="T3016" i="9"/>
  <c r="U3016" i="9"/>
  <c r="X3016" i="9"/>
  <c r="O3017" i="9"/>
  <c r="T3017" i="9"/>
  <c r="U3017" i="9"/>
  <c r="X3017" i="9"/>
  <c r="O3018" i="9"/>
  <c r="T3018" i="9"/>
  <c r="U3018" i="9"/>
  <c r="X3018" i="9"/>
  <c r="O3019" i="9"/>
  <c r="T3019" i="9"/>
  <c r="U3019" i="9"/>
  <c r="X3019" i="9"/>
  <c r="O3020" i="9"/>
  <c r="T3020" i="9"/>
  <c r="U3020" i="9"/>
  <c r="X3020" i="9"/>
  <c r="O3021" i="9"/>
  <c r="T3021" i="9"/>
  <c r="U3021" i="9"/>
  <c r="X3021" i="9"/>
  <c r="O3022" i="9"/>
  <c r="T3022" i="9"/>
  <c r="U3022" i="9"/>
  <c r="X3022" i="9"/>
  <c r="O3023" i="9"/>
  <c r="T3023" i="9"/>
  <c r="U3023" i="9"/>
  <c r="X3023" i="9"/>
  <c r="O3024" i="9"/>
  <c r="T3024" i="9"/>
  <c r="U3024" i="9"/>
  <c r="X3024" i="9"/>
  <c r="O3025" i="9"/>
  <c r="T3025" i="9"/>
  <c r="U3025" i="9"/>
  <c r="X3025" i="9"/>
  <c r="O3026" i="9"/>
  <c r="T3026" i="9"/>
  <c r="U3026" i="9"/>
  <c r="X3026" i="9"/>
  <c r="O3027" i="9"/>
  <c r="T3027" i="9"/>
  <c r="U3027" i="9"/>
  <c r="X3027" i="9"/>
  <c r="O3028" i="9"/>
  <c r="T3028" i="9"/>
  <c r="U3028" i="9"/>
  <c r="X3028" i="9"/>
  <c r="O3029" i="9"/>
  <c r="T3029" i="9"/>
  <c r="U3029" i="9"/>
  <c r="X3029" i="9"/>
  <c r="O3030" i="9"/>
  <c r="T3030" i="9"/>
  <c r="U3030" i="9"/>
  <c r="X3030" i="9"/>
  <c r="O3031" i="9"/>
  <c r="T3031" i="9"/>
  <c r="U3031" i="9"/>
  <c r="X3031" i="9"/>
  <c r="O3032" i="9"/>
  <c r="T3032" i="9"/>
  <c r="U3032" i="9"/>
  <c r="X3032" i="9"/>
  <c r="O3033" i="9"/>
  <c r="T3033" i="9"/>
  <c r="U3033" i="9"/>
  <c r="X3033" i="9"/>
  <c r="O3034" i="9"/>
  <c r="T3034" i="9"/>
  <c r="U3034" i="9"/>
  <c r="X3034" i="9"/>
  <c r="O3035" i="9"/>
  <c r="T3035" i="9"/>
  <c r="U3035" i="9"/>
  <c r="X3035" i="9"/>
  <c r="O3036" i="9"/>
  <c r="T3036" i="9"/>
  <c r="U3036" i="9"/>
  <c r="X3036" i="9"/>
  <c r="O3037" i="9"/>
  <c r="T3037" i="9"/>
  <c r="U3037" i="9"/>
  <c r="X3037" i="9"/>
  <c r="O3038" i="9"/>
  <c r="T3038" i="9"/>
  <c r="U3038" i="9"/>
  <c r="X3038" i="9"/>
  <c r="O3039" i="9"/>
  <c r="T3039" i="9"/>
  <c r="U3039" i="9"/>
  <c r="X3039" i="9"/>
  <c r="O3040" i="9"/>
  <c r="T3040" i="9"/>
  <c r="U3040" i="9"/>
  <c r="X3040" i="9"/>
  <c r="O3041" i="9"/>
  <c r="T3041" i="9"/>
  <c r="U3041" i="9"/>
  <c r="X3041" i="9"/>
  <c r="O3042" i="9"/>
  <c r="T3042" i="9"/>
  <c r="U3042" i="9"/>
  <c r="X3042" i="9"/>
  <c r="O3043" i="9"/>
  <c r="T3043" i="9"/>
  <c r="U3043" i="9"/>
  <c r="X3043" i="9"/>
  <c r="O3044" i="9"/>
  <c r="T3044" i="9"/>
  <c r="U3044" i="9"/>
  <c r="X3044" i="9"/>
  <c r="O3045" i="9"/>
  <c r="T3045" i="9"/>
  <c r="U3045" i="9"/>
  <c r="X3045" i="9"/>
  <c r="O3046" i="9"/>
  <c r="T3046" i="9"/>
  <c r="U3046" i="9"/>
  <c r="X3046" i="9"/>
  <c r="O3047" i="9"/>
  <c r="T3047" i="9"/>
  <c r="U3047" i="9"/>
  <c r="X3047" i="9"/>
  <c r="O3048" i="9"/>
  <c r="T3048" i="9"/>
  <c r="U3048" i="9"/>
  <c r="X3048" i="9"/>
  <c r="O3049" i="9"/>
  <c r="T3049" i="9"/>
  <c r="U3049" i="9"/>
  <c r="X3049" i="9"/>
  <c r="O3050" i="9"/>
  <c r="T3050" i="9"/>
  <c r="U3050" i="9"/>
  <c r="X3050" i="9"/>
  <c r="O3051" i="9"/>
  <c r="T3051" i="9"/>
  <c r="U3051" i="9"/>
  <c r="X3051" i="9"/>
  <c r="O3052" i="9"/>
  <c r="T3052" i="9"/>
  <c r="U3052" i="9"/>
  <c r="X3052" i="9"/>
  <c r="O3053" i="9"/>
  <c r="T3053" i="9"/>
  <c r="U3053" i="9"/>
  <c r="X3053" i="9"/>
  <c r="O3054" i="9"/>
  <c r="T3054" i="9"/>
  <c r="U3054" i="9"/>
  <c r="X3054" i="9"/>
  <c r="O3055" i="9"/>
  <c r="T3055" i="9"/>
  <c r="U3055" i="9"/>
  <c r="X3055" i="9"/>
  <c r="O3056" i="9"/>
  <c r="T3056" i="9"/>
  <c r="U3056" i="9"/>
  <c r="X3056" i="9"/>
  <c r="O3057" i="9"/>
  <c r="T3057" i="9"/>
  <c r="U3057" i="9"/>
  <c r="X3057" i="9"/>
  <c r="O3058" i="9"/>
  <c r="T3058" i="9"/>
  <c r="U3058" i="9"/>
  <c r="X3058" i="9"/>
  <c r="O3059" i="9"/>
  <c r="T3059" i="9"/>
  <c r="U3059" i="9"/>
  <c r="X3059" i="9"/>
  <c r="O3060" i="9"/>
  <c r="T3060" i="9"/>
  <c r="U3060" i="9"/>
  <c r="X3060" i="9"/>
  <c r="O3061" i="9"/>
  <c r="T3061" i="9"/>
  <c r="U3061" i="9"/>
  <c r="X3061" i="9"/>
  <c r="O3062" i="9"/>
  <c r="T3062" i="9"/>
  <c r="U3062" i="9"/>
  <c r="X3062" i="9"/>
  <c r="O3063" i="9"/>
  <c r="T3063" i="9"/>
  <c r="U3063" i="9"/>
  <c r="X3063" i="9"/>
  <c r="O3064" i="9"/>
  <c r="T3064" i="9"/>
  <c r="U3064" i="9"/>
  <c r="X3064" i="9"/>
  <c r="O3065" i="9"/>
  <c r="T3065" i="9"/>
  <c r="U3065" i="9"/>
  <c r="X3065" i="9"/>
  <c r="O3066" i="9"/>
  <c r="T3066" i="9"/>
  <c r="U3066" i="9"/>
  <c r="X3066" i="9"/>
  <c r="O3067" i="9"/>
  <c r="T3067" i="9"/>
  <c r="U3067" i="9"/>
  <c r="X3067" i="9"/>
  <c r="O3068" i="9"/>
  <c r="T3068" i="9"/>
  <c r="U3068" i="9"/>
  <c r="X3068" i="9"/>
  <c r="O3069" i="9"/>
  <c r="T3069" i="9"/>
  <c r="U3069" i="9"/>
  <c r="X3069" i="9"/>
  <c r="O3070" i="9"/>
  <c r="T3070" i="9"/>
  <c r="U3070" i="9"/>
  <c r="X3070" i="9"/>
  <c r="O3071" i="9"/>
  <c r="T3071" i="9"/>
  <c r="U3071" i="9"/>
  <c r="X3071" i="9"/>
  <c r="O3072" i="9"/>
  <c r="T3072" i="9"/>
  <c r="U3072" i="9"/>
  <c r="X3072" i="9"/>
  <c r="O3073" i="9"/>
  <c r="T3073" i="9"/>
  <c r="U3073" i="9"/>
  <c r="X3073" i="9"/>
  <c r="O3074" i="9"/>
  <c r="T3074" i="9"/>
  <c r="U3074" i="9"/>
  <c r="X3074" i="9"/>
  <c r="O3075" i="9"/>
  <c r="T3075" i="9"/>
  <c r="U3075" i="9"/>
  <c r="X3075" i="9"/>
  <c r="O3076" i="9"/>
  <c r="T3076" i="9"/>
  <c r="U3076" i="9"/>
  <c r="X3076" i="9"/>
  <c r="O3077" i="9"/>
  <c r="T3077" i="9"/>
  <c r="U3077" i="9"/>
  <c r="X3077" i="9"/>
  <c r="O3078" i="9"/>
  <c r="T3078" i="9"/>
  <c r="U3078" i="9"/>
  <c r="X3078" i="9"/>
  <c r="O3079" i="9"/>
  <c r="T3079" i="9"/>
  <c r="U3079" i="9"/>
  <c r="X3079" i="9"/>
  <c r="O3080" i="9"/>
  <c r="T3080" i="9"/>
  <c r="U3080" i="9"/>
  <c r="X3080" i="9"/>
  <c r="O3081" i="9"/>
  <c r="T3081" i="9"/>
  <c r="U3081" i="9"/>
  <c r="X3081" i="9"/>
  <c r="O3082" i="9"/>
  <c r="T3082" i="9"/>
  <c r="U3082" i="9"/>
  <c r="X3082" i="9"/>
  <c r="O3083" i="9"/>
  <c r="T3083" i="9"/>
  <c r="U3083" i="9"/>
  <c r="X3083" i="9"/>
  <c r="O3084" i="9"/>
  <c r="T3084" i="9"/>
  <c r="U3084" i="9"/>
  <c r="X3084" i="9"/>
  <c r="O3085" i="9"/>
  <c r="T3085" i="9"/>
  <c r="U3085" i="9"/>
  <c r="X3085" i="9"/>
  <c r="O3086" i="9"/>
  <c r="T3086" i="9"/>
  <c r="U3086" i="9"/>
  <c r="X3086" i="9"/>
  <c r="O3087" i="9"/>
  <c r="T3087" i="9"/>
  <c r="U3087" i="9"/>
  <c r="X3087" i="9"/>
  <c r="O3088" i="9"/>
  <c r="T3088" i="9"/>
  <c r="U3088" i="9"/>
  <c r="X3088" i="9"/>
  <c r="O3089" i="9"/>
  <c r="T3089" i="9"/>
  <c r="U3089" i="9"/>
  <c r="X3089" i="9"/>
  <c r="O3090" i="9"/>
  <c r="T3090" i="9"/>
  <c r="U3090" i="9"/>
  <c r="X3090" i="9"/>
  <c r="O3091" i="9"/>
  <c r="T3091" i="9"/>
  <c r="U3091" i="9"/>
  <c r="X3091" i="9"/>
  <c r="O3092" i="9"/>
  <c r="T3092" i="9"/>
  <c r="U3092" i="9"/>
  <c r="X3092" i="9"/>
  <c r="O3093" i="9"/>
  <c r="T3093" i="9"/>
  <c r="U3093" i="9"/>
  <c r="X3093" i="9"/>
  <c r="O3094" i="9"/>
  <c r="T3094" i="9"/>
  <c r="U3094" i="9"/>
  <c r="X3094" i="9"/>
  <c r="O3095" i="9"/>
  <c r="T3095" i="9"/>
  <c r="U3095" i="9"/>
  <c r="X3095" i="9"/>
  <c r="O3096" i="9"/>
  <c r="T3096" i="9"/>
  <c r="U3096" i="9"/>
  <c r="X3096" i="9"/>
  <c r="O3097" i="9"/>
  <c r="T3097" i="9"/>
  <c r="U3097" i="9"/>
  <c r="X3097" i="9"/>
  <c r="O3098" i="9"/>
  <c r="T3098" i="9"/>
  <c r="U3098" i="9"/>
  <c r="X3098" i="9"/>
  <c r="O3099" i="9"/>
  <c r="T3099" i="9"/>
  <c r="U3099" i="9"/>
  <c r="X3099" i="9"/>
  <c r="O3100" i="9"/>
  <c r="T3100" i="9"/>
  <c r="U3100" i="9"/>
  <c r="X3100" i="9"/>
  <c r="O3101" i="9"/>
  <c r="T3101" i="9"/>
  <c r="U3101" i="9"/>
  <c r="X3101" i="9"/>
  <c r="O3102" i="9"/>
  <c r="T3102" i="9"/>
  <c r="U3102" i="9"/>
  <c r="X3102" i="9"/>
  <c r="O3103" i="9"/>
  <c r="T3103" i="9"/>
  <c r="U3103" i="9"/>
  <c r="X3103" i="9"/>
  <c r="O3104" i="9"/>
  <c r="T3104" i="9"/>
  <c r="U3104" i="9"/>
  <c r="X3104" i="9"/>
  <c r="O3105" i="9"/>
  <c r="T3105" i="9"/>
  <c r="U3105" i="9"/>
  <c r="X3105" i="9"/>
  <c r="O3106" i="9"/>
  <c r="T3106" i="9"/>
  <c r="U3106" i="9"/>
  <c r="X3106" i="9"/>
  <c r="O3107" i="9"/>
  <c r="T3107" i="9"/>
  <c r="U3107" i="9"/>
  <c r="X3107" i="9"/>
  <c r="O3108" i="9"/>
  <c r="T3108" i="9"/>
  <c r="U3108" i="9"/>
  <c r="X3108" i="9"/>
  <c r="O3109" i="9"/>
  <c r="T3109" i="9"/>
  <c r="U3109" i="9"/>
  <c r="X3109" i="9"/>
  <c r="O3110" i="9"/>
  <c r="T3110" i="9"/>
  <c r="U3110" i="9"/>
  <c r="X3110" i="9"/>
  <c r="O3111" i="9"/>
  <c r="T3111" i="9"/>
  <c r="U3111" i="9"/>
  <c r="X3111" i="9"/>
  <c r="O3112" i="9"/>
  <c r="T3112" i="9"/>
  <c r="U3112" i="9"/>
  <c r="X3112" i="9"/>
  <c r="O3113" i="9"/>
  <c r="T3113" i="9"/>
  <c r="U3113" i="9"/>
  <c r="X3113" i="9"/>
  <c r="O3114" i="9"/>
  <c r="T3114" i="9"/>
  <c r="U3114" i="9"/>
  <c r="X3114" i="9"/>
  <c r="O3115" i="9"/>
  <c r="T3115" i="9"/>
  <c r="U3115" i="9"/>
  <c r="X3115" i="9"/>
  <c r="O3116" i="9"/>
  <c r="T3116" i="9"/>
  <c r="U3116" i="9"/>
  <c r="X3116" i="9"/>
  <c r="O3117" i="9"/>
  <c r="T3117" i="9"/>
  <c r="U3117" i="9"/>
  <c r="X3117" i="9"/>
  <c r="O3118" i="9"/>
  <c r="T3118" i="9"/>
  <c r="U3118" i="9"/>
  <c r="X3118" i="9"/>
  <c r="O3119" i="9"/>
  <c r="T3119" i="9"/>
  <c r="U3119" i="9"/>
  <c r="X3119" i="9"/>
  <c r="O3120" i="9"/>
  <c r="T3120" i="9"/>
  <c r="U3120" i="9"/>
  <c r="X3120" i="9"/>
  <c r="O3121" i="9"/>
  <c r="T3121" i="9"/>
  <c r="U3121" i="9"/>
  <c r="X3121" i="9"/>
  <c r="O3122" i="9"/>
  <c r="T3122" i="9"/>
  <c r="U3122" i="9"/>
  <c r="X3122" i="9"/>
  <c r="O3123" i="9"/>
  <c r="T3123" i="9"/>
  <c r="U3123" i="9"/>
  <c r="X3123" i="9"/>
  <c r="O3124" i="9"/>
  <c r="T3124" i="9"/>
  <c r="U3124" i="9"/>
  <c r="X3124" i="9"/>
  <c r="O3125" i="9"/>
  <c r="T3125" i="9"/>
  <c r="U3125" i="9"/>
  <c r="X3125" i="9"/>
  <c r="O3126" i="9"/>
  <c r="T3126" i="9"/>
  <c r="U3126" i="9"/>
  <c r="X3126" i="9"/>
  <c r="O3127" i="9"/>
  <c r="T3127" i="9"/>
  <c r="U3127" i="9"/>
  <c r="X3127" i="9"/>
  <c r="O3128" i="9"/>
  <c r="T3128" i="9"/>
  <c r="U3128" i="9"/>
  <c r="X3128" i="9"/>
  <c r="O3129" i="9"/>
  <c r="T3129" i="9"/>
  <c r="U3129" i="9"/>
  <c r="X3129" i="9"/>
  <c r="O3130" i="9"/>
  <c r="T3130" i="9"/>
  <c r="U3130" i="9"/>
  <c r="X3130" i="9"/>
  <c r="O3131" i="9"/>
  <c r="T3131" i="9"/>
  <c r="U3131" i="9"/>
  <c r="X3131" i="9"/>
  <c r="O3132" i="9"/>
  <c r="T3132" i="9"/>
  <c r="U3132" i="9"/>
  <c r="X3132" i="9"/>
  <c r="O3133" i="9"/>
  <c r="T3133" i="9"/>
  <c r="U3133" i="9"/>
  <c r="X3133" i="9"/>
  <c r="O3134" i="9"/>
  <c r="T3134" i="9"/>
  <c r="U3134" i="9"/>
  <c r="X3134" i="9"/>
  <c r="O3135" i="9"/>
  <c r="T3135" i="9"/>
  <c r="U3135" i="9"/>
  <c r="X3135" i="9"/>
  <c r="O3136" i="9"/>
  <c r="T3136" i="9"/>
  <c r="U3136" i="9"/>
  <c r="X3136" i="9"/>
  <c r="O3137" i="9"/>
  <c r="T3137" i="9"/>
  <c r="U3137" i="9"/>
  <c r="X3137" i="9"/>
  <c r="O3138" i="9"/>
  <c r="T3138" i="9"/>
  <c r="U3138" i="9"/>
  <c r="X3138" i="9"/>
  <c r="O3139" i="9"/>
  <c r="T3139" i="9"/>
  <c r="U3139" i="9"/>
  <c r="X3139" i="9"/>
  <c r="O3140" i="9"/>
  <c r="T3140" i="9"/>
  <c r="U3140" i="9"/>
  <c r="X3140" i="9"/>
  <c r="O3141" i="9"/>
  <c r="T3141" i="9"/>
  <c r="U3141" i="9"/>
  <c r="X3141" i="9"/>
  <c r="O3142" i="9"/>
  <c r="T3142" i="9"/>
  <c r="U3142" i="9"/>
  <c r="X3142" i="9"/>
  <c r="O3143" i="9"/>
  <c r="T3143" i="9"/>
  <c r="U3143" i="9"/>
  <c r="X3143" i="9"/>
  <c r="O3144" i="9"/>
  <c r="T3144" i="9"/>
  <c r="U3144" i="9"/>
  <c r="X3144" i="9"/>
  <c r="O3145" i="9"/>
  <c r="T3145" i="9"/>
  <c r="U3145" i="9"/>
  <c r="X3145" i="9"/>
  <c r="O3146" i="9"/>
  <c r="T3146" i="9"/>
  <c r="U3146" i="9"/>
  <c r="X3146" i="9"/>
  <c r="O3147" i="9"/>
  <c r="T3147" i="9"/>
  <c r="U3147" i="9"/>
  <c r="X3147" i="9"/>
  <c r="O3148" i="9"/>
  <c r="T3148" i="9"/>
  <c r="U3148" i="9"/>
  <c r="X3148" i="9"/>
  <c r="O3149" i="9"/>
  <c r="T3149" i="9"/>
  <c r="U3149" i="9"/>
  <c r="X3149" i="9"/>
  <c r="O3150" i="9"/>
  <c r="T3150" i="9"/>
  <c r="U3150" i="9"/>
  <c r="X3150" i="9"/>
  <c r="O3151" i="9"/>
  <c r="T3151" i="9"/>
  <c r="U3151" i="9"/>
  <c r="X3151" i="9"/>
  <c r="O3152" i="9"/>
  <c r="T3152" i="9"/>
  <c r="U3152" i="9"/>
  <c r="X3152" i="9"/>
  <c r="O3153" i="9"/>
  <c r="T3153" i="9"/>
  <c r="U3153" i="9"/>
  <c r="X3153" i="9"/>
  <c r="O3154" i="9"/>
  <c r="T3154" i="9"/>
  <c r="U3154" i="9"/>
  <c r="X3154" i="9"/>
  <c r="O3155" i="9"/>
  <c r="T3155" i="9"/>
  <c r="U3155" i="9"/>
  <c r="X3155" i="9"/>
  <c r="O3156" i="9"/>
  <c r="T3156" i="9"/>
  <c r="U3156" i="9"/>
  <c r="X3156" i="9"/>
  <c r="O3157" i="9"/>
  <c r="T3157" i="9"/>
  <c r="U3157" i="9"/>
  <c r="X3157" i="9"/>
  <c r="O3158" i="9"/>
  <c r="T3158" i="9"/>
  <c r="U3158" i="9"/>
  <c r="X3158" i="9"/>
  <c r="O3159" i="9"/>
  <c r="T3159" i="9"/>
  <c r="U3159" i="9"/>
  <c r="X3159" i="9"/>
  <c r="O3160" i="9"/>
  <c r="T3160" i="9"/>
  <c r="U3160" i="9"/>
  <c r="X3160" i="9"/>
  <c r="O3161" i="9"/>
  <c r="T3161" i="9"/>
  <c r="U3161" i="9"/>
  <c r="X3161" i="9"/>
  <c r="O3162" i="9"/>
  <c r="T3162" i="9"/>
  <c r="U3162" i="9"/>
  <c r="X3162" i="9"/>
  <c r="O3163" i="9"/>
  <c r="T3163" i="9"/>
  <c r="U3163" i="9"/>
  <c r="X3163" i="9"/>
  <c r="O3164" i="9"/>
  <c r="T3164" i="9"/>
  <c r="U3164" i="9"/>
  <c r="X3164" i="9"/>
  <c r="O3165" i="9"/>
  <c r="T3165" i="9"/>
  <c r="U3165" i="9"/>
  <c r="X3165" i="9"/>
  <c r="O3166" i="9"/>
  <c r="T3166" i="9"/>
  <c r="U3166" i="9"/>
  <c r="X3166" i="9"/>
  <c r="O3167" i="9"/>
  <c r="T3167" i="9"/>
  <c r="U3167" i="9"/>
  <c r="X3167" i="9"/>
  <c r="O3168" i="9"/>
  <c r="T3168" i="9"/>
  <c r="U3168" i="9"/>
  <c r="X3168" i="9"/>
  <c r="O3169" i="9"/>
  <c r="T3169" i="9"/>
  <c r="U3169" i="9"/>
  <c r="X3169" i="9"/>
  <c r="O3170" i="9"/>
  <c r="T3170" i="9"/>
  <c r="U3170" i="9"/>
  <c r="X3170" i="9"/>
  <c r="O3171" i="9"/>
  <c r="T3171" i="9"/>
  <c r="U3171" i="9"/>
  <c r="X3171" i="9"/>
  <c r="O3172" i="9"/>
  <c r="T3172" i="9"/>
  <c r="U3172" i="9"/>
  <c r="X3172" i="9"/>
  <c r="O3173" i="9"/>
  <c r="T3173" i="9"/>
  <c r="U3173" i="9"/>
  <c r="X3173" i="9"/>
  <c r="O3174" i="9"/>
  <c r="T3174" i="9"/>
  <c r="U3174" i="9"/>
  <c r="X3174" i="9"/>
  <c r="O3175" i="9"/>
  <c r="T3175" i="9"/>
  <c r="U3175" i="9"/>
  <c r="X3175" i="9"/>
  <c r="O3176" i="9"/>
  <c r="T3176" i="9"/>
  <c r="U3176" i="9"/>
  <c r="X3176" i="9"/>
  <c r="O3177" i="9"/>
  <c r="T3177" i="9"/>
  <c r="U3177" i="9"/>
  <c r="X3177" i="9"/>
  <c r="O3178" i="9"/>
  <c r="T3178" i="9"/>
  <c r="U3178" i="9"/>
  <c r="X3178" i="9"/>
  <c r="O3179" i="9"/>
  <c r="T3179" i="9"/>
  <c r="U3179" i="9"/>
  <c r="X3179" i="9"/>
  <c r="O3180" i="9"/>
  <c r="T3180" i="9"/>
  <c r="U3180" i="9"/>
  <c r="X3180" i="9"/>
  <c r="O3181" i="9"/>
  <c r="T3181" i="9"/>
  <c r="U3181" i="9"/>
  <c r="X3181" i="9"/>
  <c r="O3182" i="9"/>
  <c r="T3182" i="9"/>
  <c r="U3182" i="9"/>
  <c r="X3182" i="9"/>
  <c r="O3183" i="9"/>
  <c r="T3183" i="9"/>
  <c r="U3183" i="9"/>
  <c r="X3183" i="9"/>
  <c r="O3184" i="9"/>
  <c r="T3184" i="9"/>
  <c r="U3184" i="9"/>
  <c r="X3184" i="9"/>
  <c r="O3185" i="9"/>
  <c r="T3185" i="9"/>
  <c r="U3185" i="9"/>
  <c r="X3185" i="9"/>
  <c r="O3186" i="9"/>
  <c r="T3186" i="9"/>
  <c r="U3186" i="9"/>
  <c r="X3186" i="9"/>
  <c r="O3187" i="9"/>
  <c r="T3187" i="9"/>
  <c r="U3187" i="9"/>
  <c r="X3187" i="9"/>
  <c r="O3188" i="9"/>
  <c r="T3188" i="9"/>
  <c r="U3188" i="9"/>
  <c r="X3188" i="9"/>
  <c r="O3189" i="9"/>
  <c r="T3189" i="9"/>
  <c r="U3189" i="9"/>
  <c r="X3189" i="9"/>
  <c r="O3190" i="9"/>
  <c r="T3190" i="9"/>
  <c r="U3190" i="9"/>
  <c r="X3190" i="9"/>
  <c r="O3191" i="9"/>
  <c r="T3191" i="9"/>
  <c r="U3191" i="9"/>
  <c r="X3191" i="9"/>
  <c r="O3192" i="9"/>
  <c r="T3192" i="9"/>
  <c r="U3192" i="9"/>
  <c r="X3192" i="9"/>
  <c r="O3193" i="9"/>
  <c r="T3193" i="9"/>
  <c r="U3193" i="9"/>
  <c r="X3193" i="9"/>
  <c r="O3194" i="9"/>
  <c r="T3194" i="9"/>
  <c r="U3194" i="9"/>
  <c r="X3194" i="9"/>
  <c r="O3195" i="9"/>
  <c r="T3195" i="9"/>
  <c r="U3195" i="9"/>
  <c r="X3195" i="9"/>
  <c r="O3196" i="9"/>
  <c r="T3196" i="9"/>
  <c r="U3196" i="9"/>
  <c r="X3196" i="9"/>
  <c r="O3197" i="9"/>
  <c r="T3197" i="9"/>
  <c r="U3197" i="9"/>
  <c r="X3197" i="9"/>
  <c r="O3198" i="9"/>
  <c r="T3198" i="9"/>
  <c r="U3198" i="9"/>
  <c r="X3198" i="9"/>
  <c r="O3199" i="9"/>
  <c r="T3199" i="9"/>
  <c r="U3199" i="9"/>
  <c r="X3199" i="9"/>
  <c r="O3200" i="9"/>
  <c r="T3200" i="9"/>
  <c r="U3200" i="9"/>
  <c r="X3200" i="9"/>
  <c r="O3201" i="9"/>
  <c r="T3201" i="9"/>
  <c r="U3201" i="9"/>
  <c r="X3201" i="9"/>
  <c r="O3202" i="9"/>
  <c r="T3202" i="9"/>
  <c r="U3202" i="9"/>
  <c r="X3202" i="9"/>
  <c r="O3203" i="9"/>
  <c r="T3203" i="9"/>
  <c r="U3203" i="9"/>
  <c r="X3203" i="9"/>
  <c r="O3204" i="9"/>
  <c r="T3204" i="9"/>
  <c r="U3204" i="9"/>
  <c r="X3204" i="9"/>
  <c r="O3205" i="9"/>
  <c r="T3205" i="9"/>
  <c r="U3205" i="9"/>
  <c r="X3205" i="9"/>
  <c r="O3206" i="9"/>
  <c r="T3206" i="9"/>
  <c r="U3206" i="9"/>
  <c r="X3206" i="9"/>
  <c r="O3207" i="9"/>
  <c r="T3207" i="9"/>
  <c r="U3207" i="9"/>
  <c r="X3207" i="9"/>
  <c r="O3208" i="9"/>
  <c r="T3208" i="9"/>
  <c r="U3208" i="9"/>
  <c r="X3208" i="9"/>
  <c r="O3209" i="9"/>
  <c r="T3209" i="9"/>
  <c r="U3209" i="9"/>
  <c r="X3209" i="9"/>
  <c r="O3210" i="9"/>
  <c r="T3210" i="9"/>
  <c r="U3210" i="9"/>
  <c r="X3210" i="9"/>
  <c r="O3211" i="9"/>
  <c r="T3211" i="9"/>
  <c r="U3211" i="9"/>
  <c r="X3211" i="9"/>
  <c r="O3212" i="9"/>
  <c r="T3212" i="9"/>
  <c r="U3212" i="9"/>
  <c r="X3212" i="9"/>
  <c r="O3213" i="9"/>
  <c r="T3213" i="9"/>
  <c r="U3213" i="9"/>
  <c r="X3213" i="9"/>
  <c r="O3214" i="9"/>
  <c r="T3214" i="9"/>
  <c r="U3214" i="9"/>
  <c r="X3214" i="9"/>
  <c r="O3215" i="9"/>
  <c r="T3215" i="9"/>
  <c r="U3215" i="9"/>
  <c r="X3215" i="9"/>
  <c r="O3216" i="9"/>
  <c r="T3216" i="9"/>
  <c r="U3216" i="9"/>
  <c r="X3216" i="9"/>
  <c r="O3217" i="9"/>
  <c r="T3217" i="9"/>
  <c r="U3217" i="9"/>
  <c r="X3217" i="9"/>
  <c r="O3218" i="9"/>
  <c r="T3218" i="9"/>
  <c r="U3218" i="9"/>
  <c r="X3218" i="9"/>
  <c r="O3219" i="9"/>
  <c r="T3219" i="9"/>
  <c r="U3219" i="9"/>
  <c r="X3219" i="9"/>
  <c r="O3220" i="9"/>
  <c r="T3220" i="9"/>
  <c r="U3220" i="9"/>
  <c r="X3220" i="9"/>
  <c r="O3221" i="9"/>
  <c r="T3221" i="9"/>
  <c r="U3221" i="9"/>
  <c r="X3221" i="9"/>
  <c r="O3222" i="9"/>
  <c r="T3222" i="9"/>
  <c r="U3222" i="9"/>
  <c r="X3222" i="9"/>
  <c r="O3223" i="9"/>
  <c r="T3223" i="9"/>
  <c r="U3223" i="9"/>
  <c r="X3223" i="9"/>
  <c r="O3224" i="9"/>
  <c r="T3224" i="9"/>
  <c r="U3224" i="9"/>
  <c r="X3224" i="9"/>
  <c r="O3225" i="9"/>
  <c r="T3225" i="9"/>
  <c r="U3225" i="9"/>
  <c r="X3225" i="9"/>
  <c r="O3226" i="9"/>
  <c r="T3226" i="9"/>
  <c r="U3226" i="9"/>
  <c r="X3226" i="9"/>
  <c r="O3227" i="9"/>
  <c r="T3227" i="9"/>
  <c r="U3227" i="9"/>
  <c r="X3227" i="9"/>
  <c r="O3228" i="9"/>
  <c r="T3228" i="9"/>
  <c r="U3228" i="9"/>
  <c r="X3228" i="9"/>
  <c r="O3229" i="9"/>
  <c r="T3229" i="9"/>
  <c r="U3229" i="9"/>
  <c r="X3229" i="9"/>
  <c r="O3230" i="9"/>
  <c r="T3230" i="9"/>
  <c r="U3230" i="9"/>
  <c r="X3230" i="9"/>
  <c r="O3231" i="9"/>
  <c r="T3231" i="9"/>
  <c r="U3231" i="9"/>
  <c r="X3231" i="9"/>
  <c r="O3232" i="9"/>
  <c r="T3232" i="9"/>
  <c r="U3232" i="9"/>
  <c r="X3232" i="9"/>
  <c r="O3233" i="9"/>
  <c r="T3233" i="9"/>
  <c r="U3233" i="9"/>
  <c r="X3233" i="9"/>
  <c r="O3234" i="9"/>
  <c r="T3234" i="9"/>
  <c r="U3234" i="9"/>
  <c r="X3234" i="9"/>
  <c r="O3235" i="9"/>
  <c r="T3235" i="9"/>
  <c r="U3235" i="9"/>
  <c r="X3235" i="9"/>
  <c r="O3236" i="9"/>
  <c r="T3236" i="9"/>
  <c r="U3236" i="9"/>
  <c r="X3236" i="9"/>
  <c r="O3237" i="9"/>
  <c r="T3237" i="9"/>
  <c r="U3237" i="9"/>
  <c r="X3237" i="9"/>
  <c r="O3238" i="9"/>
  <c r="T3238" i="9"/>
  <c r="U3238" i="9"/>
  <c r="X3238" i="9"/>
  <c r="O3239" i="9"/>
  <c r="T3239" i="9"/>
  <c r="U3239" i="9"/>
  <c r="X3239" i="9"/>
  <c r="O3240" i="9"/>
  <c r="T3240" i="9"/>
  <c r="U3240" i="9"/>
  <c r="X3240" i="9"/>
  <c r="O3241" i="9"/>
  <c r="T3241" i="9"/>
  <c r="U3241" i="9"/>
  <c r="X3241" i="9"/>
  <c r="O3242" i="9"/>
  <c r="T3242" i="9"/>
  <c r="U3242" i="9"/>
  <c r="X3242" i="9"/>
  <c r="O3243" i="9"/>
  <c r="T3243" i="9"/>
  <c r="U3243" i="9"/>
  <c r="X3243" i="9"/>
  <c r="O3244" i="9"/>
  <c r="T3244" i="9"/>
  <c r="U3244" i="9"/>
  <c r="X3244" i="9"/>
  <c r="O3245" i="9"/>
  <c r="T3245" i="9"/>
  <c r="U3245" i="9"/>
  <c r="X3245" i="9"/>
  <c r="O3246" i="9"/>
  <c r="T3246" i="9"/>
  <c r="U3246" i="9"/>
  <c r="X3246" i="9"/>
  <c r="O3247" i="9"/>
  <c r="T3247" i="9"/>
  <c r="U3247" i="9"/>
  <c r="X3247" i="9"/>
  <c r="O3248" i="9"/>
  <c r="T3248" i="9"/>
  <c r="U3248" i="9"/>
  <c r="X3248" i="9"/>
  <c r="O3249" i="9"/>
  <c r="T3249" i="9"/>
  <c r="U3249" i="9"/>
  <c r="X3249" i="9"/>
  <c r="O3250" i="9"/>
  <c r="T3250" i="9"/>
  <c r="U3250" i="9"/>
  <c r="X3250" i="9"/>
  <c r="O3251" i="9"/>
  <c r="T3251" i="9"/>
  <c r="U3251" i="9"/>
  <c r="X3251" i="9"/>
  <c r="O3252" i="9"/>
  <c r="T3252" i="9"/>
  <c r="U3252" i="9"/>
  <c r="X3252" i="9"/>
  <c r="O3253" i="9"/>
  <c r="T3253" i="9"/>
  <c r="U3253" i="9"/>
  <c r="X3253" i="9"/>
  <c r="O3254" i="9"/>
  <c r="T3254" i="9"/>
  <c r="U3254" i="9"/>
  <c r="X3254" i="9"/>
  <c r="O3255" i="9"/>
  <c r="T3255" i="9"/>
  <c r="U3255" i="9"/>
  <c r="X3255" i="9"/>
  <c r="O3256" i="9"/>
  <c r="T3256" i="9"/>
  <c r="U3256" i="9"/>
  <c r="X3256" i="9"/>
  <c r="O3257" i="9"/>
  <c r="T3257" i="9"/>
  <c r="U3257" i="9"/>
  <c r="X3257" i="9"/>
  <c r="O3258" i="9"/>
  <c r="T3258" i="9"/>
  <c r="U3258" i="9"/>
  <c r="X3258" i="9"/>
  <c r="O3259" i="9"/>
  <c r="T3259" i="9"/>
  <c r="U3259" i="9"/>
  <c r="X3259" i="9"/>
  <c r="O3260" i="9"/>
  <c r="T3260" i="9"/>
  <c r="U3260" i="9"/>
  <c r="X3260" i="9"/>
  <c r="O3261" i="9"/>
  <c r="T3261" i="9"/>
  <c r="U3261" i="9"/>
  <c r="X3261" i="9"/>
  <c r="O3262" i="9"/>
  <c r="T3262" i="9"/>
  <c r="U3262" i="9"/>
  <c r="X3262" i="9"/>
  <c r="O3263" i="9"/>
  <c r="T3263" i="9"/>
  <c r="U3263" i="9"/>
  <c r="X3263" i="9"/>
  <c r="O3264" i="9"/>
  <c r="T3264" i="9"/>
  <c r="U3264" i="9"/>
  <c r="X3264" i="9"/>
  <c r="O3265" i="9"/>
  <c r="T3265" i="9"/>
  <c r="U3265" i="9"/>
  <c r="X3265" i="9"/>
  <c r="O3266" i="9"/>
  <c r="T3266" i="9"/>
  <c r="U3266" i="9"/>
  <c r="X3266" i="9"/>
  <c r="O3267" i="9"/>
  <c r="T3267" i="9"/>
  <c r="U3267" i="9"/>
  <c r="X3267" i="9"/>
  <c r="O3268" i="9"/>
  <c r="T3268" i="9"/>
  <c r="U3268" i="9"/>
  <c r="X3268" i="9"/>
  <c r="O3269" i="9"/>
  <c r="T3269" i="9"/>
  <c r="U3269" i="9"/>
  <c r="X3269" i="9"/>
  <c r="O3270" i="9"/>
  <c r="T3270" i="9"/>
  <c r="U3270" i="9"/>
  <c r="X3270" i="9"/>
  <c r="O3271" i="9"/>
  <c r="T3271" i="9"/>
  <c r="U3271" i="9"/>
  <c r="X3271" i="9"/>
  <c r="O3272" i="9"/>
  <c r="T3272" i="9"/>
  <c r="U3272" i="9"/>
  <c r="X3272" i="9"/>
  <c r="O3273" i="9"/>
  <c r="T3273" i="9"/>
  <c r="U3273" i="9"/>
  <c r="X3273" i="9"/>
  <c r="O3274" i="9"/>
  <c r="T3274" i="9"/>
  <c r="U3274" i="9"/>
  <c r="X3274" i="9"/>
  <c r="O3275" i="9"/>
  <c r="T3275" i="9"/>
  <c r="U3275" i="9"/>
  <c r="X3275" i="9"/>
  <c r="O3276" i="9"/>
  <c r="T3276" i="9"/>
  <c r="U3276" i="9"/>
  <c r="X3276" i="9"/>
  <c r="O3277" i="9"/>
  <c r="T3277" i="9"/>
  <c r="U3277" i="9"/>
  <c r="X3277" i="9"/>
  <c r="O3278" i="9"/>
  <c r="T3278" i="9"/>
  <c r="U3278" i="9"/>
  <c r="X3278" i="9"/>
  <c r="O3279" i="9"/>
  <c r="T3279" i="9"/>
  <c r="U3279" i="9"/>
  <c r="X3279" i="9"/>
  <c r="O3280" i="9"/>
  <c r="T3280" i="9"/>
  <c r="U3280" i="9"/>
  <c r="X3280" i="9"/>
  <c r="O3281" i="9"/>
  <c r="T3281" i="9"/>
  <c r="U3281" i="9"/>
  <c r="X3281" i="9"/>
  <c r="O3282" i="9"/>
  <c r="T3282" i="9"/>
  <c r="U3282" i="9"/>
  <c r="X3282" i="9"/>
  <c r="O3283" i="9"/>
  <c r="T3283" i="9"/>
  <c r="U3283" i="9"/>
  <c r="X3283" i="9"/>
  <c r="O3284" i="9"/>
  <c r="T3284" i="9"/>
  <c r="U3284" i="9"/>
  <c r="X3284" i="9"/>
  <c r="O3285" i="9"/>
  <c r="T3285" i="9"/>
  <c r="U3285" i="9"/>
  <c r="X3285" i="9"/>
  <c r="O3286" i="9"/>
  <c r="T3286" i="9"/>
  <c r="U3286" i="9"/>
  <c r="X3286" i="9"/>
  <c r="O3287" i="9"/>
  <c r="T3287" i="9"/>
  <c r="U3287" i="9"/>
  <c r="X3287" i="9"/>
  <c r="O3288" i="9"/>
  <c r="T3288" i="9"/>
  <c r="U3288" i="9"/>
  <c r="X3288" i="9"/>
  <c r="O3289" i="9"/>
  <c r="T3289" i="9"/>
  <c r="U3289" i="9"/>
  <c r="X3289" i="9"/>
  <c r="O3290" i="9"/>
  <c r="T3290" i="9"/>
  <c r="U3290" i="9"/>
  <c r="X3290" i="9"/>
  <c r="O3291" i="9"/>
  <c r="T3291" i="9"/>
  <c r="U3291" i="9"/>
  <c r="X3291" i="9"/>
  <c r="O3292" i="9"/>
  <c r="T3292" i="9"/>
  <c r="U3292" i="9"/>
  <c r="X3292" i="9"/>
  <c r="O3293" i="9"/>
  <c r="T3293" i="9"/>
  <c r="U3293" i="9"/>
  <c r="X3293" i="9"/>
  <c r="O3294" i="9"/>
  <c r="T3294" i="9"/>
  <c r="U3294" i="9"/>
  <c r="X3294" i="9"/>
  <c r="O3295" i="9"/>
  <c r="T3295" i="9"/>
  <c r="U3295" i="9"/>
  <c r="X3295" i="9"/>
  <c r="O3296" i="9"/>
  <c r="T3296" i="9"/>
  <c r="U3296" i="9"/>
  <c r="X3296" i="9"/>
  <c r="O3297" i="9"/>
  <c r="T3297" i="9"/>
  <c r="U3297" i="9"/>
  <c r="X3297" i="9"/>
  <c r="O3298" i="9"/>
  <c r="T3298" i="9"/>
  <c r="U3298" i="9"/>
  <c r="X3298" i="9"/>
  <c r="O3299" i="9"/>
  <c r="T3299" i="9"/>
  <c r="U3299" i="9"/>
  <c r="X3299" i="9"/>
  <c r="O3300" i="9"/>
  <c r="T3300" i="9"/>
  <c r="U3300" i="9"/>
  <c r="X3300" i="9"/>
  <c r="O3301" i="9"/>
  <c r="T3301" i="9"/>
  <c r="U3301" i="9"/>
  <c r="X3301" i="9"/>
  <c r="O3302" i="9"/>
  <c r="T3302" i="9"/>
  <c r="U3302" i="9"/>
  <c r="X3302" i="9"/>
  <c r="O3303" i="9"/>
  <c r="T3303" i="9"/>
  <c r="U3303" i="9"/>
  <c r="X3303" i="9"/>
  <c r="O3304" i="9"/>
  <c r="T3304" i="9"/>
  <c r="U3304" i="9"/>
  <c r="X3304" i="9"/>
  <c r="O3305" i="9"/>
  <c r="T3305" i="9"/>
  <c r="U3305" i="9"/>
  <c r="X3305" i="9"/>
  <c r="O3306" i="9"/>
  <c r="T3306" i="9"/>
  <c r="U3306" i="9"/>
  <c r="X3306" i="9"/>
  <c r="O3307" i="9"/>
  <c r="T3307" i="9"/>
  <c r="U3307" i="9"/>
  <c r="X3307" i="9"/>
  <c r="O3308" i="9"/>
  <c r="T3308" i="9"/>
  <c r="U3308" i="9"/>
  <c r="X3308" i="9"/>
  <c r="O3309" i="9"/>
  <c r="T3309" i="9"/>
  <c r="U3309" i="9"/>
  <c r="X3309" i="9"/>
  <c r="O3310" i="9"/>
  <c r="T3310" i="9"/>
  <c r="U3310" i="9"/>
  <c r="X3310" i="9"/>
  <c r="O3311" i="9"/>
  <c r="T3311" i="9"/>
  <c r="U3311" i="9"/>
  <c r="X3311" i="9"/>
  <c r="O3312" i="9"/>
  <c r="T3312" i="9"/>
  <c r="U3312" i="9"/>
  <c r="X3312" i="9"/>
  <c r="O3313" i="9"/>
  <c r="T3313" i="9"/>
  <c r="U3313" i="9"/>
  <c r="X3313" i="9"/>
  <c r="O3314" i="9"/>
  <c r="T3314" i="9"/>
  <c r="U3314" i="9"/>
  <c r="X3314" i="9"/>
  <c r="O3315" i="9"/>
  <c r="T3315" i="9"/>
  <c r="U3315" i="9"/>
  <c r="X3315" i="9"/>
  <c r="O3316" i="9"/>
  <c r="T3316" i="9"/>
  <c r="U3316" i="9"/>
  <c r="X3316" i="9"/>
  <c r="O3317" i="9"/>
  <c r="T3317" i="9"/>
  <c r="U3317" i="9"/>
  <c r="X3317" i="9"/>
  <c r="O3318" i="9"/>
  <c r="T3318" i="9"/>
  <c r="U3318" i="9"/>
  <c r="X3318" i="9"/>
  <c r="O3319" i="9"/>
  <c r="T3319" i="9"/>
  <c r="U3319" i="9"/>
  <c r="X3319" i="9"/>
  <c r="O3320" i="9"/>
  <c r="T3320" i="9"/>
  <c r="U3320" i="9"/>
  <c r="X3320" i="9"/>
  <c r="O3321" i="9"/>
  <c r="T3321" i="9"/>
  <c r="U3321" i="9"/>
  <c r="X3321" i="9"/>
  <c r="O3322" i="9"/>
  <c r="T3322" i="9"/>
  <c r="U3322" i="9"/>
  <c r="X3322" i="9"/>
  <c r="O3323" i="9"/>
  <c r="T3323" i="9"/>
  <c r="U3323" i="9"/>
  <c r="X3323" i="9"/>
  <c r="O3324" i="9"/>
  <c r="T3324" i="9"/>
  <c r="U3324" i="9"/>
  <c r="X3324" i="9"/>
  <c r="O3325" i="9"/>
  <c r="T3325" i="9"/>
  <c r="U3325" i="9"/>
  <c r="X3325" i="9"/>
  <c r="O3326" i="9"/>
  <c r="T3326" i="9"/>
  <c r="U3326" i="9"/>
  <c r="X3326" i="9"/>
  <c r="O3327" i="9"/>
  <c r="T3327" i="9"/>
  <c r="U3327" i="9"/>
  <c r="X3327" i="9"/>
  <c r="O3328" i="9"/>
  <c r="T3328" i="9"/>
  <c r="U3328" i="9"/>
  <c r="X3328" i="9"/>
  <c r="O3329" i="9"/>
  <c r="T3329" i="9"/>
  <c r="U3329" i="9"/>
  <c r="X3329" i="9"/>
  <c r="O3330" i="9"/>
  <c r="T3330" i="9"/>
  <c r="U3330" i="9"/>
  <c r="X3330" i="9"/>
  <c r="O3331" i="9"/>
  <c r="T3331" i="9"/>
  <c r="U3331" i="9"/>
  <c r="X3331" i="9"/>
  <c r="O3332" i="9"/>
  <c r="T3332" i="9"/>
  <c r="U3332" i="9"/>
  <c r="X3332" i="9"/>
  <c r="O3333" i="9"/>
  <c r="T3333" i="9"/>
  <c r="U3333" i="9"/>
  <c r="X3333" i="9"/>
  <c r="O3334" i="9"/>
  <c r="T3334" i="9"/>
  <c r="U3334" i="9"/>
  <c r="X3334" i="9"/>
  <c r="O3335" i="9"/>
  <c r="T3335" i="9"/>
  <c r="U3335" i="9"/>
  <c r="X3335" i="9"/>
  <c r="O3336" i="9"/>
  <c r="T3336" i="9"/>
  <c r="U3336" i="9"/>
  <c r="X3336" i="9"/>
  <c r="O3337" i="9"/>
  <c r="T3337" i="9"/>
  <c r="U3337" i="9"/>
  <c r="X3337" i="9"/>
  <c r="O3338" i="9"/>
  <c r="T3338" i="9"/>
  <c r="U3338" i="9"/>
  <c r="X3338" i="9"/>
  <c r="O3339" i="9"/>
  <c r="T3339" i="9"/>
  <c r="U3339" i="9"/>
  <c r="X3339" i="9"/>
  <c r="O3340" i="9"/>
  <c r="T3340" i="9"/>
  <c r="U3340" i="9"/>
  <c r="X3340" i="9"/>
  <c r="O3341" i="9"/>
  <c r="T3341" i="9"/>
  <c r="U3341" i="9"/>
  <c r="X3341" i="9"/>
  <c r="O3342" i="9"/>
  <c r="T3342" i="9"/>
  <c r="U3342" i="9"/>
  <c r="X3342" i="9"/>
  <c r="O3343" i="9"/>
  <c r="T3343" i="9"/>
  <c r="U3343" i="9"/>
  <c r="X3343" i="9"/>
  <c r="O3344" i="9"/>
  <c r="T3344" i="9"/>
  <c r="U3344" i="9"/>
  <c r="X3344" i="9"/>
  <c r="O3345" i="9"/>
  <c r="T3345" i="9"/>
  <c r="U3345" i="9"/>
  <c r="X3345" i="9"/>
  <c r="O3346" i="9"/>
  <c r="T3346" i="9"/>
  <c r="U3346" i="9"/>
  <c r="X3346" i="9"/>
  <c r="O3347" i="9"/>
  <c r="T3347" i="9"/>
  <c r="U3347" i="9"/>
  <c r="X3347" i="9"/>
  <c r="O3348" i="9"/>
  <c r="T3348" i="9"/>
  <c r="U3348" i="9"/>
  <c r="X3348" i="9"/>
  <c r="O3349" i="9"/>
  <c r="T3349" i="9"/>
  <c r="U3349" i="9"/>
  <c r="X3349" i="9"/>
  <c r="O3350" i="9"/>
  <c r="T3350" i="9"/>
  <c r="U3350" i="9"/>
  <c r="X3350" i="9"/>
  <c r="O3351" i="9"/>
  <c r="T3351" i="9"/>
  <c r="U3351" i="9"/>
  <c r="X3351" i="9"/>
  <c r="O3352" i="9"/>
  <c r="T3352" i="9"/>
  <c r="U3352" i="9"/>
  <c r="X3352" i="9"/>
  <c r="O3353" i="9"/>
  <c r="T3353" i="9"/>
  <c r="U3353" i="9"/>
  <c r="X3353" i="9"/>
  <c r="O3354" i="9"/>
  <c r="T3354" i="9"/>
  <c r="U3354" i="9"/>
  <c r="X3354" i="9"/>
  <c r="O3355" i="9"/>
  <c r="T3355" i="9"/>
  <c r="U3355" i="9"/>
  <c r="X3355" i="9"/>
  <c r="O3356" i="9"/>
  <c r="T3356" i="9"/>
  <c r="U3356" i="9"/>
  <c r="X3356" i="9"/>
  <c r="O3357" i="9"/>
  <c r="T3357" i="9"/>
  <c r="U3357" i="9"/>
  <c r="X3357" i="9"/>
  <c r="O3358" i="9"/>
  <c r="T3358" i="9"/>
  <c r="U3358" i="9"/>
  <c r="X3358" i="9"/>
  <c r="O3359" i="9"/>
  <c r="T3359" i="9"/>
  <c r="U3359" i="9"/>
  <c r="X3359" i="9"/>
  <c r="O3360" i="9"/>
  <c r="T3360" i="9"/>
  <c r="U3360" i="9"/>
  <c r="X3360" i="9"/>
  <c r="O3361" i="9"/>
  <c r="T3361" i="9"/>
  <c r="U3361" i="9"/>
  <c r="X3361" i="9"/>
  <c r="O3362" i="9"/>
  <c r="T3362" i="9"/>
  <c r="U3362" i="9"/>
  <c r="X3362" i="9"/>
  <c r="O3363" i="9"/>
  <c r="T3363" i="9"/>
  <c r="U3363" i="9"/>
  <c r="X3363" i="9"/>
  <c r="O3364" i="9"/>
  <c r="T3364" i="9"/>
  <c r="U3364" i="9"/>
  <c r="X3364" i="9"/>
  <c r="O3365" i="9"/>
  <c r="T3365" i="9"/>
  <c r="U3365" i="9"/>
  <c r="X3365" i="9"/>
  <c r="O3366" i="9"/>
  <c r="T3366" i="9"/>
  <c r="U3366" i="9"/>
  <c r="X3366" i="9"/>
  <c r="O3367" i="9"/>
  <c r="T3367" i="9"/>
  <c r="U3367" i="9"/>
  <c r="X3367" i="9"/>
  <c r="O3368" i="9"/>
  <c r="T3368" i="9"/>
  <c r="U3368" i="9"/>
  <c r="X3368" i="9"/>
  <c r="O3369" i="9"/>
  <c r="T3369" i="9"/>
  <c r="U3369" i="9"/>
  <c r="X3369" i="9"/>
  <c r="O3370" i="9"/>
  <c r="T3370" i="9"/>
  <c r="U3370" i="9"/>
  <c r="X3370" i="9"/>
  <c r="O3371" i="9"/>
  <c r="T3371" i="9"/>
  <c r="U3371" i="9"/>
  <c r="X3371" i="9"/>
  <c r="O3372" i="9"/>
  <c r="T3372" i="9"/>
  <c r="U3372" i="9"/>
  <c r="X3372" i="9"/>
  <c r="O3373" i="9"/>
  <c r="T3373" i="9"/>
  <c r="U3373" i="9"/>
  <c r="X3373" i="9"/>
  <c r="O3374" i="9"/>
  <c r="T3374" i="9"/>
  <c r="U3374" i="9"/>
  <c r="X3374" i="9"/>
  <c r="O3375" i="9"/>
  <c r="T3375" i="9"/>
  <c r="U3375" i="9"/>
  <c r="X3375" i="9"/>
  <c r="O3376" i="9"/>
  <c r="T3376" i="9"/>
  <c r="U3376" i="9"/>
  <c r="X3376" i="9"/>
  <c r="O3377" i="9"/>
  <c r="T3377" i="9"/>
  <c r="U3377" i="9"/>
  <c r="X3377" i="9"/>
  <c r="O3378" i="9"/>
  <c r="T3378" i="9"/>
  <c r="U3378" i="9"/>
  <c r="X3378" i="9"/>
  <c r="O3379" i="9"/>
  <c r="T3379" i="9"/>
  <c r="U3379" i="9"/>
  <c r="X3379" i="9"/>
  <c r="O3380" i="9"/>
  <c r="T3380" i="9"/>
  <c r="U3380" i="9"/>
  <c r="X3380" i="9"/>
  <c r="O3381" i="9"/>
  <c r="T3381" i="9"/>
  <c r="U3381" i="9"/>
  <c r="X3381" i="9"/>
  <c r="O3382" i="9"/>
  <c r="T3382" i="9"/>
  <c r="U3382" i="9"/>
  <c r="X3382" i="9"/>
  <c r="O3383" i="9"/>
  <c r="T3383" i="9"/>
  <c r="U3383" i="9"/>
  <c r="X3383" i="9"/>
  <c r="O3384" i="9"/>
  <c r="T3384" i="9"/>
  <c r="U3384" i="9"/>
  <c r="X3384" i="9"/>
  <c r="O3385" i="9"/>
  <c r="T3385" i="9"/>
  <c r="U3385" i="9"/>
  <c r="X3385" i="9"/>
  <c r="O3386" i="9"/>
  <c r="T3386" i="9"/>
  <c r="U3386" i="9"/>
  <c r="X3386" i="9"/>
  <c r="O3387" i="9"/>
  <c r="T3387" i="9"/>
  <c r="U3387" i="9"/>
  <c r="X3387" i="9"/>
  <c r="O3388" i="9"/>
  <c r="T3388" i="9"/>
  <c r="U3388" i="9"/>
  <c r="X3388" i="9"/>
  <c r="O3389" i="9"/>
  <c r="T3389" i="9"/>
  <c r="U3389" i="9"/>
  <c r="X3389" i="9"/>
  <c r="O3390" i="9"/>
  <c r="T3390" i="9"/>
  <c r="U3390" i="9"/>
  <c r="X3390" i="9"/>
  <c r="O3391" i="9"/>
  <c r="T3391" i="9"/>
  <c r="U3391" i="9"/>
  <c r="X3391" i="9"/>
  <c r="O3392" i="9"/>
  <c r="T3392" i="9"/>
  <c r="U3392" i="9"/>
  <c r="X3392" i="9"/>
  <c r="O3393" i="9"/>
  <c r="T3393" i="9"/>
  <c r="U3393" i="9"/>
  <c r="X3393" i="9"/>
  <c r="O3394" i="9"/>
  <c r="T3394" i="9"/>
  <c r="U3394" i="9"/>
  <c r="X3394" i="9"/>
  <c r="O3395" i="9"/>
  <c r="T3395" i="9"/>
  <c r="U3395" i="9"/>
  <c r="X3395" i="9"/>
  <c r="O3396" i="9"/>
  <c r="T3396" i="9"/>
  <c r="U3396" i="9"/>
  <c r="X3396" i="9"/>
  <c r="O3397" i="9"/>
  <c r="T3397" i="9"/>
  <c r="U3397" i="9"/>
  <c r="X3397" i="9"/>
  <c r="O3398" i="9"/>
  <c r="T3398" i="9"/>
  <c r="U3398" i="9"/>
  <c r="X3398" i="9"/>
  <c r="O3399" i="9"/>
  <c r="T3399" i="9"/>
  <c r="U3399" i="9"/>
  <c r="X3399" i="9"/>
  <c r="O3400" i="9"/>
  <c r="T3400" i="9"/>
  <c r="U3400" i="9"/>
  <c r="X3400" i="9"/>
  <c r="O3401" i="9"/>
  <c r="T3401" i="9"/>
  <c r="U3401" i="9"/>
  <c r="X3401" i="9"/>
  <c r="O3402" i="9"/>
  <c r="T3402" i="9"/>
  <c r="U3402" i="9"/>
  <c r="X3402" i="9"/>
  <c r="O3403" i="9"/>
  <c r="T3403" i="9"/>
  <c r="U3403" i="9"/>
  <c r="X3403" i="9"/>
  <c r="O3404" i="9"/>
  <c r="T3404" i="9"/>
  <c r="U3404" i="9"/>
  <c r="X3404" i="9"/>
  <c r="O3405" i="9"/>
  <c r="T3405" i="9"/>
  <c r="U3405" i="9"/>
  <c r="X3405" i="9"/>
  <c r="O3406" i="9"/>
  <c r="T3406" i="9"/>
  <c r="U3406" i="9"/>
  <c r="X3406" i="9"/>
  <c r="O3407" i="9"/>
  <c r="T3407" i="9"/>
  <c r="U3407" i="9"/>
  <c r="X3407" i="9"/>
  <c r="O3408" i="9"/>
  <c r="T3408" i="9"/>
  <c r="U3408" i="9"/>
  <c r="X3408" i="9"/>
  <c r="O3409" i="9"/>
  <c r="T3409" i="9"/>
  <c r="U3409" i="9"/>
  <c r="X3409" i="9"/>
  <c r="O3410" i="9"/>
  <c r="T3410" i="9"/>
  <c r="U3410" i="9"/>
  <c r="X3410" i="9"/>
  <c r="O3411" i="9"/>
  <c r="T3411" i="9"/>
  <c r="U3411" i="9"/>
  <c r="X3411" i="9"/>
  <c r="O3412" i="9"/>
  <c r="T3412" i="9"/>
  <c r="U3412" i="9"/>
  <c r="X3412" i="9"/>
  <c r="O3413" i="9"/>
  <c r="T3413" i="9"/>
  <c r="U3413" i="9"/>
  <c r="X3413" i="9"/>
  <c r="O3414" i="9"/>
  <c r="T3414" i="9"/>
  <c r="U3414" i="9"/>
  <c r="X3414" i="9"/>
  <c r="O3415" i="9"/>
  <c r="T3415" i="9"/>
  <c r="U3415" i="9"/>
  <c r="X3415" i="9"/>
  <c r="O3416" i="9"/>
  <c r="T3416" i="9"/>
  <c r="U3416" i="9"/>
  <c r="X3416" i="9"/>
  <c r="O3417" i="9"/>
  <c r="T3417" i="9"/>
  <c r="U3417" i="9"/>
  <c r="X3417" i="9"/>
  <c r="O3418" i="9"/>
  <c r="T3418" i="9"/>
  <c r="U3418" i="9"/>
  <c r="X3418" i="9"/>
  <c r="O3419" i="9"/>
  <c r="T3419" i="9"/>
  <c r="U3419" i="9"/>
  <c r="X3419" i="9"/>
  <c r="O3420" i="9"/>
  <c r="T3420" i="9"/>
  <c r="U3420" i="9"/>
  <c r="X3420" i="9"/>
  <c r="O3421" i="9"/>
  <c r="T3421" i="9"/>
  <c r="U3421" i="9"/>
  <c r="X3421" i="9"/>
  <c r="O3422" i="9"/>
  <c r="T3422" i="9"/>
  <c r="U3422" i="9"/>
  <c r="X3422" i="9"/>
  <c r="O3423" i="9"/>
  <c r="T3423" i="9"/>
  <c r="U3423" i="9"/>
  <c r="X3423" i="9"/>
  <c r="O3424" i="9"/>
  <c r="T3424" i="9"/>
  <c r="U3424" i="9"/>
  <c r="X3424" i="9"/>
  <c r="O3425" i="9"/>
  <c r="T3425" i="9"/>
  <c r="U3425" i="9"/>
  <c r="X3425" i="9"/>
  <c r="O3426" i="9"/>
  <c r="T3426" i="9"/>
  <c r="U3426" i="9"/>
  <c r="X3426" i="9"/>
  <c r="O3427" i="9"/>
  <c r="T3427" i="9"/>
  <c r="U3427" i="9"/>
  <c r="X3427" i="9"/>
  <c r="O3428" i="9"/>
  <c r="T3428" i="9"/>
  <c r="U3428" i="9"/>
  <c r="X3428" i="9"/>
  <c r="O3429" i="9"/>
  <c r="T3429" i="9"/>
  <c r="U3429" i="9"/>
  <c r="X3429" i="9"/>
  <c r="O3430" i="9"/>
  <c r="T3430" i="9"/>
  <c r="U3430" i="9"/>
  <c r="X3430" i="9"/>
  <c r="O3431" i="9"/>
  <c r="T3431" i="9"/>
  <c r="U3431" i="9"/>
  <c r="X3431" i="9"/>
  <c r="O3432" i="9"/>
  <c r="T3432" i="9"/>
  <c r="U3432" i="9"/>
  <c r="X3432" i="9"/>
  <c r="O3433" i="9"/>
  <c r="T3433" i="9"/>
  <c r="U3433" i="9"/>
  <c r="X3433" i="9"/>
  <c r="O3434" i="9"/>
  <c r="T3434" i="9"/>
  <c r="U3434" i="9"/>
  <c r="X3434" i="9"/>
  <c r="O3435" i="9"/>
  <c r="T3435" i="9"/>
  <c r="U3435" i="9"/>
  <c r="X3435" i="9"/>
  <c r="O3436" i="9"/>
  <c r="T3436" i="9"/>
  <c r="U3436" i="9"/>
  <c r="X3436" i="9"/>
  <c r="O3437" i="9"/>
  <c r="T3437" i="9"/>
  <c r="U3437" i="9"/>
  <c r="X3437" i="9"/>
  <c r="O3438" i="9"/>
  <c r="T3438" i="9"/>
  <c r="U3438" i="9"/>
  <c r="X3438" i="9"/>
  <c r="O3439" i="9"/>
  <c r="T3439" i="9"/>
  <c r="U3439" i="9"/>
  <c r="X3439" i="9"/>
  <c r="O3440" i="9"/>
  <c r="T3440" i="9"/>
  <c r="U3440" i="9"/>
  <c r="X3440" i="9"/>
  <c r="O3441" i="9"/>
  <c r="T3441" i="9"/>
  <c r="U3441" i="9"/>
  <c r="X3441" i="9"/>
  <c r="O3442" i="9"/>
  <c r="T3442" i="9"/>
  <c r="U3442" i="9"/>
  <c r="X3442" i="9"/>
  <c r="O3443" i="9"/>
  <c r="T3443" i="9"/>
  <c r="U3443" i="9"/>
  <c r="X3443" i="9"/>
  <c r="O3444" i="9"/>
  <c r="T3444" i="9"/>
  <c r="U3444" i="9"/>
  <c r="X3444" i="9"/>
  <c r="O3445" i="9"/>
  <c r="T3445" i="9"/>
  <c r="U3445" i="9"/>
  <c r="X3445" i="9"/>
  <c r="O3446" i="9"/>
  <c r="T3446" i="9"/>
  <c r="U3446" i="9"/>
  <c r="X3446" i="9"/>
  <c r="O3447" i="9"/>
  <c r="T3447" i="9"/>
  <c r="U3447" i="9"/>
  <c r="X3447" i="9"/>
  <c r="O3448" i="9"/>
  <c r="T3448" i="9"/>
  <c r="U3448" i="9"/>
  <c r="X3448" i="9"/>
  <c r="O3449" i="9"/>
  <c r="T3449" i="9"/>
  <c r="U3449" i="9"/>
  <c r="X3449" i="9"/>
  <c r="O3450" i="9"/>
  <c r="T3450" i="9"/>
  <c r="U3450" i="9"/>
  <c r="X3450" i="9"/>
  <c r="O3451" i="9"/>
  <c r="T3451" i="9"/>
  <c r="U3451" i="9"/>
  <c r="X3451" i="9"/>
  <c r="O3452" i="9"/>
  <c r="T3452" i="9"/>
  <c r="U3452" i="9"/>
  <c r="X3452" i="9"/>
  <c r="O3453" i="9"/>
  <c r="T3453" i="9"/>
  <c r="U3453" i="9"/>
  <c r="X3453" i="9"/>
  <c r="O3454" i="9"/>
  <c r="T3454" i="9"/>
  <c r="U3454" i="9"/>
  <c r="X3454" i="9"/>
  <c r="O3455" i="9"/>
  <c r="T3455" i="9"/>
  <c r="U3455" i="9"/>
  <c r="X3455" i="9"/>
  <c r="O3456" i="9"/>
  <c r="T3456" i="9"/>
  <c r="U3456" i="9"/>
  <c r="X3456" i="9"/>
  <c r="O3457" i="9"/>
  <c r="T3457" i="9"/>
  <c r="U3457" i="9"/>
  <c r="X3457" i="9"/>
  <c r="O3458" i="9"/>
  <c r="T3458" i="9"/>
  <c r="U3458" i="9"/>
  <c r="X3458" i="9"/>
  <c r="O3459" i="9"/>
  <c r="T3459" i="9"/>
  <c r="U3459" i="9"/>
  <c r="X3459" i="9"/>
  <c r="O3460" i="9"/>
  <c r="T3460" i="9"/>
  <c r="U3460" i="9"/>
  <c r="X3460" i="9"/>
  <c r="O3461" i="9"/>
  <c r="T3461" i="9"/>
  <c r="U3461" i="9"/>
  <c r="X3461" i="9"/>
  <c r="O3462" i="9"/>
  <c r="T3462" i="9"/>
  <c r="U3462" i="9"/>
  <c r="X3462" i="9"/>
  <c r="O3463" i="9"/>
  <c r="T3463" i="9"/>
  <c r="U3463" i="9"/>
  <c r="X3463" i="9"/>
  <c r="O3464" i="9"/>
  <c r="T3464" i="9"/>
  <c r="U3464" i="9"/>
  <c r="X3464" i="9"/>
  <c r="O3465" i="9"/>
  <c r="T3465" i="9"/>
  <c r="U3465" i="9"/>
  <c r="X3465" i="9"/>
  <c r="O3466" i="9"/>
  <c r="T3466" i="9"/>
  <c r="U3466" i="9"/>
  <c r="X3466" i="9"/>
  <c r="O3467" i="9"/>
  <c r="T3467" i="9"/>
  <c r="U3467" i="9"/>
  <c r="X3467" i="9"/>
  <c r="O3468" i="9"/>
  <c r="T3468" i="9"/>
  <c r="U3468" i="9"/>
  <c r="X3468" i="9"/>
  <c r="O3469" i="9"/>
  <c r="T3469" i="9"/>
  <c r="U3469" i="9"/>
  <c r="X3469" i="9"/>
  <c r="O3470" i="9"/>
  <c r="T3470" i="9"/>
  <c r="U3470" i="9"/>
  <c r="X3470" i="9"/>
  <c r="O3471" i="9"/>
  <c r="T3471" i="9"/>
  <c r="U3471" i="9"/>
  <c r="X3471" i="9"/>
  <c r="O3472" i="9"/>
  <c r="T3472" i="9"/>
  <c r="U3472" i="9"/>
  <c r="X3472" i="9"/>
  <c r="O3473" i="9"/>
  <c r="T3473" i="9"/>
  <c r="U3473" i="9"/>
  <c r="X3473" i="9"/>
  <c r="O3474" i="9"/>
  <c r="T3474" i="9"/>
  <c r="U3474" i="9"/>
  <c r="X3474" i="9"/>
  <c r="O3475" i="9"/>
  <c r="T3475" i="9"/>
  <c r="U3475" i="9"/>
  <c r="X3475" i="9"/>
  <c r="O3476" i="9"/>
  <c r="T3476" i="9"/>
  <c r="U3476" i="9"/>
  <c r="X3476" i="9"/>
  <c r="O3477" i="9"/>
  <c r="T3477" i="9"/>
  <c r="U3477" i="9"/>
  <c r="X3477" i="9"/>
  <c r="O3478" i="9"/>
  <c r="T3478" i="9"/>
  <c r="U3478" i="9"/>
  <c r="X3478" i="9"/>
  <c r="O3479" i="9"/>
  <c r="T3479" i="9"/>
  <c r="U3479" i="9"/>
  <c r="X3479" i="9"/>
  <c r="O3480" i="9"/>
  <c r="T3480" i="9"/>
  <c r="U3480" i="9"/>
  <c r="X3480" i="9"/>
  <c r="O3481" i="9"/>
  <c r="T3481" i="9"/>
  <c r="U3481" i="9"/>
  <c r="X3481" i="9"/>
  <c r="O3482" i="9"/>
  <c r="T3482" i="9"/>
  <c r="U3482" i="9"/>
  <c r="X3482" i="9"/>
  <c r="O3483" i="9"/>
  <c r="T3483" i="9"/>
  <c r="U3483" i="9"/>
  <c r="X3483" i="9"/>
  <c r="O3484" i="9"/>
  <c r="T3484" i="9"/>
  <c r="U3484" i="9"/>
  <c r="X3484" i="9"/>
  <c r="O3485" i="9"/>
  <c r="T3485" i="9"/>
  <c r="U3485" i="9"/>
  <c r="X3485" i="9"/>
  <c r="O3486" i="9"/>
  <c r="T3486" i="9"/>
  <c r="U3486" i="9"/>
  <c r="X3486" i="9"/>
  <c r="O3487" i="9"/>
  <c r="T3487" i="9"/>
  <c r="U3487" i="9"/>
  <c r="X3487" i="9"/>
  <c r="O3488" i="9"/>
  <c r="T3488" i="9"/>
  <c r="U3488" i="9"/>
  <c r="X3488" i="9"/>
  <c r="O3489" i="9"/>
  <c r="T3489" i="9"/>
  <c r="U3489" i="9"/>
  <c r="X3489" i="9"/>
  <c r="O3490" i="9"/>
  <c r="T3490" i="9"/>
  <c r="U3490" i="9"/>
  <c r="X3490" i="9"/>
  <c r="O3491" i="9"/>
  <c r="T3491" i="9"/>
  <c r="U3491" i="9"/>
  <c r="X3491" i="9"/>
  <c r="O3492" i="9"/>
  <c r="T3492" i="9"/>
  <c r="U3492" i="9"/>
  <c r="X3492" i="9"/>
  <c r="O3493" i="9"/>
  <c r="T3493" i="9"/>
  <c r="U3493" i="9"/>
  <c r="X3493" i="9"/>
  <c r="O3494" i="9"/>
  <c r="T3494" i="9"/>
  <c r="U3494" i="9"/>
  <c r="X3494" i="9"/>
  <c r="O3495" i="9"/>
  <c r="T3495" i="9"/>
  <c r="U3495" i="9"/>
  <c r="X3495" i="9"/>
  <c r="O3496" i="9"/>
  <c r="T3496" i="9"/>
  <c r="U3496" i="9"/>
  <c r="X3496" i="9"/>
  <c r="O3497" i="9"/>
  <c r="T3497" i="9"/>
  <c r="U3497" i="9"/>
  <c r="X3497" i="9"/>
  <c r="O3498" i="9"/>
  <c r="T3498" i="9"/>
  <c r="U3498" i="9"/>
  <c r="X3498" i="9"/>
  <c r="O3499" i="9"/>
  <c r="T3499" i="9"/>
  <c r="U3499" i="9"/>
  <c r="X3499" i="9"/>
  <c r="O3500" i="9"/>
  <c r="T3500" i="9"/>
  <c r="U3500" i="9"/>
  <c r="X3500" i="9"/>
  <c r="O3501" i="9"/>
  <c r="T3501" i="9"/>
  <c r="U3501" i="9"/>
  <c r="X3501" i="9"/>
  <c r="O3502" i="9"/>
  <c r="T3502" i="9"/>
  <c r="U3502" i="9"/>
  <c r="X3502" i="9"/>
  <c r="O3503" i="9"/>
  <c r="T3503" i="9"/>
  <c r="U3503" i="9"/>
  <c r="X3503" i="9"/>
  <c r="O3504" i="9"/>
  <c r="T3504" i="9"/>
  <c r="U3504" i="9"/>
  <c r="X3504" i="9"/>
  <c r="O3505" i="9"/>
  <c r="T3505" i="9"/>
  <c r="U3505" i="9"/>
  <c r="X3505" i="9"/>
  <c r="O3506" i="9"/>
  <c r="T3506" i="9"/>
  <c r="U3506" i="9"/>
  <c r="X3506" i="9"/>
  <c r="O3507" i="9"/>
  <c r="T3507" i="9"/>
  <c r="U3507" i="9"/>
  <c r="X3507" i="9"/>
  <c r="O3508" i="9"/>
  <c r="T3508" i="9"/>
  <c r="U3508" i="9"/>
  <c r="X3508" i="9"/>
  <c r="O3509" i="9"/>
  <c r="T3509" i="9"/>
  <c r="U3509" i="9"/>
  <c r="X3509" i="9"/>
  <c r="O3510" i="9"/>
  <c r="T3510" i="9"/>
  <c r="U3510" i="9"/>
  <c r="X3510" i="9"/>
  <c r="O3511" i="9"/>
  <c r="T3511" i="9"/>
  <c r="U3511" i="9"/>
  <c r="X3511" i="9"/>
  <c r="O3512" i="9"/>
  <c r="T3512" i="9"/>
  <c r="U3512" i="9"/>
  <c r="X3512" i="9"/>
  <c r="O3513" i="9"/>
  <c r="T3513" i="9"/>
  <c r="U3513" i="9"/>
  <c r="X3513" i="9"/>
  <c r="O3514" i="9"/>
  <c r="T3514" i="9"/>
  <c r="U3514" i="9"/>
  <c r="X3514" i="9"/>
  <c r="O3515" i="9"/>
  <c r="T3515" i="9"/>
  <c r="U3515" i="9"/>
  <c r="X3515" i="9"/>
  <c r="O3516" i="9"/>
  <c r="T3516" i="9"/>
  <c r="U3516" i="9"/>
  <c r="X3516" i="9"/>
  <c r="O3517" i="9"/>
  <c r="T3517" i="9"/>
  <c r="U3517" i="9"/>
  <c r="X3517" i="9"/>
  <c r="O3518" i="9"/>
  <c r="T3518" i="9"/>
  <c r="U3518" i="9"/>
  <c r="X3518" i="9"/>
  <c r="O3519" i="9"/>
  <c r="T3519" i="9"/>
  <c r="U3519" i="9"/>
  <c r="X3519" i="9"/>
  <c r="O3520" i="9"/>
  <c r="T3520" i="9"/>
  <c r="U3520" i="9"/>
  <c r="X3520" i="9"/>
  <c r="O3521" i="9"/>
  <c r="T3521" i="9"/>
  <c r="U3521" i="9"/>
  <c r="X3521" i="9"/>
  <c r="O3522" i="9"/>
  <c r="T3522" i="9"/>
  <c r="U3522" i="9"/>
  <c r="X3522" i="9"/>
  <c r="O3523" i="9"/>
  <c r="T3523" i="9"/>
  <c r="U3523" i="9"/>
  <c r="X3523" i="9"/>
  <c r="O3524" i="9"/>
  <c r="T3524" i="9"/>
  <c r="U3524" i="9"/>
  <c r="X3524" i="9"/>
  <c r="O3525" i="9"/>
  <c r="T3525" i="9"/>
  <c r="U3525" i="9"/>
  <c r="X3525" i="9"/>
  <c r="O3526" i="9"/>
  <c r="T3526" i="9"/>
  <c r="U3526" i="9"/>
  <c r="X3526" i="9"/>
  <c r="O3527" i="9"/>
  <c r="T3527" i="9"/>
  <c r="U3527" i="9"/>
  <c r="X3527" i="9"/>
  <c r="O3528" i="9"/>
  <c r="T3528" i="9"/>
  <c r="U3528" i="9"/>
  <c r="X3528" i="9"/>
  <c r="O3529" i="9"/>
  <c r="T3529" i="9"/>
  <c r="U3529" i="9"/>
  <c r="X3529" i="9"/>
  <c r="O3530" i="9"/>
  <c r="T3530" i="9"/>
  <c r="U3530" i="9"/>
  <c r="X3530" i="9"/>
  <c r="O3531" i="9"/>
  <c r="T3531" i="9"/>
  <c r="U3531" i="9"/>
  <c r="X3531" i="9"/>
  <c r="O3532" i="9"/>
  <c r="T3532" i="9"/>
  <c r="U3532" i="9"/>
  <c r="X3532" i="9"/>
  <c r="O3533" i="9"/>
  <c r="T3533" i="9"/>
  <c r="U3533" i="9"/>
  <c r="X3533" i="9"/>
  <c r="O3534" i="9"/>
  <c r="T3534" i="9"/>
  <c r="U3534" i="9"/>
  <c r="X3534" i="9"/>
  <c r="O3535" i="9"/>
  <c r="T3535" i="9"/>
  <c r="U3535" i="9"/>
  <c r="X3535" i="9"/>
  <c r="O3536" i="9"/>
  <c r="T3536" i="9"/>
  <c r="U3536" i="9"/>
  <c r="X3536" i="9"/>
  <c r="O3537" i="9"/>
  <c r="T3537" i="9"/>
  <c r="U3537" i="9"/>
  <c r="X3537" i="9"/>
  <c r="O3538" i="9"/>
  <c r="T3538" i="9"/>
  <c r="U3538" i="9"/>
  <c r="X3538" i="9"/>
  <c r="O3539" i="9"/>
  <c r="T3539" i="9"/>
  <c r="U3539" i="9"/>
  <c r="X3539" i="9"/>
  <c r="O3540" i="9"/>
  <c r="T3540" i="9"/>
  <c r="U3540" i="9"/>
  <c r="X3540" i="9"/>
  <c r="O3541" i="9"/>
  <c r="T3541" i="9"/>
  <c r="U3541" i="9"/>
  <c r="X3541" i="9"/>
  <c r="O3542" i="9"/>
  <c r="T3542" i="9"/>
  <c r="U3542" i="9"/>
  <c r="X3542" i="9"/>
  <c r="O3543" i="9"/>
  <c r="T3543" i="9"/>
  <c r="U3543" i="9"/>
  <c r="X3543" i="9"/>
  <c r="O3544" i="9"/>
  <c r="T3544" i="9"/>
  <c r="U3544" i="9"/>
  <c r="X3544" i="9"/>
  <c r="O3545" i="9"/>
  <c r="T3545" i="9"/>
  <c r="U3545" i="9"/>
  <c r="X3545" i="9"/>
  <c r="O3546" i="9"/>
  <c r="T3546" i="9"/>
  <c r="U3546" i="9"/>
  <c r="X3546" i="9"/>
  <c r="O3547" i="9"/>
  <c r="T3547" i="9"/>
  <c r="U3547" i="9"/>
  <c r="X3547" i="9"/>
  <c r="O3548" i="9"/>
  <c r="T3548" i="9"/>
  <c r="U3548" i="9"/>
  <c r="X3548" i="9"/>
  <c r="O3549" i="9"/>
  <c r="T3549" i="9"/>
  <c r="U3549" i="9"/>
  <c r="X3549" i="9"/>
  <c r="O3550" i="9"/>
  <c r="T3550" i="9"/>
  <c r="U3550" i="9"/>
  <c r="X3550" i="9"/>
  <c r="O3551" i="9"/>
  <c r="T3551" i="9"/>
  <c r="U3551" i="9"/>
  <c r="X3551" i="9"/>
  <c r="O3552" i="9"/>
  <c r="T3552" i="9"/>
  <c r="U3552" i="9"/>
  <c r="X3552" i="9"/>
  <c r="O3553" i="9"/>
  <c r="T3553" i="9"/>
  <c r="U3553" i="9"/>
  <c r="X3553" i="9"/>
  <c r="O3554" i="9"/>
  <c r="T3554" i="9"/>
  <c r="U3554" i="9"/>
  <c r="X3554" i="9"/>
  <c r="O3555" i="9"/>
  <c r="T3555" i="9"/>
  <c r="U3555" i="9"/>
  <c r="X3555" i="9"/>
  <c r="O3556" i="9"/>
  <c r="T3556" i="9"/>
  <c r="U3556" i="9"/>
  <c r="X3556" i="9"/>
  <c r="O3557" i="9"/>
  <c r="T3557" i="9"/>
  <c r="U3557" i="9"/>
  <c r="X3557" i="9"/>
  <c r="O3558" i="9"/>
  <c r="T3558" i="9"/>
  <c r="U3558" i="9"/>
  <c r="X3558" i="9"/>
  <c r="O3559" i="9"/>
  <c r="T3559" i="9"/>
  <c r="U3559" i="9"/>
  <c r="X3559" i="9"/>
  <c r="O3560" i="9"/>
  <c r="T3560" i="9"/>
  <c r="U3560" i="9"/>
  <c r="X3560" i="9"/>
  <c r="O3561" i="9"/>
  <c r="T3561" i="9"/>
  <c r="U3561" i="9"/>
  <c r="X3561" i="9"/>
  <c r="O3562" i="9"/>
  <c r="T3562" i="9"/>
  <c r="U3562" i="9"/>
  <c r="X3562" i="9"/>
  <c r="O3563" i="9"/>
  <c r="T3563" i="9"/>
  <c r="U3563" i="9"/>
  <c r="X3563" i="9"/>
  <c r="O3564" i="9"/>
  <c r="T3564" i="9"/>
  <c r="U3564" i="9"/>
  <c r="X3564" i="9"/>
  <c r="O3565" i="9"/>
  <c r="T3565" i="9"/>
  <c r="U3565" i="9"/>
  <c r="X3565" i="9"/>
  <c r="O3566" i="9"/>
  <c r="T3566" i="9"/>
  <c r="U3566" i="9"/>
  <c r="X3566" i="9"/>
  <c r="O3567" i="9"/>
  <c r="T3567" i="9"/>
  <c r="U3567" i="9"/>
  <c r="X3567" i="9"/>
  <c r="O3568" i="9"/>
  <c r="T3568" i="9"/>
  <c r="U3568" i="9"/>
  <c r="X3568" i="9"/>
  <c r="O3569" i="9"/>
  <c r="T3569" i="9"/>
  <c r="U3569" i="9"/>
  <c r="X3569" i="9"/>
  <c r="O3570" i="9"/>
  <c r="T3570" i="9"/>
  <c r="U3570" i="9"/>
  <c r="X3570" i="9"/>
  <c r="O3571" i="9"/>
  <c r="T3571" i="9"/>
  <c r="U3571" i="9"/>
  <c r="X3571" i="9"/>
  <c r="O3572" i="9"/>
  <c r="T3572" i="9"/>
  <c r="U3572" i="9"/>
  <c r="X3572" i="9"/>
  <c r="O3573" i="9"/>
  <c r="T3573" i="9"/>
  <c r="U3573" i="9"/>
  <c r="X3573" i="9"/>
  <c r="O3574" i="9"/>
  <c r="T3574" i="9"/>
  <c r="U3574" i="9"/>
  <c r="X3574" i="9"/>
  <c r="O3575" i="9"/>
  <c r="T3575" i="9"/>
  <c r="U3575" i="9"/>
  <c r="X3575" i="9"/>
  <c r="O3576" i="9"/>
  <c r="T3576" i="9"/>
  <c r="U3576" i="9"/>
  <c r="X3576" i="9"/>
  <c r="O3577" i="9"/>
  <c r="T3577" i="9"/>
  <c r="U3577" i="9"/>
  <c r="X3577" i="9"/>
  <c r="O3578" i="9"/>
  <c r="T3578" i="9"/>
  <c r="U3578" i="9"/>
  <c r="X3578" i="9"/>
  <c r="O3579" i="9"/>
  <c r="T3579" i="9"/>
  <c r="U3579" i="9"/>
  <c r="X3579" i="9"/>
  <c r="O3580" i="9"/>
  <c r="T3580" i="9"/>
  <c r="U3580" i="9"/>
  <c r="X3580" i="9"/>
  <c r="O3581" i="9"/>
  <c r="T3581" i="9"/>
  <c r="U3581" i="9"/>
  <c r="X3581" i="9"/>
  <c r="O3582" i="9"/>
  <c r="T3582" i="9"/>
  <c r="U3582" i="9"/>
  <c r="X3582" i="9"/>
  <c r="O3583" i="9"/>
  <c r="T3583" i="9"/>
  <c r="U3583" i="9"/>
  <c r="X3583" i="9"/>
  <c r="O3584" i="9"/>
  <c r="T3584" i="9"/>
  <c r="U3584" i="9"/>
  <c r="X3584" i="9"/>
  <c r="O3585" i="9"/>
  <c r="T3585" i="9"/>
  <c r="U3585" i="9"/>
  <c r="X3585" i="9"/>
  <c r="O3586" i="9"/>
  <c r="T3586" i="9"/>
  <c r="U3586" i="9"/>
  <c r="X3586" i="9"/>
  <c r="O3587" i="9"/>
  <c r="T3587" i="9"/>
  <c r="U3587" i="9"/>
  <c r="X3587" i="9"/>
  <c r="O3588" i="9"/>
  <c r="T3588" i="9"/>
  <c r="U3588" i="9"/>
  <c r="X3588" i="9"/>
  <c r="O3589" i="9"/>
  <c r="T3589" i="9"/>
  <c r="U3589" i="9"/>
  <c r="X3589" i="9"/>
  <c r="O3590" i="9"/>
  <c r="T3590" i="9"/>
  <c r="U3590" i="9"/>
  <c r="X3590" i="9"/>
  <c r="O3591" i="9"/>
  <c r="T3591" i="9"/>
  <c r="U3591" i="9"/>
  <c r="X3591" i="9"/>
  <c r="O3592" i="9"/>
  <c r="T3592" i="9"/>
  <c r="U3592" i="9"/>
  <c r="X3592" i="9"/>
  <c r="O3593" i="9"/>
  <c r="T3593" i="9"/>
  <c r="U3593" i="9"/>
  <c r="X3593" i="9"/>
  <c r="O3594" i="9"/>
  <c r="T3594" i="9"/>
  <c r="U3594" i="9"/>
  <c r="X3594" i="9"/>
  <c r="O3595" i="9"/>
  <c r="T3595" i="9"/>
  <c r="U3595" i="9"/>
  <c r="X3595" i="9"/>
  <c r="O3596" i="9"/>
  <c r="T3596" i="9"/>
  <c r="U3596" i="9"/>
  <c r="X3596" i="9"/>
  <c r="O3597" i="9"/>
  <c r="T3597" i="9"/>
  <c r="U3597" i="9"/>
  <c r="X3597" i="9"/>
  <c r="O3598" i="9"/>
  <c r="T3598" i="9"/>
  <c r="U3598" i="9"/>
  <c r="X3598" i="9"/>
  <c r="O3599" i="9"/>
  <c r="T3599" i="9"/>
  <c r="U3599" i="9"/>
  <c r="X3599" i="9"/>
  <c r="O3600" i="9"/>
  <c r="T3600" i="9"/>
  <c r="U3600" i="9"/>
  <c r="X3600" i="9"/>
  <c r="O3601" i="9"/>
  <c r="T3601" i="9"/>
  <c r="U3601" i="9"/>
  <c r="X3601" i="9"/>
  <c r="O3602" i="9"/>
  <c r="T3602" i="9"/>
  <c r="U3602" i="9"/>
  <c r="X3602" i="9"/>
  <c r="O3603" i="9"/>
  <c r="T3603" i="9"/>
  <c r="U3603" i="9"/>
  <c r="X3603" i="9"/>
  <c r="O3604" i="9"/>
  <c r="T3604" i="9"/>
  <c r="U3604" i="9"/>
  <c r="X3604" i="9"/>
  <c r="O3605" i="9"/>
  <c r="T3605" i="9"/>
  <c r="U3605" i="9"/>
  <c r="X3605" i="9"/>
  <c r="O3606" i="9"/>
  <c r="T3606" i="9"/>
  <c r="U3606" i="9"/>
  <c r="X3606" i="9"/>
  <c r="O3607" i="9"/>
  <c r="T3607" i="9"/>
  <c r="U3607" i="9"/>
  <c r="X3607" i="9"/>
  <c r="O3608" i="9"/>
  <c r="T3608" i="9"/>
  <c r="U3608" i="9"/>
  <c r="X3608" i="9"/>
  <c r="O3609" i="9"/>
  <c r="T3609" i="9"/>
  <c r="U3609" i="9"/>
  <c r="X3609" i="9"/>
  <c r="O3610" i="9"/>
  <c r="T3610" i="9"/>
  <c r="U3610" i="9"/>
  <c r="X3610" i="9"/>
  <c r="O3611" i="9"/>
  <c r="T3611" i="9"/>
  <c r="U3611" i="9"/>
  <c r="X3611" i="9"/>
  <c r="O3612" i="9"/>
  <c r="T3612" i="9"/>
  <c r="U3612" i="9"/>
  <c r="X3612" i="9"/>
  <c r="O3613" i="9"/>
  <c r="T3613" i="9"/>
  <c r="U3613" i="9"/>
  <c r="X3613" i="9"/>
  <c r="O3614" i="9"/>
  <c r="T3614" i="9"/>
  <c r="U3614" i="9"/>
  <c r="X3614" i="9"/>
  <c r="O3615" i="9"/>
  <c r="T3615" i="9"/>
  <c r="U3615" i="9"/>
  <c r="X3615" i="9"/>
  <c r="O3616" i="9"/>
  <c r="T3616" i="9"/>
  <c r="U3616" i="9"/>
  <c r="X3616" i="9"/>
  <c r="O3617" i="9"/>
  <c r="T3617" i="9"/>
  <c r="U3617" i="9"/>
  <c r="X3617" i="9"/>
  <c r="O3618" i="9"/>
  <c r="T3618" i="9"/>
  <c r="U3618" i="9"/>
  <c r="X3618" i="9"/>
  <c r="O3619" i="9"/>
  <c r="T3619" i="9"/>
  <c r="U3619" i="9"/>
  <c r="X3619" i="9"/>
  <c r="O3620" i="9"/>
  <c r="T3620" i="9"/>
  <c r="U3620" i="9"/>
  <c r="X3620" i="9"/>
  <c r="O3621" i="9"/>
  <c r="T3621" i="9"/>
  <c r="U3621" i="9"/>
  <c r="X3621" i="9"/>
  <c r="O3622" i="9"/>
  <c r="T3622" i="9"/>
  <c r="U3622" i="9"/>
  <c r="X3622" i="9"/>
  <c r="O3623" i="9"/>
  <c r="T3623" i="9"/>
  <c r="U3623" i="9"/>
  <c r="X3623" i="9"/>
  <c r="O3624" i="9"/>
  <c r="T3624" i="9"/>
  <c r="U3624" i="9"/>
  <c r="X3624" i="9"/>
  <c r="O3625" i="9"/>
  <c r="T3625" i="9"/>
  <c r="U3625" i="9"/>
  <c r="X3625" i="9"/>
  <c r="O3626" i="9"/>
  <c r="T3626" i="9"/>
  <c r="U3626" i="9"/>
  <c r="X3626" i="9"/>
  <c r="O3627" i="9"/>
  <c r="T3627" i="9"/>
  <c r="U3627" i="9"/>
  <c r="X3627" i="9"/>
  <c r="O3628" i="9"/>
  <c r="T3628" i="9"/>
  <c r="U3628" i="9"/>
  <c r="X3628" i="9"/>
  <c r="O3629" i="9"/>
  <c r="T3629" i="9"/>
  <c r="U3629" i="9"/>
  <c r="X3629" i="9"/>
  <c r="O3630" i="9"/>
  <c r="T3630" i="9"/>
  <c r="U3630" i="9"/>
  <c r="X3630" i="9"/>
  <c r="O3631" i="9"/>
  <c r="T3631" i="9"/>
  <c r="U3631" i="9"/>
  <c r="X3631" i="9"/>
  <c r="O3632" i="9"/>
  <c r="T3632" i="9"/>
  <c r="U3632" i="9"/>
  <c r="X3632" i="9"/>
  <c r="O3633" i="9"/>
  <c r="T3633" i="9"/>
  <c r="U3633" i="9"/>
  <c r="X3633" i="9"/>
  <c r="O3634" i="9"/>
  <c r="T3634" i="9"/>
  <c r="U3634" i="9"/>
  <c r="X3634" i="9"/>
  <c r="O3635" i="9"/>
  <c r="T3635" i="9"/>
  <c r="U3635" i="9"/>
  <c r="X3635" i="9"/>
  <c r="O3636" i="9"/>
  <c r="T3636" i="9"/>
  <c r="U3636" i="9"/>
  <c r="X3636" i="9"/>
  <c r="O3637" i="9"/>
  <c r="T3637" i="9"/>
  <c r="U3637" i="9"/>
  <c r="X3637" i="9"/>
  <c r="O3638" i="9"/>
  <c r="T3638" i="9"/>
  <c r="U3638" i="9"/>
  <c r="X3638" i="9"/>
  <c r="O3639" i="9"/>
  <c r="T3639" i="9"/>
  <c r="U3639" i="9"/>
  <c r="X3639" i="9"/>
  <c r="O3640" i="9"/>
  <c r="T3640" i="9"/>
  <c r="U3640" i="9"/>
  <c r="X3640" i="9"/>
  <c r="O3641" i="9"/>
  <c r="T3641" i="9"/>
  <c r="U3641" i="9"/>
  <c r="X3641" i="9"/>
  <c r="O3642" i="9"/>
  <c r="T3642" i="9"/>
  <c r="U3642" i="9"/>
  <c r="X3642" i="9"/>
  <c r="O3643" i="9"/>
  <c r="T3643" i="9"/>
  <c r="U3643" i="9"/>
  <c r="X3643" i="9"/>
  <c r="O3644" i="9"/>
  <c r="T3644" i="9"/>
  <c r="U3644" i="9"/>
  <c r="X3644" i="9"/>
  <c r="O3645" i="9"/>
  <c r="T3645" i="9"/>
  <c r="U3645" i="9"/>
  <c r="X3645" i="9"/>
  <c r="O3646" i="9"/>
  <c r="T3646" i="9"/>
  <c r="U3646" i="9"/>
  <c r="X3646" i="9"/>
  <c r="O3647" i="9"/>
  <c r="T3647" i="9"/>
  <c r="U3647" i="9"/>
  <c r="X3647" i="9"/>
  <c r="O3648" i="9"/>
  <c r="T3648" i="9"/>
  <c r="U3648" i="9"/>
  <c r="X3648" i="9"/>
  <c r="O3649" i="9"/>
  <c r="T3649" i="9"/>
  <c r="U3649" i="9"/>
  <c r="X3649" i="9"/>
  <c r="O3650" i="9"/>
  <c r="T3650" i="9"/>
  <c r="U3650" i="9"/>
  <c r="X3650" i="9"/>
  <c r="O3651" i="9"/>
  <c r="T3651" i="9"/>
  <c r="U3651" i="9"/>
  <c r="X3651" i="9"/>
  <c r="O3652" i="9"/>
  <c r="T3652" i="9"/>
  <c r="U3652" i="9"/>
  <c r="X3652" i="9"/>
  <c r="O3653" i="9"/>
  <c r="T3653" i="9"/>
  <c r="U3653" i="9"/>
  <c r="X3653" i="9"/>
  <c r="O3654" i="9"/>
  <c r="T3654" i="9"/>
  <c r="U3654" i="9"/>
  <c r="X3654" i="9"/>
  <c r="O3655" i="9"/>
  <c r="T3655" i="9"/>
  <c r="U3655" i="9"/>
  <c r="X3655" i="9"/>
  <c r="O3656" i="9"/>
  <c r="T3656" i="9"/>
  <c r="U3656" i="9"/>
  <c r="X3656" i="9"/>
  <c r="O3657" i="9"/>
  <c r="T3657" i="9"/>
  <c r="U3657" i="9"/>
  <c r="X3657" i="9"/>
  <c r="O3658" i="9"/>
  <c r="T3658" i="9"/>
  <c r="U3658" i="9"/>
  <c r="X3658" i="9"/>
  <c r="O3659" i="9"/>
  <c r="T3659" i="9"/>
  <c r="U3659" i="9"/>
  <c r="X3659" i="9"/>
  <c r="O3660" i="9"/>
  <c r="T3660" i="9"/>
  <c r="U3660" i="9"/>
  <c r="X3660" i="9"/>
  <c r="O3661" i="9"/>
  <c r="T3661" i="9"/>
  <c r="U3661" i="9"/>
  <c r="X3661" i="9"/>
  <c r="O3662" i="9"/>
  <c r="T3662" i="9"/>
  <c r="U3662" i="9"/>
  <c r="X3662" i="9"/>
  <c r="O3663" i="9"/>
  <c r="T3663" i="9"/>
  <c r="U3663" i="9"/>
  <c r="X3663" i="9"/>
  <c r="O3664" i="9"/>
  <c r="T3664" i="9"/>
  <c r="U3664" i="9"/>
  <c r="X3664" i="9"/>
  <c r="O3665" i="9"/>
  <c r="T3665" i="9"/>
  <c r="U3665" i="9"/>
  <c r="X3665" i="9"/>
  <c r="O3666" i="9"/>
  <c r="T3666" i="9"/>
  <c r="U3666" i="9"/>
  <c r="X3666" i="9"/>
  <c r="O3667" i="9"/>
  <c r="T3667" i="9"/>
  <c r="U3667" i="9"/>
  <c r="X3667" i="9"/>
  <c r="O3668" i="9"/>
  <c r="T3668" i="9"/>
  <c r="U3668" i="9"/>
  <c r="X3668" i="9"/>
  <c r="O3669" i="9"/>
  <c r="T3669" i="9"/>
  <c r="U3669" i="9"/>
  <c r="X3669" i="9"/>
  <c r="O3670" i="9"/>
  <c r="T3670" i="9"/>
  <c r="U3670" i="9"/>
  <c r="X3670" i="9"/>
  <c r="O3671" i="9"/>
  <c r="T3671" i="9"/>
  <c r="U3671" i="9"/>
  <c r="X3671" i="9"/>
  <c r="O3672" i="9"/>
  <c r="T3672" i="9"/>
  <c r="U3672" i="9"/>
  <c r="X3672" i="9"/>
  <c r="O3673" i="9"/>
  <c r="T3673" i="9"/>
  <c r="U3673" i="9"/>
  <c r="X3673" i="9"/>
  <c r="O3674" i="9"/>
  <c r="T3674" i="9"/>
  <c r="U3674" i="9"/>
  <c r="X3674" i="9"/>
  <c r="O3675" i="9"/>
  <c r="T3675" i="9"/>
  <c r="U3675" i="9"/>
  <c r="X3675" i="9"/>
  <c r="O3676" i="9"/>
  <c r="T3676" i="9"/>
  <c r="U3676" i="9"/>
  <c r="X3676" i="9"/>
  <c r="O3677" i="9"/>
  <c r="T3677" i="9"/>
  <c r="U3677" i="9"/>
  <c r="X3677" i="9"/>
  <c r="O3678" i="9"/>
  <c r="T3678" i="9"/>
  <c r="U3678" i="9"/>
  <c r="X3678" i="9"/>
  <c r="O3679" i="9"/>
  <c r="T3679" i="9"/>
  <c r="U3679" i="9"/>
  <c r="X3679" i="9"/>
  <c r="O3680" i="9"/>
  <c r="T3680" i="9"/>
  <c r="U3680" i="9"/>
  <c r="X3680" i="9"/>
  <c r="O3681" i="9"/>
  <c r="T3681" i="9"/>
  <c r="U3681" i="9"/>
  <c r="X3681" i="9"/>
  <c r="O3682" i="9"/>
  <c r="T3682" i="9"/>
  <c r="U3682" i="9"/>
  <c r="X3682" i="9"/>
  <c r="O3683" i="9"/>
  <c r="T3683" i="9"/>
  <c r="U3683" i="9"/>
  <c r="X3683" i="9"/>
  <c r="O3684" i="9"/>
  <c r="T3684" i="9"/>
  <c r="U3684" i="9"/>
  <c r="X3684" i="9"/>
  <c r="O3685" i="9"/>
  <c r="T3685" i="9"/>
  <c r="U3685" i="9"/>
  <c r="X3685" i="9"/>
  <c r="O3686" i="9"/>
  <c r="T3686" i="9"/>
  <c r="U3686" i="9"/>
  <c r="X3686" i="9"/>
  <c r="O3687" i="9"/>
  <c r="T3687" i="9"/>
  <c r="U3687" i="9"/>
  <c r="X3687" i="9"/>
  <c r="O3688" i="9"/>
  <c r="T3688" i="9"/>
  <c r="U3688" i="9"/>
  <c r="X3688" i="9"/>
  <c r="O3689" i="9"/>
  <c r="T3689" i="9"/>
  <c r="U3689" i="9"/>
  <c r="X3689" i="9"/>
  <c r="O3690" i="9"/>
  <c r="T3690" i="9"/>
  <c r="U3690" i="9"/>
  <c r="X3690" i="9"/>
  <c r="O3691" i="9"/>
  <c r="T3691" i="9"/>
  <c r="U3691" i="9"/>
  <c r="X3691" i="9"/>
  <c r="O3692" i="9"/>
  <c r="T3692" i="9"/>
  <c r="U3692" i="9"/>
  <c r="X3692" i="9"/>
  <c r="O3693" i="9"/>
  <c r="T3693" i="9"/>
  <c r="U3693" i="9"/>
  <c r="X3693" i="9"/>
  <c r="O3694" i="9"/>
  <c r="T3694" i="9"/>
  <c r="U3694" i="9"/>
  <c r="X3694" i="9"/>
  <c r="O3695" i="9"/>
  <c r="T3695" i="9"/>
  <c r="U3695" i="9"/>
  <c r="X3695" i="9"/>
  <c r="O3696" i="9"/>
  <c r="T3696" i="9"/>
  <c r="U3696" i="9"/>
  <c r="X3696" i="9"/>
  <c r="O3697" i="9"/>
  <c r="T3697" i="9"/>
  <c r="U3697" i="9"/>
  <c r="X3697" i="9"/>
  <c r="O3698" i="9"/>
  <c r="T3698" i="9"/>
  <c r="U3698" i="9"/>
  <c r="X3698" i="9"/>
  <c r="O3699" i="9"/>
  <c r="T3699" i="9"/>
  <c r="U3699" i="9"/>
  <c r="X3699" i="9"/>
  <c r="O3700" i="9"/>
  <c r="T3700" i="9"/>
  <c r="U3700" i="9"/>
  <c r="X3700" i="9"/>
  <c r="O3701" i="9"/>
  <c r="T3701" i="9"/>
  <c r="U3701" i="9"/>
  <c r="X3701" i="9"/>
  <c r="O3702" i="9"/>
  <c r="T3702" i="9"/>
  <c r="U3702" i="9"/>
  <c r="X3702" i="9"/>
  <c r="O3703" i="9"/>
  <c r="T3703" i="9"/>
  <c r="U3703" i="9"/>
  <c r="X3703" i="9"/>
  <c r="O3704" i="9"/>
  <c r="T3704" i="9"/>
  <c r="U3704" i="9"/>
  <c r="X3704" i="9"/>
  <c r="O3705" i="9"/>
  <c r="T3705" i="9"/>
  <c r="U3705" i="9"/>
  <c r="X3705" i="9"/>
  <c r="O3706" i="9"/>
  <c r="T3706" i="9"/>
  <c r="U3706" i="9"/>
  <c r="X3706" i="9"/>
  <c r="O3707" i="9"/>
  <c r="T3707" i="9"/>
  <c r="U3707" i="9"/>
  <c r="X3707" i="9"/>
  <c r="O3708" i="9"/>
  <c r="T3708" i="9"/>
  <c r="U3708" i="9"/>
  <c r="X3708" i="9"/>
  <c r="O3709" i="9"/>
  <c r="T3709" i="9"/>
  <c r="U3709" i="9"/>
  <c r="X3709" i="9"/>
  <c r="O3710" i="9"/>
  <c r="T3710" i="9"/>
  <c r="U3710" i="9"/>
  <c r="X3710" i="9"/>
  <c r="O3711" i="9"/>
  <c r="T3711" i="9"/>
  <c r="U3711" i="9"/>
  <c r="X3711" i="9"/>
  <c r="O3712" i="9"/>
  <c r="T3712" i="9"/>
  <c r="U3712" i="9"/>
  <c r="X3712" i="9"/>
  <c r="O3713" i="9"/>
  <c r="T3713" i="9"/>
  <c r="U3713" i="9"/>
  <c r="X3713" i="9"/>
  <c r="O3714" i="9"/>
  <c r="T3714" i="9"/>
  <c r="U3714" i="9"/>
  <c r="X3714" i="9"/>
  <c r="O3715" i="9"/>
  <c r="T3715" i="9"/>
  <c r="U3715" i="9"/>
  <c r="X3715" i="9"/>
  <c r="O3716" i="9"/>
  <c r="T3716" i="9"/>
  <c r="U3716" i="9"/>
  <c r="X3716" i="9"/>
  <c r="O3717" i="9"/>
  <c r="T3717" i="9"/>
  <c r="U3717" i="9"/>
  <c r="X3717" i="9"/>
  <c r="O3718" i="9"/>
  <c r="T3718" i="9"/>
  <c r="U3718" i="9"/>
  <c r="X3718" i="9"/>
  <c r="O3719" i="9"/>
  <c r="T3719" i="9"/>
  <c r="U3719" i="9"/>
  <c r="X3719" i="9"/>
  <c r="O3720" i="9"/>
  <c r="T3720" i="9"/>
  <c r="U3720" i="9"/>
  <c r="X3720" i="9"/>
  <c r="O3721" i="9"/>
  <c r="T3721" i="9"/>
  <c r="U3721" i="9"/>
  <c r="X3721" i="9"/>
  <c r="O3722" i="9"/>
  <c r="T3722" i="9"/>
  <c r="U3722" i="9"/>
  <c r="X3722" i="9"/>
  <c r="O3723" i="9"/>
  <c r="T3723" i="9"/>
  <c r="U3723" i="9"/>
  <c r="X3723" i="9"/>
  <c r="O3724" i="9"/>
  <c r="T3724" i="9"/>
  <c r="U3724" i="9"/>
  <c r="X3724" i="9"/>
  <c r="O3725" i="9"/>
  <c r="T3725" i="9"/>
  <c r="U3725" i="9"/>
  <c r="X3725" i="9"/>
  <c r="O3726" i="9"/>
  <c r="T3726" i="9"/>
  <c r="U3726" i="9"/>
  <c r="X3726" i="9"/>
  <c r="O3727" i="9"/>
  <c r="T3727" i="9"/>
  <c r="U3727" i="9"/>
  <c r="X3727" i="9"/>
  <c r="O3728" i="9"/>
  <c r="T3728" i="9"/>
  <c r="U3728" i="9"/>
  <c r="X3728" i="9"/>
  <c r="O3729" i="9"/>
  <c r="T3729" i="9"/>
  <c r="U3729" i="9"/>
  <c r="X3729" i="9"/>
  <c r="O3730" i="9"/>
  <c r="T3730" i="9"/>
  <c r="U3730" i="9"/>
  <c r="X3730" i="9"/>
  <c r="O3731" i="9"/>
  <c r="T3731" i="9"/>
  <c r="U3731" i="9"/>
  <c r="X3731" i="9"/>
  <c r="O3732" i="9"/>
  <c r="T3732" i="9"/>
  <c r="U3732" i="9"/>
  <c r="X3732" i="9"/>
  <c r="O3733" i="9"/>
  <c r="T3733" i="9"/>
  <c r="U3733" i="9"/>
  <c r="X3733" i="9"/>
  <c r="O3734" i="9"/>
  <c r="T3734" i="9"/>
  <c r="U3734" i="9"/>
  <c r="X3734" i="9"/>
  <c r="O3735" i="9"/>
  <c r="T3735" i="9"/>
  <c r="U3735" i="9"/>
  <c r="X3735" i="9"/>
  <c r="O3736" i="9"/>
  <c r="T3736" i="9"/>
  <c r="U3736" i="9"/>
  <c r="X3736" i="9"/>
  <c r="O3737" i="9"/>
  <c r="T3737" i="9"/>
  <c r="U3737" i="9"/>
  <c r="X3737" i="9"/>
  <c r="O3738" i="9"/>
  <c r="T3738" i="9"/>
  <c r="U3738" i="9"/>
  <c r="X3738" i="9"/>
  <c r="O3739" i="9"/>
  <c r="T3739" i="9"/>
  <c r="U3739" i="9"/>
  <c r="X3739" i="9"/>
  <c r="O3740" i="9"/>
  <c r="T3740" i="9"/>
  <c r="U3740" i="9"/>
  <c r="X3740" i="9"/>
  <c r="O3741" i="9"/>
  <c r="T3741" i="9"/>
  <c r="U3741" i="9"/>
  <c r="X3741" i="9"/>
  <c r="O3742" i="9"/>
  <c r="T3742" i="9"/>
  <c r="U3742" i="9"/>
  <c r="X3742" i="9"/>
  <c r="O3743" i="9"/>
  <c r="T3743" i="9"/>
  <c r="U3743" i="9"/>
  <c r="X3743" i="9"/>
  <c r="O3744" i="9"/>
  <c r="T3744" i="9"/>
  <c r="U3744" i="9"/>
  <c r="X3744" i="9"/>
  <c r="O3745" i="9"/>
  <c r="T3745" i="9"/>
  <c r="U3745" i="9"/>
  <c r="X3745" i="9"/>
  <c r="O3746" i="9"/>
  <c r="T3746" i="9"/>
  <c r="U3746" i="9"/>
  <c r="X3746" i="9"/>
  <c r="O3747" i="9"/>
  <c r="T3747" i="9"/>
  <c r="U3747" i="9"/>
  <c r="X3747" i="9"/>
  <c r="O3748" i="9"/>
  <c r="T3748" i="9"/>
  <c r="U3748" i="9"/>
  <c r="X3748" i="9"/>
  <c r="O3749" i="9"/>
  <c r="T3749" i="9"/>
  <c r="U3749" i="9"/>
  <c r="X3749" i="9"/>
  <c r="O3750" i="9"/>
  <c r="T3750" i="9"/>
  <c r="U3750" i="9"/>
  <c r="X3750" i="9"/>
  <c r="O3751" i="9"/>
  <c r="T3751" i="9"/>
  <c r="U3751" i="9"/>
  <c r="X3751" i="9"/>
  <c r="O3752" i="9"/>
  <c r="T3752" i="9"/>
  <c r="U3752" i="9"/>
  <c r="X3752" i="9"/>
  <c r="O3753" i="9"/>
  <c r="T3753" i="9"/>
  <c r="U3753" i="9"/>
  <c r="X3753" i="9"/>
  <c r="O3754" i="9"/>
  <c r="T3754" i="9"/>
  <c r="U3754" i="9"/>
  <c r="X3754" i="9"/>
  <c r="O3755" i="9"/>
  <c r="T3755" i="9"/>
  <c r="U3755" i="9"/>
  <c r="X3755" i="9"/>
  <c r="O3756" i="9"/>
  <c r="T3756" i="9"/>
  <c r="U3756" i="9"/>
  <c r="X3756" i="9"/>
  <c r="O3757" i="9"/>
  <c r="T3757" i="9"/>
  <c r="U3757" i="9"/>
  <c r="X3757" i="9"/>
  <c r="O3758" i="9"/>
  <c r="T3758" i="9"/>
  <c r="U3758" i="9"/>
  <c r="X3758" i="9"/>
  <c r="O3759" i="9"/>
  <c r="T3759" i="9"/>
  <c r="U3759" i="9"/>
  <c r="X3759" i="9"/>
  <c r="O3760" i="9"/>
  <c r="T3760" i="9"/>
  <c r="U3760" i="9"/>
  <c r="X3760" i="9"/>
  <c r="O3761" i="9"/>
  <c r="T3761" i="9"/>
  <c r="U3761" i="9"/>
  <c r="X3761" i="9"/>
  <c r="O3762" i="9"/>
  <c r="T3762" i="9"/>
  <c r="U3762" i="9"/>
  <c r="X3762" i="9"/>
  <c r="O3763" i="9"/>
  <c r="T3763" i="9"/>
  <c r="U3763" i="9"/>
  <c r="X3763" i="9"/>
  <c r="O3764" i="9"/>
  <c r="T3764" i="9"/>
  <c r="U3764" i="9"/>
  <c r="X3764" i="9"/>
  <c r="O3765" i="9"/>
  <c r="T3765" i="9"/>
  <c r="U3765" i="9"/>
  <c r="X3765" i="9"/>
  <c r="O3766" i="9"/>
  <c r="T3766" i="9"/>
  <c r="U3766" i="9"/>
  <c r="X3766" i="9"/>
  <c r="O3767" i="9"/>
  <c r="T3767" i="9"/>
  <c r="U3767" i="9"/>
  <c r="X3767" i="9"/>
  <c r="O3768" i="9"/>
  <c r="T3768" i="9"/>
  <c r="U3768" i="9"/>
  <c r="X3768" i="9"/>
  <c r="O3769" i="9"/>
  <c r="T3769" i="9"/>
  <c r="U3769" i="9"/>
  <c r="X3769" i="9"/>
  <c r="O3770" i="9"/>
  <c r="T3770" i="9"/>
  <c r="U3770" i="9"/>
  <c r="X3770" i="9"/>
  <c r="O3771" i="9"/>
  <c r="T3771" i="9"/>
  <c r="U3771" i="9"/>
  <c r="X3771" i="9"/>
  <c r="O3772" i="9"/>
  <c r="T3772" i="9"/>
  <c r="U3772" i="9"/>
  <c r="X3772" i="9"/>
  <c r="O3773" i="9"/>
  <c r="T3773" i="9"/>
  <c r="U3773" i="9"/>
  <c r="X3773" i="9"/>
  <c r="O3774" i="9"/>
  <c r="T3774" i="9"/>
  <c r="U3774" i="9"/>
  <c r="X3774" i="9"/>
  <c r="O3775" i="9"/>
  <c r="T3775" i="9"/>
  <c r="U3775" i="9"/>
  <c r="X3775" i="9"/>
  <c r="O3776" i="9"/>
  <c r="T3776" i="9"/>
  <c r="U3776" i="9"/>
  <c r="X3776" i="9"/>
  <c r="O3777" i="9"/>
  <c r="T3777" i="9"/>
  <c r="U3777" i="9"/>
  <c r="X3777" i="9"/>
  <c r="O3778" i="9"/>
  <c r="T3778" i="9"/>
  <c r="U3778" i="9"/>
  <c r="X3778" i="9"/>
  <c r="O3779" i="9"/>
  <c r="T3779" i="9"/>
  <c r="U3779" i="9"/>
  <c r="X3779" i="9"/>
  <c r="O3780" i="9"/>
  <c r="T3780" i="9"/>
  <c r="U3780" i="9"/>
  <c r="X3780" i="9"/>
  <c r="O3781" i="9"/>
  <c r="T3781" i="9"/>
  <c r="U3781" i="9"/>
  <c r="X3781" i="9"/>
  <c r="O3782" i="9"/>
  <c r="T3782" i="9"/>
  <c r="U3782" i="9"/>
  <c r="X3782" i="9"/>
  <c r="O3783" i="9"/>
  <c r="T3783" i="9"/>
  <c r="U3783" i="9"/>
  <c r="X3783" i="9"/>
  <c r="O3784" i="9"/>
  <c r="T3784" i="9"/>
  <c r="U3784" i="9"/>
  <c r="X3784" i="9"/>
  <c r="O3785" i="9"/>
  <c r="T3785" i="9"/>
  <c r="U3785" i="9"/>
  <c r="X3785" i="9"/>
  <c r="O3786" i="9"/>
  <c r="T3786" i="9"/>
  <c r="U3786" i="9"/>
  <c r="X3786" i="9"/>
  <c r="O3787" i="9"/>
  <c r="T3787" i="9"/>
  <c r="U3787" i="9"/>
  <c r="X3787" i="9"/>
  <c r="O3788" i="9"/>
  <c r="T3788" i="9"/>
  <c r="U3788" i="9"/>
  <c r="X3788" i="9"/>
  <c r="O3789" i="9"/>
  <c r="T3789" i="9"/>
  <c r="U3789" i="9"/>
  <c r="X3789" i="9"/>
  <c r="O3790" i="9"/>
  <c r="T3790" i="9"/>
  <c r="U3790" i="9"/>
  <c r="X3790" i="9"/>
  <c r="O3791" i="9"/>
  <c r="T3791" i="9"/>
  <c r="U3791" i="9"/>
  <c r="X3791" i="9"/>
  <c r="O3792" i="9"/>
  <c r="T3792" i="9"/>
  <c r="U3792" i="9"/>
  <c r="X3792" i="9"/>
  <c r="O3793" i="9"/>
  <c r="T3793" i="9"/>
  <c r="U3793" i="9"/>
  <c r="X3793" i="9"/>
  <c r="O3794" i="9"/>
  <c r="T3794" i="9"/>
  <c r="U3794" i="9"/>
  <c r="X3794" i="9"/>
  <c r="O3795" i="9"/>
  <c r="T3795" i="9"/>
  <c r="U3795" i="9"/>
  <c r="X3795" i="9"/>
  <c r="O3796" i="9"/>
  <c r="T3796" i="9"/>
  <c r="U3796" i="9"/>
  <c r="X3796" i="9"/>
  <c r="O3797" i="9"/>
  <c r="T3797" i="9"/>
  <c r="U3797" i="9"/>
  <c r="X3797" i="9"/>
  <c r="O3798" i="9"/>
  <c r="T3798" i="9"/>
  <c r="U3798" i="9"/>
  <c r="X3798" i="9"/>
  <c r="O3799" i="9"/>
  <c r="T3799" i="9"/>
  <c r="U3799" i="9"/>
  <c r="X3799" i="9"/>
  <c r="O3800" i="9"/>
  <c r="T3800" i="9"/>
  <c r="U3800" i="9"/>
  <c r="X3800" i="9"/>
  <c r="O3801" i="9"/>
  <c r="T3801" i="9"/>
  <c r="U3801" i="9"/>
  <c r="X3801" i="9"/>
  <c r="O3802" i="9"/>
  <c r="T3802" i="9"/>
  <c r="U3802" i="9"/>
  <c r="X3802" i="9"/>
  <c r="O3803" i="9"/>
  <c r="T3803" i="9"/>
  <c r="U3803" i="9"/>
  <c r="X3803" i="9"/>
  <c r="O3804" i="9"/>
  <c r="T3804" i="9"/>
  <c r="U3804" i="9"/>
  <c r="X3804" i="9"/>
  <c r="O3805" i="9"/>
  <c r="T3805" i="9"/>
  <c r="U3805" i="9"/>
  <c r="X3805" i="9"/>
  <c r="O3806" i="9"/>
  <c r="T3806" i="9"/>
  <c r="U3806" i="9"/>
  <c r="X3806" i="9"/>
  <c r="O3807" i="9"/>
  <c r="T3807" i="9"/>
  <c r="U3807" i="9"/>
  <c r="X3807" i="9"/>
  <c r="O3808" i="9"/>
  <c r="T3808" i="9"/>
  <c r="U3808" i="9"/>
  <c r="X3808" i="9"/>
  <c r="O3809" i="9"/>
  <c r="T3809" i="9"/>
  <c r="U3809" i="9"/>
  <c r="X3809" i="9"/>
  <c r="O3810" i="9"/>
  <c r="T3810" i="9"/>
  <c r="U3810" i="9"/>
  <c r="X3810" i="9"/>
  <c r="O3811" i="9"/>
  <c r="T3811" i="9"/>
  <c r="U3811" i="9"/>
  <c r="X3811" i="9"/>
  <c r="O3812" i="9"/>
  <c r="T3812" i="9"/>
  <c r="U3812" i="9"/>
  <c r="X3812" i="9"/>
  <c r="O3813" i="9"/>
  <c r="T3813" i="9"/>
  <c r="U3813" i="9"/>
  <c r="X3813" i="9"/>
  <c r="O3814" i="9"/>
  <c r="T3814" i="9"/>
  <c r="U3814" i="9"/>
  <c r="X3814" i="9"/>
  <c r="O3815" i="9"/>
  <c r="T3815" i="9"/>
  <c r="U3815" i="9"/>
  <c r="X3815" i="9"/>
  <c r="O3816" i="9"/>
  <c r="T3816" i="9"/>
  <c r="U3816" i="9"/>
  <c r="X3816" i="9"/>
  <c r="O3817" i="9"/>
  <c r="T3817" i="9"/>
  <c r="U3817" i="9"/>
  <c r="X3817" i="9"/>
  <c r="O3818" i="9"/>
  <c r="T3818" i="9"/>
  <c r="U3818" i="9"/>
  <c r="X3818" i="9"/>
  <c r="O3819" i="9"/>
  <c r="T3819" i="9"/>
  <c r="U3819" i="9"/>
  <c r="X3819" i="9"/>
  <c r="O3820" i="9"/>
  <c r="T3820" i="9"/>
  <c r="U3820" i="9"/>
  <c r="X3820" i="9"/>
  <c r="O3821" i="9"/>
  <c r="T3821" i="9"/>
  <c r="U3821" i="9"/>
  <c r="X3821" i="9"/>
  <c r="O3822" i="9"/>
  <c r="T3822" i="9"/>
  <c r="U3822" i="9"/>
  <c r="X3822" i="9"/>
  <c r="O3823" i="9"/>
  <c r="T3823" i="9"/>
  <c r="U3823" i="9"/>
  <c r="X3823" i="9"/>
  <c r="O3824" i="9"/>
  <c r="T3824" i="9"/>
  <c r="U3824" i="9"/>
  <c r="X3824" i="9"/>
  <c r="O3825" i="9"/>
  <c r="T3825" i="9"/>
  <c r="U3825" i="9"/>
  <c r="X3825" i="9"/>
  <c r="O3826" i="9"/>
  <c r="T3826" i="9"/>
  <c r="U3826" i="9"/>
  <c r="X3826" i="9"/>
  <c r="O3827" i="9"/>
  <c r="T3827" i="9"/>
  <c r="U3827" i="9"/>
  <c r="X3827" i="9"/>
  <c r="O3828" i="9"/>
  <c r="T3828" i="9"/>
  <c r="U3828" i="9"/>
  <c r="X3828" i="9"/>
  <c r="O3829" i="9"/>
  <c r="T3829" i="9"/>
  <c r="U3829" i="9"/>
  <c r="X3829" i="9"/>
  <c r="O3830" i="9"/>
  <c r="T3830" i="9"/>
  <c r="U3830" i="9"/>
  <c r="X3830" i="9"/>
  <c r="O3831" i="9"/>
  <c r="T3831" i="9"/>
  <c r="U3831" i="9"/>
  <c r="X3831" i="9"/>
  <c r="O3832" i="9"/>
  <c r="T3832" i="9"/>
  <c r="U3832" i="9"/>
  <c r="X3832" i="9"/>
  <c r="O3833" i="9"/>
  <c r="T3833" i="9"/>
  <c r="U3833" i="9"/>
  <c r="X3833" i="9"/>
  <c r="O3834" i="9"/>
  <c r="T3834" i="9"/>
  <c r="U3834" i="9"/>
  <c r="X3834" i="9"/>
  <c r="O3835" i="9"/>
  <c r="T3835" i="9"/>
  <c r="U3835" i="9"/>
  <c r="X3835" i="9"/>
  <c r="O3836" i="9"/>
  <c r="T3836" i="9"/>
  <c r="U3836" i="9"/>
  <c r="X3836" i="9"/>
  <c r="O3837" i="9"/>
  <c r="T3837" i="9"/>
  <c r="U3837" i="9"/>
  <c r="X3837" i="9"/>
  <c r="O3838" i="9"/>
  <c r="T3838" i="9"/>
  <c r="U3838" i="9"/>
  <c r="X3838" i="9"/>
  <c r="O3839" i="9"/>
  <c r="T3839" i="9"/>
  <c r="U3839" i="9"/>
  <c r="X3839" i="9"/>
  <c r="O3840" i="9"/>
  <c r="T3840" i="9"/>
  <c r="U3840" i="9"/>
  <c r="X3840" i="9"/>
  <c r="O3841" i="9"/>
  <c r="T3841" i="9"/>
  <c r="U3841" i="9"/>
  <c r="X3841" i="9"/>
  <c r="O3842" i="9"/>
  <c r="T3842" i="9"/>
  <c r="U3842" i="9"/>
  <c r="X3842" i="9"/>
  <c r="O3843" i="9"/>
  <c r="T3843" i="9"/>
  <c r="U3843" i="9"/>
  <c r="X3843" i="9"/>
  <c r="O3844" i="9"/>
  <c r="T3844" i="9"/>
  <c r="U3844" i="9"/>
  <c r="X3844" i="9"/>
  <c r="O3845" i="9"/>
  <c r="T3845" i="9"/>
  <c r="U3845" i="9"/>
  <c r="X3845" i="9"/>
  <c r="O3846" i="9"/>
  <c r="T3846" i="9"/>
  <c r="U3846" i="9"/>
  <c r="X3846" i="9"/>
  <c r="O3847" i="9"/>
  <c r="T3847" i="9"/>
  <c r="U3847" i="9"/>
  <c r="X3847" i="9"/>
  <c r="O3848" i="9"/>
  <c r="T3848" i="9"/>
  <c r="U3848" i="9"/>
  <c r="X3848" i="9"/>
  <c r="O3849" i="9"/>
  <c r="T3849" i="9"/>
  <c r="U3849" i="9"/>
  <c r="X3849" i="9"/>
  <c r="O3850" i="9"/>
  <c r="T3850" i="9"/>
  <c r="U3850" i="9"/>
  <c r="X3850" i="9"/>
  <c r="O3851" i="9"/>
  <c r="T3851" i="9"/>
  <c r="U3851" i="9"/>
  <c r="X3851" i="9"/>
  <c r="O3852" i="9"/>
  <c r="T3852" i="9"/>
  <c r="U3852" i="9"/>
  <c r="X3852" i="9"/>
  <c r="O3853" i="9"/>
  <c r="T3853" i="9"/>
  <c r="U3853" i="9"/>
  <c r="X3853" i="9"/>
  <c r="O3854" i="9"/>
  <c r="T3854" i="9"/>
  <c r="U3854" i="9"/>
  <c r="X3854" i="9"/>
  <c r="O3855" i="9"/>
  <c r="T3855" i="9"/>
  <c r="U3855" i="9"/>
  <c r="X3855" i="9"/>
  <c r="O3856" i="9"/>
  <c r="T3856" i="9"/>
  <c r="U3856" i="9"/>
  <c r="X3856" i="9"/>
  <c r="O3857" i="9"/>
  <c r="T3857" i="9"/>
  <c r="U3857" i="9"/>
  <c r="X3857" i="9"/>
  <c r="O3858" i="9"/>
  <c r="T3858" i="9"/>
  <c r="U3858" i="9"/>
  <c r="X3858" i="9"/>
  <c r="O3859" i="9"/>
  <c r="T3859" i="9"/>
  <c r="U3859" i="9"/>
  <c r="X3859" i="9"/>
  <c r="O3860" i="9"/>
  <c r="T3860" i="9"/>
  <c r="U3860" i="9"/>
  <c r="X3860" i="9"/>
  <c r="O3861" i="9"/>
  <c r="T3861" i="9"/>
  <c r="U3861" i="9"/>
  <c r="X3861" i="9"/>
  <c r="O3862" i="9"/>
  <c r="T3862" i="9"/>
  <c r="U3862" i="9"/>
  <c r="X3862" i="9"/>
  <c r="O3863" i="9"/>
  <c r="T3863" i="9"/>
  <c r="U3863" i="9"/>
  <c r="X3863" i="9"/>
  <c r="O3864" i="9"/>
  <c r="T3864" i="9"/>
  <c r="U3864" i="9"/>
  <c r="X3864" i="9"/>
  <c r="O3865" i="9"/>
  <c r="T3865" i="9"/>
  <c r="U3865" i="9"/>
  <c r="X3865" i="9"/>
  <c r="O3866" i="9"/>
  <c r="T3866" i="9"/>
  <c r="U3866" i="9"/>
  <c r="X3866" i="9"/>
  <c r="O3867" i="9"/>
  <c r="T3867" i="9"/>
  <c r="U3867" i="9"/>
  <c r="X3867" i="9"/>
  <c r="O3868" i="9"/>
  <c r="T3868" i="9"/>
  <c r="U3868" i="9"/>
  <c r="X3868" i="9"/>
  <c r="O3869" i="9"/>
  <c r="T3869" i="9"/>
  <c r="U3869" i="9"/>
  <c r="X3869" i="9"/>
  <c r="O3870" i="9"/>
  <c r="T3870" i="9"/>
  <c r="U3870" i="9"/>
  <c r="X3870" i="9"/>
  <c r="O3871" i="9"/>
  <c r="T3871" i="9"/>
  <c r="U3871" i="9"/>
  <c r="X3871" i="9"/>
  <c r="O3872" i="9"/>
  <c r="T3872" i="9"/>
  <c r="U3872" i="9"/>
  <c r="X3872" i="9"/>
  <c r="O3873" i="9"/>
  <c r="T3873" i="9"/>
  <c r="U3873" i="9"/>
  <c r="X3873" i="9"/>
  <c r="O3874" i="9"/>
  <c r="T3874" i="9"/>
  <c r="U3874" i="9"/>
  <c r="X3874" i="9"/>
  <c r="O3875" i="9"/>
  <c r="T3875" i="9"/>
  <c r="U3875" i="9"/>
  <c r="X3875" i="9"/>
  <c r="O3876" i="9"/>
  <c r="T3876" i="9"/>
  <c r="U3876" i="9"/>
  <c r="X3876" i="9"/>
  <c r="O3877" i="9"/>
  <c r="T3877" i="9"/>
  <c r="U3877" i="9"/>
  <c r="X3877" i="9"/>
  <c r="O3878" i="9"/>
  <c r="T3878" i="9"/>
  <c r="U3878" i="9"/>
  <c r="X3878" i="9"/>
  <c r="O3879" i="9"/>
  <c r="T3879" i="9"/>
  <c r="U3879" i="9"/>
  <c r="X3879" i="9"/>
  <c r="O3880" i="9"/>
  <c r="T3880" i="9"/>
  <c r="U3880" i="9"/>
  <c r="X3880" i="9"/>
  <c r="O3881" i="9"/>
  <c r="T3881" i="9"/>
  <c r="U3881" i="9"/>
  <c r="X3881" i="9"/>
  <c r="O3882" i="9"/>
  <c r="T3882" i="9"/>
  <c r="U3882" i="9"/>
  <c r="X3882" i="9"/>
  <c r="O3883" i="9"/>
  <c r="T3883" i="9"/>
  <c r="U3883" i="9"/>
  <c r="X3883" i="9"/>
  <c r="O3884" i="9"/>
  <c r="T3884" i="9"/>
  <c r="U3884" i="9"/>
  <c r="X3884" i="9"/>
  <c r="O3885" i="9"/>
  <c r="T3885" i="9"/>
  <c r="U3885" i="9"/>
  <c r="X3885" i="9"/>
  <c r="O3886" i="9"/>
  <c r="T3886" i="9"/>
  <c r="U3886" i="9"/>
  <c r="X3886" i="9"/>
  <c r="O3887" i="9"/>
  <c r="T3887" i="9"/>
  <c r="U3887" i="9"/>
  <c r="X3887" i="9"/>
  <c r="O3888" i="9"/>
  <c r="T3888" i="9"/>
  <c r="U3888" i="9"/>
  <c r="X3888" i="9"/>
  <c r="O3889" i="9"/>
  <c r="T3889" i="9"/>
  <c r="U3889" i="9"/>
  <c r="X3889" i="9"/>
  <c r="O3890" i="9"/>
  <c r="T3890" i="9"/>
  <c r="U3890" i="9"/>
  <c r="X3890" i="9"/>
  <c r="O3891" i="9"/>
  <c r="T3891" i="9"/>
  <c r="U3891" i="9"/>
  <c r="X3891" i="9"/>
  <c r="O3892" i="9"/>
  <c r="T3892" i="9"/>
  <c r="U3892" i="9"/>
  <c r="X3892" i="9"/>
  <c r="O3893" i="9"/>
  <c r="T3893" i="9"/>
  <c r="U3893" i="9"/>
  <c r="X3893" i="9"/>
  <c r="O3894" i="9"/>
  <c r="T3894" i="9"/>
  <c r="U3894" i="9"/>
  <c r="X3894" i="9"/>
  <c r="O3895" i="9"/>
  <c r="T3895" i="9"/>
  <c r="U3895" i="9"/>
  <c r="X3895" i="9"/>
  <c r="O3896" i="9"/>
  <c r="T3896" i="9"/>
  <c r="U3896" i="9"/>
  <c r="X3896" i="9"/>
  <c r="O3897" i="9"/>
  <c r="T3897" i="9"/>
  <c r="U3897" i="9"/>
  <c r="X3897" i="9"/>
  <c r="O3898" i="9"/>
  <c r="T3898" i="9"/>
  <c r="U3898" i="9"/>
  <c r="X3898" i="9"/>
  <c r="O3899" i="9"/>
  <c r="T3899" i="9"/>
  <c r="U3899" i="9"/>
  <c r="X3899" i="9"/>
  <c r="O3900" i="9"/>
  <c r="T3900" i="9"/>
  <c r="U3900" i="9"/>
  <c r="X3900" i="9"/>
  <c r="O3901" i="9"/>
  <c r="T3901" i="9"/>
  <c r="U3901" i="9"/>
  <c r="X3901" i="9"/>
  <c r="O3902" i="9"/>
  <c r="T3902" i="9"/>
  <c r="U3902" i="9"/>
  <c r="X3902" i="9"/>
  <c r="O3903" i="9"/>
  <c r="T3903" i="9"/>
  <c r="U3903" i="9"/>
  <c r="X3903" i="9"/>
  <c r="O3904" i="9"/>
  <c r="T3904" i="9"/>
  <c r="U3904" i="9"/>
  <c r="X3904" i="9"/>
  <c r="O3905" i="9"/>
  <c r="T3905" i="9"/>
  <c r="U3905" i="9"/>
  <c r="X3905" i="9"/>
  <c r="O3906" i="9"/>
  <c r="T3906" i="9"/>
  <c r="U3906" i="9"/>
  <c r="X3906" i="9"/>
  <c r="O3907" i="9"/>
  <c r="T3907" i="9"/>
  <c r="U3907" i="9"/>
  <c r="X3907" i="9"/>
  <c r="O3908" i="9"/>
  <c r="T3908" i="9"/>
  <c r="U3908" i="9"/>
  <c r="X3908" i="9"/>
  <c r="O3909" i="9"/>
  <c r="T3909" i="9"/>
  <c r="U3909" i="9"/>
  <c r="X3909" i="9"/>
  <c r="O3910" i="9"/>
  <c r="T3910" i="9"/>
  <c r="U3910" i="9"/>
  <c r="X3910" i="9"/>
  <c r="O3911" i="9"/>
  <c r="T3911" i="9"/>
  <c r="U3911" i="9"/>
  <c r="X3911" i="9"/>
  <c r="O3912" i="9"/>
  <c r="T3912" i="9"/>
  <c r="U3912" i="9"/>
  <c r="X3912" i="9"/>
  <c r="O3913" i="9"/>
  <c r="T3913" i="9"/>
  <c r="U3913" i="9"/>
  <c r="X3913" i="9"/>
  <c r="O3914" i="9"/>
  <c r="T3914" i="9"/>
  <c r="U3914" i="9"/>
  <c r="X3914" i="9"/>
  <c r="O3915" i="9"/>
  <c r="T3915" i="9"/>
  <c r="U3915" i="9"/>
  <c r="X3915" i="9"/>
  <c r="O3916" i="9"/>
  <c r="T3916" i="9"/>
  <c r="U3916" i="9"/>
  <c r="X3916" i="9"/>
  <c r="O3917" i="9"/>
  <c r="T3917" i="9"/>
  <c r="U3917" i="9"/>
  <c r="X3917" i="9"/>
  <c r="O3918" i="9"/>
  <c r="T3918" i="9"/>
  <c r="U3918" i="9"/>
  <c r="X3918" i="9"/>
  <c r="O3919" i="9"/>
  <c r="T3919" i="9"/>
  <c r="U3919" i="9"/>
  <c r="X3919" i="9"/>
  <c r="O3920" i="9"/>
  <c r="T3920" i="9"/>
  <c r="U3920" i="9"/>
  <c r="X3920" i="9"/>
  <c r="O3921" i="9"/>
  <c r="T3921" i="9"/>
  <c r="U3921" i="9"/>
  <c r="X3921" i="9"/>
  <c r="O3922" i="9"/>
  <c r="T3922" i="9"/>
  <c r="U3922" i="9"/>
  <c r="X3922" i="9"/>
  <c r="O3923" i="9"/>
  <c r="T3923" i="9"/>
  <c r="U3923" i="9"/>
  <c r="X3923" i="9"/>
  <c r="O3924" i="9"/>
  <c r="T3924" i="9"/>
  <c r="U3924" i="9"/>
  <c r="X3924" i="9"/>
  <c r="O3925" i="9"/>
  <c r="T3925" i="9"/>
  <c r="U3925" i="9"/>
  <c r="X3925" i="9"/>
  <c r="O3926" i="9"/>
  <c r="T3926" i="9"/>
  <c r="U3926" i="9"/>
  <c r="X3926" i="9"/>
  <c r="O3927" i="9"/>
  <c r="T3927" i="9"/>
  <c r="U3927" i="9"/>
  <c r="X3927" i="9"/>
  <c r="O3928" i="9"/>
  <c r="T3928" i="9"/>
  <c r="U3928" i="9"/>
  <c r="X3928" i="9"/>
  <c r="O3929" i="9"/>
  <c r="T3929" i="9"/>
  <c r="U3929" i="9"/>
  <c r="X3929" i="9"/>
  <c r="O3930" i="9"/>
  <c r="T3930" i="9"/>
  <c r="U3930" i="9"/>
  <c r="X3930" i="9"/>
  <c r="O3931" i="9"/>
  <c r="T3931" i="9"/>
  <c r="U3931" i="9"/>
  <c r="X3931" i="9"/>
  <c r="O3932" i="9"/>
  <c r="T3932" i="9"/>
  <c r="U3932" i="9"/>
  <c r="X3932" i="9"/>
  <c r="O3933" i="9"/>
  <c r="T3933" i="9"/>
  <c r="U3933" i="9"/>
  <c r="X3933" i="9"/>
  <c r="O3934" i="9"/>
  <c r="T3934" i="9"/>
  <c r="U3934" i="9"/>
  <c r="X3934" i="9"/>
  <c r="O3935" i="9"/>
  <c r="T3935" i="9"/>
  <c r="U3935" i="9"/>
  <c r="X3935" i="9"/>
  <c r="O3936" i="9"/>
  <c r="T3936" i="9"/>
  <c r="U3936" i="9"/>
  <c r="X3936" i="9"/>
  <c r="O3937" i="9"/>
  <c r="T3937" i="9"/>
  <c r="U3937" i="9"/>
  <c r="X3937" i="9"/>
  <c r="O3938" i="9"/>
  <c r="T3938" i="9"/>
  <c r="U3938" i="9"/>
  <c r="X3938" i="9"/>
  <c r="O3939" i="9"/>
  <c r="T3939" i="9"/>
  <c r="U3939" i="9"/>
  <c r="X3939" i="9"/>
  <c r="O3940" i="9"/>
  <c r="T3940" i="9"/>
  <c r="U3940" i="9"/>
  <c r="X3940" i="9"/>
  <c r="O3941" i="9"/>
  <c r="T3941" i="9"/>
  <c r="U3941" i="9"/>
  <c r="X3941" i="9"/>
  <c r="O3942" i="9"/>
  <c r="T3942" i="9"/>
  <c r="U3942" i="9"/>
  <c r="X3942" i="9"/>
  <c r="O3943" i="9"/>
  <c r="T3943" i="9"/>
  <c r="U3943" i="9"/>
  <c r="X3943" i="9"/>
  <c r="O3944" i="9"/>
  <c r="T3944" i="9"/>
  <c r="U3944" i="9"/>
  <c r="X3944" i="9"/>
  <c r="O3945" i="9"/>
  <c r="T3945" i="9"/>
  <c r="U3945" i="9"/>
  <c r="X3945" i="9"/>
  <c r="O3946" i="9"/>
  <c r="T3946" i="9"/>
  <c r="U3946" i="9"/>
  <c r="X3946" i="9"/>
  <c r="O3947" i="9"/>
  <c r="T3947" i="9"/>
  <c r="U3947" i="9"/>
  <c r="X3947" i="9"/>
  <c r="O3948" i="9"/>
  <c r="T3948" i="9"/>
  <c r="U3948" i="9"/>
  <c r="X3948" i="9"/>
  <c r="O3949" i="9"/>
  <c r="T3949" i="9"/>
  <c r="U3949" i="9"/>
  <c r="X3949" i="9"/>
  <c r="O3950" i="9"/>
  <c r="T3950" i="9"/>
  <c r="U3950" i="9"/>
  <c r="X3950" i="9"/>
  <c r="O3951" i="9"/>
  <c r="T3951" i="9"/>
  <c r="U3951" i="9"/>
  <c r="X3951" i="9"/>
  <c r="O3952" i="9"/>
  <c r="T3952" i="9"/>
  <c r="U3952" i="9"/>
  <c r="X3952" i="9"/>
  <c r="O3953" i="9"/>
  <c r="T3953" i="9"/>
  <c r="U3953" i="9"/>
  <c r="X3953" i="9"/>
  <c r="O3954" i="9"/>
  <c r="T3954" i="9"/>
  <c r="U3954" i="9"/>
  <c r="X3954" i="9"/>
  <c r="O3955" i="9"/>
  <c r="T3955" i="9"/>
  <c r="U3955" i="9"/>
  <c r="X3955" i="9"/>
  <c r="O3956" i="9"/>
  <c r="T3956" i="9"/>
  <c r="U3956" i="9"/>
  <c r="X3956" i="9"/>
  <c r="O3957" i="9"/>
  <c r="T3957" i="9"/>
  <c r="U3957" i="9"/>
  <c r="X3957" i="9"/>
  <c r="O3958" i="9"/>
  <c r="T3958" i="9"/>
  <c r="U3958" i="9"/>
  <c r="X3958" i="9"/>
  <c r="O3959" i="9"/>
  <c r="T3959" i="9"/>
  <c r="U3959" i="9"/>
  <c r="X3959" i="9"/>
  <c r="O3960" i="9"/>
  <c r="T3960" i="9"/>
  <c r="U3960" i="9"/>
  <c r="X3960" i="9"/>
  <c r="O3961" i="9"/>
  <c r="T3961" i="9"/>
  <c r="U3961" i="9"/>
  <c r="X3961" i="9"/>
  <c r="O3962" i="9"/>
  <c r="T3962" i="9"/>
  <c r="U3962" i="9"/>
  <c r="X3962" i="9"/>
  <c r="O3963" i="9"/>
  <c r="T3963" i="9"/>
  <c r="U3963" i="9"/>
  <c r="X3963" i="9"/>
  <c r="O3964" i="9"/>
  <c r="T3964" i="9"/>
  <c r="U3964" i="9"/>
  <c r="X3964" i="9"/>
  <c r="O3965" i="9"/>
  <c r="T3965" i="9"/>
  <c r="U3965" i="9"/>
  <c r="X3965" i="9"/>
  <c r="O3966" i="9"/>
  <c r="T3966" i="9"/>
  <c r="U3966" i="9"/>
  <c r="X3966" i="9"/>
  <c r="O3967" i="9"/>
  <c r="T3967" i="9"/>
  <c r="U3967" i="9"/>
  <c r="X3967" i="9"/>
  <c r="O3968" i="9"/>
  <c r="T3968" i="9"/>
  <c r="U3968" i="9"/>
  <c r="X3968" i="9"/>
  <c r="O3969" i="9"/>
  <c r="T3969" i="9"/>
  <c r="U3969" i="9"/>
  <c r="X3969" i="9"/>
  <c r="O3970" i="9"/>
  <c r="T3970" i="9"/>
  <c r="U3970" i="9"/>
  <c r="X3970" i="9"/>
  <c r="O3971" i="9"/>
  <c r="T3971" i="9"/>
  <c r="U3971" i="9"/>
  <c r="X3971" i="9"/>
  <c r="O3972" i="9"/>
  <c r="T3972" i="9"/>
  <c r="U3972" i="9"/>
  <c r="X3972" i="9"/>
  <c r="O3973" i="9"/>
  <c r="T3973" i="9"/>
  <c r="U3973" i="9"/>
  <c r="X3973" i="9"/>
  <c r="O3974" i="9"/>
  <c r="T3974" i="9"/>
  <c r="U3974" i="9"/>
  <c r="X3974" i="9"/>
  <c r="O3975" i="9"/>
  <c r="T3975" i="9"/>
  <c r="U3975" i="9"/>
  <c r="X3975" i="9"/>
  <c r="O3976" i="9"/>
  <c r="T3976" i="9"/>
  <c r="U3976" i="9"/>
  <c r="X3976" i="9"/>
  <c r="O3977" i="9"/>
  <c r="T3977" i="9"/>
  <c r="U3977" i="9"/>
  <c r="X3977" i="9"/>
  <c r="O3978" i="9"/>
  <c r="T3978" i="9"/>
  <c r="U3978" i="9"/>
  <c r="X3978" i="9"/>
  <c r="O3979" i="9"/>
  <c r="T3979" i="9"/>
  <c r="U3979" i="9"/>
  <c r="X3979" i="9"/>
  <c r="O3980" i="9"/>
  <c r="T3980" i="9"/>
  <c r="U3980" i="9"/>
  <c r="X3980" i="9"/>
  <c r="O3981" i="9"/>
  <c r="T3981" i="9"/>
  <c r="U3981" i="9"/>
  <c r="X3981" i="9"/>
  <c r="O3982" i="9"/>
  <c r="T3982" i="9"/>
  <c r="U3982" i="9"/>
  <c r="X3982" i="9"/>
  <c r="O3983" i="9"/>
  <c r="T3983" i="9"/>
  <c r="U3983" i="9"/>
  <c r="X3983" i="9"/>
  <c r="O3984" i="9"/>
  <c r="T3984" i="9"/>
  <c r="U3984" i="9"/>
  <c r="X3984" i="9"/>
  <c r="O3985" i="9"/>
  <c r="T3985" i="9"/>
  <c r="U3985" i="9"/>
  <c r="X3985" i="9"/>
  <c r="O3986" i="9"/>
  <c r="T3986" i="9"/>
  <c r="U3986" i="9"/>
  <c r="X3986" i="9"/>
  <c r="O3987" i="9"/>
  <c r="T3987" i="9"/>
  <c r="U3987" i="9"/>
  <c r="X3987" i="9"/>
  <c r="O3988" i="9"/>
  <c r="T3988" i="9"/>
  <c r="U3988" i="9"/>
  <c r="X3988" i="9"/>
  <c r="O3989" i="9"/>
  <c r="T3989" i="9"/>
  <c r="U3989" i="9"/>
  <c r="X3989" i="9"/>
  <c r="O3990" i="9"/>
  <c r="T3990" i="9"/>
  <c r="U3990" i="9"/>
  <c r="X3990" i="9"/>
  <c r="O3991" i="9"/>
  <c r="T3991" i="9"/>
  <c r="U3991" i="9"/>
  <c r="X3991" i="9"/>
  <c r="O3992" i="9"/>
  <c r="T3992" i="9"/>
  <c r="U3992" i="9"/>
  <c r="X3992" i="9"/>
  <c r="O3993" i="9"/>
  <c r="T3993" i="9"/>
  <c r="U3993" i="9"/>
  <c r="X3993" i="9"/>
  <c r="O3994" i="9"/>
  <c r="T3994" i="9"/>
  <c r="U3994" i="9"/>
  <c r="X3994" i="9"/>
  <c r="O3995" i="9"/>
  <c r="T3995" i="9"/>
  <c r="U3995" i="9"/>
  <c r="X3995" i="9"/>
  <c r="O3996" i="9"/>
  <c r="T3996" i="9"/>
  <c r="U3996" i="9"/>
  <c r="X3996" i="9"/>
  <c r="O3997" i="9"/>
  <c r="T3997" i="9"/>
  <c r="U3997" i="9"/>
  <c r="X3997" i="9"/>
  <c r="O3998" i="9"/>
  <c r="T3998" i="9"/>
  <c r="U3998" i="9"/>
  <c r="X3998" i="9"/>
  <c r="O3999" i="9"/>
  <c r="T3999" i="9"/>
  <c r="U3999" i="9"/>
  <c r="X3999" i="9"/>
  <c r="O4000" i="9"/>
  <c r="T4000" i="9"/>
  <c r="U4000" i="9"/>
  <c r="X4000" i="9"/>
  <c r="O4001" i="9"/>
  <c r="T4001" i="9"/>
  <c r="U4001" i="9"/>
  <c r="X4001" i="9"/>
  <c r="O4002" i="9"/>
  <c r="T4002" i="9"/>
  <c r="U4002" i="9"/>
  <c r="X4002" i="9"/>
  <c r="O4003" i="9"/>
  <c r="T4003" i="9"/>
  <c r="U4003" i="9"/>
  <c r="X4003" i="9"/>
  <c r="O4004" i="9"/>
  <c r="T4004" i="9"/>
  <c r="U4004" i="9"/>
  <c r="X4004" i="9"/>
  <c r="O4005" i="9"/>
  <c r="T4005" i="9"/>
  <c r="U4005" i="9"/>
  <c r="X4005" i="9"/>
  <c r="O4006" i="9"/>
  <c r="T4006" i="9"/>
  <c r="U4006" i="9"/>
  <c r="X4006" i="9"/>
  <c r="O4007" i="9"/>
  <c r="T4007" i="9"/>
  <c r="U4007" i="9"/>
  <c r="X4007" i="9"/>
  <c r="O4008" i="9"/>
  <c r="T4008" i="9"/>
  <c r="U4008" i="9"/>
  <c r="X4008" i="9"/>
  <c r="O4009" i="9"/>
  <c r="T4009" i="9"/>
  <c r="U4009" i="9"/>
  <c r="X4009" i="9"/>
  <c r="O4010" i="9"/>
  <c r="T4010" i="9"/>
  <c r="U4010" i="9"/>
  <c r="X4010" i="9"/>
  <c r="O4011" i="9"/>
  <c r="T4011" i="9"/>
  <c r="U4011" i="9"/>
  <c r="X4011" i="9"/>
  <c r="O4012" i="9"/>
  <c r="T4012" i="9"/>
  <c r="U4012" i="9"/>
  <c r="X4012" i="9"/>
  <c r="O4013" i="9"/>
  <c r="T4013" i="9"/>
  <c r="U4013" i="9"/>
  <c r="X4013" i="9"/>
  <c r="O4014" i="9"/>
  <c r="T4014" i="9"/>
  <c r="U4014" i="9"/>
  <c r="X4014" i="9"/>
  <c r="O4015" i="9"/>
  <c r="T4015" i="9"/>
  <c r="U4015" i="9"/>
  <c r="X4015" i="9"/>
  <c r="O4016" i="9"/>
  <c r="T4016" i="9"/>
  <c r="U4016" i="9"/>
  <c r="X4016" i="9"/>
  <c r="O4017" i="9"/>
  <c r="T4017" i="9"/>
  <c r="U4017" i="9"/>
  <c r="X4017" i="9"/>
  <c r="O4018" i="9"/>
  <c r="T4018" i="9"/>
  <c r="U4018" i="9"/>
  <c r="X4018" i="9"/>
  <c r="O4019" i="9"/>
  <c r="T4019" i="9"/>
  <c r="U4019" i="9"/>
  <c r="X4019" i="9"/>
  <c r="O4020" i="9"/>
  <c r="T4020" i="9"/>
  <c r="U4020" i="9"/>
  <c r="X4020" i="9"/>
  <c r="O4021" i="9"/>
  <c r="T4021" i="9"/>
  <c r="U4021" i="9"/>
  <c r="X4021" i="9"/>
  <c r="O4022" i="9"/>
  <c r="T4022" i="9"/>
  <c r="U4022" i="9"/>
  <c r="X4022" i="9"/>
  <c r="O4023" i="9"/>
  <c r="T4023" i="9"/>
  <c r="U4023" i="9"/>
  <c r="X4023" i="9"/>
  <c r="O4024" i="9"/>
  <c r="T4024" i="9"/>
  <c r="U4024" i="9"/>
  <c r="X4024" i="9"/>
  <c r="O4025" i="9"/>
  <c r="T4025" i="9"/>
  <c r="U4025" i="9"/>
  <c r="X4025" i="9"/>
  <c r="O4026" i="9"/>
  <c r="T4026" i="9"/>
  <c r="U4026" i="9"/>
  <c r="X4026" i="9"/>
  <c r="O4027" i="9"/>
  <c r="T4027" i="9"/>
  <c r="U4027" i="9"/>
  <c r="X4027" i="9"/>
  <c r="O4028" i="9"/>
  <c r="T4028" i="9"/>
  <c r="U4028" i="9"/>
  <c r="X4028" i="9"/>
  <c r="O4029" i="9"/>
  <c r="T4029" i="9"/>
  <c r="U4029" i="9"/>
  <c r="X4029" i="9"/>
  <c r="O4030" i="9"/>
  <c r="T4030" i="9"/>
  <c r="U4030" i="9"/>
  <c r="X4030" i="9"/>
  <c r="O4031" i="9"/>
  <c r="T4031" i="9"/>
  <c r="U4031" i="9"/>
  <c r="X4031" i="9"/>
  <c r="O4032" i="9"/>
  <c r="T4032" i="9"/>
  <c r="U4032" i="9"/>
  <c r="X4032" i="9"/>
  <c r="O4033" i="9"/>
  <c r="T4033" i="9"/>
  <c r="U4033" i="9"/>
  <c r="X4033" i="9"/>
  <c r="O4034" i="9"/>
  <c r="T4034" i="9"/>
  <c r="U4034" i="9"/>
  <c r="X4034" i="9"/>
  <c r="O4035" i="9"/>
  <c r="T4035" i="9"/>
  <c r="U4035" i="9"/>
  <c r="X4035" i="9"/>
  <c r="O4036" i="9"/>
  <c r="T4036" i="9"/>
  <c r="U4036" i="9"/>
  <c r="X4036" i="9"/>
  <c r="O4037" i="9"/>
  <c r="T4037" i="9"/>
  <c r="U4037" i="9"/>
  <c r="X4037" i="9"/>
  <c r="O4038" i="9"/>
  <c r="T4038" i="9"/>
  <c r="U4038" i="9"/>
  <c r="X4038" i="9"/>
  <c r="O4039" i="9"/>
  <c r="T4039" i="9"/>
  <c r="U4039" i="9"/>
  <c r="X4039" i="9"/>
  <c r="O4040" i="9"/>
  <c r="T4040" i="9"/>
  <c r="U4040" i="9"/>
  <c r="X4040" i="9"/>
  <c r="O4041" i="9"/>
  <c r="T4041" i="9"/>
  <c r="U4041" i="9"/>
  <c r="X4041" i="9"/>
  <c r="O4042" i="9"/>
  <c r="T4042" i="9"/>
  <c r="U4042" i="9"/>
  <c r="X4042" i="9"/>
  <c r="O4043" i="9"/>
  <c r="T4043" i="9"/>
  <c r="U4043" i="9"/>
  <c r="X4043" i="9"/>
  <c r="O4044" i="9"/>
  <c r="T4044" i="9"/>
  <c r="U4044" i="9"/>
  <c r="X4044" i="9"/>
  <c r="O4045" i="9"/>
  <c r="T4045" i="9"/>
  <c r="U4045" i="9"/>
  <c r="X4045" i="9"/>
  <c r="O4046" i="9"/>
  <c r="T4046" i="9"/>
  <c r="U4046" i="9"/>
  <c r="X4046" i="9"/>
  <c r="O4047" i="9"/>
  <c r="T4047" i="9"/>
  <c r="U4047" i="9"/>
  <c r="X4047" i="9"/>
  <c r="O4048" i="9"/>
  <c r="T4048" i="9"/>
  <c r="U4048" i="9"/>
  <c r="X4048" i="9"/>
  <c r="O4049" i="9"/>
  <c r="T4049" i="9"/>
  <c r="U4049" i="9"/>
  <c r="X4049" i="9"/>
  <c r="O4050" i="9"/>
  <c r="T4050" i="9"/>
  <c r="U4050" i="9"/>
  <c r="X4050" i="9"/>
  <c r="O4051" i="9"/>
  <c r="T4051" i="9"/>
  <c r="U4051" i="9"/>
  <c r="X4051" i="9"/>
  <c r="O4052" i="9"/>
  <c r="T4052" i="9"/>
  <c r="U4052" i="9"/>
  <c r="X4052" i="9"/>
  <c r="O4053" i="9"/>
  <c r="T4053" i="9"/>
  <c r="U4053" i="9"/>
  <c r="X4053" i="9"/>
  <c r="O4054" i="9"/>
  <c r="T4054" i="9"/>
  <c r="U4054" i="9"/>
  <c r="X4054" i="9"/>
  <c r="O4055" i="9"/>
  <c r="T4055" i="9"/>
  <c r="U4055" i="9"/>
  <c r="X4055" i="9"/>
  <c r="O4056" i="9"/>
  <c r="T4056" i="9"/>
  <c r="U4056" i="9"/>
  <c r="X4056" i="9"/>
  <c r="O4057" i="9"/>
  <c r="T4057" i="9"/>
  <c r="U4057" i="9"/>
  <c r="X4057" i="9"/>
  <c r="O4058" i="9"/>
  <c r="T4058" i="9"/>
  <c r="U4058" i="9"/>
  <c r="X4058" i="9"/>
  <c r="O4059" i="9"/>
  <c r="T4059" i="9"/>
  <c r="U4059" i="9"/>
  <c r="X4059" i="9"/>
  <c r="O4060" i="9"/>
  <c r="T4060" i="9"/>
  <c r="U4060" i="9"/>
  <c r="X4060" i="9"/>
  <c r="O4061" i="9"/>
  <c r="T4061" i="9"/>
  <c r="U4061" i="9"/>
  <c r="X4061" i="9"/>
  <c r="O4062" i="9"/>
  <c r="T4062" i="9"/>
  <c r="U4062" i="9"/>
  <c r="X4062" i="9"/>
  <c r="O4063" i="9"/>
  <c r="T4063" i="9"/>
  <c r="U4063" i="9"/>
  <c r="X4063" i="9"/>
  <c r="O4064" i="9"/>
  <c r="T4064" i="9"/>
  <c r="U4064" i="9"/>
  <c r="X4064" i="9"/>
  <c r="O4065" i="9"/>
  <c r="T4065" i="9"/>
  <c r="U4065" i="9"/>
  <c r="X4065" i="9"/>
  <c r="O4066" i="9"/>
  <c r="T4066" i="9"/>
  <c r="U4066" i="9"/>
  <c r="X4066" i="9"/>
  <c r="O4067" i="9"/>
  <c r="T4067" i="9"/>
  <c r="U4067" i="9"/>
  <c r="X4067" i="9"/>
  <c r="O4068" i="9"/>
  <c r="T4068" i="9"/>
  <c r="U4068" i="9"/>
  <c r="X4068" i="9"/>
  <c r="O4069" i="9"/>
  <c r="T4069" i="9"/>
  <c r="U4069" i="9"/>
  <c r="X4069" i="9"/>
  <c r="O4070" i="9"/>
  <c r="T4070" i="9"/>
  <c r="U4070" i="9"/>
  <c r="X4070" i="9"/>
  <c r="O4071" i="9"/>
  <c r="T4071" i="9"/>
  <c r="U4071" i="9"/>
  <c r="X4071" i="9"/>
  <c r="O4072" i="9"/>
  <c r="T4072" i="9"/>
  <c r="U4072" i="9"/>
  <c r="X4072" i="9"/>
  <c r="O4073" i="9"/>
  <c r="T4073" i="9"/>
  <c r="U4073" i="9"/>
  <c r="X4073" i="9"/>
  <c r="O4074" i="9"/>
  <c r="T4074" i="9"/>
  <c r="U4074" i="9"/>
  <c r="X4074" i="9"/>
  <c r="O4075" i="9"/>
  <c r="T4075" i="9"/>
  <c r="U4075" i="9"/>
  <c r="X4075" i="9"/>
  <c r="O4076" i="9"/>
  <c r="T4076" i="9"/>
  <c r="U4076" i="9"/>
  <c r="X4076" i="9"/>
  <c r="O4077" i="9"/>
  <c r="T4077" i="9"/>
  <c r="U4077" i="9"/>
  <c r="X4077" i="9"/>
  <c r="O4078" i="9"/>
  <c r="T4078" i="9"/>
  <c r="U4078" i="9"/>
  <c r="X4078" i="9"/>
  <c r="O4079" i="9"/>
  <c r="T4079" i="9"/>
  <c r="U4079" i="9"/>
  <c r="X4079" i="9"/>
  <c r="O4080" i="9"/>
  <c r="T4080" i="9"/>
  <c r="U4080" i="9"/>
  <c r="X4080" i="9"/>
  <c r="O4081" i="9"/>
  <c r="T4081" i="9"/>
  <c r="U4081" i="9"/>
  <c r="X4081" i="9"/>
  <c r="O4082" i="9"/>
  <c r="T4082" i="9"/>
  <c r="U4082" i="9"/>
  <c r="X4082" i="9"/>
  <c r="O4083" i="9"/>
  <c r="T4083" i="9"/>
  <c r="U4083" i="9"/>
  <c r="X4083" i="9"/>
  <c r="O4084" i="9"/>
  <c r="T4084" i="9"/>
  <c r="U4084" i="9"/>
  <c r="X4084" i="9"/>
  <c r="O4085" i="9"/>
  <c r="T4085" i="9"/>
  <c r="U4085" i="9"/>
  <c r="X4085" i="9"/>
  <c r="O4086" i="9"/>
  <c r="T4086" i="9"/>
  <c r="U4086" i="9"/>
  <c r="X4086" i="9"/>
  <c r="O4087" i="9"/>
  <c r="T4087" i="9"/>
  <c r="U4087" i="9"/>
  <c r="X4087" i="9"/>
  <c r="O4088" i="9"/>
  <c r="T4088" i="9"/>
  <c r="U4088" i="9"/>
  <c r="X4088" i="9"/>
  <c r="O4089" i="9"/>
  <c r="T4089" i="9"/>
  <c r="U4089" i="9"/>
  <c r="X4089" i="9"/>
  <c r="O4090" i="9"/>
  <c r="T4090" i="9"/>
  <c r="U4090" i="9"/>
  <c r="X4090" i="9"/>
  <c r="O4091" i="9"/>
  <c r="T4091" i="9"/>
  <c r="U4091" i="9"/>
  <c r="X4091" i="9"/>
  <c r="O4092" i="9"/>
  <c r="T4092" i="9"/>
  <c r="U4092" i="9"/>
  <c r="X4092" i="9"/>
  <c r="O4093" i="9"/>
  <c r="T4093" i="9"/>
  <c r="U4093" i="9"/>
  <c r="X4093" i="9"/>
  <c r="O4094" i="9"/>
  <c r="T4094" i="9"/>
  <c r="U4094" i="9"/>
  <c r="X4094" i="9"/>
  <c r="O4095" i="9"/>
  <c r="T4095" i="9"/>
  <c r="U4095" i="9"/>
  <c r="X4095" i="9"/>
  <c r="O4096" i="9"/>
  <c r="T4096" i="9"/>
  <c r="U4096" i="9"/>
  <c r="X4096" i="9"/>
  <c r="O4097" i="9"/>
  <c r="T4097" i="9"/>
  <c r="U4097" i="9"/>
  <c r="X4097" i="9"/>
  <c r="O4098" i="9"/>
  <c r="T4098" i="9"/>
  <c r="U4098" i="9"/>
  <c r="X4098" i="9"/>
  <c r="O4099" i="9"/>
  <c r="T4099" i="9"/>
  <c r="U4099" i="9"/>
  <c r="X4099" i="9"/>
  <c r="O4100" i="9"/>
  <c r="T4100" i="9"/>
  <c r="U4100" i="9"/>
  <c r="X4100" i="9"/>
  <c r="O4101" i="9"/>
  <c r="T4101" i="9"/>
  <c r="U4101" i="9"/>
  <c r="X4101" i="9"/>
  <c r="O4102" i="9"/>
  <c r="T4102" i="9"/>
  <c r="U4102" i="9"/>
  <c r="X4102" i="9"/>
  <c r="O4103" i="9"/>
  <c r="T4103" i="9"/>
  <c r="U4103" i="9"/>
  <c r="X4103" i="9"/>
  <c r="O4104" i="9"/>
  <c r="T4104" i="9"/>
  <c r="U4104" i="9"/>
  <c r="X4104" i="9"/>
  <c r="O4105" i="9"/>
  <c r="T4105" i="9"/>
  <c r="U4105" i="9"/>
  <c r="X4105" i="9"/>
  <c r="O4106" i="9"/>
  <c r="T4106" i="9"/>
  <c r="U4106" i="9"/>
  <c r="X4106" i="9"/>
  <c r="O4107" i="9"/>
  <c r="T4107" i="9"/>
  <c r="U4107" i="9"/>
  <c r="X4107" i="9"/>
  <c r="O4108" i="9"/>
  <c r="T4108" i="9"/>
  <c r="U4108" i="9"/>
  <c r="X4108" i="9"/>
  <c r="O4109" i="9"/>
  <c r="T4109" i="9"/>
  <c r="U4109" i="9"/>
  <c r="X4109" i="9"/>
  <c r="O4110" i="9"/>
  <c r="T4110" i="9"/>
  <c r="U4110" i="9"/>
  <c r="X4110" i="9"/>
  <c r="O4111" i="9"/>
  <c r="T4111" i="9"/>
  <c r="U4111" i="9"/>
  <c r="X4111" i="9"/>
  <c r="O4112" i="9"/>
  <c r="T4112" i="9"/>
  <c r="U4112" i="9"/>
  <c r="X4112" i="9"/>
  <c r="O4113" i="9"/>
  <c r="T4113" i="9"/>
  <c r="U4113" i="9"/>
  <c r="X4113" i="9"/>
  <c r="O4114" i="9"/>
  <c r="T4114" i="9"/>
  <c r="U4114" i="9"/>
  <c r="X4114" i="9"/>
  <c r="O4115" i="9"/>
  <c r="T4115" i="9"/>
  <c r="U4115" i="9"/>
  <c r="X4115" i="9"/>
  <c r="O4116" i="9"/>
  <c r="T4116" i="9"/>
  <c r="U4116" i="9"/>
  <c r="X4116" i="9"/>
  <c r="O4117" i="9"/>
  <c r="T4117" i="9"/>
  <c r="U4117" i="9"/>
  <c r="X4117" i="9"/>
  <c r="O4118" i="9"/>
  <c r="T4118" i="9"/>
  <c r="U4118" i="9"/>
  <c r="X4118" i="9"/>
  <c r="O4119" i="9"/>
  <c r="T4119" i="9"/>
  <c r="U4119" i="9"/>
  <c r="X4119" i="9"/>
  <c r="O4120" i="9"/>
  <c r="T4120" i="9"/>
  <c r="U4120" i="9"/>
  <c r="X4120" i="9"/>
  <c r="O4121" i="9"/>
  <c r="T4121" i="9"/>
  <c r="U4121" i="9"/>
  <c r="X4121" i="9"/>
  <c r="O4122" i="9"/>
  <c r="T4122" i="9"/>
  <c r="U4122" i="9"/>
  <c r="X4122" i="9"/>
  <c r="O4123" i="9"/>
  <c r="T4123" i="9"/>
  <c r="U4123" i="9"/>
  <c r="X4123" i="9"/>
  <c r="O4124" i="9"/>
  <c r="T4124" i="9"/>
  <c r="U4124" i="9"/>
  <c r="X4124" i="9"/>
  <c r="O4125" i="9"/>
  <c r="T4125" i="9"/>
  <c r="U4125" i="9"/>
  <c r="X4125" i="9"/>
  <c r="O4126" i="9"/>
  <c r="T4126" i="9"/>
  <c r="U4126" i="9"/>
  <c r="X4126" i="9"/>
  <c r="O4127" i="9"/>
  <c r="T4127" i="9"/>
  <c r="U4127" i="9"/>
  <c r="X4127" i="9"/>
  <c r="O4128" i="9"/>
  <c r="T4128" i="9"/>
  <c r="U4128" i="9"/>
  <c r="X4128" i="9"/>
  <c r="O4129" i="9"/>
  <c r="T4129" i="9"/>
  <c r="U4129" i="9"/>
  <c r="X4129" i="9"/>
  <c r="O4130" i="9"/>
  <c r="T4130" i="9"/>
  <c r="U4130" i="9"/>
  <c r="X4130" i="9"/>
  <c r="O4131" i="9"/>
  <c r="T4131" i="9"/>
  <c r="U4131" i="9"/>
  <c r="X4131" i="9"/>
  <c r="O4132" i="9"/>
  <c r="T4132" i="9"/>
  <c r="U4132" i="9"/>
  <c r="X4132" i="9"/>
  <c r="O4133" i="9"/>
  <c r="T4133" i="9"/>
  <c r="U4133" i="9"/>
  <c r="X4133" i="9"/>
  <c r="O4134" i="9"/>
  <c r="T4134" i="9"/>
  <c r="U4134" i="9"/>
  <c r="X4134" i="9"/>
  <c r="O4135" i="9"/>
  <c r="T4135" i="9"/>
  <c r="U4135" i="9"/>
  <c r="X4135" i="9"/>
  <c r="O4136" i="9"/>
  <c r="T4136" i="9"/>
  <c r="U4136" i="9"/>
  <c r="X4136" i="9"/>
  <c r="O4137" i="9"/>
  <c r="T4137" i="9"/>
  <c r="U4137" i="9"/>
  <c r="X4137" i="9"/>
  <c r="O4138" i="9"/>
  <c r="T4138" i="9"/>
  <c r="U4138" i="9"/>
  <c r="X4138" i="9"/>
  <c r="O4139" i="9"/>
  <c r="T4139" i="9"/>
  <c r="U4139" i="9"/>
  <c r="X4139" i="9"/>
  <c r="O4140" i="9"/>
  <c r="T4140" i="9"/>
  <c r="U4140" i="9"/>
  <c r="X4140" i="9"/>
  <c r="O4141" i="9"/>
  <c r="T4141" i="9"/>
  <c r="U4141" i="9"/>
  <c r="X4141" i="9"/>
  <c r="O4142" i="9"/>
  <c r="T4142" i="9"/>
  <c r="U4142" i="9"/>
  <c r="X4142" i="9"/>
  <c r="O4143" i="9"/>
  <c r="T4143" i="9"/>
  <c r="U4143" i="9"/>
  <c r="X4143" i="9"/>
  <c r="O4144" i="9"/>
  <c r="T4144" i="9"/>
  <c r="U4144" i="9"/>
  <c r="X4144" i="9"/>
  <c r="O4145" i="9"/>
  <c r="T4145" i="9"/>
  <c r="U4145" i="9"/>
  <c r="X4145" i="9"/>
  <c r="O4146" i="9"/>
  <c r="T4146" i="9"/>
  <c r="U4146" i="9"/>
  <c r="X4146" i="9"/>
  <c r="O4147" i="9"/>
  <c r="T4147" i="9"/>
  <c r="U4147" i="9"/>
  <c r="X4147" i="9"/>
  <c r="O4148" i="9"/>
  <c r="T4148" i="9"/>
  <c r="U4148" i="9"/>
  <c r="X4148" i="9"/>
  <c r="O4149" i="9"/>
  <c r="T4149" i="9"/>
  <c r="U4149" i="9"/>
  <c r="X4149" i="9"/>
  <c r="O4150" i="9"/>
  <c r="T4150" i="9"/>
  <c r="U4150" i="9"/>
  <c r="X4150" i="9"/>
  <c r="O4151" i="9"/>
  <c r="T4151" i="9"/>
  <c r="U4151" i="9"/>
  <c r="X4151" i="9"/>
  <c r="O4152" i="9"/>
  <c r="T4152" i="9"/>
  <c r="U4152" i="9"/>
  <c r="X4152" i="9"/>
  <c r="O4153" i="9"/>
  <c r="T4153" i="9"/>
  <c r="U4153" i="9"/>
  <c r="X4153" i="9"/>
  <c r="O4154" i="9"/>
  <c r="T4154" i="9"/>
  <c r="U4154" i="9"/>
  <c r="X4154" i="9"/>
  <c r="O4155" i="9"/>
  <c r="T4155" i="9"/>
  <c r="U4155" i="9"/>
  <c r="X4155" i="9"/>
  <c r="O4156" i="9"/>
  <c r="T4156" i="9"/>
  <c r="U4156" i="9"/>
  <c r="X4156" i="9"/>
  <c r="O4157" i="9"/>
  <c r="T4157" i="9"/>
  <c r="U4157" i="9"/>
  <c r="X4157" i="9"/>
  <c r="O4158" i="9"/>
  <c r="T4158" i="9"/>
  <c r="U4158" i="9"/>
  <c r="X4158" i="9"/>
  <c r="O4159" i="9"/>
  <c r="T4159" i="9"/>
  <c r="U4159" i="9"/>
  <c r="X4159" i="9"/>
  <c r="O4160" i="9"/>
  <c r="T4160" i="9"/>
  <c r="U4160" i="9"/>
  <c r="X4160" i="9"/>
  <c r="O4161" i="9"/>
  <c r="T4161" i="9"/>
  <c r="U4161" i="9"/>
  <c r="X4161" i="9"/>
  <c r="O4162" i="9"/>
  <c r="T4162" i="9"/>
  <c r="U4162" i="9"/>
  <c r="X4162" i="9"/>
  <c r="O4163" i="9"/>
  <c r="T4163" i="9"/>
  <c r="U4163" i="9"/>
  <c r="X4163" i="9"/>
  <c r="O4164" i="9"/>
  <c r="T4164" i="9"/>
  <c r="U4164" i="9"/>
  <c r="X4164" i="9"/>
  <c r="O4165" i="9"/>
  <c r="T4165" i="9"/>
  <c r="U4165" i="9"/>
  <c r="X4165" i="9"/>
  <c r="O4166" i="9"/>
  <c r="T4166" i="9"/>
  <c r="U4166" i="9"/>
  <c r="X4166" i="9"/>
  <c r="O4167" i="9"/>
  <c r="T4167" i="9"/>
  <c r="U4167" i="9"/>
  <c r="X4167" i="9"/>
  <c r="O4168" i="9"/>
  <c r="T4168" i="9"/>
  <c r="U4168" i="9"/>
  <c r="X4168" i="9"/>
  <c r="O4169" i="9"/>
  <c r="T4169" i="9"/>
  <c r="U4169" i="9"/>
  <c r="X4169" i="9"/>
  <c r="O4170" i="9"/>
  <c r="T4170" i="9"/>
  <c r="U4170" i="9"/>
  <c r="X4170" i="9"/>
  <c r="O4171" i="9"/>
  <c r="T4171" i="9"/>
  <c r="U4171" i="9"/>
  <c r="X4171" i="9"/>
  <c r="O4172" i="9"/>
  <c r="T4172" i="9"/>
  <c r="U4172" i="9"/>
  <c r="X4172" i="9"/>
  <c r="O4173" i="9"/>
  <c r="T4173" i="9"/>
  <c r="U4173" i="9"/>
  <c r="X4173" i="9"/>
  <c r="O4174" i="9"/>
  <c r="T4174" i="9"/>
  <c r="U4174" i="9"/>
  <c r="X4174" i="9"/>
  <c r="O4175" i="9"/>
  <c r="T4175" i="9"/>
  <c r="U4175" i="9"/>
  <c r="X4175" i="9"/>
  <c r="O4176" i="9"/>
  <c r="T4176" i="9"/>
  <c r="U4176" i="9"/>
  <c r="X4176" i="9"/>
  <c r="O4177" i="9"/>
  <c r="T4177" i="9"/>
  <c r="U4177" i="9"/>
  <c r="X4177" i="9"/>
  <c r="O4178" i="9"/>
  <c r="T4178" i="9"/>
  <c r="U4178" i="9"/>
  <c r="X4178" i="9"/>
  <c r="O4179" i="9"/>
  <c r="T4179" i="9"/>
  <c r="U4179" i="9"/>
  <c r="X4179" i="9"/>
  <c r="O4180" i="9"/>
  <c r="T4180" i="9"/>
  <c r="U4180" i="9"/>
  <c r="X4180" i="9"/>
  <c r="O4181" i="9"/>
  <c r="T4181" i="9"/>
  <c r="U4181" i="9"/>
  <c r="X4181" i="9"/>
  <c r="O4182" i="9"/>
  <c r="T4182" i="9"/>
  <c r="U4182" i="9"/>
  <c r="X4182" i="9"/>
  <c r="O4183" i="9"/>
  <c r="T4183" i="9"/>
  <c r="U4183" i="9"/>
  <c r="X4183" i="9"/>
  <c r="O4184" i="9"/>
  <c r="T4184" i="9"/>
  <c r="U4184" i="9"/>
  <c r="X4184" i="9"/>
  <c r="O4185" i="9"/>
  <c r="T4185" i="9"/>
  <c r="U4185" i="9"/>
  <c r="X4185" i="9"/>
  <c r="O4186" i="9"/>
  <c r="T4186" i="9"/>
  <c r="U4186" i="9"/>
  <c r="X4186" i="9"/>
  <c r="O4187" i="9"/>
  <c r="T4187" i="9"/>
  <c r="U4187" i="9"/>
  <c r="X4187" i="9"/>
  <c r="O4188" i="9"/>
  <c r="T4188" i="9"/>
  <c r="U4188" i="9"/>
  <c r="X4188" i="9"/>
  <c r="O4189" i="9"/>
  <c r="T4189" i="9"/>
  <c r="U4189" i="9"/>
  <c r="X4189" i="9"/>
  <c r="O4190" i="9"/>
  <c r="T4190" i="9"/>
  <c r="U4190" i="9"/>
  <c r="X4190" i="9"/>
  <c r="O4191" i="9"/>
  <c r="T4191" i="9"/>
  <c r="U4191" i="9"/>
  <c r="X4191" i="9"/>
  <c r="O4192" i="9"/>
  <c r="T4192" i="9"/>
  <c r="U4192" i="9"/>
  <c r="X4192" i="9"/>
  <c r="O4193" i="9"/>
  <c r="T4193" i="9"/>
  <c r="U4193" i="9"/>
  <c r="X4193" i="9"/>
  <c r="O4194" i="9"/>
  <c r="T4194" i="9"/>
  <c r="U4194" i="9"/>
  <c r="X4194" i="9"/>
  <c r="O4195" i="9"/>
  <c r="T4195" i="9"/>
  <c r="U4195" i="9"/>
  <c r="X4195" i="9"/>
  <c r="O4196" i="9"/>
  <c r="T4196" i="9"/>
  <c r="U4196" i="9"/>
  <c r="X4196" i="9"/>
  <c r="O4197" i="9"/>
  <c r="T4197" i="9"/>
  <c r="U4197" i="9"/>
  <c r="X4197" i="9"/>
  <c r="O4198" i="9"/>
  <c r="T4198" i="9"/>
  <c r="U4198" i="9"/>
  <c r="X4198" i="9"/>
  <c r="O4199" i="9"/>
  <c r="T4199" i="9"/>
  <c r="U4199" i="9"/>
  <c r="X4199" i="9"/>
  <c r="O4200" i="9"/>
  <c r="T4200" i="9"/>
  <c r="U4200" i="9"/>
  <c r="X4200" i="9"/>
  <c r="O4201" i="9"/>
  <c r="T4201" i="9"/>
  <c r="U4201" i="9"/>
  <c r="X4201" i="9"/>
  <c r="O4202" i="9"/>
  <c r="T4202" i="9"/>
  <c r="U4202" i="9"/>
  <c r="X4202" i="9"/>
  <c r="O4203" i="9"/>
  <c r="T4203" i="9"/>
  <c r="U4203" i="9"/>
  <c r="X4203" i="9"/>
  <c r="O4204" i="9"/>
  <c r="T4204" i="9"/>
  <c r="U4204" i="9"/>
  <c r="X4204" i="9"/>
  <c r="O4205" i="9"/>
  <c r="T4205" i="9"/>
  <c r="U4205" i="9"/>
  <c r="X4205" i="9"/>
  <c r="O4206" i="9"/>
  <c r="T4206" i="9"/>
  <c r="U4206" i="9"/>
  <c r="X4206" i="9"/>
  <c r="O4207" i="9"/>
  <c r="T4207" i="9"/>
  <c r="U4207" i="9"/>
  <c r="X4207" i="9"/>
  <c r="O4208" i="9"/>
  <c r="T4208" i="9"/>
  <c r="U4208" i="9"/>
  <c r="X4208" i="9"/>
  <c r="O4209" i="9"/>
  <c r="T4209" i="9"/>
  <c r="U4209" i="9"/>
  <c r="X4209" i="9"/>
  <c r="O4210" i="9"/>
  <c r="T4210" i="9"/>
  <c r="U4210" i="9"/>
  <c r="X4210" i="9"/>
  <c r="O4211" i="9"/>
  <c r="T4211" i="9"/>
  <c r="U4211" i="9"/>
  <c r="X4211" i="9"/>
  <c r="O4212" i="9"/>
  <c r="T4212" i="9"/>
  <c r="U4212" i="9"/>
  <c r="X4212" i="9"/>
  <c r="O4213" i="9"/>
  <c r="T4213" i="9"/>
  <c r="U4213" i="9"/>
  <c r="X4213" i="9"/>
  <c r="O4214" i="9"/>
  <c r="T4214" i="9"/>
  <c r="U4214" i="9"/>
  <c r="X4214" i="9"/>
  <c r="O4215" i="9"/>
  <c r="T4215" i="9"/>
  <c r="U4215" i="9"/>
  <c r="X4215" i="9"/>
  <c r="O4216" i="9"/>
  <c r="T4216" i="9"/>
  <c r="U4216" i="9"/>
  <c r="X4216" i="9"/>
  <c r="O4217" i="9"/>
  <c r="T4217" i="9"/>
  <c r="U4217" i="9"/>
  <c r="X4217" i="9"/>
  <c r="O4218" i="9"/>
  <c r="T4218" i="9"/>
  <c r="U4218" i="9"/>
  <c r="X4218" i="9"/>
  <c r="O4219" i="9"/>
  <c r="T4219" i="9"/>
  <c r="U4219" i="9"/>
  <c r="X4219" i="9"/>
  <c r="O4220" i="9"/>
  <c r="T4220" i="9"/>
  <c r="U4220" i="9"/>
  <c r="X4220" i="9"/>
  <c r="O4221" i="9"/>
  <c r="T4221" i="9"/>
  <c r="U4221" i="9"/>
  <c r="X4221" i="9"/>
  <c r="O4222" i="9"/>
  <c r="T4222" i="9"/>
  <c r="U4222" i="9"/>
  <c r="X4222" i="9"/>
  <c r="O4223" i="9"/>
  <c r="T4223" i="9"/>
  <c r="U4223" i="9"/>
  <c r="X4223" i="9"/>
  <c r="O4224" i="9"/>
  <c r="T4224" i="9"/>
  <c r="U4224" i="9"/>
  <c r="X4224" i="9"/>
  <c r="O4225" i="9"/>
  <c r="T4225" i="9"/>
  <c r="U4225" i="9"/>
  <c r="X4225" i="9"/>
  <c r="O4226" i="9"/>
  <c r="T4226" i="9"/>
  <c r="U4226" i="9"/>
  <c r="X4226" i="9"/>
  <c r="O4227" i="9"/>
  <c r="T4227" i="9"/>
  <c r="U4227" i="9"/>
  <c r="X4227" i="9"/>
  <c r="O4228" i="9"/>
  <c r="T4228" i="9"/>
  <c r="U4228" i="9"/>
  <c r="X4228" i="9"/>
  <c r="O4229" i="9"/>
  <c r="T4229" i="9"/>
  <c r="U4229" i="9"/>
  <c r="X4229" i="9"/>
  <c r="O4230" i="9"/>
  <c r="T4230" i="9"/>
  <c r="U4230" i="9"/>
  <c r="X4230" i="9"/>
  <c r="O4231" i="9"/>
  <c r="T4231" i="9"/>
  <c r="U4231" i="9"/>
  <c r="X4231" i="9"/>
  <c r="O4232" i="9"/>
  <c r="T4232" i="9"/>
  <c r="U4232" i="9"/>
  <c r="X4232" i="9"/>
  <c r="O4233" i="9"/>
  <c r="T4233" i="9"/>
  <c r="U4233" i="9"/>
  <c r="X4233" i="9"/>
  <c r="O4234" i="9"/>
  <c r="T4234" i="9"/>
  <c r="U4234" i="9"/>
  <c r="X4234" i="9"/>
  <c r="O4235" i="9"/>
  <c r="T4235" i="9"/>
  <c r="U4235" i="9"/>
  <c r="X4235" i="9"/>
  <c r="O4236" i="9"/>
  <c r="T4236" i="9"/>
  <c r="U4236" i="9"/>
  <c r="X4236" i="9"/>
  <c r="O4237" i="9"/>
  <c r="T4237" i="9"/>
  <c r="U4237" i="9"/>
  <c r="X4237" i="9"/>
  <c r="O4238" i="9"/>
  <c r="T4238" i="9"/>
  <c r="U4238" i="9"/>
  <c r="X4238" i="9"/>
  <c r="O4239" i="9"/>
  <c r="T4239" i="9"/>
  <c r="U4239" i="9"/>
  <c r="X4239" i="9"/>
  <c r="O4240" i="9"/>
  <c r="T4240" i="9"/>
  <c r="U4240" i="9"/>
  <c r="X4240" i="9"/>
  <c r="O4241" i="9"/>
  <c r="T4241" i="9"/>
  <c r="U4241" i="9"/>
  <c r="X4241" i="9"/>
  <c r="O4242" i="9"/>
  <c r="T4242" i="9"/>
  <c r="U4242" i="9"/>
  <c r="X4242" i="9"/>
  <c r="O4243" i="9"/>
  <c r="T4243" i="9"/>
  <c r="U4243" i="9"/>
  <c r="X4243" i="9"/>
  <c r="O4244" i="9"/>
  <c r="T4244" i="9"/>
  <c r="U4244" i="9"/>
  <c r="X4244" i="9"/>
  <c r="O4245" i="9"/>
  <c r="T4245" i="9"/>
  <c r="U4245" i="9"/>
  <c r="X4245" i="9"/>
  <c r="O4246" i="9"/>
  <c r="T4246" i="9"/>
  <c r="U4246" i="9"/>
  <c r="X4246" i="9"/>
  <c r="O4247" i="9"/>
  <c r="T4247" i="9"/>
  <c r="U4247" i="9"/>
  <c r="X4247" i="9"/>
  <c r="O4248" i="9"/>
  <c r="T4248" i="9"/>
  <c r="U4248" i="9"/>
  <c r="X4248" i="9"/>
  <c r="O4249" i="9"/>
  <c r="T4249" i="9"/>
  <c r="U4249" i="9"/>
  <c r="X4249" i="9"/>
  <c r="O4250" i="9"/>
  <c r="T4250" i="9"/>
  <c r="U4250" i="9"/>
  <c r="X4250" i="9"/>
  <c r="O4251" i="9"/>
  <c r="T4251" i="9"/>
  <c r="U4251" i="9"/>
  <c r="X4251" i="9"/>
  <c r="O4252" i="9"/>
  <c r="T4252" i="9"/>
  <c r="U4252" i="9"/>
  <c r="X4252" i="9"/>
  <c r="O4253" i="9"/>
  <c r="T4253" i="9"/>
  <c r="U4253" i="9"/>
  <c r="X4253" i="9"/>
  <c r="O4254" i="9"/>
  <c r="T4254" i="9"/>
  <c r="U4254" i="9"/>
  <c r="X4254" i="9"/>
  <c r="O4255" i="9"/>
  <c r="T4255" i="9"/>
  <c r="U4255" i="9"/>
  <c r="X4255" i="9"/>
  <c r="O4256" i="9"/>
  <c r="T4256" i="9"/>
  <c r="U4256" i="9"/>
  <c r="X4256" i="9"/>
  <c r="O4257" i="9"/>
  <c r="T4257" i="9"/>
  <c r="U4257" i="9"/>
  <c r="X4257" i="9"/>
  <c r="O4258" i="9"/>
  <c r="T4258" i="9"/>
  <c r="U4258" i="9"/>
  <c r="X4258" i="9"/>
  <c r="O4259" i="9"/>
  <c r="T4259" i="9"/>
  <c r="U4259" i="9"/>
  <c r="X4259" i="9"/>
  <c r="O4260" i="9"/>
  <c r="T4260" i="9"/>
  <c r="U4260" i="9"/>
  <c r="X4260" i="9"/>
  <c r="O4261" i="9"/>
  <c r="T4261" i="9"/>
  <c r="U4261" i="9"/>
  <c r="X4261" i="9"/>
  <c r="O4262" i="9"/>
  <c r="T4262" i="9"/>
  <c r="U4262" i="9"/>
  <c r="X4262" i="9"/>
  <c r="O4263" i="9"/>
  <c r="T4263" i="9"/>
  <c r="U4263" i="9"/>
  <c r="X4263" i="9"/>
  <c r="O4264" i="9"/>
  <c r="T4264" i="9"/>
  <c r="U4264" i="9"/>
  <c r="X4264" i="9"/>
  <c r="O4265" i="9"/>
  <c r="T4265" i="9"/>
  <c r="U4265" i="9"/>
  <c r="X4265" i="9"/>
  <c r="O4266" i="9"/>
  <c r="T4266" i="9"/>
  <c r="U4266" i="9"/>
  <c r="X4266" i="9"/>
  <c r="O4267" i="9"/>
  <c r="T4267" i="9"/>
  <c r="U4267" i="9"/>
  <c r="X4267" i="9"/>
  <c r="O4268" i="9"/>
  <c r="T4268" i="9"/>
  <c r="U4268" i="9"/>
  <c r="X4268" i="9"/>
  <c r="O4269" i="9"/>
  <c r="T4269" i="9"/>
  <c r="U4269" i="9"/>
  <c r="X4269" i="9"/>
  <c r="O4270" i="9"/>
  <c r="T4270" i="9"/>
  <c r="U4270" i="9"/>
  <c r="X4270" i="9"/>
  <c r="O4271" i="9"/>
  <c r="T4271" i="9"/>
  <c r="U4271" i="9"/>
  <c r="X4271" i="9"/>
  <c r="O4272" i="9"/>
  <c r="T4272" i="9"/>
  <c r="U4272" i="9"/>
  <c r="X4272" i="9"/>
  <c r="O4273" i="9"/>
  <c r="T4273" i="9"/>
  <c r="U4273" i="9"/>
  <c r="X4273" i="9"/>
  <c r="O4274" i="9"/>
  <c r="T4274" i="9"/>
  <c r="U4274" i="9"/>
  <c r="X4274" i="9"/>
  <c r="O4275" i="9"/>
  <c r="T4275" i="9"/>
  <c r="U4275" i="9"/>
  <c r="X4275" i="9"/>
  <c r="O4276" i="9"/>
  <c r="T4276" i="9"/>
  <c r="U4276" i="9"/>
  <c r="X4276" i="9"/>
  <c r="O4277" i="9"/>
  <c r="T4277" i="9"/>
  <c r="U4277" i="9"/>
  <c r="X4277" i="9"/>
  <c r="O4278" i="9"/>
  <c r="T4278" i="9"/>
  <c r="U4278" i="9"/>
  <c r="X4278" i="9"/>
  <c r="O4279" i="9"/>
  <c r="T4279" i="9"/>
  <c r="U4279" i="9"/>
  <c r="X4279" i="9"/>
  <c r="O4280" i="9"/>
  <c r="T4280" i="9"/>
  <c r="U4280" i="9"/>
  <c r="X4280" i="9"/>
  <c r="O4281" i="9"/>
  <c r="T4281" i="9"/>
  <c r="U4281" i="9"/>
  <c r="X4281" i="9"/>
  <c r="O4282" i="9"/>
  <c r="T4282" i="9"/>
  <c r="U4282" i="9"/>
  <c r="X4282" i="9"/>
  <c r="O4283" i="9"/>
  <c r="T4283" i="9"/>
  <c r="U4283" i="9"/>
  <c r="X4283" i="9"/>
  <c r="O4284" i="9"/>
  <c r="T4284" i="9"/>
  <c r="U4284" i="9"/>
  <c r="X4284" i="9"/>
  <c r="O4285" i="9"/>
  <c r="T4285" i="9"/>
  <c r="U4285" i="9"/>
  <c r="X4285" i="9"/>
  <c r="O4286" i="9"/>
  <c r="T4286" i="9"/>
  <c r="U4286" i="9"/>
  <c r="X4286" i="9"/>
  <c r="O4287" i="9"/>
  <c r="T4287" i="9"/>
  <c r="U4287" i="9"/>
  <c r="X4287" i="9"/>
  <c r="O4288" i="9"/>
  <c r="T4288" i="9"/>
  <c r="U4288" i="9"/>
  <c r="X4288" i="9"/>
  <c r="O4289" i="9"/>
  <c r="T4289" i="9"/>
  <c r="U4289" i="9"/>
  <c r="X4289" i="9"/>
  <c r="O4290" i="9"/>
  <c r="T4290" i="9"/>
  <c r="U4290" i="9"/>
  <c r="X4290" i="9"/>
  <c r="O4291" i="9"/>
  <c r="T4291" i="9"/>
  <c r="U4291" i="9"/>
  <c r="X4291" i="9"/>
  <c r="O4292" i="9"/>
  <c r="T4292" i="9"/>
  <c r="U4292" i="9"/>
  <c r="X4292" i="9"/>
  <c r="O4293" i="9"/>
  <c r="T4293" i="9"/>
  <c r="U4293" i="9"/>
  <c r="X4293" i="9"/>
  <c r="O4294" i="9"/>
  <c r="T4294" i="9"/>
  <c r="U4294" i="9"/>
  <c r="X4294" i="9"/>
  <c r="O4295" i="9"/>
  <c r="T4295" i="9"/>
  <c r="U4295" i="9"/>
  <c r="X4295" i="9"/>
  <c r="O4296" i="9"/>
  <c r="T4296" i="9"/>
  <c r="U4296" i="9"/>
  <c r="X4296" i="9"/>
  <c r="O4297" i="9"/>
  <c r="T4297" i="9"/>
  <c r="U4297" i="9"/>
  <c r="X4297" i="9"/>
  <c r="O4298" i="9"/>
  <c r="T4298" i="9"/>
  <c r="U4298" i="9"/>
  <c r="X4298" i="9"/>
  <c r="O4299" i="9"/>
  <c r="T4299" i="9"/>
  <c r="U4299" i="9"/>
  <c r="X4299" i="9"/>
  <c r="O4300" i="9"/>
  <c r="T4300" i="9"/>
  <c r="U4300" i="9"/>
  <c r="X4300" i="9"/>
  <c r="O4301" i="9"/>
  <c r="T4301" i="9"/>
  <c r="U4301" i="9"/>
  <c r="X4301" i="9"/>
  <c r="O4302" i="9"/>
  <c r="T4302" i="9"/>
  <c r="U4302" i="9"/>
  <c r="X4302" i="9"/>
  <c r="O4303" i="9"/>
  <c r="T4303" i="9"/>
  <c r="U4303" i="9"/>
  <c r="X4303" i="9"/>
  <c r="O4304" i="9"/>
  <c r="T4304" i="9"/>
  <c r="U4304" i="9"/>
  <c r="X4304" i="9"/>
  <c r="O4305" i="9"/>
  <c r="T4305" i="9"/>
  <c r="U4305" i="9"/>
  <c r="X4305" i="9"/>
  <c r="O4306" i="9"/>
  <c r="T4306" i="9"/>
  <c r="U4306" i="9"/>
  <c r="X4306" i="9"/>
  <c r="O4307" i="9"/>
  <c r="T4307" i="9"/>
  <c r="U4307" i="9"/>
  <c r="X4307" i="9"/>
  <c r="O4308" i="9"/>
  <c r="T4308" i="9"/>
  <c r="U4308" i="9"/>
  <c r="X4308" i="9"/>
  <c r="O4309" i="9"/>
  <c r="T4309" i="9"/>
  <c r="U4309" i="9"/>
  <c r="X4309" i="9"/>
  <c r="O4310" i="9"/>
  <c r="T4310" i="9"/>
  <c r="U4310" i="9"/>
  <c r="X4310" i="9"/>
  <c r="O4311" i="9"/>
  <c r="T4311" i="9"/>
  <c r="U4311" i="9"/>
  <c r="X4311" i="9"/>
  <c r="O4312" i="9"/>
  <c r="T4312" i="9"/>
  <c r="U4312" i="9"/>
  <c r="X4312" i="9"/>
  <c r="O4313" i="9"/>
  <c r="T4313" i="9"/>
  <c r="U4313" i="9"/>
  <c r="X4313" i="9"/>
  <c r="O4314" i="9"/>
  <c r="T4314" i="9"/>
  <c r="U4314" i="9"/>
  <c r="X4314" i="9"/>
  <c r="O4315" i="9"/>
  <c r="T4315" i="9"/>
  <c r="U4315" i="9"/>
  <c r="X4315" i="9"/>
  <c r="O4316" i="9"/>
  <c r="T4316" i="9"/>
  <c r="U4316" i="9"/>
  <c r="X4316" i="9"/>
  <c r="O4317" i="9"/>
  <c r="T4317" i="9"/>
  <c r="U4317" i="9"/>
  <c r="X4317" i="9"/>
  <c r="O4318" i="9"/>
  <c r="T4318" i="9"/>
  <c r="U4318" i="9"/>
  <c r="X4318" i="9"/>
  <c r="O4319" i="9"/>
  <c r="T4319" i="9"/>
  <c r="U4319" i="9"/>
  <c r="X4319" i="9"/>
  <c r="O4320" i="9"/>
  <c r="T4320" i="9"/>
  <c r="U4320" i="9"/>
  <c r="X4320" i="9"/>
  <c r="O4321" i="9"/>
  <c r="T4321" i="9"/>
  <c r="U4321" i="9"/>
  <c r="X4321" i="9"/>
  <c r="O4322" i="9"/>
  <c r="T4322" i="9"/>
  <c r="U4322" i="9"/>
  <c r="X4322" i="9"/>
  <c r="O4323" i="9"/>
  <c r="T4323" i="9"/>
  <c r="U4323" i="9"/>
  <c r="X4323" i="9"/>
  <c r="O4324" i="9"/>
  <c r="T4324" i="9"/>
  <c r="U4324" i="9"/>
  <c r="X4324" i="9"/>
  <c r="O4325" i="9"/>
  <c r="T4325" i="9"/>
  <c r="U4325" i="9"/>
  <c r="X4325" i="9"/>
  <c r="O4326" i="9"/>
  <c r="T4326" i="9"/>
  <c r="U4326" i="9"/>
  <c r="X4326" i="9"/>
  <c r="O4327" i="9"/>
  <c r="T4327" i="9"/>
  <c r="U4327" i="9"/>
  <c r="X4327" i="9"/>
  <c r="O4328" i="9"/>
  <c r="T4328" i="9"/>
  <c r="U4328" i="9"/>
  <c r="X4328" i="9"/>
  <c r="O4329" i="9"/>
  <c r="T4329" i="9"/>
  <c r="U4329" i="9"/>
  <c r="X4329" i="9"/>
  <c r="O4330" i="9"/>
  <c r="T4330" i="9"/>
  <c r="U4330" i="9"/>
  <c r="X4330" i="9"/>
  <c r="O4331" i="9"/>
  <c r="T4331" i="9"/>
  <c r="U4331" i="9"/>
  <c r="X4331" i="9"/>
  <c r="O4332" i="9"/>
  <c r="T4332" i="9"/>
  <c r="U4332" i="9"/>
  <c r="X4332" i="9"/>
  <c r="O4333" i="9"/>
  <c r="T4333" i="9"/>
  <c r="U4333" i="9"/>
  <c r="X4333" i="9"/>
  <c r="O4334" i="9"/>
  <c r="T4334" i="9"/>
  <c r="U4334" i="9"/>
  <c r="X4334" i="9"/>
  <c r="O4335" i="9"/>
  <c r="T4335" i="9"/>
  <c r="U4335" i="9"/>
  <c r="X4335" i="9"/>
  <c r="O4336" i="9"/>
  <c r="T4336" i="9"/>
  <c r="U4336" i="9"/>
  <c r="X4336" i="9"/>
  <c r="O4337" i="9"/>
  <c r="T4337" i="9"/>
  <c r="U4337" i="9"/>
  <c r="X4337" i="9"/>
  <c r="O4338" i="9"/>
  <c r="T4338" i="9"/>
  <c r="U4338" i="9"/>
  <c r="X4338" i="9"/>
  <c r="O4339" i="9"/>
  <c r="T4339" i="9"/>
  <c r="U4339" i="9"/>
  <c r="X4339" i="9"/>
  <c r="O4340" i="9"/>
  <c r="T4340" i="9"/>
  <c r="U4340" i="9"/>
  <c r="X4340" i="9"/>
  <c r="O4341" i="9"/>
  <c r="T4341" i="9"/>
  <c r="U4341" i="9"/>
  <c r="X4341" i="9"/>
  <c r="O4342" i="9"/>
  <c r="T4342" i="9"/>
  <c r="U4342" i="9"/>
  <c r="X4342" i="9"/>
  <c r="O4343" i="9"/>
  <c r="T4343" i="9"/>
  <c r="U4343" i="9"/>
  <c r="X4343" i="9"/>
  <c r="O4344" i="9"/>
  <c r="T4344" i="9"/>
  <c r="U4344" i="9"/>
  <c r="X4344" i="9"/>
  <c r="O4345" i="9"/>
  <c r="T4345" i="9"/>
  <c r="U4345" i="9"/>
  <c r="X4345" i="9"/>
  <c r="O4346" i="9"/>
  <c r="T4346" i="9"/>
  <c r="U4346" i="9"/>
  <c r="X4346" i="9"/>
  <c r="O4347" i="9"/>
  <c r="T4347" i="9"/>
  <c r="U4347" i="9"/>
  <c r="X4347" i="9"/>
  <c r="O4348" i="9"/>
  <c r="T4348" i="9"/>
  <c r="U4348" i="9"/>
  <c r="X4348" i="9"/>
  <c r="O4349" i="9"/>
  <c r="T4349" i="9"/>
  <c r="U4349" i="9"/>
  <c r="X4349" i="9"/>
  <c r="O4350" i="9"/>
  <c r="T4350" i="9"/>
  <c r="U4350" i="9"/>
  <c r="X4350" i="9"/>
  <c r="O4351" i="9"/>
  <c r="T4351" i="9"/>
  <c r="U4351" i="9"/>
  <c r="X4351" i="9"/>
  <c r="O4352" i="9"/>
  <c r="T4352" i="9"/>
  <c r="U4352" i="9"/>
  <c r="X4352" i="9"/>
  <c r="O4353" i="9"/>
  <c r="T4353" i="9"/>
  <c r="U4353" i="9"/>
  <c r="X4353" i="9"/>
  <c r="O4354" i="9"/>
  <c r="T4354" i="9"/>
  <c r="U4354" i="9"/>
  <c r="X4354" i="9"/>
  <c r="O4355" i="9"/>
  <c r="T4355" i="9"/>
  <c r="U4355" i="9"/>
  <c r="X4355" i="9"/>
  <c r="O4356" i="9"/>
  <c r="T4356" i="9"/>
  <c r="U4356" i="9"/>
  <c r="X4356" i="9"/>
  <c r="O4357" i="9"/>
  <c r="T4357" i="9"/>
  <c r="U4357" i="9"/>
  <c r="X4357" i="9"/>
  <c r="O4358" i="9"/>
  <c r="T4358" i="9"/>
  <c r="U4358" i="9"/>
  <c r="X4358" i="9"/>
  <c r="O4359" i="9"/>
  <c r="T4359" i="9"/>
  <c r="U4359" i="9"/>
  <c r="X4359" i="9"/>
  <c r="O4360" i="9"/>
  <c r="T4360" i="9"/>
  <c r="U4360" i="9"/>
  <c r="X4360" i="9"/>
  <c r="O4361" i="9"/>
  <c r="T4361" i="9"/>
  <c r="U4361" i="9"/>
  <c r="X4361" i="9"/>
  <c r="O4362" i="9"/>
  <c r="T4362" i="9"/>
  <c r="U4362" i="9"/>
  <c r="X4362" i="9"/>
  <c r="O4363" i="9"/>
  <c r="T4363" i="9"/>
  <c r="U4363" i="9"/>
  <c r="X4363" i="9"/>
  <c r="O4364" i="9"/>
  <c r="T4364" i="9"/>
  <c r="U4364" i="9"/>
  <c r="X4364" i="9"/>
  <c r="O4365" i="9"/>
  <c r="T4365" i="9"/>
  <c r="U4365" i="9"/>
  <c r="X4365" i="9"/>
  <c r="O4366" i="9"/>
  <c r="T4366" i="9"/>
  <c r="U4366" i="9"/>
  <c r="X4366" i="9"/>
  <c r="O4367" i="9"/>
  <c r="T4367" i="9"/>
  <c r="U4367" i="9"/>
  <c r="X4367" i="9"/>
  <c r="O4368" i="9"/>
  <c r="T4368" i="9"/>
  <c r="U4368" i="9"/>
  <c r="X4368" i="9"/>
  <c r="O4369" i="9"/>
  <c r="T4369" i="9"/>
  <c r="U4369" i="9"/>
  <c r="X4369" i="9"/>
  <c r="O4370" i="9"/>
  <c r="T4370" i="9"/>
  <c r="U4370" i="9"/>
  <c r="X4370" i="9"/>
  <c r="O4371" i="9"/>
  <c r="T4371" i="9"/>
  <c r="U4371" i="9"/>
  <c r="X4371" i="9"/>
  <c r="O4372" i="9"/>
  <c r="T4372" i="9"/>
  <c r="U4372" i="9"/>
  <c r="X4372" i="9"/>
  <c r="O4373" i="9"/>
  <c r="T4373" i="9"/>
  <c r="U4373" i="9"/>
  <c r="X4373" i="9"/>
  <c r="O4374" i="9"/>
  <c r="T4374" i="9"/>
  <c r="U4374" i="9"/>
  <c r="X4374" i="9"/>
  <c r="O4375" i="9"/>
  <c r="T4375" i="9"/>
  <c r="U4375" i="9"/>
  <c r="X4375" i="9"/>
  <c r="O4376" i="9"/>
  <c r="T4376" i="9"/>
  <c r="U4376" i="9"/>
  <c r="X4376" i="9"/>
  <c r="O4377" i="9"/>
  <c r="T4377" i="9"/>
  <c r="U4377" i="9"/>
  <c r="X4377" i="9"/>
  <c r="O4378" i="9"/>
  <c r="T4378" i="9"/>
  <c r="U4378" i="9"/>
  <c r="X4378" i="9"/>
  <c r="O4379" i="9"/>
  <c r="T4379" i="9"/>
  <c r="U4379" i="9"/>
  <c r="X4379" i="9"/>
  <c r="O4380" i="9"/>
  <c r="T4380" i="9"/>
  <c r="U4380" i="9"/>
  <c r="X4380" i="9"/>
  <c r="O4381" i="9"/>
  <c r="T4381" i="9"/>
  <c r="U4381" i="9"/>
  <c r="X4381" i="9"/>
  <c r="O4382" i="9"/>
  <c r="T4382" i="9"/>
  <c r="U4382" i="9"/>
  <c r="X4382" i="9"/>
  <c r="O4383" i="9"/>
  <c r="T4383" i="9"/>
  <c r="U4383" i="9"/>
  <c r="X4383" i="9"/>
  <c r="O4384" i="9"/>
  <c r="T4384" i="9"/>
  <c r="U4384" i="9"/>
  <c r="X4384" i="9"/>
  <c r="O4385" i="9"/>
  <c r="T4385" i="9"/>
  <c r="U4385" i="9"/>
  <c r="X4385" i="9"/>
  <c r="O4386" i="9"/>
  <c r="T4386" i="9"/>
  <c r="U4386" i="9"/>
  <c r="X4386" i="9"/>
  <c r="O4387" i="9"/>
  <c r="T4387" i="9"/>
  <c r="U4387" i="9"/>
  <c r="X4387" i="9"/>
  <c r="O4388" i="9"/>
  <c r="T4388" i="9"/>
  <c r="U4388" i="9"/>
  <c r="X4388" i="9"/>
  <c r="O4389" i="9"/>
  <c r="T4389" i="9"/>
  <c r="U4389" i="9"/>
  <c r="X4389" i="9"/>
  <c r="O4390" i="9"/>
  <c r="T4390" i="9"/>
  <c r="U4390" i="9"/>
  <c r="X4390" i="9"/>
  <c r="O4391" i="9"/>
  <c r="T4391" i="9"/>
  <c r="U4391" i="9"/>
  <c r="X4391" i="9"/>
  <c r="O4392" i="9"/>
  <c r="T4392" i="9"/>
  <c r="U4392" i="9"/>
  <c r="X4392" i="9"/>
  <c r="O4393" i="9"/>
  <c r="T4393" i="9"/>
  <c r="U4393" i="9"/>
  <c r="X4393" i="9"/>
  <c r="O4394" i="9"/>
  <c r="T4394" i="9"/>
  <c r="U4394" i="9"/>
  <c r="X4394" i="9"/>
  <c r="O4395" i="9"/>
  <c r="T4395" i="9"/>
  <c r="U4395" i="9"/>
  <c r="X4395" i="9"/>
  <c r="O4396" i="9"/>
  <c r="T4396" i="9"/>
  <c r="U4396" i="9"/>
  <c r="X4396" i="9"/>
  <c r="O4397" i="9"/>
  <c r="T4397" i="9"/>
  <c r="U4397" i="9"/>
  <c r="X4397" i="9"/>
  <c r="O4398" i="9"/>
  <c r="T4398" i="9"/>
  <c r="U4398" i="9"/>
  <c r="X4398" i="9"/>
  <c r="O4399" i="9"/>
  <c r="T4399" i="9"/>
  <c r="U4399" i="9"/>
  <c r="X4399" i="9"/>
  <c r="O4400" i="9"/>
  <c r="T4400" i="9"/>
  <c r="U4400" i="9"/>
  <c r="X4400" i="9"/>
  <c r="O4401" i="9"/>
  <c r="T4401" i="9"/>
  <c r="U4401" i="9"/>
  <c r="X4401" i="9"/>
  <c r="O4402" i="9"/>
  <c r="T4402" i="9"/>
  <c r="U4402" i="9"/>
  <c r="X4402" i="9"/>
  <c r="O4403" i="9"/>
  <c r="T4403" i="9"/>
  <c r="U4403" i="9"/>
  <c r="X4403" i="9"/>
  <c r="O4404" i="9"/>
  <c r="T4404" i="9"/>
  <c r="U4404" i="9"/>
  <c r="X4404" i="9"/>
  <c r="O4405" i="9"/>
  <c r="T4405" i="9"/>
  <c r="U4405" i="9"/>
  <c r="X4405" i="9"/>
  <c r="O4406" i="9"/>
  <c r="T4406" i="9"/>
  <c r="U4406" i="9"/>
  <c r="X4406" i="9"/>
  <c r="O4407" i="9"/>
  <c r="T4407" i="9"/>
  <c r="U4407" i="9"/>
  <c r="X4407" i="9"/>
  <c r="O4408" i="9"/>
  <c r="T4408" i="9"/>
  <c r="U4408" i="9"/>
  <c r="X4408" i="9"/>
  <c r="O4409" i="9"/>
  <c r="T4409" i="9"/>
  <c r="U4409" i="9"/>
  <c r="X4409" i="9"/>
  <c r="O4410" i="9"/>
  <c r="T4410" i="9"/>
  <c r="U4410" i="9"/>
  <c r="X4410" i="9"/>
  <c r="O4411" i="9"/>
  <c r="T4411" i="9"/>
  <c r="U4411" i="9"/>
  <c r="X4411" i="9"/>
  <c r="O4412" i="9"/>
  <c r="T4412" i="9"/>
  <c r="U4412" i="9"/>
  <c r="X4412" i="9"/>
  <c r="O4413" i="9"/>
  <c r="T4413" i="9"/>
  <c r="U4413" i="9"/>
  <c r="X4413" i="9"/>
  <c r="O4414" i="9"/>
  <c r="T4414" i="9"/>
  <c r="U4414" i="9"/>
  <c r="X4414" i="9"/>
  <c r="O4415" i="9"/>
  <c r="T4415" i="9"/>
  <c r="U4415" i="9"/>
  <c r="X4415" i="9"/>
  <c r="O4416" i="9"/>
  <c r="T4416" i="9"/>
  <c r="U4416" i="9"/>
  <c r="X4416" i="9"/>
  <c r="O4417" i="9"/>
  <c r="T4417" i="9"/>
  <c r="U4417" i="9"/>
  <c r="X4417" i="9"/>
  <c r="O4418" i="9"/>
  <c r="T4418" i="9"/>
  <c r="U4418" i="9"/>
  <c r="X4418" i="9"/>
  <c r="O4419" i="9"/>
  <c r="T4419" i="9"/>
  <c r="U4419" i="9"/>
  <c r="X4419" i="9"/>
  <c r="O4420" i="9"/>
  <c r="T4420" i="9"/>
  <c r="U4420" i="9"/>
  <c r="X4420" i="9"/>
  <c r="O4421" i="9"/>
  <c r="T4421" i="9"/>
  <c r="U4421" i="9"/>
  <c r="X4421" i="9"/>
  <c r="O4422" i="9"/>
  <c r="T4422" i="9"/>
  <c r="U4422" i="9"/>
  <c r="X4422" i="9"/>
  <c r="O4423" i="9"/>
  <c r="T4423" i="9"/>
  <c r="U4423" i="9"/>
  <c r="X4423" i="9"/>
  <c r="O4424" i="9"/>
  <c r="T4424" i="9"/>
  <c r="U4424" i="9"/>
  <c r="X4424" i="9"/>
  <c r="O4425" i="9"/>
  <c r="T4425" i="9"/>
  <c r="U4425" i="9"/>
  <c r="X4425" i="9"/>
  <c r="O4426" i="9"/>
  <c r="T4426" i="9"/>
  <c r="U4426" i="9"/>
  <c r="X4426" i="9"/>
  <c r="O4427" i="9"/>
  <c r="T4427" i="9"/>
  <c r="U4427" i="9"/>
  <c r="X4427" i="9"/>
  <c r="O4428" i="9"/>
  <c r="T4428" i="9"/>
  <c r="U4428" i="9"/>
  <c r="X4428" i="9"/>
  <c r="O4429" i="9"/>
  <c r="T4429" i="9"/>
  <c r="U4429" i="9"/>
  <c r="X4429" i="9"/>
  <c r="O4430" i="9"/>
  <c r="T4430" i="9"/>
  <c r="U4430" i="9"/>
  <c r="X4430" i="9"/>
  <c r="O4431" i="9"/>
  <c r="T4431" i="9"/>
  <c r="U4431" i="9"/>
  <c r="X4431" i="9"/>
  <c r="O4432" i="9"/>
  <c r="T4432" i="9"/>
  <c r="U4432" i="9"/>
  <c r="X4432" i="9"/>
  <c r="O4433" i="9"/>
  <c r="T4433" i="9"/>
  <c r="U4433" i="9"/>
  <c r="X4433" i="9"/>
  <c r="O4434" i="9"/>
  <c r="T4434" i="9"/>
  <c r="U4434" i="9"/>
  <c r="X4434" i="9"/>
  <c r="O4435" i="9"/>
  <c r="T4435" i="9"/>
  <c r="U4435" i="9"/>
  <c r="X4435" i="9"/>
  <c r="O4436" i="9"/>
  <c r="T4436" i="9"/>
  <c r="U4436" i="9"/>
  <c r="X4436" i="9"/>
  <c r="O4437" i="9"/>
  <c r="T4437" i="9"/>
  <c r="U4437" i="9"/>
  <c r="X4437" i="9"/>
  <c r="O4438" i="9"/>
  <c r="T4438" i="9"/>
  <c r="U4438" i="9"/>
  <c r="X4438" i="9"/>
  <c r="O4439" i="9"/>
  <c r="T4439" i="9"/>
  <c r="U4439" i="9"/>
  <c r="X4439" i="9"/>
  <c r="O4440" i="9"/>
  <c r="T4440" i="9"/>
  <c r="U4440" i="9"/>
  <c r="X4440" i="9"/>
  <c r="O4441" i="9"/>
  <c r="T4441" i="9"/>
  <c r="U4441" i="9"/>
  <c r="X4441" i="9"/>
  <c r="O4442" i="9"/>
  <c r="T4442" i="9"/>
  <c r="U4442" i="9"/>
  <c r="X4442" i="9"/>
  <c r="O4443" i="9"/>
  <c r="T4443" i="9"/>
  <c r="U4443" i="9"/>
  <c r="X4443" i="9"/>
  <c r="O4444" i="9"/>
  <c r="T4444" i="9"/>
  <c r="U4444" i="9"/>
  <c r="X4444" i="9"/>
  <c r="O4445" i="9"/>
  <c r="T4445" i="9"/>
  <c r="U4445" i="9"/>
  <c r="X4445" i="9"/>
  <c r="O4446" i="9"/>
  <c r="T4446" i="9"/>
  <c r="U4446" i="9"/>
  <c r="X4446" i="9"/>
  <c r="O4447" i="9"/>
  <c r="T4447" i="9"/>
  <c r="U4447" i="9"/>
  <c r="X4447" i="9"/>
  <c r="O4448" i="9"/>
  <c r="T4448" i="9"/>
  <c r="U4448" i="9"/>
  <c r="X4448" i="9"/>
  <c r="O4449" i="9"/>
  <c r="T4449" i="9"/>
  <c r="U4449" i="9"/>
  <c r="X4449" i="9"/>
  <c r="O4450" i="9"/>
  <c r="T4450" i="9"/>
  <c r="U4450" i="9"/>
  <c r="X4450" i="9"/>
  <c r="O4451" i="9"/>
  <c r="T4451" i="9"/>
  <c r="U4451" i="9"/>
  <c r="X4451" i="9"/>
  <c r="O4452" i="9"/>
  <c r="T4452" i="9"/>
  <c r="U4452" i="9"/>
  <c r="X4452" i="9"/>
  <c r="O4453" i="9"/>
  <c r="T4453" i="9"/>
  <c r="U4453" i="9"/>
  <c r="X4453" i="9"/>
  <c r="O4454" i="9"/>
  <c r="T4454" i="9"/>
  <c r="U4454" i="9"/>
  <c r="X4454" i="9"/>
  <c r="O4455" i="9"/>
  <c r="T4455" i="9"/>
  <c r="U4455" i="9"/>
  <c r="X4455" i="9"/>
  <c r="O4456" i="9"/>
  <c r="T4456" i="9"/>
  <c r="U4456" i="9"/>
  <c r="X4456" i="9"/>
  <c r="O4457" i="9"/>
  <c r="T4457" i="9"/>
  <c r="U4457" i="9"/>
  <c r="X4457" i="9"/>
  <c r="O4458" i="9"/>
  <c r="T4458" i="9"/>
  <c r="U4458" i="9"/>
  <c r="X4458" i="9"/>
  <c r="O4459" i="9"/>
  <c r="T4459" i="9"/>
  <c r="U4459" i="9"/>
  <c r="X4459" i="9"/>
  <c r="O4460" i="9"/>
  <c r="T4460" i="9"/>
  <c r="U4460" i="9"/>
  <c r="X4460" i="9"/>
  <c r="O4461" i="9"/>
  <c r="T4461" i="9"/>
  <c r="U4461" i="9"/>
  <c r="X4461" i="9"/>
  <c r="O4462" i="9"/>
  <c r="T4462" i="9"/>
  <c r="U4462" i="9"/>
  <c r="X4462" i="9"/>
  <c r="O4463" i="9"/>
  <c r="T4463" i="9"/>
  <c r="U4463" i="9"/>
  <c r="X4463" i="9"/>
  <c r="O4464" i="9"/>
  <c r="T4464" i="9"/>
  <c r="U4464" i="9"/>
  <c r="X4464" i="9"/>
  <c r="O4465" i="9"/>
  <c r="T4465" i="9"/>
  <c r="U4465" i="9"/>
  <c r="X4465" i="9"/>
  <c r="O4466" i="9"/>
  <c r="T4466" i="9"/>
  <c r="U4466" i="9"/>
  <c r="X4466" i="9"/>
  <c r="O4467" i="9"/>
  <c r="T4467" i="9"/>
  <c r="U4467" i="9"/>
  <c r="X4467" i="9"/>
  <c r="O4468" i="9"/>
  <c r="T4468" i="9"/>
  <c r="U4468" i="9"/>
  <c r="X4468" i="9"/>
  <c r="O4469" i="9"/>
  <c r="T4469" i="9"/>
  <c r="U4469" i="9"/>
  <c r="X4469" i="9"/>
  <c r="O4470" i="9"/>
  <c r="T4470" i="9"/>
  <c r="U4470" i="9"/>
  <c r="X4470" i="9"/>
  <c r="O4471" i="9"/>
  <c r="T4471" i="9"/>
  <c r="U4471" i="9"/>
  <c r="X4471" i="9"/>
  <c r="O4472" i="9"/>
  <c r="T4472" i="9"/>
  <c r="U4472" i="9"/>
  <c r="X4472" i="9"/>
  <c r="O4473" i="9"/>
  <c r="T4473" i="9"/>
  <c r="U4473" i="9"/>
  <c r="X4473" i="9"/>
  <c r="O4474" i="9"/>
  <c r="T4474" i="9"/>
  <c r="U4474" i="9"/>
  <c r="X4474" i="9"/>
  <c r="O4475" i="9"/>
  <c r="T4475" i="9"/>
  <c r="U4475" i="9"/>
  <c r="X4475" i="9"/>
  <c r="O4476" i="9"/>
  <c r="T4476" i="9"/>
  <c r="U4476" i="9"/>
  <c r="X4476" i="9"/>
  <c r="O4477" i="9"/>
  <c r="T4477" i="9"/>
  <c r="U4477" i="9"/>
  <c r="X4477" i="9"/>
  <c r="O4478" i="9"/>
  <c r="T4478" i="9"/>
  <c r="U4478" i="9"/>
  <c r="X4478" i="9"/>
  <c r="O4479" i="9"/>
  <c r="T4479" i="9"/>
  <c r="U4479" i="9"/>
  <c r="X4479" i="9"/>
  <c r="O4480" i="9"/>
  <c r="T4480" i="9"/>
  <c r="U4480" i="9"/>
  <c r="X4480" i="9"/>
  <c r="O4481" i="9"/>
  <c r="T4481" i="9"/>
  <c r="U4481" i="9"/>
  <c r="X4481" i="9"/>
  <c r="O4482" i="9"/>
  <c r="T4482" i="9"/>
  <c r="U4482" i="9"/>
  <c r="X4482" i="9"/>
  <c r="O4483" i="9"/>
  <c r="T4483" i="9"/>
  <c r="U4483" i="9"/>
  <c r="X4483" i="9"/>
  <c r="O4484" i="9"/>
  <c r="T4484" i="9"/>
  <c r="U4484" i="9"/>
  <c r="X4484" i="9"/>
  <c r="O4485" i="9"/>
  <c r="T4485" i="9"/>
  <c r="U4485" i="9"/>
  <c r="X4485" i="9"/>
  <c r="O4486" i="9"/>
  <c r="T4486" i="9"/>
  <c r="U4486" i="9"/>
  <c r="X4486" i="9"/>
  <c r="O4487" i="9"/>
  <c r="T4487" i="9"/>
  <c r="U4487" i="9"/>
  <c r="X4487" i="9"/>
  <c r="O4488" i="9"/>
  <c r="T4488" i="9"/>
  <c r="U4488" i="9"/>
  <c r="X4488" i="9"/>
  <c r="O4489" i="9"/>
  <c r="T4489" i="9"/>
  <c r="U4489" i="9"/>
  <c r="X4489" i="9"/>
  <c r="O4490" i="9"/>
  <c r="T4490" i="9"/>
  <c r="U4490" i="9"/>
  <c r="X4490" i="9"/>
  <c r="O4491" i="9"/>
  <c r="T4491" i="9"/>
  <c r="U4491" i="9"/>
  <c r="X4491" i="9"/>
  <c r="O4492" i="9"/>
  <c r="T4492" i="9"/>
  <c r="U4492" i="9"/>
  <c r="X4492" i="9"/>
  <c r="O4493" i="9"/>
  <c r="T4493" i="9"/>
  <c r="U4493" i="9"/>
  <c r="X4493" i="9"/>
  <c r="O4494" i="9"/>
  <c r="T4494" i="9"/>
  <c r="U4494" i="9"/>
  <c r="X4494" i="9"/>
  <c r="O4495" i="9"/>
  <c r="T4495" i="9"/>
  <c r="U4495" i="9"/>
  <c r="X4495" i="9"/>
  <c r="O4496" i="9"/>
  <c r="T4496" i="9"/>
  <c r="U4496" i="9"/>
  <c r="X4496" i="9"/>
  <c r="O4497" i="9"/>
  <c r="T4497" i="9"/>
  <c r="U4497" i="9"/>
  <c r="X4497" i="9"/>
  <c r="O4498" i="9"/>
  <c r="T4498" i="9"/>
  <c r="U4498" i="9"/>
  <c r="X4498" i="9"/>
  <c r="O4499" i="9"/>
  <c r="T4499" i="9"/>
  <c r="U4499" i="9"/>
  <c r="X4499" i="9"/>
  <c r="O4500" i="9"/>
  <c r="T4500" i="9"/>
  <c r="U4500" i="9"/>
  <c r="X4500" i="9"/>
  <c r="O4501" i="9"/>
  <c r="T4501" i="9"/>
  <c r="U4501" i="9"/>
  <c r="X4501" i="9"/>
  <c r="O4502" i="9"/>
  <c r="T4502" i="9"/>
  <c r="U4502" i="9"/>
  <c r="X4502" i="9"/>
  <c r="O4503" i="9"/>
  <c r="T4503" i="9"/>
  <c r="U4503" i="9"/>
  <c r="X4503" i="9"/>
  <c r="O4504" i="9"/>
  <c r="T4504" i="9"/>
  <c r="U4504" i="9"/>
  <c r="X4504" i="9"/>
  <c r="O4505" i="9"/>
  <c r="T4505" i="9"/>
  <c r="U4505" i="9"/>
  <c r="X4505" i="9"/>
  <c r="O4506" i="9"/>
  <c r="T4506" i="9"/>
  <c r="U4506" i="9"/>
  <c r="X4506" i="9"/>
  <c r="O4507" i="9"/>
  <c r="T4507" i="9"/>
  <c r="U4507" i="9"/>
  <c r="X4507" i="9"/>
  <c r="O4508" i="9"/>
  <c r="T4508" i="9"/>
  <c r="U4508" i="9"/>
  <c r="X4508" i="9"/>
  <c r="O4509" i="9"/>
  <c r="T4509" i="9"/>
  <c r="U4509" i="9"/>
  <c r="X4509" i="9"/>
  <c r="O4510" i="9"/>
  <c r="T4510" i="9"/>
  <c r="U4510" i="9"/>
  <c r="X4510" i="9"/>
  <c r="O4511" i="9"/>
  <c r="T4511" i="9"/>
  <c r="U4511" i="9"/>
  <c r="X4511" i="9"/>
  <c r="O4512" i="9"/>
  <c r="T4512" i="9"/>
  <c r="U4512" i="9"/>
  <c r="X4512" i="9"/>
  <c r="O4513" i="9"/>
  <c r="T4513" i="9"/>
  <c r="U4513" i="9"/>
  <c r="X4513" i="9"/>
  <c r="O4514" i="9"/>
  <c r="T4514" i="9"/>
  <c r="U4514" i="9"/>
  <c r="X4514" i="9"/>
  <c r="O4515" i="9"/>
  <c r="T4515" i="9"/>
  <c r="U4515" i="9"/>
  <c r="X4515" i="9"/>
  <c r="O4516" i="9"/>
  <c r="T4516" i="9"/>
  <c r="U4516" i="9"/>
  <c r="X4516" i="9"/>
  <c r="O4517" i="9"/>
  <c r="T4517" i="9"/>
  <c r="U4517" i="9"/>
  <c r="X4517" i="9"/>
  <c r="O4518" i="9"/>
  <c r="T4518" i="9"/>
  <c r="U4518" i="9"/>
  <c r="X4518" i="9"/>
  <c r="O4519" i="9"/>
  <c r="T4519" i="9"/>
  <c r="U4519" i="9"/>
  <c r="X4519" i="9"/>
  <c r="O4520" i="9"/>
  <c r="T4520" i="9"/>
  <c r="U4520" i="9"/>
  <c r="X4520" i="9"/>
  <c r="O4521" i="9"/>
  <c r="T4521" i="9"/>
  <c r="U4521" i="9"/>
  <c r="X4521" i="9"/>
  <c r="O4522" i="9"/>
  <c r="T4522" i="9"/>
  <c r="U4522" i="9"/>
  <c r="X4522" i="9"/>
  <c r="O4523" i="9"/>
  <c r="T4523" i="9"/>
  <c r="U4523" i="9"/>
  <c r="X4523" i="9"/>
  <c r="O4524" i="9"/>
  <c r="T4524" i="9"/>
  <c r="U4524" i="9"/>
  <c r="X4524" i="9"/>
  <c r="O4525" i="9"/>
  <c r="T4525" i="9"/>
  <c r="U4525" i="9"/>
  <c r="X4525" i="9"/>
  <c r="O4526" i="9"/>
  <c r="T4526" i="9"/>
  <c r="U4526" i="9"/>
  <c r="X4526" i="9"/>
  <c r="O4527" i="9"/>
  <c r="T4527" i="9"/>
  <c r="U4527" i="9"/>
  <c r="X4527" i="9"/>
  <c r="O4528" i="9"/>
  <c r="T4528" i="9"/>
  <c r="U4528" i="9"/>
  <c r="X4528" i="9"/>
  <c r="O4529" i="9"/>
  <c r="T4529" i="9"/>
  <c r="U4529" i="9"/>
  <c r="X4529" i="9"/>
  <c r="O4530" i="9"/>
  <c r="T4530" i="9"/>
  <c r="U4530" i="9"/>
  <c r="X4530" i="9"/>
  <c r="O4531" i="9"/>
  <c r="T4531" i="9"/>
  <c r="U4531" i="9"/>
  <c r="X4531" i="9"/>
  <c r="O4532" i="9"/>
  <c r="T4532" i="9"/>
  <c r="U4532" i="9"/>
  <c r="X4532" i="9"/>
  <c r="O4533" i="9"/>
  <c r="T4533" i="9"/>
  <c r="U4533" i="9"/>
  <c r="X4533" i="9"/>
  <c r="O4534" i="9"/>
  <c r="T4534" i="9"/>
  <c r="U4534" i="9"/>
  <c r="X4534" i="9"/>
  <c r="O4535" i="9"/>
  <c r="T4535" i="9"/>
  <c r="U4535" i="9"/>
  <c r="X4535" i="9"/>
  <c r="O4536" i="9"/>
  <c r="T4536" i="9"/>
  <c r="U4536" i="9"/>
  <c r="X4536" i="9"/>
  <c r="O4537" i="9"/>
  <c r="T4537" i="9"/>
  <c r="U4537" i="9"/>
  <c r="X4537" i="9"/>
  <c r="O4538" i="9"/>
  <c r="T4538" i="9"/>
  <c r="U4538" i="9"/>
  <c r="X4538" i="9"/>
  <c r="O4539" i="9"/>
  <c r="T4539" i="9"/>
  <c r="U4539" i="9"/>
  <c r="X4539" i="9"/>
  <c r="O4540" i="9"/>
  <c r="T4540" i="9"/>
  <c r="U4540" i="9"/>
  <c r="X4540" i="9"/>
  <c r="O4541" i="9"/>
  <c r="T4541" i="9"/>
  <c r="U4541" i="9"/>
  <c r="X4541" i="9"/>
  <c r="O4542" i="9"/>
  <c r="T4542" i="9"/>
  <c r="U4542" i="9"/>
  <c r="X4542" i="9"/>
  <c r="O4543" i="9"/>
  <c r="T4543" i="9"/>
  <c r="U4543" i="9"/>
  <c r="X4543" i="9"/>
  <c r="O4544" i="9"/>
  <c r="T4544" i="9"/>
  <c r="U4544" i="9"/>
  <c r="X4544" i="9"/>
  <c r="O4545" i="9"/>
  <c r="T4545" i="9"/>
  <c r="U4545" i="9"/>
  <c r="X4545" i="9"/>
  <c r="O4546" i="9"/>
  <c r="T4546" i="9"/>
  <c r="U4546" i="9"/>
  <c r="X4546" i="9"/>
  <c r="O4547" i="9"/>
  <c r="T4547" i="9"/>
  <c r="U4547" i="9"/>
  <c r="X4547" i="9"/>
  <c r="O4548" i="9"/>
  <c r="T4548" i="9"/>
  <c r="U4548" i="9"/>
  <c r="X4548" i="9"/>
  <c r="O4549" i="9"/>
  <c r="T4549" i="9"/>
  <c r="U4549" i="9"/>
  <c r="X4549" i="9"/>
  <c r="O4550" i="9"/>
  <c r="T4550" i="9"/>
  <c r="U4550" i="9"/>
  <c r="X4550" i="9"/>
  <c r="O4551" i="9"/>
  <c r="T4551" i="9"/>
  <c r="U4551" i="9"/>
  <c r="X4551" i="9"/>
  <c r="O4552" i="9"/>
  <c r="T4552" i="9"/>
  <c r="U4552" i="9"/>
  <c r="X4552" i="9"/>
  <c r="O4553" i="9"/>
  <c r="T4553" i="9"/>
  <c r="U4553" i="9"/>
  <c r="X4553" i="9"/>
  <c r="O4554" i="9"/>
  <c r="T4554" i="9"/>
  <c r="U4554" i="9"/>
  <c r="X4554" i="9"/>
  <c r="O4555" i="9"/>
  <c r="T4555" i="9"/>
  <c r="U4555" i="9"/>
  <c r="X4555" i="9"/>
  <c r="O4556" i="9"/>
  <c r="T4556" i="9"/>
  <c r="U4556" i="9"/>
  <c r="X4556" i="9"/>
  <c r="O4557" i="9"/>
  <c r="T4557" i="9"/>
  <c r="U4557" i="9"/>
  <c r="X4557" i="9"/>
  <c r="O4558" i="9"/>
  <c r="T4558" i="9"/>
  <c r="U4558" i="9"/>
  <c r="X4558" i="9"/>
  <c r="O4559" i="9"/>
  <c r="T4559" i="9"/>
  <c r="U4559" i="9"/>
  <c r="X4559" i="9"/>
  <c r="O4560" i="9"/>
  <c r="T4560" i="9"/>
  <c r="U4560" i="9"/>
  <c r="X4560" i="9"/>
  <c r="O4561" i="9"/>
  <c r="T4561" i="9"/>
  <c r="U4561" i="9"/>
  <c r="X4561" i="9"/>
  <c r="O4562" i="9"/>
  <c r="T4562" i="9"/>
  <c r="U4562" i="9"/>
  <c r="X4562" i="9"/>
  <c r="O4563" i="9"/>
  <c r="T4563" i="9"/>
  <c r="U4563" i="9"/>
  <c r="X4563" i="9"/>
  <c r="O4564" i="9"/>
  <c r="T4564" i="9"/>
  <c r="U4564" i="9"/>
  <c r="X4564" i="9"/>
  <c r="O4565" i="9"/>
  <c r="T4565" i="9"/>
  <c r="U4565" i="9"/>
  <c r="X4565" i="9"/>
  <c r="O4566" i="9"/>
  <c r="T4566" i="9"/>
  <c r="U4566" i="9"/>
  <c r="X4566" i="9"/>
  <c r="O4567" i="9"/>
  <c r="T4567" i="9"/>
  <c r="U4567" i="9"/>
  <c r="X4567" i="9"/>
  <c r="O4568" i="9"/>
  <c r="T4568" i="9"/>
  <c r="U4568" i="9"/>
  <c r="X4568" i="9"/>
  <c r="O4569" i="9"/>
  <c r="T4569" i="9"/>
  <c r="U4569" i="9"/>
  <c r="X4569" i="9"/>
  <c r="O4570" i="9"/>
  <c r="T4570" i="9"/>
  <c r="U4570" i="9"/>
  <c r="X4570" i="9"/>
  <c r="O4571" i="9"/>
  <c r="T4571" i="9"/>
  <c r="U4571" i="9"/>
  <c r="X4571" i="9"/>
  <c r="O4572" i="9"/>
  <c r="T4572" i="9"/>
  <c r="U4572" i="9"/>
  <c r="X4572" i="9"/>
  <c r="O4573" i="9"/>
  <c r="T4573" i="9"/>
  <c r="U4573" i="9"/>
  <c r="X4573" i="9"/>
  <c r="O4574" i="9"/>
  <c r="T4574" i="9"/>
  <c r="U4574" i="9"/>
  <c r="X4574" i="9"/>
  <c r="O4575" i="9"/>
  <c r="T4575" i="9"/>
  <c r="U4575" i="9"/>
  <c r="X4575" i="9"/>
  <c r="O4576" i="9"/>
  <c r="T4576" i="9"/>
  <c r="U4576" i="9"/>
  <c r="X4576" i="9"/>
  <c r="O4577" i="9"/>
  <c r="T4577" i="9"/>
  <c r="U4577" i="9"/>
  <c r="X4577" i="9"/>
  <c r="O4578" i="9"/>
  <c r="T4578" i="9"/>
  <c r="U4578" i="9"/>
  <c r="X4578" i="9"/>
  <c r="O4579" i="9"/>
  <c r="T4579" i="9"/>
  <c r="U4579" i="9"/>
  <c r="X4579" i="9"/>
  <c r="O4580" i="9"/>
  <c r="T4580" i="9"/>
  <c r="U4580" i="9"/>
  <c r="X4580" i="9"/>
  <c r="O4581" i="9"/>
  <c r="T4581" i="9"/>
  <c r="U4581" i="9"/>
  <c r="X4581" i="9"/>
  <c r="O4582" i="9"/>
  <c r="T4582" i="9"/>
  <c r="U4582" i="9"/>
  <c r="X4582" i="9"/>
  <c r="O4583" i="9"/>
  <c r="T4583" i="9"/>
  <c r="U4583" i="9"/>
  <c r="X4583" i="9"/>
  <c r="O4584" i="9"/>
  <c r="T4584" i="9"/>
  <c r="U4584" i="9"/>
  <c r="X4584" i="9"/>
  <c r="O4585" i="9"/>
  <c r="T4585" i="9"/>
  <c r="U4585" i="9"/>
  <c r="X4585" i="9"/>
  <c r="O4586" i="9"/>
  <c r="T4586" i="9"/>
  <c r="U4586" i="9"/>
  <c r="X4586" i="9"/>
  <c r="O4587" i="9"/>
  <c r="T4587" i="9"/>
  <c r="U4587" i="9"/>
  <c r="X4587" i="9"/>
  <c r="O4588" i="9"/>
  <c r="T4588" i="9"/>
  <c r="U4588" i="9"/>
  <c r="X4588" i="9"/>
  <c r="O4589" i="9"/>
  <c r="T4589" i="9"/>
  <c r="U4589" i="9"/>
  <c r="X4589" i="9"/>
  <c r="O4590" i="9"/>
  <c r="T4590" i="9"/>
  <c r="U4590" i="9"/>
  <c r="X4590" i="9"/>
  <c r="O4591" i="9"/>
  <c r="T4591" i="9"/>
  <c r="U4591" i="9"/>
  <c r="X4591" i="9"/>
  <c r="O4592" i="9"/>
  <c r="T4592" i="9"/>
  <c r="U4592" i="9"/>
  <c r="X4592" i="9"/>
  <c r="O4593" i="9"/>
  <c r="T4593" i="9"/>
  <c r="U4593" i="9"/>
  <c r="X4593" i="9"/>
  <c r="O4594" i="9"/>
  <c r="T4594" i="9"/>
  <c r="U4594" i="9"/>
  <c r="X4594" i="9"/>
  <c r="O4595" i="9"/>
  <c r="T4595" i="9"/>
  <c r="U4595" i="9"/>
  <c r="X4595" i="9"/>
  <c r="O4596" i="9"/>
  <c r="T4596" i="9"/>
  <c r="U4596" i="9"/>
  <c r="X4596" i="9"/>
  <c r="O4597" i="9"/>
  <c r="T4597" i="9"/>
  <c r="U4597" i="9"/>
  <c r="X4597" i="9"/>
  <c r="O4598" i="9"/>
  <c r="T4598" i="9"/>
  <c r="U4598" i="9"/>
  <c r="X4598" i="9"/>
  <c r="O4599" i="9"/>
  <c r="T4599" i="9"/>
  <c r="U4599" i="9"/>
  <c r="X4599" i="9"/>
  <c r="O4600" i="9"/>
  <c r="T4600" i="9"/>
  <c r="U4600" i="9"/>
  <c r="X4600" i="9"/>
  <c r="O4601" i="9"/>
  <c r="T4601" i="9"/>
  <c r="U4601" i="9"/>
  <c r="X4601" i="9"/>
  <c r="O4602" i="9"/>
  <c r="T4602" i="9"/>
  <c r="U4602" i="9"/>
  <c r="X4602" i="9"/>
  <c r="O4603" i="9"/>
  <c r="T4603" i="9"/>
  <c r="U4603" i="9"/>
  <c r="X4603" i="9"/>
  <c r="O4604" i="9"/>
  <c r="T4604" i="9"/>
  <c r="U4604" i="9"/>
  <c r="X4604" i="9"/>
  <c r="O4605" i="9"/>
  <c r="T4605" i="9"/>
  <c r="U4605" i="9"/>
  <c r="X4605" i="9"/>
  <c r="O4606" i="9"/>
  <c r="T4606" i="9"/>
  <c r="U4606" i="9"/>
  <c r="X4606" i="9"/>
  <c r="O4607" i="9"/>
  <c r="T4607" i="9"/>
  <c r="U4607" i="9"/>
  <c r="X4607" i="9"/>
  <c r="O4608" i="9"/>
  <c r="T4608" i="9"/>
  <c r="U4608" i="9"/>
  <c r="X4608" i="9"/>
  <c r="O4609" i="9"/>
  <c r="T4609" i="9"/>
  <c r="U4609" i="9"/>
  <c r="X4609" i="9"/>
  <c r="O4610" i="9"/>
  <c r="T4610" i="9"/>
  <c r="U4610" i="9"/>
  <c r="X4610" i="9"/>
  <c r="O4611" i="9"/>
  <c r="T4611" i="9"/>
  <c r="U4611" i="9"/>
  <c r="X4611" i="9"/>
  <c r="O4612" i="9"/>
  <c r="T4612" i="9"/>
  <c r="U4612" i="9"/>
  <c r="X4612" i="9"/>
  <c r="O4613" i="9"/>
  <c r="T4613" i="9"/>
  <c r="U4613" i="9"/>
  <c r="X4613" i="9"/>
  <c r="O4614" i="9"/>
  <c r="T4614" i="9"/>
  <c r="U4614" i="9"/>
  <c r="X4614" i="9"/>
  <c r="O4615" i="9"/>
  <c r="T4615" i="9"/>
  <c r="U4615" i="9"/>
  <c r="X4615" i="9"/>
  <c r="O4616" i="9"/>
  <c r="T4616" i="9"/>
  <c r="U4616" i="9"/>
  <c r="X4616" i="9"/>
  <c r="O4617" i="9"/>
  <c r="T4617" i="9"/>
  <c r="U4617" i="9"/>
  <c r="X4617" i="9"/>
  <c r="O4618" i="9"/>
  <c r="T4618" i="9"/>
  <c r="U4618" i="9"/>
  <c r="X4618" i="9"/>
  <c r="O4619" i="9"/>
  <c r="T4619" i="9"/>
  <c r="U4619" i="9"/>
  <c r="X4619" i="9"/>
  <c r="O4620" i="9"/>
  <c r="T4620" i="9"/>
  <c r="U4620" i="9"/>
  <c r="X4620" i="9"/>
  <c r="O4621" i="9"/>
  <c r="T4621" i="9"/>
  <c r="U4621" i="9"/>
  <c r="X4621" i="9"/>
  <c r="O4622" i="9"/>
  <c r="T4622" i="9"/>
  <c r="U4622" i="9"/>
  <c r="X4622" i="9"/>
  <c r="O4623" i="9"/>
  <c r="T4623" i="9"/>
  <c r="U4623" i="9"/>
  <c r="X4623" i="9"/>
  <c r="O4624" i="9"/>
  <c r="T4624" i="9"/>
  <c r="U4624" i="9"/>
  <c r="X4624" i="9"/>
  <c r="O4625" i="9"/>
  <c r="T4625" i="9"/>
  <c r="U4625" i="9"/>
  <c r="X4625" i="9"/>
  <c r="O4626" i="9"/>
  <c r="T4626" i="9"/>
  <c r="U4626" i="9"/>
  <c r="X4626" i="9"/>
  <c r="O4627" i="9"/>
  <c r="T4627" i="9"/>
  <c r="U4627" i="9"/>
  <c r="X4627" i="9"/>
  <c r="O4628" i="9"/>
  <c r="T4628" i="9"/>
  <c r="U4628" i="9"/>
  <c r="X4628" i="9"/>
  <c r="O4629" i="9"/>
  <c r="T4629" i="9"/>
  <c r="U4629" i="9"/>
  <c r="X4629" i="9"/>
  <c r="O4630" i="9"/>
  <c r="T4630" i="9"/>
  <c r="U4630" i="9"/>
  <c r="X4630" i="9"/>
  <c r="O4631" i="9"/>
  <c r="T4631" i="9"/>
  <c r="U4631" i="9"/>
  <c r="X4631" i="9"/>
  <c r="O4632" i="9"/>
  <c r="T4632" i="9"/>
  <c r="U4632" i="9"/>
  <c r="X4632" i="9"/>
  <c r="O4633" i="9"/>
  <c r="T4633" i="9"/>
  <c r="U4633" i="9"/>
  <c r="X4633" i="9"/>
  <c r="O4634" i="9"/>
  <c r="T4634" i="9"/>
  <c r="U4634" i="9"/>
  <c r="X4634" i="9"/>
  <c r="O4635" i="9"/>
  <c r="T4635" i="9"/>
  <c r="U4635" i="9"/>
  <c r="X4635" i="9"/>
  <c r="O4636" i="9"/>
  <c r="T4636" i="9"/>
  <c r="U4636" i="9"/>
  <c r="X4636" i="9"/>
  <c r="O4637" i="9"/>
  <c r="T4637" i="9"/>
  <c r="U4637" i="9"/>
  <c r="X4637" i="9"/>
  <c r="O4638" i="9"/>
  <c r="T4638" i="9"/>
  <c r="U4638" i="9"/>
  <c r="X4638" i="9"/>
  <c r="O4639" i="9"/>
  <c r="T4639" i="9"/>
  <c r="U4639" i="9"/>
  <c r="X4639" i="9"/>
  <c r="O4640" i="9"/>
  <c r="T4640" i="9"/>
  <c r="U4640" i="9"/>
  <c r="X4640" i="9"/>
  <c r="O4641" i="9"/>
  <c r="T4641" i="9"/>
  <c r="U4641" i="9"/>
  <c r="X4641" i="9"/>
  <c r="O4642" i="9"/>
  <c r="T4642" i="9"/>
  <c r="U4642" i="9"/>
  <c r="X4642" i="9"/>
  <c r="O4643" i="9"/>
  <c r="T4643" i="9"/>
  <c r="U4643" i="9"/>
  <c r="X4643" i="9"/>
  <c r="O4644" i="9"/>
  <c r="T4644" i="9"/>
  <c r="U4644" i="9"/>
  <c r="X4644" i="9"/>
  <c r="O4645" i="9"/>
  <c r="T4645" i="9"/>
  <c r="U4645" i="9"/>
  <c r="X4645" i="9"/>
  <c r="O4646" i="9"/>
  <c r="T4646" i="9"/>
  <c r="U4646" i="9"/>
  <c r="X4646" i="9"/>
  <c r="O4647" i="9"/>
  <c r="T4647" i="9"/>
  <c r="U4647" i="9"/>
  <c r="X4647" i="9"/>
  <c r="O4648" i="9"/>
  <c r="T4648" i="9"/>
  <c r="U4648" i="9"/>
  <c r="X4648" i="9"/>
  <c r="O4649" i="9"/>
  <c r="T4649" i="9"/>
  <c r="U4649" i="9"/>
  <c r="X4649" i="9"/>
  <c r="O4650" i="9"/>
  <c r="T4650" i="9"/>
  <c r="U4650" i="9"/>
  <c r="X4650" i="9"/>
  <c r="O4651" i="9"/>
  <c r="T4651" i="9"/>
  <c r="U4651" i="9"/>
  <c r="X4651" i="9"/>
  <c r="O4652" i="9"/>
  <c r="T4652" i="9"/>
  <c r="U4652" i="9"/>
  <c r="X4652" i="9"/>
  <c r="O4653" i="9"/>
  <c r="T4653" i="9"/>
  <c r="U4653" i="9"/>
  <c r="X4653" i="9"/>
  <c r="O4654" i="9"/>
  <c r="T4654" i="9"/>
  <c r="U4654" i="9"/>
  <c r="X4654" i="9"/>
  <c r="O4655" i="9"/>
  <c r="T4655" i="9"/>
  <c r="U4655" i="9"/>
  <c r="X4655" i="9"/>
  <c r="O4656" i="9"/>
  <c r="T4656" i="9"/>
  <c r="U4656" i="9"/>
  <c r="X4656" i="9"/>
  <c r="O4657" i="9"/>
  <c r="T4657" i="9"/>
  <c r="U4657" i="9"/>
  <c r="X4657" i="9"/>
  <c r="O4658" i="9"/>
  <c r="T4658" i="9"/>
  <c r="U4658" i="9"/>
  <c r="X4658" i="9"/>
  <c r="O4659" i="9"/>
  <c r="T4659" i="9"/>
  <c r="U4659" i="9"/>
  <c r="X4659" i="9"/>
  <c r="O4660" i="9"/>
  <c r="T4660" i="9"/>
  <c r="U4660" i="9"/>
  <c r="X4660" i="9"/>
  <c r="O4661" i="9"/>
  <c r="T4661" i="9"/>
  <c r="U4661" i="9"/>
  <c r="X4661" i="9"/>
  <c r="O4662" i="9"/>
  <c r="T4662" i="9"/>
  <c r="U4662" i="9"/>
  <c r="X4662" i="9"/>
  <c r="O4663" i="9"/>
  <c r="T4663" i="9"/>
  <c r="U4663" i="9"/>
  <c r="X4663" i="9"/>
  <c r="O4664" i="9"/>
  <c r="T4664" i="9"/>
  <c r="U4664" i="9"/>
  <c r="X4664" i="9"/>
  <c r="O4665" i="9"/>
  <c r="T4665" i="9"/>
  <c r="U4665" i="9"/>
  <c r="X4665" i="9"/>
  <c r="O4666" i="9"/>
  <c r="T4666" i="9"/>
  <c r="U4666" i="9"/>
  <c r="X4666" i="9"/>
  <c r="O4667" i="9"/>
  <c r="T4667" i="9"/>
  <c r="U4667" i="9"/>
  <c r="X4667" i="9"/>
  <c r="O4668" i="9"/>
  <c r="T4668" i="9"/>
  <c r="U4668" i="9"/>
  <c r="X4668" i="9"/>
  <c r="O4669" i="9"/>
  <c r="T4669" i="9"/>
  <c r="U4669" i="9"/>
  <c r="X4669" i="9"/>
  <c r="O4670" i="9"/>
  <c r="T4670" i="9"/>
  <c r="U4670" i="9"/>
  <c r="X4670" i="9"/>
  <c r="O4671" i="9"/>
  <c r="T4671" i="9"/>
  <c r="U4671" i="9"/>
  <c r="X4671" i="9"/>
  <c r="O4672" i="9"/>
  <c r="T4672" i="9"/>
  <c r="U4672" i="9"/>
  <c r="X4672" i="9"/>
  <c r="O4673" i="9"/>
  <c r="T4673" i="9"/>
  <c r="U4673" i="9"/>
  <c r="X4673" i="9"/>
  <c r="O4674" i="9"/>
  <c r="T4674" i="9"/>
  <c r="U4674" i="9"/>
  <c r="X4674" i="9"/>
  <c r="O4675" i="9"/>
  <c r="T4675" i="9"/>
  <c r="U4675" i="9"/>
  <c r="X4675" i="9"/>
  <c r="O4676" i="9"/>
  <c r="T4676" i="9"/>
  <c r="U4676" i="9"/>
  <c r="X4676" i="9"/>
  <c r="O4677" i="9"/>
  <c r="T4677" i="9"/>
  <c r="U4677" i="9"/>
  <c r="X4677" i="9"/>
  <c r="O4678" i="9"/>
  <c r="T4678" i="9"/>
  <c r="U4678" i="9"/>
  <c r="X4678" i="9"/>
  <c r="O4679" i="9"/>
  <c r="T4679" i="9"/>
  <c r="U4679" i="9"/>
  <c r="X4679" i="9"/>
  <c r="O4680" i="9"/>
  <c r="T4680" i="9"/>
  <c r="U4680" i="9"/>
  <c r="X4680" i="9"/>
  <c r="O4681" i="9"/>
  <c r="T4681" i="9"/>
  <c r="U4681" i="9"/>
  <c r="X4681" i="9"/>
  <c r="O4682" i="9"/>
  <c r="T4682" i="9"/>
  <c r="U4682" i="9"/>
  <c r="X4682" i="9"/>
  <c r="O4683" i="9"/>
  <c r="T4683" i="9"/>
  <c r="U4683" i="9"/>
  <c r="X4683" i="9"/>
  <c r="O4684" i="9"/>
  <c r="T4684" i="9"/>
  <c r="U4684" i="9"/>
  <c r="X4684" i="9"/>
  <c r="O4685" i="9"/>
  <c r="T4685" i="9"/>
  <c r="U4685" i="9"/>
  <c r="X4685" i="9"/>
  <c r="O4686" i="9"/>
  <c r="T4686" i="9"/>
  <c r="U4686" i="9"/>
  <c r="X4686" i="9"/>
  <c r="O4687" i="9"/>
  <c r="T4687" i="9"/>
  <c r="U4687" i="9"/>
  <c r="X4687" i="9"/>
  <c r="O4688" i="9"/>
  <c r="T4688" i="9"/>
  <c r="U4688" i="9"/>
  <c r="X4688" i="9"/>
  <c r="O4689" i="9"/>
  <c r="T4689" i="9"/>
  <c r="U4689" i="9"/>
  <c r="X4689" i="9"/>
  <c r="O4690" i="9"/>
  <c r="T4690" i="9"/>
  <c r="U4690" i="9"/>
  <c r="X4690" i="9"/>
  <c r="O4691" i="9"/>
  <c r="T4691" i="9"/>
  <c r="U4691" i="9"/>
  <c r="X4691" i="9"/>
  <c r="O4692" i="9"/>
  <c r="T4692" i="9"/>
  <c r="U4692" i="9"/>
  <c r="X4692" i="9"/>
  <c r="O4693" i="9"/>
  <c r="T4693" i="9"/>
  <c r="U4693" i="9"/>
  <c r="X4693" i="9"/>
  <c r="O4694" i="9"/>
  <c r="T4694" i="9"/>
  <c r="U4694" i="9"/>
  <c r="X4694" i="9"/>
  <c r="O4695" i="9"/>
  <c r="T4695" i="9"/>
  <c r="U4695" i="9"/>
  <c r="X4695" i="9"/>
  <c r="O4696" i="9"/>
  <c r="T4696" i="9"/>
  <c r="U4696" i="9"/>
  <c r="X4696" i="9"/>
  <c r="O4697" i="9"/>
  <c r="T4697" i="9"/>
  <c r="U4697" i="9"/>
  <c r="X4697" i="9"/>
  <c r="O4698" i="9"/>
  <c r="T4698" i="9"/>
  <c r="U4698" i="9"/>
  <c r="X4698" i="9"/>
  <c r="O4699" i="9"/>
  <c r="T4699" i="9"/>
  <c r="U4699" i="9"/>
  <c r="X4699" i="9"/>
  <c r="O4700" i="9"/>
  <c r="T4700" i="9"/>
  <c r="U4700" i="9"/>
  <c r="X4700" i="9"/>
  <c r="O4701" i="9"/>
  <c r="T4701" i="9"/>
  <c r="U4701" i="9"/>
  <c r="X4701" i="9"/>
  <c r="O4702" i="9"/>
  <c r="T4702" i="9"/>
  <c r="U4702" i="9"/>
  <c r="X4702" i="9"/>
  <c r="O4703" i="9"/>
  <c r="T4703" i="9"/>
  <c r="U4703" i="9"/>
  <c r="X4703" i="9"/>
  <c r="O4704" i="9"/>
  <c r="T4704" i="9"/>
  <c r="U4704" i="9"/>
  <c r="X4704" i="9"/>
  <c r="O4705" i="9"/>
  <c r="T4705" i="9"/>
  <c r="U4705" i="9"/>
  <c r="X4705" i="9"/>
  <c r="O4706" i="9"/>
  <c r="T4706" i="9"/>
  <c r="U4706" i="9"/>
  <c r="X4706" i="9"/>
  <c r="O4707" i="9"/>
  <c r="T4707" i="9"/>
  <c r="U4707" i="9"/>
  <c r="X4707" i="9"/>
  <c r="O4708" i="9"/>
  <c r="T4708" i="9"/>
  <c r="U4708" i="9"/>
  <c r="X4708" i="9"/>
  <c r="O4709" i="9"/>
  <c r="T4709" i="9"/>
  <c r="U4709" i="9"/>
  <c r="X4709" i="9"/>
  <c r="O4710" i="9"/>
  <c r="T4710" i="9"/>
  <c r="U4710" i="9"/>
  <c r="X4710" i="9"/>
  <c r="O4711" i="9"/>
  <c r="T4711" i="9"/>
  <c r="U4711" i="9"/>
  <c r="X4711" i="9"/>
  <c r="O4712" i="9"/>
  <c r="T4712" i="9"/>
  <c r="U4712" i="9"/>
  <c r="X4712" i="9"/>
  <c r="O4713" i="9"/>
  <c r="T4713" i="9"/>
  <c r="U4713" i="9"/>
  <c r="X4713" i="9"/>
  <c r="O4714" i="9"/>
  <c r="T4714" i="9"/>
  <c r="U4714" i="9"/>
  <c r="X4714" i="9"/>
  <c r="O4715" i="9"/>
  <c r="T4715" i="9"/>
  <c r="U4715" i="9"/>
  <c r="X4715" i="9"/>
  <c r="O4716" i="9"/>
  <c r="T4716" i="9"/>
  <c r="U4716" i="9"/>
  <c r="X4716" i="9"/>
  <c r="O4717" i="9"/>
  <c r="T4717" i="9"/>
  <c r="U4717" i="9"/>
  <c r="X4717" i="9"/>
  <c r="O4718" i="9"/>
  <c r="T4718" i="9"/>
  <c r="U4718" i="9"/>
  <c r="X4718" i="9"/>
  <c r="O4719" i="9"/>
  <c r="T4719" i="9"/>
  <c r="U4719" i="9"/>
  <c r="X4719" i="9"/>
  <c r="O4720" i="9"/>
  <c r="T4720" i="9"/>
  <c r="U4720" i="9"/>
  <c r="X4720" i="9"/>
  <c r="O4721" i="9"/>
  <c r="T4721" i="9"/>
  <c r="U4721" i="9"/>
  <c r="X4721" i="9"/>
  <c r="O4722" i="9"/>
  <c r="T4722" i="9"/>
  <c r="U4722" i="9"/>
  <c r="X4722" i="9"/>
  <c r="O4723" i="9"/>
  <c r="T4723" i="9"/>
  <c r="U4723" i="9"/>
  <c r="X4723" i="9"/>
  <c r="O4724" i="9"/>
  <c r="T4724" i="9"/>
  <c r="U4724" i="9"/>
  <c r="X4724" i="9"/>
  <c r="O4725" i="9"/>
  <c r="T4725" i="9"/>
  <c r="U4725" i="9"/>
  <c r="X4725" i="9"/>
  <c r="O4726" i="9"/>
  <c r="T4726" i="9"/>
  <c r="U4726" i="9"/>
  <c r="X4726" i="9"/>
  <c r="O4727" i="9"/>
  <c r="T4727" i="9"/>
  <c r="U4727" i="9"/>
  <c r="X4727" i="9"/>
  <c r="O4728" i="9"/>
  <c r="T4728" i="9"/>
  <c r="U4728" i="9"/>
  <c r="X4728" i="9"/>
  <c r="O4729" i="9"/>
  <c r="T4729" i="9"/>
  <c r="U4729" i="9"/>
  <c r="X4729" i="9"/>
  <c r="O4730" i="9"/>
  <c r="T4730" i="9"/>
  <c r="U4730" i="9"/>
  <c r="X4730" i="9"/>
  <c r="O4731" i="9"/>
  <c r="T4731" i="9"/>
  <c r="U4731" i="9"/>
  <c r="X4731" i="9"/>
  <c r="O4732" i="9"/>
  <c r="T4732" i="9"/>
  <c r="U4732" i="9"/>
  <c r="X4732" i="9"/>
  <c r="O4733" i="9"/>
  <c r="T4733" i="9"/>
  <c r="U4733" i="9"/>
  <c r="X4733" i="9"/>
  <c r="O4734" i="9"/>
  <c r="T4734" i="9"/>
  <c r="U4734" i="9"/>
  <c r="X4734" i="9"/>
  <c r="O4735" i="9"/>
  <c r="T4735" i="9"/>
  <c r="U4735" i="9"/>
  <c r="X4735" i="9"/>
  <c r="O4736" i="9"/>
  <c r="T4736" i="9"/>
  <c r="U4736" i="9"/>
  <c r="X4736" i="9"/>
  <c r="O4737" i="9"/>
  <c r="T4737" i="9"/>
  <c r="U4737" i="9"/>
  <c r="X4737" i="9"/>
  <c r="O4738" i="9"/>
  <c r="T4738" i="9"/>
  <c r="U4738" i="9"/>
  <c r="X4738" i="9"/>
  <c r="O4739" i="9"/>
  <c r="T4739" i="9"/>
  <c r="U4739" i="9"/>
  <c r="X4739" i="9"/>
  <c r="O4740" i="9"/>
  <c r="T4740" i="9"/>
  <c r="U4740" i="9"/>
  <c r="X4740" i="9"/>
  <c r="O4741" i="9"/>
  <c r="T4741" i="9"/>
  <c r="U4741" i="9"/>
  <c r="X4741" i="9"/>
  <c r="O4742" i="9"/>
  <c r="T4742" i="9"/>
  <c r="U4742" i="9"/>
  <c r="X4742" i="9"/>
  <c r="O4743" i="9"/>
  <c r="T4743" i="9"/>
  <c r="U4743" i="9"/>
  <c r="X4743" i="9"/>
  <c r="O4744" i="9"/>
  <c r="T4744" i="9"/>
  <c r="U4744" i="9"/>
  <c r="X4744" i="9"/>
  <c r="O4745" i="9"/>
  <c r="T4745" i="9"/>
  <c r="U4745" i="9"/>
  <c r="X4745" i="9"/>
  <c r="O4746" i="9"/>
  <c r="T4746" i="9"/>
  <c r="U4746" i="9"/>
  <c r="X4746" i="9"/>
  <c r="O4747" i="9"/>
  <c r="T4747" i="9"/>
  <c r="U4747" i="9"/>
  <c r="X4747" i="9"/>
  <c r="O4748" i="9"/>
  <c r="T4748" i="9"/>
  <c r="U4748" i="9"/>
  <c r="X4748" i="9"/>
  <c r="O4749" i="9"/>
  <c r="T4749" i="9"/>
  <c r="U4749" i="9"/>
  <c r="X4749" i="9"/>
  <c r="O4750" i="9"/>
  <c r="T4750" i="9"/>
  <c r="U4750" i="9"/>
  <c r="X4750" i="9"/>
  <c r="O4751" i="9"/>
  <c r="T4751" i="9"/>
  <c r="U4751" i="9"/>
  <c r="X4751" i="9"/>
  <c r="O4752" i="9"/>
  <c r="T4752" i="9"/>
  <c r="U4752" i="9"/>
  <c r="X4752" i="9"/>
  <c r="O4753" i="9"/>
  <c r="T4753" i="9"/>
  <c r="U4753" i="9"/>
  <c r="X4753" i="9"/>
  <c r="O4754" i="9"/>
  <c r="T4754" i="9"/>
  <c r="U4754" i="9"/>
  <c r="X4754" i="9"/>
  <c r="O4755" i="9"/>
  <c r="T4755" i="9"/>
  <c r="U4755" i="9"/>
  <c r="X4755" i="9"/>
  <c r="O4756" i="9"/>
  <c r="T4756" i="9"/>
  <c r="U4756" i="9"/>
  <c r="X4756" i="9"/>
  <c r="O4757" i="9"/>
  <c r="T4757" i="9"/>
  <c r="U4757" i="9"/>
  <c r="X4757" i="9"/>
  <c r="O4758" i="9"/>
  <c r="T4758" i="9"/>
  <c r="U4758" i="9"/>
  <c r="X4758" i="9"/>
  <c r="O4759" i="9"/>
  <c r="T4759" i="9"/>
  <c r="U4759" i="9"/>
  <c r="X4759" i="9"/>
  <c r="O4760" i="9"/>
  <c r="T4760" i="9"/>
  <c r="U4760" i="9"/>
  <c r="X4760" i="9"/>
  <c r="O4761" i="9"/>
  <c r="T4761" i="9"/>
  <c r="U4761" i="9"/>
  <c r="X4761" i="9"/>
  <c r="O4762" i="9"/>
  <c r="T4762" i="9"/>
  <c r="U4762" i="9"/>
  <c r="X4762" i="9"/>
  <c r="O4763" i="9"/>
  <c r="T4763" i="9"/>
  <c r="U4763" i="9"/>
  <c r="X4763" i="9"/>
  <c r="O4764" i="9"/>
  <c r="T4764" i="9"/>
  <c r="U4764" i="9"/>
  <c r="X4764" i="9"/>
  <c r="O4765" i="9"/>
  <c r="T4765" i="9"/>
  <c r="U4765" i="9"/>
  <c r="X4765" i="9"/>
  <c r="O4766" i="9"/>
  <c r="T4766" i="9"/>
  <c r="U4766" i="9"/>
  <c r="X4766" i="9"/>
  <c r="O4767" i="9"/>
  <c r="T4767" i="9"/>
  <c r="U4767" i="9"/>
  <c r="X4767" i="9"/>
  <c r="O4768" i="9"/>
  <c r="T4768" i="9"/>
  <c r="U4768" i="9"/>
  <c r="X4768" i="9"/>
  <c r="O4769" i="9"/>
  <c r="T4769" i="9"/>
  <c r="U4769" i="9"/>
  <c r="X4769" i="9"/>
  <c r="O4770" i="9"/>
  <c r="T4770" i="9"/>
  <c r="U4770" i="9"/>
  <c r="X4770" i="9"/>
  <c r="O4771" i="9"/>
  <c r="T4771" i="9"/>
  <c r="U4771" i="9"/>
  <c r="X4771" i="9"/>
  <c r="O4772" i="9"/>
  <c r="T4772" i="9"/>
  <c r="U4772" i="9"/>
  <c r="X4772" i="9"/>
  <c r="O4773" i="9"/>
  <c r="T4773" i="9"/>
  <c r="U4773" i="9"/>
  <c r="X4773" i="9"/>
  <c r="O4774" i="9"/>
  <c r="T4774" i="9"/>
  <c r="U4774" i="9"/>
  <c r="X4774" i="9"/>
  <c r="O4775" i="9"/>
  <c r="T4775" i="9"/>
  <c r="U4775" i="9"/>
  <c r="X4775" i="9"/>
  <c r="O4776" i="9"/>
  <c r="T4776" i="9"/>
  <c r="U4776" i="9"/>
  <c r="X4776" i="9"/>
  <c r="O4777" i="9"/>
  <c r="T4777" i="9"/>
  <c r="U4777" i="9"/>
  <c r="X4777" i="9"/>
  <c r="O4778" i="9"/>
  <c r="T4778" i="9"/>
  <c r="U4778" i="9"/>
  <c r="X4778" i="9"/>
  <c r="O4779" i="9"/>
  <c r="T4779" i="9"/>
  <c r="U4779" i="9"/>
  <c r="X4779" i="9"/>
  <c r="O4780" i="9"/>
  <c r="T4780" i="9"/>
  <c r="U4780" i="9"/>
  <c r="X4780" i="9"/>
  <c r="O4781" i="9"/>
  <c r="T4781" i="9"/>
  <c r="U4781" i="9"/>
  <c r="X4781" i="9"/>
  <c r="O4782" i="9"/>
  <c r="T4782" i="9"/>
  <c r="U4782" i="9"/>
  <c r="X4782" i="9"/>
  <c r="O4783" i="9"/>
  <c r="T4783" i="9"/>
  <c r="U4783" i="9"/>
  <c r="X4783" i="9"/>
  <c r="O4784" i="9"/>
  <c r="T4784" i="9"/>
  <c r="U4784" i="9"/>
  <c r="X4784" i="9"/>
  <c r="O4785" i="9"/>
  <c r="T4785" i="9"/>
  <c r="U4785" i="9"/>
  <c r="X4785" i="9"/>
  <c r="O4786" i="9"/>
  <c r="T4786" i="9"/>
  <c r="U4786" i="9"/>
  <c r="X4786" i="9"/>
  <c r="O4787" i="9"/>
  <c r="T4787" i="9"/>
  <c r="U4787" i="9"/>
  <c r="X4787" i="9"/>
  <c r="O4788" i="9"/>
  <c r="T4788" i="9"/>
  <c r="U4788" i="9"/>
  <c r="X4788" i="9"/>
  <c r="O4789" i="9"/>
  <c r="T4789" i="9"/>
  <c r="U4789" i="9"/>
  <c r="X4789" i="9"/>
  <c r="O4790" i="9"/>
  <c r="T4790" i="9"/>
  <c r="U4790" i="9"/>
  <c r="X4790" i="9"/>
  <c r="O4791" i="9"/>
  <c r="T4791" i="9"/>
  <c r="U4791" i="9"/>
  <c r="X4791" i="9"/>
  <c r="O4792" i="9"/>
  <c r="T4792" i="9"/>
  <c r="U4792" i="9"/>
  <c r="X4792" i="9"/>
  <c r="O4793" i="9"/>
  <c r="T4793" i="9"/>
  <c r="U4793" i="9"/>
  <c r="X4793" i="9"/>
  <c r="O4794" i="9"/>
  <c r="T4794" i="9"/>
  <c r="U4794" i="9"/>
  <c r="X4794" i="9"/>
  <c r="O4795" i="9"/>
  <c r="T4795" i="9"/>
  <c r="U4795" i="9"/>
  <c r="X4795" i="9"/>
  <c r="O4796" i="9"/>
  <c r="T4796" i="9"/>
  <c r="U4796" i="9"/>
  <c r="X4796" i="9"/>
  <c r="O4797" i="9"/>
  <c r="T4797" i="9"/>
  <c r="U4797" i="9"/>
  <c r="X4797" i="9"/>
  <c r="O4798" i="9"/>
  <c r="T4798" i="9"/>
  <c r="U4798" i="9"/>
  <c r="X4798" i="9"/>
  <c r="O4799" i="9"/>
  <c r="T4799" i="9"/>
  <c r="U4799" i="9"/>
  <c r="X4799" i="9"/>
  <c r="O4800" i="9"/>
  <c r="T4800" i="9"/>
  <c r="U4800" i="9"/>
  <c r="X4800" i="9"/>
  <c r="O4801" i="9"/>
  <c r="T4801" i="9"/>
  <c r="U4801" i="9"/>
  <c r="X4801" i="9"/>
  <c r="O4802" i="9"/>
  <c r="T4802" i="9"/>
  <c r="U4802" i="9"/>
  <c r="X4802" i="9"/>
  <c r="O4803" i="9"/>
  <c r="T4803" i="9"/>
  <c r="U4803" i="9"/>
  <c r="X4803" i="9"/>
  <c r="O4804" i="9"/>
  <c r="T4804" i="9"/>
  <c r="U4804" i="9"/>
  <c r="X4804" i="9"/>
  <c r="O4805" i="9"/>
  <c r="T4805" i="9"/>
  <c r="U4805" i="9"/>
  <c r="X4805" i="9"/>
  <c r="O4806" i="9"/>
  <c r="T4806" i="9"/>
  <c r="U4806" i="9"/>
  <c r="X4806" i="9"/>
  <c r="O4807" i="9"/>
  <c r="T4807" i="9"/>
  <c r="U4807" i="9"/>
  <c r="X4807" i="9"/>
  <c r="O4808" i="9"/>
  <c r="T4808" i="9"/>
  <c r="U4808" i="9"/>
  <c r="X4808" i="9"/>
  <c r="O4809" i="9"/>
  <c r="T4809" i="9"/>
  <c r="U4809" i="9"/>
  <c r="X4809" i="9"/>
  <c r="O4810" i="9"/>
  <c r="T4810" i="9"/>
  <c r="U4810" i="9"/>
  <c r="X4810" i="9"/>
  <c r="O4811" i="9"/>
  <c r="T4811" i="9"/>
  <c r="U4811" i="9"/>
  <c r="X4811" i="9"/>
  <c r="O4812" i="9"/>
  <c r="T4812" i="9"/>
  <c r="U4812" i="9"/>
  <c r="X4812" i="9"/>
  <c r="O4813" i="9"/>
  <c r="T4813" i="9"/>
  <c r="U4813" i="9"/>
  <c r="X4813" i="9"/>
  <c r="O4814" i="9"/>
  <c r="T4814" i="9"/>
  <c r="U4814" i="9"/>
  <c r="X4814" i="9"/>
  <c r="O4815" i="9"/>
  <c r="T4815" i="9"/>
  <c r="U4815" i="9"/>
  <c r="X4815" i="9"/>
  <c r="O4816" i="9"/>
  <c r="T4816" i="9"/>
  <c r="U4816" i="9"/>
  <c r="X4816" i="9"/>
  <c r="O4817" i="9"/>
  <c r="T4817" i="9"/>
  <c r="U4817" i="9"/>
  <c r="X4817" i="9"/>
  <c r="O4818" i="9"/>
  <c r="T4818" i="9"/>
  <c r="U4818" i="9"/>
  <c r="X4818" i="9"/>
  <c r="O4819" i="9"/>
  <c r="T4819" i="9"/>
  <c r="U4819" i="9"/>
  <c r="X4819" i="9"/>
  <c r="O4820" i="9"/>
  <c r="T4820" i="9"/>
  <c r="U4820" i="9"/>
  <c r="X4820" i="9"/>
  <c r="O4821" i="9"/>
  <c r="T4821" i="9"/>
  <c r="U4821" i="9"/>
  <c r="X4821" i="9"/>
  <c r="O4822" i="9"/>
  <c r="T4822" i="9"/>
  <c r="U4822" i="9"/>
  <c r="X4822" i="9"/>
  <c r="O4823" i="9"/>
  <c r="T4823" i="9"/>
  <c r="U4823" i="9"/>
  <c r="X4823" i="9"/>
  <c r="O4824" i="9"/>
  <c r="T4824" i="9"/>
  <c r="U4824" i="9"/>
  <c r="X4824" i="9"/>
  <c r="O4825" i="9"/>
  <c r="T4825" i="9"/>
  <c r="U4825" i="9"/>
  <c r="X4825" i="9"/>
  <c r="O4826" i="9"/>
  <c r="T4826" i="9"/>
  <c r="U4826" i="9"/>
  <c r="X4826" i="9"/>
  <c r="O4827" i="9"/>
  <c r="T4827" i="9"/>
  <c r="U4827" i="9"/>
  <c r="X4827" i="9"/>
  <c r="O4828" i="9"/>
  <c r="T4828" i="9"/>
  <c r="U4828" i="9"/>
  <c r="X4828" i="9"/>
  <c r="O4829" i="9"/>
  <c r="T4829" i="9"/>
  <c r="U4829" i="9"/>
  <c r="X4829" i="9"/>
  <c r="O4830" i="9"/>
  <c r="T4830" i="9"/>
  <c r="U4830" i="9"/>
  <c r="X4830" i="9"/>
  <c r="O4831" i="9"/>
  <c r="T4831" i="9"/>
  <c r="U4831" i="9"/>
  <c r="X4831" i="9"/>
  <c r="O4832" i="9"/>
  <c r="T4832" i="9"/>
  <c r="U4832" i="9"/>
  <c r="X4832" i="9"/>
  <c r="O4833" i="9"/>
  <c r="T4833" i="9"/>
  <c r="U4833" i="9"/>
  <c r="X4833" i="9"/>
  <c r="O4834" i="9"/>
  <c r="T4834" i="9"/>
  <c r="U4834" i="9"/>
  <c r="X4834" i="9"/>
  <c r="O4835" i="9"/>
  <c r="T4835" i="9"/>
  <c r="U4835" i="9"/>
  <c r="X4835" i="9"/>
  <c r="O4836" i="9"/>
  <c r="T4836" i="9"/>
  <c r="U4836" i="9"/>
  <c r="X4836" i="9"/>
  <c r="O4837" i="9"/>
  <c r="T4837" i="9"/>
  <c r="U4837" i="9"/>
  <c r="X4837" i="9"/>
  <c r="O4838" i="9"/>
  <c r="T4838" i="9"/>
  <c r="U4838" i="9"/>
  <c r="X4838" i="9"/>
  <c r="O4839" i="9"/>
  <c r="T4839" i="9"/>
  <c r="U4839" i="9"/>
  <c r="X4839" i="9"/>
  <c r="O4840" i="9"/>
  <c r="T4840" i="9"/>
  <c r="U4840" i="9"/>
  <c r="X4840" i="9"/>
  <c r="O4841" i="9"/>
  <c r="T4841" i="9"/>
  <c r="U4841" i="9"/>
  <c r="X4841" i="9"/>
  <c r="O4842" i="9"/>
  <c r="T4842" i="9"/>
  <c r="U4842" i="9"/>
  <c r="X4842" i="9"/>
  <c r="O4843" i="9"/>
  <c r="T4843" i="9"/>
  <c r="U4843" i="9"/>
  <c r="X4843" i="9"/>
  <c r="O4844" i="9"/>
  <c r="T4844" i="9"/>
  <c r="U4844" i="9"/>
  <c r="X4844" i="9"/>
  <c r="O4845" i="9"/>
  <c r="T4845" i="9"/>
  <c r="U4845" i="9"/>
  <c r="X4845" i="9"/>
  <c r="O4846" i="9"/>
  <c r="T4846" i="9"/>
  <c r="U4846" i="9"/>
  <c r="X4846" i="9"/>
  <c r="O4847" i="9"/>
  <c r="T4847" i="9"/>
  <c r="U4847" i="9"/>
  <c r="X4847" i="9"/>
  <c r="O4848" i="9"/>
  <c r="T4848" i="9"/>
  <c r="U4848" i="9"/>
  <c r="X4848" i="9"/>
  <c r="O4849" i="9"/>
  <c r="T4849" i="9"/>
  <c r="U4849" i="9"/>
  <c r="X4849" i="9"/>
  <c r="O4850" i="9"/>
  <c r="T4850" i="9"/>
  <c r="U4850" i="9"/>
  <c r="X4850" i="9"/>
  <c r="O4851" i="9"/>
  <c r="T4851" i="9"/>
  <c r="U4851" i="9"/>
  <c r="X4851" i="9"/>
  <c r="O4852" i="9"/>
  <c r="T4852" i="9"/>
  <c r="U4852" i="9"/>
  <c r="X4852" i="9"/>
  <c r="O4853" i="9"/>
  <c r="T4853" i="9"/>
  <c r="U4853" i="9"/>
  <c r="X4853" i="9"/>
  <c r="O4854" i="9"/>
  <c r="T4854" i="9"/>
  <c r="U4854" i="9"/>
  <c r="X4854" i="9"/>
  <c r="O4855" i="9"/>
  <c r="T4855" i="9"/>
  <c r="U4855" i="9"/>
  <c r="X4855" i="9"/>
  <c r="O4856" i="9"/>
  <c r="T4856" i="9"/>
  <c r="U4856" i="9"/>
  <c r="X4856" i="9"/>
  <c r="O4857" i="9"/>
  <c r="T4857" i="9"/>
  <c r="U4857" i="9"/>
  <c r="X4857" i="9"/>
  <c r="O4858" i="9"/>
  <c r="T4858" i="9"/>
  <c r="U4858" i="9"/>
  <c r="X4858" i="9"/>
  <c r="O4859" i="9"/>
  <c r="T4859" i="9"/>
  <c r="U4859" i="9"/>
  <c r="X4859" i="9"/>
  <c r="O4860" i="9"/>
  <c r="T4860" i="9"/>
  <c r="U4860" i="9"/>
  <c r="X4860" i="9"/>
  <c r="O4861" i="9"/>
  <c r="T4861" i="9"/>
  <c r="U4861" i="9"/>
  <c r="X4861" i="9"/>
  <c r="O4862" i="9"/>
  <c r="T4862" i="9"/>
  <c r="U4862" i="9"/>
  <c r="X4862" i="9"/>
  <c r="O4863" i="9"/>
  <c r="T4863" i="9"/>
  <c r="U4863" i="9"/>
  <c r="X4863" i="9"/>
  <c r="O4864" i="9"/>
  <c r="T4864" i="9"/>
  <c r="U4864" i="9"/>
  <c r="X4864" i="9"/>
  <c r="O4865" i="9"/>
  <c r="T4865" i="9"/>
  <c r="U4865" i="9"/>
  <c r="X4865" i="9"/>
  <c r="O4866" i="9"/>
  <c r="T4866" i="9"/>
  <c r="U4866" i="9"/>
  <c r="X4866" i="9"/>
  <c r="O4867" i="9"/>
  <c r="T4867" i="9"/>
  <c r="U4867" i="9"/>
  <c r="X4867" i="9"/>
  <c r="O4868" i="9"/>
  <c r="T4868" i="9"/>
  <c r="U4868" i="9"/>
  <c r="X4868" i="9"/>
  <c r="O4869" i="9"/>
  <c r="T4869" i="9"/>
  <c r="U4869" i="9"/>
  <c r="X4869" i="9"/>
  <c r="O4870" i="9"/>
  <c r="T4870" i="9"/>
  <c r="U4870" i="9"/>
  <c r="X4870" i="9"/>
  <c r="O4871" i="9"/>
  <c r="T4871" i="9"/>
  <c r="U4871" i="9"/>
  <c r="X4871" i="9"/>
  <c r="O4872" i="9"/>
  <c r="T4872" i="9"/>
  <c r="U4872" i="9"/>
  <c r="X4872" i="9"/>
  <c r="O4873" i="9"/>
  <c r="T4873" i="9"/>
  <c r="U4873" i="9"/>
  <c r="X4873" i="9"/>
  <c r="O4874" i="9"/>
  <c r="T4874" i="9"/>
  <c r="U4874" i="9"/>
  <c r="X4874" i="9"/>
  <c r="O4875" i="9"/>
  <c r="T4875" i="9"/>
  <c r="U4875" i="9"/>
  <c r="X4875" i="9"/>
  <c r="O4876" i="9"/>
  <c r="T4876" i="9"/>
  <c r="U4876" i="9"/>
  <c r="X4876" i="9"/>
  <c r="O4877" i="9"/>
  <c r="T4877" i="9"/>
  <c r="U4877" i="9"/>
  <c r="X4877" i="9"/>
  <c r="O4878" i="9"/>
  <c r="T4878" i="9"/>
  <c r="U4878" i="9"/>
  <c r="X4878" i="9"/>
  <c r="O4879" i="9"/>
  <c r="T4879" i="9"/>
  <c r="U4879" i="9"/>
  <c r="X4879" i="9"/>
  <c r="O4880" i="9"/>
  <c r="T4880" i="9"/>
  <c r="U4880" i="9"/>
  <c r="X4880" i="9"/>
  <c r="O4881" i="9"/>
  <c r="T4881" i="9"/>
  <c r="U4881" i="9"/>
  <c r="X4881" i="9"/>
  <c r="O4882" i="9"/>
  <c r="T4882" i="9"/>
  <c r="U4882" i="9"/>
  <c r="X4882" i="9"/>
  <c r="O4883" i="9"/>
  <c r="T4883" i="9"/>
  <c r="U4883" i="9"/>
  <c r="X4883" i="9"/>
  <c r="O4884" i="9"/>
  <c r="T4884" i="9"/>
  <c r="U4884" i="9"/>
  <c r="X4884" i="9"/>
  <c r="O4885" i="9"/>
  <c r="T4885" i="9"/>
  <c r="U4885" i="9"/>
  <c r="X4885" i="9"/>
  <c r="O4886" i="9"/>
  <c r="T4886" i="9"/>
  <c r="U4886" i="9"/>
  <c r="X4886" i="9"/>
  <c r="O4887" i="9"/>
  <c r="T4887" i="9"/>
  <c r="U4887" i="9"/>
  <c r="X4887" i="9"/>
  <c r="O4888" i="9"/>
  <c r="T4888" i="9"/>
  <c r="U4888" i="9"/>
  <c r="X4888" i="9"/>
  <c r="O4889" i="9"/>
  <c r="T4889" i="9"/>
  <c r="U4889" i="9"/>
  <c r="X4889" i="9"/>
  <c r="O4890" i="9"/>
  <c r="T4890" i="9"/>
  <c r="U4890" i="9"/>
  <c r="X4890" i="9"/>
  <c r="O4891" i="9"/>
  <c r="T4891" i="9"/>
  <c r="U4891" i="9"/>
  <c r="X4891" i="9"/>
  <c r="O4892" i="9"/>
  <c r="T4892" i="9"/>
  <c r="U4892" i="9"/>
  <c r="X4892" i="9"/>
  <c r="O4893" i="9"/>
  <c r="T4893" i="9"/>
  <c r="U4893" i="9"/>
  <c r="X4893" i="9"/>
  <c r="O4894" i="9"/>
  <c r="T4894" i="9"/>
  <c r="U4894" i="9"/>
  <c r="X4894" i="9"/>
  <c r="O4895" i="9"/>
  <c r="T4895" i="9"/>
  <c r="U4895" i="9"/>
  <c r="X4895" i="9"/>
  <c r="O4896" i="9"/>
  <c r="T4896" i="9"/>
  <c r="U4896" i="9"/>
  <c r="X4896" i="9"/>
  <c r="O4897" i="9"/>
  <c r="T4897" i="9"/>
  <c r="U4897" i="9"/>
  <c r="X4897" i="9"/>
  <c r="O4898" i="9"/>
  <c r="T4898" i="9"/>
  <c r="U4898" i="9"/>
  <c r="X4898" i="9"/>
  <c r="O4899" i="9"/>
  <c r="T4899" i="9"/>
  <c r="U4899" i="9"/>
  <c r="X4899" i="9"/>
  <c r="O4900" i="9"/>
  <c r="T4900" i="9"/>
  <c r="U4900" i="9"/>
  <c r="X4900" i="9"/>
  <c r="O4901" i="9"/>
  <c r="T4901" i="9"/>
  <c r="U4901" i="9"/>
  <c r="X4901" i="9"/>
  <c r="O4902" i="9"/>
  <c r="T4902" i="9"/>
  <c r="U4902" i="9"/>
  <c r="X4902" i="9"/>
  <c r="O4903" i="9"/>
  <c r="T4903" i="9"/>
  <c r="U4903" i="9"/>
  <c r="X4903" i="9"/>
  <c r="O4904" i="9"/>
  <c r="T4904" i="9"/>
  <c r="U4904" i="9"/>
  <c r="X4904" i="9"/>
  <c r="O4905" i="9"/>
  <c r="T4905" i="9"/>
  <c r="U4905" i="9"/>
  <c r="X4905" i="9"/>
  <c r="O4906" i="9"/>
  <c r="T4906" i="9"/>
  <c r="U4906" i="9"/>
  <c r="X4906" i="9"/>
  <c r="O4907" i="9"/>
  <c r="T4907" i="9"/>
  <c r="U4907" i="9"/>
  <c r="X4907" i="9"/>
  <c r="O4908" i="9"/>
  <c r="T4908" i="9"/>
  <c r="U4908" i="9"/>
  <c r="X4908" i="9"/>
  <c r="O4909" i="9"/>
  <c r="T4909" i="9"/>
  <c r="U4909" i="9"/>
  <c r="X4909" i="9"/>
  <c r="O4910" i="9"/>
  <c r="T4910" i="9"/>
  <c r="U4910" i="9"/>
  <c r="X4910" i="9"/>
  <c r="O4911" i="9"/>
  <c r="T4911" i="9"/>
  <c r="U4911" i="9"/>
  <c r="X4911" i="9"/>
  <c r="O4912" i="9"/>
  <c r="T4912" i="9"/>
  <c r="U4912" i="9"/>
  <c r="X4912" i="9"/>
  <c r="O4913" i="9"/>
  <c r="T4913" i="9"/>
  <c r="U4913" i="9"/>
  <c r="X4913" i="9"/>
  <c r="O4914" i="9"/>
  <c r="T4914" i="9"/>
  <c r="U4914" i="9"/>
  <c r="X4914" i="9"/>
  <c r="O4915" i="9"/>
  <c r="T4915" i="9"/>
  <c r="U4915" i="9"/>
  <c r="X4915" i="9"/>
  <c r="O4916" i="9"/>
  <c r="T4916" i="9"/>
  <c r="U4916" i="9"/>
  <c r="X4916" i="9"/>
  <c r="O4917" i="9"/>
  <c r="T4917" i="9"/>
  <c r="U4917" i="9"/>
  <c r="X4917" i="9"/>
  <c r="O4918" i="9"/>
  <c r="T4918" i="9"/>
  <c r="U4918" i="9"/>
  <c r="X4918" i="9"/>
  <c r="O4919" i="9"/>
  <c r="T4919" i="9"/>
  <c r="U4919" i="9"/>
  <c r="X4919" i="9"/>
  <c r="O4920" i="9"/>
  <c r="T4920" i="9"/>
  <c r="U4920" i="9"/>
  <c r="X4920" i="9"/>
  <c r="O4921" i="9"/>
  <c r="T4921" i="9"/>
  <c r="U4921" i="9"/>
  <c r="X4921" i="9"/>
  <c r="O4922" i="9"/>
  <c r="T4922" i="9"/>
  <c r="U4922" i="9"/>
  <c r="X4922" i="9"/>
  <c r="O4923" i="9"/>
  <c r="T4923" i="9"/>
  <c r="U4923" i="9"/>
  <c r="X4923" i="9"/>
  <c r="O4924" i="9"/>
  <c r="T4924" i="9"/>
  <c r="U4924" i="9"/>
  <c r="X4924" i="9"/>
  <c r="O4925" i="9"/>
  <c r="T4925" i="9"/>
  <c r="U4925" i="9"/>
  <c r="X4925" i="9"/>
  <c r="O4926" i="9"/>
  <c r="T4926" i="9"/>
  <c r="U4926" i="9"/>
  <c r="X4926" i="9"/>
  <c r="O4927" i="9"/>
  <c r="T4927" i="9"/>
  <c r="U4927" i="9"/>
  <c r="X4927" i="9"/>
  <c r="O4928" i="9"/>
  <c r="T4928" i="9"/>
  <c r="U4928" i="9"/>
  <c r="X4928" i="9"/>
  <c r="O4929" i="9"/>
  <c r="T4929" i="9"/>
  <c r="U4929" i="9"/>
  <c r="X4929" i="9"/>
  <c r="O4930" i="9"/>
  <c r="T4930" i="9"/>
  <c r="U4930" i="9"/>
  <c r="X4930" i="9"/>
  <c r="O4931" i="9"/>
  <c r="T4931" i="9"/>
  <c r="U4931" i="9"/>
  <c r="X4931" i="9"/>
  <c r="O4932" i="9"/>
  <c r="T4932" i="9"/>
  <c r="U4932" i="9"/>
  <c r="X4932" i="9"/>
  <c r="O4933" i="9"/>
  <c r="T4933" i="9"/>
  <c r="U4933" i="9"/>
  <c r="X4933" i="9"/>
  <c r="O4934" i="9"/>
  <c r="T4934" i="9"/>
  <c r="U4934" i="9"/>
  <c r="X4934" i="9"/>
  <c r="O4935" i="9"/>
  <c r="T4935" i="9"/>
  <c r="U4935" i="9"/>
  <c r="X4935" i="9"/>
  <c r="O4936" i="9"/>
  <c r="T4936" i="9"/>
  <c r="U4936" i="9"/>
  <c r="X4936" i="9"/>
  <c r="O4937" i="9"/>
  <c r="T4937" i="9"/>
  <c r="U4937" i="9"/>
  <c r="X4937" i="9"/>
  <c r="O4938" i="9"/>
  <c r="T4938" i="9"/>
  <c r="U4938" i="9"/>
  <c r="X4938" i="9"/>
  <c r="O4939" i="9"/>
  <c r="T4939" i="9"/>
  <c r="U4939" i="9"/>
  <c r="X4939" i="9"/>
  <c r="O4940" i="9"/>
  <c r="T4940" i="9"/>
  <c r="U4940" i="9"/>
  <c r="X4940" i="9"/>
  <c r="O4941" i="9"/>
  <c r="T4941" i="9"/>
  <c r="U4941" i="9"/>
  <c r="X4941" i="9"/>
  <c r="O4942" i="9"/>
  <c r="T4942" i="9"/>
  <c r="U4942" i="9"/>
  <c r="X4942" i="9"/>
  <c r="O4943" i="9"/>
  <c r="T4943" i="9"/>
  <c r="U4943" i="9"/>
  <c r="X4943" i="9"/>
  <c r="O4944" i="9"/>
  <c r="T4944" i="9"/>
  <c r="U4944" i="9"/>
  <c r="X4944" i="9"/>
  <c r="O4945" i="9"/>
  <c r="T4945" i="9"/>
  <c r="U4945" i="9"/>
  <c r="X4945" i="9"/>
  <c r="O4946" i="9"/>
  <c r="T4946" i="9"/>
  <c r="U4946" i="9"/>
  <c r="X4946" i="9"/>
  <c r="O4947" i="9"/>
  <c r="T4947" i="9"/>
  <c r="U4947" i="9"/>
  <c r="X4947" i="9"/>
  <c r="O4948" i="9"/>
  <c r="T4948" i="9"/>
  <c r="U4948" i="9"/>
  <c r="X4948" i="9"/>
  <c r="O4949" i="9"/>
  <c r="T4949" i="9"/>
  <c r="U4949" i="9"/>
  <c r="X4949" i="9"/>
  <c r="O4950" i="9"/>
  <c r="T4950" i="9"/>
  <c r="U4950" i="9"/>
  <c r="X4950" i="9"/>
  <c r="O4951" i="9"/>
  <c r="T4951" i="9"/>
  <c r="U4951" i="9"/>
  <c r="X4951" i="9"/>
  <c r="O4952" i="9"/>
  <c r="T4952" i="9"/>
  <c r="U4952" i="9"/>
  <c r="X4952" i="9"/>
  <c r="O4953" i="9"/>
  <c r="T4953" i="9"/>
  <c r="U4953" i="9"/>
  <c r="X4953" i="9"/>
  <c r="O4954" i="9"/>
  <c r="T4954" i="9"/>
  <c r="U4954" i="9"/>
  <c r="X4954" i="9"/>
  <c r="O4955" i="9"/>
  <c r="T4955" i="9"/>
  <c r="U4955" i="9"/>
  <c r="X4955" i="9"/>
  <c r="O4956" i="9"/>
  <c r="T4956" i="9"/>
  <c r="U4956" i="9"/>
  <c r="X4956" i="9"/>
  <c r="O4957" i="9"/>
  <c r="T4957" i="9"/>
  <c r="U4957" i="9"/>
  <c r="X4957" i="9"/>
  <c r="O4958" i="9"/>
  <c r="T4958" i="9"/>
  <c r="U4958" i="9"/>
  <c r="X4958" i="9"/>
  <c r="O4959" i="9"/>
  <c r="T4959" i="9"/>
  <c r="U4959" i="9"/>
  <c r="X4959" i="9"/>
  <c r="O4960" i="9"/>
  <c r="T4960" i="9"/>
  <c r="U4960" i="9"/>
  <c r="X4960" i="9"/>
  <c r="O4961" i="9"/>
  <c r="T4961" i="9"/>
  <c r="U4961" i="9"/>
  <c r="X4961" i="9"/>
  <c r="O4962" i="9"/>
  <c r="T4962" i="9"/>
  <c r="U4962" i="9"/>
  <c r="X4962" i="9"/>
  <c r="O4963" i="9"/>
  <c r="T4963" i="9"/>
  <c r="U4963" i="9"/>
  <c r="X4963" i="9"/>
  <c r="O4964" i="9"/>
  <c r="T4964" i="9"/>
  <c r="U4964" i="9"/>
  <c r="X4964" i="9"/>
  <c r="O4965" i="9"/>
  <c r="T4965" i="9"/>
  <c r="U4965" i="9"/>
  <c r="X4965" i="9"/>
  <c r="O4966" i="9"/>
  <c r="T4966" i="9"/>
  <c r="U4966" i="9"/>
  <c r="X4966" i="9"/>
  <c r="O4967" i="9"/>
  <c r="T4967" i="9"/>
  <c r="U4967" i="9"/>
  <c r="X4967" i="9"/>
  <c r="O4968" i="9"/>
  <c r="T4968" i="9"/>
  <c r="U4968" i="9"/>
  <c r="X4968" i="9"/>
  <c r="O4969" i="9"/>
  <c r="T4969" i="9"/>
  <c r="U4969" i="9"/>
  <c r="X4969" i="9"/>
  <c r="O4970" i="9"/>
  <c r="T4970" i="9"/>
  <c r="U4970" i="9"/>
  <c r="X4970" i="9"/>
  <c r="O4971" i="9"/>
  <c r="T4971" i="9"/>
  <c r="U4971" i="9"/>
  <c r="X4971" i="9"/>
  <c r="O4972" i="9"/>
  <c r="T4972" i="9"/>
  <c r="U4972" i="9"/>
  <c r="X4972" i="9"/>
  <c r="O4973" i="9"/>
  <c r="T4973" i="9"/>
  <c r="U4973" i="9"/>
  <c r="X4973" i="9"/>
  <c r="O4974" i="9"/>
  <c r="T4974" i="9"/>
  <c r="U4974" i="9"/>
  <c r="X4974" i="9"/>
  <c r="O4975" i="9"/>
  <c r="T4975" i="9"/>
  <c r="U4975" i="9"/>
  <c r="X4975" i="9"/>
  <c r="O4976" i="9"/>
  <c r="T4976" i="9"/>
  <c r="U4976" i="9"/>
  <c r="X4976" i="9"/>
  <c r="O4977" i="9"/>
  <c r="T4977" i="9"/>
  <c r="U4977" i="9"/>
  <c r="X4977" i="9"/>
  <c r="O4978" i="9"/>
  <c r="T4978" i="9"/>
  <c r="U4978" i="9"/>
  <c r="X4978" i="9"/>
  <c r="O4979" i="9"/>
  <c r="T4979" i="9"/>
  <c r="U4979" i="9"/>
  <c r="X4979" i="9"/>
  <c r="O4980" i="9"/>
  <c r="T4980" i="9"/>
  <c r="U4980" i="9"/>
  <c r="X4980" i="9"/>
  <c r="O4981" i="9"/>
  <c r="T4981" i="9"/>
  <c r="U4981" i="9"/>
  <c r="X4981" i="9"/>
  <c r="O4982" i="9"/>
  <c r="T4982" i="9"/>
  <c r="U4982" i="9"/>
  <c r="X4982" i="9"/>
  <c r="O4983" i="9"/>
  <c r="T4983" i="9"/>
  <c r="U4983" i="9"/>
  <c r="X4983" i="9"/>
  <c r="O4984" i="9"/>
  <c r="T4984" i="9"/>
  <c r="U4984" i="9"/>
  <c r="X4984" i="9"/>
  <c r="O4985" i="9"/>
  <c r="T4985" i="9"/>
  <c r="U4985" i="9"/>
  <c r="X4985" i="9"/>
  <c r="O4986" i="9"/>
  <c r="T4986" i="9"/>
  <c r="U4986" i="9"/>
  <c r="X4986" i="9"/>
  <c r="O4987" i="9"/>
  <c r="T4987" i="9"/>
  <c r="U4987" i="9"/>
  <c r="X4987" i="9"/>
  <c r="O4988" i="9"/>
  <c r="T4988" i="9"/>
  <c r="U4988" i="9"/>
  <c r="X4988" i="9"/>
  <c r="O4989" i="9"/>
  <c r="T4989" i="9"/>
  <c r="U4989" i="9"/>
  <c r="X4989" i="9"/>
  <c r="O4990" i="9"/>
  <c r="T4990" i="9"/>
  <c r="U4990" i="9"/>
  <c r="X4990" i="9"/>
  <c r="O4991" i="9"/>
  <c r="T4991" i="9"/>
  <c r="U4991" i="9"/>
  <c r="X4991" i="9"/>
  <c r="O4992" i="9"/>
  <c r="T4992" i="9"/>
  <c r="U4992" i="9"/>
  <c r="X4992" i="9"/>
  <c r="O4993" i="9"/>
  <c r="T4993" i="9"/>
  <c r="U4993" i="9"/>
  <c r="X4993" i="9"/>
  <c r="O4994" i="9"/>
  <c r="T4994" i="9"/>
  <c r="U4994" i="9"/>
  <c r="X4994" i="9"/>
  <c r="O4995" i="9"/>
  <c r="T4995" i="9"/>
  <c r="U4995" i="9"/>
  <c r="X4995" i="9"/>
  <c r="O4996" i="9"/>
  <c r="T4996" i="9"/>
  <c r="U4996" i="9"/>
  <c r="X4996" i="9"/>
  <c r="O4997" i="9"/>
  <c r="T4997" i="9"/>
  <c r="U4997" i="9"/>
  <c r="X4997" i="9"/>
  <c r="O4998" i="9"/>
  <c r="T4998" i="9"/>
  <c r="U4998" i="9"/>
  <c r="X4998" i="9"/>
  <c r="O4999" i="9"/>
  <c r="T4999" i="9"/>
  <c r="U4999" i="9"/>
  <c r="X4999" i="9"/>
  <c r="O5000" i="9"/>
  <c r="T5000" i="9"/>
  <c r="U5000" i="9"/>
  <c r="X5000" i="9"/>
  <c r="W2" i="13"/>
  <c r="X2" i="13"/>
  <c r="X3" i="13"/>
  <c r="X4" i="13"/>
  <c r="X5" i="13"/>
  <c r="X6" i="13"/>
  <c r="X7" i="13"/>
  <c r="X8" i="13"/>
  <c r="X9" i="13"/>
  <c r="X10" i="13"/>
  <c r="X11" i="13"/>
  <c r="X12" i="13"/>
  <c r="X13" i="13"/>
  <c r="X14" i="13"/>
  <c r="X15" i="13"/>
  <c r="X16" i="13"/>
  <c r="X17" i="13"/>
  <c r="X18" i="13"/>
  <c r="X19" i="13"/>
  <c r="X20" i="13"/>
  <c r="X22" i="13"/>
  <c r="X23" i="13"/>
  <c r="X24" i="13"/>
  <c r="X25" i="13"/>
  <c r="X26" i="13"/>
  <c r="B52" i="13"/>
  <c r="B53" i="13" s="1"/>
  <c r="B54" i="13" s="1"/>
  <c r="B55" i="13" s="1"/>
  <c r="B56" i="13" s="1"/>
  <c r="B57" i="13" s="1"/>
  <c r="B58" i="13" s="1"/>
  <c r="B59" i="13" s="1"/>
  <c r="B60" i="13" s="1"/>
  <c r="B61" i="13" s="1"/>
  <c r="B62" i="13" s="1"/>
  <c r="B63" i="13" s="1"/>
  <c r="B64" i="13" s="1"/>
  <c r="B65" i="13" s="1"/>
  <c r="B66" i="13" s="1"/>
  <c r="B67" i="13" s="1"/>
  <c r="B68" i="13" s="1"/>
  <c r="B69" i="13" s="1"/>
  <c r="B70" i="13" s="1"/>
  <c r="B71" i="13" s="1"/>
  <c r="B72" i="13" s="1"/>
  <c r="B73" i="13" s="1"/>
  <c r="B74" i="13" s="1"/>
  <c r="B75" i="13" s="1"/>
  <c r="B76" i="13" s="1"/>
  <c r="B77" i="13" s="1"/>
  <c r="B78" i="13" s="1"/>
  <c r="B79" i="13" s="1"/>
  <c r="B80" i="13" s="1"/>
  <c r="B81" i="13" s="1"/>
  <c r="B82" i="13" s="1"/>
  <c r="B83" i="13" s="1"/>
  <c r="B84" i="13" s="1"/>
  <c r="B85" i="13" s="1"/>
  <c r="B86" i="13" s="1"/>
  <c r="B87" i="13" s="1"/>
  <c r="B88" i="13" s="1"/>
  <c r="B89" i="13" s="1"/>
  <c r="B90" i="13" s="1"/>
  <c r="B91" i="13" s="1"/>
  <c r="B92" i="13" s="1"/>
  <c r="B93" i="13" s="1"/>
  <c r="B94" i="13" s="1"/>
  <c r="B95" i="13" s="1"/>
  <c r="B96" i="13" s="1"/>
  <c r="B97" i="13" s="1"/>
  <c r="B98" i="13" s="1"/>
  <c r="B99" i="13" s="1"/>
  <c r="B100" i="13" s="1"/>
  <c r="B101" i="13" s="1"/>
  <c r="B102" i="13" s="1"/>
  <c r="B103" i="13" s="1"/>
  <c r="B104" i="13" s="1"/>
  <c r="B105" i="13" s="1"/>
  <c r="B106" i="13" s="1"/>
  <c r="G111" i="13"/>
  <c r="G112" i="13"/>
  <c r="G113" i="13"/>
  <c r="G114" i="13"/>
  <c r="G115" i="13"/>
  <c r="G116" i="13"/>
  <c r="G117" i="13"/>
  <c r="G118" i="13"/>
  <c r="G119" i="13"/>
  <c r="G120" i="13"/>
  <c r="G121" i="13"/>
  <c r="G122" i="13"/>
  <c r="AA2" i="15"/>
  <c r="G3" i="15"/>
  <c r="AA3" i="15"/>
  <c r="B9" i="15"/>
  <c r="B10" i="15" s="1"/>
  <c r="B11" i="15" s="1"/>
  <c r="B12" i="15" s="1"/>
  <c r="B13" i="15" s="1"/>
  <c r="B14" i="15" s="1"/>
  <c r="B15" i="15" s="1"/>
  <c r="B16" i="15" s="1"/>
  <c r="B17" i="15" s="1"/>
  <c r="B18" i="15" s="1"/>
  <c r="B19" i="15" s="1"/>
  <c r="B20" i="15" s="1"/>
  <c r="B21" i="15" s="1"/>
  <c r="B22" i="15" s="1"/>
  <c r="B23" i="15" s="1"/>
  <c r="B24" i="15" s="1"/>
  <c r="B25" i="15" s="1"/>
  <c r="B26" i="15" s="1"/>
  <c r="B27" i="15" s="1"/>
  <c r="B28" i="15" s="1"/>
  <c r="B29" i="15" s="1"/>
  <c r="B30" i="15" s="1"/>
  <c r="B31" i="15" s="1"/>
  <c r="B32" i="15" s="1"/>
  <c r="B33" i="15" s="1"/>
  <c r="B34" i="15" s="1"/>
  <c r="B35" i="15" s="1"/>
  <c r="B36" i="15" s="1"/>
  <c r="B37" i="15" s="1"/>
  <c r="B38" i="15" s="1"/>
  <c r="B39" i="15" s="1"/>
  <c r="B40" i="15" s="1"/>
  <c r="B41" i="15" s="1"/>
  <c r="B42" i="15" s="1"/>
  <c r="B43" i="15" s="1"/>
  <c r="B44" i="15" s="1"/>
  <c r="B45" i="15" s="1"/>
  <c r="B46" i="15" s="1"/>
  <c r="B47" i="15" s="1"/>
  <c r="B48" i="15" s="1"/>
  <c r="B49" i="15" s="1"/>
  <c r="B50" i="15" s="1"/>
  <c r="B51" i="15" s="1"/>
  <c r="B52" i="15" s="1"/>
  <c r="B53" i="15" s="1"/>
  <c r="B54" i="15" s="1"/>
  <c r="B55" i="15" s="1"/>
  <c r="B56" i="15" s="1"/>
  <c r="B57" i="15" s="1"/>
  <c r="AA18" i="15"/>
  <c r="AA19" i="15"/>
  <c r="T651" i="9"/>
  <c r="X1961" i="9"/>
  <c r="X1963" i="9"/>
  <c r="X1965" i="9"/>
  <c r="X1967" i="9"/>
  <c r="X1969" i="9"/>
  <c r="X1960" i="9"/>
  <c r="X1962" i="9"/>
  <c r="X1964" i="9"/>
  <c r="X1966" i="9"/>
  <c r="X1968" i="9"/>
  <c r="X1970" i="9"/>
  <c r="U1959" i="9"/>
  <c r="X1959" i="9"/>
  <c r="B1725" i="9" l="1"/>
  <c r="E1313" i="9"/>
  <c r="AA6" i="9"/>
  <c r="K3" i="9" s="1"/>
  <c r="T776" i="9"/>
  <c r="A776" i="9" s="1"/>
  <c r="A1298" i="9"/>
  <c r="A1596" i="9"/>
  <c r="A1273" i="9"/>
  <c r="A1070" i="9"/>
  <c r="A1229" i="9"/>
  <c r="B3758" i="9"/>
  <c r="E28" i="9"/>
  <c r="E37" i="9"/>
  <c r="E35" i="9"/>
  <c r="E33" i="9"/>
  <c r="E31" i="9"/>
  <c r="E29" i="9"/>
  <c r="E36" i="9"/>
  <c r="E34" i="9"/>
  <c r="E32" i="9"/>
  <c r="E30" i="9"/>
  <c r="O86" i="9"/>
  <c r="T880" i="9"/>
  <c r="A880" i="9" s="1"/>
  <c r="A945" i="9"/>
  <c r="T826" i="9"/>
  <c r="A826" i="9" s="1"/>
  <c r="T570" i="9"/>
  <c r="A570" i="9" s="1"/>
  <c r="T517" i="9"/>
  <c r="A517" i="9" s="1"/>
  <c r="T730" i="9"/>
  <c r="A730" i="9" s="1"/>
  <c r="E4816" i="9"/>
  <c r="E1800" i="9"/>
  <c r="E2392" i="9"/>
  <c r="E3531" i="9"/>
  <c r="A1633" i="9"/>
  <c r="E481" i="9"/>
  <c r="B2915" i="9"/>
  <c r="E3570" i="9"/>
  <c r="E662" i="9"/>
  <c r="A1413" i="9"/>
  <c r="A1973" i="9"/>
  <c r="B4309" i="9"/>
  <c r="E3742" i="9"/>
  <c r="E3223" i="9"/>
  <c r="E3810" i="9"/>
  <c r="E3419" i="9"/>
  <c r="E3968" i="9"/>
  <c r="E1751" i="9"/>
  <c r="B1857" i="9"/>
  <c r="B2002" i="9"/>
  <c r="B3440" i="9"/>
  <c r="A2189" i="9"/>
  <c r="A1621" i="9"/>
  <c r="A973" i="9"/>
  <c r="T903" i="9"/>
  <c r="A903" i="9" s="1"/>
  <c r="T902" i="9"/>
  <c r="A902" i="9" s="1"/>
  <c r="T630" i="9"/>
  <c r="A630" i="9" s="1"/>
  <c r="T629" i="9"/>
  <c r="A629" i="9" s="1"/>
  <c r="T628" i="9"/>
  <c r="A628" i="9" s="1"/>
  <c r="T901" i="9"/>
  <c r="A901" i="9" s="1"/>
  <c r="T799" i="9"/>
  <c r="A799" i="9" s="1"/>
  <c r="T777" i="9"/>
  <c r="A777" i="9" s="1"/>
  <c r="O75" i="9"/>
  <c r="B2013" i="9"/>
  <c r="B2103" i="9"/>
  <c r="B1724" i="9"/>
  <c r="B2563" i="9"/>
  <c r="E4306" i="9"/>
  <c r="B3595" i="9"/>
  <c r="E3107" i="9"/>
  <c r="B3680" i="9"/>
  <c r="E3741" i="9"/>
  <c r="E901" i="9"/>
  <c r="E3740" i="9"/>
  <c r="E4875" i="9"/>
  <c r="B3834" i="9"/>
  <c r="E2170" i="9"/>
  <c r="E2282" i="9"/>
  <c r="E4448" i="9"/>
  <c r="B4257" i="9"/>
  <c r="B4770" i="9"/>
  <c r="E4665" i="9"/>
  <c r="B3334" i="9"/>
  <c r="B3424" i="9"/>
  <c r="A2110" i="9"/>
  <c r="A824" i="9"/>
  <c r="A1987" i="9"/>
  <c r="B1858" i="9"/>
  <c r="B1998" i="9"/>
  <c r="A1835" i="9"/>
  <c r="E4947" i="9"/>
  <c r="E4573" i="9"/>
  <c r="E50" i="9"/>
  <c r="E1379" i="9"/>
  <c r="B2562" i="9"/>
  <c r="E4496" i="9"/>
  <c r="B2831" i="9"/>
  <c r="B3201" i="9"/>
  <c r="B2998" i="9"/>
  <c r="B3759" i="9"/>
  <c r="E2658" i="9"/>
  <c r="E3936" i="9"/>
  <c r="E2284" i="9"/>
  <c r="B4726" i="9"/>
  <c r="E4617" i="9"/>
  <c r="B1968" i="9"/>
  <c r="E555" i="9"/>
  <c r="A2066" i="9"/>
  <c r="A2058" i="9"/>
  <c r="A1825" i="9"/>
  <c r="A750" i="9"/>
  <c r="B2166" i="9"/>
  <c r="E2567" i="9"/>
  <c r="B4288" i="9"/>
  <c r="E4212" i="9"/>
  <c r="B2483" i="9"/>
  <c r="B4734" i="9"/>
  <c r="E1951" i="9"/>
  <c r="E1886" i="9"/>
  <c r="E4029" i="9"/>
  <c r="E4801" i="9"/>
  <c r="B4714" i="9"/>
  <c r="E3414" i="9"/>
  <c r="B4786" i="9"/>
  <c r="A1830" i="9"/>
  <c r="A1628" i="9"/>
  <c r="A605" i="9"/>
  <c r="A586" i="9"/>
  <c r="B2017" i="9"/>
  <c r="E147" i="9"/>
  <c r="E359" i="9"/>
  <c r="A1286" i="9"/>
  <c r="B1855" i="9"/>
  <c r="B2007" i="9"/>
  <c r="B2171" i="9"/>
  <c r="B2025" i="9"/>
  <c r="E3873" i="9"/>
  <c r="E3103" i="9"/>
  <c r="B4813" i="9"/>
  <c r="E3926" i="9"/>
  <c r="B4656" i="9"/>
  <c r="E2790" i="9"/>
  <c r="B4995" i="9"/>
  <c r="B1683" i="9"/>
  <c r="B3014" i="9"/>
  <c r="B2581" i="9"/>
  <c r="E4571" i="9"/>
  <c r="E3256" i="9"/>
  <c r="E3762" i="9"/>
  <c r="E2991" i="9"/>
  <c r="B3670" i="9"/>
  <c r="E1476" i="9"/>
  <c r="E3830" i="9"/>
  <c r="B1691" i="9"/>
  <c r="B2827" i="9"/>
  <c r="A1827" i="9"/>
  <c r="A1819" i="9"/>
  <c r="A979" i="9"/>
  <c r="B2009" i="9"/>
  <c r="B3004" i="9"/>
  <c r="B1693" i="9"/>
  <c r="B2167" i="9"/>
  <c r="B2069" i="9"/>
  <c r="B1994" i="9"/>
  <c r="B2184" i="9"/>
  <c r="E4401" i="9"/>
  <c r="B1286" i="9"/>
  <c r="B3914" i="9"/>
  <c r="E2516" i="9"/>
  <c r="E793" i="9"/>
  <c r="E2559" i="9"/>
  <c r="E1914" i="9"/>
  <c r="B4238" i="9"/>
  <c r="E3327" i="9"/>
  <c r="E2723" i="9"/>
  <c r="E2520" i="9"/>
  <c r="B4175" i="9"/>
  <c r="E374" i="9"/>
  <c r="B4523" i="9"/>
  <c r="E1011" i="9"/>
  <c r="E2477" i="9"/>
  <c r="B4775" i="9"/>
  <c r="E350" i="9"/>
  <c r="E4751" i="9"/>
  <c r="B3486" i="9"/>
  <c r="B4731" i="9"/>
  <c r="B2476" i="9"/>
  <c r="B2006" i="9"/>
  <c r="E1616" i="9"/>
  <c r="B2068" i="9"/>
  <c r="B1932" i="9"/>
  <c r="E4390" i="9"/>
  <c r="E1452" i="9"/>
  <c r="B3046" i="9"/>
  <c r="B4553" i="9"/>
  <c r="B3754" i="9"/>
  <c r="B2528" i="9"/>
  <c r="E2040" i="9"/>
  <c r="E1882" i="9"/>
  <c r="B3335" i="9"/>
  <c r="B4689" i="9"/>
  <c r="E1521" i="9"/>
  <c r="B4931" i="9"/>
  <c r="B2688" i="9"/>
  <c r="B3941" i="9"/>
  <c r="E1612" i="9"/>
  <c r="E1804" i="9"/>
  <c r="E4932" i="9"/>
  <c r="B744" i="9"/>
  <c r="B2280" i="9"/>
  <c r="B4693" i="9"/>
  <c r="A2187" i="9"/>
  <c r="A2119" i="9"/>
  <c r="A2062" i="9"/>
  <c r="A2054" i="9"/>
  <c r="A1505" i="9"/>
  <c r="B4915" i="9"/>
  <c r="B3713" i="9"/>
  <c r="B2004" i="9"/>
  <c r="B1849" i="9"/>
  <c r="B2105" i="9"/>
  <c r="B3195" i="9"/>
  <c r="B3179" i="9"/>
  <c r="E4179" i="9"/>
  <c r="E3698" i="9"/>
  <c r="E4127" i="9"/>
  <c r="B4937" i="9"/>
  <c r="B4209" i="9"/>
  <c r="B3264" i="9"/>
  <c r="E1182" i="9"/>
  <c r="B3556" i="9"/>
  <c r="E3073" i="9"/>
  <c r="E2556" i="9"/>
  <c r="B3821" i="9"/>
  <c r="E1233" i="9"/>
  <c r="E2293" i="9"/>
  <c r="E806" i="9"/>
  <c r="E2709" i="9"/>
  <c r="E4562" i="9"/>
  <c r="B2691" i="9"/>
  <c r="E2941" i="9"/>
  <c r="B4954" i="9"/>
  <c r="A2108" i="9"/>
  <c r="A1833" i="9"/>
  <c r="A1463" i="9"/>
  <c r="A1311" i="9"/>
  <c r="T731" i="9"/>
  <c r="A731" i="9" s="1"/>
  <c r="A1398" i="9"/>
  <c r="A1053" i="9"/>
  <c r="A1462" i="9"/>
  <c r="A1974" i="9"/>
  <c r="A1593" i="9"/>
  <c r="T571" i="9"/>
  <c r="A571" i="9" s="1"/>
  <c r="A1310" i="9"/>
  <c r="A1024" i="9"/>
  <c r="T652" i="9"/>
  <c r="A652" i="9" s="1"/>
  <c r="A1274" i="9"/>
  <c r="A1355" i="9"/>
  <c r="A1979" i="9"/>
  <c r="A1595" i="9"/>
  <c r="E3463" i="9"/>
  <c r="B1847" i="9"/>
  <c r="B2161" i="9"/>
  <c r="B1856" i="9"/>
  <c r="B2078" i="9"/>
  <c r="B2005" i="9"/>
  <c r="B2097" i="9"/>
  <c r="B1735" i="9"/>
  <c r="B2098" i="9"/>
  <c r="A1840" i="9"/>
  <c r="A2191" i="9"/>
  <c r="B2094" i="9"/>
  <c r="A1838" i="9"/>
  <c r="B2096" i="9"/>
  <c r="B2099" i="9"/>
  <c r="B2617" i="9"/>
  <c r="B1718" i="9"/>
  <c r="E997" i="9"/>
  <c r="B2747" i="9"/>
  <c r="A1991" i="9"/>
  <c r="B3158" i="9"/>
  <c r="B2749" i="9"/>
  <c r="B4130" i="9"/>
  <c r="E1458" i="9"/>
  <c r="E2403" i="9"/>
  <c r="E4141" i="9"/>
  <c r="B2453" i="9"/>
  <c r="B2939" i="9"/>
  <c r="E2487" i="9"/>
  <c r="E277" i="9"/>
  <c r="E2462" i="9"/>
  <c r="E2539" i="9"/>
  <c r="E4474" i="9"/>
  <c r="E1494" i="9"/>
  <c r="E859" i="9"/>
  <c r="E3546" i="9"/>
  <c r="E3460" i="9"/>
  <c r="E1213" i="9"/>
  <c r="E548" i="9"/>
  <c r="E2032" i="9"/>
  <c r="E4951" i="9"/>
  <c r="E637" i="9"/>
  <c r="E720" i="9"/>
  <c r="B4572" i="9"/>
  <c r="E2290" i="9"/>
  <c r="B3359" i="9"/>
  <c r="E4975" i="9"/>
  <c r="B4081" i="9"/>
  <c r="E4060" i="9"/>
  <c r="E2360" i="9"/>
  <c r="B2997" i="9"/>
  <c r="E4137" i="9"/>
  <c r="B4711" i="9"/>
  <c r="E1418" i="9"/>
  <c r="B3732" i="9"/>
  <c r="E4444" i="9"/>
  <c r="B4826" i="9"/>
  <c r="B300" i="9"/>
  <c r="E48" i="9"/>
  <c r="B2423" i="9"/>
  <c r="B2796" i="9"/>
  <c r="E1384" i="9"/>
  <c r="E1698" i="9"/>
  <c r="B4442" i="9"/>
  <c r="E1710" i="9"/>
  <c r="B3825" i="9"/>
  <c r="B4500" i="9"/>
  <c r="E1678" i="9"/>
  <c r="E4784" i="9"/>
  <c r="E4871" i="9"/>
  <c r="B1861" i="9"/>
  <c r="B2015" i="9"/>
  <c r="B1850" i="9"/>
  <c r="B2173" i="9"/>
  <c r="B2170" i="9"/>
  <c r="B2076" i="9"/>
  <c r="B2003" i="9"/>
  <c r="B1922" i="9"/>
  <c r="B2020" i="9"/>
  <c r="B1931" i="9"/>
  <c r="A1982" i="9"/>
  <c r="B2106" i="9"/>
  <c r="B2026" i="9"/>
  <c r="B2104" i="9"/>
  <c r="A2111" i="9"/>
  <c r="B2417" i="9"/>
  <c r="B3100" i="9"/>
  <c r="E4681" i="9"/>
  <c r="E2786" i="9"/>
  <c r="B3468" i="9"/>
  <c r="E2325" i="9"/>
  <c r="E1401" i="9"/>
  <c r="E2621" i="9"/>
  <c r="B3441" i="9"/>
  <c r="E1046" i="9"/>
  <c r="B4906" i="9"/>
  <c r="B1880" i="9"/>
  <c r="E3467" i="9"/>
  <c r="E1959" i="9"/>
  <c r="E4964" i="9"/>
  <c r="B4010" i="9"/>
  <c r="B3742" i="9"/>
  <c r="B2978" i="9"/>
  <c r="E928" i="9"/>
  <c r="E2812" i="9"/>
  <c r="E580" i="9"/>
  <c r="B3445" i="9"/>
  <c r="E483" i="9"/>
  <c r="B3823" i="9"/>
  <c r="E3595" i="9"/>
  <c r="E4494" i="9"/>
  <c r="B2451" i="9"/>
  <c r="B2301" i="9"/>
  <c r="B2957" i="9"/>
  <c r="E847" i="9"/>
  <c r="B1977" i="9"/>
  <c r="B2705" i="9"/>
  <c r="E1976" i="9"/>
  <c r="E3093" i="9"/>
  <c r="E3252" i="9"/>
  <c r="B3071" i="9"/>
  <c r="B1811" i="9"/>
  <c r="E2191" i="9"/>
  <c r="E3955" i="9"/>
  <c r="E3465" i="9"/>
  <c r="E4405" i="9"/>
  <c r="E4067" i="9"/>
  <c r="B4310" i="9"/>
  <c r="E1796" i="9"/>
  <c r="B2837" i="9"/>
  <c r="E2888" i="9"/>
  <c r="B3538" i="9"/>
  <c r="B3931" i="9"/>
  <c r="E3582" i="9"/>
  <c r="B4705" i="9"/>
  <c r="E3251" i="9"/>
  <c r="E1403" i="9"/>
  <c r="E4456" i="9"/>
  <c r="E542" i="9"/>
  <c r="E2296" i="9"/>
  <c r="B2682" i="9"/>
  <c r="A1985" i="9"/>
  <c r="A1230" i="9"/>
  <c r="B2072" i="9"/>
  <c r="B1852" i="9"/>
  <c r="B2022" i="9"/>
  <c r="B2179" i="9"/>
  <c r="A1636" i="9"/>
  <c r="A2118" i="9"/>
  <c r="A2056" i="9"/>
  <c r="A1634" i="9"/>
  <c r="A2116" i="9"/>
  <c r="A1817" i="9"/>
  <c r="E872" i="9"/>
  <c r="B4923" i="9"/>
  <c r="B2652" i="9"/>
  <c r="E3617" i="9"/>
  <c r="E1031" i="9"/>
  <c r="B4814" i="9"/>
  <c r="E2652" i="9"/>
  <c r="E1766" i="9"/>
  <c r="E4740" i="9"/>
  <c r="E3997" i="9"/>
  <c r="E2184" i="9"/>
  <c r="B4320" i="9"/>
  <c r="E4604" i="9"/>
  <c r="B2789" i="9"/>
  <c r="E1879" i="9"/>
  <c r="E1588" i="9"/>
  <c r="E3292" i="9"/>
  <c r="E4112" i="9"/>
  <c r="E2302" i="9"/>
  <c r="B2459" i="9"/>
  <c r="E2579" i="9"/>
  <c r="E2370" i="9"/>
  <c r="E3138" i="9"/>
  <c r="B4110" i="9"/>
  <c r="E1256" i="9"/>
  <c r="B4030" i="9"/>
  <c r="E490" i="9"/>
  <c r="E4482" i="9"/>
  <c r="B2819" i="9"/>
  <c r="E3578" i="9"/>
  <c r="E2475" i="9"/>
  <c r="B4922" i="9"/>
  <c r="E910" i="9"/>
  <c r="B4514" i="9"/>
  <c r="E1255" i="9"/>
  <c r="B3877" i="9"/>
  <c r="E22" i="9"/>
  <c r="E1739" i="9"/>
  <c r="E507" i="9"/>
  <c r="B2438" i="9"/>
  <c r="E4073" i="9"/>
  <c r="E4738" i="9"/>
  <c r="B4579" i="9"/>
  <c r="B4934" i="9"/>
  <c r="E3774" i="9"/>
  <c r="E4897" i="9"/>
  <c r="A3173" i="9"/>
  <c r="A4407" i="9"/>
  <c r="A4630" i="9"/>
  <c r="A4936" i="9"/>
  <c r="E827" i="9"/>
  <c r="E2481" i="9"/>
  <c r="E1869" i="9"/>
  <c r="B3791" i="9"/>
  <c r="E3482" i="9"/>
  <c r="E2472" i="9"/>
  <c r="B4086" i="9"/>
  <c r="B3281" i="9"/>
  <c r="E1424" i="9"/>
  <c r="E4154" i="9"/>
  <c r="E3941" i="9"/>
  <c r="E2489" i="9"/>
  <c r="E3428" i="9"/>
  <c r="E2689" i="9"/>
  <c r="B3634" i="9"/>
  <c r="E4436" i="9"/>
  <c r="B3506" i="9"/>
  <c r="E3506" i="9"/>
  <c r="B4870" i="9"/>
  <c r="E2798" i="9"/>
  <c r="B4262" i="9"/>
  <c r="E2854" i="9"/>
  <c r="E288" i="9"/>
  <c r="E3301" i="9"/>
  <c r="B3528" i="9"/>
  <c r="E3634" i="9"/>
  <c r="B3843" i="9"/>
  <c r="B3756" i="9"/>
  <c r="B3059" i="9"/>
  <c r="B3128" i="9"/>
  <c r="E411" i="9"/>
  <c r="E2783" i="9"/>
  <c r="E2375" i="9"/>
  <c r="B2752" i="9"/>
  <c r="B3247" i="9"/>
  <c r="E2954" i="9"/>
  <c r="E2925" i="9"/>
  <c r="B4645" i="9"/>
  <c r="B1615" i="9"/>
  <c r="E3532" i="9"/>
  <c r="E856" i="9"/>
  <c r="B3937" i="9"/>
  <c r="E1475" i="9"/>
  <c r="B4830" i="9"/>
  <c r="E1653" i="9"/>
  <c r="B4373" i="9"/>
  <c r="B3611" i="9"/>
  <c r="B4210" i="9"/>
  <c r="E3112" i="9"/>
  <c r="E1352" i="9"/>
  <c r="E3449" i="9"/>
  <c r="B4621" i="9"/>
  <c r="E2673" i="9"/>
  <c r="B4719" i="9"/>
  <c r="E3949" i="9"/>
  <c r="A4119" i="9"/>
  <c r="A4330" i="9"/>
  <c r="A4449" i="9"/>
  <c r="A4777" i="9"/>
  <c r="E4715" i="9"/>
  <c r="B3353" i="9"/>
  <c r="B3279" i="9"/>
  <c r="B2725" i="9"/>
  <c r="E899" i="9"/>
  <c r="E494" i="9"/>
  <c r="E121" i="9"/>
  <c r="B4314" i="9"/>
  <c r="B2641" i="9"/>
  <c r="E4197" i="9"/>
  <c r="E2254" i="9"/>
  <c r="B3605" i="9"/>
  <c r="E4673" i="9"/>
  <c r="E831" i="9"/>
  <c r="E4822" i="9"/>
  <c r="E4876" i="9"/>
  <c r="E4720" i="9"/>
  <c r="B3609" i="9"/>
  <c r="E1650" i="9"/>
  <c r="B3404" i="9"/>
  <c r="E711" i="9"/>
  <c r="E1179" i="9"/>
  <c r="E1493" i="9"/>
  <c r="B3493" i="9"/>
  <c r="E886" i="9"/>
  <c r="E503" i="9"/>
  <c r="B4316" i="9"/>
  <c r="B3434" i="9"/>
  <c r="E1349" i="9"/>
  <c r="E4377" i="9"/>
  <c r="B3308" i="9"/>
  <c r="E4287" i="9"/>
  <c r="E2503" i="9"/>
  <c r="E540" i="9"/>
  <c r="E3133" i="9"/>
  <c r="E1716" i="9"/>
  <c r="E1826" i="9"/>
  <c r="B3878" i="9"/>
  <c r="B1810" i="9"/>
  <c r="E4388" i="9"/>
  <c r="E4100" i="9"/>
  <c r="B1877" i="9"/>
  <c r="B2772" i="9"/>
  <c r="E801" i="9"/>
  <c r="B4760" i="9"/>
  <c r="B4754" i="9"/>
  <c r="B2325" i="9"/>
  <c r="E2518" i="9"/>
  <c r="E495" i="9"/>
  <c r="B4384" i="9"/>
  <c r="B4909" i="9"/>
  <c r="E2330" i="9"/>
  <c r="B2306" i="9"/>
  <c r="B2608" i="9"/>
  <c r="E730" i="9"/>
  <c r="E1928" i="9"/>
  <c r="B4176" i="9"/>
  <c r="E2919" i="9"/>
  <c r="A2552" i="9"/>
  <c r="A4127" i="9"/>
  <c r="B3792" i="9"/>
  <c r="E4012" i="9"/>
  <c r="E2143" i="9"/>
  <c r="E1100" i="9"/>
  <c r="E485" i="9"/>
  <c r="E160" i="9"/>
  <c r="E1513" i="9"/>
  <c r="B4784" i="9"/>
  <c r="E104" i="9"/>
  <c r="E2554" i="9"/>
  <c r="E4757" i="9"/>
  <c r="E1085" i="9"/>
  <c r="B3966" i="9"/>
  <c r="B3192" i="9"/>
  <c r="E4873" i="9"/>
  <c r="B3809" i="9"/>
  <c r="B3297" i="9"/>
  <c r="E4312" i="9"/>
  <c r="E4686" i="9"/>
  <c r="E4743" i="9"/>
  <c r="E2182" i="9"/>
  <c r="B4290" i="9"/>
  <c r="E56" i="9"/>
  <c r="B3095" i="9"/>
  <c r="B3227" i="9"/>
  <c r="E3131" i="9"/>
  <c r="B2551" i="9"/>
  <c r="B4346" i="9"/>
  <c r="A984" i="9"/>
  <c r="A994" i="9"/>
  <c r="A1017" i="9"/>
  <c r="A1746" i="9"/>
  <c r="A3843" i="9"/>
  <c r="A4066" i="9"/>
  <c r="A4219" i="9"/>
  <c r="A4760" i="9"/>
  <c r="B4098" i="9"/>
  <c r="E1652" i="9"/>
  <c r="E1321" i="9"/>
  <c r="E4512" i="9"/>
  <c r="E4543" i="9"/>
  <c r="E2346" i="9"/>
  <c r="B3146" i="9"/>
  <c r="B3184" i="9"/>
  <c r="B3936" i="9"/>
  <c r="B3736" i="9"/>
  <c r="E3115" i="9"/>
  <c r="E4199" i="9"/>
  <c r="B2891" i="9"/>
  <c r="E630" i="9"/>
  <c r="B4867" i="9"/>
  <c r="B4244" i="9"/>
  <c r="E2071" i="9"/>
  <c r="E1827" i="9"/>
  <c r="E369" i="9"/>
  <c r="E972" i="9"/>
  <c r="B1714" i="9"/>
  <c r="E1425" i="9"/>
  <c r="E581" i="9"/>
  <c r="E2533" i="9"/>
  <c r="B2934" i="9"/>
  <c r="B2504" i="9"/>
  <c r="B1788" i="9"/>
  <c r="E2371" i="9"/>
  <c r="B2696" i="9"/>
  <c r="E4725" i="9"/>
  <c r="E4313" i="9"/>
  <c r="B2637" i="9"/>
  <c r="E1021" i="9"/>
  <c r="E1249" i="9"/>
  <c r="B2744" i="9"/>
  <c r="E2717" i="9"/>
  <c r="E4463" i="9"/>
  <c r="E932" i="9"/>
  <c r="E1063" i="9"/>
  <c r="E3208" i="9"/>
  <c r="E2100" i="9"/>
  <c r="E1702" i="9"/>
  <c r="B3443" i="9"/>
  <c r="B4660" i="9"/>
  <c r="B3888" i="9"/>
  <c r="E931" i="9"/>
  <c r="E3061" i="9"/>
  <c r="B3352" i="9"/>
  <c r="B3641" i="9"/>
  <c r="E605" i="9"/>
  <c r="E2288" i="9"/>
  <c r="B4252" i="9"/>
  <c r="E4808" i="9"/>
  <c r="E4252" i="9"/>
  <c r="E999" i="9"/>
  <c r="E3685" i="9"/>
  <c r="E1295" i="9"/>
  <c r="E3043" i="9"/>
  <c r="E3480" i="9"/>
  <c r="A982" i="9"/>
  <c r="A1744" i="9"/>
  <c r="A3530" i="9"/>
  <c r="A3947" i="9"/>
  <c r="A4665" i="9"/>
  <c r="A4965" i="9"/>
  <c r="E1211" i="9"/>
  <c r="E4852" i="9"/>
  <c r="E3088" i="9"/>
  <c r="E4140" i="9"/>
  <c r="E2754" i="9"/>
  <c r="B3891" i="9"/>
  <c r="B3552" i="9"/>
  <c r="E3166" i="9"/>
  <c r="B781" i="9"/>
  <c r="B4389" i="9"/>
  <c r="B4901" i="9"/>
  <c r="E322" i="9"/>
  <c r="B2918" i="9"/>
  <c r="E4767" i="9"/>
  <c r="E293" i="9"/>
  <c r="E2423" i="9"/>
  <c r="E2922" i="9"/>
  <c r="E1257" i="9"/>
  <c r="E349" i="9"/>
  <c r="B4352" i="9"/>
  <c r="E2381" i="9"/>
  <c r="B3077" i="9"/>
  <c r="B3422" i="9"/>
  <c r="B2645" i="9"/>
  <c r="E2930" i="9"/>
  <c r="B3408" i="9"/>
  <c r="B2905" i="9"/>
  <c r="E4632" i="9"/>
  <c r="B4364" i="9"/>
  <c r="B4240" i="9"/>
  <c r="E1490" i="9"/>
  <c r="E896" i="9"/>
  <c r="E101" i="9"/>
  <c r="E1624" i="9"/>
  <c r="E807" i="9"/>
  <c r="E107" i="9"/>
  <c r="B4343" i="9"/>
  <c r="E3057" i="9"/>
  <c r="B3290" i="9"/>
  <c r="E295" i="9"/>
  <c r="B1687" i="9"/>
  <c r="E1215" i="9"/>
  <c r="B2319" i="9"/>
  <c r="E4345" i="9"/>
  <c r="E3300" i="9"/>
  <c r="E4493" i="9"/>
  <c r="E1915" i="9"/>
  <c r="E3028" i="9"/>
  <c r="E2847" i="9"/>
  <c r="E2804" i="9"/>
  <c r="E839" i="9"/>
  <c r="B4609" i="9"/>
  <c r="E90" i="9"/>
  <c r="E3039" i="9"/>
  <c r="E3411" i="9"/>
  <c r="E636" i="9"/>
  <c r="B3315" i="9"/>
  <c r="E7" i="9"/>
  <c r="A996" i="9"/>
  <c r="A4040" i="9"/>
  <c r="A4832" i="9"/>
  <c r="E4987" i="9"/>
  <c r="E626" i="9"/>
  <c r="B2676" i="9"/>
  <c r="B4753" i="9"/>
  <c r="E2923" i="9"/>
  <c r="E1748" i="9"/>
  <c r="B4953" i="9"/>
  <c r="B4460" i="9"/>
  <c r="B3811" i="9"/>
  <c r="E4993" i="9"/>
  <c r="E4010" i="9"/>
  <c r="B3807" i="9"/>
  <c r="E3633" i="9"/>
  <c r="E330" i="9"/>
  <c r="B3828" i="9"/>
  <c r="E4439" i="9"/>
  <c r="E3653" i="9"/>
  <c r="B3457" i="9"/>
  <c r="E1682" i="9"/>
  <c r="E4991" i="9"/>
  <c r="E1994" i="9"/>
  <c r="E1172" i="9"/>
  <c r="E3511" i="9"/>
  <c r="B3949" i="9"/>
  <c r="B4624" i="9"/>
  <c r="E3281" i="9"/>
  <c r="B2368" i="9"/>
  <c r="B2979" i="9"/>
  <c r="B2825" i="9"/>
  <c r="E3567" i="9"/>
  <c r="E3793" i="9"/>
  <c r="E2072" i="9"/>
  <c r="B3753" i="9"/>
  <c r="B3011" i="9"/>
  <c r="E1728" i="9"/>
  <c r="B3411" i="9"/>
  <c r="E4924" i="9"/>
  <c r="B4428" i="9"/>
  <c r="B2711" i="9"/>
  <c r="E3925" i="9"/>
  <c r="E2795" i="9"/>
  <c r="E2422" i="9"/>
  <c r="B3171" i="9"/>
  <c r="E3201" i="9"/>
  <c r="E3062" i="9"/>
  <c r="E2707" i="9"/>
  <c r="B4265" i="9"/>
  <c r="E4374" i="9"/>
  <c r="B4334" i="9"/>
  <c r="E1952" i="9"/>
  <c r="B3451" i="9"/>
  <c r="B2648" i="9"/>
  <c r="B2955" i="9"/>
  <c r="E1887" i="9"/>
  <c r="B4710" i="9"/>
  <c r="E2770" i="9"/>
  <c r="E1350" i="9"/>
  <c r="E840" i="9"/>
  <c r="B2804" i="9"/>
  <c r="E2928" i="9"/>
  <c r="B4885" i="9"/>
  <c r="B1255" i="9"/>
  <c r="B3259" i="9"/>
  <c r="B599" i="9"/>
  <c r="B3425" i="9"/>
  <c r="A986" i="9"/>
  <c r="A4878" i="9"/>
  <c r="E4" i="9"/>
  <c r="B3917" i="9"/>
  <c r="B3002" i="9"/>
  <c r="E2773" i="9"/>
  <c r="E4464" i="9"/>
  <c r="B3155" i="9"/>
  <c r="B4318" i="9"/>
  <c r="E3034" i="9"/>
  <c r="B3286" i="9"/>
  <c r="B3664" i="9"/>
  <c r="E4534" i="9"/>
  <c r="E2387" i="9"/>
  <c r="E3142" i="9"/>
  <c r="B3467" i="9"/>
  <c r="E3612" i="9"/>
  <c r="E2217" i="9"/>
  <c r="E1967" i="9"/>
  <c r="B2849" i="9"/>
  <c r="E3015" i="9"/>
  <c r="E2768" i="9"/>
  <c r="E3274" i="9"/>
  <c r="E1510" i="9"/>
  <c r="B2405" i="9"/>
  <c r="E576" i="9"/>
  <c r="E1741" i="9"/>
  <c r="E527" i="9"/>
  <c r="B2886" i="9"/>
  <c r="E130" i="9"/>
  <c r="E425" i="9"/>
  <c r="B4371" i="9"/>
  <c r="E2595" i="9"/>
  <c r="E266" i="9"/>
  <c r="E4628" i="9"/>
  <c r="B2479" i="9"/>
  <c r="E250" i="9"/>
  <c r="E3620" i="9"/>
  <c r="E4098" i="9"/>
  <c r="B2374" i="9"/>
  <c r="E3129" i="9"/>
  <c r="E1348" i="9"/>
  <c r="B2684" i="9"/>
  <c r="E2799" i="9"/>
  <c r="B4502" i="9"/>
  <c r="E4490" i="9"/>
  <c r="E3501" i="9"/>
  <c r="B3749" i="9"/>
  <c r="B3750" i="9"/>
  <c r="E3294" i="9"/>
  <c r="E2964" i="9"/>
  <c r="E2230" i="9"/>
  <c r="B4376" i="9"/>
  <c r="E4265" i="9"/>
  <c r="E3579" i="9"/>
  <c r="E2093" i="9"/>
  <c r="E916" i="9"/>
  <c r="B3138" i="9"/>
  <c r="B4096" i="9"/>
  <c r="E3847" i="9"/>
  <c r="E572" i="9"/>
  <c r="B3066" i="9"/>
  <c r="B1964" i="9"/>
  <c r="E3921" i="9"/>
  <c r="E2701" i="9"/>
  <c r="E1053" i="9"/>
  <c r="E4555" i="9"/>
  <c r="E3418" i="9"/>
  <c r="E4674" i="9"/>
  <c r="B3564" i="9"/>
  <c r="A4705" i="9"/>
  <c r="E3827" i="9"/>
  <c r="B2454" i="9"/>
  <c r="E3632" i="9"/>
  <c r="E4288" i="9"/>
  <c r="E1481" i="9"/>
  <c r="B3589" i="9"/>
  <c r="E2269" i="9"/>
  <c r="B4087" i="9"/>
  <c r="E3052" i="9"/>
  <c r="E2858" i="9"/>
  <c r="E3458" i="9"/>
  <c r="B3723" i="9"/>
  <c r="E2725" i="9"/>
  <c r="E2463" i="9"/>
  <c r="E3860" i="9"/>
  <c r="E1664" i="9"/>
  <c r="B2335" i="9"/>
  <c r="B4220" i="9"/>
  <c r="E4055" i="9"/>
  <c r="B3769" i="9"/>
  <c r="B1603" i="9"/>
  <c r="E2352" i="9"/>
  <c r="E2744" i="9"/>
  <c r="E2065" i="9"/>
  <c r="E3857" i="9"/>
  <c r="B4129" i="9"/>
  <c r="B2899" i="9"/>
  <c r="E977" i="9"/>
  <c r="B2586" i="9"/>
  <c r="B4838" i="9"/>
  <c r="E2536" i="9"/>
  <c r="B3518" i="9"/>
  <c r="E3709" i="9"/>
  <c r="B2982" i="9"/>
  <c r="E3298" i="9"/>
  <c r="E3984" i="9"/>
  <c r="E1540" i="9"/>
  <c r="E3927" i="9"/>
  <c r="B2995" i="9"/>
  <c r="B4306" i="9"/>
  <c r="E4125" i="9"/>
  <c r="B2407" i="9"/>
  <c r="E2497" i="9"/>
  <c r="E2973" i="9"/>
  <c r="B4917" i="9"/>
  <c r="E1299" i="9"/>
  <c r="B4360" i="9"/>
  <c r="E1858" i="9"/>
  <c r="B1906" i="9"/>
  <c r="E3497" i="9"/>
  <c r="B4158" i="9"/>
  <c r="E3828" i="9"/>
  <c r="E272" i="9"/>
  <c r="B3368" i="9"/>
  <c r="E880" i="9"/>
  <c r="B4816" i="9"/>
  <c r="E2545" i="9"/>
  <c r="E1835" i="9"/>
  <c r="E2092" i="9"/>
  <c r="E2914" i="9"/>
  <c r="A3128" i="9"/>
  <c r="A4488" i="9"/>
  <c r="E2500" i="9"/>
  <c r="B3621" i="9"/>
  <c r="E163" i="9"/>
  <c r="E2995" i="9"/>
  <c r="E1548" i="9"/>
  <c r="E673" i="9"/>
  <c r="E4929" i="9"/>
  <c r="E1894" i="9"/>
  <c r="E2456" i="9"/>
  <c r="E2337" i="9"/>
  <c r="E804" i="9"/>
  <c r="E1430" i="9"/>
  <c r="B4533" i="9"/>
  <c r="E493" i="9"/>
  <c r="E1816" i="9"/>
  <c r="E249" i="9"/>
  <c r="E2535" i="9"/>
  <c r="E4336" i="9"/>
  <c r="E3255" i="9"/>
  <c r="E4037" i="9"/>
  <c r="E3911" i="9"/>
  <c r="B3906" i="9"/>
  <c r="E4693" i="9"/>
  <c r="E4768" i="9"/>
  <c r="E1811" i="9"/>
  <c r="E4566" i="9"/>
  <c r="E4645" i="9"/>
  <c r="B3444" i="9"/>
  <c r="E1580" i="9"/>
  <c r="E3371" i="9"/>
  <c r="E3581" i="9"/>
  <c r="E2755" i="9"/>
  <c r="E575" i="9"/>
  <c r="E3320" i="9"/>
  <c r="E3048" i="9"/>
  <c r="B3410" i="9"/>
  <c r="E2272" i="9"/>
  <c r="E1112" i="9"/>
  <c r="E1636" i="9"/>
  <c r="B3083" i="9"/>
  <c r="B4399" i="9"/>
  <c r="E4643" i="9"/>
  <c r="E4022" i="9"/>
  <c r="B2585" i="9"/>
  <c r="B2371" i="9"/>
  <c r="B4990" i="9"/>
  <c r="B4539" i="9"/>
  <c r="E945" i="9"/>
  <c r="B3337" i="9"/>
  <c r="E3940" i="9"/>
  <c r="E2313" i="9"/>
  <c r="E4301" i="9"/>
  <c r="E393" i="9"/>
  <c r="B3544" i="9"/>
  <c r="B4338" i="9"/>
  <c r="E4619" i="9"/>
  <c r="E949" i="9"/>
  <c r="E3147" i="9"/>
  <c r="B4903" i="9"/>
  <c r="E2280" i="9"/>
  <c r="E4007" i="9"/>
  <c r="E1529" i="9"/>
  <c r="E2972" i="9"/>
  <c r="E2889" i="9"/>
  <c r="A1748" i="9"/>
  <c r="A1809" i="9"/>
  <c r="A3646" i="9"/>
  <c r="A4141" i="9"/>
  <c r="A4626" i="9"/>
  <c r="B3982" i="9"/>
  <c r="E18" i="9"/>
  <c r="B3017" i="9"/>
  <c r="B3062" i="9"/>
  <c r="B3695" i="9"/>
  <c r="B3038" i="9"/>
  <c r="E1564" i="9"/>
  <c r="E4793" i="9"/>
  <c r="B2774" i="9"/>
  <c r="E2782" i="9"/>
  <c r="E3195" i="9"/>
  <c r="E307" i="9"/>
  <c r="E2046" i="9"/>
  <c r="E1058" i="9"/>
  <c r="B3724" i="9"/>
  <c r="E4109" i="9"/>
  <c r="E3363" i="9"/>
  <c r="B3933" i="9"/>
  <c r="B2756" i="9"/>
  <c r="E2471" i="9"/>
  <c r="E263" i="9"/>
  <c r="B3439" i="9"/>
  <c r="E1685" i="9"/>
  <c r="E4927" i="9"/>
  <c r="B4543" i="9"/>
  <c r="B2305" i="9"/>
  <c r="B3103" i="9"/>
  <c r="E3119" i="9"/>
  <c r="E4805" i="9"/>
  <c r="E2711" i="9"/>
  <c r="E1553" i="9"/>
  <c r="B2685" i="9"/>
  <c r="B4631" i="9"/>
  <c r="E1520" i="9"/>
  <c r="B4008" i="9"/>
  <c r="E1197" i="9"/>
  <c r="B3847" i="9"/>
  <c r="B3693" i="9"/>
  <c r="B3646" i="9"/>
  <c r="E3525" i="9"/>
  <c r="B2632" i="9"/>
  <c r="B4532" i="9"/>
  <c r="E1576" i="9"/>
  <c r="E4285" i="9"/>
  <c r="E93" i="9"/>
  <c r="E1945" i="9"/>
  <c r="E3095" i="9"/>
  <c r="E2201" i="9"/>
  <c r="B3398" i="9"/>
  <c r="B2866" i="9"/>
  <c r="E1930" i="9"/>
  <c r="E3545" i="9"/>
  <c r="B2444" i="9"/>
  <c r="E4556" i="9"/>
  <c r="E1552" i="9"/>
  <c r="E2128" i="9"/>
  <c r="E1957" i="9"/>
  <c r="B2567" i="9"/>
  <c r="E3165" i="9"/>
  <c r="B2686" i="9"/>
  <c r="E83" i="9"/>
  <c r="E2748" i="9"/>
  <c r="E4289" i="9"/>
  <c r="B4709" i="9"/>
  <c r="B3454" i="9"/>
  <c r="B3412" i="9"/>
  <c r="B649" i="9"/>
  <c r="E3084" i="9"/>
  <c r="B3844" i="9"/>
  <c r="E2639" i="9"/>
  <c r="A3648" i="9"/>
  <c r="E4836" i="9"/>
  <c r="E787" i="9"/>
  <c r="E3243" i="9"/>
  <c r="E2945" i="9"/>
  <c r="B2506" i="9"/>
  <c r="B4489" i="9"/>
  <c r="E486" i="9"/>
  <c r="E1565" i="9"/>
  <c r="E3377" i="9"/>
  <c r="E1186" i="9"/>
  <c r="B971" i="9"/>
  <c r="E2582" i="9"/>
  <c r="E2312" i="9"/>
  <c r="B3831" i="9"/>
  <c r="B3190" i="9"/>
  <c r="E1244" i="9"/>
  <c r="B4315" i="9"/>
  <c r="B2778" i="9"/>
  <c r="B3631" i="9"/>
  <c r="E4891" i="9"/>
  <c r="E4741" i="9"/>
  <c r="B612" i="9"/>
  <c r="E2680" i="9"/>
  <c r="B4848" i="9"/>
  <c r="E3316" i="9"/>
  <c r="B2925" i="9"/>
  <c r="E1551" i="9"/>
  <c r="E3644" i="9"/>
  <c r="E2260" i="9"/>
  <c r="E3952" i="9"/>
  <c r="E4961" i="9"/>
  <c r="E306" i="9"/>
  <c r="B3375" i="9"/>
  <c r="E4519" i="9"/>
  <c r="E2684" i="9"/>
  <c r="B4270" i="9"/>
  <c r="B2960" i="9"/>
  <c r="E3516" i="9"/>
  <c r="E3870" i="9"/>
  <c r="B3946" i="9"/>
  <c r="E2380" i="9"/>
  <c r="E3429" i="9"/>
  <c r="E1838" i="9"/>
  <c r="E2140" i="9"/>
  <c r="B3098" i="9"/>
  <c r="E341" i="9"/>
  <c r="B3380" i="9"/>
  <c r="E1238" i="9"/>
  <c r="B3785" i="9"/>
  <c r="B1710" i="9"/>
  <c r="E1090" i="9"/>
  <c r="E2918" i="9"/>
  <c r="E3858" i="9"/>
  <c r="E4770" i="9"/>
  <c r="B1604" i="9"/>
  <c r="E1417" i="9"/>
  <c r="B844" i="9"/>
  <c r="E3182" i="9"/>
  <c r="E3492" i="9"/>
  <c r="E2105" i="9"/>
  <c r="B2310" i="9"/>
  <c r="E3357" i="9"/>
  <c r="B4690" i="9"/>
  <c r="E826" i="9"/>
  <c r="E4069" i="9"/>
  <c r="B3855" i="9"/>
  <c r="E1035" i="9"/>
  <c r="B4746" i="9"/>
  <c r="E3518" i="9"/>
  <c r="B4888" i="9"/>
  <c r="E653" i="9"/>
  <c r="E974" i="9"/>
  <c r="E3140" i="9"/>
  <c r="E2485" i="9"/>
  <c r="E426" i="9"/>
  <c r="B4479" i="9"/>
  <c r="E479" i="9"/>
  <c r="E1439" i="9"/>
  <c r="E1325" i="9"/>
  <c r="B2320" i="9"/>
  <c r="E3587" i="9"/>
  <c r="B2729" i="9"/>
  <c r="B3532" i="9"/>
  <c r="B3477" i="9"/>
  <c r="B3879" i="9"/>
  <c r="B3748" i="9"/>
  <c r="E4539" i="9"/>
  <c r="E343" i="9"/>
  <c r="B3859" i="9"/>
  <c r="B4989" i="9"/>
  <c r="E1843" i="9"/>
  <c r="E119" i="9"/>
  <c r="E2580" i="9"/>
  <c r="E353" i="9"/>
  <c r="E207" i="9"/>
  <c r="E2448" i="9"/>
  <c r="B2742" i="9"/>
  <c r="B3115" i="9"/>
  <c r="B4271" i="9"/>
  <c r="B4471" i="9"/>
  <c r="E3010" i="9"/>
  <c r="E3544" i="9"/>
  <c r="E73" i="9"/>
  <c r="E3332" i="9"/>
  <c r="B2462" i="9"/>
  <c r="B2377" i="9"/>
  <c r="E2695" i="9"/>
  <c r="E1778" i="9"/>
  <c r="E4542" i="9"/>
  <c r="E3526" i="9"/>
  <c r="E1686" i="9"/>
  <c r="E224" i="9"/>
  <c r="B3597" i="9"/>
  <c r="B4286" i="9"/>
  <c r="A2186" i="9"/>
  <c r="E718" i="9"/>
  <c r="B3049" i="9"/>
  <c r="E1499" i="9"/>
  <c r="B2274" i="9"/>
  <c r="E1813" i="9"/>
  <c r="B4218" i="9"/>
  <c r="E1917" i="9"/>
  <c r="E3651" i="9"/>
  <c r="B3392" i="9"/>
  <c r="A4758" i="9"/>
  <c r="E646" i="9"/>
  <c r="B4066" i="9"/>
  <c r="E1662" i="9"/>
  <c r="E4845" i="9"/>
  <c r="E4409" i="9"/>
  <c r="E596" i="9"/>
  <c r="B3801" i="9"/>
  <c r="E562" i="9"/>
  <c r="B4261" i="9"/>
  <c r="B4834" i="9"/>
  <c r="E4659" i="9"/>
  <c r="E2811" i="9"/>
  <c r="B2472" i="9"/>
  <c r="E809" i="9"/>
  <c r="B3187" i="9"/>
  <c r="E3739" i="9"/>
  <c r="E2808" i="9"/>
  <c r="E1049" i="9"/>
  <c r="E1484" i="9"/>
  <c r="E2034" i="9"/>
  <c r="E1188" i="9"/>
  <c r="E3040" i="9"/>
  <c r="B3023" i="9"/>
  <c r="B700" i="9"/>
  <c r="B3700" i="9"/>
  <c r="E2085" i="9"/>
  <c r="E924" i="9"/>
  <c r="E1310" i="9"/>
  <c r="E2433" i="9"/>
  <c r="E1333" i="9"/>
  <c r="B3727" i="9"/>
  <c r="B2500" i="9"/>
  <c r="E544" i="9"/>
  <c r="B4034" i="9"/>
  <c r="E1665" i="9"/>
  <c r="E4160" i="9"/>
  <c r="B2771" i="9"/>
  <c r="E2502" i="9"/>
  <c r="E4734" i="9"/>
  <c r="E1374" i="9"/>
  <c r="B2520" i="9"/>
  <c r="E3076" i="9"/>
  <c r="B4259" i="9"/>
  <c r="B4749" i="9"/>
  <c r="E64" i="9"/>
  <c r="B3330" i="9"/>
  <c r="E3290" i="9"/>
  <c r="E3022" i="9"/>
  <c r="B3948" i="9"/>
  <c r="E3605" i="9"/>
  <c r="E3489" i="9"/>
  <c r="E2805" i="9"/>
  <c r="E4530" i="9"/>
  <c r="B4483" i="9"/>
  <c r="E1436" i="9"/>
  <c r="E4214" i="9"/>
  <c r="E3722" i="9"/>
  <c r="B4365" i="9"/>
  <c r="E100" i="9"/>
  <c r="B2663" i="9"/>
  <c r="B3415" i="9"/>
  <c r="E2112" i="9"/>
  <c r="A3949" i="9"/>
  <c r="B2738" i="9"/>
  <c r="E895" i="9"/>
  <c r="B4643" i="9"/>
  <c r="E182" i="9"/>
  <c r="E1491" i="9"/>
  <c r="B3395" i="9"/>
  <c r="E1571" i="9"/>
  <c r="B3054" i="9"/>
  <c r="E4217" i="9"/>
  <c r="B4562" i="9"/>
  <c r="E2207" i="9"/>
  <c r="E1329" i="9"/>
  <c r="E4561" i="9"/>
  <c r="E2163" i="9"/>
  <c r="E1724" i="9"/>
  <c r="B3371" i="9"/>
  <c r="E4863" i="9"/>
  <c r="E4325" i="9"/>
  <c r="E4637" i="9"/>
  <c r="E1537" i="9"/>
  <c r="E4687" i="9"/>
  <c r="E312" i="9"/>
  <c r="E4614" i="9"/>
  <c r="E4014" i="9"/>
  <c r="E2852" i="9"/>
  <c r="B4824" i="9"/>
  <c r="E284" i="9"/>
  <c r="E741" i="9"/>
  <c r="B1910" i="9"/>
  <c r="E2978" i="9"/>
  <c r="E607" i="9"/>
  <c r="E2703" i="9"/>
  <c r="A1994" i="9"/>
  <c r="E707" i="9"/>
  <c r="E4364" i="9"/>
  <c r="B3230" i="9"/>
  <c r="E1912" i="9"/>
  <c r="B3696" i="9"/>
  <c r="E4472" i="9"/>
  <c r="E1212" i="9"/>
  <c r="E3163" i="9"/>
  <c r="E194" i="9"/>
  <c r="E1463" i="9"/>
  <c r="B2848" i="9"/>
  <c r="B3484" i="9"/>
  <c r="E3345" i="9"/>
  <c r="B4893" i="9"/>
  <c r="E3074" i="9"/>
  <c r="B4297" i="9"/>
  <c r="B2631" i="9"/>
  <c r="B3065" i="9"/>
  <c r="E865" i="9"/>
  <c r="B4647" i="9"/>
  <c r="E697" i="9"/>
  <c r="E1916" i="9"/>
  <c r="B4449" i="9"/>
  <c r="E1118" i="9"/>
  <c r="B2574" i="9"/>
  <c r="B3168" i="9"/>
  <c r="B4685" i="9"/>
  <c r="E1691" i="9"/>
  <c r="E2976" i="9"/>
  <c r="B4113" i="9"/>
  <c r="E233" i="9"/>
  <c r="E2136" i="9"/>
  <c r="E5000" i="9"/>
  <c r="E4595" i="9"/>
  <c r="E398" i="9"/>
  <c r="E2753" i="9"/>
  <c r="B4325" i="9"/>
  <c r="E1889" i="9"/>
  <c r="E2353" i="9"/>
  <c r="B4046" i="9"/>
  <c r="B3306" i="9"/>
  <c r="B4925" i="9"/>
  <c r="E82" i="9"/>
  <c r="E1033" i="9"/>
  <c r="E2676" i="9"/>
  <c r="E1801" i="9"/>
  <c r="B1963" i="9"/>
  <c r="E3137" i="9"/>
  <c r="B3975" i="9"/>
  <c r="B2466" i="9"/>
  <c r="E820" i="9"/>
  <c r="B3684" i="9"/>
  <c r="E1703" i="9"/>
  <c r="E3443" i="9"/>
  <c r="B4740" i="9"/>
  <c r="E413" i="9"/>
  <c r="B2487" i="9"/>
  <c r="B1966" i="9"/>
  <c r="E4594" i="9"/>
  <c r="E4603" i="9"/>
  <c r="B2844" i="9"/>
  <c r="E2594" i="9"/>
  <c r="B3239" i="9"/>
  <c r="E1904" i="9"/>
  <c r="E2043" i="9"/>
  <c r="E2860" i="9"/>
  <c r="E907" i="9"/>
  <c r="E729" i="9"/>
  <c r="E639" i="9"/>
  <c r="B2583" i="9"/>
  <c r="E1621" i="9"/>
  <c r="E2523" i="9"/>
  <c r="B2597" i="9"/>
  <c r="B4891" i="9"/>
  <c r="B4857" i="9"/>
  <c r="E614" i="9"/>
  <c r="E4723" i="9"/>
  <c r="B3198" i="9"/>
  <c r="E4880" i="9"/>
  <c r="E1817" i="9"/>
  <c r="E2097" i="9"/>
  <c r="E1411" i="9"/>
  <c r="E2193" i="9"/>
  <c r="E3261" i="9"/>
  <c r="B4191" i="9"/>
  <c r="B3559" i="9"/>
  <c r="E3508" i="9"/>
  <c r="B4153" i="9"/>
  <c r="E3636" i="9"/>
  <c r="B4687" i="9"/>
  <c r="E4468" i="9"/>
  <c r="E1658" i="9"/>
  <c r="B3698" i="9"/>
  <c r="B3976" i="9"/>
  <c r="B3912" i="9"/>
  <c r="E1482" i="9"/>
  <c r="E3850" i="9"/>
  <c r="E3032" i="9"/>
  <c r="E138" i="9"/>
  <c r="E1940" i="9"/>
  <c r="B4769" i="9"/>
  <c r="E2868" i="9"/>
  <c r="B2802" i="9"/>
  <c r="B4467" i="9"/>
  <c r="E3050" i="9"/>
  <c r="E4030" i="9"/>
  <c r="B3174" i="9"/>
  <c r="E994" i="9"/>
  <c r="B4073" i="9"/>
  <c r="E1892" i="9"/>
  <c r="E2248" i="9"/>
  <c r="E39" i="9"/>
  <c r="E3946" i="9"/>
  <c r="B3102" i="9"/>
  <c r="E2687" i="9"/>
  <c r="E2557" i="9"/>
  <c r="B2859" i="9"/>
  <c r="B1816" i="9"/>
  <c r="B1809" i="9"/>
  <c r="E2787" i="9"/>
  <c r="E450" i="9"/>
  <c r="E4118" i="9"/>
  <c r="E4426" i="9"/>
  <c r="E1769" i="9"/>
  <c r="E4451" i="9"/>
  <c r="E1707" i="9"/>
  <c r="B3015" i="9"/>
  <c r="B3309" i="9"/>
  <c r="E1942" i="9"/>
  <c r="E1391" i="9"/>
  <c r="E3192" i="9"/>
  <c r="E335" i="9"/>
  <c r="B3121" i="9"/>
  <c r="E226" i="9"/>
  <c r="E953" i="9"/>
  <c r="E2825" i="9"/>
  <c r="E689" i="9"/>
  <c r="E760" i="9"/>
  <c r="B4370" i="9"/>
  <c r="E4899" i="9"/>
  <c r="E197" i="9"/>
  <c r="B3448" i="9"/>
  <c r="E1297" i="9"/>
  <c r="B4776" i="9"/>
  <c r="E2324" i="9"/>
  <c r="B3637" i="9"/>
  <c r="E153" i="9"/>
  <c r="E758" i="9"/>
  <c r="B3256" i="9"/>
  <c r="E4766" i="9"/>
  <c r="E2279" i="9"/>
  <c r="E4901" i="9"/>
  <c r="E4185" i="9"/>
  <c r="E4182" i="9"/>
  <c r="E1911" i="9"/>
  <c r="E4814" i="9"/>
  <c r="E2482" i="9"/>
  <c r="B4335" i="9"/>
  <c r="B2787" i="9"/>
  <c r="E1383" i="9"/>
  <c r="E1083" i="9"/>
  <c r="E4596" i="9"/>
  <c r="B3406" i="9"/>
  <c r="E4958" i="9"/>
  <c r="E1154" i="9"/>
  <c r="E3535" i="9"/>
  <c r="E3881" i="9"/>
  <c r="B4947" i="9"/>
  <c r="E1975" i="9"/>
  <c r="B3974" i="9"/>
  <c r="E4508" i="9"/>
  <c r="B602" i="9"/>
  <c r="E469" i="9"/>
  <c r="B1270" i="9"/>
  <c r="E958" i="9"/>
  <c r="E3410" i="9"/>
  <c r="B3057" i="9"/>
  <c r="B4641" i="9"/>
  <c r="E1607" i="9"/>
  <c r="E4070" i="9"/>
  <c r="B4712" i="9"/>
  <c r="E4299" i="9"/>
  <c r="E1864" i="9"/>
  <c r="B4944" i="9"/>
  <c r="B3041" i="9"/>
  <c r="B3858" i="9"/>
  <c r="B4162" i="9"/>
  <c r="B2352" i="9"/>
  <c r="E2791" i="9"/>
  <c r="E3278" i="9"/>
  <c r="E3218" i="9"/>
  <c r="E3122" i="9"/>
  <c r="B4716" i="9"/>
  <c r="E1946" i="9"/>
  <c r="E1157" i="9"/>
  <c r="E66" i="9"/>
  <c r="E923" i="9"/>
  <c r="E2056" i="9"/>
  <c r="E431" i="9"/>
  <c r="E762" i="9"/>
  <c r="B4963" i="9"/>
  <c r="B3390" i="9"/>
  <c r="E188" i="9"/>
  <c r="B755" i="9"/>
  <c r="E2166" i="9"/>
  <c r="E825" i="9"/>
  <c r="E4598" i="9"/>
  <c r="E4582" i="9"/>
  <c r="E4729" i="9"/>
  <c r="B3994" i="9"/>
  <c r="B2499" i="9"/>
  <c r="B3465" i="9"/>
  <c r="E366" i="9"/>
  <c r="B4793" i="9"/>
  <c r="E4421" i="9"/>
  <c r="B3362" i="9"/>
  <c r="E2424" i="9"/>
  <c r="B1805" i="9"/>
  <c r="E1278" i="9"/>
  <c r="E4985" i="9"/>
  <c r="E3202" i="9"/>
  <c r="E456" i="9"/>
  <c r="E3767" i="9"/>
  <c r="B3252" i="9"/>
  <c r="B3064" i="9"/>
  <c r="B4563" i="9"/>
  <c r="B4798" i="9"/>
  <c r="E937" i="9"/>
  <c r="E1939" i="9"/>
  <c r="B2861" i="9"/>
  <c r="E2271" i="9"/>
  <c r="E383" i="9"/>
  <c r="B3804" i="9"/>
  <c r="E2581" i="9"/>
  <c r="B4121" i="9"/>
  <c r="B4755" i="9"/>
  <c r="B4836" i="9"/>
  <c r="A4381" i="9"/>
  <c r="E1087" i="9"/>
  <c r="B4001" i="9"/>
  <c r="E3427" i="9"/>
  <c r="E4018" i="9"/>
  <c r="E4227" i="9"/>
  <c r="E3077" i="9"/>
  <c r="B1885" i="9"/>
  <c r="E4844" i="9"/>
  <c r="E1611" i="9"/>
  <c r="E3784" i="9"/>
  <c r="E4939" i="9"/>
  <c r="E3259" i="9"/>
  <c r="B3354" i="9"/>
  <c r="E4350" i="9"/>
  <c r="E1409" i="9"/>
  <c r="E4990" i="9"/>
  <c r="E1089" i="9"/>
  <c r="E3960" i="9"/>
  <c r="B4324" i="9"/>
  <c r="E676" i="9"/>
  <c r="E3145" i="9"/>
  <c r="E3862" i="9"/>
  <c r="E926" i="9"/>
  <c r="B4736" i="9"/>
  <c r="E3286" i="9"/>
  <c r="B4542" i="9"/>
  <c r="E1526" i="9"/>
  <c r="E1859" i="9"/>
  <c r="E1388" i="9"/>
  <c r="E3574" i="9"/>
  <c r="E2769" i="9"/>
  <c r="E1235" i="9"/>
  <c r="E2063" i="9"/>
  <c r="B4413" i="9"/>
  <c r="E1815" i="9"/>
  <c r="B4061" i="9"/>
  <c r="E2517" i="9"/>
  <c r="E74" i="9"/>
  <c r="E4209" i="9"/>
  <c r="E3635" i="9"/>
  <c r="E3507" i="9"/>
  <c r="E1134" i="9"/>
  <c r="B3672" i="9"/>
  <c r="E2685" i="9"/>
  <c r="E3730" i="9"/>
  <c r="B3930" i="9"/>
  <c r="E2086" i="9"/>
  <c r="E2225" i="9"/>
  <c r="E4013" i="9"/>
  <c r="E2172" i="9"/>
  <c r="B3652" i="9"/>
  <c r="B3246" i="9"/>
  <c r="E1694" i="9"/>
  <c r="E1095" i="9"/>
  <c r="E768" i="9"/>
  <c r="B1268" i="9"/>
  <c r="E796" i="9"/>
  <c r="B3326" i="9"/>
  <c r="E3743" i="9"/>
  <c r="E696" i="9"/>
  <c r="E1296" i="9"/>
  <c r="E2197" i="9"/>
  <c r="E4856" i="9"/>
  <c r="B3738" i="9"/>
  <c r="B4329" i="9"/>
  <c r="E848" i="9"/>
  <c r="B4640" i="9"/>
  <c r="E2861" i="9"/>
  <c r="B3288" i="9"/>
  <c r="B2570" i="9"/>
  <c r="E4736" i="9"/>
  <c r="E2935" i="9"/>
  <c r="B3563" i="9"/>
  <c r="E4296" i="9"/>
  <c r="B3654" i="9"/>
  <c r="B4339" i="9"/>
  <c r="E525" i="9"/>
  <c r="E4646" i="9"/>
  <c r="E3815" i="9"/>
  <c r="E4075" i="9"/>
  <c r="E2630" i="9"/>
  <c r="B2963" i="9"/>
  <c r="E395" i="9"/>
  <c r="A4403" i="9"/>
  <c r="B3407" i="9"/>
  <c r="E2846" i="9"/>
  <c r="E2668" i="9"/>
  <c r="E4455" i="9"/>
  <c r="B3028" i="9"/>
  <c r="E3813" i="9"/>
  <c r="E3826" i="9"/>
  <c r="B4476" i="9"/>
  <c r="E2702" i="9"/>
  <c r="E3802" i="9"/>
  <c r="E70" i="9"/>
  <c r="B4544" i="9"/>
  <c r="E402" i="9"/>
  <c r="E3168" i="9"/>
  <c r="B1971" i="9"/>
  <c r="B2908" i="9"/>
  <c r="E3116" i="9"/>
  <c r="E3954" i="9"/>
  <c r="B4860" i="9"/>
  <c r="E3099" i="9"/>
  <c r="E4396" i="9"/>
  <c r="E915" i="9"/>
  <c r="B3498" i="9"/>
  <c r="E515" i="9"/>
  <c r="E4934" i="9"/>
  <c r="E4895" i="9"/>
  <c r="E2613" i="9"/>
  <c r="E4259" i="9"/>
  <c r="B3810" i="9"/>
  <c r="B4911" i="9"/>
  <c r="B3935" i="9"/>
  <c r="E4497" i="9"/>
  <c r="E1200" i="9"/>
  <c r="B2606" i="9"/>
  <c r="E4128" i="9"/>
  <c r="E4777" i="9"/>
  <c r="E156" i="9"/>
  <c r="B4466" i="9"/>
  <c r="E3047" i="9"/>
  <c r="E433" i="9"/>
  <c r="B3678" i="9"/>
  <c r="E1040" i="9"/>
  <c r="B4574" i="9"/>
  <c r="B4962" i="9"/>
  <c r="E3175" i="9"/>
  <c r="E2549" i="9"/>
  <c r="E3495" i="9"/>
  <c r="E325" i="9"/>
  <c r="E2355" i="9"/>
  <c r="B3177" i="9"/>
  <c r="E3121" i="9"/>
  <c r="B4966" i="9"/>
  <c r="E4095" i="9"/>
  <c r="B968" i="9"/>
  <c r="E2357" i="9"/>
  <c r="E2281" i="9"/>
  <c r="B3022" i="9"/>
  <c r="B3087" i="9"/>
  <c r="E459" i="9"/>
  <c r="E3360" i="9"/>
  <c r="E3935" i="9"/>
  <c r="E1338" i="9"/>
  <c r="B3527" i="9"/>
  <c r="B4780" i="9"/>
  <c r="E4410" i="9"/>
  <c r="E363" i="9"/>
  <c r="B2910" i="9"/>
  <c r="E1592" i="9"/>
  <c r="B3027" i="9"/>
  <c r="E501" i="9"/>
  <c r="B2443" i="9"/>
  <c r="B4744" i="9"/>
  <c r="E1306" i="9"/>
  <c r="B4700" i="9"/>
  <c r="B4166" i="9"/>
  <c r="B2415" i="9"/>
  <c r="B3555" i="9"/>
  <c r="E3958" i="9"/>
  <c r="E2120" i="9"/>
  <c r="E3226" i="9"/>
  <c r="E1504" i="9"/>
  <c r="E4503" i="9"/>
  <c r="E1810" i="9"/>
  <c r="E4278" i="9"/>
  <c r="E1337" i="9"/>
  <c r="E1047" i="9"/>
  <c r="E2101" i="9"/>
  <c r="E1265" i="9"/>
  <c r="B4724" i="9"/>
  <c r="B4340" i="9"/>
  <c r="B4648" i="9"/>
  <c r="E2187" i="9"/>
  <c r="E2161" i="9"/>
  <c r="E2407" i="9"/>
  <c r="B4578" i="9"/>
  <c r="E4142" i="9"/>
  <c r="E4948" i="9"/>
  <c r="E3899" i="9"/>
  <c r="B2992" i="9"/>
  <c r="E1332" i="9"/>
  <c r="E3264" i="9"/>
  <c r="E2612" i="9"/>
  <c r="B4212" i="9"/>
  <c r="B1721" i="9"/>
  <c r="B2673" i="9"/>
  <c r="E159" i="9"/>
  <c r="E1287" i="9"/>
  <c r="E4532" i="9"/>
  <c r="B4718" i="9"/>
  <c r="E2949" i="9"/>
  <c r="E996" i="9"/>
  <c r="E517" i="9"/>
  <c r="E4249" i="9"/>
  <c r="E2604" i="9"/>
  <c r="E2138" i="9"/>
  <c r="B3802" i="9"/>
  <c r="B3268" i="9"/>
  <c r="E1993" i="9"/>
  <c r="E4143" i="9"/>
  <c r="B2703" i="9"/>
  <c r="B4462" i="9"/>
  <c r="B2959" i="9"/>
  <c r="B2788" i="9"/>
  <c r="E4484" i="9"/>
  <c r="B2589" i="9"/>
  <c r="E3420" i="9"/>
  <c r="E4809" i="9"/>
  <c r="E2844" i="9"/>
  <c r="B3497" i="9"/>
  <c r="E3859" i="9"/>
  <c r="E2179" i="9"/>
  <c r="E4755" i="9"/>
  <c r="E2816" i="9"/>
  <c r="E1602" i="9"/>
  <c r="B3466" i="9"/>
  <c r="E654" i="9"/>
  <c r="B2642" i="9"/>
  <c r="B3355" i="9"/>
  <c r="E3444" i="9"/>
  <c r="E1794" i="9"/>
  <c r="E530" i="9"/>
  <c r="E3520" i="9"/>
  <c r="E1277" i="9"/>
  <c r="E4623" i="9"/>
  <c r="E3803" i="9"/>
  <c r="E2255" i="9"/>
  <c r="B3629" i="9"/>
  <c r="E4307" i="9"/>
  <c r="E1216" i="9"/>
  <c r="E3707" i="9"/>
  <c r="E4559" i="9"/>
  <c r="B4424" i="9"/>
  <c r="E3683" i="9"/>
  <c r="E4343" i="9"/>
  <c r="E4177" i="9"/>
  <c r="E4830" i="9"/>
  <c r="B1919" i="9"/>
  <c r="E1631" i="9"/>
  <c r="E2164" i="9"/>
  <c r="E2397" i="9"/>
  <c r="E3174" i="9"/>
  <c r="E3333" i="9"/>
  <c r="E474" i="9"/>
  <c r="B2664" i="9"/>
  <c r="B1330" i="9"/>
  <c r="E4978" i="9"/>
  <c r="B4526" i="9"/>
  <c r="B4941" i="9"/>
  <c r="E610" i="9"/>
  <c r="B2505" i="9"/>
  <c r="E4979" i="9"/>
  <c r="E2231" i="9"/>
  <c r="E1808" i="9"/>
  <c r="E3674" i="9"/>
  <c r="E3029" i="9"/>
  <c r="E4606" i="9"/>
  <c r="E3080" i="9"/>
  <c r="E3162" i="9"/>
  <c r="B4670" i="9"/>
  <c r="E3621" i="9"/>
  <c r="E3228" i="9"/>
  <c r="B4280" i="9"/>
  <c r="B3091" i="9"/>
  <c r="E1366" i="9"/>
  <c r="E1069" i="9"/>
  <c r="E2130" i="9"/>
  <c r="E1147" i="9"/>
  <c r="E589" i="9"/>
  <c r="E4189" i="9"/>
  <c r="B3039" i="9"/>
  <c r="E1740" i="9"/>
  <c r="E3871" i="9"/>
  <c r="E2400" i="9"/>
  <c r="E3313" i="9"/>
  <c r="E4114" i="9"/>
  <c r="B4782" i="9"/>
  <c r="E2300" i="9"/>
  <c r="E2349" i="9"/>
  <c r="E1113" i="9"/>
  <c r="E874" i="9"/>
  <c r="E2665" i="9"/>
  <c r="E3598" i="9"/>
  <c r="B3649" i="9"/>
  <c r="B2408" i="9"/>
  <c r="E3998" i="9"/>
  <c r="B3997" i="9"/>
  <c r="E1449" i="9"/>
  <c r="E4732" i="9"/>
  <c r="B3971" i="9"/>
  <c r="E422" i="9"/>
  <c r="E4815" i="9"/>
  <c r="E1178" i="9"/>
  <c r="E650" i="9"/>
  <c r="E921" i="9"/>
  <c r="B4055" i="9"/>
  <c r="B4854" i="9"/>
  <c r="E3934" i="9"/>
  <c r="E4511" i="9"/>
  <c r="B3845" i="9"/>
  <c r="B5000" i="9"/>
  <c r="B2516" i="9"/>
  <c r="E3343" i="9"/>
  <c r="E4923" i="9"/>
  <c r="E4211" i="9"/>
  <c r="E4995" i="9"/>
  <c r="E4406" i="9"/>
  <c r="E1020" i="9"/>
  <c r="E4254" i="9"/>
  <c r="E275" i="9"/>
  <c r="E4268" i="9"/>
  <c r="E2572" i="9"/>
  <c r="B3915" i="9"/>
  <c r="E2602" i="9"/>
  <c r="E1781" i="9"/>
  <c r="E1164" i="9"/>
  <c r="E4501" i="9"/>
  <c r="B4431" i="9"/>
  <c r="E3245" i="9"/>
  <c r="B3953" i="9"/>
  <c r="E3227" i="9"/>
  <c r="E1730" i="9"/>
  <c r="B2852" i="9"/>
  <c r="B2935" i="9"/>
  <c r="E4593" i="9"/>
  <c r="E4225" i="9"/>
  <c r="B4978" i="9"/>
  <c r="E1511" i="9"/>
  <c r="B3761" i="9"/>
  <c r="B2795" i="9"/>
  <c r="E4052" i="9"/>
  <c r="E4835" i="9"/>
  <c r="E2618" i="9"/>
  <c r="E1051" i="9"/>
  <c r="E3340" i="9"/>
  <c r="B2439" i="9"/>
  <c r="E3321" i="9"/>
  <c r="E1656" i="9"/>
  <c r="E3623" i="9"/>
  <c r="E3001" i="9"/>
  <c r="E4549" i="9"/>
  <c r="E1121" i="9"/>
  <c r="B4527" i="9"/>
  <c r="B4905" i="9"/>
  <c r="B3515" i="9"/>
  <c r="E967" i="9"/>
  <c r="E3746" i="9"/>
  <c r="E1633" i="9"/>
  <c r="E2374" i="9"/>
  <c r="E4821" i="9"/>
  <c r="E1605" i="9"/>
  <c r="E1393" i="9"/>
  <c r="E1201" i="9"/>
  <c r="E1941" i="9"/>
  <c r="E427" i="9"/>
  <c r="E1431" i="9"/>
  <c r="E2327" i="9"/>
  <c r="B4516" i="9"/>
  <c r="B3078" i="9"/>
  <c r="E3583" i="9"/>
  <c r="B3204" i="9"/>
  <c r="B3585" i="9"/>
  <c r="E4150" i="9"/>
  <c r="E484" i="9"/>
  <c r="E3669" i="9"/>
  <c r="B2661" i="9"/>
  <c r="E4366" i="9"/>
  <c r="B591" i="9"/>
  <c r="B3048" i="9"/>
  <c r="E2946" i="9"/>
  <c r="E577" i="9"/>
  <c r="E1347" i="9"/>
  <c r="E1351" i="9"/>
  <c r="E3681" i="9"/>
  <c r="E4310" i="9"/>
  <c r="E4478" i="9"/>
  <c r="E4726" i="9"/>
  <c r="E3991" i="9"/>
  <c r="E1579" i="9"/>
  <c r="B4418" i="9"/>
  <c r="E1708" i="9"/>
  <c r="B4063" i="9"/>
  <c r="B4634" i="9"/>
  <c r="B4739" i="9"/>
  <c r="E2678" i="9"/>
  <c r="B2777" i="9"/>
  <c r="E1301" i="9"/>
  <c r="E771" i="9"/>
  <c r="E2110" i="9"/>
  <c r="E2674" i="9"/>
  <c r="B4117" i="9"/>
  <c r="E2540" i="9"/>
  <c r="E3471" i="9"/>
  <c r="B2554" i="9"/>
  <c r="E3880" i="9"/>
  <c r="B4612" i="9"/>
  <c r="B710" i="9"/>
  <c r="E2999" i="9"/>
  <c r="E814" i="9"/>
  <c r="E124" i="9"/>
  <c r="B2951" i="9"/>
  <c r="E442" i="9"/>
  <c r="B3690" i="9"/>
  <c r="B2449" i="9"/>
  <c r="B3481" i="9"/>
  <c r="E1359" i="9"/>
  <c r="B3892" i="9"/>
  <c r="B2873" i="9"/>
  <c r="E97" i="9"/>
  <c r="E258" i="9"/>
  <c r="E145" i="9"/>
  <c r="E1408" i="9"/>
  <c r="B3733" i="9"/>
  <c r="E1176" i="9"/>
  <c r="B3550" i="9"/>
  <c r="E4352" i="9"/>
  <c r="E3641" i="9"/>
  <c r="E2593" i="9"/>
  <c r="E1245" i="9"/>
  <c r="E631" i="9"/>
  <c r="B4077" i="9"/>
  <c r="E3706" i="9"/>
  <c r="B1602" i="9"/>
  <c r="B4080" i="9"/>
  <c r="E2084" i="9"/>
  <c r="E2214" i="9"/>
  <c r="B4851" i="9"/>
  <c r="E1759" i="9"/>
  <c r="B2552" i="9"/>
  <c r="E1554" i="9"/>
  <c r="B2810" i="9"/>
  <c r="E189" i="9"/>
  <c r="B4041" i="9"/>
  <c r="B3348" i="9"/>
  <c r="E4931" i="9"/>
  <c r="B4464" i="9"/>
  <c r="B4474" i="9"/>
  <c r="B3782" i="9"/>
  <c r="B3645" i="9"/>
  <c r="E2413" i="9"/>
  <c r="B2644" i="9"/>
  <c r="E3120" i="9"/>
  <c r="B4849" i="9"/>
  <c r="B4642" i="9"/>
  <c r="B3376" i="9"/>
  <c r="E4554" i="9"/>
  <c r="B4583" i="9"/>
  <c r="E688" i="9"/>
  <c r="E1323" i="9"/>
  <c r="B4630" i="9"/>
  <c r="E3051" i="9"/>
  <c r="E1670" i="9"/>
  <c r="E983" i="9"/>
  <c r="E4697" i="9"/>
  <c r="E3761" i="9"/>
  <c r="B2689" i="9"/>
  <c r="E829" i="9"/>
  <c r="B2865" i="9"/>
  <c r="E4860" i="9"/>
  <c r="E3663" i="9"/>
  <c r="E2410" i="9"/>
  <c r="E4754" i="9"/>
  <c r="E1842" i="9"/>
  <c r="E304" i="9"/>
  <c r="E4063" i="9"/>
  <c r="B4450" i="9"/>
  <c r="B2882" i="9"/>
  <c r="B1778" i="9"/>
  <c r="B3446" i="9"/>
  <c r="E4968" i="9"/>
  <c r="E434" i="9"/>
  <c r="B2964" i="9"/>
  <c r="B1770" i="9"/>
  <c r="E1628" i="9"/>
  <c r="B3010" i="9"/>
  <c r="E1907" i="9"/>
  <c r="B3721" i="9"/>
  <c r="E1028" i="9"/>
  <c r="B4233" i="9"/>
  <c r="E1543" i="9"/>
  <c r="E3776" i="9"/>
  <c r="E3964" i="9"/>
  <c r="E3027" i="9"/>
  <c r="E1222" i="9"/>
  <c r="B2851" i="9"/>
  <c r="E482" i="9"/>
  <c r="E4965" i="9"/>
  <c r="E2291" i="9"/>
  <c r="B2419" i="9"/>
  <c r="B2457" i="9"/>
  <c r="E4173" i="9"/>
  <c r="E4074" i="9"/>
  <c r="E3059" i="9"/>
  <c r="B3085" i="9"/>
  <c r="E106" i="9"/>
  <c r="B3379" i="9"/>
  <c r="B3331" i="9"/>
  <c r="B3604" i="9"/>
  <c r="B3378" i="9"/>
  <c r="E583" i="9"/>
  <c r="B607" i="9"/>
  <c r="E4515" i="9"/>
  <c r="E3018" i="9"/>
  <c r="B981" i="9"/>
  <c r="B2620" i="9"/>
  <c r="E4750" i="9"/>
  <c r="E714" i="9"/>
  <c r="E1913" i="9"/>
  <c r="B3458" i="9"/>
  <c r="B2549" i="9"/>
  <c r="B3665" i="9"/>
  <c r="B969" i="9"/>
  <c r="E1790" i="9"/>
  <c r="B2420" i="9"/>
  <c r="B4949" i="9"/>
  <c r="E656" i="9"/>
  <c r="E4133" i="9"/>
  <c r="E2932" i="9"/>
  <c r="B4872" i="9"/>
  <c r="E300" i="9"/>
  <c r="E1253" i="9"/>
  <c r="E4812" i="9"/>
  <c r="E536" i="9"/>
  <c r="E2917" i="9"/>
  <c r="B3512" i="9"/>
  <c r="B3250" i="9"/>
  <c r="B2808" i="9"/>
  <c r="E320" i="9"/>
  <c r="E4894" i="9"/>
  <c r="E4840" i="9"/>
  <c r="B4020" i="9"/>
  <c r="B1252" i="9"/>
  <c r="A975" i="9"/>
  <c r="E4379" i="9"/>
  <c r="E368" i="9"/>
  <c r="B4785" i="9"/>
  <c r="A1977" i="9"/>
  <c r="B1999" i="9"/>
  <c r="B2165" i="9"/>
  <c r="B2169" i="9"/>
  <c r="B2162" i="9"/>
  <c r="B2016" i="9"/>
  <c r="B2095" i="9"/>
  <c r="B2001" i="9"/>
  <c r="B1854" i="9"/>
  <c r="B1667" i="9"/>
  <c r="B1664" i="9"/>
  <c r="B2174" i="9"/>
  <c r="B2011" i="9"/>
  <c r="B1997" i="9"/>
  <c r="B2021" i="9"/>
  <c r="B1726" i="9"/>
  <c r="B1928" i="9"/>
  <c r="A2115" i="9"/>
  <c r="B1727" i="9"/>
  <c r="A1639" i="9"/>
  <c r="A2064" i="9"/>
  <c r="B1733" i="9"/>
  <c r="A2124" i="9"/>
  <c r="A1844" i="9"/>
  <c r="B4172" i="9"/>
  <c r="E1004" i="9"/>
  <c r="B2546" i="9"/>
  <c r="E3322" i="9"/>
  <c r="B3292" i="9"/>
  <c r="B4409" i="9"/>
  <c r="B3111" i="9"/>
  <c r="B3659" i="9"/>
  <c r="E428" i="9"/>
  <c r="E3128" i="9"/>
  <c r="E900" i="9"/>
  <c r="E1361" i="9"/>
  <c r="B2399" i="9"/>
  <c r="B4149" i="9"/>
  <c r="B1612" i="9"/>
  <c r="B4825" i="9"/>
  <c r="B4932" i="9"/>
  <c r="E2827" i="9"/>
  <c r="E4321" i="9"/>
  <c r="B3414" i="9"/>
  <c r="E1055" i="9"/>
  <c r="E1141" i="9"/>
  <c r="E4930" i="9"/>
  <c r="E1381" i="9"/>
  <c r="B4559" i="9"/>
  <c r="B4811" i="9"/>
  <c r="B3123" i="9"/>
  <c r="B3575" i="9"/>
  <c r="E1731" i="9"/>
  <c r="E4825" i="9"/>
  <c r="B3798" i="9"/>
  <c r="E1334" i="9"/>
  <c r="B2974" i="9"/>
  <c r="B2594" i="9"/>
  <c r="E2576" i="9"/>
  <c r="E1370" i="9"/>
  <c r="B4283" i="9"/>
  <c r="E1615" i="9"/>
  <c r="B3141" i="9"/>
  <c r="E3628" i="9"/>
  <c r="E4983" i="9"/>
  <c r="A786" i="9"/>
  <c r="E1885" i="9"/>
  <c r="E1427" i="9"/>
  <c r="E2875" i="9"/>
  <c r="E2586" i="9"/>
  <c r="B4698" i="9"/>
  <c r="B4388" i="9"/>
  <c r="E1874" i="9"/>
  <c r="B2073" i="9"/>
  <c r="B2172" i="9"/>
  <c r="B1666" i="9"/>
  <c r="B1732" i="9"/>
  <c r="B2024" i="9"/>
  <c r="B2100" i="9"/>
  <c r="A1617" i="9"/>
  <c r="A2185" i="9"/>
  <c r="A1824" i="9"/>
  <c r="A1691" i="9"/>
  <c r="B2101" i="9"/>
  <c r="A1822" i="9"/>
  <c r="B1728" i="9"/>
  <c r="B1927" i="9"/>
  <c r="E4438" i="9"/>
  <c r="E2543" i="9"/>
  <c r="B4871" i="9"/>
  <c r="B2392" i="9"/>
  <c r="B4783" i="9"/>
  <c r="B3635" i="9"/>
  <c r="E3436" i="9"/>
  <c r="E2076" i="9"/>
  <c r="E2058" i="9"/>
  <c r="B4495" i="9"/>
  <c r="B4116" i="9"/>
  <c r="E3110" i="9"/>
  <c r="E3000" i="9"/>
  <c r="B4992" i="9"/>
  <c r="B4239" i="9"/>
  <c r="E4036" i="9"/>
  <c r="B1265" i="9"/>
  <c r="E3031" i="9"/>
  <c r="E3839" i="9"/>
  <c r="B4202" i="9"/>
  <c r="E2495" i="9"/>
  <c r="B4071" i="9"/>
  <c r="B1909" i="9"/>
  <c r="B1715" i="9"/>
  <c r="B2640" i="9"/>
  <c r="E3879" i="9"/>
  <c r="B3319" i="9"/>
  <c r="B3952" i="9"/>
  <c r="E783" i="9"/>
  <c r="B3675" i="9"/>
  <c r="E2005" i="9"/>
  <c r="E3967" i="9"/>
  <c r="E1173" i="9"/>
  <c r="E2131" i="9"/>
  <c r="E4638" i="9"/>
  <c r="B3092" i="9"/>
  <c r="B1327" i="9"/>
  <c r="E4329" i="9"/>
  <c r="B2868" i="9"/>
  <c r="B3790" i="9"/>
  <c r="B2425" i="9"/>
  <c r="E462" i="9"/>
  <c r="E2902" i="9"/>
  <c r="E2018" i="9"/>
  <c r="B4626" i="9"/>
  <c r="B4980" i="9"/>
  <c r="E1086" i="9"/>
  <c r="B1272" i="9"/>
  <c r="E1252" i="9"/>
  <c r="E1161" i="9"/>
  <c r="E2778" i="9"/>
  <c r="E520" i="9"/>
  <c r="B4898" i="9"/>
  <c r="E1204" i="9"/>
  <c r="A4405" i="9"/>
  <c r="A4383" i="9"/>
  <c r="A3951" i="9"/>
  <c r="A3684" i="9"/>
  <c r="A3676" i="9"/>
  <c r="A3652" i="9"/>
  <c r="A3650" i="9"/>
  <c r="A4628" i="9"/>
  <c r="A4143" i="9"/>
  <c r="A1820" i="9"/>
  <c r="A4518" i="9"/>
  <c r="A4516" i="9"/>
  <c r="A4514" i="9"/>
  <c r="A4506" i="9"/>
  <c r="A4735" i="9"/>
  <c r="A4733" i="9"/>
  <c r="A4731" i="9"/>
  <c r="A4725" i="9"/>
  <c r="A4723" i="9"/>
  <c r="A4707" i="9"/>
  <c r="A4969" i="9"/>
  <c r="A4967" i="9"/>
  <c r="A4671" i="9"/>
  <c r="A4669" i="9"/>
  <c r="A4667" i="9"/>
  <c r="A3532" i="9"/>
  <c r="A977" i="9"/>
  <c r="A4221" i="9"/>
  <c r="A4068" i="9"/>
  <c r="A3849" i="9"/>
  <c r="A1012" i="9"/>
  <c r="A489" i="9"/>
  <c r="A2554" i="9"/>
  <c r="A4781" i="9"/>
  <c r="A4779" i="9"/>
  <c r="A4368" i="9"/>
  <c r="A4366" i="9"/>
  <c r="A4332" i="9"/>
  <c r="A3451" i="9"/>
  <c r="A3449" i="9"/>
  <c r="A3447" i="9"/>
  <c r="A3259" i="9"/>
  <c r="A3257" i="9"/>
  <c r="A3247" i="9"/>
  <c r="A1976" i="9"/>
  <c r="A1015" i="9"/>
  <c r="A1645" i="9"/>
  <c r="A1661" i="9"/>
  <c r="A1667" i="9"/>
  <c r="A1695" i="9"/>
  <c r="A1776" i="9"/>
  <c r="A1778" i="9"/>
  <c r="A1780" i="9"/>
  <c r="A1782" i="9"/>
  <c r="A1784" i="9"/>
  <c r="A1786" i="9"/>
  <c r="A1788" i="9"/>
  <c r="A1790" i="9"/>
  <c r="A1792" i="9"/>
  <c r="A1794" i="9"/>
  <c r="A1796" i="9"/>
  <c r="A1798" i="9"/>
  <c r="A1800" i="9"/>
  <c r="A1802" i="9"/>
  <c r="A1815" i="9"/>
  <c r="A1839" i="9"/>
  <c r="A1851" i="9"/>
  <c r="A1862" i="9"/>
  <c r="A1864" i="9"/>
  <c r="A1866" i="9"/>
  <c r="A1868" i="9"/>
  <c r="A1904" i="9"/>
  <c r="A1914" i="9"/>
  <c r="A1949" i="9"/>
  <c r="A1963" i="9"/>
  <c r="A1969" i="9"/>
  <c r="A2015" i="9"/>
  <c r="A2074" i="9"/>
  <c r="A2099" i="9"/>
  <c r="A2120" i="9"/>
  <c r="A2166" i="9"/>
  <c r="A2177" i="9"/>
  <c r="A2179" i="9"/>
  <c r="A2181" i="9"/>
  <c r="A2183" i="9"/>
  <c r="A2194" i="9"/>
  <c r="A2196" i="9"/>
  <c r="A2198" i="9"/>
  <c r="A2200" i="9"/>
  <c r="A2202" i="9"/>
  <c r="A2204" i="9"/>
  <c r="A2206" i="9"/>
  <c r="A2208" i="9"/>
  <c r="A2210" i="9"/>
  <c r="A2212" i="9"/>
  <c r="A2214" i="9"/>
  <c r="A2216" i="9"/>
  <c r="A2218" i="9"/>
  <c r="A2220" i="9"/>
  <c r="A1013" i="9"/>
  <c r="A1308" i="9"/>
  <c r="A1354" i="9"/>
  <c r="A1619" i="9"/>
  <c r="A1643" i="9"/>
  <c r="A1659" i="9"/>
  <c r="A1665" i="9"/>
  <c r="A1680" i="9"/>
  <c r="A1683" i="9"/>
  <c r="A1685" i="9"/>
  <c r="A1687" i="9"/>
  <c r="A1689" i="9"/>
  <c r="A1693" i="9"/>
  <c r="A1813" i="9"/>
  <c r="A1818" i="9"/>
  <c r="A1823" i="9"/>
  <c r="A1849" i="9"/>
  <c r="A1875" i="9"/>
  <c r="A1886" i="9"/>
  <c r="A1888" i="9"/>
  <c r="A2013" i="9"/>
  <c r="A2030" i="9"/>
  <c r="A2032" i="9"/>
  <c r="A2034" i="9"/>
  <c r="A2036" i="9"/>
  <c r="A2038" i="9"/>
  <c r="A2040" i="9"/>
  <c r="A2042" i="9"/>
  <c r="A2044" i="9"/>
  <c r="A2046" i="9"/>
  <c r="A2048" i="9"/>
  <c r="A2050" i="9"/>
  <c r="A2052" i="9"/>
  <c r="A2063" i="9"/>
  <c r="A2072" i="9"/>
  <c r="A2097" i="9"/>
  <c r="A2125" i="9"/>
  <c r="A2128" i="9"/>
  <c r="A2130" i="9"/>
  <c r="A2132" i="9"/>
  <c r="A2134" i="9"/>
  <c r="A2136" i="9"/>
  <c r="A2138" i="9"/>
  <c r="A2140" i="9"/>
  <c r="A2142" i="9"/>
  <c r="A2144" i="9"/>
  <c r="A2146" i="9"/>
  <c r="A2148" i="9"/>
  <c r="A2150" i="9"/>
  <c r="A2152" i="9"/>
  <c r="A2154" i="9"/>
  <c r="A2156" i="9"/>
  <c r="A2158" i="9"/>
  <c r="A2164" i="9"/>
  <c r="A981" i="9"/>
  <c r="A983" i="9"/>
  <c r="A985" i="9"/>
  <c r="A987" i="9"/>
  <c r="A989" i="9"/>
  <c r="A991" i="9"/>
  <c r="A993" i="9"/>
  <c r="A995" i="9"/>
  <c r="A997" i="9"/>
  <c r="A1011" i="9"/>
  <c r="A1641" i="9"/>
  <c r="A1657" i="9"/>
  <c r="A1678" i="9"/>
  <c r="A1755" i="9"/>
  <c r="A1757" i="9"/>
  <c r="A1759" i="9"/>
  <c r="A1761" i="9"/>
  <c r="A1763" i="9"/>
  <c r="A1765" i="9"/>
  <c r="A1767" i="9"/>
  <c r="A1769" i="9"/>
  <c r="A1771" i="9"/>
  <c r="A1773" i="9"/>
  <c r="A1811" i="9"/>
  <c r="A1828" i="9"/>
  <c r="A1842" i="9"/>
  <c r="A1847" i="9"/>
  <c r="A1873" i="9"/>
  <c r="A1884" i="9"/>
  <c r="A1941" i="9"/>
  <c r="A1943" i="9"/>
  <c r="A2011" i="9"/>
  <c r="A2028" i="9"/>
  <c r="A2070" i="9"/>
  <c r="A2080" i="9"/>
  <c r="A2082" i="9"/>
  <c r="A2084" i="9"/>
  <c r="A2086" i="9"/>
  <c r="A2088" i="9"/>
  <c r="A2090" i="9"/>
  <c r="A2092" i="9"/>
  <c r="A2095" i="9"/>
  <c r="A2160" i="9"/>
  <c r="A2162" i="9"/>
  <c r="A2236" i="9"/>
  <c r="A992" i="9"/>
  <c r="A1669" i="9"/>
  <c r="A1690" i="9"/>
  <c r="A1698" i="9"/>
  <c r="A1700" i="9"/>
  <c r="A1702" i="9"/>
  <c r="A1704" i="9"/>
  <c r="A1706" i="9"/>
  <c r="A1708" i="9"/>
  <c r="A1737" i="9"/>
  <c r="A1739" i="9"/>
  <c r="A1741" i="9"/>
  <c r="A1743" i="9"/>
  <c r="A1745" i="9"/>
  <c r="A1747" i="9"/>
  <c r="A1749" i="9"/>
  <c r="A1751" i="9"/>
  <c r="A1753" i="9"/>
  <c r="A1768" i="9"/>
  <c r="A1781" i="9"/>
  <c r="A1797" i="9"/>
  <c r="A1865" i="9"/>
  <c r="A2018" i="9"/>
  <c r="A2043" i="9"/>
  <c r="A2068" i="9"/>
  <c r="A2078" i="9"/>
  <c r="A2133" i="9"/>
  <c r="A2149" i="9"/>
  <c r="A2170" i="9"/>
  <c r="A2197" i="9"/>
  <c r="A2213" i="9"/>
  <c r="A2222" i="9"/>
  <c r="A2224" i="9"/>
  <c r="A2226" i="9"/>
  <c r="A2228" i="9"/>
  <c r="A990" i="9"/>
  <c r="A1021" i="9"/>
  <c r="A1655" i="9"/>
  <c r="A1688" i="9"/>
  <c r="A1766" i="9"/>
  <c r="A1779" i="9"/>
  <c r="A1795" i="9"/>
  <c r="A1861" i="9"/>
  <c r="A1863" i="9"/>
  <c r="A1890" i="9"/>
  <c r="A1935" i="9"/>
  <c r="A1970" i="9"/>
  <c r="A1999" i="9"/>
  <c r="A2009" i="9"/>
  <c r="A2027" i="9"/>
  <c r="A2041" i="9"/>
  <c r="A2076" i="9"/>
  <c r="A2093" i="9"/>
  <c r="A2131" i="9"/>
  <c r="A2147" i="9"/>
  <c r="A2168" i="9"/>
  <c r="A2193" i="9"/>
  <c r="A2195" i="9"/>
  <c r="A2211" i="9"/>
  <c r="A2253" i="9"/>
  <c r="A2267" i="9"/>
  <c r="A2272" i="9"/>
  <c r="A2277" i="9"/>
  <c r="A2284" i="9"/>
  <c r="A2291" i="9"/>
  <c r="A2298" i="9"/>
  <c r="A2303" i="9"/>
  <c r="A2308" i="9"/>
  <c r="A2331" i="9"/>
  <c r="A2347" i="9"/>
  <c r="A2363" i="9"/>
  <c r="A2379" i="9"/>
  <c r="A2386" i="9"/>
  <c r="A2410" i="9"/>
  <c r="A2415" i="9"/>
  <c r="A2420" i="9"/>
  <c r="A2434" i="9"/>
  <c r="A2450" i="9"/>
  <c r="A2455" i="9"/>
  <c r="A2474" i="9"/>
  <c r="A2488" i="9"/>
  <c r="A2500" i="9"/>
  <c r="A2507" i="9"/>
  <c r="A2521" i="9"/>
  <c r="A2544" i="9"/>
  <c r="A2563" i="9"/>
  <c r="A2579" i="9"/>
  <c r="A988" i="9"/>
  <c r="A1009" i="9"/>
  <c r="A1019" i="9"/>
  <c r="A1653" i="9"/>
  <c r="A1663" i="9"/>
  <c r="A1686" i="9"/>
  <c r="A1764" i="9"/>
  <c r="A1777" i="9"/>
  <c r="A1793" i="9"/>
  <c r="A1859" i="9"/>
  <c r="A1898" i="9"/>
  <c r="A1916" i="9"/>
  <c r="A1922" i="9"/>
  <c r="A1924" i="9"/>
  <c r="A1926" i="9"/>
  <c r="A1928" i="9"/>
  <c r="A1930" i="9"/>
  <c r="A1932" i="9"/>
  <c r="A1933" i="9"/>
  <c r="A1964" i="9"/>
  <c r="A1967" i="9"/>
  <c r="A1997" i="9"/>
  <c r="A2007" i="9"/>
  <c r="A2039" i="9"/>
  <c r="A2091" i="9"/>
  <c r="A2129" i="9"/>
  <c r="A2145" i="9"/>
  <c r="A2184" i="9"/>
  <c r="A2209" i="9"/>
  <c r="A2243" i="9"/>
  <c r="A2248" i="9"/>
  <c r="A2274" i="9"/>
  <c r="A2279" i="9"/>
  <c r="A2293" i="9"/>
  <c r="A2317" i="9"/>
  <c r="A2340" i="9"/>
  <c r="A2349" i="9"/>
  <c r="A2372" i="9"/>
  <c r="A2381" i="9"/>
  <c r="A2400" i="9"/>
  <c r="A2405" i="9"/>
  <c r="A2429" i="9"/>
  <c r="A2441" i="9"/>
  <c r="A2469" i="9"/>
  <c r="A2497" i="9"/>
  <c r="A2509" i="9"/>
  <c r="A2516" i="9"/>
  <c r="A2523" i="9"/>
  <c r="A2539" i="9"/>
  <c r="A2546" i="9"/>
  <c r="A2553" i="9"/>
  <c r="A2560" i="9"/>
  <c r="A1007" i="9"/>
  <c r="A1738" i="9"/>
  <c r="A1754" i="9"/>
  <c r="A1760" i="9"/>
  <c r="A1770" i="9"/>
  <c r="A1807" i="9"/>
  <c r="A1853" i="9"/>
  <c r="A1906" i="9"/>
  <c r="A1925" i="9"/>
  <c r="A1945" i="9"/>
  <c r="A1965" i="9"/>
  <c r="A2033" i="9"/>
  <c r="A2089" i="9"/>
  <c r="A2105" i="9"/>
  <c r="A2107" i="9"/>
  <c r="A2159" i="9"/>
  <c r="A2178" i="9"/>
  <c r="A2221" i="9"/>
  <c r="A2230" i="9"/>
  <c r="A2232" i="9"/>
  <c r="A2234" i="9"/>
  <c r="A2264" i="9"/>
  <c r="A2271" i="9"/>
  <c r="A2295" i="9"/>
  <c r="A2311" i="9"/>
  <c r="A2320" i="9"/>
  <c r="A2336" i="9"/>
  <c r="A2360" i="9"/>
  <c r="A2391" i="9"/>
  <c r="A2396" i="9"/>
  <c r="A2412" i="9"/>
  <c r="A2419" i="9"/>
  <c r="A2428" i="9"/>
  <c r="A2448" i="9"/>
  <c r="A2487" i="9"/>
  <c r="A2496" i="9"/>
  <c r="A2536" i="9"/>
  <c r="A2547" i="9"/>
  <c r="A2556" i="9"/>
  <c r="A2597" i="9"/>
  <c r="A2611" i="9"/>
  <c r="A2620" i="9"/>
  <c r="A2627" i="9"/>
  <c r="A2650" i="9"/>
  <c r="A2667" i="9"/>
  <c r="A2695" i="9"/>
  <c r="A2708" i="9"/>
  <c r="A2724" i="9"/>
  <c r="A1005" i="9"/>
  <c r="A1684" i="9"/>
  <c r="A1709" i="9"/>
  <c r="A1735" i="9"/>
  <c r="A1736" i="9"/>
  <c r="A1752" i="9"/>
  <c r="A1758" i="9"/>
  <c r="A1791" i="9"/>
  <c r="A1801" i="9"/>
  <c r="A1805" i="9"/>
  <c r="A1923" i="9"/>
  <c r="A2031" i="9"/>
  <c r="A2087" i="9"/>
  <c r="A2094" i="9"/>
  <c r="A2103" i="9"/>
  <c r="A2109" i="9"/>
  <c r="A2122" i="9"/>
  <c r="A2157" i="9"/>
  <c r="A2174" i="9"/>
  <c r="A2176" i="9"/>
  <c r="A2219" i="9"/>
  <c r="A2259" i="9"/>
  <c r="A2266" i="9"/>
  <c r="A2275" i="9"/>
  <c r="A2304" i="9"/>
  <c r="A2322" i="9"/>
  <c r="A2362" i="9"/>
  <c r="A2371" i="9"/>
  <c r="A2384" i="9"/>
  <c r="A2407" i="9"/>
  <c r="A2423" i="9"/>
  <c r="A2432" i="9"/>
  <c r="A2439" i="9"/>
  <c r="A2457" i="9"/>
  <c r="A2464" i="9"/>
  <c r="A2473" i="9"/>
  <c r="A2480" i="9"/>
  <c r="A2491" i="9"/>
  <c r="A2498" i="9"/>
  <c r="A2505" i="9"/>
  <c r="A2531" i="9"/>
  <c r="A2538" i="9"/>
  <c r="A2551" i="9"/>
  <c r="A2567" i="9"/>
  <c r="A2585" i="9"/>
  <c r="A2592" i="9"/>
  <c r="A2601" i="9"/>
  <c r="A2645" i="9"/>
  <c r="A2674" i="9"/>
  <c r="A2683" i="9"/>
  <c r="A2688" i="9"/>
  <c r="A2719" i="9"/>
  <c r="A2729" i="9"/>
  <c r="A1003" i="9"/>
  <c r="A1676" i="9"/>
  <c r="A1682" i="9"/>
  <c r="A1692" i="9"/>
  <c r="A1707" i="9"/>
  <c r="A1733" i="9"/>
  <c r="A1750" i="9"/>
  <c r="A1756" i="9"/>
  <c r="A1789" i="9"/>
  <c r="A1799" i="9"/>
  <c r="A1826" i="9"/>
  <c r="A1882" i="9"/>
  <c r="A1939" i="9"/>
  <c r="A2022" i="9"/>
  <c r="A2029" i="9"/>
  <c r="A2085" i="9"/>
  <c r="A2101" i="9"/>
  <c r="A2155" i="9"/>
  <c r="A2172" i="9"/>
  <c r="A2207" i="9"/>
  <c r="A2217" i="9"/>
  <c r="A2252" i="9"/>
  <c r="A2261" i="9"/>
  <c r="A2268" i="9"/>
  <c r="A2288" i="9"/>
  <c r="A2299" i="9"/>
  <c r="A2306" i="9"/>
  <c r="A2315" i="9"/>
  <c r="A2344" i="9"/>
  <c r="A2355" i="9"/>
  <c r="A2364" i="9"/>
  <c r="A2373" i="9"/>
  <c r="A2402" i="9"/>
  <c r="A2416" i="9"/>
  <c r="A2452" i="9"/>
  <c r="A2475" i="9"/>
  <c r="A2482" i="9"/>
  <c r="A2520" i="9"/>
  <c r="A2533" i="9"/>
  <c r="A2576" i="9"/>
  <c r="A2587" i="9"/>
  <c r="A2608" i="9"/>
  <c r="A2615" i="9"/>
  <c r="A2631" i="9"/>
  <c r="A2640" i="9"/>
  <c r="A2659" i="9"/>
  <c r="A2669" i="9"/>
  <c r="A1672" i="9"/>
  <c r="A1742" i="9"/>
  <c r="A1783" i="9"/>
  <c r="A1869" i="9"/>
  <c r="A1951" i="9"/>
  <c r="A2227" i="9"/>
  <c r="A2263" i="9"/>
  <c r="A2316" i="9"/>
  <c r="A2346" i="9"/>
  <c r="A2367" i="9"/>
  <c r="A2395" i="9"/>
  <c r="A2408" i="9"/>
  <c r="A2436" i="9"/>
  <c r="A2453" i="9"/>
  <c r="A2477" i="9"/>
  <c r="A2528" i="9"/>
  <c r="A2543" i="9"/>
  <c r="A2569" i="9"/>
  <c r="A2584" i="9"/>
  <c r="A2621" i="9"/>
  <c r="A2666" i="9"/>
  <c r="A2675" i="9"/>
  <c r="A2721" i="9"/>
  <c r="A2728" i="9"/>
  <c r="A2749" i="9"/>
  <c r="A2774" i="9"/>
  <c r="A2788" i="9"/>
  <c r="A2793" i="9"/>
  <c r="A2798" i="9"/>
  <c r="A2821" i="9"/>
  <c r="A2839" i="9"/>
  <c r="A2867" i="9"/>
  <c r="A2887" i="9"/>
  <c r="A2902" i="9"/>
  <c r="A2936" i="9"/>
  <c r="A2963" i="9"/>
  <c r="A2974" i="9"/>
  <c r="A2981" i="9"/>
  <c r="A2990" i="9"/>
  <c r="A3019" i="9"/>
  <c r="A3062" i="9"/>
  <c r="A3080" i="9"/>
  <c r="A3098" i="9"/>
  <c r="A3114" i="9"/>
  <c r="A3123" i="9"/>
  <c r="A3130" i="9"/>
  <c r="A3139" i="9"/>
  <c r="A3150" i="9"/>
  <c r="A3168" i="9"/>
  <c r="A3184" i="9"/>
  <c r="A3222" i="9"/>
  <c r="A3238" i="9"/>
  <c r="A3282" i="9"/>
  <c r="A3291" i="9"/>
  <c r="A3309" i="9"/>
  <c r="A3320" i="9"/>
  <c r="A3342" i="9"/>
  <c r="A3360" i="9"/>
  <c r="A3376" i="9"/>
  <c r="A3392" i="9"/>
  <c r="A3403" i="9"/>
  <c r="A3448" i="9"/>
  <c r="A3475" i="9"/>
  <c r="A3486" i="9"/>
  <c r="A3493" i="9"/>
  <c r="A3502" i="9"/>
  <c r="A3531" i="9"/>
  <c r="A3574" i="9"/>
  <c r="A1651" i="9"/>
  <c r="A1714" i="9"/>
  <c r="A1731" i="9"/>
  <c r="A1740" i="9"/>
  <c r="A1774" i="9"/>
  <c r="A1857" i="9"/>
  <c r="A1867" i="9"/>
  <c r="A2143" i="9"/>
  <c r="A2153" i="9"/>
  <c r="A2215" i="9"/>
  <c r="A2225" i="9"/>
  <c r="A2269" i="9"/>
  <c r="A2301" i="9"/>
  <c r="A2352" i="9"/>
  <c r="A2388" i="9"/>
  <c r="A2399" i="9"/>
  <c r="A2427" i="9"/>
  <c r="A2440" i="9"/>
  <c r="A2479" i="9"/>
  <c r="A2530" i="9"/>
  <c r="A2562" i="9"/>
  <c r="A2571" i="9"/>
  <c r="A2610" i="9"/>
  <c r="A2625" i="9"/>
  <c r="A2661" i="9"/>
  <c r="A2668" i="9"/>
  <c r="A2679" i="9"/>
  <c r="A2703" i="9"/>
  <c r="A2725" i="9"/>
  <c r="A2735" i="9"/>
  <c r="A2751" i="9"/>
  <c r="A2767" i="9"/>
  <c r="A2783" i="9"/>
  <c r="A2790" i="9"/>
  <c r="A2795" i="9"/>
  <c r="A2807" i="9"/>
  <c r="A2823" i="9"/>
  <c r="A2843" i="9"/>
  <c r="A2848" i="9"/>
  <c r="A2855" i="9"/>
  <c r="A2871" i="9"/>
  <c r="A2880" i="9"/>
  <c r="A2895" i="9"/>
  <c r="A2911" i="9"/>
  <c r="A2938" i="9"/>
  <c r="A2947" i="9"/>
  <c r="A2958" i="9"/>
  <c r="A2976" i="9"/>
  <c r="A2992" i="9"/>
  <c r="A3005" i="9"/>
  <c r="A3014" i="9"/>
  <c r="A3030" i="9"/>
  <c r="A3046" i="9"/>
  <c r="A3064" i="9"/>
  <c r="A3082" i="9"/>
  <c r="A3107" i="9"/>
  <c r="A3125" i="9"/>
  <c r="A3152" i="9"/>
  <c r="A3170" i="9"/>
  <c r="A3197" i="9"/>
  <c r="A3206" i="9"/>
  <c r="A3226" i="9"/>
  <c r="A3242" i="9"/>
  <c r="A3251" i="9"/>
  <c r="A3262" i="9"/>
  <c r="A3275" i="9"/>
  <c r="A3344" i="9"/>
  <c r="A3362" i="9"/>
  <c r="A3414" i="9"/>
  <c r="A3430" i="9"/>
  <c r="A3450" i="9"/>
  <c r="A3459" i="9"/>
  <c r="A3470" i="9"/>
  <c r="A3488" i="9"/>
  <c r="A3504" i="9"/>
  <c r="A3517" i="9"/>
  <c r="A3526" i="9"/>
  <c r="A3542" i="9"/>
  <c r="A3558" i="9"/>
  <c r="A3576" i="9"/>
  <c r="A1622" i="9"/>
  <c r="A1640" i="9"/>
  <c r="A1649" i="9"/>
  <c r="A1722" i="9"/>
  <c r="A1772" i="9"/>
  <c r="A1855" i="9"/>
  <c r="A2141" i="9"/>
  <c r="A2151" i="9"/>
  <c r="A2205" i="9"/>
  <c r="A2223" i="9"/>
  <c r="A2256" i="9"/>
  <c r="A2290" i="9"/>
  <c r="A2307" i="9"/>
  <c r="A2335" i="9"/>
  <c r="A2354" i="9"/>
  <c r="A2392" i="9"/>
  <c r="A2403" i="9"/>
  <c r="A2433" i="9"/>
  <c r="A2468" i="9"/>
  <c r="A2483" i="9"/>
  <c r="A2515" i="9"/>
  <c r="A2555" i="9"/>
  <c r="A2564" i="9"/>
  <c r="A2573" i="9"/>
  <c r="A2603" i="9"/>
  <c r="A2612" i="9"/>
  <c r="A2649" i="9"/>
  <c r="A2656" i="9"/>
  <c r="A2663" i="9"/>
  <c r="A2692" i="9"/>
  <c r="A2707" i="9"/>
  <c r="A2716" i="9"/>
  <c r="A2732" i="9"/>
  <c r="A2739" i="9"/>
  <c r="A2744" i="9"/>
  <c r="A2769" i="9"/>
  <c r="A2785" i="9"/>
  <c r="A2800" i="9"/>
  <c r="A2816" i="9"/>
  <c r="A2825" i="9"/>
  <c r="A2836" i="9"/>
  <c r="A2862" i="9"/>
  <c r="A2884" i="9"/>
  <c r="A2899" i="9"/>
  <c r="A2931" i="9"/>
  <c r="A2960" i="9"/>
  <c r="A2978" i="9"/>
  <c r="A2998" i="9"/>
  <c r="A3016" i="9"/>
  <c r="A3034" i="9"/>
  <c r="A3050" i="9"/>
  <c r="A3059" i="9"/>
  <c r="A3066" i="9"/>
  <c r="A3075" i="9"/>
  <c r="A3091" i="9"/>
  <c r="A3102" i="9"/>
  <c r="A3109" i="9"/>
  <c r="A3118" i="9"/>
  <c r="A3134" i="9"/>
  <c r="A3154" i="9"/>
  <c r="A3163" i="9"/>
  <c r="A3181" i="9"/>
  <c r="A3190" i="9"/>
  <c r="A3208" i="9"/>
  <c r="A3235" i="9"/>
  <c r="A3264" i="9"/>
  <c r="A3286" i="9"/>
  <c r="A3302" i="9"/>
  <c r="A3326" i="9"/>
  <c r="A3346" i="9"/>
  <c r="A3355" i="9"/>
  <c r="A3373" i="9"/>
  <c r="A3389" i="9"/>
  <c r="A3398" i="9"/>
  <c r="A3418" i="9"/>
  <c r="A3434" i="9"/>
  <c r="A3443" i="9"/>
  <c r="A3472" i="9"/>
  <c r="A3490" i="9"/>
  <c r="A3510" i="9"/>
  <c r="A3528" i="9"/>
  <c r="A3546" i="9"/>
  <c r="A3562" i="9"/>
  <c r="A1701" i="9"/>
  <c r="A2180" i="9"/>
  <c r="A2245" i="9"/>
  <c r="A2276" i="9"/>
  <c r="A2339" i="9"/>
  <c r="A2411" i="9"/>
  <c r="A2472" i="9"/>
  <c r="A2503" i="9"/>
  <c r="A2557" i="9"/>
  <c r="A2626" i="9"/>
  <c r="A2637" i="9"/>
  <c r="A2680" i="9"/>
  <c r="A2693" i="9"/>
  <c r="A2731" i="9"/>
  <c r="A2764" i="9"/>
  <c r="A2777" i="9"/>
  <c r="A2799" i="9"/>
  <c r="A2812" i="9"/>
  <c r="A2844" i="9"/>
  <c r="A2851" i="9"/>
  <c r="A2877" i="9"/>
  <c r="A2950" i="9"/>
  <c r="A2982" i="9"/>
  <c r="A3018" i="9"/>
  <c r="A3027" i="9"/>
  <c r="A3042" i="9"/>
  <c r="A3070" i="9"/>
  <c r="A3117" i="9"/>
  <c r="A3147" i="9"/>
  <c r="A3166" i="9"/>
  <c r="A3194" i="9"/>
  <c r="A3211" i="9"/>
  <c r="A3248" i="9"/>
  <c r="A3310" i="9"/>
  <c r="A3370" i="9"/>
  <c r="A3424" i="9"/>
  <c r="A3437" i="9"/>
  <c r="A3482" i="9"/>
  <c r="A3518" i="9"/>
  <c r="A3555" i="9"/>
  <c r="A3568" i="9"/>
  <c r="A3581" i="9"/>
  <c r="A3590" i="9"/>
  <c r="A3606" i="9"/>
  <c r="A3622" i="9"/>
  <c r="A3640" i="9"/>
  <c r="A3667" i="9"/>
  <c r="A3678" i="9"/>
  <c r="A3685" i="9"/>
  <c r="A3694" i="9"/>
  <c r="A3712" i="9"/>
  <c r="A3723" i="9"/>
  <c r="A3768" i="9"/>
  <c r="A3795" i="9"/>
  <c r="A3806" i="9"/>
  <c r="A3813" i="9"/>
  <c r="A3818" i="9"/>
  <c r="A3845" i="9"/>
  <c r="A3850" i="9"/>
  <c r="A3877" i="9"/>
  <c r="A3905" i="9"/>
  <c r="A3912" i="9"/>
  <c r="A3917" i="9"/>
  <c r="A3931" i="9"/>
  <c r="A3943" i="9"/>
  <c r="A1647" i="9"/>
  <c r="A1699" i="9"/>
  <c r="A1762" i="9"/>
  <c r="A1787" i="9"/>
  <c r="A2083" i="9"/>
  <c r="A2139" i="9"/>
  <c r="A2240" i="9"/>
  <c r="A2247" i="9"/>
  <c r="A2280" i="9"/>
  <c r="A2328" i="9"/>
  <c r="A2359" i="9"/>
  <c r="A2413" i="9"/>
  <c r="A2459" i="9"/>
  <c r="A2492" i="9"/>
  <c r="A2561" i="9"/>
  <c r="A2605" i="9"/>
  <c r="A2628" i="9"/>
  <c r="A2643" i="9"/>
  <c r="A2665" i="9"/>
  <c r="A2684" i="9"/>
  <c r="A2720" i="9"/>
  <c r="A2733" i="9"/>
  <c r="A2757" i="9"/>
  <c r="A2766" i="9"/>
  <c r="A2792" i="9"/>
  <c r="A2803" i="9"/>
  <c r="A2831" i="9"/>
  <c r="A2846" i="9"/>
  <c r="A2879" i="9"/>
  <c r="A2913" i="9"/>
  <c r="A2941" i="9"/>
  <c r="A2952" i="9"/>
  <c r="A2986" i="9"/>
  <c r="A3022" i="9"/>
  <c r="A3035" i="9"/>
  <c r="A3072" i="9"/>
  <c r="A3104" i="9"/>
  <c r="A3136" i="9"/>
  <c r="A3155" i="9"/>
  <c r="A3198" i="9"/>
  <c r="A3237" i="9"/>
  <c r="A3254" i="9"/>
  <c r="A3290" i="9"/>
  <c r="A3299" i="9"/>
  <c r="A3312" i="9"/>
  <c r="A3363" i="9"/>
  <c r="A3374" i="9"/>
  <c r="A3400" i="9"/>
  <c r="A3411" i="9"/>
  <c r="A3426" i="9"/>
  <c r="A3454" i="9"/>
  <c r="A3467" i="9"/>
  <c r="A3501" i="9"/>
  <c r="A3520" i="9"/>
  <c r="A3550" i="9"/>
  <c r="A3557" i="9"/>
  <c r="A3592" i="9"/>
  <c r="A3610" i="9"/>
  <c r="A3626" i="9"/>
  <c r="A3635" i="9"/>
  <c r="A3642" i="9"/>
  <c r="A3651" i="9"/>
  <c r="A3662" i="9"/>
  <c r="A3680" i="9"/>
  <c r="A3696" i="9"/>
  <c r="A3734" i="9"/>
  <c r="A3750" i="9"/>
  <c r="A3770" i="9"/>
  <c r="A3779" i="9"/>
  <c r="A3790" i="9"/>
  <c r="A3808" i="9"/>
  <c r="A3827" i="9"/>
  <c r="A3838" i="9"/>
  <c r="A3870" i="9"/>
  <c r="A3891" i="9"/>
  <c r="A3907" i="9"/>
  <c r="A3933" i="9"/>
  <c r="A3938" i="9"/>
  <c r="A3955" i="9"/>
  <c r="A1638" i="9"/>
  <c r="A1674" i="9"/>
  <c r="A1697" i="9"/>
  <c r="A1785" i="9"/>
  <c r="A1961" i="9"/>
  <c r="A2051" i="9"/>
  <c r="A2081" i="9"/>
  <c r="A2126" i="9"/>
  <c r="A2127" i="9"/>
  <c r="A2137" i="9"/>
  <c r="A2233" i="9"/>
  <c r="A2235" i="9"/>
  <c r="A2242" i="9"/>
  <c r="A2251" i="9"/>
  <c r="A2330" i="9"/>
  <c r="A2394" i="9"/>
  <c r="A2463" i="9"/>
  <c r="A2607" i="9"/>
  <c r="A2671" i="9"/>
  <c r="A2711" i="9"/>
  <c r="A2726" i="9"/>
  <c r="A2748" i="9"/>
  <c r="A2759" i="9"/>
  <c r="A2772" i="9"/>
  <c r="A2796" i="9"/>
  <c r="A2835" i="9"/>
  <c r="A2885" i="9"/>
  <c r="A2917" i="9"/>
  <c r="A2926" i="9"/>
  <c r="A2971" i="9"/>
  <c r="A3024" i="9"/>
  <c r="A3061" i="9"/>
  <c r="A3078" i="9"/>
  <c r="A3106" i="9"/>
  <c r="A3142" i="9"/>
  <c r="A3187" i="9"/>
  <c r="A3200" i="9"/>
  <c r="A3230" i="9"/>
  <c r="A3245" i="9"/>
  <c r="A3256" i="9"/>
  <c r="A3294" i="9"/>
  <c r="A3301" i="9"/>
  <c r="A3318" i="9"/>
  <c r="A3350" i="9"/>
  <c r="A3365" i="9"/>
  <c r="A3406" i="9"/>
  <c r="A3419" i="9"/>
  <c r="A3456" i="9"/>
  <c r="A3552" i="9"/>
  <c r="A3565" i="9"/>
  <c r="A3594" i="9"/>
  <c r="A3619" i="9"/>
  <c r="A3637" i="9"/>
  <c r="A3664" i="9"/>
  <c r="A3682" i="9"/>
  <c r="A3709" i="9"/>
  <c r="A3718" i="9"/>
  <c r="A3738" i="9"/>
  <c r="A3754" i="9"/>
  <c r="A3763" i="9"/>
  <c r="A3792" i="9"/>
  <c r="A3810" i="9"/>
  <c r="A3815" i="9"/>
  <c r="A3822" i="9"/>
  <c r="A3842" i="9"/>
  <c r="A3847" i="9"/>
  <c r="A3854" i="9"/>
  <c r="A3874" i="9"/>
  <c r="A3881" i="9"/>
  <c r="A3888" i="9"/>
  <c r="A3895" i="9"/>
  <c r="A3909" i="9"/>
  <c r="A3914" i="9"/>
  <c r="A3921" i="9"/>
  <c r="A1705" i="9"/>
  <c r="A2055" i="9"/>
  <c r="A2060" i="9"/>
  <c r="A2239" i="9"/>
  <c r="A2323" i="9"/>
  <c r="A2376" i="9"/>
  <c r="A2493" i="9"/>
  <c r="A2514" i="9"/>
  <c r="A2619" i="9"/>
  <c r="A2648" i="9"/>
  <c r="A2727" i="9"/>
  <c r="A2775" i="9"/>
  <c r="A2813" i="9"/>
  <c r="A2838" i="9"/>
  <c r="A2905" i="9"/>
  <c r="A2962" i="9"/>
  <c r="A2989" i="9"/>
  <c r="A3008" i="9"/>
  <c r="A3054" i="9"/>
  <c r="A3162" i="9"/>
  <c r="A3214" i="9"/>
  <c r="A3227" i="9"/>
  <c r="A3306" i="9"/>
  <c r="A3354" i="9"/>
  <c r="A3381" i="9"/>
  <c r="A3390" i="9"/>
  <c r="A3440" i="9"/>
  <c r="A3536" i="9"/>
  <c r="A3578" i="9"/>
  <c r="A3595" i="9"/>
  <c r="A3632" i="9"/>
  <c r="A3666" i="9"/>
  <c r="A3683" i="9"/>
  <c r="A3728" i="9"/>
  <c r="A3782" i="9"/>
  <c r="A3814" i="9"/>
  <c r="A3855" i="9"/>
  <c r="A3890" i="9"/>
  <c r="A3903" i="9"/>
  <c r="A3927" i="9"/>
  <c r="A3936" i="9"/>
  <c r="A3959" i="9"/>
  <c r="A3973" i="9"/>
  <c r="A3978" i="9"/>
  <c r="A3985" i="9"/>
  <c r="A3992" i="9"/>
  <c r="A4011" i="9"/>
  <c r="A4018" i="9"/>
  <c r="A4025" i="9"/>
  <c r="A4039" i="9"/>
  <c r="A4065" i="9"/>
  <c r="A4072" i="9"/>
  <c r="A4077" i="9"/>
  <c r="A4091" i="9"/>
  <c r="A4107" i="9"/>
  <c r="A4114" i="9"/>
  <c r="A4121" i="9"/>
  <c r="A4128" i="9"/>
  <c r="A4133" i="9"/>
  <c r="A4161" i="9"/>
  <c r="A4189" i="9"/>
  <c r="A4194" i="9"/>
  <c r="A4211" i="9"/>
  <c r="A4227" i="9"/>
  <c r="A4264" i="9"/>
  <c r="A4269" i="9"/>
  <c r="A4285" i="9"/>
  <c r="A4290" i="9"/>
  <c r="A4297" i="9"/>
  <c r="A4313" i="9"/>
  <c r="A4322" i="9"/>
  <c r="A4343" i="9"/>
  <c r="A4369" i="9"/>
  <c r="A4385" i="9"/>
  <c r="A4395" i="9"/>
  <c r="A4411" i="9"/>
  <c r="A4439" i="9"/>
  <c r="A4457" i="9"/>
  <c r="A4483" i="9"/>
  <c r="A4490" i="9"/>
  <c r="A4515" i="9"/>
  <c r="A4522" i="9"/>
  <c r="A4555" i="9"/>
  <c r="A4573" i="9"/>
  <c r="A4585" i="9"/>
  <c r="A4601" i="9"/>
  <c r="A1703" i="9"/>
  <c r="A2049" i="9"/>
  <c r="A2231" i="9"/>
  <c r="A2296" i="9"/>
  <c r="A2327" i="9"/>
  <c r="A2456" i="9"/>
  <c r="A2499" i="9"/>
  <c r="A2633" i="9"/>
  <c r="A2700" i="9"/>
  <c r="A2752" i="9"/>
  <c r="A2815" i="9"/>
  <c r="A2857" i="9"/>
  <c r="A2872" i="9"/>
  <c r="A2907" i="9"/>
  <c r="A2966" i="9"/>
  <c r="A3043" i="9"/>
  <c r="A3056" i="9"/>
  <c r="A3110" i="9"/>
  <c r="A3133" i="9"/>
  <c r="A3216" i="9"/>
  <c r="A3270" i="9"/>
  <c r="A3283" i="9"/>
  <c r="A3358" i="9"/>
  <c r="A3427" i="9"/>
  <c r="A3446" i="9"/>
  <c r="A3494" i="9"/>
  <c r="A3523" i="9"/>
  <c r="A3538" i="9"/>
  <c r="A3582" i="9"/>
  <c r="A3621" i="9"/>
  <c r="A3638" i="9"/>
  <c r="A3670" i="9"/>
  <c r="A3702" i="9"/>
  <c r="A3715" i="9"/>
  <c r="A3730" i="9"/>
  <c r="A3773" i="9"/>
  <c r="A3784" i="9"/>
  <c r="A3816" i="9"/>
  <c r="A3846" i="9"/>
  <c r="A3883" i="9"/>
  <c r="A3896" i="9"/>
  <c r="A3920" i="9"/>
  <c r="A3945" i="9"/>
  <c r="A3952" i="9"/>
  <c r="A3968" i="9"/>
  <c r="A3975" i="9"/>
  <c r="A4001" i="9"/>
  <c r="A4008" i="9"/>
  <c r="A4013" i="9"/>
  <c r="A4027" i="9"/>
  <c r="A4034" i="9"/>
  <c r="A4051" i="9"/>
  <c r="A4104" i="9"/>
  <c r="A4109" i="9"/>
  <c r="A4123" i="9"/>
  <c r="A4147" i="9"/>
  <c r="A4163" i="9"/>
  <c r="A4170" i="9"/>
  <c r="A4177" i="9"/>
  <c r="A4184" i="9"/>
  <c r="A4191" i="9"/>
  <c r="A4201" i="9"/>
  <c r="A4208" i="9"/>
  <c r="A4215" i="9"/>
  <c r="A4229" i="9"/>
  <c r="A4234" i="9"/>
  <c r="A4241" i="9"/>
  <c r="A4257" i="9"/>
  <c r="A4273" i="9"/>
  <c r="A4280" i="9"/>
  <c r="A4287" i="9"/>
  <c r="A4306" i="9"/>
  <c r="A4315" i="9"/>
  <c r="A4329" i="9"/>
  <c r="A4355" i="9"/>
  <c r="A4362" i="9"/>
  <c r="A4392" i="9"/>
  <c r="A4397" i="9"/>
  <c r="A4413" i="9"/>
  <c r="A4418" i="9"/>
  <c r="A4425" i="9"/>
  <c r="A4441" i="9"/>
  <c r="A4466" i="9"/>
  <c r="A4473" i="9"/>
  <c r="A4480" i="9"/>
  <c r="A4485" i="9"/>
  <c r="A4499" i="9"/>
  <c r="A4517" i="9"/>
  <c r="A4531" i="9"/>
  <c r="A4545" i="9"/>
  <c r="A4552" i="9"/>
  <c r="A4557" i="9"/>
  <c r="A1920" i="9"/>
  <c r="A1931" i="9"/>
  <c r="A2037" i="9"/>
  <c r="A2047" i="9"/>
  <c r="A2229" i="9"/>
  <c r="A2300" i="9"/>
  <c r="A2435" i="9"/>
  <c r="A2458" i="9"/>
  <c r="A2596" i="9"/>
  <c r="A2635" i="9"/>
  <c r="A2673" i="9"/>
  <c r="A2756" i="9"/>
  <c r="A2804" i="9"/>
  <c r="A2859" i="9"/>
  <c r="A2900" i="9"/>
  <c r="A2970" i="9"/>
  <c r="A3026" i="9"/>
  <c r="A3045" i="9"/>
  <c r="A3120" i="9"/>
  <c r="A3218" i="9"/>
  <c r="A3272" i="9"/>
  <c r="A3328" i="9"/>
  <c r="A3339" i="9"/>
  <c r="A3366" i="9"/>
  <c r="A3408" i="9"/>
  <c r="A3429" i="9"/>
  <c r="A3498" i="9"/>
  <c r="A3571" i="9"/>
  <c r="A3584" i="9"/>
  <c r="A3614" i="9"/>
  <c r="A3629" i="9"/>
  <c r="A3674" i="9"/>
  <c r="A3704" i="9"/>
  <c r="A3758" i="9"/>
  <c r="A3803" i="9"/>
  <c r="A3835" i="9"/>
  <c r="A3848" i="9"/>
  <c r="A3885" i="9"/>
  <c r="A3911" i="9"/>
  <c r="A3922" i="9"/>
  <c r="A3929" i="9"/>
  <c r="A3961" i="9"/>
  <c r="A3987" i="9"/>
  <c r="A4029" i="9"/>
  <c r="A4041" i="9"/>
  <c r="A4048" i="9"/>
  <c r="A4055" i="9"/>
  <c r="A4067" i="9"/>
  <c r="A4074" i="9"/>
  <c r="A4081" i="9"/>
  <c r="A4088" i="9"/>
  <c r="A4097" i="9"/>
  <c r="A4125" i="9"/>
  <c r="A4130" i="9"/>
  <c r="A4137" i="9"/>
  <c r="A4144" i="9"/>
  <c r="A4151" i="9"/>
  <c r="A4165" i="9"/>
  <c r="A4224" i="9"/>
  <c r="A4231" i="9"/>
  <c r="A4259" i="9"/>
  <c r="A4266" i="9"/>
  <c r="A4299" i="9"/>
  <c r="A4338" i="9"/>
  <c r="A4345" i="9"/>
  <c r="A4352" i="9"/>
  <c r="A4357" i="9"/>
  <c r="A4371" i="9"/>
  <c r="A4387" i="9"/>
  <c r="A4401" i="9"/>
  <c r="A4408" i="9"/>
  <c r="A4415" i="9"/>
  <c r="A4434" i="9"/>
  <c r="A4443" i="9"/>
  <c r="A4459" i="9"/>
  <c r="A4475" i="9"/>
  <c r="A4503" i="9"/>
  <c r="A4512" i="9"/>
  <c r="A4535" i="9"/>
  <c r="A4561" i="9"/>
  <c r="A4577" i="9"/>
  <c r="A4591" i="9"/>
  <c r="A4598" i="9"/>
  <c r="A4614" i="9"/>
  <c r="A4633" i="9"/>
  <c r="A4640" i="9"/>
  <c r="A1929" i="9"/>
  <c r="A2285" i="9"/>
  <c r="A2504" i="9"/>
  <c r="A2541" i="9"/>
  <c r="A2658" i="9"/>
  <c r="A2713" i="9"/>
  <c r="A2808" i="9"/>
  <c r="A2849" i="9"/>
  <c r="A2919" i="9"/>
  <c r="A2934" i="9"/>
  <c r="A2979" i="9"/>
  <c r="A3069" i="9"/>
  <c r="A3090" i="9"/>
  <c r="A3234" i="9"/>
  <c r="A3334" i="9"/>
  <c r="A3379" i="9"/>
  <c r="A3453" i="9"/>
  <c r="A3478" i="9"/>
  <c r="A3587" i="9"/>
  <c r="A3654" i="9"/>
  <c r="A3706" i="9"/>
  <c r="A3731" i="9"/>
  <c r="A3746" i="9"/>
  <c r="A3811" i="9"/>
  <c r="A3830" i="9"/>
  <c r="A3889" i="9"/>
  <c r="A3935" i="9"/>
  <c r="A3944" i="9"/>
  <c r="A3953" i="9"/>
  <c r="A3977" i="9"/>
  <c r="A3986" i="9"/>
  <c r="A3997" i="9"/>
  <c r="A4017" i="9"/>
  <c r="A4032" i="9"/>
  <c r="A4059" i="9"/>
  <c r="A4096" i="9"/>
  <c r="A4131" i="9"/>
  <c r="A4153" i="9"/>
  <c r="A4168" i="9"/>
  <c r="A4195" i="9"/>
  <c r="A4202" i="9"/>
  <c r="A4235" i="9"/>
  <c r="A4253" i="9"/>
  <c r="A4281" i="9"/>
  <c r="A4301" i="9"/>
  <c r="A4320" i="9"/>
  <c r="A4327" i="9"/>
  <c r="A4347" i="9"/>
  <c r="A4354" i="9"/>
  <c r="A4365" i="9"/>
  <c r="A4389" i="9"/>
  <c r="A4402" i="9"/>
  <c r="A4424" i="9"/>
  <c r="A4433" i="9"/>
  <c r="A4461" i="9"/>
  <c r="A4472" i="9"/>
  <c r="A4507" i="9"/>
  <c r="A4547" i="9"/>
  <c r="A4562" i="9"/>
  <c r="A4580" i="9"/>
  <c r="A4602" i="9"/>
  <c r="A4613" i="9"/>
  <c r="A4618" i="9"/>
  <c r="A4625" i="9"/>
  <c r="A4634" i="9"/>
  <c r="A4648" i="9"/>
  <c r="A4664" i="9"/>
  <c r="A4690" i="9"/>
  <c r="A4711" i="9"/>
  <c r="A4734" i="9"/>
  <c r="A4776" i="9"/>
  <c r="A4792" i="9"/>
  <c r="A4808" i="9"/>
  <c r="A4815" i="9"/>
  <c r="A4822" i="9"/>
  <c r="A4829" i="9"/>
  <c r="A4834" i="9"/>
  <c r="A4848" i="9"/>
  <c r="A4864" i="9"/>
  <c r="A4871" i="9"/>
  <c r="A4904" i="9"/>
  <c r="A4924" i="9"/>
  <c r="A4942" i="9"/>
  <c r="A4960" i="9"/>
  <c r="A4976" i="9"/>
  <c r="A4998" i="9"/>
  <c r="A1211" i="9"/>
  <c r="A1242" i="9"/>
  <c r="A1227" i="9"/>
  <c r="A1461" i="9"/>
  <c r="B4084" i="9"/>
  <c r="B3765" i="9"/>
  <c r="E131" i="9"/>
  <c r="E518" i="9"/>
  <c r="E1677" i="9"/>
  <c r="E3559" i="9"/>
  <c r="E2036" i="9"/>
  <c r="E4272" i="9"/>
  <c r="E3715" i="9"/>
  <c r="B4904" i="9"/>
  <c r="B2655" i="9"/>
  <c r="E1503" i="9"/>
  <c r="B2373" i="9"/>
  <c r="B2599" i="9"/>
  <c r="E1061" i="9"/>
  <c r="E1920" i="9"/>
  <c r="E1647" i="9"/>
  <c r="B2814" i="9"/>
  <c r="E1919" i="9"/>
  <c r="B2678" i="9"/>
  <c r="E3270" i="9"/>
  <c r="E87" i="9"/>
  <c r="E2177" i="9"/>
  <c r="B2543" i="9"/>
  <c r="E742" i="9"/>
  <c r="E2626" i="9"/>
  <c r="B4013" i="9"/>
  <c r="E1988" i="9"/>
  <c r="E3212" i="9"/>
  <c r="B1723" i="9"/>
  <c r="E2659" i="9"/>
  <c r="B3369" i="9"/>
  <c r="B3419" i="9"/>
  <c r="B4707" i="9"/>
  <c r="B2853" i="9"/>
  <c r="B3718" i="9"/>
  <c r="E556" i="9"/>
  <c r="E1153" i="9"/>
  <c r="B4159" i="9"/>
  <c r="B2523" i="9"/>
  <c r="E1304" i="9"/>
  <c r="E1557" i="9"/>
  <c r="E3066" i="9"/>
  <c r="B4613" i="9"/>
  <c r="E1248" i="9"/>
  <c r="B4398" i="9"/>
  <c r="B2592" i="9"/>
  <c r="B4697" i="9"/>
  <c r="B2842" i="9"/>
  <c r="B4223" i="9"/>
  <c r="E4004" i="9"/>
  <c r="B2670" i="9"/>
  <c r="E1416" i="9"/>
  <c r="E3785" i="9"/>
  <c r="E3606" i="9"/>
  <c r="E4399" i="9"/>
  <c r="B3236" i="9"/>
  <c r="B2757" i="9"/>
  <c r="E2663" i="9"/>
  <c r="B3612" i="9"/>
  <c r="B3381" i="9"/>
  <c r="E2750" i="9"/>
  <c r="E2341" i="9"/>
  <c r="B4256" i="9"/>
  <c r="B4521" i="9"/>
  <c r="B4150" i="9"/>
  <c r="E1780" i="9"/>
  <c r="E1881" i="9"/>
  <c r="E2073" i="9"/>
  <c r="B1253" i="9"/>
  <c r="E1953" i="9"/>
  <c r="B4032" i="9"/>
  <c r="B4206" i="9"/>
  <c r="E4056" i="9"/>
  <c r="E1459" i="9"/>
  <c r="E152" i="9"/>
  <c r="B3950" i="9"/>
  <c r="B2384" i="9"/>
  <c r="B2821" i="9"/>
  <c r="E4915" i="9"/>
  <c r="E4694" i="9"/>
  <c r="E2266" i="9"/>
  <c r="E3127" i="9"/>
  <c r="E440" i="9"/>
  <c r="B3708" i="9"/>
  <c r="B3282" i="9"/>
  <c r="B1267" i="9"/>
  <c r="B4968" i="9"/>
  <c r="E4231" i="9"/>
  <c r="B3428" i="9"/>
  <c r="B4182" i="9"/>
  <c r="E122" i="9"/>
  <c r="E1345" i="9"/>
  <c r="B3549" i="9"/>
  <c r="E906" i="9"/>
  <c r="E3398" i="9"/>
  <c r="B2646" i="9"/>
  <c r="B4330" i="9"/>
  <c r="E2720" i="9"/>
  <c r="E3279" i="9"/>
  <c r="E4000" i="9"/>
  <c r="E2821" i="9"/>
  <c r="B3653" i="9"/>
  <c r="B4547" i="9"/>
  <c r="E3755" i="9"/>
  <c r="E2893" i="9"/>
  <c r="E4376" i="9"/>
  <c r="B2298" i="9"/>
  <c r="B3193" i="9"/>
  <c r="B2826" i="9"/>
  <c r="E644" i="9"/>
  <c r="B3624" i="9"/>
  <c r="B3533" i="9"/>
  <c r="B4945" i="9"/>
  <c r="B4596" i="9"/>
  <c r="E632" i="9"/>
  <c r="E380" i="9"/>
  <c r="E3423" i="9"/>
  <c r="B4268" i="9"/>
  <c r="B4846" i="9"/>
  <c r="B1320" i="9"/>
  <c r="E911" i="9"/>
  <c r="E4302" i="9"/>
  <c r="B3557" i="9"/>
  <c r="B4948" i="9"/>
  <c r="E4752" i="9"/>
  <c r="E4346" i="9"/>
  <c r="E1927" i="9"/>
  <c r="E2840" i="9"/>
  <c r="E4130" i="9"/>
  <c r="E347" i="9"/>
  <c r="B4639" i="9"/>
  <c r="B3234" i="9"/>
  <c r="E4744" i="9"/>
  <c r="E4775" i="9"/>
  <c r="B3063" i="9"/>
  <c r="E125" i="9"/>
  <c r="E4205" i="9"/>
  <c r="B2553" i="9"/>
  <c r="E4565" i="9"/>
  <c r="E1487" i="9"/>
  <c r="B2907" i="9"/>
  <c r="B4140" i="9"/>
  <c r="E4913" i="9"/>
  <c r="B2591" i="9"/>
  <c r="E3473" i="9"/>
  <c r="B4804" i="9"/>
  <c r="E4089" i="9"/>
  <c r="B4163" i="9"/>
  <c r="E3430" i="9"/>
  <c r="A1927" i="9"/>
  <c r="A2244" i="9"/>
  <c r="A2443" i="9"/>
  <c r="A2512" i="9"/>
  <c r="A2651" i="9"/>
  <c r="A2660" i="9"/>
  <c r="A2715" i="9"/>
  <c r="A2787" i="9"/>
  <c r="A2820" i="9"/>
  <c r="A2921" i="9"/>
  <c r="A2942" i="9"/>
  <c r="A3038" i="9"/>
  <c r="A3083" i="9"/>
  <c r="A3094" i="9"/>
  <c r="A3174" i="9"/>
  <c r="A3203" i="9"/>
  <c r="A3246" i="9"/>
  <c r="A3336" i="9"/>
  <c r="A3410" i="9"/>
  <c r="A3554" i="9"/>
  <c r="A3645" i="9"/>
  <c r="A3656" i="9"/>
  <c r="A3710" i="9"/>
  <c r="A3739" i="9"/>
  <c r="A3794" i="9"/>
  <c r="A3819" i="9"/>
  <c r="A3897" i="9"/>
  <c r="A3937" i="9"/>
  <c r="A3946" i="9"/>
  <c r="A3979" i="9"/>
  <c r="A4019" i="9"/>
  <c r="A4050" i="9"/>
  <c r="A4061" i="9"/>
  <c r="A4083" i="9"/>
  <c r="A4120" i="9"/>
  <c r="A4155" i="9"/>
  <c r="A4197" i="9"/>
  <c r="A4237" i="9"/>
  <c r="A4274" i="9"/>
  <c r="A4283" i="9"/>
  <c r="A4305" i="9"/>
  <c r="A4349" i="9"/>
  <c r="A4360" i="9"/>
  <c r="A4391" i="9"/>
  <c r="A4417" i="9"/>
  <c r="A4426" i="9"/>
  <c r="A4435" i="9"/>
  <c r="A4465" i="9"/>
  <c r="A4509" i="9"/>
  <c r="A4549" i="9"/>
  <c r="A4593" i="9"/>
  <c r="A4606" i="9"/>
  <c r="A4615" i="9"/>
  <c r="A4622" i="9"/>
  <c r="A4645" i="9"/>
  <c r="A4657" i="9"/>
  <c r="A4673" i="9"/>
  <c r="A4680" i="9"/>
  <c r="A4687" i="9"/>
  <c r="A4694" i="9"/>
  <c r="A4701" i="9"/>
  <c r="A4706" i="9"/>
  <c r="A4720" i="9"/>
  <c r="A4736" i="9"/>
  <c r="A4752" i="9"/>
  <c r="A4766" i="9"/>
  <c r="A4773" i="9"/>
  <c r="A4785" i="9"/>
  <c r="A4801" i="9"/>
  <c r="A4824" i="9"/>
  <c r="A4841" i="9"/>
  <c r="A4857" i="9"/>
  <c r="A4880" i="9"/>
  <c r="A4894" i="9"/>
  <c r="A4901" i="9"/>
  <c r="A4926" i="9"/>
  <c r="A4980" i="9"/>
  <c r="A5000" i="9"/>
  <c r="A1431" i="9"/>
  <c r="E310" i="9"/>
  <c r="B3094" i="9"/>
  <c r="B4617" i="9"/>
  <c r="E4574" i="9"/>
  <c r="E3610" i="9"/>
  <c r="B3846" i="9"/>
  <c r="B4545" i="9"/>
  <c r="E1789" i="9"/>
  <c r="E283" i="9"/>
  <c r="B4518" i="9"/>
  <c r="E963" i="9"/>
  <c r="E557" i="9"/>
  <c r="B2324" i="9"/>
  <c r="E3714" i="9"/>
  <c r="B2322" i="9"/>
  <c r="E4111" i="9"/>
  <c r="E3615" i="9"/>
  <c r="B2584" i="9"/>
  <c r="B4461" i="9"/>
  <c r="B3638" i="9"/>
  <c r="E1538" i="9"/>
  <c r="E1243" i="9"/>
  <c r="E745" i="9"/>
  <c r="E769" i="9"/>
  <c r="E4877" i="9"/>
  <c r="E2681" i="9"/>
  <c r="B4026" i="9"/>
  <c r="E1030" i="9"/>
  <c r="B3364" i="9"/>
  <c r="E4607" i="9"/>
  <c r="B3826" i="9"/>
  <c r="E3814" i="9"/>
  <c r="E2512" i="9"/>
  <c r="B2683" i="9"/>
  <c r="E3763" i="9"/>
  <c r="E3981" i="9"/>
  <c r="B4455" i="9"/>
  <c r="E3232" i="9"/>
  <c r="E4356" i="9"/>
  <c r="E1260" i="9"/>
  <c r="B3119" i="9"/>
  <c r="B1920" i="9"/>
  <c r="E2144" i="9"/>
  <c r="E3874" i="9"/>
  <c r="B2614" i="9"/>
  <c r="B4144" i="9"/>
  <c r="B2493" i="9"/>
  <c r="B4820" i="9"/>
  <c r="B2379" i="9"/>
  <c r="E4134" i="9"/>
  <c r="E2568" i="9"/>
  <c r="E1387" i="9"/>
  <c r="E384" i="9"/>
  <c r="E3637" i="9"/>
  <c r="E946" i="9"/>
  <c r="E4789" i="9"/>
  <c r="E2035" i="9"/>
  <c r="E3269" i="9"/>
  <c r="B2365" i="9"/>
  <c r="B2846" i="9"/>
  <c r="B2569" i="9"/>
  <c r="E2041" i="9"/>
  <c r="B4372" i="9"/>
  <c r="E2458" i="9"/>
  <c r="E4020" i="9"/>
  <c r="E2238" i="9"/>
  <c r="E982" i="9"/>
  <c r="E4273" i="9"/>
  <c r="E2645" i="9"/>
  <c r="E4962" i="9"/>
  <c r="E3966" i="9"/>
  <c r="E2859" i="9"/>
  <c r="B4889" i="9"/>
  <c r="B4345" i="9"/>
  <c r="E3229" i="9"/>
  <c r="B2494" i="9"/>
  <c r="B4837" i="9"/>
  <c r="E617" i="9"/>
  <c r="E3775" i="9"/>
  <c r="B3663" i="9"/>
  <c r="E1217" i="9"/>
  <c r="B2467" i="9"/>
  <c r="E1648" i="9"/>
  <c r="E4292" i="9"/>
  <c r="B3438" i="9"/>
  <c r="E567" i="9"/>
  <c r="B3562" i="9"/>
  <c r="E2469" i="9"/>
  <c r="E2891" i="9"/>
  <c r="E3649" i="9"/>
  <c r="E4778" i="9"/>
  <c r="B3249" i="9"/>
  <c r="B4597" i="9"/>
  <c r="E2220" i="9"/>
  <c r="E4854" i="9"/>
  <c r="E739" i="9"/>
  <c r="B824" i="9"/>
  <c r="E721" i="9"/>
  <c r="E1688" i="9"/>
  <c r="E487" i="9"/>
  <c r="B4421" i="9"/>
  <c r="B4897" i="9"/>
  <c r="E3361" i="9"/>
  <c r="B2850" i="9"/>
  <c r="B3699" i="9"/>
  <c r="E1495" i="9"/>
  <c r="E362" i="9"/>
  <c r="E1501" i="9"/>
  <c r="B3505" i="9"/>
  <c r="B2817" i="9"/>
  <c r="B3636" i="9"/>
  <c r="E627" i="9"/>
  <c r="E4761" i="9"/>
  <c r="E321" i="9"/>
  <c r="E3540" i="9"/>
  <c r="E2761" i="9"/>
  <c r="E3805" i="9"/>
  <c r="B4197" i="9"/>
  <c r="E2213" i="9"/>
  <c r="B3972" i="9"/>
  <c r="B1328" i="9"/>
  <c r="E4358" i="9"/>
  <c r="E2592" i="9"/>
  <c r="B4430" i="9"/>
  <c r="B4803" i="9"/>
  <c r="E4486" i="9"/>
  <c r="E4190" i="9"/>
  <c r="B2693" i="9"/>
  <c r="B4379" i="9"/>
  <c r="E4920" i="9"/>
  <c r="B1689" i="9"/>
  <c r="E4435" i="9"/>
  <c r="E3823" i="9"/>
  <c r="B3423" i="9"/>
  <c r="B3361" i="9"/>
  <c r="E234" i="9"/>
  <c r="B4363" i="9"/>
  <c r="E800" i="9"/>
  <c r="E3282" i="9"/>
  <c r="B2936" i="9"/>
  <c r="B2327" i="9"/>
  <c r="E2294" i="9"/>
  <c r="E3101" i="9"/>
  <c r="B3586" i="9"/>
  <c r="B3212" i="9"/>
  <c r="E3909" i="9"/>
  <c r="B3729" i="9"/>
  <c r="A1775" i="9"/>
  <c r="A1880" i="9"/>
  <c r="A2203" i="9"/>
  <c r="A2258" i="9"/>
  <c r="A2404" i="9"/>
  <c r="A2451" i="9"/>
  <c r="A2653" i="9"/>
  <c r="A2791" i="9"/>
  <c r="A2828" i="9"/>
  <c r="A2908" i="9"/>
  <c r="A2925" i="9"/>
  <c r="A2944" i="9"/>
  <c r="A3040" i="9"/>
  <c r="A3178" i="9"/>
  <c r="A3219" i="9"/>
  <c r="A3338" i="9"/>
  <c r="A3422" i="9"/>
  <c r="A3566" i="9"/>
  <c r="A3616" i="9"/>
  <c r="A3693" i="9"/>
  <c r="A3720" i="9"/>
  <c r="A3798" i="9"/>
  <c r="A3823" i="9"/>
  <c r="A3880" i="9"/>
  <c r="A3899" i="9"/>
  <c r="A3939" i="9"/>
  <c r="A3981" i="9"/>
  <c r="A4010" i="9"/>
  <c r="A4023" i="9"/>
  <c r="A4043" i="9"/>
  <c r="A4056" i="9"/>
  <c r="A4087" i="9"/>
  <c r="A4113" i="9"/>
  <c r="A4146" i="9"/>
  <c r="A4159" i="9"/>
  <c r="A4179" i="9"/>
  <c r="A4192" i="9"/>
  <c r="A4199" i="9"/>
  <c r="A4217" i="9"/>
  <c r="A4232" i="9"/>
  <c r="A4261" i="9"/>
  <c r="A4296" i="9"/>
  <c r="A4307" i="9"/>
  <c r="A4351" i="9"/>
  <c r="A4375" i="9"/>
  <c r="A4384" i="9"/>
  <c r="A4393" i="9"/>
  <c r="A4419" i="9"/>
  <c r="A4456" i="9"/>
  <c r="A4467" i="9"/>
  <c r="A4489" i="9"/>
  <c r="A4498" i="9"/>
  <c r="A4513" i="9"/>
  <c r="A4537" i="9"/>
  <c r="A4544" i="9"/>
  <c r="A4553" i="9"/>
  <c r="A4584" i="9"/>
  <c r="A4608" i="9"/>
  <c r="A4638" i="9"/>
  <c r="A4654" i="9"/>
  <c r="A4666" i="9"/>
  <c r="A4677" i="9"/>
  <c r="A4696" i="9"/>
  <c r="A4713" i="9"/>
  <c r="A4729" i="9"/>
  <c r="A4745" i="9"/>
  <c r="A4761" i="9"/>
  <c r="A4768" i="9"/>
  <c r="A4782" i="9"/>
  <c r="A4794" i="9"/>
  <c r="A4805" i="9"/>
  <c r="A4810" i="9"/>
  <c r="A4817" i="9"/>
  <c r="A4838" i="9"/>
  <c r="A4850" i="9"/>
  <c r="A4873" i="9"/>
  <c r="A4889" i="9"/>
  <c r="A4896" i="9"/>
  <c r="A4910" i="9"/>
  <c r="A4928" i="9"/>
  <c r="A4944" i="9"/>
  <c r="A4966" i="9"/>
  <c r="A4982" i="9"/>
  <c r="A551" i="9"/>
  <c r="A1491" i="9"/>
  <c r="E1440" i="9"/>
  <c r="E1478" i="9"/>
  <c r="B3409" i="9"/>
  <c r="E4370" i="9"/>
  <c r="E1809" i="9"/>
  <c r="B2511" i="9"/>
  <c r="E397" i="9"/>
  <c r="E4091" i="9"/>
  <c r="E3438" i="9"/>
  <c r="E1981" i="9"/>
  <c r="B3671" i="9"/>
  <c r="E259" i="9"/>
  <c r="E620" i="9"/>
  <c r="B4189" i="9"/>
  <c r="E1745" i="9"/>
  <c r="E2287" i="9"/>
  <c r="B2316" i="9"/>
  <c r="E2082" i="9"/>
  <c r="E4748" i="9"/>
  <c r="E2741" i="9"/>
  <c r="B2714" i="9"/>
  <c r="E2819" i="9"/>
  <c r="B2867" i="9"/>
  <c r="E4885" i="9"/>
  <c r="E849" i="9"/>
  <c r="E2215" i="9"/>
  <c r="E2171" i="9"/>
  <c r="E1144" i="9"/>
  <c r="B678" i="9"/>
  <c r="E3280" i="9"/>
  <c r="E4328" i="9"/>
  <c r="B3463" i="9"/>
  <c r="E1385" i="9"/>
  <c r="E394" i="9"/>
  <c r="E1546" i="9"/>
  <c r="B4390" i="9"/>
  <c r="B4967" i="9"/>
  <c r="E1659" i="9"/>
  <c r="E4454" i="9"/>
  <c r="B2892" i="9"/>
  <c r="E1305" i="9"/>
  <c r="E4797" i="9"/>
  <c r="E4868" i="9"/>
  <c r="E1358" i="9"/>
  <c r="E329" i="9"/>
  <c r="E2634" i="9"/>
  <c r="E2835" i="9"/>
  <c r="B3173" i="9"/>
  <c r="B3739" i="9"/>
  <c r="E2677" i="9"/>
  <c r="E4682" i="9"/>
  <c r="E4327" i="9"/>
  <c r="E1094" i="9"/>
  <c r="E301" i="9"/>
  <c r="E3334" i="9"/>
  <c r="E1786" i="9"/>
  <c r="E628" i="9"/>
  <c r="B3358" i="9"/>
  <c r="B2578" i="9"/>
  <c r="E4393" i="9"/>
  <c r="E4319" i="9"/>
  <c r="E2521" i="9"/>
  <c r="E2096" i="9"/>
  <c r="E700" i="9"/>
  <c r="E601" i="9"/>
  <c r="B3006" i="9"/>
  <c r="B3944" i="9"/>
  <c r="B4508" i="9"/>
  <c r="E4228" i="9"/>
  <c r="B2856" i="9"/>
  <c r="E4414" i="9"/>
  <c r="B4417" i="9"/>
  <c r="B4255" i="9"/>
  <c r="E423" i="9"/>
  <c r="E586" i="9"/>
  <c r="E939" i="9"/>
  <c r="E2772" i="9"/>
  <c r="E1324" i="9"/>
  <c r="E1692" i="9"/>
  <c r="E1291" i="9"/>
  <c r="E396" i="9"/>
  <c r="E2159" i="9"/>
  <c r="E2965" i="9"/>
  <c r="E3515" i="9"/>
  <c r="E4203" i="9"/>
  <c r="E2109" i="9"/>
  <c r="B2593" i="9"/>
  <c r="E3054" i="9"/>
  <c r="B4669" i="9"/>
  <c r="E843" i="9"/>
  <c r="E4829" i="9"/>
  <c r="E3063" i="9"/>
  <c r="E857" i="9"/>
  <c r="B2481" i="9"/>
  <c r="B3278" i="9"/>
  <c r="E265" i="9"/>
  <c r="B3183" i="9"/>
  <c r="E1754" i="9"/>
  <c r="E79" i="9"/>
  <c r="E2749" i="9"/>
  <c r="B3719" i="9"/>
  <c r="E1289" i="9"/>
  <c r="E4088" i="9"/>
  <c r="E3577" i="9"/>
  <c r="E1398" i="9"/>
  <c r="E4270" i="9"/>
  <c r="B2605" i="9"/>
  <c r="E4610" i="9"/>
  <c r="B3134" i="9"/>
  <c r="B3427" i="9"/>
  <c r="B3283" i="9"/>
  <c r="E2823" i="9"/>
  <c r="B2911" i="9"/>
  <c r="E2767" i="9"/>
  <c r="B3221" i="9"/>
  <c r="E164" i="9"/>
  <c r="E819" i="9"/>
  <c r="E1060" i="9"/>
  <c r="E664" i="9"/>
  <c r="B594" i="9"/>
  <c r="E215" i="9"/>
  <c r="E2431" i="9"/>
  <c r="E1595" i="9"/>
  <c r="B4093" i="9"/>
  <c r="E3204" i="9"/>
  <c r="E3017" i="9"/>
  <c r="A2182" i="9"/>
  <c r="A2199" i="9"/>
  <c r="A2283" i="9"/>
  <c r="A2467" i="9"/>
  <c r="A2568" i="9"/>
  <c r="A2595" i="9"/>
  <c r="A2741" i="9"/>
  <c r="A2782" i="9"/>
  <c r="A2912" i="9"/>
  <c r="A3086" i="9"/>
  <c r="A3261" i="9"/>
  <c r="A3298" i="9"/>
  <c r="A3462" i="9"/>
  <c r="A3491" i="9"/>
  <c r="A3534" i="9"/>
  <c r="A3690" i="9"/>
  <c r="A3760" i="9"/>
  <c r="A3787" i="9"/>
  <c r="A3882" i="9"/>
  <c r="A3923" i="9"/>
  <c r="A3967" i="9"/>
  <c r="A3984" i="9"/>
  <c r="A4035" i="9"/>
  <c r="A4080" i="9"/>
  <c r="A4101" i="9"/>
  <c r="A4171" i="9"/>
  <c r="A4210" i="9"/>
  <c r="A4225" i="9"/>
  <c r="A4293" i="9"/>
  <c r="A4331" i="9"/>
  <c r="A4344" i="9"/>
  <c r="A4386" i="9"/>
  <c r="A4409" i="9"/>
  <c r="A4453" i="9"/>
  <c r="A4491" i="9"/>
  <c r="A4520" i="9"/>
  <c r="A4529" i="9"/>
  <c r="A4563" i="9"/>
  <c r="A4576" i="9"/>
  <c r="A4647" i="9"/>
  <c r="A4658" i="9"/>
  <c r="A4682" i="9"/>
  <c r="A4697" i="9"/>
  <c r="A4726" i="9"/>
  <c r="A4741" i="9"/>
  <c r="A4770" i="9"/>
  <c r="A4783" i="9"/>
  <c r="A4809" i="9"/>
  <c r="A4833" i="9"/>
  <c r="A4846" i="9"/>
  <c r="A4879" i="9"/>
  <c r="A4888" i="9"/>
  <c r="A4938" i="9"/>
  <c r="A4990" i="9"/>
  <c r="A1562" i="9"/>
  <c r="A946" i="9"/>
  <c r="E2740" i="9"/>
  <c r="B3109" i="9"/>
  <c r="B501" i="9"/>
  <c r="B3752" i="9"/>
  <c r="E3589" i="9"/>
  <c r="E4759" i="9"/>
  <c r="B3627" i="9"/>
  <c r="E4084" i="9"/>
  <c r="E621" i="9"/>
  <c r="B3964" i="9"/>
  <c r="E4537" i="9"/>
  <c r="E1184" i="9"/>
  <c r="B1879" i="9"/>
  <c r="E713" i="9"/>
  <c r="B3097" i="9"/>
  <c r="B4221" i="9"/>
  <c r="B4589" i="9"/>
  <c r="B3676" i="9"/>
  <c r="B1918" i="9"/>
  <c r="E3510" i="9"/>
  <c r="B3522" i="9"/>
  <c r="E4206" i="9"/>
  <c r="E4758" i="9"/>
  <c r="E4986" i="9"/>
  <c r="E3840" i="9"/>
  <c r="E1025" i="9"/>
  <c r="E4772" i="9"/>
  <c r="E3818" i="9"/>
  <c r="E378" i="9"/>
  <c r="B2482" i="9"/>
  <c r="B3036" i="9"/>
  <c r="E3403" i="9"/>
  <c r="E4081" i="9"/>
  <c r="B3312" i="9"/>
  <c r="B2409" i="9"/>
  <c r="E232" i="9"/>
  <c r="B2512" i="9"/>
  <c r="B4132" i="9"/>
  <c r="B3231" i="9"/>
  <c r="B3666" i="9"/>
  <c r="B2872" i="9"/>
  <c r="E1589" i="9"/>
  <c r="E2319" i="9"/>
  <c r="E891" i="9"/>
  <c r="E4465" i="9"/>
  <c r="E3558" i="9"/>
  <c r="E1210" i="9"/>
  <c r="E2625" i="9"/>
  <c r="B4141" i="9"/>
  <c r="E3737" i="9"/>
  <c r="B3329" i="9"/>
  <c r="E3834" i="9"/>
  <c r="E4504" i="9"/>
  <c r="E1302" i="9"/>
  <c r="B3583" i="9"/>
  <c r="B4285" i="9"/>
  <c r="E2585" i="9"/>
  <c r="E4172" i="9"/>
  <c r="B4062" i="9"/>
  <c r="E465" i="9"/>
  <c r="B3968" i="9"/>
  <c r="E3995" i="9"/>
  <c r="E403" i="9"/>
  <c r="E1474" i="9"/>
  <c r="E960" i="9"/>
  <c r="B4694" i="9"/>
  <c r="E3556" i="9"/>
  <c r="B4541" i="9"/>
  <c r="E1104" i="9"/>
  <c r="E4269" i="9"/>
  <c r="B4305" i="9"/>
  <c r="E2820" i="9"/>
  <c r="E2961" i="9"/>
  <c r="E2975" i="9"/>
  <c r="B1285" i="9"/>
  <c r="E2667" i="9"/>
  <c r="B2272" i="9"/>
  <c r="B4282" i="9"/>
  <c r="E3496" i="9"/>
  <c r="E4239" i="9"/>
  <c r="E54" i="9"/>
  <c r="E3347" i="9"/>
  <c r="E210" i="9"/>
  <c r="E3942" i="9"/>
  <c r="E3733" i="9"/>
  <c r="E2669" i="9"/>
  <c r="B3374" i="9"/>
  <c r="B4890" i="9"/>
  <c r="E2210" i="9"/>
  <c r="E1023" i="9"/>
  <c r="B2538" i="9"/>
  <c r="E4257" i="9"/>
  <c r="E4945" i="9"/>
  <c r="E1918" i="9"/>
  <c r="E2478" i="9"/>
  <c r="B2328" i="9"/>
  <c r="B3991" i="9"/>
  <c r="E4685" i="9"/>
  <c r="E1990" i="9"/>
  <c r="B3165" i="9"/>
  <c r="E3225" i="9"/>
  <c r="E1246" i="9"/>
  <c r="E3930" i="9"/>
  <c r="E4139" i="9"/>
  <c r="B3243" i="9"/>
  <c r="E2414" i="9"/>
  <c r="E4476" i="9"/>
  <c r="B4991" i="9"/>
  <c r="E4201" i="9"/>
  <c r="E726" i="9"/>
  <c r="E3113" i="9"/>
  <c r="E2249" i="9"/>
  <c r="E2895" i="9"/>
  <c r="B3961" i="9"/>
  <c r="E3597" i="9"/>
  <c r="E738" i="9"/>
  <c r="B3314" i="9"/>
  <c r="E4104" i="9"/>
  <c r="E1111" i="9"/>
  <c r="B2833" i="9"/>
  <c r="E3328" i="9"/>
  <c r="B3851" i="9"/>
  <c r="B1774" i="9"/>
  <c r="E2103" i="9"/>
  <c r="E1876" i="9"/>
  <c r="E2354" i="9"/>
  <c r="E4178" i="9"/>
  <c r="E4008" i="9"/>
  <c r="E4718" i="9"/>
  <c r="E1532" i="9"/>
  <c r="B3456" i="9"/>
  <c r="B4337" i="9"/>
  <c r="B4942" i="9"/>
  <c r="E3833" i="9"/>
  <c r="E3788" i="9"/>
  <c r="B1878" i="9"/>
  <c r="E3726" i="9"/>
  <c r="E1091" i="9"/>
  <c r="B3191" i="9"/>
  <c r="E2145" i="9"/>
  <c r="E1477" i="9"/>
  <c r="E3752" i="9"/>
  <c r="B3245" i="9"/>
  <c r="E609" i="9"/>
  <c r="E3660" i="9"/>
  <c r="B4470" i="9"/>
  <c r="B4504" i="9"/>
  <c r="B2753" i="9"/>
  <c r="E2023" i="9"/>
  <c r="E881" i="9"/>
  <c r="E3933" i="9"/>
  <c r="B3197" i="9"/>
  <c r="E4782" i="9"/>
  <c r="E154" i="9"/>
  <c r="B2931" i="9"/>
  <c r="B2532" i="9"/>
  <c r="E2562" i="9"/>
  <c r="B3473" i="9"/>
  <c r="B1921" i="9"/>
  <c r="E377" i="9"/>
  <c r="E2211" i="9"/>
  <c r="E773" i="9"/>
  <c r="B575" i="9"/>
  <c r="E3538" i="9"/>
  <c r="E3750" i="9"/>
  <c r="E3679" i="9"/>
  <c r="E4592" i="9"/>
  <c r="E3643" i="9"/>
  <c r="E4051" i="9"/>
  <c r="E2910" i="9"/>
  <c r="B2273" i="9"/>
  <c r="B2283" i="9"/>
  <c r="B4750" i="9"/>
  <c r="E4656" i="9"/>
  <c r="E2061" i="9"/>
  <c r="E1962" i="9"/>
  <c r="B3001" i="9"/>
  <c r="E3841" i="9"/>
  <c r="B3107" i="9"/>
  <c r="E2806" i="9"/>
  <c r="E3143" i="9"/>
  <c r="B4012" i="9"/>
  <c r="E2117" i="9"/>
  <c r="A2519" i="9"/>
  <c r="A2580" i="9"/>
  <c r="A2743" i="9"/>
  <c r="A2861" i="9"/>
  <c r="A2928" i="9"/>
  <c r="A3088" i="9"/>
  <c r="A3182" i="9"/>
  <c r="A3464" i="9"/>
  <c r="A3618" i="9"/>
  <c r="A3659" i="9"/>
  <c r="A3747" i="9"/>
  <c r="A3766" i="9"/>
  <c r="A3867" i="9"/>
  <c r="A3904" i="9"/>
  <c r="A3954" i="9"/>
  <c r="A3969" i="9"/>
  <c r="A4016" i="9"/>
  <c r="A4037" i="9"/>
  <c r="A4069" i="9"/>
  <c r="A4082" i="9"/>
  <c r="A4105" i="9"/>
  <c r="A4152" i="9"/>
  <c r="A4173" i="9"/>
  <c r="A4203" i="9"/>
  <c r="A4216" i="9"/>
  <c r="A4233" i="9"/>
  <c r="A4265" i="9"/>
  <c r="A4288" i="9"/>
  <c r="A4333" i="9"/>
  <c r="A4377" i="9"/>
  <c r="A4394" i="9"/>
  <c r="A4448" i="9"/>
  <c r="A4493" i="9"/>
  <c r="A4567" i="9"/>
  <c r="A4578" i="9"/>
  <c r="A4616" i="9"/>
  <c r="A4649" i="9"/>
  <c r="A4662" i="9"/>
  <c r="A4686" i="9"/>
  <c r="A4719" i="9"/>
  <c r="A4728" i="9"/>
  <c r="A4774" i="9"/>
  <c r="A4798" i="9"/>
  <c r="A4826" i="9"/>
  <c r="A4837" i="9"/>
  <c r="A4870" i="9"/>
  <c r="A4881" i="9"/>
  <c r="A4890" i="9"/>
  <c r="A4912" i="9"/>
  <c r="A4933" i="9"/>
  <c r="A4940" i="9"/>
  <c r="A4968" i="9"/>
  <c r="A4975" i="9"/>
  <c r="A4992" i="9"/>
  <c r="A1052" i="9"/>
  <c r="A1297" i="9"/>
  <c r="E1764" i="9"/>
  <c r="B4014" i="9"/>
  <c r="E3711" i="9"/>
  <c r="E1190" i="9"/>
  <c r="E3220" i="9"/>
  <c r="E2067" i="9"/>
  <c r="E3407" i="9"/>
  <c r="B3929" i="9"/>
  <c r="E866" i="9"/>
  <c r="E1666" i="9"/>
  <c r="E204" i="9"/>
  <c r="B2881" i="9"/>
  <c r="B3679" i="9"/>
  <c r="E2223" i="9"/>
  <c r="B4955" i="9"/>
  <c r="E59" i="9"/>
  <c r="E908" i="9"/>
  <c r="E2316" i="9"/>
  <c r="E4129" i="9"/>
  <c r="B2359" i="9"/>
  <c r="B3889" i="9"/>
  <c r="E4331" i="9"/>
  <c r="E3104" i="9"/>
  <c r="E2980" i="9"/>
  <c r="E4601" i="9"/>
  <c r="E2332" i="9"/>
  <c r="E1750" i="9"/>
  <c r="E1380" i="9"/>
  <c r="E2921" i="9"/>
  <c r="E291" i="9"/>
  <c r="E26" i="9"/>
  <c r="E984" i="9"/>
  <c r="B3603" i="9"/>
  <c r="B3581" i="9"/>
  <c r="E3026" i="9"/>
  <c r="B3919" i="9"/>
  <c r="E547" i="9"/>
  <c r="E3536" i="9"/>
  <c r="E3931" i="9"/>
  <c r="B2679" i="9"/>
  <c r="B2534" i="9"/>
  <c r="E3351" i="9"/>
  <c r="E3085" i="9"/>
  <c r="E4908" i="9"/>
  <c r="E594" i="9"/>
  <c r="E622" i="9"/>
  <c r="E4699" i="9"/>
  <c r="B2422" i="9"/>
  <c r="B4151" i="9"/>
  <c r="E3983" i="9"/>
  <c r="E3287" i="9"/>
  <c r="E44" i="9"/>
  <c r="B4847" i="9"/>
  <c r="B3954" i="9"/>
  <c r="B2896" i="9"/>
  <c r="E4423" i="9"/>
  <c r="B4595" i="9"/>
  <c r="E4662" i="9"/>
  <c r="E2373" i="9"/>
  <c r="E2881" i="9"/>
  <c r="E2186" i="9"/>
  <c r="B4691" i="9"/>
  <c r="B4169" i="9"/>
  <c r="E1979" i="9"/>
  <c r="E909" i="9"/>
  <c r="E1824" i="9"/>
  <c r="B4531" i="9"/>
  <c r="B3924" i="9"/>
  <c r="E579" i="9"/>
  <c r="B4737" i="9"/>
  <c r="E1531" i="9"/>
  <c r="E808" i="9"/>
  <c r="E1117" i="9"/>
  <c r="E489" i="9"/>
  <c r="E2148" i="9"/>
  <c r="E3008" i="9"/>
  <c r="B4445" i="9"/>
  <c r="E693" i="9"/>
  <c r="E3604" i="9"/>
  <c r="E3353" i="9"/>
  <c r="E4545" i="9"/>
  <c r="E2569" i="9"/>
  <c r="E3565" i="9"/>
  <c r="E1697" i="9"/>
  <c r="B2288" i="9"/>
  <c r="B4122" i="9"/>
  <c r="E2515" i="9"/>
  <c r="E1851" i="9"/>
  <c r="B4156" i="9"/>
  <c r="E314" i="9"/>
  <c r="B2813" i="9"/>
  <c r="E4584" i="9"/>
  <c r="E1717" i="9"/>
  <c r="E2997" i="9"/>
  <c r="E1938" i="9"/>
  <c r="B2545" i="9"/>
  <c r="E4354" i="9"/>
  <c r="B595" i="9"/>
  <c r="E1825" i="9"/>
  <c r="E4147" i="9"/>
  <c r="E1909" i="9"/>
  <c r="B4667" i="9"/>
  <c r="E766" i="9"/>
  <c r="E4691" i="9"/>
  <c r="E3671" i="9"/>
  <c r="E2878" i="9"/>
  <c r="E1187" i="9"/>
  <c r="E600" i="9"/>
  <c r="B2497" i="9"/>
  <c r="E2874" i="9"/>
  <c r="E3673" i="9"/>
  <c r="E1109" i="9"/>
  <c r="E4802" i="9"/>
  <c r="B2975" i="9"/>
  <c r="E4745" i="9"/>
  <c r="B3488" i="9"/>
  <c r="B2927" i="9"/>
  <c r="A1871" i="9"/>
  <c r="A1878" i="9"/>
  <c r="A2045" i="9"/>
  <c r="A2418" i="9"/>
  <c r="A2535" i="9"/>
  <c r="A2734" i="9"/>
  <c r="A2761" i="9"/>
  <c r="A2863" i="9"/>
  <c r="A3011" i="9"/>
  <c r="A3192" i="9"/>
  <c r="A3395" i="9"/>
  <c r="A3474" i="9"/>
  <c r="A3630" i="9"/>
  <c r="A3675" i="9"/>
  <c r="A3726" i="9"/>
  <c r="A3749" i="9"/>
  <c r="A3774" i="9"/>
  <c r="A3856" i="9"/>
  <c r="A3869" i="9"/>
  <c r="A3941" i="9"/>
  <c r="A3960" i="9"/>
  <c r="A3971" i="9"/>
  <c r="A4003" i="9"/>
  <c r="A4024" i="9"/>
  <c r="A4073" i="9"/>
  <c r="A4139" i="9"/>
  <c r="A4160" i="9"/>
  <c r="A4205" i="9"/>
  <c r="A4267" i="9"/>
  <c r="A4311" i="9"/>
  <c r="A4328" i="9"/>
  <c r="A4337" i="9"/>
  <c r="A4379" i="9"/>
  <c r="A4421" i="9"/>
  <c r="A4471" i="9"/>
  <c r="A4482" i="9"/>
  <c r="A4497" i="9"/>
  <c r="A4546" i="9"/>
  <c r="A4571" i="9"/>
  <c r="A4642" i="9"/>
  <c r="A4655" i="9"/>
  <c r="A4679" i="9"/>
  <c r="A4688" i="9"/>
  <c r="A4710" i="9"/>
  <c r="A4721" i="9"/>
  <c r="A4730" i="9"/>
  <c r="A4754" i="9"/>
  <c r="A4765" i="9"/>
  <c r="A4800" i="9"/>
  <c r="A4830" i="9"/>
  <c r="A4839" i="9"/>
  <c r="A4872" i="9"/>
  <c r="A4903" i="9"/>
  <c r="A4916" i="9"/>
  <c r="A4970" i="9"/>
  <c r="A1459" i="9"/>
  <c r="A1458" i="9"/>
  <c r="A1563" i="9"/>
  <c r="B3182" i="9"/>
  <c r="B4164" i="9"/>
  <c r="B4067" i="9"/>
  <c r="E3474" i="9"/>
  <c r="E4207" i="9"/>
  <c r="B4016" i="9"/>
  <c r="E2802" i="9"/>
  <c r="E2499" i="9"/>
  <c r="E4011" i="9"/>
  <c r="B2270" i="9"/>
  <c r="E475" i="9"/>
  <c r="B3529" i="9"/>
  <c r="E4833" i="9"/>
  <c r="B3854" i="9"/>
  <c r="B480" i="9"/>
  <c r="E2087" i="9"/>
  <c r="E2527" i="9"/>
  <c r="B3683" i="9"/>
  <c r="B1757" i="9"/>
  <c r="B1326" i="9"/>
  <c r="B4688" i="9"/>
  <c r="B2956" i="9"/>
  <c r="E3488" i="9"/>
  <c r="E298" i="9"/>
  <c r="B636" i="9"/>
  <c r="E3260" i="9"/>
  <c r="E2438" i="9"/>
  <c r="E1910" i="9"/>
  <c r="E969" i="9"/>
  <c r="B3459" i="9"/>
  <c r="E1672" i="9"/>
  <c r="E4918" i="9"/>
  <c r="B3808" i="9"/>
  <c r="E2244" i="9"/>
  <c r="E723" i="9"/>
  <c r="E2992" i="9"/>
  <c r="E1562" i="9"/>
  <c r="B282" i="9"/>
  <c r="B4507" i="9"/>
  <c r="B2510" i="9"/>
  <c r="E4788" i="9"/>
  <c r="B4075" i="9"/>
  <c r="E1556" i="9"/>
  <c r="E2227" i="9"/>
  <c r="E1006" i="9"/>
  <c r="E3766" i="9"/>
  <c r="B3610" i="9"/>
  <c r="E737" i="9"/>
  <c r="B4965" i="9"/>
  <c r="B3916" i="9"/>
  <c r="E3600" i="9"/>
  <c r="E1444" i="9"/>
  <c r="E2239" i="9"/>
  <c r="E715" i="9"/>
  <c r="E2617" i="9"/>
  <c r="B1271" i="9"/>
  <c r="B3755" i="9"/>
  <c r="B4246" i="9"/>
  <c r="E449" i="9"/>
  <c r="E615" i="9"/>
  <c r="E1850" i="9"/>
  <c r="E1932" i="9"/>
  <c r="E4658" i="9"/>
  <c r="B4704" i="9"/>
  <c r="E3314" i="9"/>
  <c r="E3575" i="9"/>
  <c r="E1699" i="9"/>
  <c r="B1598" i="9"/>
  <c r="B4721" i="9"/>
  <c r="E680" i="9"/>
  <c r="E3779" i="9"/>
  <c r="E1729" i="9"/>
  <c r="E4564" i="9"/>
  <c r="B2921" i="9"/>
  <c r="E2909" i="9"/>
  <c r="B4997" i="9"/>
  <c r="E323" i="9"/>
  <c r="E2421" i="9"/>
  <c r="B4778" i="9"/>
  <c r="E4753" i="9"/>
  <c r="E3006" i="9"/>
  <c r="E4295" i="9"/>
  <c r="B4402" i="9"/>
  <c r="E569" i="9"/>
  <c r="E4580" i="9"/>
  <c r="B2401" i="9"/>
  <c r="E3937" i="9"/>
  <c r="E3317" i="9"/>
  <c r="E2757" i="9"/>
  <c r="E4394" i="9"/>
  <c r="E1996" i="9"/>
  <c r="E2000" i="9"/>
  <c r="B2841" i="9"/>
  <c r="E12" i="9"/>
  <c r="B4027" i="9"/>
  <c r="B3400" i="9"/>
  <c r="E1167" i="9"/>
  <c r="B3710" i="9"/>
  <c r="E574" i="9"/>
  <c r="B3667" i="9"/>
  <c r="E3530" i="9"/>
  <c r="E361" i="9"/>
  <c r="E2434" i="9"/>
  <c r="E3638" i="9"/>
  <c r="B4676" i="9"/>
  <c r="E2609" i="9"/>
  <c r="B3503" i="9"/>
  <c r="B4127" i="9"/>
  <c r="E4387" i="9"/>
  <c r="E1925" i="9"/>
  <c r="B3289" i="9"/>
  <c r="B461" i="9"/>
  <c r="B4106" i="9"/>
  <c r="B1907" i="9"/>
  <c r="B3703" i="9"/>
  <c r="E1218" i="9"/>
  <c r="B3640" i="9"/>
  <c r="E2758" i="9"/>
  <c r="E4367" i="9"/>
  <c r="B4720" i="9"/>
  <c r="E1160" i="9"/>
  <c r="B3981" i="9"/>
  <c r="B734" i="9"/>
  <c r="B4187" i="9"/>
  <c r="E3248" i="9"/>
  <c r="E4204" i="9"/>
  <c r="E4627" i="9"/>
  <c r="E511" i="9"/>
  <c r="E4286" i="9"/>
  <c r="E956" i="9"/>
  <c r="B1608" i="9"/>
  <c r="E2762" i="9"/>
  <c r="E3842" i="9"/>
  <c r="B4124" i="9"/>
  <c r="E4415" i="9"/>
  <c r="E2648" i="9"/>
  <c r="E2106" i="9"/>
  <c r="E4229" i="9"/>
  <c r="E268" i="9"/>
  <c r="B2432" i="9"/>
  <c r="E2246" i="9"/>
  <c r="E613" i="9"/>
  <c r="E971" i="9"/>
  <c r="E833" i="9"/>
  <c r="B3080" i="9"/>
  <c r="B3998" i="9"/>
  <c r="E2560" i="9"/>
  <c r="E3882" i="9"/>
  <c r="B3560" i="9"/>
  <c r="B3985" i="9"/>
  <c r="B2950" i="9"/>
  <c r="B2877" i="9"/>
  <c r="B3043" i="9"/>
  <c r="E3837" i="9"/>
  <c r="B4120" i="9"/>
  <c r="E3751" i="9"/>
  <c r="E2751" i="9"/>
  <c r="E612" i="9"/>
  <c r="B4260" i="9"/>
  <c r="B3558" i="9"/>
  <c r="B3970" i="9"/>
  <c r="B3607" i="9"/>
  <c r="B4614" i="9"/>
  <c r="E3551" i="9"/>
  <c r="E4644" i="9"/>
  <c r="E3094" i="9"/>
  <c r="E1127" i="9"/>
  <c r="E531" i="9"/>
  <c r="E1395" i="9"/>
  <c r="E3819" i="9"/>
  <c r="E4264" i="9"/>
  <c r="E458" i="9"/>
  <c r="E672" i="9"/>
  <c r="E1293" i="9"/>
  <c r="E4412" i="9"/>
  <c r="E3566" i="9"/>
  <c r="E52" i="9"/>
  <c r="B3365" i="9"/>
  <c r="E2570" i="9"/>
  <c r="B3116" i="9"/>
  <c r="B2961" i="9"/>
  <c r="E2857" i="9"/>
  <c r="E3922" i="9"/>
  <c r="B4377" i="9"/>
  <c r="E3217" i="9"/>
  <c r="A2332" i="9"/>
  <c r="A2602" i="9"/>
  <c r="A2687" i="9"/>
  <c r="A2955" i="9"/>
  <c r="A3232" i="9"/>
  <c r="A3325" i="9"/>
  <c r="A3386" i="9"/>
  <c r="A3603" i="9"/>
  <c r="A3686" i="9"/>
  <c r="A3757" i="9"/>
  <c r="A3928" i="9"/>
  <c r="A4000" i="9"/>
  <c r="A4033" i="9"/>
  <c r="A4075" i="9"/>
  <c r="A4112" i="9"/>
  <c r="A4129" i="9"/>
  <c r="A4183" i="9"/>
  <c r="A4200" i="9"/>
  <c r="A4279" i="9"/>
  <c r="A4339" i="9"/>
  <c r="A4370" i="9"/>
  <c r="A4481" i="9"/>
  <c r="A4539" i="9"/>
  <c r="A4572" i="9"/>
  <c r="A4646" i="9"/>
  <c r="A4698" i="9"/>
  <c r="A4709" i="9"/>
  <c r="A4751" i="9"/>
  <c r="A4762" i="9"/>
  <c r="A4806" i="9"/>
  <c r="A4825" i="9"/>
  <c r="A4882" i="9"/>
  <c r="A4918" i="9"/>
  <c r="A4943" i="9"/>
  <c r="A4956" i="9"/>
  <c r="E951" i="9"/>
  <c r="E4162" i="9"/>
  <c r="E3625" i="9"/>
  <c r="B4703" i="9"/>
  <c r="E1610" i="9"/>
  <c r="B1324" i="9"/>
  <c r="E1695" i="9"/>
  <c r="E4954" i="9"/>
  <c r="E4811" i="9"/>
  <c r="B3090" i="9"/>
  <c r="B4863" i="9"/>
  <c r="E2200" i="9"/>
  <c r="E591" i="9"/>
  <c r="B3657" i="9"/>
  <c r="E2347" i="9"/>
  <c r="E3677" i="9"/>
  <c r="B3824" i="9"/>
  <c r="E2376" i="9"/>
  <c r="E3004" i="9"/>
  <c r="B3499" i="9"/>
  <c r="B1684" i="9"/>
  <c r="B4394" i="9"/>
  <c r="B726" i="9"/>
  <c r="B2548" i="9"/>
  <c r="B1768" i="9"/>
  <c r="B3340" i="9"/>
  <c r="E2514" i="9"/>
  <c r="E2429" i="9"/>
  <c r="E1152" i="9"/>
  <c r="E1634" i="9"/>
  <c r="E2449" i="9"/>
  <c r="E1853" i="9"/>
  <c r="B2628" i="9"/>
  <c r="E418" i="9"/>
  <c r="E3608" i="9"/>
  <c r="E2865" i="9"/>
  <c r="E2817" i="9"/>
  <c r="E1461" i="9"/>
  <c r="E779" i="9"/>
  <c r="B2919" i="9"/>
  <c r="E415" i="9"/>
  <c r="E1660" i="9"/>
  <c r="B4307" i="9"/>
  <c r="E2632" i="9"/>
  <c r="E3748" i="9"/>
  <c r="E875" i="9"/>
  <c r="E2853" i="9"/>
  <c r="E4872" i="9"/>
  <c r="E3388" i="9"/>
  <c r="B3907" i="9"/>
  <c r="B4097" i="9"/>
  <c r="E2826" i="9"/>
  <c r="E4309" i="9"/>
  <c r="E1675" i="9"/>
  <c r="E767" i="9"/>
  <c r="B4918" i="9"/>
  <c r="B2815" i="9"/>
  <c r="B4432" i="9"/>
  <c r="E1844" i="9"/>
  <c r="E2311" i="9"/>
  <c r="E1863" i="9"/>
  <c r="E4800" i="9"/>
  <c r="E3894" i="9"/>
  <c r="E3654" i="9"/>
  <c r="B1685" i="9"/>
  <c r="B3762" i="9"/>
  <c r="B1972" i="9"/>
  <c r="E2845" i="9"/>
  <c r="B3167" i="9"/>
  <c r="E2526" i="9"/>
  <c r="B3726" i="9"/>
  <c r="B2999" i="9"/>
  <c r="B2601" i="9"/>
  <c r="E4711" i="9"/>
  <c r="E834" i="9"/>
  <c r="E2393" i="9"/>
  <c r="B4806" i="9"/>
  <c r="E1371" i="9"/>
  <c r="E407" i="9"/>
  <c r="B4224" i="9"/>
  <c r="E2286" i="9"/>
  <c r="B2748" i="9"/>
  <c r="B2879" i="9"/>
  <c r="B2556" i="9"/>
  <c r="E4992" i="9"/>
  <c r="B3593" i="9"/>
  <c r="B3047" i="9"/>
  <c r="E3580" i="9"/>
  <c r="B3265" i="9"/>
  <c r="E2906" i="9"/>
  <c r="E4861" i="9"/>
  <c r="B4396" i="9"/>
  <c r="B4313" i="9"/>
  <c r="E184" i="9"/>
  <c r="E3564" i="9"/>
  <c r="E2289" i="9"/>
  <c r="B2933" i="9"/>
  <c r="B4875" i="9"/>
  <c r="E1841" i="9"/>
  <c r="E4791" i="9"/>
  <c r="B2619" i="9"/>
  <c r="B4817" i="9"/>
  <c r="E4341" i="9"/>
  <c r="E3461" i="9"/>
  <c r="B2650" i="9"/>
  <c r="E1618" i="9"/>
  <c r="B3536" i="9"/>
  <c r="E2142" i="9"/>
  <c r="B2381" i="9"/>
  <c r="E4698" i="9"/>
  <c r="B3531" i="9"/>
  <c r="B4588" i="9"/>
  <c r="E379" i="9"/>
  <c r="B4558" i="9"/>
  <c r="B2634" i="9"/>
  <c r="E1690" i="9"/>
  <c r="E534" i="9"/>
  <c r="E2480" i="9"/>
  <c r="E981" i="9"/>
  <c r="E2068" i="9"/>
  <c r="B3142" i="9"/>
  <c r="E149" i="9"/>
  <c r="B4237" i="9"/>
  <c r="B3620" i="9"/>
  <c r="B4102" i="9"/>
  <c r="E694" i="9"/>
  <c r="B2942" i="9"/>
  <c r="E2698" i="9"/>
  <c r="E4624" i="9"/>
  <c r="E3728" i="9"/>
  <c r="E3760" i="9"/>
  <c r="E3902" i="9"/>
  <c r="B2945" i="9"/>
  <c r="B4194" i="9"/>
  <c r="E4704" i="9"/>
  <c r="E3277" i="9"/>
  <c r="E3596" i="9"/>
  <c r="B4969" i="9"/>
  <c r="E143" i="9"/>
  <c r="B4606" i="9"/>
  <c r="E1507" i="9"/>
  <c r="E894" i="9"/>
  <c r="E1413" i="9"/>
  <c r="B2468" i="9"/>
  <c r="B4005" i="9"/>
  <c r="B2478" i="9"/>
  <c r="E1606" i="9"/>
  <c r="B3388" i="9"/>
  <c r="B4125" i="9"/>
  <c r="E4186" i="9"/>
  <c r="E4633" i="9"/>
  <c r="B3588" i="9"/>
  <c r="E1756" i="9"/>
  <c r="E4192" i="9"/>
  <c r="B3980" i="9"/>
  <c r="B4456" i="9"/>
  <c r="E390" i="9"/>
  <c r="B3034" i="9"/>
  <c r="E1193" i="9"/>
  <c r="E3550" i="9"/>
  <c r="E3451" i="9"/>
  <c r="E3394" i="9"/>
  <c r="B3516" i="9"/>
  <c r="B4496" i="9"/>
  <c r="E371" i="9"/>
  <c r="E141" i="9"/>
  <c r="E651" i="9"/>
  <c r="E4952" i="9"/>
  <c r="B1606" i="9"/>
  <c r="E3155" i="9"/>
  <c r="E4888" i="9"/>
  <c r="E4043" i="9"/>
  <c r="E4253" i="9"/>
  <c r="E144" i="9"/>
  <c r="E3376" i="9"/>
  <c r="E4071" i="9"/>
  <c r="B2293" i="9"/>
  <c r="E3816" i="9"/>
  <c r="E1985" i="9"/>
  <c r="B2692" i="9"/>
  <c r="B4447" i="9"/>
  <c r="E2176" i="9"/>
  <c r="E3682" i="9"/>
  <c r="E4170" i="9"/>
  <c r="B4457" i="9"/>
  <c r="E1638" i="9"/>
  <c r="E597" i="9"/>
  <c r="E3178" i="9"/>
  <c r="B1775" i="9"/>
  <c r="E3372" i="9"/>
  <c r="E604" i="9"/>
  <c r="E992" i="9"/>
  <c r="E1768" i="9"/>
  <c r="E3304" i="9"/>
  <c r="B4165" i="9"/>
  <c r="E3367" i="9"/>
  <c r="B2720" i="9"/>
  <c r="E2883" i="9"/>
  <c r="B3881" i="9"/>
  <c r="E985" i="9"/>
  <c r="E838" i="9"/>
  <c r="E4365" i="9"/>
  <c r="B2890" i="9"/>
  <c r="E2776" i="9"/>
  <c r="E2232" i="9"/>
  <c r="B4823" i="9"/>
  <c r="E3194" i="9"/>
  <c r="B2947" i="9"/>
  <c r="B2354" i="9"/>
  <c r="E1933" i="9"/>
  <c r="E85" i="9"/>
  <c r="B2435" i="9"/>
  <c r="E1177" i="9"/>
  <c r="E1400" i="9"/>
  <c r="B2544" i="9"/>
  <c r="B4677" i="9"/>
  <c r="E81" i="9"/>
  <c r="E850" i="9"/>
  <c r="E3861" i="9"/>
  <c r="B4115" i="9"/>
  <c r="B471" i="9"/>
  <c r="E3064" i="9"/>
  <c r="E2599" i="9"/>
  <c r="E1704" i="9"/>
  <c r="E2766" i="9"/>
  <c r="E728" i="9"/>
  <c r="E4790" i="9"/>
  <c r="B3399" i="9"/>
  <c r="E2113" i="9"/>
  <c r="E1344" i="9"/>
  <c r="B3067" i="9"/>
  <c r="E389" i="9"/>
  <c r="E1017" i="9"/>
  <c r="B3403" i="9"/>
  <c r="B2304" i="9"/>
  <c r="B4207" i="9"/>
  <c r="E1674" i="9"/>
  <c r="E1798" i="9"/>
  <c r="B3293" i="9"/>
  <c r="E1934" i="9"/>
  <c r="E1446" i="9"/>
  <c r="E2993" i="9"/>
  <c r="B2874" i="9"/>
  <c r="B2533" i="9"/>
  <c r="E2548" i="9"/>
  <c r="E354" i="9"/>
  <c r="E2461" i="9"/>
  <c r="B2702" i="9"/>
  <c r="E4119" i="9"/>
  <c r="E2494" i="9"/>
  <c r="E1601" i="9"/>
  <c r="B3072" i="9"/>
  <c r="E3177" i="9"/>
  <c r="B4362" i="9"/>
  <c r="E4359" i="9"/>
  <c r="E772" i="9"/>
  <c r="E466" i="9"/>
  <c r="B4494" i="9"/>
  <c r="B4250" i="9"/>
  <c r="B3402" i="9"/>
  <c r="E102" i="9"/>
  <c r="B3113" i="9"/>
  <c r="E168" i="9"/>
  <c r="E4469" i="9"/>
  <c r="B4049" i="9"/>
  <c r="B4899" i="9"/>
  <c r="B2495" i="9"/>
  <c r="E358" i="9"/>
  <c r="E1473" i="9"/>
  <c r="E4881" i="9"/>
  <c r="E1471" i="9"/>
  <c r="B3857" i="9"/>
  <c r="E4044" i="9"/>
  <c r="B4057" i="9"/>
  <c r="B4249" i="9"/>
  <c r="E1645" i="9"/>
  <c r="B3842" i="9"/>
  <c r="E1042" i="9"/>
  <c r="B3203" i="9"/>
  <c r="E797" i="9"/>
  <c r="E2905" i="9"/>
  <c r="B3706" i="9"/>
  <c r="B3848" i="9"/>
  <c r="B2277" i="9"/>
  <c r="E817" i="9"/>
  <c r="B3510" i="9"/>
  <c r="B3816" i="9"/>
  <c r="E4506" i="9"/>
  <c r="B1960" i="9"/>
  <c r="B3584" i="9"/>
  <c r="E698" i="9"/>
  <c r="B1807" i="9"/>
  <c r="B4615" i="9"/>
  <c r="B3956" i="9"/>
  <c r="E2228" i="9"/>
  <c r="B4936" i="9"/>
  <c r="E114" i="9"/>
  <c r="E649" i="9"/>
  <c r="E1486" i="9"/>
  <c r="B4382" i="9"/>
  <c r="E1414" i="9"/>
  <c r="B4050" i="9"/>
  <c r="E1788" i="9"/>
  <c r="E4535" i="9"/>
  <c r="B4235" i="9"/>
  <c r="E744" i="9"/>
  <c r="B1786" i="9"/>
  <c r="E41" i="9"/>
  <c r="B3643" i="9"/>
  <c r="E2573" i="9"/>
  <c r="B2765" i="9"/>
  <c r="E2441" i="9"/>
  <c r="B3426" i="9"/>
  <c r="B2400" i="9"/>
  <c r="E4449" i="9"/>
  <c r="B4395" i="9"/>
  <c r="E3365" i="9"/>
  <c r="E2654" i="9"/>
  <c r="B3163" i="9"/>
  <c r="E4794" i="9"/>
  <c r="B3644" i="9"/>
  <c r="E1062" i="9"/>
  <c r="E3464" i="9"/>
  <c r="B4605" i="9"/>
  <c r="B3730" i="9"/>
  <c r="E3976" i="9"/>
  <c r="E1797" i="9"/>
  <c r="B4747" i="9"/>
  <c r="E4223" i="9"/>
  <c r="E1986" i="9"/>
  <c r="E4569" i="9"/>
  <c r="E308" i="9"/>
  <c r="E351" i="9"/>
  <c r="E3302" i="9"/>
  <c r="B1911" i="9"/>
  <c r="B2300" i="9"/>
  <c r="B3775" i="9"/>
  <c r="E139" i="9"/>
  <c r="E4121" i="9"/>
  <c r="B4665" i="9"/>
  <c r="E3727" i="9"/>
  <c r="B3887" i="9"/>
  <c r="B3055" i="9"/>
  <c r="E244" i="9"/>
  <c r="B3903" i="9"/>
  <c r="B4984" i="9"/>
  <c r="A2020" i="9"/>
  <c r="A2035" i="9"/>
  <c r="A2368" i="9"/>
  <c r="A2644" i="9"/>
  <c r="A2854" i="9"/>
  <c r="A3278" i="9"/>
  <c r="A3347" i="9"/>
  <c r="A3438" i="9"/>
  <c r="A3598" i="9"/>
  <c r="A3611" i="9"/>
  <c r="A3875" i="9"/>
  <c r="A3991" i="9"/>
  <c r="A4002" i="9"/>
  <c r="A4089" i="9"/>
  <c r="A4185" i="9"/>
  <c r="A4289" i="9"/>
  <c r="A4353" i="9"/>
  <c r="A4427" i="9"/>
  <c r="A4458" i="9"/>
  <c r="A4541" i="9"/>
  <c r="A4656" i="9"/>
  <c r="A4702" i="9"/>
  <c r="A4742" i="9"/>
  <c r="A4753" i="9"/>
  <c r="A4814" i="9"/>
  <c r="A4854" i="9"/>
  <c r="A4865" i="9"/>
  <c r="A4886" i="9"/>
  <c r="A4920" i="9"/>
  <c r="A4958" i="9"/>
  <c r="A859" i="9"/>
  <c r="E4832" i="9"/>
  <c r="B4594" i="9"/>
  <c r="B4946" i="9"/>
  <c r="E3246" i="9"/>
  <c r="B3139" i="9"/>
  <c r="E424" i="9"/>
  <c r="E1447" i="9"/>
  <c r="E1286" i="9"/>
  <c r="B3450" i="9"/>
  <c r="B3774" i="9"/>
  <c r="E1977" i="9"/>
  <c r="E616" i="9"/>
  <c r="E3917" i="9"/>
  <c r="E1267" i="9"/>
  <c r="E3877" i="9"/>
  <c r="E3561" i="9"/>
  <c r="B3704" i="9"/>
  <c r="B2764" i="9"/>
  <c r="E228" i="9"/>
  <c r="E790" i="9"/>
  <c r="E3836" i="9"/>
  <c r="B3224" i="9"/>
  <c r="E4267" i="9"/>
  <c r="B4331" i="9"/>
  <c r="E441" i="9"/>
  <c r="E1116" i="9"/>
  <c r="E1330" i="9"/>
  <c r="B3508" i="9"/>
  <c r="E496" i="9"/>
  <c r="E4727" i="9"/>
  <c r="E1196" i="9"/>
  <c r="B1760" i="9"/>
  <c r="E2004" i="9"/>
  <c r="E4721" i="9"/>
  <c r="E706" i="9"/>
  <c r="E1998" i="9"/>
  <c r="E957" i="9"/>
  <c r="B4668" i="9"/>
  <c r="E2683" i="9"/>
  <c r="E3631" i="9"/>
  <c r="E1954" i="9"/>
  <c r="B2902" i="9"/>
  <c r="E965" i="9"/>
  <c r="E853" i="9"/>
  <c r="E2298" i="9"/>
  <c r="B4104" i="9"/>
  <c r="E1320" i="9"/>
  <c r="B3044" i="9"/>
  <c r="B3725" i="9"/>
  <c r="B2735" i="9"/>
  <c r="E4260" i="9"/>
  <c r="B3389" i="9"/>
  <c r="B3951" i="9"/>
  <c r="E1726" i="9"/>
  <c r="E1043" i="9"/>
  <c r="B2426" i="9"/>
  <c r="B2625" i="9"/>
  <c r="B3447" i="9"/>
  <c r="B2730" i="9"/>
  <c r="B2970" i="9"/>
  <c r="E2876" i="9"/>
  <c r="E2509" i="9"/>
  <c r="E4676" i="9"/>
  <c r="E2944" i="9"/>
  <c r="B2965" i="9"/>
  <c r="B4773" i="9"/>
  <c r="E4419" i="9"/>
  <c r="B3993" i="9"/>
  <c r="E4967" i="9"/>
  <c r="E1555" i="9"/>
  <c r="E1331" i="9"/>
  <c r="E2629" i="9"/>
  <c r="E2384" i="9"/>
  <c r="E2334" i="9"/>
  <c r="E998" i="9"/>
  <c r="E1207" i="9"/>
  <c r="E444" i="9"/>
  <c r="E2459" i="9"/>
  <c r="B2576" i="9"/>
  <c r="E1202" i="9"/>
  <c r="B3136" i="9"/>
  <c r="E1581" i="9"/>
  <c r="E3856" i="9"/>
  <c r="E3864" i="9"/>
  <c r="B2490" i="9"/>
  <c r="E1072" i="9"/>
  <c r="B4317" i="9"/>
  <c r="E3618" i="9"/>
  <c r="E4293" i="9"/>
  <c r="E3490" i="9"/>
  <c r="E3303" i="9"/>
  <c r="E4716" i="9"/>
  <c r="E40" i="9"/>
  <c r="E1457" i="9"/>
  <c r="E2372" i="9"/>
  <c r="B3079" i="9"/>
  <c r="B3261" i="9"/>
  <c r="E4585" i="9"/>
  <c r="E1683" i="9"/>
  <c r="B4982" i="9"/>
  <c r="E2050" i="9"/>
  <c r="E264" i="9"/>
  <c r="B3096" i="9"/>
  <c r="E96" i="9"/>
  <c r="B2290" i="9"/>
  <c r="E3987" i="9"/>
  <c r="E4246" i="9"/>
  <c r="E1663" i="9"/>
  <c r="E1122" i="9"/>
  <c r="B3566" i="9"/>
  <c r="E1955" i="9"/>
  <c r="E4093" i="9"/>
  <c r="E203" i="9"/>
  <c r="E3593" i="9"/>
  <c r="E3900" i="9"/>
  <c r="E4362" i="9"/>
  <c r="E4499" i="9"/>
  <c r="E3359" i="9"/>
  <c r="E920" i="9"/>
  <c r="E178" i="9"/>
  <c r="E3571" i="9"/>
  <c r="B2857" i="9"/>
  <c r="E584" i="9"/>
  <c r="B3296" i="9"/>
  <c r="B4180" i="9"/>
  <c r="B3275" i="9"/>
  <c r="E1192" i="9"/>
  <c r="E1822" i="9"/>
  <c r="B1771" i="9"/>
  <c r="E3523" i="9"/>
  <c r="E3355" i="9"/>
  <c r="E3134" i="9"/>
  <c r="E2679" i="9"/>
  <c r="B3682" i="9"/>
  <c r="B3865" i="9"/>
  <c r="E2916" i="9"/>
  <c r="B3396" i="9"/>
  <c r="E2102" i="9"/>
  <c r="E497" i="9"/>
  <c r="B2502" i="9"/>
  <c r="E619" i="9"/>
  <c r="E3409" i="9"/>
  <c r="B3480" i="9"/>
  <c r="B2278" i="9"/>
  <c r="E4342" i="9"/>
  <c r="E237" i="9"/>
  <c r="B2719" i="9"/>
  <c r="B3570" i="9"/>
  <c r="B2909" i="9"/>
  <c r="E4765" i="9"/>
  <c r="B2759" i="9"/>
  <c r="B4353" i="9"/>
  <c r="B4185" i="9"/>
  <c r="B3009" i="9"/>
  <c r="B4560" i="9"/>
  <c r="E3408" i="9"/>
  <c r="E4838" i="9"/>
  <c r="E3249" i="9"/>
  <c r="E1758" i="9"/>
  <c r="E4165" i="9"/>
  <c r="B3133" i="9"/>
  <c r="B3960" i="9"/>
  <c r="E3454" i="9"/>
  <c r="E4851" i="9"/>
  <c r="E4232" i="9"/>
  <c r="E678" i="9"/>
  <c r="E2149" i="9"/>
  <c r="B4884" i="9"/>
  <c r="E815" i="9"/>
  <c r="B3303" i="9"/>
  <c r="B4459" i="9"/>
  <c r="E4355" i="9"/>
  <c r="E1168" i="9"/>
  <c r="B793" i="9"/>
  <c r="B2386" i="9"/>
  <c r="E4284" i="9"/>
  <c r="E4240" i="9"/>
  <c r="B3770" i="9"/>
  <c r="E1002" i="9"/>
  <c r="E2276" i="9"/>
  <c r="E4058" i="9"/>
  <c r="E480" i="9"/>
  <c r="E2396" i="9"/>
  <c r="E2038" i="9"/>
  <c r="E2356" i="9"/>
  <c r="E1124" i="9"/>
  <c r="B2860" i="9"/>
  <c r="B2382" i="9"/>
  <c r="B2380" i="9"/>
  <c r="B3476" i="9"/>
  <c r="E1084" i="9"/>
  <c r="E4642" i="9"/>
  <c r="E3462" i="9"/>
  <c r="E3170" i="9"/>
  <c r="E751" i="9"/>
  <c r="E4810" i="9"/>
  <c r="B2763" i="9"/>
  <c r="E4613" i="9"/>
  <c r="E3769" i="9"/>
  <c r="E319" i="9"/>
  <c r="B4201" i="9"/>
  <c r="B2718" i="9"/>
  <c r="E3675" i="9"/>
  <c r="E1203" i="9"/>
  <c r="E4433" i="9"/>
  <c r="E110" i="9"/>
  <c r="B4196" i="9"/>
  <c r="E1135" i="9"/>
  <c r="B3876" i="9"/>
  <c r="B3799" i="9"/>
  <c r="E3097" i="9"/>
  <c r="E2866" i="9"/>
  <c r="E4300" i="9"/>
  <c r="B4043" i="9"/>
  <c r="E3309" i="9"/>
  <c r="B2302" i="9"/>
  <c r="E608" i="9"/>
  <c r="E1973" i="9"/>
  <c r="B2816" i="9"/>
  <c r="E4213" i="9"/>
  <c r="B2952" i="9"/>
  <c r="B4979" i="9"/>
  <c r="E3852" i="9"/>
  <c r="B2991" i="9"/>
  <c r="E512" i="9"/>
  <c r="E3268" i="9"/>
  <c r="B4757" i="9"/>
  <c r="E2111" i="9"/>
  <c r="B3524" i="9"/>
  <c r="E1420" i="9"/>
  <c r="E2907" i="9"/>
  <c r="E4572" i="9"/>
  <c r="E3266" i="9"/>
  <c r="E192" i="9"/>
  <c r="E4059" i="9"/>
  <c r="E1936" i="9"/>
  <c r="A2201" i="9"/>
  <c r="A2237" i="9"/>
  <c r="A2589" i="9"/>
  <c r="A2856" i="9"/>
  <c r="A3126" i="9"/>
  <c r="A3171" i="9"/>
  <c r="A3280" i="9"/>
  <c r="A3539" i="9"/>
  <c r="A3600" i="9"/>
  <c r="A3742" i="9"/>
  <c r="A3913" i="9"/>
  <c r="A3993" i="9"/>
  <c r="A4064" i="9"/>
  <c r="A4099" i="9"/>
  <c r="A4176" i="9"/>
  <c r="A4187" i="9"/>
  <c r="A4243" i="9"/>
  <c r="A4256" i="9"/>
  <c r="A4291" i="9"/>
  <c r="A4361" i="9"/>
  <c r="A4429" i="9"/>
  <c r="A4505" i="9"/>
  <c r="A4530" i="9"/>
  <c r="A4543" i="9"/>
  <c r="A4624" i="9"/>
  <c r="A4637" i="9"/>
  <c r="A4681" i="9"/>
  <c r="A4704" i="9"/>
  <c r="A4744" i="9"/>
  <c r="A4816" i="9"/>
  <c r="A4856" i="9"/>
  <c r="A4869" i="9"/>
  <c r="A4905" i="9"/>
  <c r="A4934" i="9"/>
  <c r="B3084" i="9"/>
  <c r="B1597" i="9"/>
  <c r="E241" i="9"/>
  <c r="E1547" i="9"/>
  <c r="B4565" i="9"/>
  <c r="A1416" i="9"/>
  <c r="E4316" i="9"/>
  <c r="E2147" i="9"/>
  <c r="E2541" i="9"/>
  <c r="B1756" i="9"/>
  <c r="B3923" i="9"/>
  <c r="E1037" i="9"/>
  <c r="E1880" i="9"/>
  <c r="E3630" i="9"/>
  <c r="E3193" i="9"/>
  <c r="E4402" i="9"/>
  <c r="E704" i="9"/>
  <c r="E867" i="9"/>
  <c r="B1266" i="9"/>
  <c r="B4410" i="9"/>
  <c r="E4999" i="9"/>
  <c r="E4427" i="9"/>
  <c r="B2488" i="9"/>
  <c r="B3546" i="9"/>
  <c r="B4896" i="9"/>
  <c r="E4086" i="9"/>
  <c r="B4722" i="9"/>
  <c r="B3771" i="9"/>
  <c r="E759" i="9"/>
  <c r="E3375" i="9"/>
  <c r="E3975" i="9"/>
  <c r="B3313" i="9"/>
  <c r="E1935" i="9"/>
  <c r="B2948" i="9"/>
  <c r="B4019" i="9"/>
  <c r="E2445" i="9"/>
  <c r="B3866" i="9"/>
  <c r="E2814" i="9"/>
  <c r="E4739" i="9"/>
  <c r="B2448" i="9"/>
  <c r="B2460" i="9"/>
  <c r="B4443" i="9"/>
  <c r="E3305" i="9"/>
  <c r="B4522" i="9"/>
  <c r="E3893" i="9"/>
  <c r="E2090" i="9"/>
  <c r="E2451" i="9"/>
  <c r="E1776" i="9"/>
  <c r="B4935" i="9"/>
  <c r="E1451" i="9"/>
  <c r="B2791" i="9"/>
  <c r="E3999" i="9"/>
  <c r="B3019" i="9"/>
  <c r="B4272" i="9"/>
  <c r="E3690" i="9"/>
  <c r="E1429" i="9"/>
  <c r="E2662" i="9"/>
  <c r="E4042" i="9"/>
  <c r="E618" i="9"/>
  <c r="B4258" i="9"/>
  <c r="B4538" i="9"/>
  <c r="B3299" i="9"/>
  <c r="E3152" i="9"/>
  <c r="B4205" i="9"/>
  <c r="E748" i="9"/>
  <c r="B2456" i="9"/>
  <c r="E2963" i="9"/>
  <c r="E1924" i="9"/>
  <c r="B4839" i="9"/>
  <c r="E2415" i="9"/>
  <c r="E1364" i="9"/>
  <c r="B4742" i="9"/>
  <c r="E3336" i="9"/>
  <c r="B3886" i="9"/>
  <c r="E1888" i="9"/>
  <c r="E3951" i="9"/>
  <c r="B2542" i="9"/>
  <c r="E3657" i="9"/>
  <c r="E3380" i="9"/>
  <c r="E3851" i="9"/>
  <c r="E1346" i="9"/>
  <c r="E2979" i="9"/>
  <c r="E2051" i="9"/>
  <c r="E1922" i="9"/>
  <c r="E3513" i="9"/>
  <c r="B2329" i="9"/>
  <c r="E2590" i="9"/>
  <c r="E4874" i="9"/>
  <c r="B3118" i="9"/>
  <c r="E533" i="9"/>
  <c r="E3148" i="9"/>
  <c r="B1260" i="9"/>
  <c r="B3333" i="9"/>
  <c r="B4570" i="9"/>
  <c r="B3741" i="9"/>
  <c r="E3422" i="9"/>
  <c r="E950" i="9"/>
  <c r="B4248" i="9"/>
  <c r="E1706" i="9"/>
  <c r="B4805" i="9"/>
  <c r="B3060" i="9"/>
  <c r="E1875" i="9"/>
  <c r="E4235" i="9"/>
  <c r="E453" i="9"/>
  <c r="E2789" i="9"/>
  <c r="E3691" i="9"/>
  <c r="E1693" i="9"/>
  <c r="E435" i="9"/>
  <c r="B3714" i="9"/>
  <c r="B4400" i="9"/>
  <c r="E2055" i="9"/>
  <c r="E55" i="9"/>
  <c r="B4105" i="9"/>
  <c r="B2383" i="9"/>
  <c r="B3483" i="9"/>
  <c r="E2484" i="9"/>
  <c r="B4358" i="9"/>
  <c r="E973" i="9"/>
  <c r="E3038" i="9"/>
  <c r="E3272" i="9"/>
  <c r="B530" i="9"/>
  <c r="E2155" i="9"/>
  <c r="B3311" i="9"/>
  <c r="B4910" i="9"/>
  <c r="E1059" i="9"/>
  <c r="E1045" i="9"/>
  <c r="E4583" i="9"/>
  <c r="E1594" i="9"/>
  <c r="E1515" i="9"/>
  <c r="E4266" i="9"/>
  <c r="E3306" i="9"/>
  <c r="B4883" i="9"/>
  <c r="E2368" i="9"/>
  <c r="B2751" i="9"/>
  <c r="E546" i="9"/>
  <c r="E2114" i="9"/>
  <c r="B2395" i="9"/>
  <c r="E38" i="9"/>
  <c r="E3609" i="9"/>
  <c r="E2361" i="9"/>
  <c r="B4433" i="9"/>
  <c r="E4045" i="9"/>
  <c r="B4336" i="9"/>
  <c r="E3295" i="9"/>
  <c r="E4282" i="9"/>
  <c r="B3860" i="9"/>
  <c r="B3200" i="9"/>
  <c r="B4446" i="9"/>
  <c r="E2430" i="9"/>
  <c r="E1563" i="9"/>
  <c r="E4703" i="9"/>
  <c r="B4921" i="9"/>
  <c r="E4824" i="9"/>
  <c r="E461" i="9"/>
  <c r="B3625" i="9"/>
  <c r="E4330" i="9"/>
  <c r="E500" i="9"/>
  <c r="E1156" i="9"/>
  <c r="E3989" i="9"/>
  <c r="B2845" i="9"/>
  <c r="E4796" i="9"/>
  <c r="E1054" i="9"/>
  <c r="E2064" i="9"/>
  <c r="E1422" i="9"/>
  <c r="B4017" i="9"/>
  <c r="E844" i="9"/>
  <c r="E69" i="9"/>
  <c r="E938" i="9"/>
  <c r="E262" i="9"/>
  <c r="B4059" i="9"/>
  <c r="E2713" i="9"/>
  <c r="E2183" i="9"/>
  <c r="B4603" i="9"/>
  <c r="B3655" i="9"/>
  <c r="E2834" i="9"/>
  <c r="B2712" i="9"/>
  <c r="B2526" i="9"/>
  <c r="E4157" i="9"/>
  <c r="E2367" i="9"/>
  <c r="E4372" i="9"/>
  <c r="E1024" i="9"/>
  <c r="E1468" i="9"/>
  <c r="E4453" i="9"/>
  <c r="B4524" i="9"/>
  <c r="B4623" i="9"/>
  <c r="B4764" i="9"/>
  <c r="B2922" i="9"/>
  <c r="E317" i="9"/>
  <c r="B514" i="9"/>
  <c r="E2394" i="9"/>
  <c r="B2294" i="9"/>
  <c r="E1355" i="9"/>
  <c r="E4386" i="9"/>
  <c r="E3025" i="9"/>
  <c r="E2306" i="9"/>
  <c r="B589" i="9"/>
  <c r="B4861" i="9"/>
  <c r="E4746" i="9"/>
  <c r="B3021" i="9"/>
  <c r="E2704" i="9"/>
  <c r="E1224" i="9"/>
  <c r="E4544" i="9"/>
  <c r="E4695" i="9"/>
  <c r="B4678" i="9"/>
  <c r="E4787" i="9"/>
  <c r="E1133" i="9"/>
  <c r="E3712" i="9"/>
  <c r="E2308" i="9"/>
  <c r="E1067" i="9"/>
  <c r="E2320" i="9"/>
  <c r="B4401" i="9"/>
  <c r="B4646" i="9"/>
  <c r="E1237" i="9"/>
  <c r="E2822" i="9"/>
  <c r="B4633" i="9"/>
  <c r="E4171" i="9"/>
  <c r="E1469" i="9"/>
  <c r="B3899" i="9"/>
  <c r="B3305" i="9"/>
  <c r="B3840" i="9"/>
  <c r="E781" i="9"/>
  <c r="B2465" i="9"/>
  <c r="E3504" i="9"/>
  <c r="B4571" i="9"/>
  <c r="E3646" i="9"/>
  <c r="B4009" i="9"/>
  <c r="B4468" i="9"/>
  <c r="E286" i="9"/>
  <c r="E2892" i="9"/>
  <c r="E1747" i="9"/>
  <c r="E3932" i="9"/>
  <c r="B4663" i="9"/>
  <c r="B2358" i="9"/>
  <c r="B3225" i="9"/>
  <c r="E970" i="9"/>
  <c r="E1829" i="9"/>
  <c r="B4198" i="9"/>
  <c r="E3390" i="9"/>
  <c r="B4876" i="9"/>
  <c r="B596" i="9"/>
  <c r="B3773" i="9"/>
  <c r="B3569" i="9"/>
  <c r="E1103" i="9"/>
  <c r="E4513" i="9"/>
  <c r="E3207" i="9"/>
  <c r="B4328" i="9"/>
  <c r="E4636" i="9"/>
  <c r="E3694" i="9"/>
  <c r="B3151" i="9"/>
  <c r="E1368" i="9"/>
  <c r="E2406" i="9"/>
  <c r="B4908" i="9"/>
  <c r="B2536" i="9"/>
  <c r="E4068" i="9"/>
  <c r="B4279" i="9"/>
  <c r="E3156" i="9"/>
  <c r="B2369" i="9"/>
  <c r="B1787" i="9"/>
  <c r="B4385" i="9"/>
  <c r="E3072" i="9"/>
  <c r="E4279" i="9"/>
  <c r="E1723" i="9"/>
  <c r="B4792" i="9"/>
  <c r="B2803" i="9"/>
  <c r="B1258" i="9"/>
  <c r="B3969" i="9"/>
  <c r="E954" i="9"/>
  <c r="B2822" i="9"/>
  <c r="E4283" i="9"/>
  <c r="E4107" i="9"/>
  <c r="B3135" i="9"/>
  <c r="B3226" i="9"/>
  <c r="E2728" i="9"/>
  <c r="E4774" i="9"/>
  <c r="E3822" i="9"/>
  <c r="E2031" i="9"/>
  <c r="B3576" i="9"/>
  <c r="E4034" i="9"/>
  <c r="B4856" i="9"/>
  <c r="B2768" i="9"/>
  <c r="B4616" i="9"/>
  <c r="E2726" i="9"/>
  <c r="B2721" i="9"/>
  <c r="E2479" i="9"/>
  <c r="E4533" i="9"/>
  <c r="E1550" i="9"/>
  <c r="E2233" i="9"/>
  <c r="B3220" i="9"/>
  <c r="E333" i="9"/>
  <c r="E611" i="9"/>
  <c r="B3805" i="9"/>
  <c r="E3442" i="9"/>
  <c r="E3315" i="9"/>
  <c r="B3990" i="9"/>
  <c r="B3827" i="9"/>
  <c r="E1831" i="9"/>
  <c r="B2281" i="9"/>
  <c r="E1259" i="9"/>
  <c r="B4354" i="9"/>
  <c r="B2473" i="9"/>
  <c r="E1684" i="9"/>
  <c r="E4215" i="9"/>
  <c r="E4922" i="9"/>
  <c r="E386" i="9"/>
  <c r="B4767" i="9"/>
  <c r="E538" i="9"/>
  <c r="E4558" i="9"/>
  <c r="E1676" i="9"/>
  <c r="E2561" i="9"/>
  <c r="E4395" i="9"/>
  <c r="E2596" i="9"/>
  <c r="E1093" i="9"/>
  <c r="E4843" i="9"/>
  <c r="E3980" i="9"/>
  <c r="B2700" i="9"/>
  <c r="E4910" i="9"/>
  <c r="B3685" i="9"/>
  <c r="E2622" i="9"/>
  <c r="E98" i="9"/>
  <c r="B4650" i="9"/>
  <c r="E682" i="9"/>
  <c r="E573" i="9"/>
  <c r="B3185" i="9"/>
  <c r="E2600" i="9"/>
  <c r="E302" i="9"/>
  <c r="E3780" i="9"/>
  <c r="B2471" i="9"/>
  <c r="E3724" i="9"/>
  <c r="B2775" i="9"/>
  <c r="E2848" i="9"/>
  <c r="E3758" i="9"/>
  <c r="E2801" i="9"/>
  <c r="B3132" i="9"/>
  <c r="E1392" i="9"/>
  <c r="E3647" i="9"/>
  <c r="E725" i="9"/>
  <c r="E841" i="9"/>
  <c r="E4216" i="9"/>
  <c r="E4857" i="9"/>
  <c r="A2383" i="9"/>
  <c r="A3000" i="9"/>
  <c r="A3099" i="9"/>
  <c r="A3483" i="9"/>
  <c r="A3802" i="9"/>
  <c r="A3851" i="9"/>
  <c r="A3995" i="9"/>
  <c r="A4042" i="9"/>
  <c r="A4145" i="9"/>
  <c r="A4325" i="9"/>
  <c r="A4451" i="9"/>
  <c r="A4592" i="9"/>
  <c r="A4617" i="9"/>
  <c r="A4632" i="9"/>
  <c r="A4712" i="9"/>
  <c r="A4840" i="9"/>
  <c r="A4898" i="9"/>
  <c r="A4972" i="9"/>
  <c r="A4997" i="9"/>
  <c r="E2564" i="9"/>
  <c r="E4708" i="9"/>
  <c r="B4368" i="9"/>
  <c r="E4912" i="9"/>
  <c r="B4405" i="9"/>
  <c r="E2010" i="9"/>
  <c r="B4021" i="9"/>
  <c r="E732" i="9"/>
  <c r="B2286" i="9"/>
  <c r="B3255" i="9"/>
  <c r="B4681" i="9"/>
  <c r="E4547" i="9"/>
  <c r="B2818" i="9"/>
  <c r="E1720" i="9"/>
  <c r="B4672" i="9"/>
  <c r="E1096" i="9"/>
  <c r="E4251" i="9"/>
  <c r="E2915" i="9"/>
  <c r="B3385" i="9"/>
  <c r="E3781" i="9"/>
  <c r="B4675" i="9"/>
  <c r="B3572" i="9"/>
  <c r="E1893" i="9"/>
  <c r="E821" i="9"/>
  <c r="E4432" i="9"/>
  <c r="E4222" i="9"/>
  <c r="E2121" i="9"/>
  <c r="E77" i="9"/>
  <c r="E2496" i="9"/>
  <c r="B4510" i="9"/>
  <c r="E3865" i="9"/>
  <c r="B3237" i="9"/>
  <c r="E3307" i="9"/>
  <c r="B3431" i="9"/>
  <c r="B4107" i="9"/>
  <c r="E3732" i="9"/>
  <c r="B1613" i="9"/>
  <c r="E1642" i="9"/>
  <c r="E4620" i="9"/>
  <c r="E3555" i="9"/>
  <c r="E2886" i="9"/>
  <c r="E3959" i="9"/>
  <c r="E2192" i="9"/>
  <c r="B3211" i="9"/>
  <c r="E4315" i="9"/>
  <c r="E1098" i="9"/>
  <c r="B3180" i="9"/>
  <c r="B3689" i="9"/>
  <c r="E2696" i="9"/>
  <c r="E3778" i="9"/>
  <c r="E4709" i="9"/>
  <c r="E3807" i="9"/>
  <c r="E4505" i="9"/>
  <c r="B4074" i="9"/>
  <c r="B3943" i="9"/>
  <c r="E746" i="9"/>
  <c r="E2139" i="9"/>
  <c r="E61" i="9"/>
  <c r="B3608" i="9"/>
  <c r="B3257" i="9"/>
  <c r="B4225" i="9"/>
  <c r="B2794" i="9"/>
  <c r="B2967" i="9"/>
  <c r="B4333" i="9"/>
  <c r="E3616" i="9"/>
  <c r="B2291" i="9"/>
  <c r="E3263" i="9"/>
  <c r="E4294" i="9"/>
  <c r="E3349" i="9"/>
  <c r="E4113" i="9"/>
  <c r="E3957" i="9"/>
  <c r="E2943" i="9"/>
  <c r="E2682" i="9"/>
  <c r="E430" i="9"/>
  <c r="E4735" i="9"/>
  <c r="E337" i="9"/>
  <c r="B2889" i="9"/>
  <c r="B4511" i="9"/>
  <c r="B4193" i="9"/>
  <c r="E4271" i="9"/>
  <c r="E2843" i="9"/>
  <c r="B4018" i="9"/>
  <c r="E111" i="9"/>
  <c r="E4369" i="9"/>
  <c r="B3927" i="9"/>
  <c r="E3557" i="9"/>
  <c r="E641" i="9"/>
  <c r="E4311" i="9"/>
  <c r="E2115" i="9"/>
  <c r="B4985" i="9"/>
  <c r="E4817" i="9"/>
  <c r="E4085" i="9"/>
  <c r="E24" i="9"/>
  <c r="B3157" i="9"/>
  <c r="B2953" i="9"/>
  <c r="B3850" i="9"/>
  <c r="E2742" i="9"/>
  <c r="E1964" i="9"/>
  <c r="E1721" i="9"/>
  <c r="E2747" i="9"/>
  <c r="E3478" i="9"/>
  <c r="B3377" i="9"/>
  <c r="E1823" i="9"/>
  <c r="E2492" i="9"/>
  <c r="E1639" i="9"/>
  <c r="E648" i="9"/>
  <c r="E3619" i="9"/>
  <c r="E3537" i="9"/>
  <c r="E198" i="9"/>
  <c r="E296" i="9"/>
  <c r="B4939" i="9"/>
  <c r="B3648" i="9"/>
  <c r="E918" i="9"/>
  <c r="B4789" i="9"/>
  <c r="E3992" i="9"/>
  <c r="E3667" i="9"/>
  <c r="B4895" i="9"/>
  <c r="E4131" i="9"/>
  <c r="E727" i="9"/>
  <c r="B2875" i="9"/>
  <c r="B2289" i="9"/>
  <c r="E4925" i="9"/>
  <c r="B3787" i="9"/>
  <c r="B2697" i="9"/>
  <c r="B3979" i="9"/>
  <c r="B4419" i="9"/>
  <c r="E4477" i="9"/>
  <c r="E4480" i="9"/>
  <c r="E120" i="9"/>
  <c r="E2864" i="9"/>
  <c r="B4970" i="9"/>
  <c r="B4053" i="9"/>
  <c r="E4742" i="9"/>
  <c r="B3351" i="9"/>
  <c r="E3534" i="9"/>
  <c r="E2027" i="9"/>
  <c r="E4625" i="9"/>
  <c r="B2356" i="9"/>
  <c r="E4654" i="9"/>
  <c r="E4902" i="9"/>
  <c r="E1485" i="9"/>
  <c r="B4763" i="9"/>
  <c r="E3539" i="9"/>
  <c r="B4085" i="9"/>
  <c r="E3629" i="9"/>
  <c r="B3099" i="9"/>
  <c r="B4902" i="9"/>
  <c r="E4250" i="9"/>
  <c r="E1227" i="9"/>
  <c r="B1325" i="9"/>
  <c r="E761" i="9"/>
  <c r="E2206" i="9"/>
  <c r="E1787" i="9"/>
  <c r="E4391" i="9"/>
  <c r="E2597" i="9"/>
  <c r="B3035" i="9"/>
  <c r="E260" i="9"/>
  <c r="E4988" i="9"/>
  <c r="E1903" i="9"/>
  <c r="E3402" i="9"/>
  <c r="E1856" i="9"/>
  <c r="E3594" i="9"/>
  <c r="E813" i="9"/>
  <c r="B4475" i="9"/>
  <c r="E2350" i="9"/>
  <c r="B3784" i="9"/>
  <c r="E3884" i="9"/>
  <c r="E1232" i="9"/>
  <c r="E51" i="9"/>
  <c r="B3068" i="9"/>
  <c r="E2194" i="9"/>
  <c r="E195" i="9"/>
  <c r="B2901" i="9"/>
  <c r="E4507" i="9"/>
  <c r="E1779" i="9"/>
  <c r="B1804" i="9"/>
  <c r="E2432" i="9"/>
  <c r="B2309" i="9"/>
  <c r="E3012" i="9"/>
  <c r="E2607" i="9"/>
  <c r="E959" i="9"/>
  <c r="E1614" i="9"/>
  <c r="B2503" i="9"/>
  <c r="B4534" i="9"/>
  <c r="E3753" i="9"/>
  <c r="E3448" i="9"/>
  <c r="E1170" i="9"/>
  <c r="E3154" i="9"/>
  <c r="E4151" i="9"/>
  <c r="E4106" i="9"/>
  <c r="E3789" i="9"/>
  <c r="E2277" i="9"/>
  <c r="E4666" i="9"/>
  <c r="B3373" i="9"/>
  <c r="E2345" i="9"/>
  <c r="B4004" i="9"/>
  <c r="B4520" i="9"/>
  <c r="E3878" i="9"/>
  <c r="E2468" i="9"/>
  <c r="E4337" i="9"/>
  <c r="B2612" i="9"/>
  <c r="B2303" i="9"/>
  <c r="B3070" i="9"/>
  <c r="E4576" i="9"/>
  <c r="E2664" i="9"/>
  <c r="B4161" i="9"/>
  <c r="E4823" i="9"/>
  <c r="E3486" i="9"/>
  <c r="B3500" i="9"/>
  <c r="E638" i="9"/>
  <c r="E1534" i="9"/>
  <c r="E4117" i="9"/>
  <c r="B2315" i="9"/>
  <c r="B4348" i="9"/>
  <c r="E455" i="9"/>
  <c r="E3468" i="9"/>
  <c r="E3373" i="9"/>
  <c r="E4368" i="9"/>
  <c r="E663" i="9"/>
  <c r="E3676" i="9"/>
  <c r="B4355" i="9"/>
  <c r="E559" i="9"/>
  <c r="E3736" i="9"/>
  <c r="E731" i="9"/>
  <c r="E681" i="9"/>
  <c r="B3507" i="9"/>
  <c r="E4281" i="9"/>
  <c r="B2627" i="9"/>
  <c r="E947" i="9"/>
  <c r="B3574" i="9"/>
  <c r="B2671" i="9"/>
  <c r="B4926" i="9"/>
  <c r="E2321" i="9"/>
  <c r="E3415" i="9"/>
  <c r="E2439" i="9"/>
  <c r="B4611" i="9"/>
  <c r="B2336" i="9"/>
  <c r="B4322" i="9"/>
  <c r="B3764" i="9"/>
  <c r="E42" i="9"/>
  <c r="E1761" i="9"/>
  <c r="E1360" i="9"/>
  <c r="E1464" i="9"/>
  <c r="E1566" i="9"/>
  <c r="B4943" i="9"/>
  <c r="E4163" i="9"/>
  <c r="B2271" i="9"/>
  <c r="E3800" i="9"/>
  <c r="E2506" i="9"/>
  <c r="B2876" i="9"/>
  <c r="B2428" i="9"/>
  <c r="B3694" i="9"/>
  <c r="E4408" i="9"/>
  <c r="B4702" i="9"/>
  <c r="E1226" i="9"/>
  <c r="E553" i="9"/>
  <c r="E492" i="9"/>
  <c r="E225" i="9"/>
  <c r="E4220" i="9"/>
  <c r="E2877" i="9"/>
  <c r="E2942" i="9"/>
  <c r="E2303" i="9"/>
  <c r="B2486" i="9"/>
  <c r="E4541" i="9"/>
  <c r="E4158" i="9"/>
  <c r="E554" i="9"/>
  <c r="B2492" i="9"/>
  <c r="B2754" i="9"/>
  <c r="E3082" i="9"/>
  <c r="B3280" i="9"/>
  <c r="E17" i="9"/>
  <c r="E805" i="9"/>
  <c r="E1155" i="9"/>
  <c r="E2672" i="9"/>
  <c r="E3914" i="9"/>
  <c r="E870" i="9"/>
  <c r="E929" i="9"/>
  <c r="B3800" i="9"/>
  <c r="B3435" i="9"/>
  <c r="B4952" i="9"/>
  <c r="B4381" i="9"/>
  <c r="E1019" i="9"/>
  <c r="E4655" i="9"/>
  <c r="E2261" i="9"/>
  <c r="E2202" i="9"/>
  <c r="E172" i="9"/>
  <c r="E173" i="9"/>
  <c r="E885" i="9"/>
  <c r="B3040" i="9"/>
  <c r="E2911" i="9"/>
  <c r="B3702" i="9"/>
  <c r="B2672" i="9"/>
  <c r="B2525" i="9"/>
  <c r="B4491" i="9"/>
  <c r="E1119" i="9"/>
  <c r="E282" i="9"/>
  <c r="E3308" i="9"/>
  <c r="B3271" i="9"/>
  <c r="E3668" i="9"/>
  <c r="E4663" i="9"/>
  <c r="E4858" i="9"/>
  <c r="E1514" i="9"/>
  <c r="E4138" i="9"/>
  <c r="E3395" i="9"/>
  <c r="E3806" i="9"/>
  <c r="E3824" i="9"/>
  <c r="E4959" i="9"/>
  <c r="E2627" i="9"/>
  <c r="B3806" i="9"/>
  <c r="E1572" i="9"/>
  <c r="E171" i="9"/>
  <c r="B3602" i="9"/>
  <c r="B1981" i="9"/>
  <c r="B3830" i="9"/>
  <c r="B2971" i="9"/>
  <c r="E2686" i="9"/>
  <c r="E1336" i="9"/>
  <c r="B3469" i="9"/>
  <c r="E4450" i="9"/>
  <c r="E2049" i="9"/>
  <c r="E2447" i="9"/>
  <c r="E2615" i="9"/>
  <c r="B4728" i="9"/>
  <c r="B4513" i="9"/>
  <c r="B3492" i="9"/>
  <c r="E603" i="9"/>
  <c r="B4858" i="9"/>
  <c r="E150" i="9"/>
  <c r="E4989" i="9"/>
  <c r="E640" i="9"/>
  <c r="E1575" i="9"/>
  <c r="E2377" i="9"/>
  <c r="E1775" i="9"/>
  <c r="B4987" i="9"/>
  <c r="B2937" i="9"/>
  <c r="B2659" i="9"/>
  <c r="E261" i="9"/>
  <c r="E3542" i="9"/>
  <c r="B3747" i="9"/>
  <c r="B2698" i="9"/>
  <c r="E1166" i="9"/>
  <c r="E3521" i="9"/>
  <c r="E202" i="9"/>
  <c r="E2705" i="9"/>
  <c r="B3210" i="9"/>
  <c r="B2984" i="9"/>
  <c r="B4659" i="9"/>
  <c r="E336" i="9"/>
  <c r="B1779" i="9"/>
  <c r="B3223" i="9"/>
  <c r="B4269" i="9"/>
  <c r="E4297" i="9"/>
  <c r="B4738" i="9"/>
  <c r="E4241" i="9"/>
  <c r="B3740" i="9"/>
  <c r="E753" i="9"/>
  <c r="E763" i="9"/>
  <c r="B4556" i="9"/>
  <c r="B1908" i="9"/>
  <c r="E2967" i="9"/>
  <c r="E27" i="9"/>
  <c r="E2653" i="9"/>
  <c r="B4976" i="9"/>
  <c r="E2398" i="9"/>
  <c r="E1613" i="9"/>
  <c r="E1767" i="9"/>
  <c r="E4864" i="9"/>
  <c r="E181" i="9"/>
  <c r="B2515" i="9"/>
  <c r="E3978" i="9"/>
  <c r="B2367" i="9"/>
  <c r="E2024" i="9"/>
  <c r="B4900" i="9"/>
  <c r="E3876" i="9"/>
  <c r="E4916" i="9"/>
  <c r="E3179" i="9"/>
  <c r="B2452" i="9"/>
  <c r="E660" i="9"/>
  <c r="E1582" i="9"/>
  <c r="B3000" i="9"/>
  <c r="B3983" i="9"/>
  <c r="E2059" i="9"/>
  <c r="B3534" i="9"/>
  <c r="B4484" i="9"/>
  <c r="E961" i="9"/>
  <c r="E2348" i="9"/>
  <c r="B1722" i="9"/>
  <c r="E878" i="9"/>
  <c r="E1342" i="9"/>
  <c r="E4900" i="9"/>
  <c r="E1965" i="9"/>
  <c r="E2836" i="9"/>
  <c r="E4567" i="9"/>
  <c r="E2532" i="9"/>
  <c r="E49" i="9"/>
  <c r="E2209" i="9"/>
  <c r="E3689" i="9"/>
  <c r="E1765" i="9"/>
  <c r="E1974" i="9"/>
  <c r="E1991" i="9"/>
  <c r="B4958" i="9"/>
  <c r="B2531" i="9"/>
  <c r="E3191" i="9"/>
  <c r="E578" i="9"/>
  <c r="E2743" i="9"/>
  <c r="B1259" i="9"/>
  <c r="E3326" i="9"/>
  <c r="E2335" i="9"/>
  <c r="B4850" i="9"/>
  <c r="E816" i="9"/>
  <c r="E1064" i="9"/>
  <c r="B3233" i="9"/>
  <c r="B4788" i="9"/>
  <c r="B3366" i="9"/>
  <c r="B1688" i="9"/>
  <c r="E3081" i="9"/>
  <c r="E4092" i="9"/>
  <c r="B2674" i="9"/>
  <c r="E2832" i="9"/>
  <c r="B2820" i="9"/>
  <c r="E2486" i="9"/>
  <c r="B4840" i="9"/>
  <c r="B2805" i="9"/>
  <c r="E3670" i="9"/>
  <c r="E1228" i="9"/>
  <c r="B4277" i="9"/>
  <c r="B3797" i="9"/>
  <c r="E3200" i="9"/>
  <c r="E4586" i="9"/>
  <c r="E2402" i="9"/>
  <c r="E2490" i="9"/>
  <c r="E3798" i="9"/>
  <c r="E4526" i="9"/>
  <c r="E3961" i="9"/>
  <c r="B60" i="9"/>
  <c r="E123" i="9"/>
  <c r="E1505" i="9"/>
  <c r="E1125" i="9"/>
  <c r="E4373" i="9"/>
  <c r="A2387" i="9"/>
  <c r="A2797" i="9"/>
  <c r="A3002" i="9"/>
  <c r="A3296" i="9"/>
  <c r="A3699" i="9"/>
  <c r="A3824" i="9"/>
  <c r="A4005" i="9"/>
  <c r="A4136" i="9"/>
  <c r="A4169" i="9"/>
  <c r="A4247" i="9"/>
  <c r="A4298" i="9"/>
  <c r="A4477" i="9"/>
  <c r="A4579" i="9"/>
  <c r="A4594" i="9"/>
  <c r="A4623" i="9"/>
  <c r="A4718" i="9"/>
  <c r="A4793" i="9"/>
  <c r="A4902" i="9"/>
  <c r="A4974" i="9"/>
  <c r="A1022" i="9"/>
  <c r="E677" i="9"/>
  <c r="E3562" i="9"/>
  <c r="E2344" i="9"/>
  <c r="E4072" i="9"/>
  <c r="B4725" i="9"/>
  <c r="B4577" i="9"/>
  <c r="B4735" i="9"/>
  <c r="B3209" i="9"/>
  <c r="E3729" i="9"/>
  <c r="B3746" i="9"/>
  <c r="E2971" i="9"/>
  <c r="B3189" i="9"/>
  <c r="E3996" i="9"/>
  <c r="E3296" i="9"/>
  <c r="B2355" i="9"/>
  <c r="E4690" i="9"/>
  <c r="B3260" i="9"/>
  <c r="E1159" i="9"/>
  <c r="E2057" i="9"/>
  <c r="E3678" i="9"/>
  <c r="E1524" i="9"/>
  <c r="E452" i="9"/>
  <c r="E2029" i="9"/>
  <c r="E1230" i="9"/>
  <c r="E3910" i="9"/>
  <c r="E88" i="9"/>
  <c r="E3592" i="9"/>
  <c r="E3948" i="9"/>
  <c r="E1608" i="9"/>
  <c r="B982" i="9"/>
  <c r="E4110" i="9"/>
  <c r="E513" i="9"/>
  <c r="E3075" i="9"/>
  <c r="E4795" i="9"/>
  <c r="B1690" i="9"/>
  <c r="E1353" i="9"/>
  <c r="B2418" i="9"/>
  <c r="E1995" i="9"/>
  <c r="E502" i="9"/>
  <c r="E1129" i="9"/>
  <c r="E3161" i="9"/>
  <c r="B4862" i="9"/>
  <c r="E3809" i="9"/>
  <c r="B2332" i="9"/>
  <c r="E3185" i="9"/>
  <c r="E2129" i="9"/>
  <c r="E2009" i="9"/>
  <c r="B4137" i="9"/>
  <c r="E1407" i="9"/>
  <c r="B4975" i="9"/>
  <c r="E876" i="9"/>
  <c r="B2565" i="9"/>
  <c r="B4472" i="9"/>
  <c r="B2410" i="9"/>
  <c r="B4573" i="9"/>
  <c r="B3568" i="9"/>
  <c r="B1605" i="9"/>
  <c r="E463" i="9"/>
  <c r="B2949" i="9"/>
  <c r="B4652" i="9"/>
  <c r="E571" i="9"/>
  <c r="B3344" i="9"/>
  <c r="E4244" i="9"/>
  <c r="B2977" i="9"/>
  <c r="E2890" i="9"/>
  <c r="B2680" i="9"/>
  <c r="B3045" i="9"/>
  <c r="E858" i="9"/>
  <c r="E2538" i="9"/>
  <c r="E1799" i="9"/>
  <c r="E690" i="9"/>
  <c r="B2928" i="9"/>
  <c r="E3117" i="9"/>
  <c r="E4452" i="9"/>
  <c r="E191" i="9"/>
  <c r="E414" i="9"/>
  <c r="E4998" i="9"/>
  <c r="B4109" i="9"/>
  <c r="E4082" i="9"/>
  <c r="E3568" i="9"/>
  <c r="E3645" i="9"/>
  <c r="E238" i="9"/>
  <c r="E1290" i="9"/>
  <c r="E4520" i="9"/>
  <c r="E278" i="9"/>
  <c r="E255" i="9"/>
  <c r="E3231" i="9"/>
  <c r="B4391" i="9"/>
  <c r="E3829" i="9"/>
  <c r="E993" i="9"/>
  <c r="E1107" i="9"/>
  <c r="E2412" i="9"/>
  <c r="E1734" i="9"/>
  <c r="B3266" i="9"/>
  <c r="E2513" i="9"/>
  <c r="B3327" i="9"/>
  <c r="E1600" i="9"/>
  <c r="E25" i="9"/>
  <c r="B3783" i="9"/>
  <c r="E3151" i="9"/>
  <c r="E158" i="9"/>
  <c r="E2133" i="9"/>
  <c r="E1828" i="9"/>
  <c r="E190" i="9"/>
  <c r="E2775" i="9"/>
  <c r="E4696" i="9"/>
  <c r="E504" i="9"/>
  <c r="E3901" i="9"/>
  <c r="E3425" i="9"/>
  <c r="B1331" i="9"/>
  <c r="B3920" i="9"/>
  <c r="E657" i="9"/>
  <c r="E629" i="9"/>
  <c r="E438" i="9"/>
  <c r="B3938" i="9"/>
  <c r="E1525" i="9"/>
  <c r="B3760" i="9"/>
  <c r="E978" i="9"/>
  <c r="E2736" i="9"/>
  <c r="B2633" i="9"/>
  <c r="E1077" i="9"/>
  <c r="B4397" i="9"/>
  <c r="B4173" i="9"/>
  <c r="E2903" i="9"/>
  <c r="E3187" i="9"/>
  <c r="B2530" i="9"/>
  <c r="B4347" i="9"/>
  <c r="B3554" i="9"/>
  <c r="E508" i="9"/>
  <c r="B4649" i="9"/>
  <c r="E3045" i="9"/>
  <c r="E412" i="9"/>
  <c r="E174" i="9"/>
  <c r="B2883" i="9"/>
  <c r="E2444" i="9"/>
  <c r="B3856" i="9"/>
  <c r="B4683" i="9"/>
  <c r="B4751" i="9"/>
  <c r="E4510" i="9"/>
  <c r="E3244" i="9"/>
  <c r="E2331" i="9"/>
  <c r="E2940" i="9"/>
  <c r="B3263" i="9"/>
  <c r="E3329" i="9"/>
  <c r="E3384" i="9"/>
  <c r="B3705" i="9"/>
  <c r="B3367" i="9"/>
  <c r="E4219" i="9"/>
  <c r="E2002" i="9"/>
  <c r="B4651" i="9"/>
  <c r="B2561" i="9"/>
  <c r="B3789" i="9"/>
  <c r="E4528" i="9"/>
  <c r="E1736" i="9"/>
  <c r="E3369" i="9"/>
  <c r="B4843" i="9"/>
  <c r="E2959" i="9"/>
  <c r="E2401" i="9"/>
  <c r="E126" i="9"/>
  <c r="E2929" i="9"/>
  <c r="B4100" i="9"/>
  <c r="E1725" i="9"/>
  <c r="B3482" i="9"/>
  <c r="E3603" i="9"/>
  <c r="E4380" i="9"/>
  <c r="B4186" i="9"/>
  <c r="B437" i="9"/>
  <c r="B3470" i="9"/>
  <c r="E2525" i="9"/>
  <c r="B4038" i="9"/>
  <c r="B4367" i="9"/>
  <c r="E3445" i="9"/>
  <c r="E4926" i="9"/>
  <c r="B3547" i="9"/>
  <c r="E3920" i="9"/>
  <c r="E3470" i="9"/>
  <c r="E3904" i="9"/>
  <c r="B2450" i="9"/>
  <c r="B2839" i="9"/>
  <c r="E2842" i="9"/>
  <c r="E2013" i="9"/>
  <c r="E4275" i="9"/>
  <c r="E1923" i="9"/>
  <c r="E1075" i="9"/>
  <c r="E2173" i="9"/>
  <c r="E3432" i="9"/>
  <c r="E2589" i="9"/>
  <c r="E2619" i="9"/>
  <c r="E2205" i="9"/>
  <c r="B2421" i="9"/>
  <c r="E837" i="9"/>
  <c r="E3650" i="9"/>
  <c r="B3959" i="9"/>
  <c r="B2398" i="9"/>
  <c r="E2510" i="9"/>
  <c r="B3160" i="9"/>
  <c r="B4134" i="9"/>
  <c r="B3590" i="9"/>
  <c r="E2452" i="9"/>
  <c r="B4230" i="9"/>
  <c r="E551" i="9"/>
  <c r="E451" i="9"/>
  <c r="B1596" i="9"/>
  <c r="B3501" i="9"/>
  <c r="B3839" i="9"/>
  <c r="E2247" i="9"/>
  <c r="B2370" i="9"/>
  <c r="E2660" i="9"/>
  <c r="E4679" i="9"/>
  <c r="B4200" i="9"/>
  <c r="E1044" i="9"/>
  <c r="E3125" i="9"/>
  <c r="E2584" i="9"/>
  <c r="B3651" i="9"/>
  <c r="E2671" i="9"/>
  <c r="E4522" i="9"/>
  <c r="E227" i="9"/>
  <c r="E4831" i="9"/>
  <c r="E3400" i="9"/>
  <c r="E223" i="9"/>
  <c r="E4531" i="9"/>
  <c r="B3613" i="9"/>
  <c r="E2081" i="9"/>
  <c r="B3835" i="9"/>
  <c r="E665" i="9"/>
  <c r="E404" i="9"/>
  <c r="E166" i="9"/>
  <c r="B1776" i="9"/>
  <c r="E568" i="9"/>
  <c r="B4251" i="9"/>
  <c r="E1140" i="9"/>
  <c r="E3056" i="9"/>
  <c r="B629" i="9"/>
  <c r="E3849" i="9"/>
  <c r="E3485" i="9"/>
  <c r="B2773" i="9"/>
  <c r="E2099" i="9"/>
  <c r="E3697" i="9"/>
  <c r="E782" i="9"/>
  <c r="E2195" i="9"/>
  <c r="B3413" i="9"/>
  <c r="E1931" i="9"/>
  <c r="E2727" i="9"/>
  <c r="B601" i="9"/>
  <c r="B3161" i="9"/>
  <c r="E2338" i="9"/>
  <c r="B3591" i="9"/>
  <c r="B4278" i="9"/>
  <c r="E710" i="9"/>
  <c r="E4950" i="9"/>
  <c r="B2372" i="9"/>
  <c r="E528" i="9"/>
  <c r="B4988" i="9"/>
  <c r="E4502" i="9"/>
  <c r="E3720" i="9"/>
  <c r="E2278" i="9"/>
  <c r="B4627" i="9"/>
  <c r="E3385" i="9"/>
  <c r="B4429" i="9"/>
  <c r="B2809" i="9"/>
  <c r="E2670" i="9"/>
  <c r="B2334" i="9"/>
  <c r="B3216" i="9"/>
  <c r="E3323" i="9"/>
  <c r="E4733" i="9"/>
  <c r="E4347" i="9"/>
  <c r="E830" i="9"/>
  <c r="B4551" i="9"/>
  <c r="E2265" i="9"/>
  <c r="E4488" i="9"/>
  <c r="E2948" i="9"/>
  <c r="E3311" i="9"/>
  <c r="B3357" i="9"/>
  <c r="E3890" i="9"/>
  <c r="B2887" i="9"/>
  <c r="E4955" i="9"/>
  <c r="B3875" i="9"/>
  <c r="E4798" i="9"/>
  <c r="B1254" i="9"/>
  <c r="B3539" i="9"/>
  <c r="E2651" i="9"/>
  <c r="E888" i="9"/>
  <c r="E3853" i="9"/>
  <c r="B2780" i="9"/>
  <c r="E3417" i="9"/>
  <c r="B2807" i="9"/>
  <c r="B1973" i="9"/>
  <c r="B1777" i="9"/>
  <c r="E2001" i="9"/>
  <c r="E1437" i="9"/>
  <c r="B4587" i="9"/>
  <c r="B2279" i="9"/>
  <c r="E877" i="9"/>
  <c r="E3312" i="9"/>
  <c r="B3535" i="9"/>
  <c r="E4001" i="9"/>
  <c r="B4956" i="9"/>
  <c r="E3439" i="9"/>
  <c r="B3720" i="9"/>
  <c r="B4593" i="9"/>
  <c r="B2582" i="9"/>
  <c r="B3360" i="9"/>
  <c r="B2276" i="9"/>
  <c r="E2362" i="9"/>
  <c r="E3273" i="9"/>
  <c r="E1433" i="9"/>
  <c r="E4590" i="9"/>
  <c r="E2264" i="9"/>
  <c r="B2557" i="9"/>
  <c r="B2656" i="9"/>
  <c r="B3868" i="9"/>
  <c r="E3391" i="9"/>
  <c r="E4892" i="9"/>
  <c r="E3215" i="9"/>
  <c r="E2813" i="9"/>
  <c r="B3617" i="9"/>
  <c r="E4960" i="9"/>
  <c r="E2611" i="9"/>
  <c r="E4146" i="9"/>
  <c r="E2855" i="9"/>
  <c r="B3075" i="9"/>
  <c r="B3567" i="9"/>
  <c r="E1102" i="9"/>
  <c r="E1508" i="9"/>
  <c r="B4972" i="9"/>
  <c r="E1528" i="9"/>
  <c r="E2880" i="9"/>
  <c r="E4144" i="9"/>
  <c r="E2796" i="9"/>
  <c r="E2240" i="9"/>
  <c r="E4878" i="9"/>
  <c r="E4236" i="9"/>
  <c r="E3512" i="9"/>
  <c r="E2124" i="9"/>
  <c r="E4424" i="9"/>
  <c r="E1980" i="9"/>
  <c r="E4103" i="9"/>
  <c r="B4748" i="9"/>
  <c r="E406" i="9"/>
  <c r="E4609" i="9"/>
  <c r="B4208" i="9"/>
  <c r="E2501" i="9"/>
  <c r="E2015" i="9"/>
  <c r="B3342" i="9"/>
  <c r="B4427" i="9"/>
  <c r="E3020" i="9"/>
  <c r="E382" i="9"/>
  <c r="B1594" i="9"/>
  <c r="E4168" i="9"/>
  <c r="E3219" i="9"/>
  <c r="B3455" i="9"/>
  <c r="B4289" i="9"/>
  <c r="E3897" i="9"/>
  <c r="E3777" i="9"/>
  <c r="E3916" i="9"/>
  <c r="E1948" i="9"/>
  <c r="E1375" i="9"/>
  <c r="E1944" i="9"/>
  <c r="E2021" i="9"/>
  <c r="E2912" i="9"/>
  <c r="E2763" i="9"/>
  <c r="E3358" i="9"/>
  <c r="E4631" i="9"/>
  <c r="E4591" i="9"/>
  <c r="E2466" i="9"/>
  <c r="B3143" i="9"/>
  <c r="E2788" i="9"/>
  <c r="E903" i="9"/>
  <c r="E4692" i="9"/>
  <c r="E2389" i="9"/>
  <c r="E2436" i="9"/>
  <c r="E1891" i="9"/>
  <c r="E645" i="9"/>
  <c r="E2577" i="9"/>
  <c r="E4605" i="9"/>
  <c r="E108" i="9"/>
  <c r="E294" i="9"/>
  <c r="E3519" i="9"/>
  <c r="B4829" i="9"/>
  <c r="E2575" i="9"/>
  <c r="E212" i="9"/>
  <c r="B3363" i="9"/>
  <c r="E3289" i="9"/>
  <c r="B3545" i="9"/>
  <c r="B967" i="9"/>
  <c r="E3053" i="9"/>
  <c r="E3962" i="9"/>
  <c r="E563" i="9"/>
  <c r="B4741" i="9"/>
  <c r="B4807" i="9"/>
  <c r="B1886" i="9"/>
  <c r="B2701" i="9"/>
  <c r="B3058" i="9"/>
  <c r="E2388" i="9"/>
  <c r="E529" i="9"/>
  <c r="B3487" i="9"/>
  <c r="E4898" i="9"/>
  <c r="E3548" i="9"/>
  <c r="E2608" i="9"/>
  <c r="B4762" i="9"/>
  <c r="B2635" i="9"/>
  <c r="E2404" i="9"/>
  <c r="E2714" i="9"/>
  <c r="B4326" i="9"/>
  <c r="E3262" i="9"/>
  <c r="E3854" i="9"/>
  <c r="E4420" i="9"/>
  <c r="B2740" i="9"/>
  <c r="E103" i="9"/>
  <c r="E3079" i="9"/>
  <c r="E1877" i="9"/>
  <c r="B2624" i="9"/>
  <c r="B2823" i="9"/>
  <c r="E222" i="9"/>
  <c r="E2988" i="9"/>
  <c r="E2256" i="9"/>
  <c r="B4481" i="9"/>
  <c r="E3042" i="9"/>
  <c r="E2815" i="9"/>
  <c r="E2797" i="9"/>
  <c r="E1365" i="9"/>
  <c r="E219" i="9"/>
  <c r="E471" i="9"/>
  <c r="B1762" i="9"/>
  <c r="B4913" i="9"/>
  <c r="E155" i="9"/>
  <c r="E4943" i="9"/>
  <c r="E146" i="9"/>
  <c r="B3598" i="9"/>
  <c r="B2812" i="9"/>
  <c r="E1596" i="9"/>
  <c r="E2706" i="9"/>
  <c r="E1972" i="9"/>
  <c r="E1300" i="9"/>
  <c r="B1814" i="9"/>
  <c r="E1258" i="9"/>
  <c r="B3020" i="9"/>
  <c r="E1830" i="9"/>
  <c r="E4479" i="9"/>
  <c r="E3848" i="9"/>
  <c r="B2636" i="9"/>
  <c r="B4696" i="9"/>
  <c r="B4868" i="9"/>
  <c r="B4243" i="9"/>
  <c r="E2807" i="9"/>
  <c r="B3461" i="9"/>
  <c r="B1905" i="9"/>
  <c r="E1857" i="9"/>
  <c r="E505" i="9"/>
  <c r="B4959" i="9"/>
  <c r="E242" i="9"/>
  <c r="B2378" i="9"/>
  <c r="B4311" i="9"/>
  <c r="B4076" i="9"/>
  <c r="E3705" i="9"/>
  <c r="E1488" i="9"/>
  <c r="B4298" i="9"/>
  <c r="E2746" i="9"/>
  <c r="E3602" i="9"/>
  <c r="E80" i="9"/>
  <c r="B4601" i="9"/>
  <c r="E1027" i="9"/>
  <c r="E3790" i="9"/>
  <c r="E3239" i="9"/>
  <c r="B4357" i="9"/>
  <c r="B2447" i="9"/>
  <c r="B1914" i="9"/>
  <c r="E4560" i="9"/>
  <c r="E2885" i="9"/>
  <c r="E2519" i="9"/>
  <c r="E3795" i="9"/>
  <c r="E2011" i="9"/>
  <c r="E4600" i="9"/>
  <c r="B4695" i="9"/>
  <c r="B1611" i="9"/>
  <c r="E1012" i="9"/>
  <c r="E1108" i="9"/>
  <c r="E3514" i="9"/>
  <c r="E3341" i="9"/>
  <c r="B3934" i="9"/>
  <c r="E2250" i="9"/>
  <c r="E1635" i="9"/>
  <c r="B2638" i="9"/>
  <c r="E1139" i="9"/>
  <c r="B2397" i="9"/>
  <c r="E4473" i="9"/>
  <c r="E3216" i="9"/>
  <c r="E3889" i="9"/>
  <c r="B2843" i="9"/>
  <c r="E1319" i="9"/>
  <c r="E4462" i="9"/>
  <c r="B3029" i="9"/>
  <c r="E3938" i="9"/>
  <c r="B4960" i="9"/>
  <c r="E523" i="9"/>
  <c r="B4303" i="9"/>
  <c r="B4112" i="9"/>
  <c r="E4842" i="9"/>
  <c r="E187" i="9"/>
  <c r="E1261" i="9"/>
  <c r="E1163" i="9"/>
  <c r="B4060" i="9"/>
  <c r="B4383" i="9"/>
  <c r="E803" i="9"/>
  <c r="E419" i="9"/>
  <c r="E1276" i="9"/>
  <c r="E2168" i="9"/>
  <c r="E566" i="9"/>
  <c r="E3433" i="9"/>
  <c r="B3176" i="9"/>
  <c r="E2624" i="9"/>
  <c r="E2507" i="9"/>
  <c r="B2906" i="9"/>
  <c r="E1640" i="9"/>
  <c r="E3383" i="9"/>
  <c r="E1241" i="9"/>
  <c r="E3483" i="9"/>
  <c r="E2981" i="9"/>
  <c r="E2957" i="9"/>
  <c r="B3490" i="9"/>
  <c r="B2390" i="9"/>
  <c r="E4262" i="9"/>
  <c r="E2154" i="9"/>
  <c r="B4717" i="9"/>
  <c r="B3030" i="9"/>
  <c r="B2430" i="9"/>
  <c r="E3903" i="9"/>
  <c r="B2983" i="9"/>
  <c r="E4553" i="9"/>
  <c r="B1257" i="9"/>
  <c r="B3561" i="9"/>
  <c r="B4263" i="9"/>
  <c r="B2880" i="9"/>
  <c r="E4039" i="9"/>
  <c r="E2118" i="9"/>
  <c r="B4637" i="9"/>
  <c r="E1362" i="9"/>
  <c r="A2135" i="9"/>
  <c r="A2847" i="9"/>
  <c r="A3006" i="9"/>
  <c r="A3382" i="9"/>
  <c r="A3602" i="9"/>
  <c r="A4009" i="9"/>
  <c r="A4115" i="9"/>
  <c r="A4138" i="9"/>
  <c r="A4249" i="9"/>
  <c r="A4363" i="9"/>
  <c r="A4416" i="9"/>
  <c r="A4479" i="9"/>
  <c r="A4583" i="9"/>
  <c r="A4600" i="9"/>
  <c r="A4689" i="9"/>
  <c r="A4722" i="9"/>
  <c r="A4784" i="9"/>
  <c r="A4893" i="9"/>
  <c r="A4984" i="9"/>
  <c r="E2524" i="9"/>
  <c r="E4953" i="9"/>
  <c r="B4227" i="9"/>
  <c r="E1987" i="9"/>
  <c r="E4040" i="9"/>
  <c r="B1256" i="9"/>
  <c r="E1445" i="9"/>
  <c r="E1123" i="9"/>
  <c r="B3421" i="9"/>
  <c r="E2546" i="9"/>
  <c r="E2150" i="9"/>
  <c r="B3152" i="9"/>
  <c r="B3254" i="9"/>
  <c r="E3768" i="9"/>
  <c r="B3884" i="9"/>
  <c r="E3765" i="9"/>
  <c r="E4509" i="9"/>
  <c r="E1169" i="9"/>
  <c r="B2667" i="9"/>
  <c r="E45" i="9"/>
  <c r="E3258" i="9"/>
  <c r="B3662" i="9"/>
  <c r="B3051" i="9"/>
  <c r="E3692" i="9"/>
  <c r="B2295" i="9"/>
  <c r="B4487" i="9"/>
  <c r="E3866" i="9"/>
  <c r="E635" i="9"/>
  <c r="B3050" i="9"/>
  <c r="E3318" i="9"/>
  <c r="E3253" i="9"/>
  <c r="E3708" i="9"/>
  <c r="B2284" i="9"/>
  <c r="E2729" i="9"/>
  <c r="E2044" i="9"/>
  <c r="B4222" i="9"/>
  <c r="E3335" i="9"/>
  <c r="E4747" i="9"/>
  <c r="E2116" i="9"/>
  <c r="E509" i="9"/>
  <c r="E2006" i="9"/>
  <c r="E1284" i="9"/>
  <c r="B2431" i="9"/>
  <c r="B3124" i="9"/>
  <c r="B1758" i="9"/>
  <c r="E1326" i="9"/>
  <c r="E3234" i="9"/>
  <c r="E4026" i="9"/>
  <c r="E3247" i="9"/>
  <c r="E1603" i="9"/>
  <c r="B4035" i="9"/>
  <c r="B3295" i="9"/>
  <c r="E246" i="9"/>
  <c r="E1435" i="9"/>
  <c r="B2564" i="9"/>
  <c r="B2941" i="9"/>
  <c r="E3553" i="9"/>
  <c r="E3923" i="9"/>
  <c r="E3203" i="9"/>
  <c r="B4378" i="9"/>
  <c r="E4333" i="9"/>
  <c r="E399" i="9"/>
  <c r="E4977" i="9"/>
  <c r="E4710" i="9"/>
  <c r="E2544" i="9"/>
  <c r="B2387" i="9"/>
  <c r="E4116" i="9"/>
  <c r="E1050" i="9"/>
  <c r="E623" i="9"/>
  <c r="B2312" i="9"/>
  <c r="E3821" i="9"/>
  <c r="B4964" i="9"/>
  <c r="B4628" i="9"/>
  <c r="E975" i="9"/>
  <c r="E4669" i="9"/>
  <c r="E3366" i="9"/>
  <c r="E3835" i="9"/>
  <c r="E549" i="9"/>
  <c r="E1263" i="9"/>
  <c r="E2309" i="9"/>
  <c r="E470" i="9"/>
  <c r="E4422" i="9"/>
  <c r="E3431" i="9"/>
  <c r="E2030" i="9"/>
  <c r="B4425" i="9"/>
  <c r="B3958" i="9"/>
  <c r="B3896" i="9"/>
  <c r="E934" i="9"/>
  <c r="B4369" i="9"/>
  <c r="E4981" i="9"/>
  <c r="E267" i="9"/>
  <c r="E1667" i="9"/>
  <c r="B4064" i="9"/>
  <c r="B4287" i="9"/>
  <c r="B4569" i="9"/>
  <c r="B2550" i="9"/>
  <c r="B2600" i="9"/>
  <c r="E526" i="9"/>
  <c r="E685" i="9"/>
  <c r="B2828" i="9"/>
  <c r="E4441" i="9"/>
  <c r="E1803" i="9"/>
  <c r="E510" i="9"/>
  <c r="E1960" i="9"/>
  <c r="E1905" i="9"/>
  <c r="E1110" i="9"/>
  <c r="E2383" i="9"/>
  <c r="E2887" i="9"/>
  <c r="B4091" i="9"/>
  <c r="B2629" i="9"/>
  <c r="B4274" i="9"/>
  <c r="E1335" i="9"/>
  <c r="B3918" i="9"/>
  <c r="B4069" i="9"/>
  <c r="B2707" i="9"/>
  <c r="E2126" i="9"/>
  <c r="E2774" i="9"/>
  <c r="E408" i="9"/>
  <c r="E776" i="9"/>
  <c r="E4896" i="9"/>
  <c r="E1271" i="9"/>
  <c r="B2518" i="9"/>
  <c r="E2318" i="9"/>
  <c r="B1961" i="9"/>
  <c r="B4302" i="9"/>
  <c r="E2661" i="9"/>
  <c r="B2694" i="9"/>
  <c r="B3489" i="9"/>
  <c r="E2985" i="9"/>
  <c r="B3716" i="9"/>
  <c r="B4184" i="9"/>
  <c r="E1865" i="9"/>
  <c r="E2552" i="9"/>
  <c r="E2132" i="9"/>
  <c r="E1074" i="9"/>
  <c r="B4155" i="9"/>
  <c r="E835" i="9"/>
  <c r="B4295" i="9"/>
  <c r="E882" i="9"/>
  <c r="E4105" i="9"/>
  <c r="B3578" i="9"/>
  <c r="E1015" i="9"/>
  <c r="B4506" i="9"/>
  <c r="E3509" i="9"/>
  <c r="E1298" i="9"/>
  <c r="B4590" i="9"/>
  <c r="B2870" i="9"/>
  <c r="E2252" i="9"/>
  <c r="B4231" i="9"/>
  <c r="E4973" i="9"/>
  <c r="B4139" i="9"/>
  <c r="B2884" i="9"/>
  <c r="E3330" i="9"/>
  <c r="E4749" i="9"/>
  <c r="E3517" i="9"/>
  <c r="B4790" i="9"/>
  <c r="E3700" i="9"/>
  <c r="E2950" i="9"/>
  <c r="B4602" i="9"/>
  <c r="B4024" i="9"/>
  <c r="E75" i="9"/>
  <c r="E1198" i="9"/>
  <c r="B3471" i="9"/>
  <c r="E4780" i="9"/>
  <c r="E3150" i="9"/>
  <c r="B4300" i="9"/>
  <c r="B347" i="9"/>
  <c r="E3159" i="9"/>
  <c r="B4940" i="9"/>
  <c r="E4066" i="9"/>
  <c r="E78" i="9"/>
  <c r="B3893" i="9"/>
  <c r="E2268" i="9"/>
  <c r="B1601" i="9"/>
  <c r="E3563" i="9"/>
  <c r="B2575" i="9"/>
  <c r="E948" i="9"/>
  <c r="B3269" i="9"/>
  <c r="E2555" i="9"/>
  <c r="B3026" i="9"/>
  <c r="E2522" i="9"/>
  <c r="B2588" i="9"/>
  <c r="B3650" i="9"/>
  <c r="E3049" i="9"/>
  <c r="B3744" i="9"/>
  <c r="B4403" i="9"/>
  <c r="E4516" i="9"/>
  <c r="E95" i="9"/>
  <c r="E4588" i="9"/>
  <c r="B2501" i="9"/>
  <c r="E3254" i="9"/>
  <c r="E2048" i="9"/>
  <c r="E4683" i="9"/>
  <c r="B4831" i="9"/>
  <c r="E86" i="9"/>
  <c r="E4101" i="9"/>
  <c r="E2185" i="9"/>
  <c r="B4157" i="9"/>
  <c r="E1814" i="9"/>
  <c r="E4536" i="9"/>
  <c r="E1718" i="9"/>
  <c r="E1705" i="9"/>
  <c r="E3680" i="9"/>
  <c r="B3897" i="9"/>
  <c r="B4327" i="9"/>
  <c r="B2630" i="9"/>
  <c r="E1036" i="9"/>
  <c r="B3323" i="9"/>
  <c r="B3660" i="9"/>
  <c r="B2639" i="9"/>
  <c r="B2878" i="9"/>
  <c r="E112" i="9"/>
  <c r="E3184" i="9"/>
  <c r="B772" i="9"/>
  <c r="B2709" i="9"/>
  <c r="E4466" i="9"/>
  <c r="B4273" i="9"/>
  <c r="B4241" i="9"/>
  <c r="E606" i="9"/>
  <c r="B1692" i="9"/>
  <c r="B4661" i="9"/>
  <c r="B2621" i="9"/>
  <c r="B4983" i="9"/>
  <c r="B4977" i="9"/>
  <c r="E514" i="9"/>
  <c r="E4980" i="9"/>
  <c r="E199" i="9"/>
  <c r="B3429" i="9"/>
  <c r="B2609" i="9"/>
  <c r="B1913" i="9"/>
  <c r="E1752" i="9"/>
  <c r="E338" i="9"/>
  <c r="B3932" i="9"/>
  <c r="B3812" i="9"/>
  <c r="E2454" i="9"/>
  <c r="B4961" i="9"/>
  <c r="E2700" i="9"/>
  <c r="B4375" i="9"/>
  <c r="E63" i="9"/>
  <c r="E1339" i="9"/>
  <c r="E420" i="9"/>
  <c r="B3273" i="9"/>
  <c r="B3194" i="9"/>
  <c r="E3236" i="9"/>
  <c r="E1969" i="9"/>
  <c r="B2962" i="9"/>
  <c r="B2323" i="9"/>
  <c r="B4092" i="9"/>
  <c r="E105" i="9"/>
  <c r="E1541" i="9"/>
  <c r="E1819" i="9"/>
  <c r="B1979" i="9"/>
  <c r="E3233" i="9"/>
  <c r="E2756" i="9"/>
  <c r="E4002" i="9"/>
  <c r="E1453" i="9"/>
  <c r="E2737" i="9"/>
  <c r="B2602" i="9"/>
  <c r="B4216" i="9"/>
  <c r="B2537" i="9"/>
  <c r="B3904" i="9"/>
  <c r="B4253" i="9"/>
  <c r="E1317" i="9"/>
  <c r="B3681" i="9"/>
  <c r="E1354" i="9"/>
  <c r="E845" i="9"/>
  <c r="E4006" i="9"/>
  <c r="E289" i="9"/>
  <c r="E4764" i="9"/>
  <c r="B2662" i="9"/>
  <c r="E1148" i="9"/>
  <c r="E1183" i="9"/>
  <c r="B2669" i="9"/>
  <c r="B2658" i="9"/>
  <c r="B3336" i="9"/>
  <c r="B3241" i="9"/>
  <c r="E2571" i="9"/>
  <c r="B2607" i="9"/>
  <c r="B4598" i="9"/>
  <c r="E1194" i="9"/>
  <c r="E3522" i="9"/>
  <c r="E4570" i="9"/>
  <c r="E3169" i="9"/>
  <c r="B3284" i="9"/>
  <c r="B2811" i="9"/>
  <c r="E4148" i="9"/>
  <c r="B2972" i="9"/>
  <c r="B4299" i="9"/>
  <c r="E2190" i="9"/>
  <c r="B2313" i="9"/>
  <c r="E3953" i="9"/>
  <c r="B4044" i="9"/>
  <c r="E1405" i="9"/>
  <c r="B3707" i="9"/>
  <c r="B2914" i="9"/>
  <c r="E2531" i="9"/>
  <c r="E3792" i="9"/>
  <c r="B3324" i="9"/>
  <c r="B3776" i="9"/>
  <c r="E1099" i="9"/>
  <c r="E3868" i="9"/>
  <c r="E2635" i="9"/>
  <c r="E1052" i="9"/>
  <c r="E3338" i="9"/>
  <c r="E3288" i="9"/>
  <c r="B2769" i="9"/>
  <c r="E3684" i="9"/>
  <c r="B1763" i="9"/>
  <c r="B3820" i="9"/>
  <c r="E2317" i="9"/>
  <c r="B1767" i="9"/>
  <c r="E2511" i="9"/>
  <c r="B4887" i="9"/>
  <c r="B4254" i="9"/>
  <c r="E4035" i="9"/>
  <c r="E4238" i="9"/>
  <c r="E243" i="9"/>
  <c r="E2694" i="9"/>
  <c r="B3691" i="9"/>
  <c r="E2643" i="9"/>
  <c r="E1274" i="9"/>
  <c r="B4195" i="9"/>
  <c r="E4670" i="9"/>
  <c r="B3548" i="9"/>
  <c r="E836" i="9"/>
  <c r="B4203" i="9"/>
  <c r="B4341" i="9"/>
  <c r="E1039" i="9"/>
  <c r="E1318" i="9"/>
  <c r="E4612" i="9"/>
  <c r="E2614" i="9"/>
  <c r="E460" i="9"/>
  <c r="B4068" i="9"/>
  <c r="B4293" i="9"/>
  <c r="E2803" i="9"/>
  <c r="E4445" i="9"/>
  <c r="E3772" i="9"/>
  <c r="B1882" i="9"/>
  <c r="B2393" i="9"/>
  <c r="E1897" i="9"/>
  <c r="E2897" i="9"/>
  <c r="E1771" i="9"/>
  <c r="E4038" i="9"/>
  <c r="E1774" i="9"/>
  <c r="E2420" i="9"/>
  <c r="E545" i="9"/>
  <c r="E4963" i="9"/>
  <c r="B2436" i="9"/>
  <c r="E4756" i="9"/>
  <c r="B3117" i="9"/>
  <c r="E810" i="9"/>
  <c r="E4429" i="9"/>
  <c r="B4781" i="9"/>
  <c r="E2453" i="9"/>
  <c r="B3526" i="9"/>
  <c r="E2926" i="9"/>
  <c r="E1544" i="9"/>
  <c r="B4892" i="9"/>
  <c r="B4387" i="9"/>
  <c r="B2758" i="9"/>
  <c r="B3521" i="9"/>
  <c r="E2901" i="9"/>
  <c r="E1732" i="9"/>
  <c r="E2382" i="9"/>
  <c r="B3228" i="9"/>
  <c r="B3599" i="9"/>
  <c r="E142" i="9"/>
  <c r="B3213" i="9"/>
  <c r="E4425" i="9"/>
  <c r="E3744" i="9"/>
  <c r="E1908" i="9"/>
  <c r="E4712" i="9"/>
  <c r="E3466" i="9"/>
  <c r="E4200" i="9"/>
  <c r="E2924" i="9"/>
  <c r="B3822" i="9"/>
  <c r="B4525" i="9"/>
  <c r="B4438" i="9"/>
  <c r="E1438" i="9"/>
  <c r="E785" i="9"/>
  <c r="B3382" i="9"/>
  <c r="B4411" i="9"/>
  <c r="E933" i="9"/>
  <c r="E3453" i="9"/>
  <c r="B600" i="9"/>
  <c r="E334" i="9"/>
  <c r="B2755" i="9"/>
  <c r="B1609" i="9"/>
  <c r="B2969" i="9"/>
  <c r="B2912" i="9"/>
  <c r="E1512" i="9"/>
  <c r="E4102" i="9"/>
  <c r="E506" i="9"/>
  <c r="B4822" i="9"/>
  <c r="E4233" i="9"/>
  <c r="E873" i="9"/>
  <c r="E4417" i="9"/>
  <c r="E3656" i="9"/>
  <c r="E780" i="9"/>
  <c r="E2123" i="9"/>
  <c r="E3413" i="9"/>
  <c r="E4153" i="9"/>
  <c r="E3" i="9"/>
  <c r="F3" i="9" s="1"/>
  <c r="G3" i="9" s="1"/>
  <c r="E4033" i="9"/>
  <c r="E4382" i="9"/>
  <c r="B4406" i="9"/>
  <c r="E3382" i="9"/>
  <c r="E1978" i="9"/>
  <c r="E3965" i="9"/>
  <c r="E4972" i="9"/>
  <c r="E331" i="9"/>
  <c r="B1716" i="9"/>
  <c r="E792" i="9"/>
  <c r="E1327" i="9"/>
  <c r="B3818" i="9"/>
  <c r="B3475" i="9"/>
  <c r="E4799" i="9"/>
  <c r="B4930" i="9"/>
  <c r="E2329" i="9"/>
  <c r="E684" i="9"/>
  <c r="A2740" i="9"/>
  <c r="A3384" i="9"/>
  <c r="A3547" i="9"/>
  <c r="A3744" i="9"/>
  <c r="A4045" i="9"/>
  <c r="A4106" i="9"/>
  <c r="A4275" i="9"/>
  <c r="A4536" i="9"/>
  <c r="A4670" i="9"/>
  <c r="A4737" i="9"/>
  <c r="A4897" i="9"/>
  <c r="A4950" i="9"/>
  <c r="B2474" i="9"/>
  <c r="E318" i="9"/>
  <c r="E3126" i="9"/>
  <c r="B3601" i="9"/>
  <c r="E3845" i="9"/>
  <c r="E712" i="9"/>
  <c r="B4292" i="9"/>
  <c r="B4841" i="9"/>
  <c r="E3569" i="9"/>
  <c r="B3600" i="9"/>
  <c r="E3221" i="9"/>
  <c r="E2752" i="9"/>
  <c r="E1867" i="9"/>
  <c r="E1009" i="9"/>
  <c r="E2833" i="9"/>
  <c r="E1068" i="9"/>
  <c r="B3779" i="9"/>
  <c r="B3491" i="9"/>
  <c r="E3721" i="9"/>
  <c r="E1208" i="9"/>
  <c r="E3176" i="9"/>
  <c r="E1861" i="9"/>
  <c r="B4929" i="9"/>
  <c r="B4619" i="9"/>
  <c r="E1855" i="9"/>
  <c r="E3068" i="9"/>
  <c r="B4618" i="9"/>
  <c r="E823" i="9"/>
  <c r="E1848" i="9"/>
  <c r="E2873" i="9"/>
  <c r="E2379" i="9"/>
  <c r="E4678" i="9"/>
  <c r="B4226" i="9"/>
  <c r="E4935" i="9"/>
  <c r="E2863" i="9"/>
  <c r="E3994" i="9"/>
  <c r="B2440" i="9"/>
  <c r="B4894" i="9"/>
  <c r="E2542" i="9"/>
  <c r="E2007" i="9"/>
  <c r="B4294" i="9"/>
  <c r="E1229" i="9"/>
  <c r="E148" i="9"/>
  <c r="B4072" i="9"/>
  <c r="B3978" i="9"/>
  <c r="E1115" i="9"/>
  <c r="E1593" i="9"/>
  <c r="E3718" i="9"/>
  <c r="E3078" i="9"/>
  <c r="B4440" i="9"/>
  <c r="E966" i="9"/>
  <c r="E1906" i="9"/>
  <c r="E2273" i="9"/>
  <c r="B3788" i="9"/>
  <c r="E4245" i="9"/>
  <c r="E550" i="9"/>
  <c r="B4635" i="9"/>
  <c r="E2339" i="9"/>
  <c r="E3875" i="9"/>
  <c r="B3418" i="9"/>
  <c r="E3406" i="9"/>
  <c r="E1643" i="9"/>
  <c r="E1597" i="9"/>
  <c r="E1149" i="9"/>
  <c r="E543" i="9"/>
  <c r="B2590" i="9"/>
  <c r="E4940" i="9"/>
  <c r="B3594" i="9"/>
  <c r="E206" i="9"/>
  <c r="E2869" i="9"/>
  <c r="E4338" i="9"/>
  <c r="B3803" i="9"/>
  <c r="B2836" i="9"/>
  <c r="B2731" i="9"/>
  <c r="E4866" i="9"/>
  <c r="B2480" i="9"/>
  <c r="E3437" i="9"/>
  <c r="B4708" i="9"/>
  <c r="E1466" i="9"/>
  <c r="E2837" i="9"/>
  <c r="E4862" i="9"/>
  <c r="E285" i="9"/>
  <c r="E4443" i="9"/>
  <c r="E2342" i="9"/>
  <c r="E1410" i="9"/>
  <c r="E1757" i="9"/>
  <c r="E3014" i="9"/>
  <c r="B3905" i="9"/>
  <c r="B2292" i="9"/>
  <c r="B3537" i="9"/>
  <c r="B2535" i="9"/>
  <c r="E1763" i="9"/>
  <c r="E3146" i="9"/>
  <c r="E734" i="9"/>
  <c r="B4833" i="9"/>
  <c r="E798" i="9"/>
  <c r="B2785" i="9"/>
  <c r="E1626" i="9"/>
  <c r="E2784" i="9"/>
  <c r="B3144" i="9"/>
  <c r="B1976" i="9"/>
  <c r="E3662" i="9"/>
  <c r="B3154" i="9"/>
  <c r="B4434" i="9"/>
  <c r="E1397" i="9"/>
  <c r="B3307" i="9"/>
  <c r="E1272" i="9"/>
  <c r="E4889" i="9"/>
  <c r="E1101" i="9"/>
  <c r="E4079" i="9"/>
  <c r="E4639" i="9"/>
  <c r="E4818" i="9"/>
  <c r="B2385" i="9"/>
  <c r="B2681" i="9"/>
  <c r="E4218" i="9"/>
  <c r="B4451" i="9"/>
  <c r="E791" i="9"/>
  <c r="E4938" i="9"/>
  <c r="E4195" i="9"/>
  <c r="E4009" i="9"/>
  <c r="E1630" i="9"/>
  <c r="E370" i="9"/>
  <c r="E4907" i="9"/>
  <c r="E4193" i="9"/>
  <c r="B1766" i="9"/>
  <c r="B3692" i="9"/>
  <c r="B2360" i="9"/>
  <c r="E643" i="9"/>
  <c r="E3171" i="9"/>
  <c r="B3430" i="9"/>
  <c r="E2666" i="9"/>
  <c r="B4135" i="9"/>
  <c r="B3453" i="9"/>
  <c r="E4258" i="9"/>
  <c r="E2322" i="9"/>
  <c r="E1081" i="9"/>
  <c r="E3985" i="9"/>
  <c r="E1165" i="9"/>
  <c r="E2198" i="9"/>
  <c r="E1234" i="9"/>
  <c r="E4048" i="9"/>
  <c r="B2363" i="9"/>
  <c r="E491" i="9"/>
  <c r="B4535" i="9"/>
  <c r="B3003" i="9"/>
  <c r="B1713" i="9"/>
  <c r="B3909" i="9"/>
  <c r="E1713" i="9"/>
  <c r="E2026" i="9"/>
  <c r="E1516" i="9"/>
  <c r="E634" i="9"/>
  <c r="E995" i="9"/>
  <c r="E4176" i="9"/>
  <c r="E2966" i="9"/>
  <c r="E3224" i="9"/>
  <c r="B3219" i="9"/>
  <c r="B3343" i="9"/>
  <c r="B4530" i="9"/>
  <c r="E532" i="9"/>
  <c r="B3745" i="9"/>
  <c r="E3240" i="9"/>
  <c r="E1807" i="9"/>
  <c r="B2412" i="9"/>
  <c r="B2766" i="9"/>
  <c r="E1269" i="9"/>
  <c r="E3812" i="9"/>
  <c r="E3552" i="9"/>
  <c r="B4199" i="9"/>
  <c r="E3096" i="9"/>
  <c r="E936" i="9"/>
  <c r="B3235" i="9"/>
  <c r="B3214" i="9"/>
  <c r="E686" i="9"/>
  <c r="B2668" i="9"/>
  <c r="B2715" i="9"/>
  <c r="B3553" i="9"/>
  <c r="E439" i="9"/>
  <c r="E2262" i="9"/>
  <c r="E4442" i="9"/>
  <c r="B2464" i="9"/>
  <c r="B4408" i="9"/>
  <c r="B3882" i="9"/>
  <c r="E868" i="9"/>
  <c r="E4247" i="9"/>
  <c r="E4518" i="9"/>
  <c r="B1719" i="9"/>
  <c r="E3352" i="9"/>
  <c r="E897" i="9"/>
  <c r="E1719" i="9"/>
  <c r="E2395" i="9"/>
  <c r="E2739" i="9"/>
  <c r="E2189" i="9"/>
  <c r="B3829" i="9"/>
  <c r="E326" i="9"/>
  <c r="B4664" i="9"/>
  <c r="E1275" i="9"/>
  <c r="E3895" i="9"/>
  <c r="E4145" i="9"/>
  <c r="B4453" i="9"/>
  <c r="E2474" i="9"/>
  <c r="E2734" i="9"/>
  <c r="E788" i="9"/>
  <c r="B3159" i="9"/>
  <c r="B1755" i="9"/>
  <c r="E3611" i="9"/>
  <c r="E2931" i="9"/>
  <c r="B1915" i="9"/>
  <c r="B3074" i="9"/>
  <c r="E4318" i="9"/>
  <c r="E2530" i="9"/>
  <c r="E151" i="9"/>
  <c r="B3777" i="9"/>
  <c r="B4037" i="9"/>
  <c r="E3717" i="9"/>
  <c r="E3424" i="9"/>
  <c r="B4674" i="9"/>
  <c r="E1268" i="9"/>
  <c r="E4615" i="9"/>
  <c r="B3622" i="9"/>
  <c r="E1404" i="9"/>
  <c r="E1792" i="9"/>
  <c r="B4879" i="9"/>
  <c r="E687" i="9"/>
  <c r="E4602" i="9"/>
  <c r="E3771" i="9"/>
  <c r="E3639" i="9"/>
  <c r="E4428" i="9"/>
  <c r="B2396" i="9"/>
  <c r="E2263" i="9"/>
  <c r="E2828" i="9"/>
  <c r="E4050" i="9"/>
  <c r="E2218" i="9"/>
  <c r="B2781" i="9"/>
  <c r="B4671" i="9"/>
  <c r="B3437" i="9"/>
  <c r="E3502" i="9"/>
  <c r="E558" i="9"/>
  <c r="E3524" i="9"/>
  <c r="B3012" i="9"/>
  <c r="E2990" i="9"/>
  <c r="E818" i="9"/>
  <c r="E2243" i="9"/>
  <c r="E4546" i="9"/>
  <c r="E724" i="9"/>
  <c r="B2976" i="9"/>
  <c r="B4498" i="9"/>
  <c r="B4204" i="9"/>
  <c r="E4487" i="9"/>
  <c r="B4729" i="9"/>
  <c r="E186" i="9"/>
  <c r="E230" i="9"/>
  <c r="B3885" i="9"/>
  <c r="B4993" i="9"/>
  <c r="B597" i="9"/>
  <c r="E2039" i="9"/>
  <c r="B3101" i="9"/>
  <c r="E3459" i="9"/>
  <c r="B4865" i="9"/>
  <c r="E4237" i="9"/>
  <c r="B3416" i="9"/>
  <c r="B4808" i="9"/>
  <c r="B1595" i="9"/>
  <c r="E4649" i="9"/>
  <c r="B1980" i="9"/>
  <c r="E3704" i="9"/>
  <c r="E53" i="9"/>
  <c r="B3479" i="9"/>
  <c r="B3025" i="9"/>
  <c r="B3898" i="9"/>
  <c r="E1956" i="9"/>
  <c r="E2578" i="9"/>
  <c r="E1483" i="9"/>
  <c r="E62" i="9"/>
  <c r="E674" i="9"/>
  <c r="E183" i="9"/>
  <c r="B4919" i="9"/>
  <c r="A1983" i="9"/>
  <c r="E1022" i="9"/>
  <c r="B2855" i="9"/>
  <c r="E2122" i="9"/>
  <c r="B2558" i="9"/>
  <c r="E3725" i="9"/>
  <c r="E3124" i="9"/>
  <c r="E205" i="9"/>
  <c r="E2628" i="9"/>
  <c r="B4517" i="9"/>
  <c r="B3819" i="9"/>
  <c r="E4181" i="9"/>
  <c r="B3008" i="9"/>
  <c r="E290" i="9"/>
  <c r="E2867" i="9"/>
  <c r="B2863" i="9"/>
  <c r="B4281" i="9"/>
  <c r="E4647" i="9"/>
  <c r="E3908" i="9"/>
  <c r="E355" i="9"/>
  <c r="B2414" i="9"/>
  <c r="B3262" i="9"/>
  <c r="E2765" i="9"/>
  <c r="E2119" i="9"/>
  <c r="B4178" i="9"/>
  <c r="E4730" i="9"/>
  <c r="E4903" i="9"/>
  <c r="E2042" i="9"/>
  <c r="E1132" i="9"/>
  <c r="E679" i="9"/>
  <c r="E43" i="9"/>
  <c r="E4634" i="9"/>
  <c r="E1056" i="9"/>
  <c r="B2445" i="9"/>
  <c r="E21" i="9"/>
  <c r="E167" i="9"/>
  <c r="E794" i="9"/>
  <c r="E4621" i="9"/>
  <c r="B3743" i="9"/>
  <c r="B3734" i="9"/>
  <c r="B3196" i="9"/>
  <c r="A1625" i="9"/>
  <c r="E3869" i="9"/>
  <c r="B4801" i="9"/>
  <c r="B3633" i="9"/>
  <c r="E1502" i="9"/>
  <c r="E454" i="9"/>
  <c r="B588" i="9"/>
  <c r="E1448" i="9"/>
  <c r="E2872" i="9"/>
  <c r="B2727" i="9"/>
  <c r="E2089" i="9"/>
  <c r="B4629" i="9"/>
  <c r="B3386" i="9"/>
  <c r="B2762" i="9"/>
  <c r="B2893" i="9"/>
  <c r="E4886" i="9"/>
  <c r="B3238" i="9"/>
  <c r="E3971" i="9"/>
  <c r="E311" i="9"/>
  <c r="E1048" i="9"/>
  <c r="B2287" i="9"/>
  <c r="B2840" i="9"/>
  <c r="E1143" i="9"/>
  <c r="E1065" i="9"/>
  <c r="E4023" i="9"/>
  <c r="E3354" i="9"/>
  <c r="E1340" i="9"/>
  <c r="E4599" i="9"/>
  <c r="B2307" i="9"/>
  <c r="B4680" i="9"/>
  <c r="B3863" i="9"/>
  <c r="E1236" i="9"/>
  <c r="E1852" i="9"/>
  <c r="E4834" i="9"/>
  <c r="E2070" i="9"/>
  <c r="B2647" i="9"/>
  <c r="B4095" i="9"/>
  <c r="E869" i="9"/>
  <c r="B1967" i="9"/>
  <c r="B2657" i="9"/>
  <c r="B3872" i="9"/>
  <c r="E4827" i="9"/>
  <c r="E1743" i="9"/>
  <c r="E1369" i="9"/>
  <c r="B4657" i="9"/>
  <c r="E733" i="9"/>
  <c r="B4323" i="9"/>
  <c r="E1181" i="9"/>
  <c r="B2929" i="9"/>
  <c r="E2310" i="9"/>
  <c r="E671" i="9"/>
  <c r="B3717" i="9"/>
  <c r="B3579" i="9"/>
  <c r="E1737" i="9"/>
  <c r="E3196" i="9"/>
  <c r="E2649" i="9"/>
  <c r="E1896" i="9"/>
  <c r="B4284" i="9"/>
  <c r="B3086" i="9"/>
  <c r="E1357" i="9"/>
  <c r="E655" i="9"/>
  <c r="B3656" i="9"/>
  <c r="B1813" i="9"/>
  <c r="B4996" i="9"/>
  <c r="E3041" i="9"/>
  <c r="E3974" i="9"/>
  <c r="B2726" i="9"/>
  <c r="E3747" i="9"/>
  <c r="E2896" i="9"/>
  <c r="E3412" i="9"/>
  <c r="E863" i="9"/>
  <c r="B2717" i="9"/>
  <c r="E67" i="9"/>
  <c r="E1632" i="9"/>
  <c r="B4101" i="9"/>
  <c r="E3487" i="9"/>
  <c r="E2390" i="9"/>
  <c r="E2998" i="9"/>
  <c r="E4779" i="9"/>
  <c r="E2409" i="9"/>
  <c r="E4492" i="9"/>
  <c r="E1883" i="9"/>
  <c r="E4440" i="9"/>
  <c r="B4011" i="9"/>
  <c r="B3129" i="9"/>
  <c r="B3697" i="9"/>
  <c r="E4848" i="9"/>
  <c r="E1311" i="9"/>
  <c r="B4146" i="9"/>
  <c r="E2157" i="9"/>
  <c r="B4490" i="9"/>
  <c r="B4679" i="9"/>
  <c r="B2786" i="9"/>
  <c r="B3474" i="9"/>
  <c r="B2318" i="9"/>
  <c r="E4027" i="9"/>
  <c r="E4188" i="9"/>
  <c r="B2973" i="9"/>
  <c r="E4256" i="9"/>
  <c r="E1174" i="9"/>
  <c r="B4582" i="9"/>
  <c r="B3543" i="9"/>
  <c r="B3325" i="9"/>
  <c r="B3032" i="9"/>
  <c r="E2455" i="9"/>
  <c r="E1755" i="9"/>
  <c r="E2253" i="9"/>
  <c r="E3364" i="9"/>
  <c r="E279" i="9"/>
  <c r="E4339" i="9"/>
  <c r="E2351" i="9"/>
  <c r="B2798" i="9"/>
  <c r="E1622" i="9"/>
  <c r="B4715" i="9"/>
  <c r="E4149" i="9"/>
  <c r="B4366" i="9"/>
  <c r="B4600" i="9"/>
  <c r="B3125" i="9"/>
  <c r="B4131" i="9"/>
  <c r="E4196" i="9"/>
  <c r="E2426" i="9"/>
  <c r="E2710" i="9"/>
  <c r="E2550" i="9"/>
  <c r="B4126" i="9"/>
  <c r="B2282" i="9"/>
  <c r="E1016" i="9"/>
  <c r="E1668" i="9"/>
  <c r="E4651" i="9"/>
  <c r="E4459" i="9"/>
  <c r="E2994" i="9"/>
  <c r="E4706" i="9"/>
  <c r="E4641" i="9"/>
  <c r="E4461" i="9"/>
  <c r="E3016" i="9"/>
  <c r="B4874" i="9"/>
  <c r="B4638" i="9"/>
  <c r="E1641" i="9"/>
  <c r="E3659" i="9"/>
  <c r="E3139" i="9"/>
  <c r="E1584" i="9"/>
  <c r="E2299" i="9"/>
  <c r="E157" i="9"/>
  <c r="B4743" i="9"/>
  <c r="E4156" i="9"/>
  <c r="B3669" i="9"/>
  <c r="E3060" i="9"/>
  <c r="E1285" i="9"/>
  <c r="B585" i="9"/>
  <c r="E3132" i="9"/>
  <c r="E4622" i="9"/>
  <c r="E3199" i="9"/>
  <c r="B4412" i="9"/>
  <c r="E4909" i="9"/>
  <c r="B72" i="9"/>
  <c r="E942" i="9"/>
  <c r="E3276" i="9"/>
  <c r="E3808" i="9"/>
  <c r="B2517" i="9"/>
  <c r="E668" i="9"/>
  <c r="E3640" i="9"/>
  <c r="E1791" i="9"/>
  <c r="E2970" i="9"/>
  <c r="E2467" i="9"/>
  <c r="E1489" i="9"/>
  <c r="E3210" i="9"/>
  <c r="E1070" i="9"/>
  <c r="E4483" i="9"/>
  <c r="B2938" i="9"/>
  <c r="B4031" i="9"/>
  <c r="B4853" i="9"/>
  <c r="E367" i="9"/>
  <c r="E287" i="9"/>
  <c r="B2716" i="9"/>
  <c r="E4996" i="9"/>
  <c r="E4828" i="9"/>
  <c r="B2566" i="9"/>
  <c r="E3493" i="9"/>
  <c r="E3181" i="9"/>
  <c r="E2692" i="9"/>
  <c r="B4528" i="9"/>
  <c r="E1136" i="9"/>
  <c r="E118" i="9"/>
  <c r="B2514" i="9"/>
  <c r="E1586" i="9"/>
  <c r="E1315" i="9"/>
  <c r="E2365" i="9"/>
  <c r="A2192" i="9"/>
  <c r="E4381" i="9"/>
  <c r="E1999" i="9"/>
  <c r="B4795" i="9"/>
  <c r="E795" i="9"/>
  <c r="E1958" i="9"/>
  <c r="E670" i="9"/>
  <c r="B2783" i="9"/>
  <c r="E342" i="9"/>
  <c r="E1341" i="9"/>
  <c r="E4078" i="9"/>
  <c r="B3229" i="9"/>
  <c r="E754" i="9"/>
  <c r="E1805" i="9"/>
  <c r="E4949" i="9"/>
  <c r="E4132" i="9"/>
  <c r="E162" i="9"/>
  <c r="E1535" i="9"/>
  <c r="B4234" i="9"/>
  <c r="E2633" i="9"/>
  <c r="E1214" i="9"/>
  <c r="B2695" i="9"/>
  <c r="E385" i="9"/>
  <c r="B2665" i="9"/>
  <c r="E3599" i="9"/>
  <c r="B1812" i="9"/>
  <c r="E3189" i="9"/>
  <c r="B4023" i="9"/>
  <c r="B2862" i="9"/>
  <c r="E1162" i="9"/>
  <c r="B2555" i="9"/>
  <c r="E4677" i="9"/>
  <c r="E2386" i="9"/>
  <c r="E4688" i="9"/>
  <c r="E3123" i="9"/>
  <c r="E3734" i="9"/>
  <c r="B566" i="9"/>
  <c r="B2489" i="9"/>
  <c r="E200" i="9"/>
  <c r="E2719" i="9"/>
  <c r="A2591" i="9"/>
  <c r="A2780" i="9"/>
  <c r="A3512" i="9"/>
  <c r="A3573" i="9"/>
  <c r="A3776" i="9"/>
  <c r="A4049" i="9"/>
  <c r="A4193" i="9"/>
  <c r="A4240" i="9"/>
  <c r="A4321" i="9"/>
  <c r="A4521" i="9"/>
  <c r="A4554" i="9"/>
  <c r="A4672" i="9"/>
  <c r="A4858" i="9"/>
  <c r="A4911" i="9"/>
  <c r="A4952" i="9"/>
  <c r="A1215" i="9"/>
  <c r="E165" i="9"/>
  <c r="E4340" i="9"/>
  <c r="B4928" i="9"/>
  <c r="E828" i="9"/>
  <c r="E1432" i="9"/>
  <c r="B3511" i="9"/>
  <c r="E1849" i="9"/>
  <c r="E889" i="9"/>
  <c r="E1700" i="9"/>
  <c r="B4463" i="9"/>
  <c r="B3166" i="9"/>
  <c r="E4242" i="9"/>
  <c r="B1263" i="9"/>
  <c r="B4123" i="9"/>
  <c r="E47" i="9"/>
  <c r="E3672" i="9"/>
  <c r="B4774" i="9"/>
  <c r="E2759" i="9"/>
  <c r="E2899" i="9"/>
  <c r="B4529" i="9"/>
  <c r="B3853" i="9"/>
  <c r="B4266" i="9"/>
  <c r="E1273" i="9"/>
  <c r="E315" i="9"/>
  <c r="E2588" i="9"/>
  <c r="E935" i="9"/>
  <c r="B3786" i="9"/>
  <c r="E2275" i="9"/>
  <c r="E1627" i="9"/>
  <c r="B3127" i="9"/>
  <c r="B1720" i="9"/>
  <c r="E3241" i="9"/>
  <c r="E4470" i="9"/>
  <c r="E2146" i="9"/>
  <c r="B2547" i="9"/>
  <c r="B4682" i="9"/>
  <c r="E913" i="9"/>
  <c r="E570" i="9"/>
  <c r="B4586" i="9"/>
  <c r="E3745" i="9"/>
  <c r="B4167" i="9"/>
  <c r="E2108" i="9"/>
  <c r="E4705" i="9"/>
  <c r="B3153" i="9"/>
  <c r="B4264" i="9"/>
  <c r="E137" i="9"/>
  <c r="E4581" i="9"/>
  <c r="B1759" i="9"/>
  <c r="E4557" i="9"/>
  <c r="B2434" i="9"/>
  <c r="E3206" i="9"/>
  <c r="E3614" i="9"/>
  <c r="E4332" i="9"/>
  <c r="B808" i="9"/>
  <c r="B3658" i="9"/>
  <c r="B3208" i="9"/>
  <c r="E2547" i="9"/>
  <c r="E4853" i="9"/>
  <c r="E2841" i="9"/>
  <c r="B4211" i="9"/>
  <c r="E3787" i="9"/>
  <c r="E2977" i="9"/>
  <c r="E1195" i="9"/>
  <c r="E2675" i="9"/>
  <c r="E2314" i="9"/>
  <c r="E1034" i="9"/>
  <c r="E1878" i="9"/>
  <c r="B3757" i="9"/>
  <c r="E3915" i="9"/>
  <c r="B3494" i="9"/>
  <c r="B3394" i="9"/>
  <c r="E1206" i="9"/>
  <c r="E14" i="9"/>
  <c r="B2285" i="9"/>
  <c r="E1577" i="9"/>
  <c r="E703" i="9"/>
  <c r="E919" i="9"/>
  <c r="B3709" i="9"/>
  <c r="E4115" i="9"/>
  <c r="E3275" i="9"/>
  <c r="B3763" i="9"/>
  <c r="B3350" i="9"/>
  <c r="E1239" i="9"/>
  <c r="E1735" i="9"/>
  <c r="E2437" i="9"/>
  <c r="E89" i="9"/>
  <c r="B4880" i="9"/>
  <c r="E4191" i="9"/>
  <c r="B4768" i="9"/>
  <c r="B3346" i="9"/>
  <c r="B1883" i="9"/>
  <c r="E4363" i="9"/>
  <c r="B4392" i="9"/>
  <c r="E3560" i="9"/>
  <c r="B4699" i="9"/>
  <c r="E4587" i="9"/>
  <c r="B2830" i="9"/>
  <c r="E2060" i="9"/>
  <c r="B4886" i="9"/>
  <c r="B3339" i="9"/>
  <c r="E1949" i="9"/>
  <c r="E3003" i="9"/>
  <c r="B4393" i="9"/>
  <c r="B4170" i="9"/>
  <c r="E4202" i="9"/>
  <c r="E3591" i="9"/>
  <c r="B3093" i="9"/>
  <c r="B2737" i="9"/>
  <c r="E3098" i="9"/>
  <c r="E4446" i="9"/>
  <c r="E1696" i="9"/>
  <c r="B2900" i="9"/>
  <c r="B4852" i="9"/>
  <c r="E851" i="9"/>
  <c r="B3248" i="9"/>
  <c r="B3052" i="9"/>
  <c r="E240" i="9"/>
  <c r="B4653" i="9"/>
  <c r="B2314" i="9"/>
  <c r="E2222" i="9"/>
  <c r="B3291" i="9"/>
  <c r="B1765" i="9"/>
  <c r="E4680" i="9"/>
  <c r="B4821" i="9"/>
  <c r="E4684" i="9"/>
  <c r="B4480" i="9"/>
  <c r="E9" i="9"/>
  <c r="B4089" i="9"/>
  <c r="B2498" i="9"/>
  <c r="E4675" i="9"/>
  <c r="E2258" i="9"/>
  <c r="E1549" i="9"/>
  <c r="E1868" i="9"/>
  <c r="B4048" i="9"/>
  <c r="E1294" i="9"/>
  <c r="E4887" i="9"/>
  <c r="B3007" i="9"/>
  <c r="E2528" i="9"/>
  <c r="B4344" i="9"/>
  <c r="B4765" i="9"/>
  <c r="B4540" i="9"/>
  <c r="E4969" i="9"/>
  <c r="E564" i="9"/>
  <c r="E3021" i="9"/>
  <c r="E2405" i="9"/>
  <c r="E2245" i="9"/>
  <c r="B3618" i="9"/>
  <c r="E3686" i="9"/>
  <c r="E1701" i="9"/>
  <c r="B3781" i="9"/>
  <c r="E1585" i="9"/>
  <c r="E2234" i="9"/>
  <c r="B3701" i="9"/>
  <c r="E1498" i="9"/>
  <c r="B268" i="9"/>
  <c r="E3173" i="9"/>
  <c r="E2364" i="9"/>
  <c r="E4914" i="9"/>
  <c r="E2989" i="9"/>
  <c r="E1076" i="9"/>
  <c r="B2362" i="9"/>
  <c r="B4666" i="9"/>
  <c r="E3456" i="9"/>
  <c r="E3009" i="9"/>
  <c r="E4234" i="9"/>
  <c r="B3861" i="9"/>
  <c r="E127" i="9"/>
  <c r="B983" i="9"/>
  <c r="E2927" i="9"/>
  <c r="B4497" i="9"/>
  <c r="E3783" i="9"/>
  <c r="B3913" i="9"/>
  <c r="E2968" i="9"/>
  <c r="B3867" i="9"/>
  <c r="B3258" i="9"/>
  <c r="E3118" i="9"/>
  <c r="B4575" i="9"/>
  <c r="B2643" i="9"/>
  <c r="B2993" i="9"/>
  <c r="E4869" i="9"/>
  <c r="B4796" i="9"/>
  <c r="E1687" i="9"/>
  <c r="E4344" i="9"/>
  <c r="B4213" i="9"/>
  <c r="E457" i="9"/>
  <c r="B1610" i="9"/>
  <c r="E391" i="9"/>
  <c r="E1131" i="9"/>
  <c r="E4108" i="9"/>
  <c r="E4568" i="9"/>
  <c r="E4094" i="9"/>
  <c r="B3175" i="9"/>
  <c r="B3768" i="9"/>
  <c r="E1646" i="9"/>
  <c r="B4036" i="9"/>
  <c r="E1251" i="9"/>
  <c r="E2078" i="9"/>
  <c r="B3890" i="9"/>
  <c r="B3322" i="9"/>
  <c r="E4460" i="9"/>
  <c r="E4323" i="9"/>
  <c r="B3432" i="9"/>
  <c r="E170" i="9"/>
  <c r="B2847" i="9"/>
  <c r="E695" i="9"/>
  <c r="E2574" i="9"/>
  <c r="E4941" i="9"/>
  <c r="B4040" i="9"/>
  <c r="E2637" i="9"/>
  <c r="E4689" i="9"/>
  <c r="B4799" i="9"/>
  <c r="B1917" i="9"/>
  <c r="B2458" i="9"/>
  <c r="E3584" i="9"/>
  <c r="B3813" i="9"/>
  <c r="E1394" i="9"/>
  <c r="B3328" i="9"/>
  <c r="E2125" i="9"/>
  <c r="E254" i="9"/>
  <c r="E1568" i="9"/>
  <c r="E2785" i="9"/>
  <c r="E177" i="9"/>
  <c r="E3235" i="9"/>
  <c r="E1377" i="9"/>
  <c r="B2513" i="9"/>
  <c r="B4845" i="9"/>
  <c r="E1450" i="9"/>
  <c r="B2297" i="9"/>
  <c r="E3892" i="9"/>
  <c r="B4692" i="9"/>
  <c r="E3782" i="9"/>
  <c r="E4737" i="9"/>
  <c r="B3347" i="9"/>
  <c r="E3105" i="9"/>
  <c r="E4458" i="9"/>
  <c r="E4719" i="9"/>
  <c r="E1870" i="9"/>
  <c r="B3862" i="9"/>
  <c r="E1517" i="9"/>
  <c r="E2781" i="9"/>
  <c r="E2908" i="9"/>
  <c r="E2951" i="9"/>
  <c r="E4087" i="9"/>
  <c r="E852" i="9"/>
  <c r="B2587" i="9"/>
  <c r="B3864" i="9"/>
  <c r="B2337" i="9"/>
  <c r="B3016" i="9"/>
  <c r="B3523" i="9"/>
  <c r="E1527" i="9"/>
  <c r="E4324" i="9"/>
  <c r="E2616" i="9"/>
  <c r="B4503" i="9"/>
  <c r="E2465" i="9"/>
  <c r="E3434" i="9"/>
  <c r="E2340" i="9"/>
  <c r="E214" i="9"/>
  <c r="E3310" i="9"/>
  <c r="E822" i="9"/>
  <c r="E1322" i="9"/>
  <c r="B2508" i="9"/>
  <c r="E3648" i="9"/>
  <c r="B3384" i="9"/>
  <c r="E3070" i="9"/>
  <c r="B3496" i="9"/>
  <c r="E1497" i="9"/>
  <c r="E3820" i="9"/>
  <c r="B4938" i="9"/>
  <c r="E1137" i="9"/>
  <c r="B3332" i="9"/>
  <c r="E116" i="9"/>
  <c r="E1609" i="9"/>
  <c r="E1598" i="9"/>
  <c r="B4321" i="9"/>
  <c r="E3801" i="9"/>
  <c r="E1343" i="9"/>
  <c r="E2697" i="9"/>
  <c r="B2573" i="9"/>
  <c r="B4873" i="9"/>
  <c r="E4353" i="9"/>
  <c r="E1314" i="9"/>
  <c r="B4684" i="9"/>
  <c r="B4827" i="9"/>
  <c r="B4083" i="9"/>
  <c r="B4916" i="9"/>
  <c r="B4658" i="9"/>
  <c r="B2437" i="9"/>
  <c r="E1542" i="9"/>
  <c r="E4305" i="9"/>
  <c r="B3992" i="9"/>
  <c r="B3504" i="9"/>
  <c r="E281" i="9"/>
  <c r="B4052" i="9"/>
  <c r="E3624" i="9"/>
  <c r="E3719" i="9"/>
  <c r="E1005" i="9"/>
  <c r="E2960" i="9"/>
  <c r="B4914" i="9"/>
  <c r="E855" i="9"/>
  <c r="E1963" i="9"/>
  <c r="E60" i="9"/>
  <c r="E560" i="9"/>
  <c r="B3513" i="9"/>
  <c r="E4760" i="9"/>
  <c r="B4564" i="9"/>
  <c r="E2644" i="9"/>
  <c r="B4686" i="9"/>
  <c r="E3863" i="9"/>
  <c r="E3090" i="9"/>
  <c r="E883" i="9"/>
  <c r="E1871" i="9"/>
  <c r="E2862" i="9"/>
  <c r="E2079" i="9"/>
  <c r="E587" i="9"/>
  <c r="B3815" i="9"/>
  <c r="E3319" i="9"/>
  <c r="E3457" i="9"/>
  <c r="E4928" i="9"/>
  <c r="B3478" i="9"/>
  <c r="B362" i="9"/>
  <c r="B2858" i="9"/>
  <c r="E1599" i="9"/>
  <c r="B3274" i="9"/>
  <c r="B2724" i="9"/>
  <c r="E4025" i="9"/>
  <c r="E4322" i="9"/>
  <c r="E4049" i="9"/>
  <c r="E4397" i="9"/>
  <c r="B4128" i="9"/>
  <c r="E3912" i="9"/>
  <c r="E1421" i="9"/>
  <c r="B3317" i="9"/>
  <c r="E4398" i="9"/>
  <c r="B3436" i="9"/>
  <c r="E2304" i="9"/>
  <c r="E4304" i="9"/>
  <c r="E3759" i="9"/>
  <c r="B3031" i="9"/>
  <c r="B2932" i="9"/>
  <c r="B4752" i="9"/>
  <c r="E2019" i="9"/>
  <c r="B2736" i="9"/>
  <c r="B4114" i="9"/>
  <c r="B3338" i="9"/>
  <c r="E3055" i="9"/>
  <c r="B4654" i="9"/>
  <c r="E1929" i="9"/>
  <c r="E3342" i="9"/>
  <c r="E2760" i="9"/>
  <c r="E832" i="9"/>
  <c r="B2326" i="9"/>
  <c r="B4482" i="9"/>
  <c r="E778" i="9"/>
  <c r="B4759" i="9"/>
  <c r="E2498" i="9"/>
  <c r="E4031" i="9"/>
  <c r="B3164" i="9"/>
  <c r="E1644" i="9"/>
  <c r="E4120" i="9"/>
  <c r="B3206" i="9"/>
  <c r="E2158" i="9"/>
  <c r="E4524" i="9"/>
  <c r="B3869" i="9"/>
  <c r="B3178" i="9"/>
  <c r="E4122" i="9"/>
  <c r="E2553" i="9"/>
  <c r="E3494" i="9"/>
  <c r="E1783" i="9"/>
  <c r="B1269" i="9"/>
  <c r="E3527" i="9"/>
  <c r="A980" i="9"/>
  <c r="B2750" i="9"/>
  <c r="E2022" i="9"/>
  <c r="B2739" i="9"/>
  <c r="B4951" i="9"/>
  <c r="E2603" i="9"/>
  <c r="E2077" i="9"/>
  <c r="E4911" i="9"/>
  <c r="E4826" i="9"/>
  <c r="E221" i="9"/>
  <c r="E201" i="9"/>
  <c r="E4062" i="9"/>
  <c r="E1426" i="9"/>
  <c r="E4921" i="9"/>
  <c r="B3573" i="9"/>
  <c r="E4538" i="9"/>
  <c r="E1681" i="9"/>
  <c r="E740" i="9"/>
  <c r="B4568" i="9"/>
  <c r="B2838" i="9"/>
  <c r="E1983" i="9"/>
  <c r="E4210" i="9"/>
  <c r="E1523" i="9"/>
  <c r="E129" i="9"/>
  <c r="E3157" i="9"/>
  <c r="B4758" i="9"/>
  <c r="E702" i="9"/>
  <c r="B3188" i="9"/>
  <c r="E3089" i="9"/>
  <c r="B4655" i="9"/>
  <c r="E2871" i="9"/>
  <c r="E3588" i="9"/>
  <c r="B3495" i="9"/>
  <c r="B4190" i="9"/>
  <c r="E4884" i="9"/>
  <c r="E4349" i="9"/>
  <c r="E3476" i="9"/>
  <c r="E4164" i="9"/>
  <c r="E2884" i="9"/>
  <c r="B3033" i="9"/>
  <c r="B1912" i="9"/>
  <c r="E3929" i="9"/>
  <c r="E498" i="9"/>
  <c r="B2364" i="9"/>
  <c r="B4291" i="9"/>
  <c r="E1114" i="9"/>
  <c r="E1007" i="9"/>
  <c r="E109" i="9"/>
  <c r="B3592" i="9"/>
  <c r="E316" i="9"/>
  <c r="E253" i="9"/>
  <c r="E410" i="9"/>
  <c r="E2074" i="9"/>
  <c r="E3655" i="9"/>
  <c r="E4806" i="9"/>
  <c r="B3205" i="9"/>
  <c r="A1986" i="9"/>
  <c r="E1264" i="9"/>
  <c r="E955" i="9"/>
  <c r="E3973" i="9"/>
  <c r="E2982" i="9"/>
  <c r="B4332" i="9"/>
  <c r="E196" i="9"/>
  <c r="B2568" i="9"/>
  <c r="E4255" i="9"/>
  <c r="E3832" i="9"/>
  <c r="E2174" i="9"/>
  <c r="B2539" i="9"/>
  <c r="E2793" i="9"/>
  <c r="B2930" i="9"/>
  <c r="E2292" i="9"/>
  <c r="E2440" i="9"/>
  <c r="B1772" i="9"/>
  <c r="E1583" i="9"/>
  <c r="E582" i="9"/>
  <c r="E1026" i="9"/>
  <c r="E4971" i="9"/>
  <c r="E3209" i="9"/>
  <c r="E3796" i="9"/>
  <c r="E372" i="9"/>
  <c r="B2920" i="9"/>
  <c r="B3833" i="9"/>
  <c r="E3130" i="9"/>
  <c r="E1097" i="9"/>
  <c r="E3198" i="9"/>
  <c r="B4079" i="9"/>
  <c r="B4971" i="9"/>
  <c r="E1821" i="9"/>
  <c r="E3607" i="9"/>
  <c r="E1943" i="9"/>
  <c r="B3112" i="9"/>
  <c r="E3979" i="9"/>
  <c r="E478" i="9"/>
  <c r="B3149" i="9"/>
  <c r="E914" i="9"/>
  <c r="B4493" i="9"/>
  <c r="E3939" i="9"/>
  <c r="E2259" i="9"/>
  <c r="E1378" i="9"/>
  <c r="B4933" i="9"/>
  <c r="E4804" i="9"/>
  <c r="B4632" i="9"/>
  <c r="E4274" i="9"/>
  <c r="E3393" i="9"/>
  <c r="E3397" i="9"/>
  <c r="A2312" i="9"/>
  <c r="A2655" i="9"/>
  <c r="A3514" i="9"/>
  <c r="A3915" i="9"/>
  <c r="A3976" i="9"/>
  <c r="A4057" i="9"/>
  <c r="A4209" i="9"/>
  <c r="A4242" i="9"/>
  <c r="A4323" i="9"/>
  <c r="A4523" i="9"/>
  <c r="A4590" i="9"/>
  <c r="A4641" i="9"/>
  <c r="A4678" i="9"/>
  <c r="A4862" i="9"/>
  <c r="E4527" i="9"/>
  <c r="B2376" i="9"/>
  <c r="E2229" i="9"/>
  <c r="B2402" i="9"/>
  <c r="B3110" i="9"/>
  <c r="E4097" i="9"/>
  <c r="E4017" i="9"/>
  <c r="B4733" i="9"/>
  <c r="E2655" i="9"/>
  <c r="E3791" i="9"/>
  <c r="E4061" i="9"/>
  <c r="E1231" i="9"/>
  <c r="B4864" i="9"/>
  <c r="B590" i="9"/>
  <c r="B4437" i="9"/>
  <c r="E128" i="9"/>
  <c r="E175" i="9"/>
  <c r="B4374" i="9"/>
  <c r="E1071" i="9"/>
  <c r="E5" i="9"/>
  <c r="B3024" i="9"/>
  <c r="B3349" i="9"/>
  <c r="E1247" i="9"/>
  <c r="E68" i="9"/>
  <c r="E3475" i="9"/>
  <c r="B3298" i="9"/>
  <c r="E4437" i="9"/>
  <c r="E1559" i="9"/>
  <c r="E2088" i="9"/>
  <c r="B4025" i="9"/>
  <c r="B3276" i="9"/>
  <c r="E4626" i="9"/>
  <c r="E3441" i="9"/>
  <c r="E3100" i="9"/>
  <c r="E2333" i="9"/>
  <c r="E375" i="9"/>
  <c r="E2958" i="9"/>
  <c r="E1711" i="9"/>
  <c r="E968" i="9"/>
  <c r="E2879" i="9"/>
  <c r="E339" i="9"/>
  <c r="E1262" i="9"/>
  <c r="E1373" i="9"/>
  <c r="E3086" i="9"/>
  <c r="E588" i="9"/>
  <c r="E4180" i="9"/>
  <c r="E1772" i="9"/>
  <c r="B4580" i="9"/>
  <c r="E854" i="9"/>
  <c r="E2631" i="9"/>
  <c r="B4907" i="9"/>
  <c r="B2704" i="9"/>
  <c r="B2732" i="9"/>
  <c r="E1545" i="9"/>
  <c r="E1465" i="9"/>
  <c r="E437" i="9"/>
  <c r="B3996" i="9"/>
  <c r="B4842" i="9"/>
  <c r="B4810" i="9"/>
  <c r="E4970" i="9"/>
  <c r="E2363" i="9"/>
  <c r="E2212" i="9"/>
  <c r="B3370" i="9"/>
  <c r="B2603" i="9"/>
  <c r="E1971" i="9"/>
  <c r="E376" i="9"/>
  <c r="B4819" i="9"/>
  <c r="E1657" i="9"/>
  <c r="E364" i="9"/>
  <c r="E2017" i="9"/>
  <c r="E4187" i="9"/>
  <c r="B4912" i="9"/>
  <c r="B2904" i="9"/>
  <c r="B4058" i="9"/>
  <c r="E4400" i="9"/>
  <c r="E2505" i="9"/>
  <c r="E516" i="9"/>
  <c r="E1561" i="9"/>
  <c r="E3666" i="9"/>
  <c r="E4054" i="9"/>
  <c r="B2446" i="9"/>
  <c r="B3880" i="9"/>
  <c r="E4713" i="9"/>
  <c r="E2399" i="9"/>
  <c r="E3065" i="9"/>
  <c r="B3316" i="9"/>
  <c r="E2020" i="9"/>
  <c r="E3237" i="9"/>
  <c r="E1569" i="9"/>
  <c r="B2734" i="9"/>
  <c r="B4448" i="9"/>
  <c r="B3356" i="9"/>
  <c r="E541" i="9"/>
  <c r="B3037" i="9"/>
  <c r="B4029" i="9"/>
  <c r="E2952" i="9"/>
  <c r="E925" i="9"/>
  <c r="E3374" i="9"/>
  <c r="E2831" i="9"/>
  <c r="B4859" i="9"/>
  <c r="E1655" i="9"/>
  <c r="E94" i="9"/>
  <c r="E4198" i="9"/>
  <c r="E3211" i="9"/>
  <c r="B2760" i="9"/>
  <c r="E3972" i="9"/>
  <c r="B2321" i="9"/>
  <c r="B3156" i="9"/>
  <c r="E2882" i="9"/>
  <c r="E1470" i="9"/>
  <c r="E3285" i="9"/>
  <c r="E1001" i="9"/>
  <c r="B2651" i="9"/>
  <c r="B1970" i="9"/>
  <c r="B4584" i="9"/>
  <c r="E3389" i="9"/>
  <c r="E3472" i="9"/>
  <c r="E348" i="9"/>
  <c r="E4226" i="9"/>
  <c r="E3541" i="9"/>
  <c r="E1982" i="9"/>
  <c r="B4592" i="9"/>
  <c r="E1158" i="9"/>
  <c r="B1711" i="9"/>
  <c r="B3148" i="9"/>
  <c r="E1890" i="9"/>
  <c r="E3297" i="9"/>
  <c r="B2895" i="9"/>
  <c r="E2733" i="9"/>
  <c r="E3058" i="9"/>
  <c r="E4123" i="9"/>
  <c r="E3172" i="9"/>
  <c r="E2257" i="9"/>
  <c r="E522" i="9"/>
  <c r="E2938" i="9"/>
  <c r="E4175" i="9"/>
  <c r="B3081" i="9"/>
  <c r="E4413" i="9"/>
  <c r="E4629" i="9"/>
  <c r="E2708" i="9"/>
  <c r="E4849" i="9"/>
  <c r="E592" i="9"/>
  <c r="E1866" i="9"/>
  <c r="E4946" i="9"/>
  <c r="E2838" i="9"/>
  <c r="B3169" i="9"/>
  <c r="E902" i="9"/>
  <c r="E4015" i="9"/>
  <c r="E4434" i="9"/>
  <c r="E1390" i="9"/>
  <c r="E1307" i="9"/>
  <c r="E3642" i="9"/>
  <c r="B4561" i="9"/>
  <c r="B2653" i="9"/>
  <c r="E3331" i="9"/>
  <c r="E2091" i="9"/>
  <c r="B1803" i="9"/>
  <c r="E3528" i="9"/>
  <c r="E1536" i="9"/>
  <c r="E3238" i="9"/>
  <c r="B3270" i="9"/>
  <c r="E898" i="9"/>
  <c r="E2508" i="9"/>
  <c r="B4136" i="9"/>
  <c r="E4859" i="9"/>
  <c r="E719" i="9"/>
  <c r="B3302" i="9"/>
  <c r="E1839" i="9"/>
  <c r="E4457" i="9"/>
  <c r="B3794" i="9"/>
  <c r="E4447" i="9"/>
  <c r="E99" i="9"/>
  <c r="B4056" i="9"/>
  <c r="E1833" i="9"/>
  <c r="E3109" i="9"/>
  <c r="E3703" i="9"/>
  <c r="B4054" i="9"/>
  <c r="E4771" i="9"/>
  <c r="E2443" i="9"/>
  <c r="B3301" i="9"/>
  <c r="E2894" i="9"/>
  <c r="E4378" i="9"/>
  <c r="E4813" i="9"/>
  <c r="E360" i="9"/>
  <c r="B1262" i="9"/>
  <c r="B3945" i="9"/>
  <c r="B3735" i="9"/>
  <c r="E1088" i="9"/>
  <c r="B587" i="9"/>
  <c r="B2308" i="9"/>
  <c r="B4766" i="9"/>
  <c r="E4783" i="9"/>
  <c r="E4762" i="9"/>
  <c r="E3990" i="9"/>
  <c r="E666" i="9"/>
  <c r="E991" i="9"/>
  <c r="E3924" i="9"/>
  <c r="E1386" i="9"/>
  <c r="E2181" i="9"/>
  <c r="E4650" i="9"/>
  <c r="E193" i="9"/>
  <c r="E2839" i="9"/>
  <c r="E765" i="9"/>
  <c r="B3106" i="9"/>
  <c r="E2962" i="9"/>
  <c r="B3551" i="9"/>
  <c r="B4181" i="9"/>
  <c r="E405" i="9"/>
  <c r="E3069" i="9"/>
  <c r="E2488" i="9"/>
  <c r="E3265" i="9"/>
  <c r="E218" i="9"/>
  <c r="B4228" i="9"/>
  <c r="B3170" i="9"/>
  <c r="E1356" i="9"/>
  <c r="E4183" i="9"/>
  <c r="E2274" i="9"/>
  <c r="B2728" i="9"/>
  <c r="E2830" i="9"/>
  <c r="E3356" i="9"/>
  <c r="E2199" i="9"/>
  <c r="E2693" i="9"/>
  <c r="E3257" i="9"/>
  <c r="B2985" i="9"/>
  <c r="B3626" i="9"/>
  <c r="B4275" i="9"/>
  <c r="E2295" i="9"/>
  <c r="E3481" i="9"/>
  <c r="B4537" i="9"/>
  <c r="E1041" i="9"/>
  <c r="B4957" i="9"/>
  <c r="E4261" i="9"/>
  <c r="E1189" i="9"/>
  <c r="E735" i="9"/>
  <c r="B4706" i="9"/>
  <c r="B4247" i="9"/>
  <c r="E2165" i="9"/>
  <c r="E1220" i="9"/>
  <c r="E3005" i="9"/>
  <c r="E2641" i="9"/>
  <c r="E4578" i="9"/>
  <c r="E2716" i="9"/>
  <c r="B4349" i="9"/>
  <c r="B4779" i="9"/>
  <c r="E3222" i="9"/>
  <c r="B3673" i="9"/>
  <c r="E3572" i="9"/>
  <c r="B4000" i="9"/>
  <c r="B2598" i="9"/>
  <c r="E659" i="9"/>
  <c r="B2519" i="9"/>
  <c r="E4807" i="9"/>
  <c r="B3772" i="9"/>
  <c r="B4519" i="9"/>
  <c r="E987" i="9"/>
  <c r="E381" i="9"/>
  <c r="E3250" i="9"/>
  <c r="E3440" i="9"/>
  <c r="E2047" i="9"/>
  <c r="B2296" i="9"/>
  <c r="E4047" i="9"/>
  <c r="B4832" i="9"/>
  <c r="B3186" i="9"/>
  <c r="E3071" i="9"/>
  <c r="E213" i="9"/>
  <c r="E4385" i="9"/>
  <c r="B2699" i="9"/>
  <c r="E1770" i="9"/>
  <c r="B2604" i="9"/>
  <c r="E980" i="9"/>
  <c r="B4866" i="9"/>
  <c r="E3002" i="9"/>
  <c r="E3695" i="9"/>
  <c r="E3344" i="9"/>
  <c r="B2806" i="9"/>
  <c r="B3582" i="9"/>
  <c r="B3967" i="9"/>
  <c r="E1895" i="9"/>
  <c r="E1509" i="9"/>
  <c r="E4407" i="9"/>
  <c r="A2190" i="9"/>
  <c r="B2541" i="9"/>
  <c r="B3577" i="9"/>
  <c r="B2441" i="9"/>
  <c r="E257" i="9"/>
  <c r="B3240" i="9"/>
  <c r="B3442" i="9"/>
  <c r="B4809" i="9"/>
  <c r="E1968" i="9"/>
  <c r="E943" i="9"/>
  <c r="E3035" i="9"/>
  <c r="E2127" i="9"/>
  <c r="B3130" i="9"/>
  <c r="B2741" i="9"/>
  <c r="E2969" i="9"/>
  <c r="B2958" i="9"/>
  <c r="E2095" i="9"/>
  <c r="B3728" i="9"/>
  <c r="B2779" i="9"/>
  <c r="B4350" i="9"/>
  <c r="E1832" i="9"/>
  <c r="E2986" i="9"/>
  <c r="E2936" i="9"/>
  <c r="E1280" i="9"/>
  <c r="E2141" i="9"/>
  <c r="B1806" i="9"/>
  <c r="B1965" i="9"/>
  <c r="E2650" i="9"/>
  <c r="B3962" i="9"/>
  <c r="E4776" i="9"/>
  <c r="E467" i="9"/>
  <c r="B2527" i="9"/>
  <c r="E3477" i="9"/>
  <c r="E4371" i="9"/>
  <c r="E231" i="9"/>
  <c r="B4622" i="9"/>
  <c r="B3244" i="9"/>
  <c r="B3207" i="9"/>
  <c r="E1492" i="9"/>
  <c r="B3061" i="9"/>
  <c r="E4529" i="9"/>
  <c r="B2649" i="9"/>
  <c r="E1415" i="9"/>
  <c r="B2404" i="9"/>
  <c r="E4430" i="9"/>
  <c r="E4867" i="9"/>
  <c r="B3614" i="9"/>
  <c r="E4169" i="9"/>
  <c r="E2913" i="9"/>
  <c r="E3205" i="9"/>
  <c r="E4820" i="9"/>
  <c r="E3505" i="9"/>
  <c r="E524" i="9"/>
  <c r="E3756" i="9"/>
  <c r="E1812" i="9"/>
  <c r="B1959" i="9"/>
  <c r="E4152" i="9"/>
  <c r="E2829" i="9"/>
  <c r="B4423" i="9"/>
  <c r="B4047" i="9"/>
  <c r="E2427" i="9"/>
  <c r="E216" i="9"/>
  <c r="B4416" i="9"/>
  <c r="E4904" i="9"/>
  <c r="E2730" i="9"/>
  <c r="E1785" i="9"/>
  <c r="E3452" i="9"/>
  <c r="E4728" i="9"/>
  <c r="E4099" i="9"/>
  <c r="E76" i="9"/>
  <c r="B3687" i="9"/>
  <c r="B3900" i="9"/>
  <c r="E1462" i="9"/>
  <c r="B1784" i="9"/>
  <c r="E1836" i="9"/>
  <c r="B4078" i="9"/>
  <c r="B4007" i="9"/>
  <c r="E4841" i="9"/>
  <c r="B1978" i="9"/>
  <c r="B3285" i="9"/>
  <c r="E990" i="9"/>
  <c r="B4877" i="9"/>
  <c r="B4701" i="9"/>
  <c r="E4879" i="9"/>
  <c r="B4152" i="9"/>
  <c r="E986" i="9"/>
  <c r="E1773" i="9"/>
  <c r="B3722" i="9"/>
  <c r="B3088" i="9"/>
  <c r="A974" i="9"/>
  <c r="B4787" i="9"/>
  <c r="E1428" i="9"/>
  <c r="E4491" i="9"/>
  <c r="B3472" i="9"/>
  <c r="E3702" i="9"/>
  <c r="E356" i="9"/>
  <c r="B2375" i="9"/>
  <c r="E2939" i="9"/>
  <c r="B3460" i="9"/>
  <c r="E1472" i="9"/>
  <c r="E2204" i="9"/>
  <c r="B2560" i="9"/>
  <c r="B2522" i="9"/>
  <c r="B2442" i="9"/>
  <c r="B3849" i="9"/>
  <c r="B4501" i="9"/>
  <c r="E1308" i="9"/>
  <c r="E593" i="9"/>
  <c r="E1309" i="9"/>
  <c r="E4057" i="9"/>
  <c r="E2987" i="9"/>
  <c r="B4512" i="9"/>
  <c r="E4635" i="9"/>
  <c r="E3988" i="9"/>
  <c r="E2301" i="9"/>
  <c r="B3162" i="9"/>
  <c r="E4846" i="9"/>
  <c r="E1840" i="9"/>
  <c r="B3870" i="9"/>
  <c r="B3232" i="9"/>
  <c r="E3713" i="9"/>
  <c r="B4986" i="9"/>
  <c r="E2722" i="9"/>
  <c r="E3945" i="9"/>
  <c r="E2328" i="9"/>
  <c r="E2470" i="9"/>
  <c r="E1066" i="9"/>
  <c r="E1442" i="9"/>
  <c r="E2638" i="9"/>
  <c r="B3565" i="9"/>
  <c r="E4803" i="9"/>
  <c r="B3530" i="9"/>
  <c r="B2406" i="9"/>
  <c r="E72" i="9"/>
  <c r="E3013" i="9"/>
  <c r="E2442" i="9"/>
  <c r="E1818" i="9"/>
  <c r="E2135" i="9"/>
  <c r="E1862" i="9"/>
  <c r="B1815" i="9"/>
  <c r="B4174" i="9"/>
  <c r="B1781" i="9"/>
  <c r="B1764" i="9"/>
  <c r="B4094" i="9"/>
  <c r="E1898" i="9"/>
  <c r="E1872" i="9"/>
  <c r="E239" i="9"/>
  <c r="B3908" i="9"/>
  <c r="E4956" i="9"/>
  <c r="E46" i="9"/>
  <c r="E1479" i="9"/>
  <c r="B4566" i="9"/>
  <c r="E2792" i="9"/>
  <c r="E2428" i="9"/>
  <c r="E2408" i="9"/>
  <c r="E4277" i="9"/>
  <c r="E2241" i="9"/>
  <c r="B1321" i="9"/>
  <c r="E1073" i="9"/>
  <c r="B3181" i="9"/>
  <c r="E3479" i="9"/>
  <c r="B3542" i="9"/>
  <c r="E1926" i="9"/>
  <c r="B3988" i="9"/>
  <c r="B1789" i="9"/>
  <c r="E3735" i="9"/>
  <c r="B3485" i="9"/>
  <c r="E642" i="9"/>
  <c r="E1742" i="9"/>
  <c r="E1847" i="9"/>
  <c r="B2391" i="9"/>
  <c r="E1845" i="9"/>
  <c r="B4033" i="9"/>
  <c r="E91" i="9"/>
  <c r="B2761" i="9"/>
  <c r="E1316" i="9"/>
  <c r="E1126" i="9"/>
  <c r="E4525" i="9"/>
  <c r="B4232" i="9"/>
  <c r="B4599" i="9"/>
  <c r="B3647" i="9"/>
  <c r="E2052" i="9"/>
  <c r="B1780" i="9"/>
  <c r="E4298" i="9"/>
  <c r="E1151" i="9"/>
  <c r="E2606" i="9"/>
  <c r="E1240" i="9"/>
  <c r="B2622" i="9"/>
  <c r="B2784" i="9"/>
  <c r="B1607" i="9"/>
  <c r="B2829" i="9"/>
  <c r="E2483" i="9"/>
  <c r="B3114" i="9"/>
  <c r="B2987" i="9"/>
  <c r="B3926" i="9"/>
  <c r="E1522" i="9"/>
  <c r="B448" i="9"/>
  <c r="E598" i="9"/>
  <c r="B3540" i="9"/>
  <c r="E2493" i="9"/>
  <c r="E3416" i="9"/>
  <c r="E1992" i="9"/>
  <c r="B4607" i="9"/>
  <c r="B3668" i="9"/>
  <c r="B4981" i="9"/>
  <c r="B3688" i="9"/>
  <c r="B4610" i="9"/>
  <c r="B4407" i="9"/>
  <c r="B4554" i="9"/>
  <c r="E4731" i="9"/>
  <c r="E717" i="9"/>
  <c r="E179" i="9"/>
  <c r="B2713" i="9"/>
  <c r="E1303" i="9"/>
  <c r="E3986" i="9"/>
  <c r="B4509" i="9"/>
  <c r="E3891" i="9"/>
  <c r="E2473" i="9"/>
  <c r="E3213" i="9"/>
  <c r="B2675" i="9"/>
  <c r="B3076" i="9"/>
  <c r="E3102" i="9"/>
  <c r="B4555" i="9"/>
  <c r="E476" i="9"/>
  <c r="E4024" i="9"/>
  <c r="E84" i="9"/>
  <c r="B4022" i="9"/>
  <c r="E940" i="9"/>
  <c r="E388" i="9"/>
  <c r="B3895" i="9"/>
  <c r="E4707" i="9"/>
  <c r="B3401" i="9"/>
  <c r="B2455" i="9"/>
  <c r="E1620" i="9"/>
  <c r="B3287" i="9"/>
  <c r="E3831" i="9"/>
  <c r="B3796" i="9"/>
  <c r="B3766" i="9"/>
  <c r="B3623" i="9"/>
  <c r="B4800" i="9"/>
  <c r="E3919" i="9"/>
  <c r="E3738" i="9"/>
  <c r="E1419" i="9"/>
  <c r="E786" i="9"/>
  <c r="E4263" i="9"/>
  <c r="B2366" i="9"/>
  <c r="E2236" i="9"/>
  <c r="E3299" i="9"/>
  <c r="B2610" i="9"/>
  <c r="E3111" i="9"/>
  <c r="E2315" i="9"/>
  <c r="B2797" i="9"/>
  <c r="E4855" i="9"/>
  <c r="E1205" i="9"/>
  <c r="B3837" i="9"/>
  <c r="B4469" i="9"/>
  <c r="E3811" i="9"/>
  <c r="E3723" i="9"/>
  <c r="B3345" i="9"/>
  <c r="E2771" i="9"/>
  <c r="B3525" i="9"/>
  <c r="B4478" i="9"/>
  <c r="B2723" i="9"/>
  <c r="A1506" i="9"/>
  <c r="B1670" i="9"/>
  <c r="B1665" i="9"/>
  <c r="B1995" i="9"/>
  <c r="B1731" i="9"/>
  <c r="A1821" i="9"/>
  <c r="A1990" i="9"/>
  <c r="A1846" i="9"/>
  <c r="A1001" i="9"/>
  <c r="A1841" i="9"/>
  <c r="B2178" i="9"/>
  <c r="E2642" i="9"/>
  <c r="B3452" i="9"/>
  <c r="E3906" i="9"/>
  <c r="E2656" i="9"/>
  <c r="E236" i="9"/>
  <c r="B4727" i="9"/>
  <c r="E2688" i="9"/>
  <c r="E1150" i="9"/>
  <c r="E764" i="9"/>
  <c r="B4745" i="9"/>
  <c r="E4523" i="9"/>
  <c r="E3825" i="9"/>
  <c r="B3841" i="9"/>
  <c r="B4028" i="9"/>
  <c r="E842" i="9"/>
  <c r="E770" i="9"/>
  <c r="E1902" i="9"/>
  <c r="E3499" i="9"/>
  <c r="E2777" i="9"/>
  <c r="E4090" i="9"/>
  <c r="E1884" i="9"/>
  <c r="E3446" i="9"/>
  <c r="E499" i="9"/>
  <c r="E799" i="9"/>
  <c r="B4576" i="9"/>
  <c r="B2864" i="9"/>
  <c r="B3131" i="9"/>
  <c r="E140" i="9"/>
  <c r="E1997" i="9"/>
  <c r="B3383" i="9"/>
  <c r="E2025" i="9"/>
  <c r="E2203" i="9"/>
  <c r="E1989" i="9"/>
  <c r="E15" i="9"/>
  <c r="E134" i="9"/>
  <c r="B2996" i="9"/>
  <c r="E468" i="9"/>
  <c r="B4142" i="9"/>
  <c r="E1617" i="9"/>
  <c r="E209" i="9"/>
  <c r="B2988" i="9"/>
  <c r="B2623" i="9"/>
  <c r="E247" i="9"/>
  <c r="E1753" i="9"/>
  <c r="B2611" i="9"/>
  <c r="E3325" i="9"/>
  <c r="E2504" i="9"/>
  <c r="E752" i="9"/>
  <c r="B3894" i="9"/>
  <c r="E1145" i="9"/>
  <c r="E722" i="9"/>
  <c r="E4161" i="9"/>
  <c r="E401" i="9"/>
  <c r="E602" i="9"/>
  <c r="E365" i="9"/>
  <c r="E535" i="9"/>
  <c r="B4439" i="9"/>
  <c r="E345" i="9"/>
  <c r="E1873" i="9"/>
  <c r="E1970" i="9"/>
  <c r="E229" i="9"/>
  <c r="B3042" i="9"/>
  <c r="E1199" i="9"/>
  <c r="B620" i="9"/>
  <c r="B3999" i="9"/>
  <c r="B3947" i="9"/>
  <c r="B1782" i="9"/>
  <c r="B2710" i="9"/>
  <c r="E4005" i="9"/>
  <c r="E1008" i="9"/>
  <c r="E4540" i="9"/>
  <c r="B4473" i="9"/>
  <c r="B4088" i="9"/>
  <c r="E1587" i="9"/>
  <c r="B4003" i="9"/>
  <c r="E3455" i="9"/>
  <c r="B3393" i="9"/>
  <c r="E3627" i="9"/>
  <c r="B4183" i="9"/>
  <c r="E4652" i="9"/>
  <c r="B4974" i="9"/>
  <c r="B2801" i="9"/>
  <c r="E421" i="9"/>
  <c r="E2745" i="9"/>
  <c r="E2620" i="9"/>
  <c r="E3846" i="9"/>
  <c r="B1773" i="9"/>
  <c r="E1180" i="9"/>
  <c r="E2098" i="9"/>
  <c r="B2954" i="9"/>
  <c r="E2075" i="9"/>
  <c r="B2981" i="9"/>
  <c r="E2534" i="9"/>
  <c r="E1363" i="9"/>
  <c r="E477" i="9"/>
  <c r="E691" i="9"/>
  <c r="E4194" i="9"/>
  <c r="B1761" i="9"/>
  <c r="B1783" i="9"/>
  <c r="E4053" i="9"/>
  <c r="E1412" i="9"/>
  <c r="E115" i="9"/>
  <c r="E2856" i="9"/>
  <c r="E2094" i="9"/>
  <c r="E2175" i="9"/>
  <c r="E3324" i="9"/>
  <c r="E3664" i="9"/>
  <c r="E4083" i="9"/>
  <c r="E4383" i="9"/>
  <c r="B2571" i="9"/>
  <c r="B3832" i="9"/>
  <c r="E1749" i="9"/>
  <c r="E1171" i="9"/>
  <c r="B2579" i="9"/>
  <c r="E3731" i="9"/>
  <c r="E1225" i="9"/>
  <c r="E392" i="9"/>
  <c r="B2677" i="9"/>
  <c r="E2425" i="9"/>
  <c r="E1760" i="9"/>
  <c r="E1947" i="9"/>
  <c r="B4296" i="9"/>
  <c r="E4893" i="9"/>
  <c r="E4933" i="9"/>
  <c r="B4245" i="9"/>
  <c r="B3215" i="9"/>
  <c r="E2208" i="9"/>
  <c r="E4326" i="9"/>
  <c r="E327" i="9"/>
  <c r="E3083" i="9"/>
  <c r="E2419" i="9"/>
  <c r="E599" i="9"/>
  <c r="E447" i="9"/>
  <c r="E2558" i="9"/>
  <c r="B2618" i="9"/>
  <c r="B2943" i="9"/>
  <c r="E3950" i="9"/>
  <c r="B4454" i="9"/>
  <c r="B4673" i="9"/>
  <c r="E4046" i="9"/>
  <c r="E4667" i="9"/>
  <c r="E4966" i="9"/>
  <c r="B4878" i="9"/>
  <c r="B3082" i="9"/>
  <c r="E962" i="9"/>
  <c r="B3105" i="9"/>
  <c r="B3304" i="9"/>
  <c r="E472" i="9"/>
  <c r="E133" i="9"/>
  <c r="B3661" i="9"/>
  <c r="B3778" i="9"/>
  <c r="B2403" i="9"/>
  <c r="B3294" i="9"/>
  <c r="B2894" i="9"/>
  <c r="B4548" i="9"/>
  <c r="B4065" i="9"/>
  <c r="E1738" i="9"/>
  <c r="B2790" i="9"/>
  <c r="E3688" i="9"/>
  <c r="E1496" i="9"/>
  <c r="E736" i="9"/>
  <c r="E4668" i="9"/>
  <c r="B2660" i="9"/>
  <c r="E1219" i="9"/>
  <c r="E708" i="9"/>
  <c r="E1402" i="9"/>
  <c r="B1614" i="9"/>
  <c r="E747" i="9"/>
  <c r="B4351" i="9"/>
  <c r="E10" i="9"/>
  <c r="E1396" i="9"/>
  <c r="E3242" i="9"/>
  <c r="E3190" i="9"/>
  <c r="B3140" i="9"/>
  <c r="E3969" i="9"/>
  <c r="E3044" i="9"/>
  <c r="E3913" i="9"/>
  <c r="B3137" i="9"/>
  <c r="E2378" i="9"/>
  <c r="B1884" i="9"/>
  <c r="E1899" i="9"/>
  <c r="E1467" i="9"/>
  <c r="E879" i="9"/>
  <c r="E4224" i="9"/>
  <c r="B3615" i="9"/>
  <c r="E220" i="9"/>
  <c r="E3843" i="9"/>
  <c r="E4418" i="9"/>
  <c r="B3517" i="9"/>
  <c r="E256" i="9"/>
  <c r="B2461" i="9"/>
  <c r="B3942" i="9"/>
  <c r="E1680" i="9"/>
  <c r="E1078" i="9"/>
  <c r="E1443" i="9"/>
  <c r="B4536" i="9"/>
  <c r="E1669" i="9"/>
  <c r="E4416" i="9"/>
  <c r="E1480" i="9"/>
  <c r="E2984" i="9"/>
  <c r="E2956" i="9"/>
  <c r="B4608" i="9"/>
  <c r="E2418" i="9"/>
  <c r="B4133" i="9"/>
  <c r="E3421" i="9"/>
  <c r="B686" i="9"/>
  <c r="B4549" i="9"/>
  <c r="E3872" i="9"/>
  <c r="E2152" i="9"/>
  <c r="E3337" i="9"/>
  <c r="B2832" i="9"/>
  <c r="B4118" i="9"/>
  <c r="B4844" i="9"/>
  <c r="B4486" i="9"/>
  <c r="E4019" i="9"/>
  <c r="E4184" i="9"/>
  <c r="E3293" i="9"/>
  <c r="B2485" i="9"/>
  <c r="E789" i="9"/>
  <c r="E743" i="9"/>
  <c r="E846" i="9"/>
  <c r="E860" i="9"/>
  <c r="B3519" i="9"/>
  <c r="E3838" i="9"/>
  <c r="B4920" i="9"/>
  <c r="E2690" i="9"/>
  <c r="B4777" i="9"/>
  <c r="E20" i="9"/>
  <c r="E4361" i="9"/>
  <c r="E1679" i="9"/>
  <c r="E2169" i="9"/>
  <c r="E3378" i="9"/>
  <c r="E4792" i="9"/>
  <c r="B1322" i="9"/>
  <c r="B2885" i="9"/>
  <c r="B545" i="9"/>
  <c r="E2476" i="9"/>
  <c r="B3251" i="9"/>
  <c r="E3291" i="9"/>
  <c r="E3944" i="9"/>
  <c r="E2028" i="9"/>
  <c r="B2745" i="9"/>
  <c r="E4392" i="9"/>
  <c r="E3888" i="9"/>
  <c r="B4276" i="9"/>
  <c r="B3632" i="9"/>
  <c r="E65" i="9"/>
  <c r="E3350" i="9"/>
  <c r="E132" i="9"/>
  <c r="B4006" i="9"/>
  <c r="B3502" i="9"/>
  <c r="E3622" i="9"/>
  <c r="E3108" i="9"/>
  <c r="B2968" i="9"/>
  <c r="E2045" i="9"/>
  <c r="E3573" i="9"/>
  <c r="B3901" i="9"/>
  <c r="B1769" i="9"/>
  <c r="B3780" i="9"/>
  <c r="E4773" i="9"/>
  <c r="E2850" i="9"/>
  <c r="E3543" i="9"/>
  <c r="E3898" i="9"/>
  <c r="E552" i="9"/>
  <c r="B4304" i="9"/>
  <c r="E3547" i="9"/>
  <c r="E4028" i="9"/>
  <c r="B4111" i="9"/>
  <c r="E4942" i="9"/>
  <c r="E2738" i="9"/>
  <c r="E3136" i="9"/>
  <c r="B4869" i="9"/>
  <c r="E252" i="9"/>
  <c r="E4351" i="9"/>
  <c r="B3509" i="9"/>
  <c r="B4042" i="9"/>
  <c r="E802" i="9"/>
  <c r="B4924" i="9"/>
  <c r="B3852" i="9"/>
  <c r="B369" i="9"/>
  <c r="E1715" i="9"/>
  <c r="E2283" i="9"/>
  <c r="E2366" i="9"/>
  <c r="E1533" i="9"/>
  <c r="E3160" i="9"/>
  <c r="E352" i="9"/>
  <c r="E2712" i="9"/>
  <c r="E1389" i="9"/>
  <c r="E4865" i="9"/>
  <c r="E4485" i="9"/>
  <c r="B2746" i="9"/>
  <c r="E344" i="9"/>
  <c r="E3450" i="9"/>
  <c r="E3970" i="9"/>
  <c r="E2598" i="9"/>
  <c r="E2054" i="9"/>
  <c r="E4291" i="9"/>
  <c r="E2566" i="9"/>
  <c r="E3699" i="9"/>
  <c r="E2646" i="9"/>
  <c r="E2764" i="9"/>
  <c r="E2460" i="9"/>
  <c r="B2776" i="9"/>
  <c r="B2903" i="9"/>
  <c r="B4557" i="9"/>
  <c r="B2509" i="9"/>
  <c r="E2715" i="9"/>
  <c r="E2735" i="9"/>
  <c r="B3984" i="9"/>
  <c r="E464" i="9"/>
  <c r="E3710" i="9"/>
  <c r="A1414" i="9"/>
  <c r="E658" i="9"/>
  <c r="A1959" i="9"/>
  <c r="A4988" i="9"/>
  <c r="A4820" i="9"/>
  <c r="A4818" i="9"/>
  <c r="A4775" i="9"/>
  <c r="A4750" i="9"/>
  <c r="A4182" i="9"/>
  <c r="A4180" i="9"/>
  <c r="A4178" i="9"/>
  <c r="A3841" i="9"/>
  <c r="A3839" i="9"/>
  <c r="A3837" i="9"/>
  <c r="A3097" i="9"/>
  <c r="A3095" i="9"/>
  <c r="A3053" i="9"/>
  <c r="A2426" i="9"/>
  <c r="A2424" i="9"/>
  <c r="A1978" i="9"/>
  <c r="B1996" i="9"/>
  <c r="B2010" i="9"/>
  <c r="B2014" i="9"/>
  <c r="B1859" i="9"/>
  <c r="B2102" i="9"/>
  <c r="B1925" i="9"/>
  <c r="A2123" i="9"/>
  <c r="A1843" i="9"/>
  <c r="A2113" i="9"/>
  <c r="A1446" i="9"/>
  <c r="B2176" i="9"/>
  <c r="B3056" i="9"/>
  <c r="B3836" i="9"/>
  <c r="E71" i="9"/>
  <c r="B3433" i="9"/>
  <c r="B970" i="9"/>
  <c r="E4640" i="9"/>
  <c r="E2083" i="9"/>
  <c r="E1500" i="9"/>
  <c r="E2446" i="9"/>
  <c r="E3701" i="9"/>
  <c r="E1266" i="9"/>
  <c r="E2216" i="9"/>
  <c r="E4722" i="9"/>
  <c r="E1573" i="9"/>
  <c r="B4414" i="9"/>
  <c r="E4563" i="9"/>
  <c r="E2870" i="9"/>
  <c r="B3619" i="9"/>
  <c r="E4041" i="9"/>
  <c r="E2851" i="9"/>
  <c r="E19" i="9"/>
  <c r="E2464" i="9"/>
  <c r="B3147" i="9"/>
  <c r="E4847" i="9"/>
  <c r="E3284" i="9"/>
  <c r="B4436" i="9"/>
  <c r="B2357" i="9"/>
  <c r="B2854" i="9"/>
  <c r="E3091" i="9"/>
  <c r="E2016" i="9"/>
  <c r="E3585" i="9"/>
  <c r="E1625" i="9"/>
  <c r="E1530" i="9"/>
  <c r="E4276" i="9"/>
  <c r="B4426" i="9"/>
  <c r="B2491" i="9"/>
  <c r="E1376" i="9"/>
  <c r="E775" i="9"/>
  <c r="E749" i="9"/>
  <c r="E4597" i="9"/>
  <c r="E2235" i="9"/>
  <c r="E4411" i="9"/>
  <c r="E941" i="9"/>
  <c r="E4648" i="9"/>
  <c r="B2477" i="9"/>
  <c r="E2285" i="9"/>
  <c r="B3222" i="9"/>
  <c r="E824" i="9"/>
  <c r="E3804" i="9"/>
  <c r="B4713" i="9"/>
  <c r="B2834" i="9"/>
  <c r="E4320" i="9"/>
  <c r="E4500" i="9"/>
  <c r="B2616" i="9"/>
  <c r="B3751" i="9"/>
  <c r="E561" i="9"/>
  <c r="B2944" i="9"/>
  <c r="E305" i="9"/>
  <c r="B4082" i="9"/>
  <c r="E3164" i="9"/>
  <c r="B4994" i="9"/>
  <c r="E1254" i="9"/>
  <c r="B3628" i="9"/>
  <c r="E3576" i="9"/>
  <c r="E1105" i="9"/>
  <c r="E964" i="9"/>
  <c r="B4756" i="9"/>
  <c r="E3855" i="9"/>
  <c r="B3005" i="9"/>
  <c r="E3214" i="9"/>
  <c r="E2551" i="9"/>
  <c r="B3973" i="9"/>
  <c r="E3092" i="9"/>
  <c r="E3773" i="9"/>
  <c r="B4319" i="9"/>
  <c r="B3277" i="9"/>
  <c r="E4781" i="9"/>
  <c r="E750" i="9"/>
  <c r="E2974" i="9"/>
  <c r="B2484" i="9"/>
  <c r="E777" i="9"/>
  <c r="E2167" i="9"/>
  <c r="E565" i="9"/>
  <c r="E1744" i="9"/>
  <c r="B2888" i="9"/>
  <c r="E328" i="9"/>
  <c r="E3007" i="9"/>
  <c r="B1695" i="9"/>
  <c r="A1522" i="9"/>
  <c r="E585" i="9"/>
  <c r="B2074" i="9"/>
  <c r="B2067" i="9"/>
  <c r="B1668" i="9"/>
  <c r="B1853" i="9"/>
  <c r="B1851" i="9"/>
  <c r="B2077" i="9"/>
  <c r="B2071" i="9"/>
  <c r="B2000" i="9"/>
  <c r="B1860" i="9"/>
  <c r="B2168" i="9"/>
  <c r="B1848" i="9"/>
  <c r="B2183" i="9"/>
  <c r="B1923" i="9"/>
  <c r="B1730" i="9"/>
  <c r="B2019" i="9"/>
  <c r="B1734" i="9"/>
  <c r="A1829" i="9"/>
  <c r="B2177" i="9"/>
  <c r="A1417" i="9"/>
  <c r="B2023" i="9"/>
  <c r="A1623" i="9"/>
  <c r="B1929" i="9"/>
  <c r="A2121" i="9"/>
  <c r="A1618" i="9"/>
  <c r="B1924" i="9"/>
  <c r="A1629" i="9"/>
  <c r="B2182" i="9"/>
  <c r="B2180" i="9"/>
  <c r="E811" i="9"/>
  <c r="B4435" i="9"/>
  <c r="B2311" i="9"/>
  <c r="B4797" i="9"/>
  <c r="E2003" i="9"/>
  <c r="B4108" i="9"/>
  <c r="B3541" i="9"/>
  <c r="B4215" i="9"/>
  <c r="B3387" i="9"/>
  <c r="B4219" i="9"/>
  <c r="B3013" i="9"/>
  <c r="E2947" i="9"/>
  <c r="B4662" i="9"/>
  <c r="B3642" i="9"/>
  <c r="B3108" i="9"/>
  <c r="E1937" i="9"/>
  <c r="E4724" i="9"/>
  <c r="E3401" i="9"/>
  <c r="B2361" i="9"/>
  <c r="E1018" i="9"/>
  <c r="B3922" i="9"/>
  <c r="B2898" i="9"/>
  <c r="E4471" i="9"/>
  <c r="E11" i="9"/>
  <c r="A1984" i="9"/>
  <c r="B4812" i="9"/>
  <c r="B1682" i="9"/>
  <c r="B4999" i="9"/>
  <c r="B4342" i="9"/>
  <c r="B4242" i="9"/>
  <c r="E3928" i="9"/>
  <c r="E4077" i="9"/>
  <c r="B2706" i="9"/>
  <c r="B1969" i="9"/>
  <c r="B4828" i="9"/>
  <c r="E13" i="9"/>
  <c r="E2162" i="9"/>
  <c r="E4135" i="9"/>
  <c r="B4488" i="9"/>
  <c r="E1506" i="9"/>
  <c r="B4546" i="9"/>
  <c r="E2721" i="9"/>
  <c r="B4581" i="9"/>
  <c r="E2732" i="9"/>
  <c r="B667" i="9"/>
  <c r="E4065" i="9"/>
  <c r="B3955" i="9"/>
  <c r="E3696" i="9"/>
  <c r="E887" i="9"/>
  <c r="B4308" i="9"/>
  <c r="E3749" i="9"/>
  <c r="E699" i="9"/>
  <c r="E1191" i="9"/>
  <c r="B4217" i="9"/>
  <c r="E270" i="9"/>
  <c r="B4039" i="9"/>
  <c r="E1961" i="9"/>
  <c r="B4312" i="9"/>
  <c r="E4136" i="9"/>
  <c r="E2450" i="9"/>
  <c r="B2330" i="9"/>
  <c r="E1777" i="9"/>
  <c r="E4076" i="9"/>
  <c r="E3549" i="9"/>
  <c r="B3873" i="9"/>
  <c r="E135" i="9"/>
  <c r="E3426" i="9"/>
  <c r="E448" i="9"/>
  <c r="E1423" i="9"/>
  <c r="E4577" i="9"/>
  <c r="E2137" i="9"/>
  <c r="E3817" i="9"/>
  <c r="E890" i="9"/>
  <c r="E4551" i="9"/>
  <c r="E4839" i="9"/>
  <c r="E4290" i="9"/>
  <c r="E2151" i="9"/>
  <c r="B3464" i="9"/>
  <c r="B3939" i="9"/>
  <c r="E988" i="9"/>
  <c r="E4982" i="9"/>
  <c r="E3135" i="9"/>
  <c r="B3963" i="9"/>
  <c r="E2818" i="9"/>
  <c r="E647" i="9"/>
  <c r="B3957" i="9"/>
  <c r="B3711" i="9"/>
  <c r="E436" i="9"/>
  <c r="E4317" i="9"/>
  <c r="E3186" i="9"/>
  <c r="B3462" i="9"/>
  <c r="B4267" i="9"/>
  <c r="B3053" i="9"/>
  <c r="E3167" i="9"/>
  <c r="E2529" i="9"/>
  <c r="E4936" i="9"/>
  <c r="B3921" i="9"/>
  <c r="E208" i="9"/>
  <c r="E4616" i="9"/>
  <c r="B2416" i="9"/>
  <c r="E4994" i="9"/>
  <c r="E521" i="9"/>
  <c r="E2305" i="9"/>
  <c r="E1209" i="9"/>
  <c r="B3995" i="9"/>
  <c r="E3435" i="9"/>
  <c r="E4308" i="9"/>
  <c r="B3218" i="9"/>
  <c r="B4644" i="9"/>
  <c r="B2613" i="9"/>
  <c r="B4465" i="9"/>
  <c r="B3272" i="9"/>
  <c r="E1604" i="9"/>
  <c r="E1574" i="9"/>
  <c r="E1727" i="9"/>
  <c r="B2427" i="9"/>
  <c r="E3498" i="9"/>
  <c r="B4099" i="9"/>
  <c r="E2224" i="9"/>
  <c r="E4384" i="9"/>
  <c r="B4168" i="9"/>
  <c r="E652" i="9"/>
  <c r="E2904" i="9"/>
  <c r="E669" i="9"/>
  <c r="B2580" i="9"/>
  <c r="E4248" i="9"/>
  <c r="E169" i="9"/>
  <c r="E58" i="9"/>
  <c r="E417" i="9"/>
  <c r="B4815" i="9"/>
  <c r="E4348" i="9"/>
  <c r="E3797" i="9"/>
  <c r="E784" i="9"/>
  <c r="B592" i="9"/>
  <c r="B2596" i="9"/>
  <c r="B2800" i="9"/>
  <c r="E117" i="9"/>
  <c r="B3126" i="9"/>
  <c r="B3267" i="9"/>
  <c r="B3318" i="9"/>
  <c r="B3883" i="9"/>
  <c r="E2640" i="9"/>
  <c r="E3590" i="9"/>
  <c r="B3902" i="9"/>
  <c r="E4021" i="9"/>
  <c r="E1288" i="9"/>
  <c r="E4064" i="9"/>
  <c r="B1916" i="9"/>
  <c r="E2583" i="9"/>
  <c r="B2572" i="9"/>
  <c r="E1733" i="9"/>
  <c r="B4160" i="9"/>
  <c r="B4855" i="9"/>
  <c r="E1057" i="9"/>
  <c r="E3283" i="9"/>
  <c r="E6" i="9"/>
  <c r="B3686" i="9"/>
  <c r="B2524" i="9"/>
  <c r="B3571" i="9"/>
  <c r="E4280" i="9"/>
  <c r="E1860" i="9"/>
  <c r="E1619" i="9"/>
  <c r="B4585" i="9"/>
  <c r="E16" i="9"/>
  <c r="E4303" i="9"/>
  <c r="E3799" i="9"/>
  <c r="E1921" i="9"/>
  <c r="E917" i="9"/>
  <c r="E1146" i="9"/>
  <c r="E4997" i="9"/>
  <c r="B4567" i="9"/>
  <c r="E4672" i="9"/>
  <c r="E1010" i="9"/>
  <c r="E2343" i="9"/>
  <c r="E2104" i="9"/>
  <c r="E3037" i="9"/>
  <c r="B4927" i="9"/>
  <c r="E3404" i="9"/>
  <c r="E537" i="9"/>
  <c r="E2491" i="9"/>
  <c r="E4514" i="9"/>
  <c r="B3793" i="9"/>
  <c r="E3387" i="9"/>
  <c r="B3911" i="9"/>
  <c r="B4604" i="9"/>
  <c r="E3693" i="9"/>
  <c r="E2385" i="9"/>
  <c r="E409" i="9"/>
  <c r="E3770" i="9"/>
  <c r="E3943" i="9"/>
  <c r="E2178" i="9"/>
  <c r="E1441" i="9"/>
  <c r="E3947" i="9"/>
  <c r="E4957" i="9"/>
  <c r="B3069" i="9"/>
  <c r="E273" i="9"/>
  <c r="E245" i="9"/>
  <c r="B4229" i="9"/>
  <c r="E1029" i="9"/>
  <c r="E3180" i="9"/>
  <c r="E2849" i="9"/>
  <c r="E1242" i="9"/>
  <c r="B4950" i="9"/>
  <c r="E3533" i="9"/>
  <c r="B2299" i="9"/>
  <c r="B2469" i="9"/>
  <c r="E271" i="9"/>
  <c r="B1593" i="9"/>
  <c r="E217" i="9"/>
  <c r="E3106" i="9"/>
  <c r="B2507" i="9"/>
  <c r="B2792" i="9"/>
  <c r="E4661" i="9"/>
  <c r="E3370" i="9"/>
  <c r="B2923" i="9"/>
  <c r="B3321" i="9"/>
  <c r="B4415" i="9"/>
  <c r="E297" i="9"/>
  <c r="E2800" i="9"/>
  <c r="E3885" i="9"/>
  <c r="E2810" i="9"/>
  <c r="E1130" i="9"/>
  <c r="E4717" i="9"/>
  <c r="E136" i="9"/>
  <c r="E4155" i="9"/>
  <c r="E3757" i="9"/>
  <c r="E248" i="9"/>
  <c r="E701" i="9"/>
  <c r="B3420" i="9"/>
  <c r="B4192" i="9"/>
  <c r="E2691" i="9"/>
  <c r="E2069" i="9"/>
  <c r="B3712" i="9"/>
  <c r="B4499" i="9"/>
  <c r="B4794" i="9"/>
  <c r="B2793" i="9"/>
  <c r="E346" i="9"/>
  <c r="E709" i="9"/>
  <c r="B2626" i="9"/>
  <c r="E2591" i="9"/>
  <c r="E1250" i="9"/>
  <c r="B2411" i="9"/>
  <c r="E4495" i="9"/>
  <c r="E4976" i="9"/>
  <c r="E4548" i="9"/>
  <c r="B3940" i="9"/>
  <c r="B4772" i="9"/>
  <c r="E2605" i="9"/>
  <c r="B2463" i="9"/>
  <c r="E1712" i="9"/>
  <c r="E1519" i="9"/>
  <c r="E276" i="9"/>
  <c r="E3469" i="9"/>
  <c r="E3687" i="9"/>
  <c r="B4380" i="9"/>
  <c r="B3372" i="9"/>
  <c r="B1686" i="9"/>
  <c r="E2983" i="9"/>
  <c r="E1279" i="9"/>
  <c r="E1128" i="9"/>
  <c r="B2990" i="9"/>
  <c r="E4404" i="9"/>
  <c r="E2066" i="9"/>
  <c r="E443" i="9"/>
  <c r="E3658" i="9"/>
  <c r="E3896" i="9"/>
  <c r="B2924" i="9"/>
  <c r="B1808" i="9"/>
  <c r="B3630" i="9"/>
  <c r="B3391" i="9"/>
  <c r="B598" i="9"/>
  <c r="B2913" i="9"/>
  <c r="B4791" i="9"/>
  <c r="E4467" i="9"/>
  <c r="B4882" i="9"/>
  <c r="E429" i="9"/>
  <c r="E705" i="9"/>
  <c r="B2940" i="9"/>
  <c r="E2323" i="9"/>
  <c r="E774" i="9"/>
  <c r="E2411" i="9"/>
  <c r="E3348" i="9"/>
  <c r="E2435" i="9"/>
  <c r="B2333" i="9"/>
  <c r="E1837" i="9"/>
  <c r="B4444" i="9"/>
  <c r="B1264" i="9"/>
  <c r="B1599" i="9"/>
  <c r="B2897" i="9"/>
  <c r="B4002" i="9"/>
  <c r="B2733" i="9"/>
  <c r="E1591" i="9"/>
  <c r="B1717" i="9"/>
  <c r="E4389" i="9"/>
  <c r="E4883" i="9"/>
  <c r="E445" i="9"/>
  <c r="E4243" i="9"/>
  <c r="E3491" i="9"/>
  <c r="E1281" i="9"/>
  <c r="E2391" i="9"/>
  <c r="E624" i="9"/>
  <c r="B382" i="9"/>
  <c r="E4714" i="9"/>
  <c r="E1142" i="9"/>
  <c r="B2824" i="9"/>
  <c r="E2623" i="9"/>
  <c r="B4420" i="9"/>
  <c r="E269" i="9"/>
  <c r="B4492" i="9"/>
  <c r="E3447" i="9"/>
  <c r="E2237" i="9"/>
  <c r="B2475" i="9"/>
  <c r="E4552" i="9"/>
  <c r="B4485" i="9"/>
  <c r="B2926" i="9"/>
  <c r="B4818" i="9"/>
  <c r="E2369" i="9"/>
  <c r="B3520" i="9"/>
  <c r="B4422" i="9"/>
  <c r="B2966" i="9"/>
  <c r="E3613" i="9"/>
  <c r="E4769" i="9"/>
  <c r="E1372" i="9"/>
  <c r="B3120" i="9"/>
  <c r="B3977" i="9"/>
  <c r="B3217" i="9"/>
  <c r="E1651" i="9"/>
  <c r="E1282" i="9"/>
  <c r="E1795" i="9"/>
  <c r="E4475" i="9"/>
  <c r="E1806" i="9"/>
  <c r="B3310" i="9"/>
  <c r="E2955" i="9"/>
  <c r="E1367" i="9"/>
  <c r="E1900" i="9"/>
  <c r="B3199" i="9"/>
  <c r="B4188" i="9"/>
  <c r="E3554" i="9"/>
  <c r="B4835" i="9"/>
  <c r="B3737" i="9"/>
  <c r="E4657" i="9"/>
  <c r="B4552" i="9"/>
  <c r="E3197" i="9"/>
  <c r="B4070" i="9"/>
  <c r="B4361" i="9"/>
  <c r="B3242" i="9"/>
  <c r="E3036" i="9"/>
  <c r="B3871" i="9"/>
  <c r="E3652" i="9"/>
  <c r="B4458" i="9"/>
  <c r="E2953" i="9"/>
  <c r="E1270" i="9"/>
  <c r="B2388" i="9"/>
  <c r="B4090" i="9"/>
  <c r="E2153" i="9"/>
  <c r="E2107" i="9"/>
  <c r="E3786" i="9"/>
  <c r="E692" i="9"/>
  <c r="B4045" i="9"/>
  <c r="E2937" i="9"/>
  <c r="B3795" i="9"/>
  <c r="B3596" i="9"/>
  <c r="B2799" i="9"/>
  <c r="E3033" i="9"/>
  <c r="B2529" i="9"/>
  <c r="B4051" i="9"/>
  <c r="E667" i="9"/>
  <c r="B4802" i="9"/>
  <c r="E912" i="9"/>
  <c r="B2654" i="9"/>
  <c r="E1399" i="9"/>
  <c r="E3661" i="9"/>
  <c r="B4973" i="9"/>
  <c r="E2358" i="9"/>
  <c r="E1456" i="9"/>
  <c r="E2188" i="9"/>
  <c r="E4230" i="9"/>
  <c r="E4837" i="9"/>
  <c r="E3963" i="9"/>
  <c r="B4236" i="9"/>
  <c r="B4356" i="9"/>
  <c r="B3677" i="9"/>
  <c r="E675" i="9"/>
  <c r="B2595" i="9"/>
  <c r="E3011" i="9"/>
  <c r="E2180" i="9"/>
  <c r="B1712" i="9"/>
  <c r="E4032" i="9"/>
  <c r="E2270" i="9"/>
  <c r="E3716" i="9"/>
  <c r="B4177" i="9"/>
  <c r="E1802" i="9"/>
  <c r="B1600" i="9"/>
  <c r="E1793" i="9"/>
  <c r="B3639" i="9"/>
  <c r="E176" i="9"/>
  <c r="E185" i="9"/>
  <c r="B1974" i="9"/>
  <c r="E3484" i="9"/>
  <c r="E3114" i="9"/>
  <c r="E299" i="9"/>
  <c r="E2336" i="9"/>
  <c r="E1434" i="9"/>
  <c r="E3399" i="9"/>
  <c r="E4630" i="9"/>
  <c r="E3267" i="9"/>
  <c r="B4359" i="9"/>
  <c r="E2457" i="9"/>
  <c r="A1228" i="9"/>
  <c r="A4855" i="9"/>
  <c r="A4853" i="9"/>
  <c r="A4851" i="9"/>
  <c r="A4849" i="9"/>
  <c r="A4790" i="9"/>
  <c r="A4769" i="9"/>
  <c r="A4611" i="9"/>
  <c r="A4609" i="9"/>
  <c r="A4251" i="9"/>
  <c r="A3866" i="9"/>
  <c r="A3864" i="9"/>
  <c r="A3160" i="9"/>
  <c r="A3158" i="9"/>
  <c r="A2903" i="9"/>
  <c r="B1694" i="9"/>
  <c r="B2164" i="9"/>
  <c r="B1696" i="9"/>
  <c r="A1981" i="9"/>
  <c r="B2012" i="9"/>
  <c r="B2160" i="9"/>
  <c r="B2075" i="9"/>
  <c r="B2008" i="9"/>
  <c r="B2163" i="9"/>
  <c r="B2070" i="9"/>
  <c r="B1669" i="9"/>
  <c r="B2175" i="9"/>
  <c r="B1729" i="9"/>
  <c r="B1926" i="9"/>
  <c r="B1930" i="9"/>
  <c r="A1832" i="9"/>
  <c r="B2181" i="9"/>
  <c r="A1620" i="9"/>
  <c r="A2061" i="9"/>
  <c r="A1631" i="9"/>
  <c r="B2018" i="9"/>
  <c r="A1445" i="9"/>
  <c r="A1626" i="9"/>
  <c r="A2059" i="9"/>
  <c r="A1637" i="9"/>
  <c r="A2188" i="9"/>
  <c r="E2537" i="9"/>
  <c r="B3449" i="9"/>
  <c r="E1629" i="9"/>
  <c r="E3046" i="9"/>
  <c r="B1975" i="9"/>
  <c r="B2986" i="9"/>
  <c r="B586" i="9"/>
  <c r="B3606" i="9"/>
  <c r="B4771" i="9"/>
  <c r="E2657" i="9"/>
  <c r="E446" i="9"/>
  <c r="E3392" i="9"/>
  <c r="E3887" i="9"/>
  <c r="E2326" i="9"/>
  <c r="E4700" i="9"/>
  <c r="B2980" i="9"/>
  <c r="E539" i="9"/>
  <c r="E324" i="9"/>
  <c r="E3982" i="9"/>
  <c r="A1415" i="9"/>
  <c r="E3381" i="9"/>
  <c r="B3838" i="9"/>
  <c r="A1988" i="9"/>
  <c r="B3089" i="9"/>
  <c r="E1032" i="9"/>
  <c r="E989" i="9"/>
  <c r="E4671" i="9"/>
  <c r="E1120" i="9"/>
  <c r="E3764" i="9"/>
  <c r="B2433" i="9"/>
  <c r="E2012" i="9"/>
  <c r="B2722" i="9"/>
  <c r="E4819" i="9"/>
  <c r="E3905" i="9"/>
  <c r="B3817" i="9"/>
  <c r="B3018" i="9"/>
  <c r="E3030" i="9"/>
  <c r="E4335" i="9"/>
  <c r="E927" i="9"/>
  <c r="E2563" i="9"/>
  <c r="E23" i="9"/>
  <c r="E2242" i="9"/>
  <c r="E595" i="9"/>
  <c r="B3989" i="9"/>
  <c r="E1518" i="9"/>
  <c r="E1950" i="9"/>
  <c r="E280" i="9"/>
  <c r="E3149" i="9"/>
  <c r="E1820" i="9"/>
  <c r="E1762" i="9"/>
  <c r="E4403" i="9"/>
  <c r="B3925" i="9"/>
  <c r="B4881" i="9"/>
  <c r="E92" i="9"/>
  <c r="E683" i="9"/>
  <c r="B2687" i="9"/>
  <c r="E1312" i="9"/>
  <c r="B2994" i="9"/>
  <c r="E4589" i="9"/>
  <c r="B2767" i="9"/>
  <c r="E488" i="9"/>
  <c r="B3122" i="9"/>
  <c r="B3715" i="9"/>
  <c r="B2353" i="9"/>
  <c r="B3104" i="9"/>
  <c r="E4890" i="9"/>
  <c r="B2708" i="9"/>
  <c r="E2934" i="9"/>
  <c r="E235" i="9"/>
  <c r="B4761" i="9"/>
  <c r="E4984" i="9"/>
  <c r="E2267" i="9"/>
  <c r="B4732" i="9"/>
  <c r="E1406" i="9"/>
  <c r="E3023" i="9"/>
  <c r="B3928" i="9"/>
  <c r="E3188" i="9"/>
  <c r="E3386" i="9"/>
  <c r="B2331" i="9"/>
  <c r="E1175" i="9"/>
  <c r="B3300" i="9"/>
  <c r="B4730" i="9"/>
  <c r="E4126" i="9"/>
  <c r="B3150" i="9"/>
  <c r="E1854" i="9"/>
  <c r="E2226" i="9"/>
  <c r="E4521" i="9"/>
  <c r="E473" i="9"/>
  <c r="E4906" i="9"/>
  <c r="E113" i="9"/>
  <c r="B2275" i="9"/>
  <c r="E905" i="9"/>
  <c r="E2587" i="9"/>
  <c r="B3587" i="9"/>
  <c r="B2917" i="9"/>
  <c r="B3172" i="9"/>
  <c r="E2307" i="9"/>
  <c r="E625" i="9"/>
  <c r="B3814" i="9"/>
  <c r="B4441" i="9"/>
  <c r="E861" i="9"/>
  <c r="B1785" i="9"/>
  <c r="E1722" i="9"/>
  <c r="B972" i="9"/>
  <c r="B4723" i="9"/>
  <c r="B4138" i="9"/>
  <c r="E892" i="9"/>
  <c r="E3586" i="9"/>
  <c r="E2933" i="9"/>
  <c r="B2559" i="9"/>
  <c r="E4618" i="9"/>
  <c r="E2718" i="9"/>
  <c r="E922" i="9"/>
  <c r="B3674" i="9"/>
  <c r="B2869" i="9"/>
  <c r="E2359" i="9"/>
  <c r="B1323" i="9"/>
  <c r="B3616" i="9"/>
  <c r="E2008" i="9"/>
  <c r="E3158" i="9"/>
  <c r="B4620" i="9"/>
  <c r="B2317" i="9"/>
  <c r="E4608" i="9"/>
  <c r="E2417" i="9"/>
  <c r="B2615" i="9"/>
  <c r="E3271" i="9"/>
  <c r="E1590" i="9"/>
  <c r="B4147" i="9"/>
  <c r="B3910" i="9"/>
  <c r="E2699" i="9"/>
  <c r="B2782" i="9"/>
  <c r="E1138" i="9"/>
  <c r="E4882" i="9"/>
  <c r="B1962" i="9"/>
  <c r="E3141" i="9"/>
  <c r="E4660" i="9"/>
  <c r="E1038" i="9"/>
  <c r="E4221" i="9"/>
  <c r="E1454" i="9"/>
  <c r="E2900" i="9"/>
  <c r="E1673" i="9"/>
  <c r="E4167" i="9"/>
  <c r="E2251" i="9"/>
  <c r="E4702" i="9"/>
  <c r="E1292" i="9"/>
  <c r="E309" i="9"/>
  <c r="E4016" i="9"/>
  <c r="E1382" i="9"/>
  <c r="E2920" i="9"/>
  <c r="E340" i="9"/>
  <c r="E1984" i="9"/>
  <c r="E1283" i="9"/>
  <c r="E1689" i="9"/>
  <c r="B2690" i="9"/>
  <c r="B4301" i="9"/>
  <c r="E1080" i="9"/>
  <c r="B3253" i="9"/>
  <c r="E1654" i="9"/>
  <c r="E4785" i="9"/>
  <c r="E2134" i="9"/>
  <c r="E590" i="9"/>
  <c r="E3379" i="9"/>
  <c r="E812" i="9"/>
  <c r="E3405" i="9"/>
  <c r="E303" i="9"/>
  <c r="E4517" i="9"/>
  <c r="E4003" i="9"/>
  <c r="E1185" i="9"/>
  <c r="E387" i="9"/>
  <c r="E4850" i="9"/>
  <c r="E4664" i="9"/>
  <c r="B2666" i="9"/>
  <c r="E3844" i="9"/>
  <c r="B1881" i="9"/>
  <c r="E1709" i="9"/>
  <c r="E2219" i="9"/>
  <c r="E4360" i="9"/>
  <c r="E4498" i="9"/>
  <c r="E1223" i="9"/>
  <c r="E4905" i="9"/>
  <c r="E1671" i="9"/>
  <c r="E2809" i="9"/>
  <c r="E4314" i="9"/>
  <c r="E1460" i="9"/>
  <c r="E4334" i="9"/>
  <c r="E2780" i="9"/>
  <c r="E4096" i="9"/>
  <c r="E2297" i="9"/>
  <c r="E1782" i="9"/>
  <c r="E1106" i="9"/>
  <c r="E4579" i="9"/>
  <c r="B3874" i="9"/>
  <c r="E4944" i="9"/>
  <c r="E2053" i="9"/>
  <c r="B2394" i="9"/>
  <c r="B3417" i="9"/>
  <c r="E1082" i="9"/>
  <c r="E4357" i="9"/>
  <c r="E3362" i="9"/>
  <c r="E400" i="9"/>
  <c r="E4653" i="9"/>
  <c r="E3907" i="9"/>
  <c r="E757" i="9"/>
  <c r="B4119" i="9"/>
  <c r="B4505" i="9"/>
  <c r="E4431" i="9"/>
  <c r="E1623" i="9"/>
  <c r="E1328" i="9"/>
  <c r="E1079" i="9"/>
  <c r="E2724" i="9"/>
  <c r="E2636" i="9"/>
  <c r="E4917" i="9"/>
  <c r="E1784" i="9"/>
  <c r="E3500" i="9"/>
  <c r="B2521" i="9"/>
  <c r="E3918" i="9"/>
  <c r="E3665" i="9"/>
  <c r="B4386" i="9"/>
  <c r="E1560" i="9"/>
  <c r="B3986" i="9"/>
  <c r="E4870" i="9"/>
  <c r="E756" i="9"/>
  <c r="E4937" i="9"/>
  <c r="E3794" i="9"/>
  <c r="E4919" i="9"/>
  <c r="E373" i="9"/>
  <c r="E2416" i="9"/>
  <c r="B4515" i="9"/>
  <c r="E2565" i="9"/>
  <c r="E979" i="9"/>
  <c r="E3346" i="9"/>
  <c r="E3019" i="9"/>
  <c r="E1661" i="9"/>
  <c r="E755" i="9"/>
  <c r="B1329" i="9"/>
  <c r="E4080" i="9"/>
  <c r="E893" i="9"/>
  <c r="B2946" i="9"/>
  <c r="B3987" i="9"/>
  <c r="E1714" i="9"/>
  <c r="E3024" i="9"/>
  <c r="E4174" i="9"/>
  <c r="B4477" i="9"/>
  <c r="E1834" i="9"/>
  <c r="B2743" i="9"/>
  <c r="B2496" i="9"/>
  <c r="B2871" i="9"/>
  <c r="B4625" i="9"/>
  <c r="E2196" i="9"/>
  <c r="E952" i="9"/>
  <c r="B593" i="9"/>
  <c r="E4159" i="9"/>
  <c r="E1649" i="9"/>
  <c r="E1966" i="9"/>
  <c r="E3396" i="9"/>
  <c r="E3601" i="9"/>
  <c r="E2037" i="9"/>
  <c r="E1846" i="9"/>
  <c r="E2824" i="9"/>
  <c r="B3965" i="9"/>
  <c r="B4550" i="9"/>
  <c r="B3514" i="9"/>
  <c r="E4375" i="9"/>
  <c r="E4166" i="9"/>
  <c r="E2610" i="9"/>
  <c r="B2770" i="9"/>
  <c r="E332" i="9"/>
  <c r="E3867" i="9"/>
  <c r="E3368" i="9"/>
  <c r="E432" i="9"/>
  <c r="B4148" i="9"/>
  <c r="E3626" i="9"/>
  <c r="B2577" i="9"/>
  <c r="E4550" i="9"/>
  <c r="E1003" i="9"/>
  <c r="E3993" i="9"/>
  <c r="E716" i="9"/>
  <c r="B2429" i="9"/>
  <c r="E2898" i="9"/>
  <c r="B2916" i="9"/>
  <c r="E3067" i="9"/>
  <c r="B3145" i="9"/>
  <c r="B3405" i="9"/>
  <c r="E519" i="9"/>
  <c r="B3397" i="9"/>
  <c r="E4124" i="9"/>
  <c r="E57" i="9"/>
  <c r="E2033" i="9"/>
  <c r="B1261" i="9"/>
  <c r="E1000" i="9"/>
  <c r="E2647" i="9"/>
  <c r="B4636" i="9"/>
  <c r="B2470" i="9"/>
  <c r="B3767" i="9"/>
  <c r="E251" i="9"/>
  <c r="B3341" i="9"/>
  <c r="E930" i="9"/>
  <c r="E884" i="9"/>
  <c r="E4786" i="9"/>
  <c r="E2996" i="9"/>
  <c r="B4179" i="9"/>
  <c r="E4763" i="9"/>
  <c r="B4591" i="9"/>
  <c r="E1092" i="9"/>
  <c r="B2540" i="9"/>
  <c r="B2989" i="9"/>
  <c r="E3144" i="9"/>
  <c r="E1455" i="9"/>
  <c r="B4452" i="9"/>
  <c r="E3886" i="9"/>
  <c r="B3073" i="9"/>
  <c r="E2794" i="9"/>
  <c r="E3183" i="9"/>
  <c r="B2413" i="9"/>
  <c r="E1013" i="9"/>
  <c r="E161" i="9"/>
  <c r="B4103" i="9"/>
  <c r="E3153" i="9"/>
  <c r="B2424" i="9"/>
  <c r="E976" i="9"/>
  <c r="B4145" i="9"/>
  <c r="E2601" i="9"/>
  <c r="E292" i="9"/>
  <c r="B4143" i="9"/>
  <c r="E904" i="9"/>
  <c r="E1570" i="9"/>
  <c r="E3977" i="9"/>
  <c r="B2835" i="9"/>
  <c r="E8" i="9"/>
  <c r="E862" i="9"/>
  <c r="E1578" i="9"/>
  <c r="B4998" i="9"/>
  <c r="B4171" i="9"/>
  <c r="E4481" i="9"/>
  <c r="E2779" i="9"/>
  <c r="B4214" i="9"/>
  <c r="B2389" i="9"/>
  <c r="E357" i="9"/>
  <c r="E3956" i="9"/>
  <c r="E2014" i="9"/>
  <c r="E1901" i="9"/>
  <c r="E3883" i="9"/>
  <c r="E416" i="9"/>
  <c r="E2221" i="9"/>
  <c r="E4489" i="9"/>
  <c r="E2156" i="9"/>
  <c r="B4404" i="9"/>
  <c r="E4974" i="9"/>
  <c r="B4015" i="9"/>
  <c r="E2731" i="9"/>
  <c r="E4208" i="9"/>
  <c r="B4154" i="9"/>
  <c r="E4611" i="9"/>
  <c r="E274" i="9"/>
  <c r="E3339" i="9"/>
  <c r="E180" i="9"/>
  <c r="E3529" i="9"/>
  <c r="E633" i="9"/>
  <c r="E2160" i="9"/>
  <c r="B3202" i="9"/>
  <c r="E1637" i="9"/>
  <c r="B3580" i="9"/>
  <c r="E4701" i="9"/>
  <c r="E871" i="9"/>
  <c r="B3731" i="9"/>
  <c r="E4575" i="9"/>
  <c r="E3754" i="9"/>
  <c r="E1746" i="9"/>
  <c r="B3320" i="9"/>
  <c r="E944" i="9"/>
  <c r="E1558" i="9"/>
  <c r="E1014" i="9"/>
  <c r="E2062" i="9"/>
  <c r="E661" i="9"/>
  <c r="E3230" i="9"/>
  <c r="E313" i="9"/>
  <c r="E2080" i="9"/>
  <c r="E864" i="9"/>
  <c r="E211" i="9"/>
  <c r="E1221" i="9"/>
  <c r="E3503" i="9"/>
  <c r="E1567" i="9"/>
  <c r="A4948" i="9"/>
  <c r="A4847" i="9"/>
  <c r="A4788" i="9"/>
  <c r="A4786" i="9"/>
  <c r="A4527" i="9"/>
  <c r="A4525" i="9"/>
  <c r="A4223" i="9"/>
  <c r="A3965" i="9"/>
  <c r="A3963" i="9"/>
  <c r="A3862" i="9"/>
  <c r="A3156" i="9"/>
  <c r="A3148" i="9"/>
  <c r="A3146" i="9"/>
  <c r="A3144" i="9"/>
  <c r="A2685" i="9"/>
  <c r="A1460" i="9"/>
  <c r="A1385" i="9"/>
  <c r="A1333" i="9"/>
  <c r="A4941" i="9"/>
  <c r="A4663" i="9"/>
  <c r="A4038" i="9"/>
  <c r="A3998" i="9"/>
  <c r="A3516" i="9"/>
  <c r="A2314" i="9"/>
  <c r="A1069" i="9"/>
  <c r="A4954" i="9"/>
  <c r="A4860" i="9"/>
  <c r="A4676" i="9"/>
  <c r="A4674" i="9"/>
  <c r="A4560" i="9"/>
  <c r="A4558" i="9"/>
  <c r="A4556" i="9"/>
  <c r="A3780" i="9"/>
  <c r="A3778" i="9"/>
  <c r="A3579" i="9"/>
  <c r="A3577" i="9"/>
  <c r="A3575" i="9"/>
  <c r="A2593" i="9"/>
  <c r="A1296" i="9"/>
  <c r="A4739" i="9"/>
  <c r="A4277" i="9"/>
  <c r="A4110" i="9"/>
  <c r="A4108" i="9"/>
  <c r="A4047" i="9"/>
  <c r="A3549" i="9"/>
  <c r="A4986" i="9"/>
  <c r="A4963" i="9"/>
  <c r="A4961" i="9"/>
  <c r="A4959" i="9"/>
  <c r="A4895" i="9"/>
  <c r="A4823" i="9"/>
  <c r="A4821" i="9"/>
  <c r="A4819" i="9"/>
  <c r="A4724" i="9"/>
  <c r="A4695" i="9"/>
  <c r="A4693" i="9"/>
  <c r="A4691" i="9"/>
  <c r="A4422" i="9"/>
  <c r="A4238" i="9"/>
  <c r="A4117" i="9"/>
  <c r="A3966" i="9"/>
  <c r="A3964" i="9"/>
  <c r="A4891" i="9"/>
  <c r="A4807" i="9"/>
  <c r="A4799" i="9"/>
  <c r="A4797" i="9"/>
  <c r="A4795" i="9"/>
  <c r="A4596" i="9"/>
  <c r="A4581" i="9"/>
  <c r="A4414" i="9"/>
  <c r="A4412" i="9"/>
  <c r="A4410" i="9"/>
  <c r="A4318" i="9"/>
  <c r="A4316" i="9"/>
  <c r="A4314" i="9"/>
  <c r="A4312" i="9"/>
  <c r="A4304" i="9"/>
  <c r="A4302" i="9"/>
  <c r="A4300" i="9"/>
  <c r="A4007" i="9"/>
  <c r="A3828" i="9"/>
  <c r="A3826" i="9"/>
  <c r="A3703" i="9"/>
  <c r="A3701" i="9"/>
  <c r="A3004" i="9"/>
  <c r="A2389" i="9"/>
  <c r="A1023" i="9"/>
  <c r="A4999" i="9"/>
  <c r="A4900" i="9"/>
  <c r="A4844" i="9"/>
  <c r="A4842" i="9"/>
  <c r="A4716" i="9"/>
  <c r="A4714" i="9"/>
  <c r="A4134" i="9"/>
  <c r="A4132" i="9"/>
  <c r="A3853" i="9"/>
  <c r="A3812" i="9"/>
  <c r="A3804" i="9"/>
  <c r="A3489" i="9"/>
  <c r="A3487" i="9"/>
  <c r="A3485" i="9"/>
  <c r="A3115" i="9"/>
  <c r="A3113" i="9"/>
  <c r="A3111" i="9"/>
  <c r="A3105" i="9"/>
  <c r="A3103" i="9"/>
  <c r="A3101" i="9"/>
  <c r="A2385" i="9"/>
  <c r="A1334" i="9"/>
  <c r="A1094" i="9"/>
  <c r="A1309" i="9"/>
  <c r="A4909" i="9"/>
  <c r="A4907" i="9"/>
  <c r="A4791" i="9"/>
  <c r="A4748" i="9"/>
  <c r="A4746" i="9"/>
  <c r="A4685" i="9"/>
  <c r="A4683" i="9"/>
  <c r="A4639" i="9"/>
  <c r="A4605" i="9"/>
  <c r="A4603" i="9"/>
  <c r="A4534" i="9"/>
  <c r="A4532" i="9"/>
  <c r="A4431" i="9"/>
  <c r="A4262" i="9"/>
  <c r="A4260" i="9"/>
  <c r="A4258" i="9"/>
  <c r="A4245" i="9"/>
  <c r="A3545" i="9"/>
  <c r="A3543" i="9"/>
  <c r="A3541" i="9"/>
  <c r="A2858" i="9"/>
  <c r="A1397" i="9"/>
  <c r="A653" i="9"/>
  <c r="A4949" i="9"/>
  <c r="A4922" i="9"/>
  <c r="A4867" i="9"/>
  <c r="A4757" i="9"/>
  <c r="A4755" i="9"/>
  <c r="A4635" i="9"/>
  <c r="A4464" i="9"/>
  <c r="A4462" i="9"/>
  <c r="A4460" i="9"/>
  <c r="A4254" i="9"/>
  <c r="A4174" i="9"/>
  <c r="A4004" i="9"/>
  <c r="A3785" i="9"/>
  <c r="A3615" i="9"/>
  <c r="A3613" i="9"/>
  <c r="A3377" i="9"/>
  <c r="A3375" i="9"/>
  <c r="A3349" i="9"/>
  <c r="A2646" i="9"/>
  <c r="A2374" i="9"/>
  <c r="A2370" i="9"/>
  <c r="A2016" i="9"/>
  <c r="A2008" i="9"/>
  <c r="A2000" i="9"/>
  <c r="A516" i="9"/>
  <c r="A651" i="9"/>
  <c r="A4947" i="9"/>
  <c r="A4945" i="9"/>
  <c r="A4884" i="9"/>
  <c r="A4827" i="9"/>
  <c r="A4764" i="9"/>
  <c r="A4700" i="9"/>
  <c r="A4574" i="9"/>
  <c r="A4376" i="9"/>
  <c r="A4374" i="9"/>
  <c r="A4372" i="9"/>
  <c r="A4341" i="9"/>
  <c r="A3942" i="9"/>
  <c r="A3934" i="9"/>
  <c r="A3932" i="9"/>
  <c r="A3930" i="9"/>
  <c r="A3688" i="9"/>
  <c r="A3609" i="9"/>
  <c r="A3607" i="9"/>
  <c r="A3605" i="9"/>
  <c r="A3596" i="9"/>
  <c r="A3588" i="9"/>
  <c r="A3388" i="9"/>
  <c r="A3327" i="9"/>
  <c r="A2961" i="9"/>
  <c r="A2959" i="9"/>
  <c r="A2957" i="9"/>
  <c r="A2691" i="9"/>
  <c r="A2689" i="9"/>
  <c r="A2604" i="9"/>
  <c r="A2334" i="9"/>
  <c r="A4987" i="9"/>
  <c r="A4985" i="9"/>
  <c r="A4885" i="9"/>
  <c r="A4883" i="9"/>
  <c r="A4876" i="9"/>
  <c r="A4874" i="9"/>
  <c r="A4863" i="9"/>
  <c r="A4804" i="9"/>
  <c r="A4802" i="9"/>
  <c r="A4767" i="9"/>
  <c r="A4756" i="9"/>
  <c r="A4732" i="9"/>
  <c r="A4644" i="9"/>
  <c r="A4548" i="9"/>
  <c r="A4486" i="9"/>
  <c r="A4484" i="9"/>
  <c r="A4423" i="9"/>
  <c r="A4207" i="9"/>
  <c r="A4166" i="9"/>
  <c r="A4164" i="9"/>
  <c r="A4162" i="9"/>
  <c r="A4094" i="9"/>
  <c r="A4092" i="9"/>
  <c r="A4090" i="9"/>
  <c r="A4030" i="9"/>
  <c r="A4028" i="9"/>
  <c r="A4026" i="9"/>
  <c r="A3873" i="9"/>
  <c r="A3871" i="9"/>
  <c r="A3860" i="9"/>
  <c r="A3858" i="9"/>
  <c r="A3755" i="9"/>
  <c r="A3753" i="9"/>
  <c r="A3751" i="9"/>
  <c r="A3740" i="9"/>
  <c r="A3681" i="9"/>
  <c r="A3679" i="9"/>
  <c r="A3677" i="9"/>
  <c r="A3476" i="9"/>
  <c r="A3401" i="9"/>
  <c r="A3399" i="9"/>
  <c r="A3397" i="9"/>
  <c r="A3212" i="9"/>
  <c r="A3017" i="9"/>
  <c r="A3015" i="9"/>
  <c r="A3013" i="9"/>
  <c r="A2980" i="9"/>
  <c r="A2901" i="9"/>
  <c r="A2865" i="9"/>
  <c r="A2773" i="9"/>
  <c r="A2765" i="9"/>
  <c r="A2763" i="9"/>
  <c r="A2738" i="9"/>
  <c r="A2736" i="9"/>
  <c r="A2537" i="9"/>
  <c r="A1845" i="9"/>
  <c r="A1814" i="9"/>
  <c r="A4996" i="9"/>
  <c r="A4994" i="9"/>
  <c r="A4983" i="9"/>
  <c r="A4981" i="9"/>
  <c r="A4979" i="9"/>
  <c r="A4977" i="9"/>
  <c r="A4914" i="9"/>
  <c r="A4892" i="9"/>
  <c r="A4828" i="9"/>
  <c r="A4763" i="9"/>
  <c r="A4653" i="9"/>
  <c r="A4651" i="9"/>
  <c r="A4569" i="9"/>
  <c r="A4495" i="9"/>
  <c r="A4400" i="9"/>
  <c r="A4398" i="9"/>
  <c r="A4396" i="9"/>
  <c r="A4335" i="9"/>
  <c r="A4218" i="9"/>
  <c r="A4175" i="9"/>
  <c r="A4071" i="9"/>
  <c r="A3958" i="9"/>
  <c r="A3956" i="9"/>
  <c r="A3910" i="9"/>
  <c r="A3908" i="9"/>
  <c r="A3906" i="9"/>
  <c r="A3665" i="9"/>
  <c r="A3663" i="9"/>
  <c r="A3661" i="9"/>
  <c r="A3620" i="9"/>
  <c r="A3466" i="9"/>
  <c r="A3393" i="9"/>
  <c r="A3391" i="9"/>
  <c r="A2932" i="9"/>
  <c r="A2930" i="9"/>
  <c r="A2747" i="9"/>
  <c r="A2745" i="9"/>
  <c r="A2582" i="9"/>
  <c r="A2529" i="9"/>
  <c r="A1883" i="9"/>
  <c r="A4931" i="9"/>
  <c r="A4929" i="9"/>
  <c r="A4927" i="9"/>
  <c r="A4925" i="9"/>
  <c r="A4923" i="9"/>
  <c r="A4921" i="9"/>
  <c r="A4835" i="9"/>
  <c r="A4813" i="9"/>
  <c r="A4811" i="9"/>
  <c r="A4772" i="9"/>
  <c r="A4684" i="9"/>
  <c r="A4660" i="9"/>
  <c r="A4565" i="9"/>
  <c r="A4455" i="9"/>
  <c r="A4446" i="9"/>
  <c r="A4444" i="9"/>
  <c r="A4442" i="9"/>
  <c r="A4440" i="9"/>
  <c r="A4438" i="9"/>
  <c r="A4436" i="9"/>
  <c r="A4390" i="9"/>
  <c r="A4388" i="9"/>
  <c r="A4348" i="9"/>
  <c r="A4346" i="9"/>
  <c r="A4295" i="9"/>
  <c r="A4286" i="9"/>
  <c r="A4284" i="9"/>
  <c r="A4214" i="9"/>
  <c r="A4212" i="9"/>
  <c r="A4103" i="9"/>
  <c r="A3925" i="9"/>
  <c r="A3793" i="9"/>
  <c r="A3791" i="9"/>
  <c r="A3789" i="9"/>
  <c r="A3764" i="9"/>
  <c r="A3762" i="9"/>
  <c r="A3692" i="9"/>
  <c r="A3269" i="9"/>
  <c r="A3267" i="9"/>
  <c r="A3265" i="9"/>
  <c r="A3263" i="9"/>
  <c r="A2916" i="9"/>
  <c r="A2914" i="9"/>
  <c r="A2786" i="9"/>
  <c r="A2784" i="9"/>
  <c r="A4995" i="9"/>
  <c r="A4993" i="9"/>
  <c r="A4957" i="9"/>
  <c r="A4946" i="9"/>
  <c r="A4939" i="9"/>
  <c r="A4932" i="9"/>
  <c r="A4930" i="9"/>
  <c r="A4919" i="9"/>
  <c r="A4877" i="9"/>
  <c r="A4875" i="9"/>
  <c r="A4861" i="9"/>
  <c r="A4859" i="9"/>
  <c r="A4852" i="9"/>
  <c r="A4812" i="9"/>
  <c r="A4796" i="9"/>
  <c r="A4789" i="9"/>
  <c r="A4787" i="9"/>
  <c r="A4749" i="9"/>
  <c r="A4747" i="9"/>
  <c r="A4740" i="9"/>
  <c r="A4738" i="9"/>
  <c r="A4717" i="9"/>
  <c r="A4715" i="9"/>
  <c r="A4703" i="9"/>
  <c r="A4668" i="9"/>
  <c r="A4661" i="9"/>
  <c r="A4659" i="9"/>
  <c r="A4599" i="9"/>
  <c r="A4597" i="9"/>
  <c r="A4595" i="9"/>
  <c r="A4588" i="9"/>
  <c r="A4586" i="9"/>
  <c r="A4570" i="9"/>
  <c r="A4504" i="9"/>
  <c r="A4502" i="9"/>
  <c r="A4500" i="9"/>
  <c r="A4469" i="9"/>
  <c r="A4428" i="9"/>
  <c r="A4342" i="9"/>
  <c r="A4340" i="9"/>
  <c r="A4309" i="9"/>
  <c r="A4278" i="9"/>
  <c r="A4276" i="9"/>
  <c r="A4263" i="9"/>
  <c r="A4181" i="9"/>
  <c r="A4150" i="9"/>
  <c r="A4148" i="9"/>
  <c r="A4078" i="9"/>
  <c r="A4076" i="9"/>
  <c r="A4014" i="9"/>
  <c r="A4012" i="9"/>
  <c r="A3983" i="9"/>
  <c r="A3974" i="9"/>
  <c r="A3972" i="9"/>
  <c r="A3901" i="9"/>
  <c r="A3800" i="9"/>
  <c r="A3724" i="9"/>
  <c r="A3722" i="9"/>
  <c r="A3697" i="9"/>
  <c r="A3695" i="9"/>
  <c r="A3647" i="9"/>
  <c r="A3323" i="9"/>
  <c r="A3321" i="9"/>
  <c r="A3319" i="9"/>
  <c r="A3307" i="9"/>
  <c r="A3225" i="9"/>
  <c r="A3223" i="9"/>
  <c r="A3221" i="9"/>
  <c r="A3180" i="9"/>
  <c r="A3169" i="9"/>
  <c r="A3167" i="9"/>
  <c r="A2948" i="9"/>
  <c r="A2946" i="9"/>
  <c r="A2910" i="9"/>
  <c r="A2830" i="9"/>
  <c r="A2406" i="9"/>
  <c r="A2270" i="9"/>
  <c r="A2260" i="9"/>
  <c r="A1905" i="9"/>
  <c r="A1876" i="9"/>
  <c r="A1213" i="9"/>
  <c r="A4991" i="9"/>
  <c r="A4973" i="9"/>
  <c r="A4955" i="9"/>
  <c r="A4953" i="9"/>
  <c r="A4937" i="9"/>
  <c r="A4917" i="9"/>
  <c r="A4908" i="9"/>
  <c r="A4906" i="9"/>
  <c r="A4868" i="9"/>
  <c r="A4866" i="9"/>
  <c r="A4845" i="9"/>
  <c r="A4843" i="9"/>
  <c r="A4831" i="9"/>
  <c r="A4803" i="9"/>
  <c r="A4780" i="9"/>
  <c r="A4778" i="9"/>
  <c r="A4708" i="9"/>
  <c r="A4675" i="9"/>
  <c r="A4652" i="9"/>
  <c r="A4650" i="9"/>
  <c r="A4629" i="9"/>
  <c r="A4627" i="9"/>
  <c r="A4551" i="9"/>
  <c r="A4511" i="9"/>
  <c r="A4478" i="9"/>
  <c r="A4437" i="9"/>
  <c r="A4239" i="9"/>
  <c r="A4230" i="9"/>
  <c r="A4228" i="9"/>
  <c r="A4226" i="9"/>
  <c r="A4204" i="9"/>
  <c r="A4190" i="9"/>
  <c r="A4188" i="9"/>
  <c r="A4157" i="9"/>
  <c r="A4126" i="9"/>
  <c r="A4124" i="9"/>
  <c r="A4122" i="9"/>
  <c r="A4100" i="9"/>
  <c r="A4085" i="9"/>
  <c r="A4063" i="9"/>
  <c r="A4054" i="9"/>
  <c r="A4052" i="9"/>
  <c r="A4021" i="9"/>
  <c r="A3821" i="9"/>
  <c r="A3796" i="9"/>
  <c r="A3748" i="9"/>
  <c r="A3741" i="9"/>
  <c r="A3658" i="9"/>
  <c r="A3556" i="9"/>
  <c r="A3420" i="9"/>
  <c r="A3209" i="9"/>
  <c r="A3207" i="9"/>
  <c r="A3205" i="9"/>
  <c r="A3176" i="9"/>
  <c r="A3096" i="9"/>
  <c r="A3085" i="9"/>
  <c r="A2923" i="9"/>
  <c r="A2826" i="9"/>
  <c r="A2824" i="9"/>
  <c r="A2822" i="9"/>
  <c r="A2789" i="9"/>
  <c r="A2678" i="9"/>
  <c r="A2676" i="9"/>
  <c r="A2449" i="9"/>
  <c r="A2447" i="9"/>
  <c r="A2445" i="9"/>
  <c r="A2246" i="9"/>
  <c r="A1910" i="9"/>
  <c r="A1885" i="9"/>
  <c r="A1594" i="9"/>
  <c r="A1212" i="9"/>
  <c r="A4989" i="9"/>
  <c r="A4978" i="9"/>
  <c r="A4971" i="9"/>
  <c r="A4964" i="9"/>
  <c r="A4962" i="9"/>
  <c r="A4951" i="9"/>
  <c r="A4935" i="9"/>
  <c r="A4915" i="9"/>
  <c r="A4913" i="9"/>
  <c r="A4899" i="9"/>
  <c r="A4887" i="9"/>
  <c r="A4836" i="9"/>
  <c r="A4771" i="9"/>
  <c r="A4759" i="9"/>
  <c r="A4743" i="9"/>
  <c r="A4727" i="9"/>
  <c r="A4699" i="9"/>
  <c r="A4692" i="9"/>
  <c r="A4636" i="9"/>
  <c r="A4620" i="9"/>
  <c r="A4604" i="9"/>
  <c r="A4582" i="9"/>
  <c r="A4476" i="9"/>
  <c r="A4474" i="9"/>
  <c r="A4463" i="9"/>
  <c r="A4367" i="9"/>
  <c r="A4358" i="9"/>
  <c r="A4356" i="9"/>
  <c r="A4303" i="9"/>
  <c r="A4272" i="9"/>
  <c r="A4270" i="9"/>
  <c r="A4268" i="9"/>
  <c r="A4255" i="9"/>
  <c r="A4246" i="9"/>
  <c r="A4244" i="9"/>
  <c r="A4098" i="9"/>
  <c r="A4070" i="9"/>
  <c r="A3999" i="9"/>
  <c r="A3990" i="9"/>
  <c r="A3988" i="9"/>
  <c r="A3836" i="9"/>
  <c r="A3834" i="9"/>
  <c r="A3832" i="9"/>
  <c r="A3817" i="9"/>
  <c r="A3737" i="9"/>
  <c r="A3735" i="9"/>
  <c r="A3733" i="9"/>
  <c r="A3708" i="9"/>
  <c r="A3643" i="9"/>
  <c r="A3641" i="9"/>
  <c r="A3639" i="9"/>
  <c r="A3631" i="9"/>
  <c r="A3593" i="9"/>
  <c r="A3591" i="9"/>
  <c r="A3589" i="9"/>
  <c r="A3480" i="9"/>
  <c r="A3455" i="9"/>
  <c r="A3236" i="9"/>
  <c r="A3092" i="9"/>
  <c r="A3081" i="9"/>
  <c r="A3079" i="9"/>
  <c r="A2810" i="9"/>
  <c r="A2510" i="9"/>
  <c r="A2508" i="9"/>
  <c r="A2506" i="9"/>
  <c r="A2289" i="9"/>
  <c r="A2287" i="9"/>
  <c r="A4621" i="9"/>
  <c r="A4619" i="9"/>
  <c r="A4607" i="9"/>
  <c r="A4542" i="9"/>
  <c r="A4528" i="9"/>
  <c r="A4526" i="9"/>
  <c r="A4496" i="9"/>
  <c r="A4494" i="9"/>
  <c r="A4470" i="9"/>
  <c r="A4468" i="9"/>
  <c r="A4454" i="9"/>
  <c r="A4447" i="9"/>
  <c r="A4445" i="9"/>
  <c r="A4420" i="9"/>
  <c r="A4382" i="9"/>
  <c r="A4373" i="9"/>
  <c r="A4364" i="9"/>
  <c r="A4359" i="9"/>
  <c r="A4326" i="9"/>
  <c r="A4310" i="9"/>
  <c r="A4308" i="9"/>
  <c r="A4294" i="9"/>
  <c r="A4282" i="9"/>
  <c r="A4252" i="9"/>
  <c r="A4236" i="9"/>
  <c r="A4198" i="9"/>
  <c r="A4186" i="9"/>
  <c r="A4172" i="9"/>
  <c r="A4167" i="9"/>
  <c r="A4062" i="9"/>
  <c r="A4036" i="9"/>
  <c r="A4031" i="9"/>
  <c r="A3996" i="9"/>
  <c r="A3989" i="9"/>
  <c r="A3982" i="9"/>
  <c r="A3970" i="9"/>
  <c r="A3940" i="9"/>
  <c r="A3887" i="9"/>
  <c r="A3878" i="9"/>
  <c r="A3876" i="9"/>
  <c r="A3809" i="9"/>
  <c r="A3807" i="9"/>
  <c r="A3805" i="9"/>
  <c r="A3775" i="9"/>
  <c r="A3721" i="9"/>
  <c r="A3657" i="9"/>
  <c r="A3586" i="9"/>
  <c r="A3500" i="9"/>
  <c r="A3435" i="9"/>
  <c r="A3433" i="9"/>
  <c r="A3431" i="9"/>
  <c r="A3368" i="9"/>
  <c r="A3345" i="9"/>
  <c r="A3343" i="9"/>
  <c r="A3341" i="9"/>
  <c r="A3332" i="9"/>
  <c r="A3330" i="9"/>
  <c r="A3276" i="9"/>
  <c r="A3274" i="9"/>
  <c r="A3201" i="9"/>
  <c r="A3193" i="9"/>
  <c r="A3124" i="9"/>
  <c r="A3122" i="9"/>
  <c r="A3051" i="9"/>
  <c r="A3049" i="9"/>
  <c r="A3047" i="9"/>
  <c r="A3036" i="9"/>
  <c r="A2972" i="9"/>
  <c r="A2953" i="9"/>
  <c r="A2852" i="9"/>
  <c r="A2806" i="9"/>
  <c r="A2600" i="9"/>
  <c r="A2598" i="9"/>
  <c r="A2281" i="9"/>
  <c r="A2025" i="9"/>
  <c r="A1950" i="9"/>
  <c r="A1915" i="9"/>
  <c r="A4568" i="9"/>
  <c r="A4559" i="9"/>
  <c r="A4540" i="9"/>
  <c r="A4533" i="9"/>
  <c r="A4524" i="9"/>
  <c r="A4519" i="9"/>
  <c r="A4510" i="9"/>
  <c r="A4501" i="9"/>
  <c r="A4492" i="9"/>
  <c r="A4487" i="9"/>
  <c r="A4452" i="9"/>
  <c r="A4399" i="9"/>
  <c r="A4380" i="9"/>
  <c r="A4324" i="9"/>
  <c r="A4319" i="9"/>
  <c r="A4317" i="9"/>
  <c r="A4292" i="9"/>
  <c r="A4250" i="9"/>
  <c r="A4196" i="9"/>
  <c r="A4158" i="9"/>
  <c r="A4156" i="9"/>
  <c r="A4149" i="9"/>
  <c r="A4142" i="9"/>
  <c r="A4118" i="9"/>
  <c r="A4116" i="9"/>
  <c r="A4111" i="9"/>
  <c r="A4060" i="9"/>
  <c r="A4053" i="9"/>
  <c r="A4046" i="9"/>
  <c r="A4022" i="9"/>
  <c r="A4020" i="9"/>
  <c r="A4015" i="9"/>
  <c r="A3994" i="9"/>
  <c r="A3980" i="9"/>
  <c r="A3786" i="9"/>
  <c r="A3719" i="9"/>
  <c r="A3717" i="9"/>
  <c r="A3672" i="9"/>
  <c r="A3627" i="9"/>
  <c r="A3625" i="9"/>
  <c r="A3623" i="9"/>
  <c r="A3529" i="9"/>
  <c r="A3527" i="9"/>
  <c r="A3525" i="9"/>
  <c r="A3496" i="9"/>
  <c r="A3289" i="9"/>
  <c r="A3287" i="9"/>
  <c r="A3285" i="9"/>
  <c r="A3137" i="9"/>
  <c r="A3135" i="9"/>
  <c r="A3112" i="9"/>
  <c r="A3060" i="9"/>
  <c r="A3058" i="9"/>
  <c r="A3001" i="9"/>
  <c r="A2968" i="9"/>
  <c r="A2898" i="9"/>
  <c r="A2896" i="9"/>
  <c r="A2894" i="9"/>
  <c r="A2892" i="9"/>
  <c r="A2890" i="9"/>
  <c r="A2888" i="9"/>
  <c r="A2886" i="9"/>
  <c r="A2878" i="9"/>
  <c r="A2876" i="9"/>
  <c r="A2874" i="9"/>
  <c r="A2819" i="9"/>
  <c r="A2817" i="9"/>
  <c r="A2754" i="9"/>
  <c r="A2706" i="9"/>
  <c r="A2704" i="9"/>
  <c r="A2702" i="9"/>
  <c r="A2501" i="9"/>
  <c r="A2073" i="9"/>
  <c r="A1668" i="9"/>
  <c r="A4643" i="9"/>
  <c r="A4631" i="9"/>
  <c r="A4612" i="9"/>
  <c r="A4610" i="9"/>
  <c r="A4589" i="9"/>
  <c r="A4587" i="9"/>
  <c r="A4575" i="9"/>
  <c r="A4566" i="9"/>
  <c r="A4564" i="9"/>
  <c r="A4550" i="9"/>
  <c r="A4538" i="9"/>
  <c r="A4508" i="9"/>
  <c r="A4450" i="9"/>
  <c r="A4432" i="9"/>
  <c r="A4430" i="9"/>
  <c r="A4406" i="9"/>
  <c r="A4404" i="9"/>
  <c r="A4378" i="9"/>
  <c r="A4350" i="9"/>
  <c r="A4336" i="9"/>
  <c r="A4334" i="9"/>
  <c r="A4271" i="9"/>
  <c r="A4248" i="9"/>
  <c r="A4222" i="9"/>
  <c r="A4220" i="9"/>
  <c r="A4213" i="9"/>
  <c r="A4206" i="9"/>
  <c r="A4154" i="9"/>
  <c r="A4140" i="9"/>
  <c r="A4135" i="9"/>
  <c r="A4102" i="9"/>
  <c r="A4095" i="9"/>
  <c r="A4093" i="9"/>
  <c r="A4086" i="9"/>
  <c r="A4084" i="9"/>
  <c r="A4079" i="9"/>
  <c r="A4058" i="9"/>
  <c r="A4044" i="9"/>
  <c r="A4006" i="9"/>
  <c r="A3918" i="9"/>
  <c r="A3916" i="9"/>
  <c r="A3894" i="9"/>
  <c r="A3892" i="9"/>
  <c r="A3868" i="9"/>
  <c r="A3844" i="9"/>
  <c r="A3771" i="9"/>
  <c r="A3769" i="9"/>
  <c r="A3767" i="9"/>
  <c r="A3713" i="9"/>
  <c r="A3711" i="9"/>
  <c r="A3668" i="9"/>
  <c r="A3636" i="9"/>
  <c r="A3634" i="9"/>
  <c r="A3604" i="9"/>
  <c r="A3597" i="9"/>
  <c r="A3580" i="9"/>
  <c r="A3521" i="9"/>
  <c r="A3444" i="9"/>
  <c r="A3442" i="9"/>
  <c r="A3356" i="9"/>
  <c r="A3308" i="9"/>
  <c r="A3281" i="9"/>
  <c r="A3231" i="9"/>
  <c r="A3229" i="9"/>
  <c r="A3164" i="9"/>
  <c r="A3131" i="9"/>
  <c r="A3129" i="9"/>
  <c r="A3010" i="9"/>
  <c r="A2999" i="9"/>
  <c r="A2997" i="9"/>
  <c r="A2995" i="9"/>
  <c r="A2993" i="9"/>
  <c r="A2991" i="9"/>
  <c r="A2964" i="9"/>
  <c r="A2842" i="9"/>
  <c r="A2840" i="9"/>
  <c r="A2698" i="9"/>
  <c r="A2696" i="9"/>
  <c r="A2694" i="9"/>
  <c r="A2495" i="9"/>
  <c r="A2382" i="9"/>
  <c r="A2380" i="9"/>
  <c r="A2378" i="9"/>
  <c r="A2325" i="9"/>
  <c r="A3865" i="9"/>
  <c r="A3833" i="9"/>
  <c r="A3831" i="9"/>
  <c r="A3783" i="9"/>
  <c r="A3765" i="9"/>
  <c r="A3756" i="9"/>
  <c r="A3729" i="9"/>
  <c r="A3700" i="9"/>
  <c r="A3691" i="9"/>
  <c r="A3655" i="9"/>
  <c r="A3612" i="9"/>
  <c r="A3585" i="9"/>
  <c r="A3513" i="9"/>
  <c r="A3492" i="9"/>
  <c r="A3460" i="9"/>
  <c r="A3458" i="9"/>
  <c r="A3428" i="9"/>
  <c r="A3421" i="9"/>
  <c r="A3352" i="9"/>
  <c r="A3305" i="9"/>
  <c r="A3303" i="9"/>
  <c r="A3260" i="9"/>
  <c r="A3258" i="9"/>
  <c r="A3202" i="9"/>
  <c r="A3191" i="9"/>
  <c r="A3189" i="9"/>
  <c r="A3108" i="9"/>
  <c r="A3067" i="9"/>
  <c r="A3065" i="9"/>
  <c r="A3063" i="9"/>
  <c r="A3009" i="9"/>
  <c r="A2977" i="9"/>
  <c r="A2975" i="9"/>
  <c r="A2973" i="9"/>
  <c r="A2943" i="9"/>
  <c r="A2870" i="9"/>
  <c r="A2868" i="9"/>
  <c r="A2866" i="9"/>
  <c r="A2864" i="9"/>
  <c r="A2837" i="9"/>
  <c r="A2750" i="9"/>
  <c r="A2609" i="9"/>
  <c r="A2550" i="9"/>
  <c r="A2548" i="9"/>
  <c r="A2465" i="9"/>
  <c r="A2454" i="9"/>
  <c r="A2321" i="9"/>
  <c r="A2075" i="9"/>
  <c r="A2067" i="9"/>
  <c r="A2065" i="9"/>
  <c r="A1955" i="9"/>
  <c r="A1696" i="9"/>
  <c r="A3957" i="9"/>
  <c r="A3950" i="9"/>
  <c r="A3902" i="9"/>
  <c r="A3900" i="9"/>
  <c r="A3893" i="9"/>
  <c r="A3886" i="9"/>
  <c r="A3872" i="9"/>
  <c r="A3863" i="9"/>
  <c r="A3852" i="9"/>
  <c r="A3840" i="9"/>
  <c r="A3829" i="9"/>
  <c r="A3820" i="9"/>
  <c r="A3801" i="9"/>
  <c r="A3799" i="9"/>
  <c r="A3781" i="9"/>
  <c r="A3772" i="9"/>
  <c r="A3761" i="9"/>
  <c r="A3752" i="9"/>
  <c r="A3745" i="9"/>
  <c r="A3736" i="9"/>
  <c r="A3727" i="9"/>
  <c r="A3716" i="9"/>
  <c r="A3707" i="9"/>
  <c r="A3698" i="9"/>
  <c r="A3689" i="9"/>
  <c r="A3687" i="9"/>
  <c r="A3673" i="9"/>
  <c r="A3671" i="9"/>
  <c r="A3653" i="9"/>
  <c r="A3644" i="9"/>
  <c r="A3628" i="9"/>
  <c r="A3601" i="9"/>
  <c r="A3583" i="9"/>
  <c r="A3572" i="9"/>
  <c r="A3563" i="9"/>
  <c r="A3561" i="9"/>
  <c r="A3559" i="9"/>
  <c r="A3522" i="9"/>
  <c r="A3511" i="9"/>
  <c r="A3509" i="9"/>
  <c r="A3507" i="9"/>
  <c r="A3505" i="9"/>
  <c r="A3503" i="9"/>
  <c r="A3484" i="9"/>
  <c r="A3473" i="9"/>
  <c r="A3471" i="9"/>
  <c r="A3469" i="9"/>
  <c r="A3417" i="9"/>
  <c r="A3415" i="9"/>
  <c r="A3413" i="9"/>
  <c r="A3404" i="9"/>
  <c r="A3402" i="9"/>
  <c r="A3348" i="9"/>
  <c r="A3316" i="9"/>
  <c r="A3314" i="9"/>
  <c r="A3292" i="9"/>
  <c r="A3243" i="9"/>
  <c r="A3241" i="9"/>
  <c r="A3239" i="9"/>
  <c r="A3185" i="9"/>
  <c r="A3183" i="9"/>
  <c r="A3157" i="9"/>
  <c r="A3140" i="9"/>
  <c r="A3138" i="9"/>
  <c r="A3121" i="9"/>
  <c r="A3076" i="9"/>
  <c r="A3074" i="9"/>
  <c r="A3044" i="9"/>
  <c r="A3037" i="9"/>
  <c r="A2988" i="9"/>
  <c r="A2954" i="9"/>
  <c r="A2915" i="9"/>
  <c r="A2883" i="9"/>
  <c r="A2881" i="9"/>
  <c r="A2833" i="9"/>
  <c r="A2794" i="9"/>
  <c r="A2781" i="9"/>
  <c r="A2770" i="9"/>
  <c r="A2768" i="9"/>
  <c r="A2722" i="9"/>
  <c r="A2632" i="9"/>
  <c r="A2630" i="9"/>
  <c r="A2461" i="9"/>
  <c r="A2361" i="9"/>
  <c r="A2282" i="9"/>
  <c r="A2249" i="9"/>
  <c r="A2165" i="9"/>
  <c r="A2057" i="9"/>
  <c r="A2053" i="9"/>
  <c r="A1679" i="9"/>
  <c r="A1642" i="9"/>
  <c r="A3962" i="9"/>
  <c r="A3948" i="9"/>
  <c r="A3926" i="9"/>
  <c r="A3924" i="9"/>
  <c r="A3919" i="9"/>
  <c r="A3898" i="9"/>
  <c r="A3884" i="9"/>
  <c r="A3879" i="9"/>
  <c r="A3861" i="9"/>
  <c r="A3859" i="9"/>
  <c r="A3857" i="9"/>
  <c r="A3825" i="9"/>
  <c r="A3797" i="9"/>
  <c r="A3788" i="9"/>
  <c r="A3777" i="9"/>
  <c r="A3759" i="9"/>
  <c r="A3743" i="9"/>
  <c r="A3732" i="9"/>
  <c r="A3725" i="9"/>
  <c r="A3714" i="9"/>
  <c r="A3705" i="9"/>
  <c r="A3669" i="9"/>
  <c r="A3660" i="9"/>
  <c r="A3649" i="9"/>
  <c r="A3633" i="9"/>
  <c r="A3624" i="9"/>
  <c r="A3617" i="9"/>
  <c r="A3608" i="9"/>
  <c r="A3599" i="9"/>
  <c r="A3570" i="9"/>
  <c r="A3548" i="9"/>
  <c r="A3465" i="9"/>
  <c r="A3383" i="9"/>
  <c r="A3372" i="9"/>
  <c r="A3361" i="9"/>
  <c r="A3359" i="9"/>
  <c r="A3340" i="9"/>
  <c r="A3333" i="9"/>
  <c r="A3331" i="9"/>
  <c r="A3329" i="9"/>
  <c r="A3271" i="9"/>
  <c r="A3252" i="9"/>
  <c r="A3250" i="9"/>
  <c r="A3220" i="9"/>
  <c r="A3213" i="9"/>
  <c r="A3196" i="9"/>
  <c r="A3153" i="9"/>
  <c r="A3151" i="9"/>
  <c r="A3149" i="9"/>
  <c r="A3119" i="9"/>
  <c r="A3087" i="9"/>
  <c r="A3033" i="9"/>
  <c r="A3031" i="9"/>
  <c r="A3029" i="9"/>
  <c r="A3020" i="9"/>
  <c r="A2984" i="9"/>
  <c r="A2939" i="9"/>
  <c r="A2937" i="9"/>
  <c r="A2935" i="9"/>
  <c r="A2853" i="9"/>
  <c r="A2829" i="9"/>
  <c r="A2801" i="9"/>
  <c r="A2779" i="9"/>
  <c r="A2682" i="9"/>
  <c r="A2641" i="9"/>
  <c r="A2639" i="9"/>
  <c r="A2559" i="9"/>
  <c r="A2486" i="9"/>
  <c r="A2484" i="9"/>
  <c r="A2478" i="9"/>
  <c r="A2345" i="9"/>
  <c r="A2343" i="9"/>
  <c r="A2341" i="9"/>
  <c r="A2278" i="9"/>
  <c r="A3564" i="9"/>
  <c r="A3537" i="9"/>
  <c r="A3519" i="9"/>
  <c r="A3499" i="9"/>
  <c r="A3463" i="9"/>
  <c r="A3445" i="9"/>
  <c r="A3436" i="9"/>
  <c r="A3409" i="9"/>
  <c r="A3364" i="9"/>
  <c r="A3357" i="9"/>
  <c r="A3317" i="9"/>
  <c r="A3315" i="9"/>
  <c r="A3313" i="9"/>
  <c r="A3304" i="9"/>
  <c r="A3297" i="9"/>
  <c r="A3288" i="9"/>
  <c r="A3279" i="9"/>
  <c r="A3268" i="9"/>
  <c r="A3266" i="9"/>
  <c r="A3255" i="9"/>
  <c r="A3228" i="9"/>
  <c r="A3210" i="9"/>
  <c r="A3199" i="9"/>
  <c r="A3172" i="9"/>
  <c r="A3165" i="9"/>
  <c r="A3145" i="9"/>
  <c r="A3127" i="9"/>
  <c r="A3093" i="9"/>
  <c r="A3084" i="9"/>
  <c r="A3077" i="9"/>
  <c r="A3068" i="9"/>
  <c r="A3052" i="9"/>
  <c r="A3025" i="9"/>
  <c r="A3007" i="9"/>
  <c r="A2987" i="9"/>
  <c r="A2951" i="9"/>
  <c r="A2933" i="9"/>
  <c r="A2924" i="9"/>
  <c r="A2922" i="9"/>
  <c r="A2906" i="9"/>
  <c r="A2875" i="9"/>
  <c r="A2873" i="9"/>
  <c r="A2850" i="9"/>
  <c r="A2845" i="9"/>
  <c r="A2827" i="9"/>
  <c r="A2818" i="9"/>
  <c r="A2811" i="9"/>
  <c r="A2809" i="9"/>
  <c r="A2802" i="9"/>
  <c r="A2778" i="9"/>
  <c r="A2771" i="9"/>
  <c r="A2762" i="9"/>
  <c r="A2755" i="9"/>
  <c r="A2753" i="9"/>
  <c r="A2746" i="9"/>
  <c r="A2718" i="9"/>
  <c r="A2709" i="9"/>
  <c r="A2672" i="9"/>
  <c r="A2618" i="9"/>
  <c r="A2616" i="9"/>
  <c r="A2614" i="9"/>
  <c r="A2577" i="9"/>
  <c r="A2575" i="9"/>
  <c r="A2566" i="9"/>
  <c r="A2517" i="9"/>
  <c r="A2485" i="9"/>
  <c r="A2470" i="9"/>
  <c r="A2446" i="9"/>
  <c r="A2444" i="9"/>
  <c r="A2377" i="9"/>
  <c r="A2337" i="9"/>
  <c r="A2309" i="9"/>
  <c r="A2294" i="9"/>
  <c r="A2292" i="9"/>
  <c r="A2100" i="9"/>
  <c r="A1968" i="9"/>
  <c r="A1937" i="9"/>
  <c r="A1860" i="9"/>
  <c r="A1850" i="9"/>
  <c r="A1729" i="9"/>
  <c r="A1717" i="9"/>
  <c r="A1712" i="9"/>
  <c r="A1662" i="9"/>
  <c r="A1654" i="9"/>
  <c r="A1630" i="9"/>
  <c r="A1285" i="9"/>
  <c r="A1214" i="9"/>
  <c r="A3569" i="9"/>
  <c r="A3560" i="9"/>
  <c r="A3553" i="9"/>
  <c r="A3544" i="9"/>
  <c r="A3535" i="9"/>
  <c r="A3508" i="9"/>
  <c r="A3506" i="9"/>
  <c r="A3497" i="9"/>
  <c r="A3495" i="9"/>
  <c r="A3481" i="9"/>
  <c r="A3479" i="9"/>
  <c r="A3461" i="9"/>
  <c r="A3452" i="9"/>
  <c r="A3441" i="9"/>
  <c r="A3432" i="9"/>
  <c r="A3425" i="9"/>
  <c r="A3416" i="9"/>
  <c r="A3407" i="9"/>
  <c r="A3396" i="9"/>
  <c r="A3387" i="9"/>
  <c r="A3380" i="9"/>
  <c r="A3371" i="9"/>
  <c r="A3337" i="9"/>
  <c r="A3311" i="9"/>
  <c r="A3295" i="9"/>
  <c r="A3284" i="9"/>
  <c r="A3277" i="9"/>
  <c r="A3253" i="9"/>
  <c r="A3244" i="9"/>
  <c r="A3217" i="9"/>
  <c r="A3188" i="9"/>
  <c r="A3179" i="9"/>
  <c r="A3143" i="9"/>
  <c r="A3100" i="9"/>
  <c r="A3073" i="9"/>
  <c r="A3057" i="9"/>
  <c r="A3048" i="9"/>
  <c r="A3041" i="9"/>
  <c r="A3032" i="9"/>
  <c r="A3023" i="9"/>
  <c r="A2996" i="9"/>
  <c r="A2994" i="9"/>
  <c r="A2985" i="9"/>
  <c r="A2983" i="9"/>
  <c r="A2969" i="9"/>
  <c r="A2967" i="9"/>
  <c r="A2949" i="9"/>
  <c r="A2940" i="9"/>
  <c r="A2929" i="9"/>
  <c r="A2920" i="9"/>
  <c r="A2904" i="9"/>
  <c r="A2897" i="9"/>
  <c r="A2882" i="9"/>
  <c r="A2776" i="9"/>
  <c r="A2760" i="9"/>
  <c r="A2737" i="9"/>
  <c r="A2705" i="9"/>
  <c r="A2670" i="9"/>
  <c r="A2590" i="9"/>
  <c r="A2442" i="9"/>
  <c r="A2401" i="9"/>
  <c r="A2390" i="9"/>
  <c r="A1998" i="9"/>
  <c r="A1942" i="9"/>
  <c r="A1881" i="9"/>
  <c r="A1726" i="9"/>
  <c r="A1666" i="9"/>
  <c r="A1644" i="9"/>
  <c r="A3567" i="9"/>
  <c r="A3551" i="9"/>
  <c r="A3540" i="9"/>
  <c r="A3533" i="9"/>
  <c r="A3524" i="9"/>
  <c r="A3515" i="9"/>
  <c r="A3477" i="9"/>
  <c r="A3468" i="9"/>
  <c r="A3457" i="9"/>
  <c r="A3439" i="9"/>
  <c r="A3423" i="9"/>
  <c r="A3412" i="9"/>
  <c r="A3405" i="9"/>
  <c r="A3394" i="9"/>
  <c r="A3385" i="9"/>
  <c r="A3378" i="9"/>
  <c r="A3369" i="9"/>
  <c r="A3367" i="9"/>
  <c r="A3353" i="9"/>
  <c r="A3351" i="9"/>
  <c r="A3335" i="9"/>
  <c r="A3324" i="9"/>
  <c r="A3322" i="9"/>
  <c r="A3300" i="9"/>
  <c r="A3293" i="9"/>
  <c r="A3273" i="9"/>
  <c r="A3249" i="9"/>
  <c r="A3240" i="9"/>
  <c r="A3233" i="9"/>
  <c r="A3224" i="9"/>
  <c r="A3215" i="9"/>
  <c r="A3204" i="9"/>
  <c r="A3195" i="9"/>
  <c r="A3186" i="9"/>
  <c r="A3177" i="9"/>
  <c r="A3175" i="9"/>
  <c r="A3161" i="9"/>
  <c r="A3159" i="9"/>
  <c r="A3141" i="9"/>
  <c r="A3132" i="9"/>
  <c r="A3116" i="9"/>
  <c r="A3089" i="9"/>
  <c r="A3071" i="9"/>
  <c r="A3055" i="9"/>
  <c r="A3039" i="9"/>
  <c r="A3028" i="9"/>
  <c r="A3021" i="9"/>
  <c r="A3012" i="9"/>
  <c r="A3003" i="9"/>
  <c r="A2965" i="9"/>
  <c r="A2956" i="9"/>
  <c r="A2945" i="9"/>
  <c r="A2927" i="9"/>
  <c r="A2918" i="9"/>
  <c r="A2909" i="9"/>
  <c r="A2893" i="9"/>
  <c r="A2891" i="9"/>
  <c r="A2889" i="9"/>
  <c r="A2869" i="9"/>
  <c r="A2860" i="9"/>
  <c r="A2841" i="9"/>
  <c r="A2834" i="9"/>
  <c r="A2832" i="9"/>
  <c r="A2814" i="9"/>
  <c r="A2805" i="9"/>
  <c r="A2758" i="9"/>
  <c r="A2742" i="9"/>
  <c r="A2730" i="9"/>
  <c r="A2723" i="9"/>
  <c r="A2714" i="9"/>
  <c r="A2686" i="9"/>
  <c r="A2677" i="9"/>
  <c r="A2634" i="9"/>
  <c r="A2623" i="9"/>
  <c r="A2586" i="9"/>
  <c r="A2545" i="9"/>
  <c r="A2494" i="9"/>
  <c r="A2438" i="9"/>
  <c r="A2397" i="9"/>
  <c r="A2350" i="9"/>
  <c r="A2348" i="9"/>
  <c r="A2318" i="9"/>
  <c r="A2265" i="9"/>
  <c r="A2003" i="9"/>
  <c r="A1995" i="9"/>
  <c r="A1992" i="9"/>
  <c r="A1946" i="9"/>
  <c r="A1874" i="9"/>
  <c r="A1677" i="9"/>
  <c r="A1656" i="9"/>
  <c r="A1016" i="9"/>
  <c r="A1008" i="9"/>
  <c r="A2654" i="9"/>
  <c r="A2642" i="9"/>
  <c r="A2617" i="9"/>
  <c r="A2578" i="9"/>
  <c r="A2542" i="9"/>
  <c r="A2526" i="9"/>
  <c r="A2524" i="9"/>
  <c r="A2522" i="9"/>
  <c r="A2513" i="9"/>
  <c r="A2425" i="9"/>
  <c r="A2409" i="9"/>
  <c r="A2375" i="9"/>
  <c r="A2366" i="9"/>
  <c r="A2357" i="9"/>
  <c r="A2254" i="9"/>
  <c r="A2167" i="9"/>
  <c r="A2112" i="9"/>
  <c r="A2096" i="9"/>
  <c r="A2069" i="9"/>
  <c r="A2005" i="9"/>
  <c r="A1956" i="9"/>
  <c r="A1891" i="9"/>
  <c r="A1887" i="9"/>
  <c r="A1810" i="9"/>
  <c r="A1803" i="9"/>
  <c r="A1719" i="9"/>
  <c r="A998" i="9"/>
  <c r="A2712" i="9"/>
  <c r="A2701" i="9"/>
  <c r="A2690" i="9"/>
  <c r="A2664" i="9"/>
  <c r="A2652" i="9"/>
  <c r="A2647" i="9"/>
  <c r="A2638" i="9"/>
  <c r="A2629" i="9"/>
  <c r="A2624" i="9"/>
  <c r="A2622" i="9"/>
  <c r="A2613" i="9"/>
  <c r="A2594" i="9"/>
  <c r="A2574" i="9"/>
  <c r="A2540" i="9"/>
  <c r="A2466" i="9"/>
  <c r="A2414" i="9"/>
  <c r="A2313" i="9"/>
  <c r="A2297" i="9"/>
  <c r="A2117" i="9"/>
  <c r="A2010" i="9"/>
  <c r="A1962" i="9"/>
  <c r="A1953" i="9"/>
  <c r="A1948" i="9"/>
  <c r="A1896" i="9"/>
  <c r="A1728" i="9"/>
  <c r="A1716" i="9"/>
  <c r="A1711" i="9"/>
  <c r="A1694" i="9"/>
  <c r="A1681" i="9"/>
  <c r="A1010" i="9"/>
  <c r="A2717" i="9"/>
  <c r="A2710" i="9"/>
  <c r="A2699" i="9"/>
  <c r="A2697" i="9"/>
  <c r="A2681" i="9"/>
  <c r="A2662" i="9"/>
  <c r="A2657" i="9"/>
  <c r="A2636" i="9"/>
  <c r="A2606" i="9"/>
  <c r="A2599" i="9"/>
  <c r="A2549" i="9"/>
  <c r="A2489" i="9"/>
  <c r="A2437" i="9"/>
  <c r="A2430" i="9"/>
  <c r="A2421" i="9"/>
  <c r="A2398" i="9"/>
  <c r="A2369" i="9"/>
  <c r="A2353" i="9"/>
  <c r="A2338" i="9"/>
  <c r="A2329" i="9"/>
  <c r="A2302" i="9"/>
  <c r="A2273" i="9"/>
  <c r="A2161" i="9"/>
  <c r="A2114" i="9"/>
  <c r="A2098" i="9"/>
  <c r="A1958" i="9"/>
  <c r="A1901" i="9"/>
  <c r="A1848" i="9"/>
  <c r="A1812" i="9"/>
  <c r="A1504" i="9"/>
  <c r="A1477" i="9"/>
  <c r="A1332" i="9"/>
  <c r="A1000" i="9"/>
  <c r="A2583" i="9"/>
  <c r="A2581" i="9"/>
  <c r="A2572" i="9"/>
  <c r="A2565" i="9"/>
  <c r="A2534" i="9"/>
  <c r="A2527" i="9"/>
  <c r="A2525" i="9"/>
  <c r="A2518" i="9"/>
  <c r="A2511" i="9"/>
  <c r="A2476" i="9"/>
  <c r="A2471" i="9"/>
  <c r="A2431" i="9"/>
  <c r="A2417" i="9"/>
  <c r="A2365" i="9"/>
  <c r="A2351" i="9"/>
  <c r="A2342" i="9"/>
  <c r="A2333" i="9"/>
  <c r="A2319" i="9"/>
  <c r="A2305" i="9"/>
  <c r="A2286" i="9"/>
  <c r="A2257" i="9"/>
  <c r="A2250" i="9"/>
  <c r="A2238" i="9"/>
  <c r="A2026" i="9"/>
  <c r="A2021" i="9"/>
  <c r="A2012" i="9"/>
  <c r="A2002" i="9"/>
  <c r="A1938" i="9"/>
  <c r="A1921" i="9"/>
  <c r="A1911" i="9"/>
  <c r="A1893" i="9"/>
  <c r="A1831" i="9"/>
  <c r="A1658" i="9"/>
  <c r="A2588" i="9"/>
  <c r="A2570" i="9"/>
  <c r="A2558" i="9"/>
  <c r="A2532" i="9"/>
  <c r="A2502" i="9"/>
  <c r="A2490" i="9"/>
  <c r="A2481" i="9"/>
  <c r="A2462" i="9"/>
  <c r="A2460" i="9"/>
  <c r="A2422" i="9"/>
  <c r="A2393" i="9"/>
  <c r="A2358" i="9"/>
  <c r="A2356" i="9"/>
  <c r="A2326" i="9"/>
  <c r="A2324" i="9"/>
  <c r="A2310" i="9"/>
  <c r="A2262" i="9"/>
  <c r="A2255" i="9"/>
  <c r="A2163" i="9"/>
  <c r="A2071" i="9"/>
  <c r="A2023" i="9"/>
  <c r="A1940" i="9"/>
  <c r="A1908" i="9"/>
  <c r="A1903" i="9"/>
  <c r="A1870" i="9"/>
  <c r="A1852" i="9"/>
  <c r="A1836" i="9"/>
  <c r="A1816" i="9"/>
  <c r="A1646" i="9"/>
  <c r="A1616" i="9"/>
  <c r="A1540" i="9"/>
  <c r="A1372" i="9"/>
  <c r="A1014" i="9"/>
  <c r="A2014" i="9"/>
  <c r="A1944" i="9"/>
  <c r="A1918" i="9"/>
  <c r="A1913" i="9"/>
  <c r="A1900" i="9"/>
  <c r="A1895" i="9"/>
  <c r="A1872" i="9"/>
  <c r="A1808" i="9"/>
  <c r="A1734" i="9"/>
  <c r="A1724" i="9"/>
  <c r="A1720" i="9"/>
  <c r="A1675" i="9"/>
  <c r="A1664" i="9"/>
  <c r="A1660" i="9"/>
  <c r="A2169" i="9"/>
  <c r="A2102" i="9"/>
  <c r="A2079" i="9"/>
  <c r="A2077" i="9"/>
  <c r="A2004" i="9"/>
  <c r="A1952" i="9"/>
  <c r="A1934" i="9"/>
  <c r="A1917" i="9"/>
  <c r="A1907" i="9"/>
  <c r="A1892" i="9"/>
  <c r="A1854" i="9"/>
  <c r="A1725" i="9"/>
  <c r="A1721" i="9"/>
  <c r="A1670" i="9"/>
  <c r="A1648" i="9"/>
  <c r="A1635" i="9"/>
  <c r="A1627" i="9"/>
  <c r="A1615" i="9"/>
  <c r="A1430" i="9"/>
  <c r="A1093" i="9"/>
  <c r="A1018" i="9"/>
  <c r="A1002" i="9"/>
  <c r="A976" i="9"/>
  <c r="A879" i="9"/>
  <c r="A702" i="9"/>
  <c r="A667" i="9"/>
  <c r="A2241" i="9"/>
  <c r="A2171" i="9"/>
  <c r="A2104" i="9"/>
  <c r="A2024" i="9"/>
  <c r="A2017" i="9"/>
  <c r="A2001" i="9"/>
  <c r="A1957" i="9"/>
  <c r="A1947" i="9"/>
  <c r="A1936" i="9"/>
  <c r="A1912" i="9"/>
  <c r="A1902" i="9"/>
  <c r="A1897" i="9"/>
  <c r="A1877" i="9"/>
  <c r="A1856" i="9"/>
  <c r="A1837" i="9"/>
  <c r="A1804" i="9"/>
  <c r="A1730" i="9"/>
  <c r="A1723" i="9"/>
  <c r="A1718" i="9"/>
  <c r="A1713" i="9"/>
  <c r="A1671" i="9"/>
  <c r="A1650" i="9"/>
  <c r="A1632" i="9"/>
  <c r="A1624" i="9"/>
  <c r="A1020" i="9"/>
  <c r="A1004" i="9"/>
  <c r="A999" i="9"/>
  <c r="A721" i="9"/>
  <c r="A2175" i="9"/>
  <c r="A2173" i="9"/>
  <c r="A2106" i="9"/>
  <c r="A2019" i="9"/>
  <c r="A2006" i="9"/>
  <c r="A1996" i="9"/>
  <c r="A1993" i="9"/>
  <c r="A1966" i="9"/>
  <c r="A1960" i="9"/>
  <c r="A1954" i="9"/>
  <c r="A1919" i="9"/>
  <c r="A1909" i="9"/>
  <c r="A1899" i="9"/>
  <c r="A1894" i="9"/>
  <c r="A1889" i="9"/>
  <c r="A1879" i="9"/>
  <c r="A1858" i="9"/>
  <c r="A1834" i="9"/>
  <c r="A1806" i="9"/>
  <c r="A1732" i="9"/>
  <c r="A1727" i="9"/>
  <c r="A1715" i="9"/>
  <c r="A1710" i="9"/>
  <c r="A1673" i="9"/>
  <c r="A1652" i="9"/>
  <c r="A1521" i="9"/>
  <c r="A1006" i="9"/>
  <c r="A978" i="9"/>
  <c r="A569" i="9"/>
  <c r="T801" i="9"/>
  <c r="A801" i="9" s="1"/>
  <c r="T838" i="9"/>
  <c r="A838" i="9" s="1"/>
  <c r="A1356" i="9"/>
  <c r="A1478" i="9"/>
  <c r="A1335" i="9"/>
  <c r="A1523" i="9"/>
  <c r="A1287" i="9"/>
  <c r="A1492" i="9"/>
  <c r="T722" i="9"/>
  <c r="A722" i="9" s="1"/>
  <c r="A1312" i="9"/>
  <c r="T572" i="9"/>
  <c r="A572" i="9" s="1"/>
  <c r="T788" i="9"/>
  <c r="A788" i="9" s="1"/>
  <c r="A1216" i="9"/>
  <c r="A1507" i="9"/>
  <c r="A1432" i="9"/>
  <c r="A1373" i="9"/>
  <c r="T860" i="9"/>
  <c r="A860" i="9" s="1"/>
  <c r="A1597" i="9"/>
  <c r="A1275" i="9"/>
  <c r="A1095" i="9"/>
  <c r="A1418" i="9"/>
  <c r="A1025" i="9"/>
  <c r="A1071" i="9"/>
  <c r="A1399" i="9"/>
  <c r="A1243" i="9"/>
  <c r="A1386" i="9"/>
  <c r="A1972" i="9"/>
  <c r="T800" i="9"/>
  <c r="A800" i="9" s="1"/>
  <c r="H3" i="9"/>
  <c r="A1975" i="9"/>
  <c r="E3087" i="9"/>
  <c r="A1971" i="9"/>
  <c r="A1989" i="9"/>
  <c r="A1980" i="9"/>
  <c r="L3" i="9" l="1"/>
  <c r="K4" i="9"/>
  <c r="L4" i="9" s="1"/>
  <c r="O159" i="9"/>
  <c r="O160" i="9" s="1"/>
  <c r="O161" i="9" s="1"/>
  <c r="O162" i="9" s="1"/>
  <c r="O163" i="9" s="1"/>
  <c r="O164" i="9" s="1"/>
  <c r="O165" i="9" s="1"/>
  <c r="A1231" i="9"/>
  <c r="A1541" i="9"/>
  <c r="A1299" i="9"/>
  <c r="T491" i="9"/>
  <c r="A491" i="9" s="1"/>
  <c r="T787" i="9"/>
  <c r="A787" i="9" s="1"/>
  <c r="T881" i="9"/>
  <c r="A881" i="9" s="1"/>
  <c r="T825" i="9"/>
  <c r="A825" i="9" s="1"/>
  <c r="T587" i="9"/>
  <c r="A587" i="9" s="1"/>
  <c r="T669" i="9"/>
  <c r="A669" i="9" s="1"/>
  <c r="T668" i="9"/>
  <c r="A668" i="9" s="1"/>
  <c r="O87" i="9"/>
  <c r="T490" i="9"/>
  <c r="A490" i="9" s="1"/>
  <c r="T631" i="9"/>
  <c r="A631" i="9" s="1"/>
  <c r="T588" i="9"/>
  <c r="A588" i="9" s="1"/>
  <c r="T670" i="9"/>
  <c r="A670" i="9" s="1"/>
  <c r="T703" i="9"/>
  <c r="A703" i="9" s="1"/>
  <c r="T778" i="9"/>
  <c r="A778" i="9" s="1"/>
  <c r="T589" i="9"/>
  <c r="A589" i="9" s="1"/>
  <c r="T606" i="9"/>
  <c r="A606" i="9" s="1"/>
  <c r="T552" i="9"/>
  <c r="A552" i="9" s="1"/>
  <c r="O76" i="9"/>
  <c r="T779" i="9"/>
  <c r="A779" i="9" s="1"/>
  <c r="A1054" i="9"/>
  <c r="T732" i="9"/>
  <c r="A732" i="9" s="1"/>
  <c r="B732" i="9" s="1"/>
  <c r="A1464" i="9"/>
  <c r="A947" i="9"/>
  <c r="A1564" i="9"/>
  <c r="T751" i="9"/>
  <c r="A751" i="9" s="1"/>
  <c r="T704" i="9"/>
  <c r="A704" i="9" s="1"/>
  <c r="A1433" i="9"/>
  <c r="A1479" i="9"/>
  <c r="T802" i="9"/>
  <c r="A802" i="9" s="1"/>
  <c r="A1244" i="9"/>
  <c r="A1026" i="9"/>
  <c r="A1374" i="9"/>
  <c r="A1217" i="9"/>
  <c r="T671" i="9"/>
  <c r="A671" i="9" s="1"/>
  <c r="T723" i="9"/>
  <c r="A723" i="9" s="1"/>
  <c r="A1357" i="9"/>
  <c r="T654" i="9"/>
  <c r="A654" i="9" s="1"/>
  <c r="A1598" i="9"/>
  <c r="A1313" i="9"/>
  <c r="A1288" i="9"/>
  <c r="A1387" i="9"/>
  <c r="A1072" i="9"/>
  <c r="T573" i="9"/>
  <c r="A573" i="9" s="1"/>
  <c r="H4" i="9"/>
  <c r="I3" i="9"/>
  <c r="A1400" i="9"/>
  <c r="T492" i="9"/>
  <c r="A492" i="9" s="1"/>
  <c r="T590" i="9"/>
  <c r="A590" i="9" s="1"/>
  <c r="T839" i="9"/>
  <c r="A839" i="9" s="1"/>
  <c r="A1493" i="9"/>
  <c r="A1336" i="9"/>
  <c r="A1096" i="9"/>
  <c r="T607" i="9"/>
  <c r="A607" i="9" s="1"/>
  <c r="T861" i="9"/>
  <c r="A861" i="9" s="1"/>
  <c r="T789" i="9"/>
  <c r="A789" i="9" s="1"/>
  <c r="A1447" i="9"/>
  <c r="A1419" i="9"/>
  <c r="A1276" i="9"/>
  <c r="A1508" i="9"/>
  <c r="F4" i="9"/>
  <c r="A1524" i="9"/>
  <c r="O166" i="9" l="1"/>
  <c r="O88" i="9"/>
  <c r="O89" i="9" s="1"/>
  <c r="K5" i="9"/>
  <c r="K6" i="9" s="1"/>
  <c r="A1300" i="9"/>
  <c r="A1542" i="9"/>
  <c r="A1232" i="9"/>
  <c r="T632" i="9"/>
  <c r="A632" i="9" s="1"/>
  <c r="T827" i="9"/>
  <c r="A827" i="9" s="1"/>
  <c r="T518" i="9"/>
  <c r="A518" i="9" s="1"/>
  <c r="T904" i="9"/>
  <c r="A904" i="9" s="1"/>
  <c r="T553" i="9"/>
  <c r="A553" i="9" s="1"/>
  <c r="T905" i="9"/>
  <c r="A905" i="9" s="1"/>
  <c r="O77" i="9"/>
  <c r="T780" i="9"/>
  <c r="A780" i="9" s="1"/>
  <c r="A1055" i="9"/>
  <c r="T733" i="9"/>
  <c r="A733" i="9" s="1"/>
  <c r="B733" i="9" s="1"/>
  <c r="A1565" i="9"/>
  <c r="T948" i="9"/>
  <c r="A948" i="9" s="1"/>
  <c r="A1465" i="9"/>
  <c r="A1448" i="9"/>
  <c r="A1337" i="9"/>
  <c r="T655" i="9"/>
  <c r="A655" i="9" s="1"/>
  <c r="A1289" i="9"/>
  <c r="A1027" i="9"/>
  <c r="A1509" i="9"/>
  <c r="A1420" i="9"/>
  <c r="T705" i="9"/>
  <c r="A705" i="9" s="1"/>
  <c r="T672" i="9"/>
  <c r="A672" i="9" s="1"/>
  <c r="T790" i="9"/>
  <c r="A790" i="9" s="1"/>
  <c r="A1375" i="9"/>
  <c r="A1388" i="9"/>
  <c r="T862" i="9"/>
  <c r="A862" i="9" s="1"/>
  <c r="T493" i="9"/>
  <c r="A493" i="9" s="1"/>
  <c r="A1073" i="9"/>
  <c r="T882" i="9"/>
  <c r="A882" i="9" s="1"/>
  <c r="A1358" i="9"/>
  <c r="A1525" i="9"/>
  <c r="T840" i="9"/>
  <c r="A840" i="9" s="1"/>
  <c r="I4" i="9"/>
  <c r="H5" i="9"/>
  <c r="A1245" i="9"/>
  <c r="A1480" i="9"/>
  <c r="T608" i="9"/>
  <c r="A608" i="9" s="1"/>
  <c r="T828" i="9"/>
  <c r="A828" i="9" s="1"/>
  <c r="A1494" i="9"/>
  <c r="A1599" i="9"/>
  <c r="T724" i="9"/>
  <c r="A724" i="9" s="1"/>
  <c r="A1218" i="9"/>
  <c r="T803" i="9"/>
  <c r="A803" i="9" s="1"/>
  <c r="O61" i="9"/>
  <c r="A1277" i="9"/>
  <c r="T519" i="9"/>
  <c r="A519" i="9" s="1"/>
  <c r="G4" i="9"/>
  <c r="F5" i="9"/>
  <c r="A1097" i="9"/>
  <c r="T591" i="9"/>
  <c r="A591" i="9" s="1"/>
  <c r="A1401" i="9"/>
  <c r="T574" i="9"/>
  <c r="A574" i="9" s="1"/>
  <c r="A1314" i="9"/>
  <c r="A1434" i="9"/>
  <c r="T752" i="9"/>
  <c r="A752" i="9" s="1"/>
  <c r="O167" i="9" l="1"/>
  <c r="L5" i="9"/>
  <c r="O90" i="9"/>
  <c r="A1233" i="9"/>
  <c r="A1543" i="9"/>
  <c r="A1301" i="9"/>
  <c r="T554" i="9"/>
  <c r="A554" i="9" s="1"/>
  <c r="O78" i="9"/>
  <c r="T312" i="9"/>
  <c r="A312" i="9" s="1"/>
  <c r="T781" i="9"/>
  <c r="A781" i="9" s="1"/>
  <c r="T906" i="9"/>
  <c r="A906" i="9" s="1"/>
  <c r="A1566" i="9"/>
  <c r="T949" i="9"/>
  <c r="A949" i="9" s="1"/>
  <c r="T734" i="9"/>
  <c r="A734" i="9" s="1"/>
  <c r="A1056" i="9"/>
  <c r="A1466" i="9"/>
  <c r="A1495" i="9"/>
  <c r="T609" i="9"/>
  <c r="A609" i="9" s="1"/>
  <c r="T841" i="9"/>
  <c r="A841" i="9" s="1"/>
  <c r="A1435" i="9"/>
  <c r="A1402" i="9"/>
  <c r="T804" i="9"/>
  <c r="A804" i="9" s="1"/>
  <c r="A1526" i="9"/>
  <c r="T494" i="9"/>
  <c r="A494" i="9" s="1"/>
  <c r="A1510" i="9"/>
  <c r="T656" i="9"/>
  <c r="A656" i="9" s="1"/>
  <c r="B656" i="9" s="1"/>
  <c r="A1481" i="9"/>
  <c r="A1074" i="9"/>
  <c r="A1278" i="9"/>
  <c r="T791" i="9"/>
  <c r="A791" i="9" s="1"/>
  <c r="A1098" i="9"/>
  <c r="A1246" i="9"/>
  <c r="A1359" i="9"/>
  <c r="T863" i="9"/>
  <c r="A863" i="9" s="1"/>
  <c r="A1389" i="9"/>
  <c r="T706" i="9"/>
  <c r="A706" i="9" s="1"/>
  <c r="A1028" i="9"/>
  <c r="A1449" i="9"/>
  <c r="A1315" i="9"/>
  <c r="A1338" i="9"/>
  <c r="T753" i="9"/>
  <c r="A753" i="9" s="1"/>
  <c r="T575" i="9"/>
  <c r="A575" i="9" s="1"/>
  <c r="A1219" i="9"/>
  <c r="T633" i="9"/>
  <c r="A633" i="9" s="1"/>
  <c r="T673" i="9"/>
  <c r="A673" i="9" s="1"/>
  <c r="A1421" i="9"/>
  <c r="T592" i="9"/>
  <c r="A592" i="9" s="1"/>
  <c r="I5" i="9"/>
  <c r="H6" i="9"/>
  <c r="I6" i="9" s="1"/>
  <c r="T829" i="9"/>
  <c r="A829" i="9" s="1"/>
  <c r="K7" i="9"/>
  <c r="L6" i="9"/>
  <c r="T883" i="9"/>
  <c r="A883" i="9" s="1"/>
  <c r="A1600" i="9"/>
  <c r="G5" i="9"/>
  <c r="F6" i="9"/>
  <c r="T520" i="9"/>
  <c r="A520" i="9" s="1"/>
  <c r="O62" i="9"/>
  <c r="T725" i="9"/>
  <c r="A725" i="9" s="1"/>
  <c r="T448" i="9"/>
  <c r="A448" i="9" s="1"/>
  <c r="A1376" i="9"/>
  <c r="A1290" i="9"/>
  <c r="O168" i="9" l="1"/>
  <c r="O91" i="9"/>
  <c r="A1302" i="9"/>
  <c r="A1544" i="9"/>
  <c r="A1234" i="9"/>
  <c r="T555" i="9"/>
  <c r="A555" i="9" s="1"/>
  <c r="T907" i="9"/>
  <c r="A907" i="9" s="1"/>
  <c r="O79" i="9"/>
  <c r="T782" i="9"/>
  <c r="A782" i="9" s="1"/>
  <c r="T735" i="9"/>
  <c r="A735" i="9" s="1"/>
  <c r="A1467" i="9"/>
  <c r="T950" i="9"/>
  <c r="A950" i="9" s="1"/>
  <c r="A1057" i="9"/>
  <c r="A1567" i="9"/>
  <c r="T300" i="9"/>
  <c r="A300" i="9" s="1"/>
  <c r="A1511" i="9"/>
  <c r="A1360" i="9"/>
  <c r="T521" i="9"/>
  <c r="A521" i="9" s="1"/>
  <c r="H7" i="9"/>
  <c r="T674" i="9"/>
  <c r="A674" i="9" s="1"/>
  <c r="A1339" i="9"/>
  <c r="A1247" i="9"/>
  <c r="A1436" i="9"/>
  <c r="A1450" i="9"/>
  <c r="T864" i="9"/>
  <c r="A864" i="9" s="1"/>
  <c r="G6" i="9"/>
  <c r="F7" i="9"/>
  <c r="T830" i="9"/>
  <c r="A830" i="9" s="1"/>
  <c r="T634" i="9"/>
  <c r="A634" i="9" s="1"/>
  <c r="A1075" i="9"/>
  <c r="T805" i="9"/>
  <c r="A805" i="9" s="1"/>
  <c r="A1496" i="9"/>
  <c r="A1403" i="9"/>
  <c r="T884" i="9"/>
  <c r="A884" i="9" s="1"/>
  <c r="B884" i="9" s="1"/>
  <c r="A1029" i="9"/>
  <c r="A1527" i="9"/>
  <c r="A1601" i="9"/>
  <c r="T792" i="9"/>
  <c r="A792" i="9" s="1"/>
  <c r="T842" i="9"/>
  <c r="A842" i="9" s="1"/>
  <c r="A1422" i="9"/>
  <c r="T754" i="9"/>
  <c r="A754" i="9" s="1"/>
  <c r="L7" i="9"/>
  <c r="K8" i="9"/>
  <c r="T593" i="9"/>
  <c r="A593" i="9" s="1"/>
  <c r="T576" i="9"/>
  <c r="A576" i="9" s="1"/>
  <c r="T707" i="9"/>
  <c r="A707" i="9" s="1"/>
  <c r="A1279" i="9"/>
  <c r="T657" i="9"/>
  <c r="A657" i="9" s="1"/>
  <c r="T610" i="9"/>
  <c r="A610" i="9" s="1"/>
  <c r="A1316" i="9"/>
  <c r="A1291" i="9"/>
  <c r="T726" i="9"/>
  <c r="A726" i="9" s="1"/>
  <c r="A1377" i="9"/>
  <c r="O63" i="9"/>
  <c r="A1220" i="9"/>
  <c r="A1390" i="9"/>
  <c r="A1099" i="9"/>
  <c r="A1482" i="9"/>
  <c r="T495" i="9"/>
  <c r="A495" i="9" s="1"/>
  <c r="O169" i="9" l="1"/>
  <c r="O92" i="9"/>
  <c r="A1235" i="9"/>
  <c r="A1545" i="9"/>
  <c r="A1303" i="9"/>
  <c r="T556" i="9"/>
  <c r="A556" i="9" s="1"/>
  <c r="O80" i="9"/>
  <c r="T908" i="9"/>
  <c r="A908" i="9" s="1"/>
  <c r="B908" i="9" s="1"/>
  <c r="T783" i="9"/>
  <c r="A783" i="9" s="1"/>
  <c r="A1568" i="9"/>
  <c r="A1468" i="9"/>
  <c r="A1058" i="9"/>
  <c r="T736" i="9"/>
  <c r="A736" i="9" s="1"/>
  <c r="T951" i="9"/>
  <c r="A951" i="9" s="1"/>
  <c r="T727" i="9"/>
  <c r="A727" i="9" s="1"/>
  <c r="A1602" i="9"/>
  <c r="A1076" i="9"/>
  <c r="T675" i="9"/>
  <c r="A675" i="9" s="1"/>
  <c r="L8" i="9"/>
  <c r="K9" i="9"/>
  <c r="A1423" i="9"/>
  <c r="T831" i="9"/>
  <c r="A831" i="9" s="1"/>
  <c r="I7" i="9"/>
  <c r="H8" i="9"/>
  <c r="I8" i="9" s="1"/>
  <c r="A1483" i="9"/>
  <c r="T885" i="9"/>
  <c r="A885" i="9" s="1"/>
  <c r="B885" i="9" s="1"/>
  <c r="T658" i="9"/>
  <c r="A658" i="9" s="1"/>
  <c r="A1292" i="9"/>
  <c r="T708" i="9"/>
  <c r="A708" i="9" s="1"/>
  <c r="A1248" i="9"/>
  <c r="A1361" i="9"/>
  <c r="A1317" i="9"/>
  <c r="A1391" i="9"/>
  <c r="A1221" i="9"/>
  <c r="G7" i="9"/>
  <c r="F8" i="9"/>
  <c r="O64" i="9"/>
  <c r="T611" i="9"/>
  <c r="A611" i="9" s="1"/>
  <c r="T755" i="9"/>
  <c r="A755" i="9" s="1"/>
  <c r="A1100" i="9"/>
  <c r="T577" i="9"/>
  <c r="A577" i="9" s="1"/>
  <c r="T843" i="9"/>
  <c r="A843" i="9" s="1"/>
  <c r="A1030" i="9"/>
  <c r="A1404" i="9"/>
  <c r="A1497" i="9"/>
  <c r="A1437" i="9"/>
  <c r="A1280" i="9"/>
  <c r="T594" i="9"/>
  <c r="A594" i="9" s="1"/>
  <c r="T865" i="9"/>
  <c r="A865" i="9" s="1"/>
  <c r="T522" i="9"/>
  <c r="A522" i="9" s="1"/>
  <c r="A1512" i="9"/>
  <c r="T496" i="9"/>
  <c r="A496" i="9" s="1"/>
  <c r="A1378" i="9"/>
  <c r="T793" i="9"/>
  <c r="A793" i="9" s="1"/>
  <c r="A1528" i="9"/>
  <c r="T806" i="9"/>
  <c r="A806" i="9" s="1"/>
  <c r="T635" i="9"/>
  <c r="A635" i="9" s="1"/>
  <c r="A1451" i="9"/>
  <c r="A1340" i="9"/>
  <c r="O93" i="9" l="1"/>
  <c r="A1304" i="9"/>
  <c r="A1546" i="9"/>
  <c r="A1236" i="9"/>
  <c r="T557" i="9"/>
  <c r="A557" i="9" s="1"/>
  <c r="T785" i="9"/>
  <c r="A785" i="9" s="1"/>
  <c r="T784" i="9"/>
  <c r="A784" i="9" s="1"/>
  <c r="T909" i="9"/>
  <c r="A909" i="9" s="1"/>
  <c r="O81" i="9"/>
  <c r="T737" i="9"/>
  <c r="A737" i="9" s="1"/>
  <c r="A1469" i="9"/>
  <c r="A1059" i="9"/>
  <c r="A1569" i="9"/>
  <c r="T952" i="9"/>
  <c r="A952" i="9" s="1"/>
  <c r="A1513" i="9"/>
  <c r="A1484" i="9"/>
  <c r="T497" i="9"/>
  <c r="A497" i="9" s="1"/>
  <c r="T595" i="9"/>
  <c r="A595" i="9" s="1"/>
  <c r="A1405" i="9"/>
  <c r="T709" i="9"/>
  <c r="A709" i="9" s="1"/>
  <c r="B709" i="9" s="1"/>
  <c r="T886" i="9"/>
  <c r="A886" i="9" s="1"/>
  <c r="B886" i="9" s="1"/>
  <c r="A1424" i="9"/>
  <c r="T676" i="9"/>
  <c r="A676" i="9" s="1"/>
  <c r="A1379" i="9"/>
  <c r="A1031" i="9"/>
  <c r="O65" i="9"/>
  <c r="A1362" i="9"/>
  <c r="A1077" i="9"/>
  <c r="A1341" i="9"/>
  <c r="T844" i="9"/>
  <c r="A844" i="9" s="1"/>
  <c r="T832" i="9"/>
  <c r="A832" i="9" s="1"/>
  <c r="A1603" i="9"/>
  <c r="A1452" i="9"/>
  <c r="T866" i="9"/>
  <c r="A866" i="9" s="1"/>
  <c r="T636" i="9"/>
  <c r="A636" i="9" s="1"/>
  <c r="T523" i="9"/>
  <c r="A523" i="9" s="1"/>
  <c r="T578" i="9"/>
  <c r="A578" i="9" s="1"/>
  <c r="A1293" i="9"/>
  <c r="A1101" i="9"/>
  <c r="A1281" i="9"/>
  <c r="A1529" i="9"/>
  <c r="T807" i="9"/>
  <c r="A807" i="9" s="1"/>
  <c r="B807" i="9" s="1"/>
  <c r="A1498" i="9"/>
  <c r="T756" i="9"/>
  <c r="A756" i="9" s="1"/>
  <c r="A1222" i="9"/>
  <c r="A1318" i="9"/>
  <c r="A1249" i="9"/>
  <c r="K10" i="9"/>
  <c r="L9" i="9"/>
  <c r="A1392" i="9"/>
  <c r="T794" i="9"/>
  <c r="A794" i="9" s="1"/>
  <c r="A1438" i="9"/>
  <c r="T612" i="9"/>
  <c r="A612" i="9" s="1"/>
  <c r="G8" i="9"/>
  <c r="F9" i="9"/>
  <c r="T659" i="9"/>
  <c r="A659" i="9" s="1"/>
  <c r="H9" i="9"/>
  <c r="T728" i="9"/>
  <c r="A728" i="9" s="1"/>
  <c r="T729" i="9"/>
  <c r="A729" i="9" s="1"/>
  <c r="A1237" i="9" l="1"/>
  <c r="A1547" i="9"/>
  <c r="A1305" i="9"/>
  <c r="T558" i="9"/>
  <c r="A558" i="9" s="1"/>
  <c r="T910" i="9"/>
  <c r="A910" i="9" s="1"/>
  <c r="O82" i="9"/>
  <c r="A1570" i="9"/>
  <c r="A1060" i="9"/>
  <c r="T738" i="9"/>
  <c r="A738" i="9" s="1"/>
  <c r="T953" i="9"/>
  <c r="A953" i="9" s="1"/>
  <c r="A1470" i="9"/>
  <c r="T867" i="9"/>
  <c r="A867" i="9" s="1"/>
  <c r="A1363" i="9"/>
  <c r="A1485" i="9"/>
  <c r="L10" i="9"/>
  <c r="K11" i="9"/>
  <c r="T833" i="9"/>
  <c r="A833" i="9" s="1"/>
  <c r="A1342" i="9"/>
  <c r="A1032" i="9"/>
  <c r="T887" i="9"/>
  <c r="A887" i="9" s="1"/>
  <c r="T613" i="9"/>
  <c r="A613" i="9" s="1"/>
  <c r="A1223" i="9"/>
  <c r="T845" i="9"/>
  <c r="A845" i="9" s="1"/>
  <c r="A1078" i="9"/>
  <c r="O135" i="9"/>
  <c r="T710" i="9"/>
  <c r="A710" i="9" s="1"/>
  <c r="H10" i="9"/>
  <c r="I9" i="9"/>
  <c r="A1393" i="9"/>
  <c r="T757" i="9"/>
  <c r="A757" i="9" s="1"/>
  <c r="T808" i="9"/>
  <c r="A808" i="9" s="1"/>
  <c r="A1294" i="9"/>
  <c r="A1295" i="9"/>
  <c r="A1514" i="9"/>
  <c r="A1530" i="9"/>
  <c r="A1439" i="9"/>
  <c r="A1499" i="9"/>
  <c r="O66" i="9"/>
  <c r="A1380" i="9"/>
  <c r="A1425" i="9"/>
  <c r="A1406" i="9"/>
  <c r="T677" i="9"/>
  <c r="A677" i="9" s="1"/>
  <c r="A1282" i="9"/>
  <c r="T498" i="9"/>
  <c r="A498" i="9" s="1"/>
  <c r="A1604" i="9"/>
  <c r="T660" i="9"/>
  <c r="A660" i="9" s="1"/>
  <c r="A1250" i="9"/>
  <c r="A1102" i="9"/>
  <c r="T579" i="9"/>
  <c r="A579" i="9" s="1"/>
  <c r="T637" i="9"/>
  <c r="A637" i="9" s="1"/>
  <c r="A1453" i="9"/>
  <c r="T524" i="9"/>
  <c r="A524" i="9" s="1"/>
  <c r="G9" i="9"/>
  <c r="F10" i="9"/>
  <c r="T795" i="9"/>
  <c r="A795" i="9" s="1"/>
  <c r="A1319" i="9"/>
  <c r="T596" i="9"/>
  <c r="A596" i="9" s="1"/>
  <c r="O67" i="9" l="1"/>
  <c r="A1306" i="9"/>
  <c r="A1307" i="9"/>
  <c r="A1548" i="9"/>
  <c r="A1238" i="9"/>
  <c r="T559" i="9"/>
  <c r="A559" i="9" s="1"/>
  <c r="O83" i="9"/>
  <c r="T911" i="9"/>
  <c r="A911" i="9" s="1"/>
  <c r="T739" i="9"/>
  <c r="A739" i="9" s="1"/>
  <c r="A1471" i="9"/>
  <c r="A1061" i="9"/>
  <c r="A1571" i="9"/>
  <c r="T954" i="9"/>
  <c r="A954" i="9" s="1"/>
  <c r="A1454" i="9"/>
  <c r="A1251" i="9"/>
  <c r="T499" i="9"/>
  <c r="A499" i="9" s="1"/>
  <c r="A1407" i="9"/>
  <c r="A1500" i="9"/>
  <c r="T525" i="9"/>
  <c r="A525" i="9" s="1"/>
  <c r="A1515" i="9"/>
  <c r="T796" i="9"/>
  <c r="A796" i="9" s="1"/>
  <c r="T580" i="9"/>
  <c r="A580" i="9" s="1"/>
  <c r="A1284" i="9"/>
  <c r="A1283" i="9"/>
  <c r="T758" i="9"/>
  <c r="A758" i="9" s="1"/>
  <c r="H11" i="9"/>
  <c r="I10" i="9"/>
  <c r="A1079" i="9"/>
  <c r="A1364" i="9"/>
  <c r="G10" i="9"/>
  <c r="F11" i="9"/>
  <c r="A1426" i="9"/>
  <c r="T846" i="9"/>
  <c r="A846" i="9" s="1"/>
  <c r="L11" i="9"/>
  <c r="K12" i="9"/>
  <c r="T809" i="9"/>
  <c r="A809" i="9" s="1"/>
  <c r="A1440" i="9"/>
  <c r="A1320" i="9"/>
  <c r="A1605" i="9"/>
  <c r="T678" i="9"/>
  <c r="A678" i="9" s="1"/>
  <c r="T711" i="9"/>
  <c r="A711" i="9" s="1"/>
  <c r="T888" i="9"/>
  <c r="A888" i="9" s="1"/>
  <c r="T597" i="9"/>
  <c r="A597" i="9" s="1"/>
  <c r="T638" i="9"/>
  <c r="A638" i="9" s="1"/>
  <c r="A1343" i="9"/>
  <c r="T614" i="9"/>
  <c r="A614" i="9" s="1"/>
  <c r="T834" i="9"/>
  <c r="A834" i="9" s="1"/>
  <c r="A1103" i="9"/>
  <c r="A1381" i="9"/>
  <c r="A1394" i="9"/>
  <c r="O136" i="9"/>
  <c r="A1224" i="9"/>
  <c r="T661" i="9"/>
  <c r="A661" i="9" s="1"/>
  <c r="A1531" i="9"/>
  <c r="A1033" i="9"/>
  <c r="A1486" i="9"/>
  <c r="T868" i="9"/>
  <c r="A868" i="9" s="1"/>
  <c r="I11" i="9" l="1"/>
  <c r="H12" i="9"/>
  <c r="H13" i="9" s="1"/>
  <c r="H14" i="9" s="1"/>
  <c r="H15" i="9" s="1"/>
  <c r="H16" i="9" s="1"/>
  <c r="H17" i="9" s="1"/>
  <c r="H18" i="9" s="1"/>
  <c r="H19" i="9" s="1"/>
  <c r="H20" i="9" s="1"/>
  <c r="H21" i="9" s="1"/>
  <c r="O84" i="9"/>
  <c r="O68" i="9"/>
  <c r="A1239" i="9"/>
  <c r="A1549" i="9"/>
  <c r="T560" i="9"/>
  <c r="A560" i="9" s="1"/>
  <c r="T912" i="9"/>
  <c r="A912" i="9" s="1"/>
  <c r="A1062" i="9"/>
  <c r="A1472" i="9"/>
  <c r="T955" i="9"/>
  <c r="A955" i="9" s="1"/>
  <c r="T740" i="9"/>
  <c r="A740" i="9" s="1"/>
  <c r="A1572" i="9"/>
  <c r="A1080" i="9"/>
  <c r="O137" i="9"/>
  <c r="T847" i="9"/>
  <c r="A847" i="9" s="1"/>
  <c r="T500" i="9"/>
  <c r="A500" i="9" s="1"/>
  <c r="T639" i="9"/>
  <c r="A639" i="9" s="1"/>
  <c r="T797" i="9"/>
  <c r="A797" i="9" s="1"/>
  <c r="T798" i="9"/>
  <c r="A798" i="9" s="1"/>
  <c r="A1034" i="9"/>
  <c r="T615" i="9"/>
  <c r="A615" i="9" s="1"/>
  <c r="T598" i="9"/>
  <c r="A598" i="9" s="1"/>
  <c r="T889" i="9"/>
  <c r="A889" i="9" s="1"/>
  <c r="A1606" i="9"/>
  <c r="F12" i="9"/>
  <c r="G11" i="9"/>
  <c r="A1516" i="9"/>
  <c r="A1408" i="9"/>
  <c r="A1104" i="9"/>
  <c r="T712" i="9"/>
  <c r="A712" i="9" s="1"/>
  <c r="A1252" i="9"/>
  <c r="A1395" i="9"/>
  <c r="A1396" i="9"/>
  <c r="A1344" i="9"/>
  <c r="A1441" i="9"/>
  <c r="T759" i="9"/>
  <c r="A759" i="9" s="1"/>
  <c r="T526" i="9"/>
  <c r="A526" i="9" s="1"/>
  <c r="A1501" i="9"/>
  <c r="A1487" i="9"/>
  <c r="A1532" i="9"/>
  <c r="T835" i="9"/>
  <c r="A835" i="9" s="1"/>
  <c r="T679" i="9"/>
  <c r="A679" i="9" s="1"/>
  <c r="A1225" i="9"/>
  <c r="A1226" i="9"/>
  <c r="A1382" i="9"/>
  <c r="A1321" i="9"/>
  <c r="T810" i="9"/>
  <c r="A810" i="9" s="1"/>
  <c r="A1365" i="9"/>
  <c r="T581" i="9"/>
  <c r="A581" i="9" s="1"/>
  <c r="L12" i="9"/>
  <c r="K13" i="9"/>
  <c r="T437" i="9"/>
  <c r="A437" i="9" s="1"/>
  <c r="T869" i="9"/>
  <c r="A869" i="9" s="1"/>
  <c r="T662" i="9"/>
  <c r="A662" i="9" s="1"/>
  <c r="A1427" i="9"/>
  <c r="A1455" i="9"/>
  <c r="I12" i="9" l="1"/>
  <c r="O69" i="9"/>
  <c r="A1550" i="9"/>
  <c r="A1240" i="9"/>
  <c r="A1241" i="9"/>
  <c r="T561" i="9"/>
  <c r="A561" i="9" s="1"/>
  <c r="T913" i="9"/>
  <c r="A913" i="9" s="1"/>
  <c r="A1473" i="9"/>
  <c r="A1573" i="9"/>
  <c r="T354" i="9"/>
  <c r="A354" i="9" s="1"/>
  <c r="T741" i="9"/>
  <c r="A741" i="9" s="1"/>
  <c r="A1063" i="9"/>
  <c r="T956" i="9"/>
  <c r="A956" i="9" s="1"/>
  <c r="T582" i="9"/>
  <c r="A582" i="9" s="1"/>
  <c r="I13" i="9"/>
  <c r="A1517" i="9"/>
  <c r="T890" i="9"/>
  <c r="A890" i="9" s="1"/>
  <c r="T616" i="9"/>
  <c r="A616" i="9" s="1"/>
  <c r="A1383" i="9"/>
  <c r="A1384" i="9"/>
  <c r="T663" i="9"/>
  <c r="A663" i="9" s="1"/>
  <c r="L13" i="9"/>
  <c r="K14" i="9"/>
  <c r="T680" i="9"/>
  <c r="A680" i="9" s="1"/>
  <c r="A1503" i="9"/>
  <c r="A1502" i="9"/>
  <c r="T848" i="9"/>
  <c r="A848" i="9" s="1"/>
  <c r="A1253" i="9"/>
  <c r="A1457" i="9"/>
  <c r="A1456" i="9"/>
  <c r="A1366" i="9"/>
  <c r="T836" i="9"/>
  <c r="A836" i="9" s="1"/>
  <c r="T837" i="9"/>
  <c r="A837" i="9" s="1"/>
  <c r="A1442" i="9"/>
  <c r="A1105" i="9"/>
  <c r="G12" i="9"/>
  <c r="F13" i="9"/>
  <c r="T640" i="9"/>
  <c r="A640" i="9" s="1"/>
  <c r="T811" i="9"/>
  <c r="A811" i="9" s="1"/>
  <c r="A1409" i="9"/>
  <c r="A1035" i="9"/>
  <c r="O138" i="9"/>
  <c r="A1428" i="9"/>
  <c r="A1429" i="9"/>
  <c r="A1322" i="9"/>
  <c r="A1533" i="9"/>
  <c r="T527" i="9"/>
  <c r="A527" i="9" s="1"/>
  <c r="A1607" i="9"/>
  <c r="T501" i="9"/>
  <c r="A501" i="9" s="1"/>
  <c r="T870" i="9"/>
  <c r="A870" i="9" s="1"/>
  <c r="A1488" i="9"/>
  <c r="T760" i="9"/>
  <c r="A760" i="9" s="1"/>
  <c r="A1345" i="9"/>
  <c r="T713" i="9"/>
  <c r="A713" i="9" s="1"/>
  <c r="T599" i="9"/>
  <c r="A599" i="9" s="1"/>
  <c r="A1081" i="9"/>
  <c r="O70" i="9" l="1"/>
  <c r="A1551" i="9"/>
  <c r="T562" i="9"/>
  <c r="A562" i="9" s="1"/>
  <c r="T294" i="9"/>
  <c r="A294" i="9" s="1"/>
  <c r="T914" i="9"/>
  <c r="A914" i="9" s="1"/>
  <c r="T957" i="9"/>
  <c r="A957" i="9" s="1"/>
  <c r="A1574" i="9"/>
  <c r="A1474" i="9"/>
  <c r="A1064" i="9"/>
  <c r="T742" i="9"/>
  <c r="A742" i="9" s="1"/>
  <c r="T871" i="9"/>
  <c r="A871" i="9" s="1"/>
  <c r="T600" i="9"/>
  <c r="A600" i="9" s="1"/>
  <c r="A1534" i="9"/>
  <c r="T812" i="9"/>
  <c r="A812" i="9" s="1"/>
  <c r="G13" i="9"/>
  <c r="F14" i="9"/>
  <c r="T664" i="9"/>
  <c r="A664" i="9" s="1"/>
  <c r="T617" i="9"/>
  <c r="A617" i="9" s="1"/>
  <c r="A1082" i="9"/>
  <c r="A1490" i="9"/>
  <c r="A1489" i="9"/>
  <c r="O139" i="9"/>
  <c r="I14" i="9"/>
  <c r="T761" i="9"/>
  <c r="A761" i="9" s="1"/>
  <c r="A1106" i="9"/>
  <c r="T849" i="9"/>
  <c r="A849" i="9" s="1"/>
  <c r="T891" i="9"/>
  <c r="A891" i="9" s="1"/>
  <c r="T502" i="9"/>
  <c r="A502" i="9" s="1"/>
  <c r="A1410" i="9"/>
  <c r="A1367" i="9"/>
  <c r="K15" i="9"/>
  <c r="L14" i="9"/>
  <c r="A1254" i="9"/>
  <c r="T681" i="9"/>
  <c r="A681" i="9" s="1"/>
  <c r="T528" i="9"/>
  <c r="A528" i="9" s="1"/>
  <c r="A1036" i="9"/>
  <c r="T641" i="9"/>
  <c r="A641" i="9" s="1"/>
  <c r="T714" i="9"/>
  <c r="A714" i="9" s="1"/>
  <c r="A1346" i="9"/>
  <c r="A1608" i="9"/>
  <c r="A1323" i="9"/>
  <c r="A1443" i="9"/>
  <c r="A1444" i="9"/>
  <c r="A1518" i="9"/>
  <c r="T583" i="9"/>
  <c r="A583" i="9" s="1"/>
  <c r="B1474" i="9" l="1"/>
  <c r="O71" i="9"/>
  <c r="A1552" i="9"/>
  <c r="T563" i="9"/>
  <c r="A563" i="9" s="1"/>
  <c r="T915" i="9"/>
  <c r="A915" i="9" s="1"/>
  <c r="A1575" i="9"/>
  <c r="T743" i="9"/>
  <c r="A743" i="9" s="1"/>
  <c r="B743" i="9" s="1"/>
  <c r="T958" i="9"/>
  <c r="A958" i="9" s="1"/>
  <c r="A1476" i="9"/>
  <c r="A1475" i="9"/>
  <c r="A1065" i="9"/>
  <c r="T503" i="9"/>
  <c r="A503" i="9" s="1"/>
  <c r="K16" i="9"/>
  <c r="L15" i="9"/>
  <c r="A1368" i="9"/>
  <c r="O140" i="9"/>
  <c r="A1083" i="9"/>
  <c r="A1037" i="9"/>
  <c r="T618" i="9"/>
  <c r="A618" i="9" s="1"/>
  <c r="G14" i="9"/>
  <c r="F15" i="9"/>
  <c r="T601" i="9"/>
  <c r="A601" i="9" s="1"/>
  <c r="T585" i="9"/>
  <c r="A585" i="9" s="1"/>
  <c r="T584" i="9"/>
  <c r="A584" i="9" s="1"/>
  <c r="A1324" i="9"/>
  <c r="A1519" i="9"/>
  <c r="A1520" i="9"/>
  <c r="T715" i="9"/>
  <c r="A715" i="9" s="1"/>
  <c r="T529" i="9"/>
  <c r="A529" i="9" s="1"/>
  <c r="T892" i="9"/>
  <c r="A892" i="9" s="1"/>
  <c r="B892" i="9" s="1"/>
  <c r="T762" i="9"/>
  <c r="A762" i="9" s="1"/>
  <c r="A1609" i="9"/>
  <c r="O171" i="9"/>
  <c r="T850" i="9"/>
  <c r="A850" i="9" s="1"/>
  <c r="I15" i="9"/>
  <c r="T813" i="9"/>
  <c r="A813" i="9" s="1"/>
  <c r="T682" i="9"/>
  <c r="A682" i="9" s="1"/>
  <c r="A1255" i="9"/>
  <c r="A1411" i="9"/>
  <c r="A1412" i="9"/>
  <c r="T665" i="9"/>
  <c r="A665" i="9" s="1"/>
  <c r="T666" i="9"/>
  <c r="A666" i="9" s="1"/>
  <c r="T872" i="9"/>
  <c r="A872" i="9" s="1"/>
  <c r="A1347" i="9"/>
  <c r="T642" i="9"/>
  <c r="A642" i="9" s="1"/>
  <c r="A1107" i="9"/>
  <c r="A1535" i="9"/>
  <c r="O52" i="9" l="1"/>
  <c r="A1553" i="9"/>
  <c r="T564" i="9"/>
  <c r="A564" i="9" s="1"/>
  <c r="T916" i="9"/>
  <c r="A916" i="9" s="1"/>
  <c r="T959" i="9"/>
  <c r="A959" i="9" s="1"/>
  <c r="B959" i="9" s="1"/>
  <c r="A1066" i="9"/>
  <c r="T744" i="9"/>
  <c r="A744" i="9" s="1"/>
  <c r="A1576" i="9"/>
  <c r="A1256" i="9"/>
  <c r="T683" i="9"/>
  <c r="A683" i="9" s="1"/>
  <c r="T814" i="9"/>
  <c r="A814" i="9" s="1"/>
  <c r="T893" i="9"/>
  <c r="A893" i="9" s="1"/>
  <c r="B893" i="9" s="1"/>
  <c r="T619" i="9"/>
  <c r="A619" i="9" s="1"/>
  <c r="B619" i="9" s="1"/>
  <c r="I16" i="9"/>
  <c r="O141" i="9"/>
  <c r="T382" i="9" s="1"/>
  <c r="A382" i="9" s="1"/>
  <c r="L16" i="9"/>
  <c r="K17" i="9"/>
  <c r="G15" i="9"/>
  <c r="F16" i="9"/>
  <c r="A1108" i="9"/>
  <c r="T873" i="9"/>
  <c r="A873" i="9" s="1"/>
  <c r="T851" i="9"/>
  <c r="A851" i="9" s="1"/>
  <c r="T716" i="9"/>
  <c r="A716" i="9" s="1"/>
  <c r="A1038" i="9"/>
  <c r="T504" i="9"/>
  <c r="A504" i="9" s="1"/>
  <c r="A1610" i="9"/>
  <c r="A1536" i="9"/>
  <c r="T643" i="9"/>
  <c r="A643" i="9" s="1"/>
  <c r="T602" i="9"/>
  <c r="A602" i="9" s="1"/>
  <c r="T530" i="9"/>
  <c r="A530" i="9" s="1"/>
  <c r="A1348" i="9"/>
  <c r="T763" i="9"/>
  <c r="A763" i="9" s="1"/>
  <c r="A1325" i="9"/>
  <c r="A1084" i="9"/>
  <c r="A1369" i="9"/>
  <c r="O172" i="9"/>
  <c r="O53" i="9" l="1"/>
  <c r="A1554" i="9"/>
  <c r="T565" i="9"/>
  <c r="A565" i="9" s="1"/>
  <c r="T917" i="9"/>
  <c r="A917" i="9" s="1"/>
  <c r="T745" i="9"/>
  <c r="A745" i="9" s="1"/>
  <c r="A1067" i="9"/>
  <c r="A1068" i="9"/>
  <c r="A1577" i="9"/>
  <c r="T960" i="9"/>
  <c r="A960" i="9" s="1"/>
  <c r="I17" i="9"/>
  <c r="A1326" i="9"/>
  <c r="A1349" i="9"/>
  <c r="T604" i="9"/>
  <c r="A604" i="9" s="1"/>
  <c r="T603" i="9"/>
  <c r="A603" i="9" s="1"/>
  <c r="A1537" i="9"/>
  <c r="T852" i="9"/>
  <c r="A852" i="9" s="1"/>
  <c r="G16" i="9"/>
  <c r="F17" i="9"/>
  <c r="T815" i="9"/>
  <c r="A815" i="9" s="1"/>
  <c r="T717" i="9"/>
  <c r="A717" i="9" s="1"/>
  <c r="A1370" i="9"/>
  <c r="A1371" i="9"/>
  <c r="A1611" i="9"/>
  <c r="A1109" i="9"/>
  <c r="T894" i="9"/>
  <c r="A894" i="9" s="1"/>
  <c r="B894" i="9" s="1"/>
  <c r="T531" i="9"/>
  <c r="A531" i="9" s="1"/>
  <c r="T764" i="9"/>
  <c r="A764" i="9" s="1"/>
  <c r="K18" i="9"/>
  <c r="L17" i="9"/>
  <c r="T684" i="9"/>
  <c r="A684" i="9" s="1"/>
  <c r="T505" i="9"/>
  <c r="A505" i="9" s="1"/>
  <c r="A1085" i="9"/>
  <c r="T644" i="9"/>
  <c r="A644" i="9" s="1"/>
  <c r="T620" i="9"/>
  <c r="A620" i="9" s="1"/>
  <c r="A1257" i="9"/>
  <c r="O173" i="9"/>
  <c r="T874" i="9"/>
  <c r="A874" i="9" s="1"/>
  <c r="A1039" i="9"/>
  <c r="O142" i="9"/>
  <c r="O54" i="9" l="1"/>
  <c r="A1555" i="9"/>
  <c r="T566" i="9"/>
  <c r="A566" i="9" s="1"/>
  <c r="T918" i="9"/>
  <c r="A918" i="9" s="1"/>
  <c r="A1578" i="9"/>
  <c r="T746" i="9"/>
  <c r="A746" i="9" s="1"/>
  <c r="T961" i="9"/>
  <c r="A961" i="9" s="1"/>
  <c r="O143" i="9"/>
  <c r="K19" i="9"/>
  <c r="L18" i="9"/>
  <c r="A1040" i="9"/>
  <c r="A1258" i="9"/>
  <c r="T853" i="9"/>
  <c r="A853" i="9" s="1"/>
  <c r="T645" i="9"/>
  <c r="A645" i="9" s="1"/>
  <c r="T765" i="9"/>
  <c r="A765" i="9" s="1"/>
  <c r="T718" i="9"/>
  <c r="A718" i="9" s="1"/>
  <c r="A1350" i="9"/>
  <c r="T875" i="9"/>
  <c r="A875" i="9" s="1"/>
  <c r="T621" i="9"/>
  <c r="A621" i="9" s="1"/>
  <c r="A1086" i="9"/>
  <c r="A1612" i="9"/>
  <c r="F18" i="9"/>
  <c r="G17" i="9"/>
  <c r="T532" i="9"/>
  <c r="A532" i="9" s="1"/>
  <c r="T506" i="9"/>
  <c r="A506" i="9" s="1"/>
  <c r="T816" i="9"/>
  <c r="A816" i="9" s="1"/>
  <c r="A1538" i="9"/>
  <c r="A1539" i="9"/>
  <c r="A1327" i="9"/>
  <c r="O174" i="9"/>
  <c r="T685" i="9"/>
  <c r="A685" i="9" s="1"/>
  <c r="T895" i="9"/>
  <c r="A895" i="9" s="1"/>
  <c r="A1110" i="9"/>
  <c r="I18" i="9"/>
  <c r="O55" i="9" l="1"/>
  <c r="O175" i="9"/>
  <c r="A1556" i="9"/>
  <c r="T568" i="9"/>
  <c r="A568" i="9" s="1"/>
  <c r="T567" i="9"/>
  <c r="A567" i="9" s="1"/>
  <c r="T919" i="9"/>
  <c r="A919" i="9" s="1"/>
  <c r="T962" i="9"/>
  <c r="A962" i="9" s="1"/>
  <c r="T747" i="9"/>
  <c r="A747" i="9" s="1"/>
  <c r="A1579" i="9"/>
  <c r="T461" i="9"/>
  <c r="A461" i="9" s="1"/>
  <c r="A1087" i="9"/>
  <c r="A1351" i="9"/>
  <c r="T766" i="9"/>
  <c r="A766" i="9" s="1"/>
  <c r="A1041" i="9"/>
  <c r="T686" i="9"/>
  <c r="A686" i="9" s="1"/>
  <c r="T817" i="9"/>
  <c r="A817" i="9" s="1"/>
  <c r="L19" i="9"/>
  <c r="K20" i="9"/>
  <c r="A1111" i="9"/>
  <c r="T622" i="9"/>
  <c r="A622" i="9" s="1"/>
  <c r="T507" i="9"/>
  <c r="A507" i="9" s="1"/>
  <c r="T646" i="9"/>
  <c r="A646" i="9" s="1"/>
  <c r="G18" i="9"/>
  <c r="F19" i="9"/>
  <c r="T876" i="9"/>
  <c r="A876" i="9" s="1"/>
  <c r="B876" i="9" s="1"/>
  <c r="T854" i="9"/>
  <c r="A854" i="9" s="1"/>
  <c r="B854" i="9" s="1"/>
  <c r="T896" i="9"/>
  <c r="A896" i="9" s="1"/>
  <c r="A1613" i="9"/>
  <c r="I19" i="9"/>
  <c r="A1328" i="9"/>
  <c r="T533" i="9"/>
  <c r="A533" i="9" s="1"/>
  <c r="T719" i="9"/>
  <c r="A719" i="9" s="1"/>
  <c r="T720" i="9"/>
  <c r="A720" i="9" s="1"/>
  <c r="A1259" i="9"/>
  <c r="O56" i="9" l="1"/>
  <c r="T326" i="9"/>
  <c r="A326" i="9" s="1"/>
  <c r="A1557" i="9"/>
  <c r="T920" i="9"/>
  <c r="A920" i="9" s="1"/>
  <c r="A1580" i="9"/>
  <c r="T748" i="9"/>
  <c r="A748" i="9" s="1"/>
  <c r="T749" i="9"/>
  <c r="A749" i="9" s="1"/>
  <c r="T963" i="9"/>
  <c r="A963" i="9" s="1"/>
  <c r="I20" i="9"/>
  <c r="T767" i="9"/>
  <c r="A767" i="9" s="1"/>
  <c r="T534" i="9"/>
  <c r="A534" i="9" s="1"/>
  <c r="O145" i="9"/>
  <c r="T687" i="9"/>
  <c r="A687" i="9" s="1"/>
  <c r="A1088" i="9"/>
  <c r="T855" i="9"/>
  <c r="A855" i="9" s="1"/>
  <c r="T508" i="9"/>
  <c r="A508" i="9" s="1"/>
  <c r="T897" i="9"/>
  <c r="A897" i="9" s="1"/>
  <c r="T623" i="9"/>
  <c r="A623" i="9" s="1"/>
  <c r="T818" i="9"/>
  <c r="A818" i="9" s="1"/>
  <c r="A1352" i="9"/>
  <c r="A1353" i="9"/>
  <c r="A1112" i="9"/>
  <c r="A1042" i="9"/>
  <c r="G19" i="9"/>
  <c r="F20" i="9"/>
  <c r="A1260" i="9"/>
  <c r="A1329" i="9"/>
  <c r="A1614" i="9"/>
  <c r="T878" i="9"/>
  <c r="A878" i="9" s="1"/>
  <c r="B878" i="9" s="1"/>
  <c r="T877" i="9"/>
  <c r="A877" i="9" s="1"/>
  <c r="B877" i="9" s="1"/>
  <c r="T647" i="9"/>
  <c r="A647" i="9" s="1"/>
  <c r="L20" i="9"/>
  <c r="K21" i="9"/>
  <c r="O57" i="9" l="1"/>
  <c r="A1558" i="9"/>
  <c r="T921" i="9"/>
  <c r="A921" i="9" s="1"/>
  <c r="T964" i="9"/>
  <c r="A964" i="9" s="1"/>
  <c r="A1581" i="9"/>
  <c r="O146" i="9"/>
  <c r="A1113" i="9"/>
  <c r="T768" i="9"/>
  <c r="A768" i="9" s="1"/>
  <c r="T624" i="9"/>
  <c r="A624" i="9" s="1"/>
  <c r="G20" i="9"/>
  <c r="F21" i="9"/>
  <c r="T509" i="9"/>
  <c r="A509" i="9" s="1"/>
  <c r="K22" i="9"/>
  <c r="L21" i="9"/>
  <c r="A1331" i="9"/>
  <c r="A1330" i="9"/>
  <c r="T856" i="9"/>
  <c r="A856" i="9" s="1"/>
  <c r="I21" i="9"/>
  <c r="T648" i="9"/>
  <c r="A648" i="9" s="1"/>
  <c r="A1261" i="9"/>
  <c r="A1043" i="9"/>
  <c r="T688" i="9"/>
  <c r="A688" i="9" s="1"/>
  <c r="A1089" i="9"/>
  <c r="T535" i="9"/>
  <c r="A535" i="9" s="1"/>
  <c r="T819" i="9"/>
  <c r="A819" i="9" s="1"/>
  <c r="T898" i="9"/>
  <c r="A898" i="9" s="1"/>
  <c r="O58" i="9" l="1"/>
  <c r="A1559" i="9"/>
  <c r="T922" i="9"/>
  <c r="A922" i="9" s="1"/>
  <c r="A1582" i="9"/>
  <c r="T965" i="9"/>
  <c r="A965" i="9" s="1"/>
  <c r="A1114" i="9"/>
  <c r="T510" i="9"/>
  <c r="A510" i="9" s="1"/>
  <c r="T625" i="9"/>
  <c r="A625" i="9" s="1"/>
  <c r="A1090" i="9"/>
  <c r="A1044" i="9"/>
  <c r="T858" i="9"/>
  <c r="A858" i="9" s="1"/>
  <c r="T857" i="9"/>
  <c r="A857" i="9" s="1"/>
  <c r="F22" i="9"/>
  <c r="G21" i="9"/>
  <c r="T536" i="9"/>
  <c r="A536" i="9" s="1"/>
  <c r="T900" i="9"/>
  <c r="A900" i="9" s="1"/>
  <c r="T899" i="9"/>
  <c r="A899" i="9" s="1"/>
  <c r="T769" i="9"/>
  <c r="A769" i="9" s="1"/>
  <c r="H22" i="9"/>
  <c r="I22" i="9" s="1"/>
  <c r="A1262" i="9"/>
  <c r="O147" i="9"/>
  <c r="T820" i="9"/>
  <c r="A820" i="9" s="1"/>
  <c r="T649" i="9"/>
  <c r="A649" i="9" s="1"/>
  <c r="T650" i="9"/>
  <c r="A650" i="9" s="1"/>
  <c r="L22" i="9"/>
  <c r="K23" i="9"/>
  <c r="T689" i="9"/>
  <c r="A689" i="9" s="1"/>
  <c r="O59" i="9" l="1"/>
  <c r="A1560" i="9"/>
  <c r="A1561" i="9"/>
  <c r="T923" i="9"/>
  <c r="A923" i="9" s="1"/>
  <c r="A966" i="9"/>
  <c r="A1583" i="9"/>
  <c r="T511" i="9"/>
  <c r="A511" i="9" s="1"/>
  <c r="K24" i="9"/>
  <c r="L23" i="9"/>
  <c r="A1263" i="9"/>
  <c r="A1091" i="9"/>
  <c r="A1092" i="9"/>
  <c r="O148" i="9"/>
  <c r="G22" i="9"/>
  <c r="F23" i="9"/>
  <c r="T821" i="9"/>
  <c r="A821" i="9" s="1"/>
  <c r="H23" i="9"/>
  <c r="I23" i="9" s="1"/>
  <c r="A1115" i="9"/>
  <c r="T627" i="9"/>
  <c r="A627" i="9" s="1"/>
  <c r="T626" i="9"/>
  <c r="A626" i="9" s="1"/>
  <c r="A1045" i="9"/>
  <c r="T770" i="9"/>
  <c r="A770" i="9" s="1"/>
  <c r="T690" i="9"/>
  <c r="A690" i="9" s="1"/>
  <c r="T537" i="9"/>
  <c r="A537" i="9" s="1"/>
  <c r="O31" i="9" l="1"/>
  <c r="O180" i="9"/>
  <c r="T924" i="9"/>
  <c r="A924" i="9" s="1"/>
  <c r="A1584" i="9"/>
  <c r="A967" i="9"/>
  <c r="T823" i="9"/>
  <c r="A823" i="9" s="1"/>
  <c r="T822" i="9"/>
  <c r="A822" i="9" s="1"/>
  <c r="A1264" i="9"/>
  <c r="K25" i="9"/>
  <c r="L24" i="9"/>
  <c r="H24" i="9"/>
  <c r="I24" i="9" s="1"/>
  <c r="T538" i="9"/>
  <c r="A538" i="9" s="1"/>
  <c r="T691" i="9"/>
  <c r="A691" i="9" s="1"/>
  <c r="T771" i="9"/>
  <c r="A771" i="9" s="1"/>
  <c r="F24" i="9"/>
  <c r="G23" i="9"/>
  <c r="T512" i="9"/>
  <c r="A512" i="9" s="1"/>
  <c r="A1046" i="9"/>
  <c r="A1116" i="9"/>
  <c r="O181" i="9" l="1"/>
  <c r="O32" i="9"/>
  <c r="T925" i="9"/>
  <c r="A925" i="9" s="1"/>
  <c r="A968" i="9"/>
  <c r="A1585" i="9"/>
  <c r="L25" i="9"/>
  <c r="K26" i="9"/>
  <c r="T539" i="9"/>
  <c r="A539" i="9" s="1"/>
  <c r="G24" i="9"/>
  <c r="F25" i="9"/>
  <c r="H25" i="9"/>
  <c r="I25" i="9" s="1"/>
  <c r="A1047" i="9"/>
  <c r="T772" i="9"/>
  <c r="A772" i="9" s="1"/>
  <c r="A1117" i="9"/>
  <c r="A1265" i="9"/>
  <c r="T513" i="9"/>
  <c r="A513" i="9" s="1"/>
  <c r="T692" i="9"/>
  <c r="A692" i="9" s="1"/>
  <c r="O150" i="9"/>
  <c r="O33" i="9" l="1"/>
  <c r="O151" i="9"/>
  <c r="O182" i="9"/>
  <c r="T926" i="9"/>
  <c r="A926" i="9" s="1"/>
  <c r="A1586" i="9"/>
  <c r="O116" i="9"/>
  <c r="A969" i="9"/>
  <c r="A1048" i="9"/>
  <c r="T514" i="9"/>
  <c r="A514" i="9" s="1"/>
  <c r="T515" i="9"/>
  <c r="A515" i="9" s="1"/>
  <c r="G25" i="9"/>
  <c r="F26" i="9"/>
  <c r="T693" i="9"/>
  <c r="A693" i="9" s="1"/>
  <c r="K27" i="9"/>
  <c r="K28" i="9" s="1"/>
  <c r="K29" i="9" s="1"/>
  <c r="K30" i="9" s="1"/>
  <c r="K31" i="9" s="1"/>
  <c r="K32" i="9" s="1"/>
  <c r="K33" i="9" s="1"/>
  <c r="K34" i="9" s="1"/>
  <c r="K35" i="9" s="1"/>
  <c r="K36" i="9" s="1"/>
  <c r="K37" i="9" s="1"/>
  <c r="L26" i="9"/>
  <c r="H26" i="9"/>
  <c r="I26" i="9" s="1"/>
  <c r="A1266" i="9"/>
  <c r="A1118" i="9"/>
  <c r="T540" i="9"/>
  <c r="A540" i="9" s="1"/>
  <c r="T773" i="9"/>
  <c r="A773" i="9" s="1"/>
  <c r="O22" i="9" l="1"/>
  <c r="O152" i="9"/>
  <c r="O34" i="9"/>
  <c r="T927" i="9"/>
  <c r="A927" i="9" s="1"/>
  <c r="A970" i="9"/>
  <c r="O117" i="9"/>
  <c r="A1587" i="9"/>
  <c r="H27" i="9"/>
  <c r="T541" i="9"/>
  <c r="A541" i="9" s="1"/>
  <c r="T694" i="9"/>
  <c r="A694" i="9" s="1"/>
  <c r="G26" i="9"/>
  <c r="F27" i="9"/>
  <c r="F28" i="9" s="1"/>
  <c r="A1119" i="9"/>
  <c r="L27" i="9"/>
  <c r="T774" i="9"/>
  <c r="A774" i="9" s="1"/>
  <c r="T775" i="9"/>
  <c r="A775" i="9" s="1"/>
  <c r="A1267" i="9"/>
  <c r="A1049" i="9"/>
  <c r="O35" i="9" l="1"/>
  <c r="O153" i="9"/>
  <c r="O23" i="9"/>
  <c r="O118" i="9"/>
  <c r="I27" i="9"/>
  <c r="H28" i="9"/>
  <c r="G28" i="9"/>
  <c r="F29" i="9"/>
  <c r="T928" i="9"/>
  <c r="A928" i="9" s="1"/>
  <c r="A1588" i="9"/>
  <c r="A971" i="9"/>
  <c r="A972" i="9"/>
  <c r="A1268" i="9"/>
  <c r="T695" i="9"/>
  <c r="A695" i="9" s="1"/>
  <c r="L28" i="9"/>
  <c r="T542" i="9"/>
  <c r="A542" i="9" s="1"/>
  <c r="A1120" i="9"/>
  <c r="A1050" i="9"/>
  <c r="A1051" i="9"/>
  <c r="G27" i="9"/>
  <c r="O24" i="9" l="1"/>
  <c r="T392" i="9"/>
  <c r="A392" i="9" s="1"/>
  <c r="O154" i="9"/>
  <c r="O36" i="9"/>
  <c r="O119" i="9"/>
  <c r="G29" i="9"/>
  <c r="F30" i="9"/>
  <c r="H29" i="9"/>
  <c r="I28" i="9"/>
  <c r="T929" i="9"/>
  <c r="A929" i="9" s="1"/>
  <c r="A1589" i="9"/>
  <c r="T696" i="9"/>
  <c r="A696" i="9" s="1"/>
  <c r="A1121" i="9"/>
  <c r="T543" i="9"/>
  <c r="A543" i="9" s="1"/>
  <c r="A1269" i="9"/>
  <c r="T471" i="9"/>
  <c r="A471" i="9" s="1"/>
  <c r="L29" i="9"/>
  <c r="O37" i="9" l="1"/>
  <c r="O155" i="9"/>
  <c r="O25" i="9"/>
  <c r="O120" i="9"/>
  <c r="I29" i="9"/>
  <c r="H30" i="9"/>
  <c r="G30" i="9"/>
  <c r="F31" i="9"/>
  <c r="T930" i="9"/>
  <c r="A930" i="9" s="1"/>
  <c r="A1590" i="9"/>
  <c r="A1122" i="9"/>
  <c r="A1270" i="9"/>
  <c r="T697" i="9"/>
  <c r="A697" i="9" s="1"/>
  <c r="T472" i="9"/>
  <c r="A472" i="9" s="1"/>
  <c r="L30" i="9"/>
  <c r="T544" i="9"/>
  <c r="A544" i="9" s="1"/>
  <c r="O26" i="9" l="1"/>
  <c r="O156" i="9"/>
  <c r="T347" i="9"/>
  <c r="A347" i="9" s="1"/>
  <c r="O38" i="9"/>
  <c r="T337" i="9"/>
  <c r="A337" i="9" s="1"/>
  <c r="O121" i="9"/>
  <c r="G31" i="9"/>
  <c r="F32" i="9"/>
  <c r="I30" i="9"/>
  <c r="H31" i="9"/>
  <c r="T931" i="9"/>
  <c r="A931" i="9" s="1"/>
  <c r="A1592" i="9"/>
  <c r="A1591" i="9"/>
  <c r="T545" i="9"/>
  <c r="A545" i="9" s="1"/>
  <c r="T698" i="9"/>
  <c r="A698" i="9" s="1"/>
  <c r="A1123" i="9"/>
  <c r="T473" i="9"/>
  <c r="A473" i="9" s="1"/>
  <c r="L31" i="9"/>
  <c r="A1271" i="9"/>
  <c r="A1272" i="9"/>
  <c r="O39" i="9" l="1"/>
  <c r="O157" i="9"/>
  <c r="O27" i="9"/>
  <c r="O122" i="9"/>
  <c r="I31" i="9"/>
  <c r="H32" i="9"/>
  <c r="G32" i="9"/>
  <c r="F33" i="9"/>
  <c r="T932" i="9"/>
  <c r="A932" i="9" s="1"/>
  <c r="L32" i="9"/>
  <c r="T546" i="9"/>
  <c r="A546" i="9" s="1"/>
  <c r="A1124" i="9"/>
  <c r="T474" i="9"/>
  <c r="A474" i="9" s="1"/>
  <c r="T699" i="9"/>
  <c r="A699" i="9" s="1"/>
  <c r="O28" i="9" l="1"/>
  <c r="O40" i="9"/>
  <c r="O123" i="9"/>
  <c r="G33" i="9"/>
  <c r="F34" i="9"/>
  <c r="I32" i="9"/>
  <c r="H33" i="9"/>
  <c r="T933" i="9"/>
  <c r="A933" i="9" s="1"/>
  <c r="T547" i="9"/>
  <c r="A547" i="9" s="1"/>
  <c r="L33" i="9"/>
  <c r="T475" i="9"/>
  <c r="A475" i="9" s="1"/>
  <c r="A1125" i="9"/>
  <c r="T701" i="9"/>
  <c r="A701" i="9" s="1"/>
  <c r="T700" i="9"/>
  <c r="A700" i="9" s="1"/>
  <c r="T268" i="9" l="1"/>
  <c r="A268" i="9" s="1"/>
  <c r="O108" i="9"/>
  <c r="O41" i="9"/>
  <c r="O29" i="9"/>
  <c r="I33" i="9"/>
  <c r="H34" i="9"/>
  <c r="G34" i="9"/>
  <c r="F35" i="9"/>
  <c r="T934" i="9"/>
  <c r="A934" i="9" s="1"/>
  <c r="L34" i="9"/>
  <c r="A1126" i="9"/>
  <c r="T476" i="9"/>
  <c r="A476" i="9" s="1"/>
  <c r="T548" i="9"/>
  <c r="A548" i="9" s="1"/>
  <c r="O43" i="9" l="1"/>
  <c r="O109" i="9"/>
  <c r="B51" i="9"/>
  <c r="B42" i="9"/>
  <c r="G35" i="9"/>
  <c r="F36" i="9"/>
  <c r="I34" i="9"/>
  <c r="H35" i="9"/>
  <c r="T935" i="9"/>
  <c r="A935" i="9" s="1"/>
  <c r="T549" i="9"/>
  <c r="A549" i="9" s="1"/>
  <c r="T550" i="9"/>
  <c r="A550" i="9" s="1"/>
  <c r="L35" i="9"/>
  <c r="T477" i="9"/>
  <c r="A477" i="9" s="1"/>
  <c r="A1127" i="9"/>
  <c r="O110" i="9" l="1"/>
  <c r="O44" i="9"/>
  <c r="T399" i="9"/>
  <c r="A399" i="9" s="1"/>
  <c r="I35" i="9"/>
  <c r="H36" i="9"/>
  <c r="G36" i="9"/>
  <c r="F37" i="9"/>
  <c r="G37" i="9" s="1"/>
  <c r="T936" i="9"/>
  <c r="A936" i="9" s="1"/>
  <c r="L36" i="9"/>
  <c r="A1128" i="9"/>
  <c r="T478" i="9"/>
  <c r="A478" i="9" s="1"/>
  <c r="O45" i="9" l="1"/>
  <c r="O111" i="9"/>
  <c r="I36" i="9"/>
  <c r="H37" i="9"/>
  <c r="I37" i="9" s="1"/>
  <c r="T937" i="9"/>
  <c r="A937" i="9" s="1"/>
  <c r="A1129" i="9"/>
  <c r="T479" i="9"/>
  <c r="A479" i="9" s="1"/>
  <c r="L37" i="9"/>
  <c r="K38" i="9"/>
  <c r="O112" i="9" l="1"/>
  <c r="O46" i="9"/>
  <c r="T938" i="9"/>
  <c r="A938" i="9" s="1"/>
  <c r="K39" i="9"/>
  <c r="L38" i="9"/>
  <c r="H38" i="9"/>
  <c r="A1130" i="9"/>
  <c r="F38" i="9"/>
  <c r="T480" i="9"/>
  <c r="A480" i="9" s="1"/>
  <c r="O47" i="9" l="1"/>
  <c r="O113" i="9"/>
  <c r="A939" i="9"/>
  <c r="G38" i="9"/>
  <c r="F39" i="9"/>
  <c r="A1131" i="9"/>
  <c r="I38" i="9"/>
  <c r="H39" i="9"/>
  <c r="L39" i="9"/>
  <c r="K40" i="9"/>
  <c r="T481" i="9"/>
  <c r="A481" i="9" s="1"/>
  <c r="O114" i="9" l="1"/>
  <c r="O48" i="9"/>
  <c r="A940" i="9"/>
  <c r="L40" i="9"/>
  <c r="K41" i="9"/>
  <c r="A1132" i="9"/>
  <c r="H40" i="9"/>
  <c r="I39" i="9"/>
  <c r="F40" i="9"/>
  <c r="G39" i="9"/>
  <c r="T482" i="9"/>
  <c r="A482" i="9" s="1"/>
  <c r="O49" i="9" l="1"/>
  <c r="O95" i="9"/>
  <c r="A941" i="9"/>
  <c r="G40" i="9"/>
  <c r="F41" i="9"/>
  <c r="H41" i="9"/>
  <c r="I40" i="9"/>
  <c r="A1133" i="9"/>
  <c r="K42" i="9"/>
  <c r="L41" i="9"/>
  <c r="T483" i="9"/>
  <c r="A483" i="9" s="1"/>
  <c r="O96" i="9" l="1"/>
  <c r="O50" i="9"/>
  <c r="A942" i="9"/>
  <c r="K43" i="9"/>
  <c r="L42" i="9"/>
  <c r="I41" i="9"/>
  <c r="H42" i="9"/>
  <c r="T484" i="9"/>
  <c r="A484" i="9" s="1"/>
  <c r="A1134" i="9"/>
  <c r="F42" i="9"/>
  <c r="G41" i="9"/>
  <c r="O125" i="9" l="1"/>
  <c r="T406" i="9"/>
  <c r="A406" i="9" s="1"/>
  <c r="O97" i="9"/>
  <c r="A943" i="9"/>
  <c r="A944" i="9"/>
  <c r="A1135" i="9"/>
  <c r="T485" i="9"/>
  <c r="A485" i="9" s="1"/>
  <c r="I42" i="9"/>
  <c r="H43" i="9"/>
  <c r="G42" i="9"/>
  <c r="F43" i="9"/>
  <c r="L43" i="9"/>
  <c r="K44" i="9"/>
  <c r="O98" i="9" l="1"/>
  <c r="O126" i="9"/>
  <c r="I43" i="9"/>
  <c r="H44" i="9"/>
  <c r="L44" i="9"/>
  <c r="K45" i="9"/>
  <c r="G43" i="9"/>
  <c r="F44" i="9"/>
  <c r="T486" i="9"/>
  <c r="A486" i="9" s="1"/>
  <c r="A1136" i="9"/>
  <c r="O127" i="9" l="1"/>
  <c r="O99" i="9"/>
  <c r="G44" i="9"/>
  <c r="F45" i="9"/>
  <c r="A1137" i="9"/>
  <c r="L45" i="9"/>
  <c r="K46" i="9"/>
  <c r="I44" i="9"/>
  <c r="H45" i="9"/>
  <c r="T488" i="9"/>
  <c r="A488" i="9" s="1"/>
  <c r="T487" i="9"/>
  <c r="A487" i="9" s="1"/>
  <c r="O100" i="9" l="1"/>
  <c r="O128" i="9"/>
  <c r="L46" i="9"/>
  <c r="K47" i="9"/>
  <c r="G45" i="9"/>
  <c r="F46" i="9"/>
  <c r="A1138" i="9"/>
  <c r="H46" i="9"/>
  <c r="I45" i="9"/>
  <c r="O129" i="9" l="1"/>
  <c r="O101" i="9"/>
  <c r="A1139" i="9"/>
  <c r="F47" i="9"/>
  <c r="G46" i="9"/>
  <c r="K48" i="9"/>
  <c r="L47" i="9"/>
  <c r="I46" i="9"/>
  <c r="H47" i="9"/>
  <c r="T282" i="9" l="1"/>
  <c r="A282" i="9" s="1"/>
  <c r="O102" i="9"/>
  <c r="O130" i="9"/>
  <c r="I47" i="9"/>
  <c r="H48" i="9"/>
  <c r="G47" i="9"/>
  <c r="F48" i="9"/>
  <c r="K49" i="9"/>
  <c r="L48" i="9"/>
  <c r="A1140" i="9"/>
  <c r="O131" i="9" l="1"/>
  <c r="O103" i="9"/>
  <c r="G48" i="9"/>
  <c r="F49" i="9"/>
  <c r="L49" i="9"/>
  <c r="K50" i="9"/>
  <c r="A1141" i="9"/>
  <c r="H49" i="9"/>
  <c r="I48" i="9"/>
  <c r="O104" i="9" l="1"/>
  <c r="O132" i="9"/>
  <c r="I49" i="9"/>
  <c r="H50" i="9"/>
  <c r="L50" i="9"/>
  <c r="K51" i="9"/>
  <c r="A1142" i="9"/>
  <c r="G49" i="9"/>
  <c r="F50" i="9"/>
  <c r="O133" i="9" l="1"/>
  <c r="O105" i="9"/>
  <c r="G50" i="9"/>
  <c r="F51" i="9"/>
  <c r="A1143" i="9"/>
  <c r="L51" i="9"/>
  <c r="K52" i="9"/>
  <c r="I50" i="9"/>
  <c r="H51" i="9"/>
  <c r="O106" i="9" l="1"/>
  <c r="O3" i="9"/>
  <c r="H52" i="9"/>
  <c r="I51" i="9"/>
  <c r="K53" i="9"/>
  <c r="L52" i="9"/>
  <c r="A1144" i="9"/>
  <c r="F52" i="9"/>
  <c r="G51" i="9"/>
  <c r="O4" i="9" l="1"/>
  <c r="K54" i="9"/>
  <c r="L53" i="9"/>
  <c r="A1145" i="9"/>
  <c r="H53" i="9"/>
  <c r="I52" i="9"/>
  <c r="G52" i="9"/>
  <c r="F53" i="9"/>
  <c r="O5" i="9" l="1"/>
  <c r="A1146" i="9"/>
  <c r="G53" i="9"/>
  <c r="F54" i="9"/>
  <c r="I53" i="9"/>
  <c r="H54" i="9"/>
  <c r="K55" i="9"/>
  <c r="L54" i="9"/>
  <c r="O6" i="9" l="1"/>
  <c r="G54" i="9"/>
  <c r="F55" i="9"/>
  <c r="A1147" i="9"/>
  <c r="K56" i="9"/>
  <c r="L55" i="9"/>
  <c r="I54" i="9"/>
  <c r="H55" i="9"/>
  <c r="O7" i="9" l="1"/>
  <c r="K57" i="9"/>
  <c r="L56" i="9"/>
  <c r="I55" i="9"/>
  <c r="H56" i="9"/>
  <c r="F56" i="9"/>
  <c r="G55" i="9"/>
  <c r="A1148" i="9"/>
  <c r="O8" i="9" l="1"/>
  <c r="T420" i="9"/>
  <c r="A420" i="9" s="1"/>
  <c r="A1149" i="9"/>
  <c r="H57" i="9"/>
  <c r="I56" i="9"/>
  <c r="F57" i="9"/>
  <c r="G56" i="9"/>
  <c r="K58" i="9"/>
  <c r="L57" i="9"/>
  <c r="O9" i="9" l="1"/>
  <c r="L58" i="9"/>
  <c r="K59" i="9"/>
  <c r="G57" i="9"/>
  <c r="F58" i="9"/>
  <c r="H58" i="9"/>
  <c r="I57" i="9"/>
  <c r="A1150" i="9"/>
  <c r="O10" i="9" l="1"/>
  <c r="H59" i="9"/>
  <c r="I58" i="9"/>
  <c r="G58" i="9"/>
  <c r="F59" i="9"/>
  <c r="A1151" i="9"/>
  <c r="L59" i="9"/>
  <c r="K60" i="9"/>
  <c r="O11" i="9" l="1"/>
  <c r="L60" i="9"/>
  <c r="K61" i="9"/>
  <c r="A1152" i="9"/>
  <c r="G59" i="9"/>
  <c r="F60" i="9"/>
  <c r="I59" i="9"/>
  <c r="H60" i="9"/>
  <c r="O12" i="9" l="1"/>
  <c r="A1153" i="9"/>
  <c r="H61" i="9"/>
  <c r="I60" i="9"/>
  <c r="K62" i="9"/>
  <c r="L61" i="9"/>
  <c r="F61" i="9"/>
  <c r="G60" i="9"/>
  <c r="O13" i="9" l="1"/>
  <c r="L62" i="9"/>
  <c r="K63" i="9"/>
  <c r="G61" i="9"/>
  <c r="F62" i="9"/>
  <c r="H62" i="9"/>
  <c r="I61" i="9"/>
  <c r="A1154" i="9"/>
  <c r="O14" i="9" l="1"/>
  <c r="T362" i="9"/>
  <c r="A362" i="9" s="1"/>
  <c r="L63" i="9"/>
  <c r="K64" i="9"/>
  <c r="A1155" i="9"/>
  <c r="G62" i="9"/>
  <c r="F63" i="9"/>
  <c r="I62" i="9"/>
  <c r="H63" i="9"/>
  <c r="O15" i="9" l="1"/>
  <c r="A1156" i="9"/>
  <c r="G63" i="9"/>
  <c r="F64" i="9"/>
  <c r="L64" i="9"/>
  <c r="K65" i="9"/>
  <c r="I63" i="9"/>
  <c r="H64" i="9"/>
  <c r="O16" i="9" l="1"/>
  <c r="H65" i="9"/>
  <c r="I64" i="9"/>
  <c r="G64" i="9"/>
  <c r="F65" i="9"/>
  <c r="K66" i="9"/>
  <c r="L65" i="9"/>
  <c r="A1157" i="9"/>
  <c r="O17" i="9" l="1"/>
  <c r="K67" i="9"/>
  <c r="L66" i="9"/>
  <c r="G65" i="9"/>
  <c r="F66" i="9"/>
  <c r="A1158" i="9"/>
  <c r="H66" i="9"/>
  <c r="I65" i="9"/>
  <c r="O18" i="9" l="1"/>
  <c r="G66" i="9"/>
  <c r="F67" i="9"/>
  <c r="A1159" i="9"/>
  <c r="I66" i="9"/>
  <c r="H67" i="9"/>
  <c r="L67" i="9"/>
  <c r="K68" i="9"/>
  <c r="O19" i="9" l="1"/>
  <c r="G67" i="9"/>
  <c r="F68" i="9"/>
  <c r="K69" i="9"/>
  <c r="L68" i="9"/>
  <c r="H68" i="9"/>
  <c r="I67" i="9"/>
  <c r="A1160" i="9"/>
  <c r="O20" i="9" l="1"/>
  <c r="I68" i="9"/>
  <c r="H69" i="9"/>
  <c r="A1161" i="9"/>
  <c r="K70" i="9"/>
  <c r="L69" i="9"/>
  <c r="G68" i="9"/>
  <c r="F69" i="9"/>
  <c r="O21" i="9" l="1"/>
  <c r="T369" i="9"/>
  <c r="A369" i="9" s="1"/>
  <c r="A1162" i="9"/>
  <c r="H70" i="9"/>
  <c r="I69" i="9"/>
  <c r="G69" i="9"/>
  <c r="F70" i="9"/>
  <c r="K71" i="9"/>
  <c r="L70" i="9"/>
  <c r="G70" i="9" l="1"/>
  <c r="F71" i="9"/>
  <c r="I70" i="9"/>
  <c r="H71" i="9"/>
  <c r="A1163" i="9"/>
  <c r="K72" i="9"/>
  <c r="L71" i="9"/>
  <c r="I71" i="9" l="1"/>
  <c r="H72" i="9"/>
  <c r="A1164" i="9"/>
  <c r="F72" i="9"/>
  <c r="G71" i="9"/>
  <c r="K73" i="9"/>
  <c r="L72" i="9"/>
  <c r="K74" i="9" l="1"/>
  <c r="L73" i="9"/>
  <c r="F73" i="9"/>
  <c r="G72" i="9"/>
  <c r="A1165" i="9"/>
  <c r="I72" i="9"/>
  <c r="H73" i="9"/>
  <c r="A1166" i="9" l="1"/>
  <c r="F74" i="9"/>
  <c r="G73" i="9"/>
  <c r="L74" i="9"/>
  <c r="K75" i="9"/>
  <c r="I73" i="9"/>
  <c r="H74" i="9"/>
  <c r="K76" i="9" l="1"/>
  <c r="L75" i="9"/>
  <c r="F75" i="9"/>
  <c r="G74" i="9"/>
  <c r="I74" i="9"/>
  <c r="H75" i="9"/>
  <c r="A1167" i="9"/>
  <c r="F76" i="9" l="1"/>
  <c r="G75" i="9"/>
  <c r="A1168" i="9"/>
  <c r="I75" i="9"/>
  <c r="H76" i="9"/>
  <c r="L76" i="9"/>
  <c r="K77" i="9"/>
  <c r="A1169" i="9" l="1"/>
  <c r="H77" i="9"/>
  <c r="I76" i="9"/>
  <c r="K78" i="9"/>
  <c r="L77" i="9"/>
  <c r="F77" i="9"/>
  <c r="G76" i="9"/>
  <c r="K79" i="9" l="1"/>
  <c r="L78" i="9"/>
  <c r="F78" i="9"/>
  <c r="G77" i="9"/>
  <c r="I77" i="9"/>
  <c r="H78" i="9"/>
  <c r="A1170" i="9"/>
  <c r="G78" i="9" l="1"/>
  <c r="F79" i="9"/>
  <c r="A1171" i="9"/>
  <c r="H79" i="9"/>
  <c r="I78" i="9"/>
  <c r="L79" i="9"/>
  <c r="K80" i="9"/>
  <c r="A1172" i="9" l="1"/>
  <c r="L80" i="9"/>
  <c r="K81" i="9"/>
  <c r="G79" i="9"/>
  <c r="F80" i="9"/>
  <c r="H80" i="9"/>
  <c r="I79" i="9"/>
  <c r="F81" i="9" l="1"/>
  <c r="G80" i="9"/>
  <c r="K82" i="9"/>
  <c r="L81" i="9"/>
  <c r="H81" i="9"/>
  <c r="I80" i="9"/>
  <c r="A1173" i="9"/>
  <c r="H82" i="9" l="1"/>
  <c r="I81" i="9"/>
  <c r="A1174" i="9"/>
  <c r="L82" i="9"/>
  <c r="K83" i="9"/>
  <c r="G81" i="9"/>
  <c r="F82" i="9"/>
  <c r="L83" i="9" l="1"/>
  <c r="K84" i="9"/>
  <c r="A1175" i="9"/>
  <c r="G82" i="9"/>
  <c r="F83" i="9"/>
  <c r="I82" i="9"/>
  <c r="H83" i="9"/>
  <c r="G83" i="9" l="1"/>
  <c r="F84" i="9"/>
  <c r="A1176" i="9"/>
  <c r="H84" i="9"/>
  <c r="I83" i="9"/>
  <c r="L84" i="9"/>
  <c r="K85" i="9"/>
  <c r="A1177" i="9" l="1"/>
  <c r="L85" i="9"/>
  <c r="K86" i="9"/>
  <c r="F85" i="9"/>
  <c r="G84" i="9"/>
  <c r="I84" i="9"/>
  <c r="H85" i="9"/>
  <c r="I85" i="9" l="1"/>
  <c r="H86" i="9"/>
  <c r="G85" i="9"/>
  <c r="F86" i="9"/>
  <c r="L86" i="9"/>
  <c r="K87" i="9"/>
  <c r="A1178" i="9"/>
  <c r="K88" i="9" l="1"/>
  <c r="L87" i="9"/>
  <c r="F87" i="9"/>
  <c r="G86" i="9"/>
  <c r="H87" i="9"/>
  <c r="I86" i="9"/>
  <c r="A1179" i="9"/>
  <c r="I87" i="9" l="1"/>
  <c r="H88" i="9"/>
  <c r="A1180" i="9"/>
  <c r="G87" i="9"/>
  <c r="F88" i="9"/>
  <c r="K89" i="9"/>
  <c r="L88" i="9"/>
  <c r="K90" i="9" l="1"/>
  <c r="L89" i="9"/>
  <c r="G88" i="9"/>
  <c r="F89" i="9"/>
  <c r="A1181" i="9"/>
  <c r="H89" i="9"/>
  <c r="I88" i="9"/>
  <c r="A1182" i="9" l="1"/>
  <c r="G89" i="9"/>
  <c r="F90" i="9"/>
  <c r="H90" i="9"/>
  <c r="I89" i="9"/>
  <c r="K91" i="9"/>
  <c r="L90" i="9"/>
  <c r="H91" i="9" l="1"/>
  <c r="I90" i="9"/>
  <c r="F91" i="9"/>
  <c r="G90" i="9"/>
  <c r="L91" i="9"/>
  <c r="K92" i="9"/>
  <c r="A1183" i="9"/>
  <c r="A1184" i="9" l="1"/>
  <c r="G91" i="9"/>
  <c r="F92" i="9"/>
  <c r="L92" i="9"/>
  <c r="K93" i="9"/>
  <c r="I91" i="9"/>
  <c r="H92" i="9"/>
  <c r="G92" i="9" l="1"/>
  <c r="F93" i="9"/>
  <c r="I92" i="9"/>
  <c r="H93" i="9"/>
  <c r="L93" i="9"/>
  <c r="K94" i="9"/>
  <c r="A1185" i="9"/>
  <c r="K95" i="9" l="1"/>
  <c r="L94" i="9"/>
  <c r="G93" i="9"/>
  <c r="F94" i="9"/>
  <c r="A1186" i="9"/>
  <c r="H94" i="9"/>
  <c r="I93" i="9"/>
  <c r="G94" i="9" l="1"/>
  <c r="F95" i="9"/>
  <c r="H95" i="9"/>
  <c r="I94" i="9"/>
  <c r="A1187" i="9"/>
  <c r="K96" i="9"/>
  <c r="L95" i="9"/>
  <c r="I95" i="9" l="1"/>
  <c r="H96" i="9"/>
  <c r="G95" i="9"/>
  <c r="F96" i="9"/>
  <c r="A1188" i="9"/>
  <c r="K97" i="9"/>
  <c r="L96" i="9"/>
  <c r="A1189" i="9" l="1"/>
  <c r="G96" i="9"/>
  <c r="F97" i="9"/>
  <c r="H97" i="9"/>
  <c r="I96" i="9"/>
  <c r="K98" i="9"/>
  <c r="L97" i="9"/>
  <c r="K99" i="9" l="1"/>
  <c r="L98" i="9"/>
  <c r="G97" i="9"/>
  <c r="F98" i="9"/>
  <c r="I97" i="9"/>
  <c r="H98" i="9"/>
  <c r="A1190" i="9"/>
  <c r="G98" i="9" l="1"/>
  <c r="F99" i="9"/>
  <c r="A1191" i="9"/>
  <c r="H99" i="9"/>
  <c r="I98" i="9"/>
  <c r="K100" i="9"/>
  <c r="L99" i="9"/>
  <c r="K101" i="9" l="1"/>
  <c r="L100" i="9"/>
  <c r="A1192" i="9"/>
  <c r="G99" i="9"/>
  <c r="F100" i="9"/>
  <c r="I99" i="9"/>
  <c r="H100" i="9"/>
  <c r="G100" i="9" l="1"/>
  <c r="F101" i="9"/>
  <c r="H101" i="9"/>
  <c r="I100" i="9"/>
  <c r="A1193" i="9"/>
  <c r="K102" i="9"/>
  <c r="L101" i="9"/>
  <c r="K103" i="9" l="1"/>
  <c r="L102" i="9"/>
  <c r="A1194" i="9"/>
  <c r="I101" i="9"/>
  <c r="H102" i="9"/>
  <c r="G101" i="9"/>
  <c r="F102" i="9"/>
  <c r="H103" i="9" l="1"/>
  <c r="I102" i="9"/>
  <c r="F103" i="9"/>
  <c r="G102" i="9"/>
  <c r="A1195" i="9"/>
  <c r="K104" i="9"/>
  <c r="L103" i="9"/>
  <c r="A1196" i="9" l="1"/>
  <c r="F104" i="9"/>
  <c r="G103" i="9"/>
  <c r="K105" i="9"/>
  <c r="L104" i="9"/>
  <c r="H104" i="9"/>
  <c r="I103" i="9"/>
  <c r="G104" i="9" l="1"/>
  <c r="F105" i="9"/>
  <c r="K106" i="9"/>
  <c r="L105" i="9"/>
  <c r="H105" i="9"/>
  <c r="I104" i="9"/>
  <c r="A1197" i="9"/>
  <c r="A1198" i="9" l="1"/>
  <c r="H106" i="9"/>
  <c r="I105" i="9"/>
  <c r="L106" i="9"/>
  <c r="K107" i="9"/>
  <c r="G105" i="9"/>
  <c r="F106" i="9"/>
  <c r="G106" i="9" l="1"/>
  <c r="F107" i="9"/>
  <c r="I106" i="9"/>
  <c r="H107" i="9"/>
  <c r="L107" i="9"/>
  <c r="K108" i="9"/>
  <c r="A1199" i="9"/>
  <c r="A1200" i="9" l="1"/>
  <c r="H108" i="9"/>
  <c r="I107" i="9"/>
  <c r="F108" i="9"/>
  <c r="G107" i="9"/>
  <c r="K109" i="9"/>
  <c r="L108" i="9"/>
  <c r="I108" i="9" l="1"/>
  <c r="H109" i="9"/>
  <c r="L109" i="9"/>
  <c r="K110" i="9"/>
  <c r="F109" i="9"/>
  <c r="G108" i="9"/>
  <c r="A1201" i="9"/>
  <c r="H110" i="9" l="1"/>
  <c r="I109" i="9"/>
  <c r="A1202" i="9"/>
  <c r="K111" i="9"/>
  <c r="L110" i="9"/>
  <c r="G109" i="9"/>
  <c r="F110" i="9"/>
  <c r="L111" i="9" l="1"/>
  <c r="K112" i="9"/>
  <c r="A1203" i="9"/>
  <c r="I110" i="9"/>
  <c r="H111" i="9"/>
  <c r="G110" i="9"/>
  <c r="F111" i="9"/>
  <c r="G111" i="9" l="1"/>
  <c r="F112" i="9"/>
  <c r="A1204" i="9"/>
  <c r="L112" i="9"/>
  <c r="K113" i="9"/>
  <c r="I111" i="9"/>
  <c r="H112" i="9"/>
  <c r="I112" i="9" l="1"/>
  <c r="H113" i="9"/>
  <c r="A1205" i="9"/>
  <c r="G112" i="9"/>
  <c r="F113" i="9"/>
  <c r="L113" i="9"/>
  <c r="K114" i="9"/>
  <c r="A1206" i="9" l="1"/>
  <c r="L114" i="9"/>
  <c r="K115" i="9"/>
  <c r="H114" i="9"/>
  <c r="I113" i="9"/>
  <c r="G113" i="9"/>
  <c r="F114" i="9"/>
  <c r="K116" i="9" l="1"/>
  <c r="L115" i="9"/>
  <c r="G114" i="9"/>
  <c r="F115" i="9"/>
  <c r="I114" i="9"/>
  <c r="H115" i="9"/>
  <c r="A1207" i="9"/>
  <c r="G115" i="9" l="1"/>
  <c r="F116" i="9"/>
  <c r="A1208" i="9"/>
  <c r="H116" i="9"/>
  <c r="I115" i="9"/>
  <c r="L116" i="9"/>
  <c r="K117" i="9"/>
  <c r="A1209" i="9" l="1"/>
  <c r="A1210" i="9"/>
  <c r="L117" i="9"/>
  <c r="K118" i="9"/>
  <c r="F117" i="9"/>
  <c r="G116" i="9"/>
  <c r="I116" i="9"/>
  <c r="H117" i="9"/>
  <c r="B354" i="9" l="1"/>
  <c r="B1872" i="9"/>
  <c r="B1213" i="9"/>
  <c r="B1894" i="9"/>
  <c r="B1337" i="9"/>
  <c r="B1214" i="9"/>
  <c r="B1678" i="9"/>
  <c r="B1707" i="9"/>
  <c r="B1863" i="9"/>
  <c r="B1212" i="9"/>
  <c r="B1889" i="9"/>
  <c r="B1672" i="9"/>
  <c r="B1698" i="9"/>
  <c r="B1704" i="9"/>
  <c r="B1343" i="9"/>
  <c r="B1873" i="9"/>
  <c r="B1868" i="9"/>
  <c r="B1896" i="9"/>
  <c r="B1701" i="9"/>
  <c r="B1697" i="9"/>
  <c r="B1898" i="9"/>
  <c r="B1274" i="9"/>
  <c r="B1899" i="9"/>
  <c r="B1870" i="9"/>
  <c r="B1679" i="9"/>
  <c r="B1277" i="9"/>
  <c r="B1865" i="9"/>
  <c r="B1708" i="9"/>
  <c r="B1346" i="9"/>
  <c r="B1217" i="9"/>
  <c r="B1278" i="9"/>
  <c r="B1341" i="9"/>
  <c r="B1336" i="9"/>
  <c r="B1332" i="9"/>
  <c r="B1339" i="9"/>
  <c r="B1349" i="9"/>
  <c r="B1699" i="9"/>
  <c r="B1674" i="9"/>
  <c r="B1709" i="9"/>
  <c r="B1340" i="9"/>
  <c r="B1335" i="9"/>
  <c r="B1675" i="9"/>
  <c r="B1333" i="9"/>
  <c r="B1887" i="9"/>
  <c r="B1680" i="9"/>
  <c r="B1677" i="9"/>
  <c r="B975" i="9"/>
  <c r="B1681" i="9"/>
  <c r="B974" i="9"/>
  <c r="B1874" i="9"/>
  <c r="B1897" i="9"/>
  <c r="B1273" i="9"/>
  <c r="B1673" i="9"/>
  <c r="B973" i="9"/>
  <c r="B978" i="9"/>
  <c r="B1706" i="9"/>
  <c r="B976" i="9"/>
  <c r="B1342" i="9"/>
  <c r="B1276" i="9"/>
  <c r="B1902" i="9"/>
  <c r="B1348" i="9"/>
  <c r="B1280" i="9"/>
  <c r="B1216" i="9"/>
  <c r="B1334" i="9"/>
  <c r="B1875" i="9"/>
  <c r="B1338" i="9"/>
  <c r="B1671" i="9"/>
  <c r="B1218" i="9"/>
  <c r="B1895" i="9"/>
  <c r="B979" i="9"/>
  <c r="B1871" i="9"/>
  <c r="B1702" i="9"/>
  <c r="B1347" i="9"/>
  <c r="B1900" i="9"/>
  <c r="B980" i="9"/>
  <c r="B1705" i="9"/>
  <c r="B1344" i="9"/>
  <c r="B1904" i="9"/>
  <c r="B1284" i="9"/>
  <c r="B1221" i="9"/>
  <c r="B1282" i="9"/>
  <c r="B1211" i="9"/>
  <c r="B1903" i="9"/>
  <c r="B1866" i="9"/>
  <c r="B1700" i="9"/>
  <c r="B1275" i="9"/>
  <c r="B1215" i="9"/>
  <c r="B1220" i="9"/>
  <c r="B1281" i="9"/>
  <c r="B1893" i="9"/>
  <c r="B1222" i="9"/>
  <c r="B1901" i="9"/>
  <c r="B1351" i="9"/>
  <c r="B1350" i="9"/>
  <c r="B977" i="9"/>
  <c r="B1892" i="9"/>
  <c r="B1876" i="9"/>
  <c r="B1867" i="9"/>
  <c r="B1888" i="9"/>
  <c r="B1869" i="9"/>
  <c r="B1891" i="9"/>
  <c r="B1864" i="9"/>
  <c r="B1352" i="9"/>
  <c r="B1890" i="9"/>
  <c r="B1219" i="9"/>
  <c r="B1345" i="9"/>
  <c r="B1862" i="9"/>
  <c r="B1676" i="9"/>
  <c r="B1703" i="9"/>
  <c r="B1283" i="9"/>
  <c r="B1279" i="9"/>
  <c r="B2339" i="9"/>
  <c r="B2348" i="9"/>
  <c r="B2347" i="9"/>
  <c r="B2344" i="9"/>
  <c r="B2345" i="9"/>
  <c r="B2346" i="9"/>
  <c r="B2338" i="9"/>
  <c r="B2350" i="9"/>
  <c r="B2349" i="9"/>
  <c r="B2340" i="9"/>
  <c r="B2343" i="9"/>
  <c r="B2341" i="9"/>
  <c r="B2351" i="9"/>
  <c r="B2342" i="9"/>
  <c r="B1208" i="9"/>
  <c r="B2267" i="9"/>
  <c r="B2264" i="9"/>
  <c r="B2255" i="9"/>
  <c r="B2258" i="9"/>
  <c r="B2263" i="9"/>
  <c r="B2266" i="9"/>
  <c r="B2268" i="9"/>
  <c r="B2265" i="9"/>
  <c r="B2261" i="9"/>
  <c r="B2257" i="9"/>
  <c r="B2262" i="9"/>
  <c r="B2269" i="9"/>
  <c r="B2259" i="9"/>
  <c r="B2254" i="9"/>
  <c r="B2256" i="9"/>
  <c r="B2260" i="9"/>
  <c r="B1202" i="9"/>
  <c r="B1204" i="9"/>
  <c r="B1206" i="9"/>
  <c r="B2243" i="9"/>
  <c r="B2251" i="9"/>
  <c r="B2249" i="9"/>
  <c r="B2240" i="9"/>
  <c r="B2241" i="9"/>
  <c r="B2236" i="9"/>
  <c r="B2237" i="9"/>
  <c r="B2253" i="9"/>
  <c r="B2239" i="9"/>
  <c r="B2252" i="9"/>
  <c r="B2248" i="9"/>
  <c r="B2242" i="9"/>
  <c r="B2246" i="9"/>
  <c r="B2250" i="9"/>
  <c r="B2244" i="9"/>
  <c r="B2238" i="9"/>
  <c r="B2247" i="9"/>
  <c r="B2235" i="9"/>
  <c r="B2245" i="9"/>
  <c r="B1210" i="9"/>
  <c r="B1740" i="9"/>
  <c r="B2091" i="9"/>
  <c r="B1658" i="9"/>
  <c r="B2089" i="9"/>
  <c r="B1742" i="9"/>
  <c r="B1750" i="9"/>
  <c r="B1752" i="9"/>
  <c r="B1747" i="9"/>
  <c r="B2080" i="9"/>
  <c r="B1748" i="9"/>
  <c r="B2087" i="9"/>
  <c r="B1561" i="9"/>
  <c r="B1737" i="9"/>
  <c r="B1954" i="9"/>
  <c r="B1940" i="9"/>
  <c r="B1653" i="9"/>
  <c r="B1560" i="9"/>
  <c r="B1661" i="9"/>
  <c r="B1955" i="9"/>
  <c r="B1659" i="9"/>
  <c r="B2083" i="9"/>
  <c r="B2084" i="9"/>
  <c r="B1739" i="9"/>
  <c r="B1754" i="9"/>
  <c r="B1956" i="9"/>
  <c r="B1937" i="9"/>
  <c r="B1942" i="9"/>
  <c r="B1741" i="9"/>
  <c r="B1738" i="9"/>
  <c r="B2085" i="9"/>
  <c r="B1957" i="9"/>
  <c r="B1949" i="9"/>
  <c r="B1953" i="9"/>
  <c r="B1746" i="9"/>
  <c r="B1935" i="9"/>
  <c r="B1950" i="9"/>
  <c r="B1938" i="9"/>
  <c r="B1936" i="9"/>
  <c r="B2082" i="9"/>
  <c r="B1751" i="9"/>
  <c r="B2093" i="9"/>
  <c r="B1753" i="9"/>
  <c r="B1736" i="9"/>
  <c r="B1947" i="9"/>
  <c r="B1946" i="9"/>
  <c r="B1743" i="9"/>
  <c r="B1939" i="9"/>
  <c r="B2079" i="9"/>
  <c r="B1943" i="9"/>
  <c r="B1958" i="9"/>
  <c r="B1745" i="9"/>
  <c r="B1559" i="9"/>
  <c r="B2092" i="9"/>
  <c r="B1660" i="9"/>
  <c r="B2090" i="9"/>
  <c r="B1657" i="9"/>
  <c r="B1656" i="9"/>
  <c r="B1662" i="9"/>
  <c r="B2086" i="9"/>
  <c r="B1557" i="9"/>
  <c r="B1652" i="9"/>
  <c r="B1945" i="9"/>
  <c r="B2081" i="9"/>
  <c r="B1651" i="9"/>
  <c r="B1952" i="9"/>
  <c r="B2088" i="9"/>
  <c r="B1558" i="9"/>
  <c r="B1948" i="9"/>
  <c r="B1654" i="9"/>
  <c r="B1934" i="9"/>
  <c r="B1744" i="9"/>
  <c r="B1663" i="9"/>
  <c r="B1655" i="9"/>
  <c r="B1093" i="9"/>
  <c r="B1944" i="9"/>
  <c r="B1749" i="9"/>
  <c r="B1941" i="9"/>
  <c r="B1951" i="9"/>
  <c r="B1933" i="9"/>
  <c r="B1173" i="9"/>
  <c r="B1209" i="9"/>
  <c r="B1207" i="9"/>
  <c r="B1205" i="9"/>
  <c r="B1203" i="9"/>
  <c r="B2053" i="9"/>
  <c r="B1817" i="9"/>
  <c r="B1818" i="9"/>
  <c r="B1832" i="9"/>
  <c r="B1619" i="9"/>
  <c r="B2061" i="9"/>
  <c r="B1986" i="9"/>
  <c r="B2111" i="9"/>
  <c r="B1846" i="9"/>
  <c r="B1984" i="9"/>
  <c r="B1820" i="9"/>
  <c r="B1990" i="9"/>
  <c r="B1985" i="9"/>
  <c r="B2112" i="9"/>
  <c r="B2115" i="9"/>
  <c r="B2117" i="9"/>
  <c r="B2116" i="9"/>
  <c r="B2108" i="9"/>
  <c r="B2119" i="9"/>
  <c r="B1833" i="9"/>
  <c r="B2192" i="9"/>
  <c r="B1621" i="9"/>
  <c r="B2185" i="9"/>
  <c r="B2060" i="9"/>
  <c r="B1991" i="9"/>
  <c r="B1819" i="9"/>
  <c r="B2057" i="9"/>
  <c r="B2109" i="9"/>
  <c r="B2125" i="9"/>
  <c r="B1616" i="9"/>
  <c r="B2063" i="9"/>
  <c r="B1620" i="9"/>
  <c r="B2121" i="9"/>
  <c r="B1824" i="9"/>
  <c r="B2113" i="9"/>
  <c r="B2190" i="9"/>
  <c r="B2107" i="9"/>
  <c r="B2118" i="9"/>
  <c r="B1989" i="9"/>
  <c r="B1837" i="9"/>
  <c r="B2054" i="9"/>
  <c r="B1993" i="9"/>
  <c r="B1822" i="9"/>
  <c r="B1840" i="9"/>
  <c r="B1831" i="9"/>
  <c r="B2189" i="9"/>
  <c r="B2058" i="9"/>
  <c r="B2062" i="9"/>
  <c r="B2114" i="9"/>
  <c r="B2188" i="9"/>
  <c r="B1988" i="9"/>
  <c r="B2066" i="9"/>
  <c r="B1838" i="9"/>
  <c r="B1826" i="9"/>
  <c r="B1843" i="9"/>
  <c r="B1992" i="9"/>
  <c r="B2186" i="9"/>
  <c r="B2191" i="9"/>
  <c r="B1829" i="9"/>
  <c r="B2059" i="9"/>
  <c r="B1987" i="9"/>
  <c r="B2110" i="9"/>
  <c r="B1825" i="9"/>
  <c r="B1617" i="9"/>
  <c r="B1823" i="9"/>
  <c r="B2064" i="9"/>
  <c r="B1836" i="9"/>
  <c r="B2187" i="9"/>
  <c r="B2055" i="9"/>
  <c r="B1845" i="9"/>
  <c r="B1828" i="9"/>
  <c r="B2124" i="9"/>
  <c r="B1842" i="9"/>
  <c r="B1827" i="9"/>
  <c r="B1982" i="9"/>
  <c r="B1844" i="9"/>
  <c r="B1618" i="9"/>
  <c r="B2122" i="9"/>
  <c r="B1835" i="9"/>
  <c r="B2120" i="9"/>
  <c r="B1830" i="9"/>
  <c r="B1839" i="9"/>
  <c r="B1841" i="9"/>
  <c r="B2123" i="9"/>
  <c r="B1821" i="9"/>
  <c r="B2056" i="9"/>
  <c r="B2065" i="9"/>
  <c r="B1983" i="9"/>
  <c r="B1834" i="9"/>
  <c r="H118" i="9"/>
  <c r="I117" i="9"/>
  <c r="L118" i="9"/>
  <c r="K119" i="9"/>
  <c r="G117" i="9"/>
  <c r="F118" i="9"/>
  <c r="B1792" i="9"/>
  <c r="B2210" i="9"/>
  <c r="B2035" i="9"/>
  <c r="B2216" i="9"/>
  <c r="B2143" i="9"/>
  <c r="B1585" i="9"/>
  <c r="B2136" i="9"/>
  <c r="B2152" i="9"/>
  <c r="B2137" i="9"/>
  <c r="B2042" i="9"/>
  <c r="B2220" i="9"/>
  <c r="B2203" i="9"/>
  <c r="B1584" i="9"/>
  <c r="B2199" i="9"/>
  <c r="B2027" i="9"/>
  <c r="B2146" i="9"/>
  <c r="B2127" i="9"/>
  <c r="B2206" i="9"/>
  <c r="B2147" i="9"/>
  <c r="B1797" i="9"/>
  <c r="B2049" i="9"/>
  <c r="B1573" i="9"/>
  <c r="B1576" i="9"/>
  <c r="B2198" i="9"/>
  <c r="B2214" i="9"/>
  <c r="B2040" i="9"/>
  <c r="B1795" i="9"/>
  <c r="B2135" i="9"/>
  <c r="B2215" i="9"/>
  <c r="B2155" i="9"/>
  <c r="B1566" i="9"/>
  <c r="B2222" i="9"/>
  <c r="B1798" i="9"/>
  <c r="B2145" i="9"/>
  <c r="B2159" i="9"/>
  <c r="B2141" i="9"/>
  <c r="B1583" i="9"/>
  <c r="B2204" i="9"/>
  <c r="B1564" i="9"/>
  <c r="B2029" i="9"/>
  <c r="B2213" i="9"/>
  <c r="B2151" i="9"/>
  <c r="B1574" i="9"/>
  <c r="B2227" i="9"/>
  <c r="B2041" i="9"/>
  <c r="B2223" i="9"/>
  <c r="B2158" i="9"/>
  <c r="B2195" i="9"/>
  <c r="B1590" i="9"/>
  <c r="B2038" i="9"/>
  <c r="B2208" i="9"/>
  <c r="B2201" i="9"/>
  <c r="B1572" i="9"/>
  <c r="B1587" i="9"/>
  <c r="B1588" i="9"/>
  <c r="B2140" i="9"/>
  <c r="B2156" i="9"/>
  <c r="B2196" i="9"/>
  <c r="B1793" i="9"/>
  <c r="B2228" i="9"/>
  <c r="B1569" i="9"/>
  <c r="B2047" i="9"/>
  <c r="B2200" i="9"/>
  <c r="B1570" i="9"/>
  <c r="B2193" i="9"/>
  <c r="B1800" i="9"/>
  <c r="B2197" i="9"/>
  <c r="B2226" i="9"/>
  <c r="B2233" i="9"/>
  <c r="B2134" i="9"/>
  <c r="B2046" i="9"/>
  <c r="B1563" i="9"/>
  <c r="B2150" i="9"/>
  <c r="B2154" i="9"/>
  <c r="B2039" i="9"/>
  <c r="B2217" i="9"/>
  <c r="B1571" i="9"/>
  <c r="B2044" i="9"/>
  <c r="B1791" i="9"/>
  <c r="B1586" i="9"/>
  <c r="B1568" i="9"/>
  <c r="B2034" i="9"/>
  <c r="B2224" i="9"/>
  <c r="B2211" i="9"/>
  <c r="B1579" i="9"/>
  <c r="B1592" i="9"/>
  <c r="B2032" i="9"/>
  <c r="B1578" i="9"/>
  <c r="B2139" i="9"/>
  <c r="B2148" i="9"/>
  <c r="B1794" i="9"/>
  <c r="B1562" i="9"/>
  <c r="B2231" i="9"/>
  <c r="B1802" i="9"/>
  <c r="B2138" i="9"/>
  <c r="B1801" i="9"/>
  <c r="B2153" i="9"/>
  <c r="B2128" i="9"/>
  <c r="B2209" i="9"/>
  <c r="B1790" i="9"/>
  <c r="B1589" i="9"/>
  <c r="B1575" i="9"/>
  <c r="B2130" i="9"/>
  <c r="B1567" i="9"/>
  <c r="B2132" i="9"/>
  <c r="B2031" i="9"/>
  <c r="B1565" i="9"/>
  <c r="B2052" i="9"/>
  <c r="B2219" i="9"/>
  <c r="B2234" i="9"/>
  <c r="B2043" i="9"/>
  <c r="B1580" i="9"/>
  <c r="B2033" i="9"/>
  <c r="B2157" i="9"/>
  <c r="B2205" i="9"/>
  <c r="B2207" i="9"/>
  <c r="B2129" i="9"/>
  <c r="B2144" i="9"/>
  <c r="B2037" i="9"/>
  <c r="B2212" i="9"/>
  <c r="B1591" i="9"/>
  <c r="B1799" i="9"/>
  <c r="B2229" i="9"/>
  <c r="B2142" i="9"/>
  <c r="B2050" i="9"/>
  <c r="B2194" i="9"/>
  <c r="B2131" i="9"/>
  <c r="B2126" i="9"/>
  <c r="B2051" i="9"/>
  <c r="B2028" i="9"/>
  <c r="B2232" i="9"/>
  <c r="B2218" i="9"/>
  <c r="B1577" i="9"/>
  <c r="B2221" i="9"/>
  <c r="B2030" i="9"/>
  <c r="B2048" i="9"/>
  <c r="B2225" i="9"/>
  <c r="B2036" i="9"/>
  <c r="B1796" i="9"/>
  <c r="B2045" i="9"/>
  <c r="B1581" i="9"/>
  <c r="B2230" i="9"/>
  <c r="B1582" i="9"/>
  <c r="B2149" i="9"/>
  <c r="B2133" i="9"/>
  <c r="B2202" i="9"/>
  <c r="F119" i="9" l="1"/>
  <c r="G118" i="9"/>
  <c r="K120" i="9"/>
  <c r="L119" i="9"/>
  <c r="I118" i="9"/>
  <c r="H119" i="9"/>
  <c r="I119" i="9" l="1"/>
  <c r="H120" i="9"/>
  <c r="L120" i="9"/>
  <c r="K121" i="9"/>
  <c r="G119" i="9"/>
  <c r="F120" i="9"/>
  <c r="F121" i="9" l="1"/>
  <c r="G120" i="9"/>
  <c r="I120" i="9"/>
  <c r="H121" i="9"/>
  <c r="L121" i="9"/>
  <c r="K122" i="9"/>
  <c r="I121" i="9" l="1"/>
  <c r="H122" i="9"/>
  <c r="K123" i="9"/>
  <c r="L122" i="9"/>
  <c r="G121" i="9"/>
  <c r="F122" i="9"/>
  <c r="I122" i="9" l="1"/>
  <c r="H123" i="9"/>
  <c r="G122" i="9"/>
  <c r="F123" i="9"/>
  <c r="K124" i="9"/>
  <c r="L123" i="9"/>
  <c r="F124" i="9" l="1"/>
  <c r="G123" i="9"/>
  <c r="I123" i="9"/>
  <c r="H124" i="9"/>
  <c r="L124" i="9"/>
  <c r="K125" i="9"/>
  <c r="K126" i="9" l="1"/>
  <c r="L125" i="9"/>
  <c r="H125" i="9"/>
  <c r="I124" i="9"/>
  <c r="G124" i="9"/>
  <c r="F125" i="9"/>
  <c r="G125" i="9" l="1"/>
  <c r="F126" i="9"/>
  <c r="I125" i="9"/>
  <c r="H126" i="9"/>
  <c r="L126" i="9"/>
  <c r="K127" i="9"/>
  <c r="I126" i="9" l="1"/>
  <c r="H127" i="9"/>
  <c r="K128" i="9"/>
  <c r="L127" i="9"/>
  <c r="G126" i="9"/>
  <c r="F127" i="9"/>
  <c r="I127" i="9" l="1"/>
  <c r="H128" i="9"/>
  <c r="G127" i="9"/>
  <c r="F128" i="9"/>
  <c r="K129" i="9"/>
  <c r="L128" i="9"/>
  <c r="F129" i="9" l="1"/>
  <c r="G128" i="9"/>
  <c r="H129" i="9"/>
  <c r="I128" i="9"/>
  <c r="L129" i="9"/>
  <c r="K130" i="9"/>
  <c r="H130" i="9" l="1"/>
  <c r="I129" i="9"/>
  <c r="K131" i="9"/>
  <c r="L130" i="9"/>
  <c r="G129" i="9"/>
  <c r="F130" i="9"/>
  <c r="G130" i="9" l="1"/>
  <c r="F131" i="9"/>
  <c r="L131" i="9"/>
  <c r="K132" i="9"/>
  <c r="I130" i="9"/>
  <c r="H131" i="9"/>
  <c r="H132" i="9" l="1"/>
  <c r="I131" i="9"/>
  <c r="G131" i="9"/>
  <c r="F132" i="9"/>
  <c r="K133" i="9"/>
  <c r="L132" i="9"/>
  <c r="F133" i="9" l="1"/>
  <c r="G132" i="9"/>
  <c r="K134" i="9"/>
  <c r="L133" i="9"/>
  <c r="H133" i="9"/>
  <c r="I132" i="9"/>
  <c r="I133" i="9" l="1"/>
  <c r="H134" i="9"/>
  <c r="L134" i="9"/>
  <c r="K135" i="9"/>
  <c r="G133" i="9"/>
  <c r="F134" i="9"/>
  <c r="K136" i="9" l="1"/>
  <c r="L135" i="9"/>
  <c r="I134" i="9"/>
  <c r="H135" i="9"/>
  <c r="F135" i="9"/>
  <c r="G134" i="9"/>
  <c r="G135" i="9" l="1"/>
  <c r="F136" i="9"/>
  <c r="H136" i="9"/>
  <c r="I135" i="9"/>
  <c r="L136" i="9"/>
  <c r="K137" i="9"/>
  <c r="H137" i="9" l="1"/>
  <c r="I136" i="9"/>
  <c r="G136" i="9"/>
  <c r="F137" i="9"/>
  <c r="K138" i="9"/>
  <c r="L137" i="9"/>
  <c r="L138" i="9" l="1"/>
  <c r="K139" i="9"/>
  <c r="G137" i="9"/>
  <c r="F138" i="9"/>
  <c r="H138" i="9"/>
  <c r="I137" i="9"/>
  <c r="H139" i="9" l="1"/>
  <c r="I138" i="9"/>
  <c r="G138" i="9"/>
  <c r="F139" i="9"/>
  <c r="L139" i="9"/>
  <c r="K140" i="9"/>
  <c r="L140" i="9" l="1"/>
  <c r="K141" i="9"/>
  <c r="F140" i="9"/>
  <c r="G139" i="9"/>
  <c r="I139" i="9"/>
  <c r="H140" i="9"/>
  <c r="F141" i="9" l="1"/>
  <c r="G140" i="9"/>
  <c r="L141" i="9"/>
  <c r="K142" i="9"/>
  <c r="H141" i="9"/>
  <c r="I140" i="9"/>
  <c r="H142" i="9" l="1"/>
  <c r="I141" i="9"/>
  <c r="L142" i="9"/>
  <c r="K143" i="9"/>
  <c r="F142" i="9"/>
  <c r="G141" i="9"/>
  <c r="G142" i="9" l="1"/>
  <c r="F143" i="9"/>
  <c r="K144" i="9"/>
  <c r="L143" i="9"/>
  <c r="H143" i="9"/>
  <c r="I142" i="9"/>
  <c r="K145" i="9" l="1"/>
  <c r="L144" i="9"/>
  <c r="I143" i="9"/>
  <c r="H144" i="9"/>
  <c r="F144" i="9"/>
  <c r="G143" i="9"/>
  <c r="H145" i="9" l="1"/>
  <c r="I144" i="9"/>
  <c r="G144" i="9"/>
  <c r="F145" i="9"/>
  <c r="K146" i="9"/>
  <c r="L145" i="9"/>
  <c r="K147" i="9" l="1"/>
  <c r="L146" i="9"/>
  <c r="F146" i="9"/>
  <c r="G145" i="9"/>
  <c r="H146" i="9"/>
  <c r="I145" i="9"/>
  <c r="I146" i="9" l="1"/>
  <c r="H147" i="9"/>
  <c r="F147" i="9"/>
  <c r="G146" i="9"/>
  <c r="L147" i="9"/>
  <c r="K148" i="9"/>
  <c r="G147" i="9" l="1"/>
  <c r="F148" i="9"/>
  <c r="I147" i="9"/>
  <c r="H148" i="9"/>
  <c r="K149" i="9"/>
  <c r="L148" i="9"/>
  <c r="H149" i="9" l="1"/>
  <c r="I148" i="9"/>
  <c r="G148" i="9"/>
  <c r="F149" i="9"/>
  <c r="K150" i="9"/>
  <c r="L149" i="9"/>
  <c r="L150" i="9" l="1"/>
  <c r="K151" i="9"/>
  <c r="F150" i="9"/>
  <c r="G149" i="9"/>
  <c r="H150" i="9"/>
  <c r="I149" i="9"/>
  <c r="I150" i="9" l="1"/>
  <c r="H151" i="9"/>
  <c r="F151" i="9"/>
  <c r="G150" i="9"/>
  <c r="K152" i="9"/>
  <c r="L151" i="9"/>
  <c r="G151" i="9" l="1"/>
  <c r="F152" i="9"/>
  <c r="I151" i="9"/>
  <c r="H152" i="9"/>
  <c r="L152" i="9"/>
  <c r="K153" i="9"/>
  <c r="H153" i="9" l="1"/>
  <c r="I152" i="9"/>
  <c r="G152" i="9"/>
  <c r="F153" i="9"/>
  <c r="K154" i="9"/>
  <c r="L153" i="9"/>
  <c r="G153" i="9" l="1"/>
  <c r="F154" i="9"/>
  <c r="K155" i="9"/>
  <c r="L154" i="9"/>
  <c r="I153" i="9"/>
  <c r="H154" i="9"/>
  <c r="K156" i="9" l="1"/>
  <c r="L155" i="9"/>
  <c r="G154" i="9"/>
  <c r="F155" i="9"/>
  <c r="I154" i="9"/>
  <c r="H155" i="9"/>
  <c r="G155" i="9" l="1"/>
  <c r="F156" i="9"/>
  <c r="I155" i="9"/>
  <c r="H156" i="9"/>
  <c r="K157" i="9"/>
  <c r="L156" i="9"/>
  <c r="H157" i="9" l="1"/>
  <c r="I156" i="9"/>
  <c r="K158" i="9"/>
  <c r="L157" i="9"/>
  <c r="G156" i="9"/>
  <c r="F157" i="9"/>
  <c r="L158" i="9" l="1"/>
  <c r="K159" i="9"/>
  <c r="F158" i="9"/>
  <c r="G157" i="9"/>
  <c r="H158" i="9"/>
  <c r="H159" i="9" s="1"/>
  <c r="H160" i="9" s="1"/>
  <c r="H161" i="9" s="1"/>
  <c r="H162" i="9" s="1"/>
  <c r="H163" i="9" s="1"/>
  <c r="H164" i="9" s="1"/>
  <c r="H165" i="9" s="1"/>
  <c r="H166" i="9" s="1"/>
  <c r="H167" i="9" s="1"/>
  <c r="H168" i="9" s="1"/>
  <c r="H169" i="9" s="1"/>
  <c r="I157" i="9"/>
  <c r="I158" i="9" l="1"/>
  <c r="G158" i="9"/>
  <c r="F159" i="9"/>
  <c r="L159" i="9"/>
  <c r="K160" i="9"/>
  <c r="F160" i="9" l="1"/>
  <c r="G159" i="9"/>
  <c r="I159" i="9"/>
  <c r="K161" i="9"/>
  <c r="L160" i="9"/>
  <c r="L161" i="9" l="1"/>
  <c r="K162" i="9"/>
  <c r="I160" i="9"/>
  <c r="G160" i="9"/>
  <c r="F161" i="9"/>
  <c r="I161" i="9" l="1"/>
  <c r="L162" i="9"/>
  <c r="K163" i="9"/>
  <c r="G161" i="9"/>
  <c r="F162" i="9"/>
  <c r="G162" i="9" l="1"/>
  <c r="F163" i="9"/>
  <c r="L163" i="9"/>
  <c r="K164" i="9"/>
  <c r="I162" i="9"/>
  <c r="I163" i="9" l="1"/>
  <c r="L164" i="9"/>
  <c r="K165" i="9"/>
  <c r="F164" i="9"/>
  <c r="G163" i="9"/>
  <c r="F165" i="9" l="1"/>
  <c r="G164" i="9"/>
  <c r="I164" i="9"/>
  <c r="K166" i="9"/>
  <c r="L165" i="9"/>
  <c r="K167" i="9" l="1"/>
  <c r="L166" i="9"/>
  <c r="I165" i="9"/>
  <c r="G165" i="9"/>
  <c r="F166" i="9"/>
  <c r="I166" i="9" l="1"/>
  <c r="F167" i="9"/>
  <c r="G166" i="9"/>
  <c r="K168" i="9"/>
  <c r="L167" i="9"/>
  <c r="I167" i="9" l="1"/>
  <c r="K169" i="9"/>
  <c r="L168" i="9"/>
  <c r="G167" i="9"/>
  <c r="F168" i="9"/>
  <c r="I168" i="9" l="1"/>
  <c r="F169" i="9"/>
  <c r="G168" i="9"/>
  <c r="K170" i="9"/>
  <c r="L169" i="9"/>
  <c r="L170" i="9" l="1"/>
  <c r="K171" i="9"/>
  <c r="G169" i="9"/>
  <c r="F170" i="9"/>
  <c r="I169" i="9"/>
  <c r="H170" i="9"/>
  <c r="L171" i="9" l="1"/>
  <c r="K172" i="9"/>
  <c r="H171" i="9"/>
  <c r="I170" i="9"/>
  <c r="G170" i="9"/>
  <c r="F171" i="9"/>
  <c r="G171" i="9" l="1"/>
  <c r="F172" i="9"/>
  <c r="K173" i="9"/>
  <c r="L172" i="9"/>
  <c r="H172" i="9"/>
  <c r="I171" i="9"/>
  <c r="I172" i="9" l="1"/>
  <c r="H173" i="9"/>
  <c r="L173" i="9"/>
  <c r="K174" i="9"/>
  <c r="G172" i="9"/>
  <c r="F173" i="9"/>
  <c r="K175" i="9" l="1"/>
  <c r="L174" i="9"/>
  <c r="I173" i="9"/>
  <c r="H174" i="9"/>
  <c r="F174" i="9"/>
  <c r="G173" i="9"/>
  <c r="F175" i="9" l="1"/>
  <c r="G174" i="9"/>
  <c r="I174" i="9"/>
  <c r="H175" i="9"/>
  <c r="K176" i="9"/>
  <c r="L175" i="9"/>
  <c r="K177" i="9" l="1"/>
  <c r="L176" i="9"/>
  <c r="I175" i="9"/>
  <c r="H176" i="9"/>
  <c r="G175" i="9"/>
  <c r="F176" i="9"/>
  <c r="H177" i="9" l="1"/>
  <c r="I176" i="9"/>
  <c r="F177" i="9"/>
  <c r="G176" i="9"/>
  <c r="L177" i="9"/>
  <c r="K178" i="9"/>
  <c r="K179" i="9" l="1"/>
  <c r="L178" i="9"/>
  <c r="G177" i="9"/>
  <c r="F178" i="9"/>
  <c r="I177" i="9"/>
  <c r="H178" i="9"/>
  <c r="G178" i="9" l="1"/>
  <c r="F179" i="9"/>
  <c r="I178" i="9"/>
  <c r="H179" i="9"/>
  <c r="K180" i="9"/>
  <c r="L179" i="9"/>
  <c r="I179" i="9" l="1"/>
  <c r="H180" i="9"/>
  <c r="G179" i="9"/>
  <c r="F180" i="9"/>
  <c r="L180" i="9"/>
  <c r="K181" i="9"/>
  <c r="G180" i="9" l="1"/>
  <c r="F181" i="9"/>
  <c r="H181" i="9"/>
  <c r="I180" i="9"/>
  <c r="K182" i="9"/>
  <c r="L181" i="9"/>
  <c r="G181" i="9" l="1"/>
  <c r="F182" i="9"/>
  <c r="K183" i="9"/>
  <c r="L182" i="9"/>
  <c r="I181" i="9"/>
  <c r="H182" i="9"/>
  <c r="I182" i="9" l="1"/>
  <c r="H183" i="9"/>
  <c r="G182" i="9"/>
  <c r="F183" i="9"/>
  <c r="L183" i="9"/>
  <c r="K184" i="9"/>
  <c r="F184" i="9" l="1"/>
  <c r="G183" i="9"/>
  <c r="H184" i="9"/>
  <c r="I183" i="9"/>
  <c r="K185" i="9"/>
  <c r="L184" i="9"/>
  <c r="K186" i="9" l="1"/>
  <c r="L185" i="9"/>
  <c r="I184" i="9"/>
  <c r="H185" i="9"/>
  <c r="F185" i="9"/>
  <c r="G184" i="9"/>
  <c r="G185" i="9" l="1"/>
  <c r="F186" i="9"/>
  <c r="I185" i="9"/>
  <c r="H186" i="9"/>
  <c r="K187" i="9"/>
  <c r="L186" i="9"/>
  <c r="H187" i="9" l="1"/>
  <c r="I186" i="9"/>
  <c r="L187" i="9"/>
  <c r="K188" i="9"/>
  <c r="F187" i="9"/>
  <c r="G186" i="9"/>
  <c r="G187" i="9" l="1"/>
  <c r="F188" i="9"/>
  <c r="L188" i="9"/>
  <c r="K189" i="9"/>
  <c r="I187" i="9"/>
  <c r="H188" i="9"/>
  <c r="L189" i="9" l="1"/>
  <c r="K190" i="9"/>
  <c r="F189" i="9"/>
  <c r="G188" i="9"/>
  <c r="I188" i="9"/>
  <c r="H189" i="9"/>
  <c r="F190" i="9" l="1"/>
  <c r="G189" i="9"/>
  <c r="K191" i="9"/>
  <c r="L190" i="9"/>
  <c r="H190" i="9"/>
  <c r="I189" i="9"/>
  <c r="I190" i="9" l="1"/>
  <c r="H191" i="9"/>
  <c r="K192" i="9"/>
  <c r="L191" i="9"/>
  <c r="F191" i="9"/>
  <c r="G190" i="9"/>
  <c r="H192" i="9" l="1"/>
  <c r="I191" i="9"/>
  <c r="F192" i="9"/>
  <c r="G191" i="9"/>
  <c r="K193" i="9"/>
  <c r="L192" i="9"/>
  <c r="K194" i="9" l="1"/>
  <c r="L193" i="9"/>
  <c r="G192" i="9"/>
  <c r="F193" i="9"/>
  <c r="H193" i="9"/>
  <c r="I192" i="9"/>
  <c r="H194" i="9" l="1"/>
  <c r="I193" i="9"/>
  <c r="G193" i="9"/>
  <c r="F194" i="9"/>
  <c r="L194" i="9"/>
  <c r="K195" i="9"/>
  <c r="G194" i="9" l="1"/>
  <c r="F195" i="9"/>
  <c r="K196" i="9"/>
  <c r="L195" i="9"/>
  <c r="I194" i="9"/>
  <c r="H195" i="9"/>
  <c r="H196" i="9" l="1"/>
  <c r="I195" i="9"/>
  <c r="L196" i="9"/>
  <c r="K197" i="9"/>
  <c r="F196" i="9"/>
  <c r="G195" i="9"/>
  <c r="F197" i="9" l="1"/>
  <c r="G196" i="9"/>
  <c r="K198" i="9"/>
  <c r="L197" i="9"/>
  <c r="H197" i="9"/>
  <c r="I196" i="9"/>
  <c r="H198" i="9" l="1"/>
  <c r="I197" i="9"/>
  <c r="K199" i="9"/>
  <c r="L198" i="9"/>
  <c r="F198" i="9"/>
  <c r="G197" i="9"/>
  <c r="F199" i="9" l="1"/>
  <c r="G198" i="9"/>
  <c r="L199" i="9"/>
  <c r="K200" i="9"/>
  <c r="I198" i="9"/>
  <c r="H199" i="9"/>
  <c r="K201" i="9" l="1"/>
  <c r="L200" i="9"/>
  <c r="H200" i="9"/>
  <c r="I199" i="9"/>
  <c r="G199" i="9"/>
  <c r="F200" i="9"/>
  <c r="F201" i="9" l="1"/>
  <c r="G200" i="9"/>
  <c r="I200" i="9"/>
  <c r="H201" i="9"/>
  <c r="L201" i="9"/>
  <c r="K202" i="9"/>
  <c r="I201" i="9" l="1"/>
  <c r="H202" i="9"/>
  <c r="K203" i="9"/>
  <c r="L202" i="9"/>
  <c r="F202" i="9"/>
  <c r="G201" i="9"/>
  <c r="F203" i="9" l="1"/>
  <c r="G202" i="9"/>
  <c r="L203" i="9"/>
  <c r="K204" i="9"/>
  <c r="H203" i="9"/>
  <c r="I202" i="9"/>
  <c r="I203" i="9" l="1"/>
  <c r="H204" i="9"/>
  <c r="L204" i="9"/>
  <c r="K205" i="9"/>
  <c r="G203" i="9"/>
  <c r="F204" i="9"/>
  <c r="L205" i="9" l="1"/>
  <c r="K206" i="9"/>
  <c r="F205" i="9"/>
  <c r="G204" i="9"/>
  <c r="I204" i="9"/>
  <c r="H205" i="9"/>
  <c r="G205" i="9" l="1"/>
  <c r="F206" i="9"/>
  <c r="K207" i="9"/>
  <c r="L206" i="9"/>
  <c r="I205" i="9"/>
  <c r="H206" i="9"/>
  <c r="K208" i="9" l="1"/>
  <c r="L207" i="9"/>
  <c r="G206" i="9"/>
  <c r="F207" i="9"/>
  <c r="I206" i="9"/>
  <c r="H207" i="9"/>
  <c r="G207" i="9" l="1"/>
  <c r="F208" i="9"/>
  <c r="I207" i="9"/>
  <c r="H208" i="9"/>
  <c r="L208" i="9"/>
  <c r="K209" i="9"/>
  <c r="H209" i="9" l="1"/>
  <c r="I208" i="9"/>
  <c r="F209" i="9"/>
  <c r="G208" i="9"/>
  <c r="K210" i="9"/>
  <c r="L209" i="9"/>
  <c r="F210" i="9" l="1"/>
  <c r="G209" i="9"/>
  <c r="L210" i="9"/>
  <c r="K211" i="9"/>
  <c r="I209" i="9"/>
  <c r="H210" i="9"/>
  <c r="L211" i="9" l="1"/>
  <c r="K212" i="9"/>
  <c r="H211" i="9"/>
  <c r="I210" i="9"/>
  <c r="G210" i="9"/>
  <c r="F211" i="9"/>
  <c r="G211" i="9" l="1"/>
  <c r="F212" i="9"/>
  <c r="I211" i="9"/>
  <c r="H212" i="9"/>
  <c r="L212" i="9"/>
  <c r="K213" i="9"/>
  <c r="I212" i="9" l="1"/>
  <c r="H213" i="9"/>
  <c r="G212" i="9"/>
  <c r="F213" i="9"/>
  <c r="K214" i="9"/>
  <c r="L213" i="9"/>
  <c r="G213" i="9" l="1"/>
  <c r="F214" i="9"/>
  <c r="H214" i="9"/>
  <c r="I213" i="9"/>
  <c r="K215" i="9"/>
  <c r="L214" i="9"/>
  <c r="I214" i="9" l="1"/>
  <c r="H215" i="9"/>
  <c r="L215" i="9"/>
  <c r="K216" i="9"/>
  <c r="F215" i="9"/>
  <c r="G214" i="9"/>
  <c r="K217" i="9" l="1"/>
  <c r="L216" i="9"/>
  <c r="H216" i="9"/>
  <c r="I215" i="9"/>
  <c r="G215" i="9"/>
  <c r="F216" i="9"/>
  <c r="G216" i="9" l="1"/>
  <c r="F217" i="9"/>
  <c r="I216" i="9"/>
  <c r="H217" i="9"/>
  <c r="K218" i="9"/>
  <c r="L217" i="9"/>
  <c r="H218" i="9" l="1"/>
  <c r="I217" i="9"/>
  <c r="K219" i="9"/>
  <c r="L218" i="9"/>
  <c r="G217" i="9"/>
  <c r="F218" i="9"/>
  <c r="K220" i="9" l="1"/>
  <c r="L219" i="9"/>
  <c r="G218" i="9"/>
  <c r="F219" i="9"/>
  <c r="I218" i="9"/>
  <c r="H219" i="9"/>
  <c r="G219" i="9" l="1"/>
  <c r="F220" i="9"/>
  <c r="H220" i="9"/>
  <c r="I219" i="9"/>
  <c r="K221" i="9"/>
  <c r="L220" i="9"/>
  <c r="L221" i="9" l="1"/>
  <c r="K222" i="9"/>
  <c r="G220" i="9"/>
  <c r="F221" i="9"/>
  <c r="I220" i="9"/>
  <c r="H221" i="9"/>
  <c r="G221" i="9" l="1"/>
  <c r="F222" i="9"/>
  <c r="K223" i="9"/>
  <c r="L222" i="9"/>
  <c r="H222" i="9"/>
  <c r="I221" i="9"/>
  <c r="L223" i="9" l="1"/>
  <c r="K224" i="9"/>
  <c r="I222" i="9"/>
  <c r="H223" i="9"/>
  <c r="G222" i="9"/>
  <c r="F223" i="9"/>
  <c r="I223" i="9" l="1"/>
  <c r="H224" i="9"/>
  <c r="L224" i="9"/>
  <c r="K225" i="9"/>
  <c r="G223" i="9"/>
  <c r="F224" i="9"/>
  <c r="K226" i="9" l="1"/>
  <c r="L225" i="9"/>
  <c r="H225" i="9"/>
  <c r="I224" i="9"/>
  <c r="G224" i="9"/>
  <c r="F225" i="9"/>
  <c r="H226" i="9" l="1"/>
  <c r="I225" i="9"/>
  <c r="G225" i="9"/>
  <c r="F226" i="9"/>
  <c r="K227" i="9"/>
  <c r="L226" i="9"/>
  <c r="L227" i="9" l="1"/>
  <c r="K228" i="9"/>
  <c r="G226" i="9"/>
  <c r="F227" i="9"/>
  <c r="I226" i="9"/>
  <c r="H227" i="9"/>
  <c r="G227" i="9" l="1"/>
  <c r="F228" i="9"/>
  <c r="K229" i="9"/>
  <c r="L228" i="9"/>
  <c r="I227" i="9"/>
  <c r="H228" i="9"/>
  <c r="K230" i="9" l="1"/>
  <c r="L229" i="9"/>
  <c r="G228" i="9"/>
  <c r="F229" i="9"/>
  <c r="I228" i="9"/>
  <c r="H229" i="9"/>
  <c r="G229" i="9" l="1"/>
  <c r="F230" i="9"/>
  <c r="I229" i="9"/>
  <c r="H230" i="9"/>
  <c r="K231" i="9"/>
  <c r="L230" i="9"/>
  <c r="I230" i="9" l="1"/>
  <c r="H231" i="9"/>
  <c r="G230" i="9"/>
  <c r="F231" i="9"/>
  <c r="L231" i="9"/>
  <c r="K232" i="9"/>
  <c r="G231" i="9" l="1"/>
  <c r="F232" i="9"/>
  <c r="H232" i="9"/>
  <c r="I231" i="9"/>
  <c r="K233" i="9"/>
  <c r="L232" i="9"/>
  <c r="K234" i="9" l="1"/>
  <c r="L233" i="9"/>
  <c r="I232" i="9"/>
  <c r="H233" i="9"/>
  <c r="G232" i="9"/>
  <c r="F233" i="9"/>
  <c r="G233" i="9" l="1"/>
  <c r="F234" i="9"/>
  <c r="I233" i="9"/>
  <c r="H234" i="9"/>
  <c r="L234" i="9"/>
  <c r="K235" i="9"/>
  <c r="I234" i="9" l="1"/>
  <c r="H235" i="9"/>
  <c r="G234" i="9"/>
  <c r="F235" i="9"/>
  <c r="K236" i="9"/>
  <c r="L235" i="9"/>
  <c r="G235" i="9" l="1"/>
  <c r="F236" i="9"/>
  <c r="I235" i="9"/>
  <c r="H236" i="9"/>
  <c r="L236" i="9"/>
  <c r="K237" i="9"/>
  <c r="H237" i="9" l="1"/>
  <c r="I236" i="9"/>
  <c r="K238" i="9"/>
  <c r="L237" i="9"/>
  <c r="G236" i="9"/>
  <c r="F237" i="9"/>
  <c r="L238" i="9" l="1"/>
  <c r="K239" i="9"/>
  <c r="F238" i="9"/>
  <c r="G237" i="9"/>
  <c r="I237" i="9"/>
  <c r="H238" i="9"/>
  <c r="H239" i="9" l="1"/>
  <c r="I238" i="9"/>
  <c r="L239" i="9"/>
  <c r="K240" i="9"/>
  <c r="G238" i="9"/>
  <c r="F239" i="9"/>
  <c r="F240" i="9" l="1"/>
  <c r="G239" i="9"/>
  <c r="L240" i="9"/>
  <c r="K241" i="9"/>
  <c r="I239" i="9"/>
  <c r="H240" i="9"/>
  <c r="H241" i="9" l="1"/>
  <c r="I240" i="9"/>
  <c r="K242" i="9"/>
  <c r="L241" i="9"/>
  <c r="G240" i="9"/>
  <c r="F241" i="9"/>
  <c r="G241" i="9" l="1"/>
  <c r="F242" i="9"/>
  <c r="L242" i="9"/>
  <c r="K243" i="9"/>
  <c r="H242" i="9"/>
  <c r="I241" i="9"/>
  <c r="K244" i="9" l="1"/>
  <c r="L243" i="9"/>
  <c r="G242" i="9"/>
  <c r="F243" i="9"/>
  <c r="I242" i="9"/>
  <c r="H243" i="9"/>
  <c r="F244" i="9" l="1"/>
  <c r="G243" i="9"/>
  <c r="I243" i="9"/>
  <c r="H244" i="9"/>
  <c r="K245" i="9"/>
  <c r="L244" i="9"/>
  <c r="I244" i="9" l="1"/>
  <c r="H245" i="9"/>
  <c r="L245" i="9"/>
  <c r="K246" i="9"/>
  <c r="F245" i="9"/>
  <c r="G244" i="9"/>
  <c r="G245" i="9" l="1"/>
  <c r="F246" i="9"/>
  <c r="H246" i="9"/>
  <c r="I245" i="9"/>
  <c r="L246" i="9"/>
  <c r="K247" i="9"/>
  <c r="I246" i="9" l="1"/>
  <c r="H247" i="9"/>
  <c r="F247" i="9"/>
  <c r="G246" i="9"/>
  <c r="L247" i="9"/>
  <c r="K248" i="9"/>
  <c r="F248" i="9" l="1"/>
  <c r="G247" i="9"/>
  <c r="H248" i="9"/>
  <c r="I247" i="9"/>
  <c r="K249" i="9"/>
  <c r="L248" i="9"/>
  <c r="L249" i="9" l="1"/>
  <c r="K250" i="9"/>
  <c r="I248" i="9"/>
  <c r="H249" i="9"/>
  <c r="G248" i="9"/>
  <c r="F249" i="9"/>
  <c r="H250" i="9" l="1"/>
  <c r="I249" i="9"/>
  <c r="F250" i="9"/>
  <c r="G249" i="9"/>
  <c r="K251" i="9"/>
  <c r="L250" i="9"/>
  <c r="G250" i="9" l="1"/>
  <c r="F251" i="9"/>
  <c r="K252" i="9"/>
  <c r="L251" i="9"/>
  <c r="H251" i="9"/>
  <c r="I250" i="9"/>
  <c r="L252" i="9" l="1"/>
  <c r="K253" i="9"/>
  <c r="I251" i="9"/>
  <c r="H252" i="9"/>
  <c r="G251" i="9"/>
  <c r="F252" i="9"/>
  <c r="H253" i="9" l="1"/>
  <c r="I252" i="9"/>
  <c r="L253" i="9"/>
  <c r="K254" i="9"/>
  <c r="G252" i="9"/>
  <c r="F253" i="9"/>
  <c r="G253" i="9" l="1"/>
  <c r="F254" i="9"/>
  <c r="L254" i="9"/>
  <c r="K255" i="9"/>
  <c r="H254" i="9"/>
  <c r="I253" i="9"/>
  <c r="K256" i="9" l="1"/>
  <c r="L255" i="9"/>
  <c r="H255" i="9"/>
  <c r="I254" i="9"/>
  <c r="G254" i="9"/>
  <c r="F255" i="9"/>
  <c r="G255" i="9" l="1"/>
  <c r="F256" i="9"/>
  <c r="I255" i="9"/>
  <c r="H256" i="9"/>
  <c r="L256" i="9"/>
  <c r="K257" i="9"/>
  <c r="I256" i="9" l="1"/>
  <c r="H257" i="9"/>
  <c r="G256" i="9"/>
  <c r="F257" i="9"/>
  <c r="L257" i="9"/>
  <c r="K258" i="9"/>
  <c r="G257" i="9" l="1"/>
  <c r="F258" i="9"/>
  <c r="K259" i="9"/>
  <c r="L258" i="9"/>
  <c r="H258" i="9"/>
  <c r="I257" i="9"/>
  <c r="L259" i="9" l="1"/>
  <c r="K260" i="9"/>
  <c r="G258" i="9"/>
  <c r="F259" i="9"/>
  <c r="I258" i="9"/>
  <c r="H259" i="9"/>
  <c r="K261" i="9" l="1"/>
  <c r="L260" i="9"/>
  <c r="I259" i="9"/>
  <c r="H260" i="9"/>
  <c r="G259" i="9"/>
  <c r="F260" i="9"/>
  <c r="H261" i="9" l="1"/>
  <c r="I260" i="9"/>
  <c r="F261" i="9"/>
  <c r="G260" i="9"/>
  <c r="K262" i="9"/>
  <c r="L261" i="9"/>
  <c r="K263" i="9" l="1"/>
  <c r="L262" i="9"/>
  <c r="G261" i="9"/>
  <c r="F262" i="9"/>
  <c r="I261" i="9"/>
  <c r="H262" i="9"/>
  <c r="G262" i="9" l="1"/>
  <c r="F263" i="9"/>
  <c r="I262" i="9"/>
  <c r="H263" i="9"/>
  <c r="L263" i="9"/>
  <c r="K264" i="9"/>
  <c r="I263" i="9" l="1"/>
  <c r="H264" i="9"/>
  <c r="G263" i="9"/>
  <c r="F264" i="9"/>
  <c r="L264" i="9"/>
  <c r="K265" i="9"/>
  <c r="F265" i="9" l="1"/>
  <c r="G264" i="9"/>
  <c r="H265" i="9"/>
  <c r="I264" i="9"/>
  <c r="K266" i="9"/>
  <c r="L265" i="9"/>
  <c r="K267" i="9" l="1"/>
  <c r="L266" i="9"/>
  <c r="H266" i="9"/>
  <c r="I265" i="9"/>
  <c r="G265" i="9"/>
  <c r="F266" i="9"/>
  <c r="I266" i="9" l="1"/>
  <c r="H267" i="9"/>
  <c r="G266" i="9"/>
  <c r="F267" i="9"/>
  <c r="K268" i="9"/>
  <c r="L267" i="9"/>
  <c r="F268" i="9" l="1"/>
  <c r="G267" i="9"/>
  <c r="H268" i="9"/>
  <c r="I267" i="9"/>
  <c r="K269" i="9"/>
  <c r="L268" i="9"/>
  <c r="H269" i="9" l="1"/>
  <c r="I268" i="9"/>
  <c r="L269" i="9"/>
  <c r="K270" i="9"/>
  <c r="F269" i="9"/>
  <c r="G268" i="9"/>
  <c r="F270" i="9" l="1"/>
  <c r="G269" i="9"/>
  <c r="L270" i="9"/>
  <c r="K271" i="9"/>
  <c r="I269" i="9"/>
  <c r="H270" i="9"/>
  <c r="K272" i="9" l="1"/>
  <c r="L271" i="9"/>
  <c r="I270" i="9"/>
  <c r="H271" i="9"/>
  <c r="G270" i="9"/>
  <c r="F271" i="9"/>
  <c r="I271" i="9" l="1"/>
  <c r="H272" i="9"/>
  <c r="G271" i="9"/>
  <c r="F272" i="9"/>
  <c r="L272" i="9"/>
  <c r="K273" i="9"/>
  <c r="G272" i="9" l="1"/>
  <c r="F273" i="9"/>
  <c r="L273" i="9"/>
  <c r="K274" i="9"/>
  <c r="H273" i="9"/>
  <c r="I272" i="9"/>
  <c r="K275" i="9" l="1"/>
  <c r="L274" i="9"/>
  <c r="G273" i="9"/>
  <c r="F274" i="9"/>
  <c r="H274" i="9"/>
  <c r="I273" i="9"/>
  <c r="G274" i="9" l="1"/>
  <c r="F275" i="9"/>
  <c r="I274" i="9"/>
  <c r="H275" i="9"/>
  <c r="L275" i="9"/>
  <c r="K276" i="9"/>
  <c r="I275" i="9" l="1"/>
  <c r="H276" i="9"/>
  <c r="G275" i="9"/>
  <c r="F276" i="9"/>
  <c r="K277" i="9"/>
  <c r="L276" i="9"/>
  <c r="G276" i="9" l="1"/>
  <c r="F277" i="9"/>
  <c r="K278" i="9"/>
  <c r="L277" i="9"/>
  <c r="I276" i="9"/>
  <c r="H277" i="9"/>
  <c r="H278" i="9" l="1"/>
  <c r="I277" i="9"/>
  <c r="K279" i="9"/>
  <c r="L278" i="9"/>
  <c r="G277" i="9"/>
  <c r="F278" i="9"/>
  <c r="L279" i="9" l="1"/>
  <c r="K280" i="9"/>
  <c r="G278" i="9"/>
  <c r="F279" i="9"/>
  <c r="I278" i="9"/>
  <c r="H279" i="9"/>
  <c r="F280" i="9" l="1"/>
  <c r="G279" i="9"/>
  <c r="K281" i="9"/>
  <c r="L280" i="9"/>
  <c r="I279" i="9"/>
  <c r="H280" i="9"/>
  <c r="L281" i="9" l="1"/>
  <c r="K282" i="9"/>
  <c r="H281" i="9"/>
  <c r="I280" i="9"/>
  <c r="G280" i="9"/>
  <c r="F281" i="9"/>
  <c r="I281" i="9" l="1"/>
  <c r="H282" i="9"/>
  <c r="L282" i="9"/>
  <c r="K283" i="9"/>
  <c r="G281" i="9"/>
  <c r="F282" i="9"/>
  <c r="L283" i="9" l="1"/>
  <c r="K284" i="9"/>
  <c r="G282" i="9"/>
  <c r="F283" i="9"/>
  <c r="I282" i="9"/>
  <c r="H283" i="9"/>
  <c r="G283" i="9" l="1"/>
  <c r="F284" i="9"/>
  <c r="I283" i="9"/>
  <c r="H284" i="9"/>
  <c r="L284" i="9"/>
  <c r="K285" i="9"/>
  <c r="I284" i="9" l="1"/>
  <c r="H285" i="9"/>
  <c r="G284" i="9"/>
  <c r="F285" i="9"/>
  <c r="L285" i="9"/>
  <c r="K286" i="9"/>
  <c r="K287" i="9" l="1"/>
  <c r="L286" i="9"/>
  <c r="I285" i="9"/>
  <c r="H286" i="9"/>
  <c r="G285" i="9"/>
  <c r="F286" i="9"/>
  <c r="G286" i="9" l="1"/>
  <c r="F287" i="9"/>
  <c r="I286" i="9"/>
  <c r="H287" i="9"/>
  <c r="L287" i="9"/>
  <c r="K288" i="9"/>
  <c r="K289" i="9" l="1"/>
  <c r="L288" i="9"/>
  <c r="F288" i="9"/>
  <c r="G287" i="9"/>
  <c r="I287" i="9"/>
  <c r="H288" i="9"/>
  <c r="I288" i="9" l="1"/>
  <c r="H289" i="9"/>
  <c r="G288" i="9"/>
  <c r="F289" i="9"/>
  <c r="L289" i="9"/>
  <c r="K290" i="9"/>
  <c r="K291" i="9" l="1"/>
  <c r="L290" i="9"/>
  <c r="H290" i="9"/>
  <c r="I289" i="9"/>
  <c r="G289" i="9"/>
  <c r="F290" i="9"/>
  <c r="F291" i="9" l="1"/>
  <c r="G290" i="9"/>
  <c r="I290" i="9"/>
  <c r="H291" i="9"/>
  <c r="L291" i="9"/>
  <c r="K292" i="9"/>
  <c r="I291" i="9" l="1"/>
  <c r="H292" i="9"/>
  <c r="K293" i="9"/>
  <c r="L292" i="9"/>
  <c r="G291" i="9"/>
  <c r="F292" i="9"/>
  <c r="H293" i="9" l="1"/>
  <c r="I292" i="9"/>
  <c r="G292" i="9"/>
  <c r="F293" i="9"/>
  <c r="L293" i="9"/>
  <c r="K294" i="9"/>
  <c r="L294" i="9" l="1"/>
  <c r="K295" i="9"/>
  <c r="F294" i="9"/>
  <c r="G293" i="9"/>
  <c r="I293" i="9"/>
  <c r="H294" i="9"/>
  <c r="I294" i="9" l="1"/>
  <c r="H295" i="9"/>
  <c r="L295" i="9"/>
  <c r="K296" i="9"/>
  <c r="G294" i="9"/>
  <c r="F295" i="9"/>
  <c r="H296" i="9" l="1"/>
  <c r="I295" i="9"/>
  <c r="F296" i="9"/>
  <c r="G295" i="9"/>
  <c r="L296" i="9"/>
  <c r="K297" i="9"/>
  <c r="L297" i="9" l="1"/>
  <c r="K298" i="9"/>
  <c r="F297" i="9"/>
  <c r="G296" i="9"/>
  <c r="H297" i="9"/>
  <c r="I296" i="9"/>
  <c r="H298" i="9" l="1"/>
  <c r="I297" i="9"/>
  <c r="K299" i="9"/>
  <c r="L298" i="9"/>
  <c r="G297" i="9"/>
  <c r="F298" i="9"/>
  <c r="F299" i="9" l="1"/>
  <c r="G298" i="9"/>
  <c r="K300" i="9"/>
  <c r="L299" i="9"/>
  <c r="I298" i="9"/>
  <c r="H299" i="9"/>
  <c r="H300" i="9" l="1"/>
  <c r="I299" i="9"/>
  <c r="K301" i="9"/>
  <c r="L300" i="9"/>
  <c r="F300" i="9"/>
  <c r="G299" i="9"/>
  <c r="G300" i="9" l="1"/>
  <c r="F301" i="9"/>
  <c r="K302" i="9"/>
  <c r="L301" i="9"/>
  <c r="H301" i="9"/>
  <c r="I300" i="9"/>
  <c r="G301" i="9" l="1"/>
  <c r="F302" i="9"/>
  <c r="H302" i="9"/>
  <c r="I301" i="9"/>
  <c r="K303" i="9"/>
  <c r="L302" i="9"/>
  <c r="L303" i="9" l="1"/>
  <c r="K304" i="9"/>
  <c r="G302" i="9"/>
  <c r="F303" i="9"/>
  <c r="I302" i="9"/>
  <c r="H303" i="9"/>
  <c r="H304" i="9" l="1"/>
  <c r="I303" i="9"/>
  <c r="L304" i="9"/>
  <c r="K305" i="9"/>
  <c r="F304" i="9"/>
  <c r="G303" i="9"/>
  <c r="L305" i="9" l="1"/>
  <c r="K306" i="9"/>
  <c r="F305" i="9"/>
  <c r="G304" i="9"/>
  <c r="H305" i="9"/>
  <c r="I304" i="9"/>
  <c r="L306" i="9" l="1"/>
  <c r="K307" i="9"/>
  <c r="H306" i="9"/>
  <c r="I305" i="9"/>
  <c r="G305" i="9"/>
  <c r="F306" i="9"/>
  <c r="F307" i="9" l="1"/>
  <c r="G306" i="9"/>
  <c r="K308" i="9"/>
  <c r="L307" i="9"/>
  <c r="I306" i="9"/>
  <c r="H307" i="9"/>
  <c r="H308" i="9" l="1"/>
  <c r="I307" i="9"/>
  <c r="L308" i="9"/>
  <c r="K309" i="9"/>
  <c r="F308" i="9"/>
  <c r="G307" i="9"/>
  <c r="G308" i="9" l="1"/>
  <c r="F309" i="9"/>
  <c r="L309" i="9"/>
  <c r="K310" i="9"/>
  <c r="I308" i="9"/>
  <c r="H309" i="9"/>
  <c r="K311" i="9" l="1"/>
  <c r="L310" i="9"/>
  <c r="F310" i="9"/>
  <c r="G309" i="9"/>
  <c r="I309" i="9"/>
  <c r="H310" i="9"/>
  <c r="I310" i="9" l="1"/>
  <c r="H311" i="9"/>
  <c r="F311" i="9"/>
  <c r="G310" i="9"/>
  <c r="L311" i="9"/>
  <c r="K312" i="9"/>
  <c r="F312" i="9" l="1"/>
  <c r="G311" i="9"/>
  <c r="K313" i="9"/>
  <c r="L312" i="9"/>
  <c r="I311" i="9"/>
  <c r="H312" i="9"/>
  <c r="L313" i="9" l="1"/>
  <c r="K314" i="9"/>
  <c r="I312" i="9"/>
  <c r="H313" i="9"/>
  <c r="F313" i="9"/>
  <c r="G312" i="9"/>
  <c r="F314" i="9" l="1"/>
  <c r="G313" i="9"/>
  <c r="I313" i="9"/>
  <c r="H314" i="9"/>
  <c r="K315" i="9"/>
  <c r="L314" i="9"/>
  <c r="L315" i="9" l="1"/>
  <c r="K316" i="9"/>
  <c r="H315" i="9"/>
  <c r="I314" i="9"/>
  <c r="F315" i="9"/>
  <c r="G314" i="9"/>
  <c r="G315" i="9" l="1"/>
  <c r="F316" i="9"/>
  <c r="H316" i="9"/>
  <c r="I315" i="9"/>
  <c r="K317" i="9"/>
  <c r="L316" i="9"/>
  <c r="H317" i="9" l="1"/>
  <c r="I316" i="9"/>
  <c r="K318" i="9"/>
  <c r="L317" i="9"/>
  <c r="G316" i="9"/>
  <c r="F317" i="9"/>
  <c r="L318" i="9" l="1"/>
  <c r="K319" i="9"/>
  <c r="G317" i="9"/>
  <c r="F318" i="9"/>
  <c r="H318" i="9"/>
  <c r="I317" i="9"/>
  <c r="H319" i="9" l="1"/>
  <c r="I318" i="9"/>
  <c r="F319" i="9"/>
  <c r="G318" i="9"/>
  <c r="K320" i="9"/>
  <c r="L319" i="9"/>
  <c r="L320" i="9" l="1"/>
  <c r="K321" i="9"/>
  <c r="G319" i="9"/>
  <c r="F320" i="9"/>
  <c r="H320" i="9"/>
  <c r="I319" i="9"/>
  <c r="I320" i="9" l="1"/>
  <c r="H321" i="9"/>
  <c r="G320" i="9"/>
  <c r="F321" i="9"/>
  <c r="L321" i="9"/>
  <c r="K322" i="9"/>
  <c r="F322" i="9" l="1"/>
  <c r="G321" i="9"/>
  <c r="I321" i="9"/>
  <c r="H322" i="9"/>
  <c r="L322" i="9"/>
  <c r="K323" i="9"/>
  <c r="H323" i="9" l="1"/>
  <c r="I322" i="9"/>
  <c r="L323" i="9"/>
  <c r="K324" i="9"/>
  <c r="G322" i="9"/>
  <c r="F323" i="9"/>
  <c r="G323" i="9" l="1"/>
  <c r="F324" i="9"/>
  <c r="K325" i="9"/>
  <c r="L324" i="9"/>
  <c r="H324" i="9"/>
  <c r="I323" i="9"/>
  <c r="L325" i="9" l="1"/>
  <c r="K326" i="9"/>
  <c r="G324" i="9"/>
  <c r="F325" i="9"/>
  <c r="H325" i="9"/>
  <c r="I324" i="9"/>
  <c r="I325" i="9" l="1"/>
  <c r="H326" i="9"/>
  <c r="F326" i="9"/>
  <c r="G325" i="9"/>
  <c r="K327" i="9"/>
  <c r="L326" i="9"/>
  <c r="F327" i="9" l="1"/>
  <c r="G326" i="9"/>
  <c r="I326" i="9"/>
  <c r="H327" i="9"/>
  <c r="K328" i="9"/>
  <c r="L327" i="9"/>
  <c r="H328" i="9" l="1"/>
  <c r="I327" i="9"/>
  <c r="K329" i="9"/>
  <c r="L328" i="9"/>
  <c r="F328" i="9"/>
  <c r="G327" i="9"/>
  <c r="F329" i="9" l="1"/>
  <c r="G328" i="9"/>
  <c r="L329" i="9"/>
  <c r="K330" i="9"/>
  <c r="H329" i="9"/>
  <c r="I328" i="9"/>
  <c r="H330" i="9" l="1"/>
  <c r="I329" i="9"/>
  <c r="L330" i="9"/>
  <c r="K331" i="9"/>
  <c r="G329" i="9"/>
  <c r="F330" i="9"/>
  <c r="G330" i="9" l="1"/>
  <c r="F331" i="9"/>
  <c r="K332" i="9"/>
  <c r="L331" i="9"/>
  <c r="I330" i="9"/>
  <c r="H331" i="9"/>
  <c r="L332" i="9" l="1"/>
  <c r="K333" i="9"/>
  <c r="F332" i="9"/>
  <c r="G331" i="9"/>
  <c r="H332" i="9"/>
  <c r="I331" i="9"/>
  <c r="H333" i="9" l="1"/>
  <c r="I332" i="9"/>
  <c r="G332" i="9"/>
  <c r="F333" i="9"/>
  <c r="L333" i="9"/>
  <c r="K334" i="9"/>
  <c r="K335" i="9" l="1"/>
  <c r="L334" i="9"/>
  <c r="G333" i="9"/>
  <c r="F334" i="9"/>
  <c r="I333" i="9"/>
  <c r="H334" i="9"/>
  <c r="F335" i="9" l="1"/>
  <c r="G334" i="9"/>
  <c r="I334" i="9"/>
  <c r="H335" i="9"/>
  <c r="L335" i="9"/>
  <c r="K336" i="9"/>
  <c r="K337" i="9" l="1"/>
  <c r="L336" i="9"/>
  <c r="H336" i="9"/>
  <c r="I335" i="9"/>
  <c r="G335" i="9"/>
  <c r="F336" i="9"/>
  <c r="G336" i="9" l="1"/>
  <c r="F337" i="9"/>
  <c r="I336" i="9"/>
  <c r="H337" i="9"/>
  <c r="L337" i="9"/>
  <c r="K338" i="9"/>
  <c r="L338" i="9" l="1"/>
  <c r="K339" i="9"/>
  <c r="G337" i="9"/>
  <c r="F338" i="9"/>
  <c r="I337" i="9"/>
  <c r="H338" i="9"/>
  <c r="I338" i="9" l="1"/>
  <c r="H339" i="9"/>
  <c r="F339" i="9"/>
  <c r="G338" i="9"/>
  <c r="K340" i="9"/>
  <c r="L339" i="9"/>
  <c r="H340" i="9" l="1"/>
  <c r="I339" i="9"/>
  <c r="L340" i="9"/>
  <c r="K341" i="9"/>
  <c r="F340" i="9"/>
  <c r="G339" i="9"/>
  <c r="K342" i="9" l="1"/>
  <c r="L341" i="9"/>
  <c r="F341" i="9"/>
  <c r="G340" i="9"/>
  <c r="I340" i="9"/>
  <c r="H341" i="9"/>
  <c r="F342" i="9" l="1"/>
  <c r="G341" i="9"/>
  <c r="I341" i="9"/>
  <c r="H342" i="9"/>
  <c r="K343" i="9"/>
  <c r="L342" i="9"/>
  <c r="K344" i="9" l="1"/>
  <c r="L343" i="9"/>
  <c r="I342" i="9"/>
  <c r="H343" i="9"/>
  <c r="F343" i="9"/>
  <c r="G342" i="9"/>
  <c r="G343" i="9" l="1"/>
  <c r="F344" i="9"/>
  <c r="I343" i="9"/>
  <c r="H344" i="9"/>
  <c r="L344" i="9"/>
  <c r="K345" i="9"/>
  <c r="H345" i="9" l="1"/>
  <c r="I344" i="9"/>
  <c r="F345" i="9"/>
  <c r="G344" i="9"/>
  <c r="L345" i="9"/>
  <c r="K346" i="9"/>
  <c r="G345" i="9" l="1"/>
  <c r="F346" i="9"/>
  <c r="K347" i="9"/>
  <c r="L346" i="9"/>
  <c r="I345" i="9"/>
  <c r="H346" i="9"/>
  <c r="I346" i="9" l="1"/>
  <c r="H347" i="9"/>
  <c r="L347" i="9"/>
  <c r="K348" i="9"/>
  <c r="F347" i="9"/>
  <c r="G346" i="9"/>
  <c r="K349" i="9" l="1"/>
  <c r="L348" i="9"/>
  <c r="G347" i="9"/>
  <c r="F348" i="9"/>
  <c r="H348" i="9"/>
  <c r="I347" i="9"/>
  <c r="G348" i="9" l="1"/>
  <c r="F349" i="9"/>
  <c r="I348" i="9"/>
  <c r="H349" i="9"/>
  <c r="L349" i="9"/>
  <c r="K350" i="9"/>
  <c r="H350" i="9" l="1"/>
  <c r="I349" i="9"/>
  <c r="G349" i="9"/>
  <c r="F350" i="9"/>
  <c r="K351" i="9"/>
  <c r="L350" i="9"/>
  <c r="L351" i="9" l="1"/>
  <c r="K352" i="9"/>
  <c r="G350" i="9"/>
  <c r="F351" i="9"/>
  <c r="H351" i="9"/>
  <c r="I350" i="9"/>
  <c r="F352" i="9" l="1"/>
  <c r="G351" i="9"/>
  <c r="K353" i="9"/>
  <c r="L352" i="9"/>
  <c r="H352" i="9"/>
  <c r="I351" i="9"/>
  <c r="H353" i="9" l="1"/>
  <c r="I352" i="9"/>
  <c r="L353" i="9"/>
  <c r="K354" i="9"/>
  <c r="G352" i="9"/>
  <c r="F353" i="9"/>
  <c r="L354" i="9" l="1"/>
  <c r="K355" i="9"/>
  <c r="G353" i="9"/>
  <c r="F354" i="9"/>
  <c r="I353" i="9"/>
  <c r="H354" i="9"/>
  <c r="F355" i="9" l="1"/>
  <c r="G354" i="9"/>
  <c r="K356" i="9"/>
  <c r="L355" i="9"/>
  <c r="I354" i="9"/>
  <c r="H355" i="9"/>
  <c r="L356" i="9" l="1"/>
  <c r="K357" i="9"/>
  <c r="H356" i="9"/>
  <c r="I355" i="9"/>
  <c r="G355" i="9"/>
  <c r="F356" i="9"/>
  <c r="F357" i="9" l="1"/>
  <c r="G356" i="9"/>
  <c r="L357" i="9"/>
  <c r="K358" i="9"/>
  <c r="H357" i="9"/>
  <c r="I356" i="9"/>
  <c r="K359" i="9" l="1"/>
  <c r="L358" i="9"/>
  <c r="I357" i="9"/>
  <c r="H358" i="9"/>
  <c r="G357" i="9"/>
  <c r="F358" i="9"/>
  <c r="I358" i="9" l="1"/>
  <c r="H359" i="9"/>
  <c r="K360" i="9"/>
  <c r="L359" i="9"/>
  <c r="G358" i="9"/>
  <c r="F359" i="9"/>
  <c r="I359" i="9" l="1"/>
  <c r="H360" i="9"/>
  <c r="F360" i="9"/>
  <c r="G359" i="9"/>
  <c r="L360" i="9"/>
  <c r="K361" i="9"/>
  <c r="L361" i="9" l="1"/>
  <c r="K362" i="9"/>
  <c r="I360" i="9"/>
  <c r="H361" i="9"/>
  <c r="G360" i="9"/>
  <c r="F361" i="9"/>
  <c r="F362" i="9" l="1"/>
  <c r="G361" i="9"/>
  <c r="L362" i="9"/>
  <c r="K363" i="9"/>
  <c r="H362" i="9"/>
  <c r="I361" i="9"/>
  <c r="K364" i="9" l="1"/>
  <c r="L363" i="9"/>
  <c r="H363" i="9"/>
  <c r="I362" i="9"/>
  <c r="G362" i="9"/>
  <c r="F363" i="9"/>
  <c r="G363" i="9" l="1"/>
  <c r="F364" i="9"/>
  <c r="I363" i="9"/>
  <c r="H364" i="9"/>
  <c r="K365" i="9"/>
  <c r="L364" i="9"/>
  <c r="H365" i="9" l="1"/>
  <c r="I364" i="9"/>
  <c r="G364" i="9"/>
  <c r="F365" i="9"/>
  <c r="L365" i="9"/>
  <c r="K366" i="9"/>
  <c r="G365" i="9" l="1"/>
  <c r="F366" i="9"/>
  <c r="K367" i="9"/>
  <c r="L366" i="9"/>
  <c r="I365" i="9"/>
  <c r="H366" i="9"/>
  <c r="L367" i="9" l="1"/>
  <c r="K368" i="9"/>
  <c r="G366" i="9"/>
  <c r="F367" i="9"/>
  <c r="H367" i="9"/>
  <c r="I366" i="9"/>
  <c r="H368" i="9" l="1"/>
  <c r="I367" i="9"/>
  <c r="G367" i="9"/>
  <c r="F368" i="9"/>
  <c r="K369" i="9"/>
  <c r="L368" i="9"/>
  <c r="K370" i="9" l="1"/>
  <c r="L369" i="9"/>
  <c r="G368" i="9"/>
  <c r="F369" i="9"/>
  <c r="I368" i="9"/>
  <c r="H369" i="9"/>
  <c r="I369" i="9" l="1"/>
  <c r="H370" i="9"/>
  <c r="G369" i="9"/>
  <c r="F370" i="9"/>
  <c r="K371" i="9"/>
  <c r="L370" i="9"/>
  <c r="G370" i="9" l="1"/>
  <c r="F371" i="9"/>
  <c r="I370" i="9"/>
  <c r="H371" i="9"/>
  <c r="L371" i="9"/>
  <c r="K372" i="9"/>
  <c r="L372" i="9" l="1"/>
  <c r="K373" i="9"/>
  <c r="H372" i="9"/>
  <c r="I371" i="9"/>
  <c r="F372" i="9"/>
  <c r="G371" i="9"/>
  <c r="G372" i="9" l="1"/>
  <c r="F373" i="9"/>
  <c r="H373" i="9"/>
  <c r="I372" i="9"/>
  <c r="K374" i="9"/>
  <c r="L373" i="9"/>
  <c r="K375" i="9" l="1"/>
  <c r="L374" i="9"/>
  <c r="H374" i="9"/>
  <c r="I373" i="9"/>
  <c r="G373" i="9"/>
  <c r="F374" i="9"/>
  <c r="G374" i="9" l="1"/>
  <c r="F375" i="9"/>
  <c r="I374" i="9"/>
  <c r="H375" i="9"/>
  <c r="L375" i="9"/>
  <c r="K376" i="9"/>
  <c r="I375" i="9" l="1"/>
  <c r="H376" i="9"/>
  <c r="L376" i="9"/>
  <c r="K377" i="9"/>
  <c r="F376" i="9"/>
  <c r="G375" i="9"/>
  <c r="L377" i="9" l="1"/>
  <c r="K378" i="9"/>
  <c r="H377" i="9"/>
  <c r="I376" i="9"/>
  <c r="G376" i="9"/>
  <c r="F377" i="9"/>
  <c r="H378" i="9" l="1"/>
  <c r="I377" i="9"/>
  <c r="K379" i="9"/>
  <c r="L378" i="9"/>
  <c r="G377" i="9"/>
  <c r="F378" i="9"/>
  <c r="F379" i="9" l="1"/>
  <c r="G378" i="9"/>
  <c r="L379" i="9"/>
  <c r="K380" i="9"/>
  <c r="I378" i="9"/>
  <c r="H379" i="9"/>
  <c r="L380" i="9" l="1"/>
  <c r="K381" i="9"/>
  <c r="I379" i="9"/>
  <c r="H380" i="9"/>
  <c r="F380" i="9"/>
  <c r="G379" i="9"/>
  <c r="F381" i="9" l="1"/>
  <c r="G380" i="9"/>
  <c r="I380" i="9"/>
  <c r="H381" i="9"/>
  <c r="L381" i="9"/>
  <c r="K382" i="9"/>
  <c r="K383" i="9" l="1"/>
  <c r="L382" i="9"/>
  <c r="I381" i="9"/>
  <c r="H382" i="9"/>
  <c r="F382" i="9"/>
  <c r="G381" i="9"/>
  <c r="H383" i="9" l="1"/>
  <c r="I382" i="9"/>
  <c r="F383" i="9"/>
  <c r="G382" i="9"/>
  <c r="L383" i="9"/>
  <c r="K384" i="9"/>
  <c r="L384" i="9" l="1"/>
  <c r="K385" i="9"/>
  <c r="F384" i="9"/>
  <c r="G383" i="9"/>
  <c r="H384" i="9"/>
  <c r="I383" i="9"/>
  <c r="H385" i="9" l="1"/>
  <c r="I384" i="9"/>
  <c r="L385" i="9"/>
  <c r="K386" i="9"/>
  <c r="F385" i="9"/>
  <c r="G384" i="9"/>
  <c r="G385" i="9" l="1"/>
  <c r="F386" i="9"/>
  <c r="L386" i="9"/>
  <c r="K387" i="9"/>
  <c r="I385" i="9"/>
  <c r="H386" i="9"/>
  <c r="G386" i="9" l="1"/>
  <c r="F387" i="9"/>
  <c r="I386" i="9"/>
  <c r="H387" i="9"/>
  <c r="L387" i="9"/>
  <c r="K388" i="9"/>
  <c r="K389" i="9" l="1"/>
  <c r="L388" i="9"/>
  <c r="G387" i="9"/>
  <c r="F388" i="9"/>
  <c r="H388" i="9"/>
  <c r="I387" i="9"/>
  <c r="I388" i="9" l="1"/>
  <c r="H389" i="9"/>
  <c r="G388" i="9"/>
  <c r="F389" i="9"/>
  <c r="L389" i="9"/>
  <c r="K390" i="9"/>
  <c r="K391" i="9" l="1"/>
  <c r="L390" i="9"/>
  <c r="H390" i="9"/>
  <c r="I389" i="9"/>
  <c r="G389" i="9"/>
  <c r="F390" i="9"/>
  <c r="G390" i="9" l="1"/>
  <c r="F391" i="9"/>
  <c r="I390" i="9"/>
  <c r="H391" i="9"/>
  <c r="K392" i="9"/>
  <c r="L391" i="9"/>
  <c r="L392" i="9" l="1"/>
  <c r="K393" i="9"/>
  <c r="F392" i="9"/>
  <c r="G391" i="9"/>
  <c r="I391" i="9"/>
  <c r="H392" i="9"/>
  <c r="G392" i="9" l="1"/>
  <c r="F393" i="9"/>
  <c r="L393" i="9"/>
  <c r="K394" i="9"/>
  <c r="I392" i="9"/>
  <c r="H393" i="9"/>
  <c r="I393" i="9" l="1"/>
  <c r="H394" i="9"/>
  <c r="G393" i="9"/>
  <c r="F394" i="9"/>
  <c r="L394" i="9"/>
  <c r="K395" i="9"/>
  <c r="K396" i="9" l="1"/>
  <c r="L395" i="9"/>
  <c r="I394" i="9"/>
  <c r="H395" i="9"/>
  <c r="G394" i="9"/>
  <c r="F395" i="9"/>
  <c r="F396" i="9" l="1"/>
  <c r="G395" i="9"/>
  <c r="H396" i="9"/>
  <c r="I395" i="9"/>
  <c r="K397" i="9"/>
  <c r="L396" i="9"/>
  <c r="H397" i="9" l="1"/>
  <c r="I396" i="9"/>
  <c r="K398" i="9"/>
  <c r="L397" i="9"/>
  <c r="G396" i="9"/>
  <c r="F397" i="9"/>
  <c r="L398" i="9" l="1"/>
  <c r="K399" i="9"/>
  <c r="G397" i="9"/>
  <c r="F398" i="9"/>
  <c r="I397" i="9"/>
  <c r="H398" i="9"/>
  <c r="H399" i="9" l="1"/>
  <c r="I398" i="9"/>
  <c r="L399" i="9"/>
  <c r="K400" i="9"/>
  <c r="G398" i="9"/>
  <c r="F399" i="9"/>
  <c r="G399" i="9" l="1"/>
  <c r="F400" i="9"/>
  <c r="L400" i="9"/>
  <c r="K401" i="9"/>
  <c r="I399" i="9"/>
  <c r="H400" i="9"/>
  <c r="G400" i="9" l="1"/>
  <c r="F401" i="9"/>
  <c r="I400" i="9"/>
  <c r="H401" i="9"/>
  <c r="L401" i="9"/>
  <c r="K402" i="9"/>
  <c r="L402" i="9" l="1"/>
  <c r="K403" i="9"/>
  <c r="G401" i="9"/>
  <c r="F402" i="9"/>
  <c r="I401" i="9"/>
  <c r="H402" i="9"/>
  <c r="K404" i="9" l="1"/>
  <c r="L403" i="9"/>
  <c r="H403" i="9"/>
  <c r="I402" i="9"/>
  <c r="G402" i="9"/>
  <c r="F403" i="9"/>
  <c r="F404" i="9" l="1"/>
  <c r="G403" i="9"/>
  <c r="H404" i="9"/>
  <c r="I403" i="9"/>
  <c r="K405" i="9"/>
  <c r="L404" i="9"/>
  <c r="L405" i="9" l="1"/>
  <c r="K406" i="9"/>
  <c r="H405" i="9"/>
  <c r="I404" i="9"/>
  <c r="F405" i="9"/>
  <c r="G404" i="9"/>
  <c r="G405" i="9" l="1"/>
  <c r="F406" i="9"/>
  <c r="K407" i="9"/>
  <c r="L406" i="9"/>
  <c r="I405" i="9"/>
  <c r="H406" i="9"/>
  <c r="H407" i="9" l="1"/>
  <c r="I406" i="9"/>
  <c r="F407" i="9"/>
  <c r="G406" i="9"/>
  <c r="K408" i="9"/>
  <c r="L407" i="9"/>
  <c r="G407" i="9" l="1"/>
  <c r="F408" i="9"/>
  <c r="K409" i="9"/>
  <c r="L408" i="9"/>
  <c r="H408" i="9"/>
  <c r="I407" i="9"/>
  <c r="F409" i="9" l="1"/>
  <c r="G408" i="9"/>
  <c r="I408" i="9"/>
  <c r="H409" i="9"/>
  <c r="L409" i="9"/>
  <c r="K410" i="9"/>
  <c r="I409" i="9" l="1"/>
  <c r="H410" i="9"/>
  <c r="K411" i="9"/>
  <c r="L410" i="9"/>
  <c r="F410" i="9"/>
  <c r="G409" i="9"/>
  <c r="K412" i="9" l="1"/>
  <c r="L411" i="9"/>
  <c r="I410" i="9"/>
  <c r="H411" i="9"/>
  <c r="G410" i="9"/>
  <c r="F411" i="9"/>
  <c r="G411" i="9" l="1"/>
  <c r="F412" i="9"/>
  <c r="H412" i="9"/>
  <c r="I411" i="9"/>
  <c r="L412" i="9"/>
  <c r="K413" i="9"/>
  <c r="H413" i="9" l="1"/>
  <c r="I412" i="9"/>
  <c r="G412" i="9"/>
  <c r="F413" i="9"/>
  <c r="K414" i="9"/>
  <c r="L413" i="9"/>
  <c r="L414" i="9" l="1"/>
  <c r="K415" i="9"/>
  <c r="G413" i="9"/>
  <c r="F414" i="9"/>
  <c r="I413" i="9"/>
  <c r="H414" i="9"/>
  <c r="H415" i="9" l="1"/>
  <c r="I414" i="9"/>
  <c r="K416" i="9"/>
  <c r="L415" i="9"/>
  <c r="G414" i="9"/>
  <c r="F415" i="9"/>
  <c r="K417" i="9" l="1"/>
  <c r="L416" i="9"/>
  <c r="G415" i="9"/>
  <c r="F416" i="9"/>
  <c r="I415" i="9"/>
  <c r="H416" i="9"/>
  <c r="G416" i="9" l="1"/>
  <c r="F417" i="9"/>
  <c r="H417" i="9"/>
  <c r="I416" i="9"/>
  <c r="L417" i="9"/>
  <c r="K418" i="9"/>
  <c r="K419" i="9" l="1"/>
  <c r="L418" i="9"/>
  <c r="G417" i="9"/>
  <c r="F418" i="9"/>
  <c r="H418" i="9"/>
  <c r="I417" i="9"/>
  <c r="G418" i="9" l="1"/>
  <c r="F419" i="9"/>
  <c r="H419" i="9"/>
  <c r="I418" i="9"/>
  <c r="L419" i="9"/>
  <c r="K420" i="9"/>
  <c r="L420" i="9" l="1"/>
  <c r="K421" i="9"/>
  <c r="F420" i="9"/>
  <c r="G419" i="9"/>
  <c r="I419" i="9"/>
  <c r="H420" i="9"/>
  <c r="I420" i="9" l="1"/>
  <c r="H421" i="9"/>
  <c r="L421" i="9"/>
  <c r="K422" i="9"/>
  <c r="G420" i="9"/>
  <c r="F421" i="9"/>
  <c r="G421" i="9" l="1"/>
  <c r="F422" i="9"/>
  <c r="I421" i="9"/>
  <c r="H422" i="9"/>
  <c r="K423" i="9"/>
  <c r="L422" i="9"/>
  <c r="L423" i="9" l="1"/>
  <c r="K424" i="9"/>
  <c r="F423" i="9"/>
  <c r="G422" i="9"/>
  <c r="I422" i="9"/>
  <c r="H423" i="9"/>
  <c r="I423" i="9" l="1"/>
  <c r="H424" i="9"/>
  <c r="L424" i="9"/>
  <c r="K425" i="9"/>
  <c r="F424" i="9"/>
  <c r="G423" i="9"/>
  <c r="L425" i="9" l="1"/>
  <c r="K426" i="9"/>
  <c r="H425" i="9"/>
  <c r="I424" i="9"/>
  <c r="G424" i="9"/>
  <c r="F425" i="9"/>
  <c r="G425" i="9" l="1"/>
  <c r="F426" i="9"/>
  <c r="K427" i="9"/>
  <c r="L426" i="9"/>
  <c r="H426" i="9"/>
  <c r="I425" i="9"/>
  <c r="F427" i="9" l="1"/>
  <c r="G426" i="9"/>
  <c r="H427" i="9"/>
  <c r="I426" i="9"/>
  <c r="L427" i="9"/>
  <c r="K428" i="9"/>
  <c r="L428" i="9" l="1"/>
  <c r="K429" i="9"/>
  <c r="I427" i="9"/>
  <c r="H428" i="9"/>
  <c r="F428" i="9"/>
  <c r="G427" i="9"/>
  <c r="G428" i="9" l="1"/>
  <c r="F429" i="9"/>
  <c r="H429" i="9"/>
  <c r="I428" i="9"/>
  <c r="L429" i="9"/>
  <c r="K430" i="9"/>
  <c r="I429" i="9" l="1"/>
  <c r="H430" i="9"/>
  <c r="G429" i="9"/>
  <c r="F430" i="9"/>
  <c r="L430" i="9"/>
  <c r="K431" i="9"/>
  <c r="L431" i="9" l="1"/>
  <c r="K432" i="9"/>
  <c r="G430" i="9"/>
  <c r="F431" i="9"/>
  <c r="I430" i="9"/>
  <c r="H431" i="9"/>
  <c r="G431" i="9" l="1"/>
  <c r="F432" i="9"/>
  <c r="L432" i="9"/>
  <c r="K433" i="9"/>
  <c r="H432" i="9"/>
  <c r="I431" i="9"/>
  <c r="I432" i="9" l="1"/>
  <c r="H433" i="9"/>
  <c r="L433" i="9"/>
  <c r="K434" i="9"/>
  <c r="G432" i="9"/>
  <c r="F433" i="9"/>
  <c r="L434" i="9" l="1"/>
  <c r="K435" i="9"/>
  <c r="I433" i="9"/>
  <c r="H434" i="9"/>
  <c r="G433" i="9"/>
  <c r="F434" i="9"/>
  <c r="H435" i="9" l="1"/>
  <c r="I434" i="9"/>
  <c r="L435" i="9"/>
  <c r="K436" i="9"/>
  <c r="F435" i="9"/>
  <c r="G434" i="9"/>
  <c r="F436" i="9" l="1"/>
  <c r="G435" i="9"/>
  <c r="K437" i="9"/>
  <c r="L436" i="9"/>
  <c r="H436" i="9"/>
  <c r="I435" i="9"/>
  <c r="K438" i="9" l="1"/>
  <c r="L437" i="9"/>
  <c r="I436" i="9"/>
  <c r="H437" i="9"/>
  <c r="G436" i="9"/>
  <c r="F437" i="9"/>
  <c r="F438" i="9" l="1"/>
  <c r="G437" i="9"/>
  <c r="I437" i="9"/>
  <c r="H438" i="9"/>
  <c r="L438" i="9"/>
  <c r="K439" i="9"/>
  <c r="I438" i="9" l="1"/>
  <c r="H439" i="9"/>
  <c r="L439" i="9"/>
  <c r="K440" i="9"/>
  <c r="F439" i="9"/>
  <c r="G438" i="9"/>
  <c r="K441" i="9" l="1"/>
  <c r="L440" i="9"/>
  <c r="I439" i="9"/>
  <c r="H440" i="9"/>
  <c r="G439" i="9"/>
  <c r="F440" i="9"/>
  <c r="G440" i="9" l="1"/>
  <c r="F441" i="9"/>
  <c r="H441" i="9"/>
  <c r="I440" i="9"/>
  <c r="L441" i="9"/>
  <c r="K442" i="9"/>
  <c r="K443" i="9" l="1"/>
  <c r="L442" i="9"/>
  <c r="I441" i="9"/>
  <c r="H442" i="9"/>
  <c r="G441" i="9"/>
  <c r="F442" i="9"/>
  <c r="I442" i="9" l="1"/>
  <c r="H443" i="9"/>
  <c r="G442" i="9"/>
  <c r="F443" i="9"/>
  <c r="K444" i="9"/>
  <c r="L443" i="9"/>
  <c r="G443" i="9" l="1"/>
  <c r="F444" i="9"/>
  <c r="H444" i="9"/>
  <c r="I443" i="9"/>
  <c r="L444" i="9"/>
  <c r="K445" i="9"/>
  <c r="I444" i="9" l="1"/>
  <c r="H445" i="9"/>
  <c r="G444" i="9"/>
  <c r="F445" i="9"/>
  <c r="K446" i="9"/>
  <c r="L445" i="9"/>
  <c r="G445" i="9" l="1"/>
  <c r="F446" i="9"/>
  <c r="I445" i="9"/>
  <c r="H446" i="9"/>
  <c r="K447" i="9"/>
  <c r="L446" i="9"/>
  <c r="I446" i="9" l="1"/>
  <c r="H447" i="9"/>
  <c r="K448" i="9"/>
  <c r="L447" i="9"/>
  <c r="F447" i="9"/>
  <c r="G446" i="9"/>
  <c r="F448" i="9" l="1"/>
  <c r="G447" i="9"/>
  <c r="L448" i="9"/>
  <c r="K449" i="9"/>
  <c r="I447" i="9"/>
  <c r="H448" i="9"/>
  <c r="H449" i="9" l="1"/>
  <c r="I448" i="9"/>
  <c r="L449" i="9"/>
  <c r="K450" i="9"/>
  <c r="F449" i="9"/>
  <c r="G448" i="9"/>
  <c r="G449" i="9" l="1"/>
  <c r="F450" i="9"/>
  <c r="L450" i="9"/>
  <c r="K451" i="9"/>
  <c r="H450" i="9"/>
  <c r="I449" i="9"/>
  <c r="L451" i="9" l="1"/>
  <c r="K452" i="9"/>
  <c r="F451" i="9"/>
  <c r="G450" i="9"/>
  <c r="I450" i="9"/>
  <c r="H451" i="9"/>
  <c r="I451" i="9" l="1"/>
  <c r="H452" i="9"/>
  <c r="L452" i="9"/>
  <c r="K453" i="9"/>
  <c r="G451" i="9"/>
  <c r="F452" i="9"/>
  <c r="G452" i="9" l="1"/>
  <c r="F453" i="9"/>
  <c r="L453" i="9"/>
  <c r="K454" i="9"/>
  <c r="I452" i="9"/>
  <c r="H453" i="9"/>
  <c r="L454" i="9" l="1"/>
  <c r="K455" i="9"/>
  <c r="I453" i="9"/>
  <c r="H454" i="9"/>
  <c r="G453" i="9"/>
  <c r="F454" i="9"/>
  <c r="I454" i="9" l="1"/>
  <c r="H455" i="9"/>
  <c r="G454" i="9"/>
  <c r="F455" i="9"/>
  <c r="K456" i="9"/>
  <c r="L455" i="9"/>
  <c r="K457" i="9" l="1"/>
  <c r="L456" i="9"/>
  <c r="I455" i="9"/>
  <c r="H456" i="9"/>
  <c r="G455" i="9"/>
  <c r="F456" i="9"/>
  <c r="G456" i="9" l="1"/>
  <c r="F457" i="9"/>
  <c r="I456" i="9"/>
  <c r="H457" i="9"/>
  <c r="L457" i="9"/>
  <c r="K458" i="9"/>
  <c r="K459" i="9" l="1"/>
  <c r="L458" i="9"/>
  <c r="H458" i="9"/>
  <c r="I457" i="9"/>
  <c r="G457" i="9"/>
  <c r="F458" i="9"/>
  <c r="I458" i="9" l="1"/>
  <c r="H459" i="9"/>
  <c r="F459" i="9"/>
  <c r="G458" i="9"/>
  <c r="K460" i="9"/>
  <c r="L459" i="9"/>
  <c r="F460" i="9" l="1"/>
  <c r="G459" i="9"/>
  <c r="L460" i="9"/>
  <c r="K461" i="9"/>
  <c r="H460" i="9"/>
  <c r="I459" i="9"/>
  <c r="L461" i="9" l="1"/>
  <c r="K462" i="9"/>
  <c r="I460" i="9"/>
  <c r="H461" i="9"/>
  <c r="G460" i="9"/>
  <c r="F461" i="9"/>
  <c r="G461" i="9" l="1"/>
  <c r="F462" i="9"/>
  <c r="K463" i="9"/>
  <c r="L462" i="9"/>
  <c r="I461" i="9"/>
  <c r="H462" i="9"/>
  <c r="L463" i="9" l="1"/>
  <c r="K464" i="9"/>
  <c r="G462" i="9"/>
  <c r="F463" i="9"/>
  <c r="I462" i="9"/>
  <c r="H463" i="9"/>
  <c r="F464" i="9" l="1"/>
  <c r="G463" i="9"/>
  <c r="K465" i="9"/>
  <c r="L464" i="9"/>
  <c r="I463" i="9"/>
  <c r="H464" i="9"/>
  <c r="H465" i="9" l="1"/>
  <c r="I464" i="9"/>
  <c r="L465" i="9"/>
  <c r="K466" i="9"/>
  <c r="G464" i="9"/>
  <c r="F465" i="9"/>
  <c r="K467" i="9" l="1"/>
  <c r="L466" i="9"/>
  <c r="G465" i="9"/>
  <c r="F466" i="9"/>
  <c r="H466" i="9"/>
  <c r="I465" i="9"/>
  <c r="F467" i="9" l="1"/>
  <c r="G466" i="9"/>
  <c r="H467" i="9"/>
  <c r="I466" i="9"/>
  <c r="L467" i="9"/>
  <c r="K468" i="9"/>
  <c r="K469" i="9" l="1"/>
  <c r="L468" i="9"/>
  <c r="I467" i="9"/>
  <c r="H468" i="9"/>
  <c r="F468" i="9"/>
  <c r="G467" i="9"/>
  <c r="I468" i="9" l="1"/>
  <c r="H469" i="9"/>
  <c r="G468" i="9"/>
  <c r="F469" i="9"/>
  <c r="K470" i="9"/>
  <c r="L469" i="9"/>
  <c r="G469" i="9" l="1"/>
  <c r="F470" i="9"/>
  <c r="I469" i="9"/>
  <c r="H470" i="9"/>
  <c r="K471" i="9"/>
  <c r="L470" i="9"/>
  <c r="I470" i="9" l="1"/>
  <c r="H471" i="9"/>
  <c r="G470" i="9"/>
  <c r="F471" i="9"/>
  <c r="L471" i="9"/>
  <c r="K472" i="9"/>
  <c r="F472" i="9" l="1"/>
  <c r="G471" i="9"/>
  <c r="I471" i="9"/>
  <c r="H472" i="9"/>
  <c r="K473" i="9"/>
  <c r="L472" i="9"/>
  <c r="L473" i="9" l="1"/>
  <c r="K474" i="9"/>
  <c r="I472" i="9"/>
  <c r="H473" i="9"/>
  <c r="G472" i="9"/>
  <c r="F473" i="9"/>
  <c r="H474" i="9" l="1"/>
  <c r="I473" i="9"/>
  <c r="L474" i="9"/>
  <c r="K475" i="9"/>
  <c r="G473" i="9"/>
  <c r="F474" i="9"/>
  <c r="L475" i="9" l="1"/>
  <c r="K476" i="9"/>
  <c r="F475" i="9"/>
  <c r="G474" i="9"/>
  <c r="I474" i="9"/>
  <c r="H475" i="9"/>
  <c r="G475" i="9" l="1"/>
  <c r="F476" i="9"/>
  <c r="K477" i="9"/>
  <c r="L476" i="9"/>
  <c r="H476" i="9"/>
  <c r="I475" i="9"/>
  <c r="K478" i="9" l="1"/>
  <c r="L477" i="9"/>
  <c r="I476" i="9"/>
  <c r="H477" i="9"/>
  <c r="G476" i="9"/>
  <c r="F477" i="9"/>
  <c r="H478" i="9" l="1"/>
  <c r="I477" i="9"/>
  <c r="G477" i="9"/>
  <c r="F478" i="9"/>
  <c r="L478" i="9"/>
  <c r="K479" i="9"/>
  <c r="K480" i="9" l="1"/>
  <c r="L479" i="9"/>
  <c r="F479" i="9"/>
  <c r="G478" i="9"/>
  <c r="I478" i="9"/>
  <c r="H479" i="9"/>
  <c r="H480" i="9" l="1"/>
  <c r="I479" i="9"/>
  <c r="F480" i="9"/>
  <c r="G479" i="9"/>
  <c r="K481" i="9"/>
  <c r="L480" i="9"/>
  <c r="I480" i="9" l="1"/>
  <c r="H481" i="9"/>
  <c r="F481" i="9"/>
  <c r="G480" i="9"/>
  <c r="K482" i="9"/>
  <c r="L481" i="9"/>
  <c r="F482" i="9" l="1"/>
  <c r="G481" i="9"/>
  <c r="H482" i="9"/>
  <c r="I481" i="9"/>
  <c r="K483" i="9"/>
  <c r="L482" i="9"/>
  <c r="L483" i="9" l="1"/>
  <c r="K484" i="9"/>
  <c r="I482" i="9"/>
  <c r="H483" i="9"/>
  <c r="F483" i="9"/>
  <c r="G482" i="9"/>
  <c r="F484" i="9" l="1"/>
  <c r="G483" i="9"/>
  <c r="I483" i="9"/>
  <c r="H484" i="9"/>
  <c r="L484" i="9"/>
  <c r="K485" i="9"/>
  <c r="H485" i="9" l="1"/>
  <c r="I484" i="9"/>
  <c r="L485" i="9"/>
  <c r="K486" i="9"/>
  <c r="G484" i="9"/>
  <c r="F485" i="9"/>
  <c r="F486" i="9" l="1"/>
  <c r="G485" i="9"/>
  <c r="L486" i="9"/>
  <c r="K487" i="9"/>
  <c r="I485" i="9"/>
  <c r="H486" i="9"/>
  <c r="K488" i="9" l="1"/>
  <c r="L487" i="9"/>
  <c r="I486" i="9"/>
  <c r="H487" i="9"/>
  <c r="G486" i="9"/>
  <c r="F487" i="9"/>
  <c r="I487" i="9" l="1"/>
  <c r="H488" i="9"/>
  <c r="G487" i="9"/>
  <c r="F488" i="9"/>
  <c r="K489" i="9"/>
  <c r="L488" i="9"/>
  <c r="G488" i="9" l="1"/>
  <c r="F489" i="9"/>
  <c r="L489" i="9"/>
  <c r="K490" i="9"/>
  <c r="I488" i="9"/>
  <c r="H489" i="9"/>
  <c r="K491" i="9" l="1"/>
  <c r="L490" i="9"/>
  <c r="H490" i="9"/>
  <c r="I489" i="9"/>
  <c r="F490" i="9"/>
  <c r="G489" i="9"/>
  <c r="G490" i="9" l="1"/>
  <c r="F491" i="9"/>
  <c r="H491" i="9"/>
  <c r="I490" i="9"/>
  <c r="K492" i="9"/>
  <c r="L491" i="9"/>
  <c r="G491" i="9" l="1"/>
  <c r="F492" i="9"/>
  <c r="K493" i="9"/>
  <c r="L492" i="9"/>
  <c r="H492" i="9"/>
  <c r="I491" i="9"/>
  <c r="F493" i="9" l="1"/>
  <c r="G492" i="9"/>
  <c r="I492" i="9"/>
  <c r="H493" i="9"/>
  <c r="K494" i="9"/>
  <c r="L493" i="9"/>
  <c r="K495" i="9" l="1"/>
  <c r="L494" i="9"/>
  <c r="H494" i="9"/>
  <c r="I493" i="9"/>
  <c r="G493" i="9"/>
  <c r="F494" i="9"/>
  <c r="G494" i="9" l="1"/>
  <c r="F495" i="9"/>
  <c r="I494" i="9"/>
  <c r="H495" i="9"/>
  <c r="K496" i="9"/>
  <c r="L495" i="9"/>
  <c r="L496" i="9" l="1"/>
  <c r="K497" i="9"/>
  <c r="G495" i="9"/>
  <c r="F496" i="9"/>
  <c r="I495" i="9"/>
  <c r="H496" i="9"/>
  <c r="F497" i="9" l="1"/>
  <c r="G496" i="9"/>
  <c r="H497" i="9"/>
  <c r="I496" i="9"/>
  <c r="L497" i="9"/>
  <c r="K498" i="9"/>
  <c r="I497" i="9" l="1"/>
  <c r="H498" i="9"/>
  <c r="L498" i="9"/>
  <c r="K499" i="9"/>
  <c r="F498" i="9"/>
  <c r="G497" i="9"/>
  <c r="G498" i="9" l="1"/>
  <c r="F499" i="9"/>
  <c r="H499" i="9"/>
  <c r="I498" i="9"/>
  <c r="K500" i="9"/>
  <c r="L499" i="9"/>
  <c r="K501" i="9" l="1"/>
  <c r="L500" i="9"/>
  <c r="G499" i="9"/>
  <c r="F500" i="9"/>
  <c r="H500" i="9"/>
  <c r="I499" i="9"/>
  <c r="G500" i="9" l="1"/>
  <c r="F501" i="9"/>
  <c r="H501" i="9"/>
  <c r="I500" i="9"/>
  <c r="K502" i="9"/>
  <c r="L501" i="9"/>
  <c r="K503" i="9" l="1"/>
  <c r="L502" i="9"/>
  <c r="F502" i="9"/>
  <c r="G501" i="9"/>
  <c r="I501" i="9"/>
  <c r="H502" i="9"/>
  <c r="H503" i="9" l="1"/>
  <c r="I502" i="9"/>
  <c r="G502" i="9"/>
  <c r="F503" i="9"/>
  <c r="K504" i="9"/>
  <c r="L503" i="9"/>
  <c r="K505" i="9" l="1"/>
  <c r="L504" i="9"/>
  <c r="F504" i="9"/>
  <c r="G503" i="9"/>
  <c r="H504" i="9"/>
  <c r="I503" i="9"/>
  <c r="I504" i="9" l="1"/>
  <c r="H505" i="9"/>
  <c r="G504" i="9"/>
  <c r="F505" i="9"/>
  <c r="L505" i="9"/>
  <c r="K506" i="9"/>
  <c r="L506" i="9" l="1"/>
  <c r="K507" i="9"/>
  <c r="I505" i="9"/>
  <c r="H506" i="9"/>
  <c r="F506" i="9"/>
  <c r="G505" i="9"/>
  <c r="H507" i="9" l="1"/>
  <c r="I506" i="9"/>
  <c r="L507" i="9"/>
  <c r="K508" i="9"/>
  <c r="G506" i="9"/>
  <c r="F507" i="9"/>
  <c r="G507" i="9" l="1"/>
  <c r="F508" i="9"/>
  <c r="L508" i="9"/>
  <c r="K509" i="9"/>
  <c r="H508" i="9"/>
  <c r="I507" i="9"/>
  <c r="K510" i="9" l="1"/>
  <c r="L509" i="9"/>
  <c r="G508" i="9"/>
  <c r="F509" i="9"/>
  <c r="H509" i="9"/>
  <c r="I508" i="9"/>
  <c r="G509" i="9" l="1"/>
  <c r="F510" i="9"/>
  <c r="I509" i="9"/>
  <c r="H510" i="9"/>
  <c r="L510" i="9"/>
  <c r="K511" i="9"/>
  <c r="I510" i="9" l="1"/>
  <c r="H511" i="9"/>
  <c r="G510" i="9"/>
  <c r="F511" i="9"/>
  <c r="K512" i="9"/>
  <c r="L511" i="9"/>
  <c r="K513" i="9" l="1"/>
  <c r="L512" i="9"/>
  <c r="I511" i="9"/>
  <c r="H512" i="9"/>
  <c r="G511" i="9"/>
  <c r="F512" i="9"/>
  <c r="H513" i="9" l="1"/>
  <c r="I512" i="9"/>
  <c r="F513" i="9"/>
  <c r="G512" i="9"/>
  <c r="L513" i="9"/>
  <c r="K514" i="9"/>
  <c r="G513" i="9" l="1"/>
  <c r="F514" i="9"/>
  <c r="L514" i="9"/>
  <c r="K515" i="9"/>
  <c r="H514" i="9"/>
  <c r="I513" i="9"/>
  <c r="L515" i="9" l="1"/>
  <c r="K516" i="9"/>
  <c r="I514" i="9"/>
  <c r="H515" i="9"/>
  <c r="G514" i="9"/>
  <c r="F515" i="9"/>
  <c r="H516" i="9" l="1"/>
  <c r="I515" i="9"/>
  <c r="K517" i="9"/>
  <c r="L516" i="9"/>
  <c r="F516" i="9"/>
  <c r="G515" i="9"/>
  <c r="L517" i="9" l="1"/>
  <c r="K518" i="9"/>
  <c r="F517" i="9"/>
  <c r="G516" i="9"/>
  <c r="I516" i="9"/>
  <c r="H517" i="9"/>
  <c r="H518" i="9" l="1"/>
  <c r="I517" i="9"/>
  <c r="L518" i="9"/>
  <c r="K519" i="9"/>
  <c r="F518" i="9"/>
  <c r="G517" i="9"/>
  <c r="G518" i="9" l="1"/>
  <c r="F519" i="9"/>
  <c r="K520" i="9"/>
  <c r="L519" i="9"/>
  <c r="I518" i="9"/>
  <c r="H519" i="9"/>
  <c r="F520" i="9" l="1"/>
  <c r="G519" i="9"/>
  <c r="I519" i="9"/>
  <c r="H520" i="9"/>
  <c r="K521" i="9"/>
  <c r="L520" i="9"/>
  <c r="K522" i="9" l="1"/>
  <c r="L521" i="9"/>
  <c r="I520" i="9"/>
  <c r="H521" i="9"/>
  <c r="G520" i="9"/>
  <c r="F521" i="9"/>
  <c r="F522" i="9" l="1"/>
  <c r="G521" i="9"/>
  <c r="H522" i="9"/>
  <c r="I521" i="9"/>
  <c r="K523" i="9"/>
  <c r="L522" i="9"/>
  <c r="L523" i="9" l="1"/>
  <c r="K524" i="9"/>
  <c r="I522" i="9"/>
  <c r="H523" i="9"/>
  <c r="F523" i="9"/>
  <c r="G522" i="9"/>
  <c r="G523" i="9" l="1"/>
  <c r="F524" i="9"/>
  <c r="L524" i="9"/>
  <c r="K525" i="9"/>
  <c r="I523" i="9"/>
  <c r="H524" i="9"/>
  <c r="I524" i="9" l="1"/>
  <c r="H525" i="9"/>
  <c r="F525" i="9"/>
  <c r="G524" i="9"/>
  <c r="L525" i="9"/>
  <c r="K526" i="9"/>
  <c r="I525" i="9" l="1"/>
  <c r="H526" i="9"/>
  <c r="L526" i="9"/>
  <c r="K527" i="9"/>
  <c r="F526" i="9"/>
  <c r="G525" i="9"/>
  <c r="I526" i="9" l="1"/>
  <c r="H527" i="9"/>
  <c r="F527" i="9"/>
  <c r="G526" i="9"/>
  <c r="L527" i="9"/>
  <c r="K528" i="9"/>
  <c r="H528" i="9" l="1"/>
  <c r="I527" i="9"/>
  <c r="L528" i="9"/>
  <c r="K529" i="9"/>
  <c r="G527" i="9"/>
  <c r="F528" i="9"/>
  <c r="K530" i="9" l="1"/>
  <c r="L529" i="9"/>
  <c r="F529" i="9"/>
  <c r="G528" i="9"/>
  <c r="H529" i="9"/>
  <c r="I528" i="9"/>
  <c r="H530" i="9" l="1"/>
  <c r="I529" i="9"/>
  <c r="G529" i="9"/>
  <c r="F530" i="9"/>
  <c r="L530" i="9"/>
  <c r="K531" i="9"/>
  <c r="G530" i="9" l="1"/>
  <c r="F531" i="9"/>
  <c r="K532" i="9"/>
  <c r="L531" i="9"/>
  <c r="H531" i="9"/>
  <c r="I530" i="9"/>
  <c r="I531" i="9" l="1"/>
  <c r="H532" i="9"/>
  <c r="G531" i="9"/>
  <c r="F532" i="9"/>
  <c r="L532" i="9"/>
  <c r="K533" i="9"/>
  <c r="I532" i="9" l="1"/>
  <c r="H533" i="9"/>
  <c r="L533" i="9"/>
  <c r="K534" i="9"/>
  <c r="F533" i="9"/>
  <c r="G532" i="9"/>
  <c r="H534" i="9" l="1"/>
  <c r="I533" i="9"/>
  <c r="F534" i="9"/>
  <c r="G533" i="9"/>
  <c r="L534" i="9"/>
  <c r="K535" i="9"/>
  <c r="F535" i="9" l="1"/>
  <c r="G534" i="9"/>
  <c r="L535" i="9"/>
  <c r="K536" i="9"/>
  <c r="H535" i="9"/>
  <c r="I534" i="9"/>
  <c r="K537" i="9" l="1"/>
  <c r="L536" i="9"/>
  <c r="H536" i="9"/>
  <c r="I535" i="9"/>
  <c r="G535" i="9"/>
  <c r="F536" i="9"/>
  <c r="H537" i="9" l="1"/>
  <c r="I536" i="9"/>
  <c r="G536" i="9"/>
  <c r="F537" i="9"/>
  <c r="L537" i="9"/>
  <c r="K538" i="9"/>
  <c r="G537" i="9" l="1"/>
  <c r="F538" i="9"/>
  <c r="K539" i="9"/>
  <c r="L538" i="9"/>
  <c r="I537" i="9"/>
  <c r="H538" i="9"/>
  <c r="H539" i="9" l="1"/>
  <c r="I538" i="9"/>
  <c r="G538" i="9"/>
  <c r="F539" i="9"/>
  <c r="K540" i="9"/>
  <c r="L539" i="9"/>
  <c r="G539" i="9" l="1"/>
  <c r="F540" i="9"/>
  <c r="L540" i="9"/>
  <c r="K541" i="9"/>
  <c r="I539" i="9"/>
  <c r="H540" i="9"/>
  <c r="H541" i="9" l="1"/>
  <c r="I540" i="9"/>
  <c r="G540" i="9"/>
  <c r="F541" i="9"/>
  <c r="L541" i="9"/>
  <c r="K542" i="9"/>
  <c r="F542" i="9" l="1"/>
  <c r="G541" i="9"/>
  <c r="L542" i="9"/>
  <c r="K543" i="9"/>
  <c r="H542" i="9"/>
  <c r="I541" i="9"/>
  <c r="K544" i="9" l="1"/>
  <c r="L543" i="9"/>
  <c r="H543" i="9"/>
  <c r="I542" i="9"/>
  <c r="G542" i="9"/>
  <c r="F543" i="9"/>
  <c r="G543" i="9" l="1"/>
  <c r="F544" i="9"/>
  <c r="I543" i="9"/>
  <c r="H544" i="9"/>
  <c r="K545" i="9"/>
  <c r="L544" i="9"/>
  <c r="K546" i="9" l="1"/>
  <c r="L545" i="9"/>
  <c r="G544" i="9"/>
  <c r="F545" i="9"/>
  <c r="I544" i="9"/>
  <c r="H545" i="9"/>
  <c r="H546" i="9" l="1"/>
  <c r="I545" i="9"/>
  <c r="G545" i="9"/>
  <c r="F546" i="9"/>
  <c r="L546" i="9"/>
  <c r="K547" i="9"/>
  <c r="G546" i="9" l="1"/>
  <c r="F547" i="9"/>
  <c r="L547" i="9"/>
  <c r="K548" i="9"/>
  <c r="H547" i="9"/>
  <c r="I546" i="9"/>
  <c r="F548" i="9" l="1"/>
  <c r="G547" i="9"/>
  <c r="I547" i="9"/>
  <c r="H548" i="9"/>
  <c r="K549" i="9"/>
  <c r="L548" i="9"/>
  <c r="L549" i="9" l="1"/>
  <c r="K550" i="9"/>
  <c r="I548" i="9"/>
  <c r="H549" i="9"/>
  <c r="F549" i="9"/>
  <c r="G548" i="9"/>
  <c r="F550" i="9" l="1"/>
  <c r="G549" i="9"/>
  <c r="K551" i="9"/>
  <c r="L550" i="9"/>
  <c r="H550" i="9"/>
  <c r="I549" i="9"/>
  <c r="H551" i="9" l="1"/>
  <c r="I550" i="9"/>
  <c r="L551" i="9"/>
  <c r="K552" i="9"/>
  <c r="G550" i="9"/>
  <c r="F551" i="9"/>
  <c r="L552" i="9" l="1"/>
  <c r="K553" i="9"/>
  <c r="F552" i="9"/>
  <c r="G551" i="9"/>
  <c r="I551" i="9"/>
  <c r="H552" i="9"/>
  <c r="L553" i="9" l="1"/>
  <c r="K554" i="9"/>
  <c r="H553" i="9"/>
  <c r="I552" i="9"/>
  <c r="F553" i="9"/>
  <c r="G552" i="9"/>
  <c r="G553" i="9" l="1"/>
  <c r="F554" i="9"/>
  <c r="L554" i="9"/>
  <c r="K555" i="9"/>
  <c r="H554" i="9"/>
  <c r="I553" i="9"/>
  <c r="G554" i="9" l="1"/>
  <c r="F555" i="9"/>
  <c r="H555" i="9"/>
  <c r="I554" i="9"/>
  <c r="L555" i="9"/>
  <c r="K556" i="9"/>
  <c r="G555" i="9" l="1"/>
  <c r="F556" i="9"/>
  <c r="L556" i="9"/>
  <c r="K557" i="9"/>
  <c r="H556" i="9"/>
  <c r="I555" i="9"/>
  <c r="I556" i="9" l="1"/>
  <c r="H557" i="9"/>
  <c r="F557" i="9"/>
  <c r="G556" i="9"/>
  <c r="K558" i="9"/>
  <c r="L557" i="9"/>
  <c r="F558" i="9" l="1"/>
  <c r="G557" i="9"/>
  <c r="I557" i="9"/>
  <c r="H558" i="9"/>
  <c r="K559" i="9"/>
  <c r="L558" i="9"/>
  <c r="K560" i="9" l="1"/>
  <c r="L559" i="9"/>
  <c r="H559" i="9"/>
  <c r="I558" i="9"/>
  <c r="G558" i="9"/>
  <c r="F559" i="9"/>
  <c r="G559" i="9" l="1"/>
  <c r="F560" i="9"/>
  <c r="I559" i="9"/>
  <c r="H560" i="9"/>
  <c r="K561" i="9"/>
  <c r="L560" i="9"/>
  <c r="L561" i="9" l="1"/>
  <c r="K562" i="9"/>
  <c r="G560" i="9"/>
  <c r="F561" i="9"/>
  <c r="I560" i="9"/>
  <c r="H561" i="9"/>
  <c r="L562" i="9" l="1"/>
  <c r="K563" i="9"/>
  <c r="H562" i="9"/>
  <c r="I561" i="9"/>
  <c r="G561" i="9"/>
  <c r="F562" i="9"/>
  <c r="F563" i="9" l="1"/>
  <c r="G562" i="9"/>
  <c r="K564" i="9"/>
  <c r="L563" i="9"/>
  <c r="H563" i="9"/>
  <c r="I562" i="9"/>
  <c r="H564" i="9" l="1"/>
  <c r="I563" i="9"/>
  <c r="L564" i="9"/>
  <c r="K565" i="9"/>
  <c r="F564" i="9"/>
  <c r="G563" i="9"/>
  <c r="K566" i="9" l="1"/>
  <c r="L565" i="9"/>
  <c r="G564" i="9"/>
  <c r="F565" i="9"/>
  <c r="I564" i="9"/>
  <c r="H565" i="9"/>
  <c r="I565" i="9" l="1"/>
  <c r="H566" i="9"/>
  <c r="F566" i="9"/>
  <c r="G565" i="9"/>
  <c r="K567" i="9"/>
  <c r="L566" i="9"/>
  <c r="K568" i="9" l="1"/>
  <c r="L567" i="9"/>
  <c r="H567" i="9"/>
  <c r="I566" i="9"/>
  <c r="F567" i="9"/>
  <c r="G566" i="9"/>
  <c r="G567" i="9" l="1"/>
  <c r="F568" i="9"/>
  <c r="H568" i="9"/>
  <c r="I567" i="9"/>
  <c r="K569" i="9"/>
  <c r="L568" i="9"/>
  <c r="L569" i="9" l="1"/>
  <c r="K570" i="9"/>
  <c r="F569" i="9"/>
  <c r="G568" i="9"/>
  <c r="H569" i="9"/>
  <c r="I568" i="9"/>
  <c r="K571" i="9" l="1"/>
  <c r="L570" i="9"/>
  <c r="I569" i="9"/>
  <c r="H570" i="9"/>
  <c r="F570" i="9"/>
  <c r="G569" i="9"/>
  <c r="I570" i="9" l="1"/>
  <c r="H571" i="9"/>
  <c r="G570" i="9"/>
  <c r="F571" i="9"/>
  <c r="K572" i="9"/>
  <c r="L571" i="9"/>
  <c r="L572" i="9" l="1"/>
  <c r="K573" i="9"/>
  <c r="H572" i="9"/>
  <c r="I571" i="9"/>
  <c r="F572" i="9"/>
  <c r="G571" i="9"/>
  <c r="G572" i="9" l="1"/>
  <c r="F573" i="9"/>
  <c r="L573" i="9"/>
  <c r="K574" i="9"/>
  <c r="I572" i="9"/>
  <c r="H573" i="9"/>
  <c r="G573" i="9" l="1"/>
  <c r="F574" i="9"/>
  <c r="H574" i="9"/>
  <c r="I573" i="9"/>
  <c r="K575" i="9"/>
  <c r="L574" i="9"/>
  <c r="H575" i="9" l="1"/>
  <c r="I574" i="9"/>
  <c r="G574" i="9"/>
  <c r="F575" i="9"/>
  <c r="K576" i="9"/>
  <c r="L575" i="9"/>
  <c r="L576" i="9" l="1"/>
  <c r="K577" i="9"/>
  <c r="F576" i="9"/>
  <c r="G575" i="9"/>
  <c r="I575" i="9"/>
  <c r="H576" i="9"/>
  <c r="G576" i="9" l="1"/>
  <c r="F577" i="9"/>
  <c r="L577" i="9"/>
  <c r="K578" i="9"/>
  <c r="I576" i="9"/>
  <c r="H577" i="9"/>
  <c r="H578" i="9" l="1"/>
  <c r="I577" i="9"/>
  <c r="G577" i="9"/>
  <c r="F578" i="9"/>
  <c r="L578" i="9"/>
  <c r="K579" i="9"/>
  <c r="L579" i="9" l="1"/>
  <c r="K580" i="9"/>
  <c r="G578" i="9"/>
  <c r="F579" i="9"/>
  <c r="I578" i="9"/>
  <c r="H579" i="9"/>
  <c r="G579" i="9" l="1"/>
  <c r="F580" i="9"/>
  <c r="K581" i="9"/>
  <c r="L580" i="9"/>
  <c r="H580" i="9"/>
  <c r="I579" i="9"/>
  <c r="L581" i="9" l="1"/>
  <c r="K582" i="9"/>
  <c r="H581" i="9"/>
  <c r="I580" i="9"/>
  <c r="G580" i="9"/>
  <c r="F581" i="9"/>
  <c r="H582" i="9" l="1"/>
  <c r="I581" i="9"/>
  <c r="L582" i="9"/>
  <c r="K583" i="9"/>
  <c r="G581" i="9"/>
  <c r="F582" i="9"/>
  <c r="F583" i="9" l="1"/>
  <c r="G582" i="9"/>
  <c r="L583" i="9"/>
  <c r="K584" i="9"/>
  <c r="H583" i="9"/>
  <c r="I582" i="9"/>
  <c r="L584" i="9" l="1"/>
  <c r="K585" i="9"/>
  <c r="I583" i="9"/>
  <c r="H584" i="9"/>
  <c r="F584" i="9"/>
  <c r="G583" i="9"/>
  <c r="G584" i="9" l="1"/>
  <c r="F585" i="9"/>
  <c r="L585" i="9"/>
  <c r="K586" i="9"/>
  <c r="I584" i="9"/>
  <c r="H585" i="9"/>
  <c r="L586" i="9" l="1"/>
  <c r="K587" i="9"/>
  <c r="H586" i="9"/>
  <c r="I585" i="9"/>
  <c r="G585" i="9"/>
  <c r="F586" i="9"/>
  <c r="F587" i="9" l="1"/>
  <c r="G586" i="9"/>
  <c r="K588" i="9"/>
  <c r="L587" i="9"/>
  <c r="I586" i="9"/>
  <c r="H587" i="9"/>
  <c r="H588" i="9" l="1"/>
  <c r="I587" i="9"/>
  <c r="K589" i="9"/>
  <c r="L588" i="9"/>
  <c r="G587" i="9"/>
  <c r="F588" i="9"/>
  <c r="K590" i="9" l="1"/>
  <c r="L589" i="9"/>
  <c r="F589" i="9"/>
  <c r="G588" i="9"/>
  <c r="I588" i="9"/>
  <c r="H589" i="9"/>
  <c r="H590" i="9" l="1"/>
  <c r="I589" i="9"/>
  <c r="G589" i="9"/>
  <c r="F590" i="9"/>
  <c r="L590" i="9"/>
  <c r="K591" i="9"/>
  <c r="K592" i="9" l="1"/>
  <c r="L591" i="9"/>
  <c r="G590" i="9"/>
  <c r="F591" i="9"/>
  <c r="I590" i="9"/>
  <c r="H591" i="9"/>
  <c r="F592" i="9" l="1"/>
  <c r="G591" i="9"/>
  <c r="I591" i="9"/>
  <c r="H592" i="9"/>
  <c r="K593" i="9"/>
  <c r="L592" i="9"/>
  <c r="L593" i="9" l="1"/>
  <c r="K594" i="9"/>
  <c r="I592" i="9"/>
  <c r="H593" i="9"/>
  <c r="F593" i="9"/>
  <c r="G592" i="9"/>
  <c r="H594" i="9" l="1"/>
  <c r="I593" i="9"/>
  <c r="G593" i="9"/>
  <c r="F594" i="9"/>
  <c r="K595" i="9"/>
  <c r="L594" i="9"/>
  <c r="L595" i="9" l="1"/>
  <c r="K596" i="9"/>
  <c r="G594" i="9"/>
  <c r="F595" i="9"/>
  <c r="H595" i="9"/>
  <c r="I594" i="9"/>
  <c r="G595" i="9" l="1"/>
  <c r="F596" i="9"/>
  <c r="H596" i="9"/>
  <c r="I595" i="9"/>
  <c r="K597" i="9"/>
  <c r="L596" i="9"/>
  <c r="K598" i="9" l="1"/>
  <c r="L597" i="9"/>
  <c r="G596" i="9"/>
  <c r="F597" i="9"/>
  <c r="H597" i="9"/>
  <c r="I596" i="9"/>
  <c r="F598" i="9" l="1"/>
  <c r="G597" i="9"/>
  <c r="I597" i="9"/>
  <c r="H598" i="9"/>
  <c r="K599" i="9"/>
  <c r="L598" i="9"/>
  <c r="I598" i="9" l="1"/>
  <c r="H599" i="9"/>
  <c r="K600" i="9"/>
  <c r="L599" i="9"/>
  <c r="F599" i="9"/>
  <c r="G598" i="9"/>
  <c r="G599" i="9" l="1"/>
  <c r="F600" i="9"/>
  <c r="H600" i="9"/>
  <c r="I599" i="9"/>
  <c r="L600" i="9"/>
  <c r="K601" i="9"/>
  <c r="K602" i="9" l="1"/>
  <c r="L601" i="9"/>
  <c r="F601" i="9"/>
  <c r="G600" i="9"/>
  <c r="I600" i="9"/>
  <c r="H601" i="9"/>
  <c r="H602" i="9" l="1"/>
  <c r="I601" i="9"/>
  <c r="F602" i="9"/>
  <c r="G601" i="9"/>
  <c r="L602" i="9"/>
  <c r="K603" i="9"/>
  <c r="G602" i="9" l="1"/>
  <c r="F603" i="9"/>
  <c r="K604" i="9"/>
  <c r="L603" i="9"/>
  <c r="H603" i="9"/>
  <c r="I602" i="9"/>
  <c r="H604" i="9" l="1"/>
  <c r="I603" i="9"/>
  <c r="K605" i="9"/>
  <c r="L604" i="9"/>
  <c r="F604" i="9"/>
  <c r="G603" i="9"/>
  <c r="F605" i="9" l="1"/>
  <c r="G604" i="9"/>
  <c r="K606" i="9"/>
  <c r="L605" i="9"/>
  <c r="I604" i="9"/>
  <c r="H605" i="9"/>
  <c r="L606" i="9" l="1"/>
  <c r="K607" i="9"/>
  <c r="H606" i="9"/>
  <c r="I605" i="9"/>
  <c r="G605" i="9"/>
  <c r="F606" i="9"/>
  <c r="G606" i="9" l="1"/>
  <c r="F607" i="9"/>
  <c r="L607" i="9"/>
  <c r="K608" i="9"/>
  <c r="I606" i="9"/>
  <c r="H607" i="9"/>
  <c r="I607" i="9" l="1"/>
  <c r="H608" i="9"/>
  <c r="G607" i="9"/>
  <c r="F608" i="9"/>
  <c r="L608" i="9"/>
  <c r="K609" i="9"/>
  <c r="G608" i="9" l="1"/>
  <c r="F609" i="9"/>
  <c r="L609" i="9"/>
  <c r="K610" i="9"/>
  <c r="I608" i="9"/>
  <c r="H609" i="9"/>
  <c r="L610" i="9" l="1"/>
  <c r="K611" i="9"/>
  <c r="I609" i="9"/>
  <c r="H610" i="9"/>
  <c r="G609" i="9"/>
  <c r="F610" i="9"/>
  <c r="I610" i="9" l="1"/>
  <c r="H611" i="9"/>
  <c r="G610" i="9"/>
  <c r="F611" i="9"/>
  <c r="L611" i="9"/>
  <c r="K612" i="9"/>
  <c r="G611" i="9" l="1"/>
  <c r="F612" i="9"/>
  <c r="L612" i="9"/>
  <c r="K613" i="9"/>
  <c r="H612" i="9"/>
  <c r="I611" i="9"/>
  <c r="H613" i="9" l="1"/>
  <c r="I612" i="9"/>
  <c r="G612" i="9"/>
  <c r="F613" i="9"/>
  <c r="K614" i="9"/>
  <c r="L613" i="9"/>
  <c r="G613" i="9" l="1"/>
  <c r="F614" i="9"/>
  <c r="L614" i="9"/>
  <c r="K615" i="9"/>
  <c r="H614" i="9"/>
  <c r="I613" i="9"/>
  <c r="I614" i="9" l="1"/>
  <c r="H615" i="9"/>
  <c r="G614" i="9"/>
  <c r="F615" i="9"/>
  <c r="L615" i="9"/>
  <c r="K616" i="9"/>
  <c r="G615" i="9" l="1"/>
  <c r="F616" i="9"/>
  <c r="K617" i="9"/>
  <c r="L616" i="9"/>
  <c r="H616" i="9"/>
  <c r="I615" i="9"/>
  <c r="H617" i="9" l="1"/>
  <c r="I616" i="9"/>
  <c r="G616" i="9"/>
  <c r="F617" i="9"/>
  <c r="L617" i="9"/>
  <c r="K618" i="9"/>
  <c r="G617" i="9" l="1"/>
  <c r="F618" i="9"/>
  <c r="K619" i="9"/>
  <c r="L618" i="9"/>
  <c r="I617" i="9"/>
  <c r="H618" i="9"/>
  <c r="H619" i="9" l="1"/>
  <c r="I618" i="9"/>
  <c r="L619" i="9"/>
  <c r="K620" i="9"/>
  <c r="F619" i="9"/>
  <c r="G618" i="9"/>
  <c r="F620" i="9" l="1"/>
  <c r="G619" i="9"/>
  <c r="L620" i="9"/>
  <c r="K621" i="9"/>
  <c r="I619" i="9"/>
  <c r="H620" i="9"/>
  <c r="H621" i="9" l="1"/>
  <c r="I620" i="9"/>
  <c r="L621" i="9"/>
  <c r="K622" i="9"/>
  <c r="G620" i="9"/>
  <c r="F621" i="9"/>
  <c r="F622" i="9" l="1"/>
  <c r="G621" i="9"/>
  <c r="L622" i="9"/>
  <c r="K623" i="9"/>
  <c r="H622" i="9"/>
  <c r="I621" i="9"/>
  <c r="K624" i="9" l="1"/>
  <c r="L623" i="9"/>
  <c r="I622" i="9"/>
  <c r="H623" i="9"/>
  <c r="F623" i="9"/>
  <c r="G622" i="9"/>
  <c r="H624" i="9" l="1"/>
  <c r="I623" i="9"/>
  <c r="G623" i="9"/>
  <c r="F624" i="9"/>
  <c r="K625" i="9"/>
  <c r="L624" i="9"/>
  <c r="G624" i="9" l="1"/>
  <c r="F625" i="9"/>
  <c r="L625" i="9"/>
  <c r="K626" i="9"/>
  <c r="I624" i="9"/>
  <c r="H625" i="9"/>
  <c r="K627" i="9" l="1"/>
  <c r="L626" i="9"/>
  <c r="G625" i="9"/>
  <c r="F626" i="9"/>
  <c r="I625" i="9"/>
  <c r="H626" i="9"/>
  <c r="F627" i="9" l="1"/>
  <c r="G626" i="9"/>
  <c r="I626" i="9"/>
  <c r="H627" i="9"/>
  <c r="L627" i="9"/>
  <c r="K628" i="9"/>
  <c r="I627" i="9" l="1"/>
  <c r="H628" i="9"/>
  <c r="L628" i="9"/>
  <c r="K629" i="9"/>
  <c r="G627" i="9"/>
  <c r="F628" i="9"/>
  <c r="G628" i="9" l="1"/>
  <c r="F629" i="9"/>
  <c r="K630" i="9"/>
  <c r="L629" i="9"/>
  <c r="H629" i="9"/>
  <c r="I628" i="9"/>
  <c r="H630" i="9" l="1"/>
  <c r="I629" i="9"/>
  <c r="L630" i="9"/>
  <c r="K631" i="9"/>
  <c r="F630" i="9"/>
  <c r="G629" i="9"/>
  <c r="F631" i="9" l="1"/>
  <c r="G630" i="9"/>
  <c r="K632" i="9"/>
  <c r="L631" i="9"/>
  <c r="H631" i="9"/>
  <c r="I630" i="9"/>
  <c r="H632" i="9" l="1"/>
  <c r="I631" i="9"/>
  <c r="K633" i="9"/>
  <c r="L632" i="9"/>
  <c r="F632" i="9"/>
  <c r="G631" i="9"/>
  <c r="L633" i="9" l="1"/>
  <c r="K634" i="9"/>
  <c r="F633" i="9"/>
  <c r="G632" i="9"/>
  <c r="I632" i="9"/>
  <c r="H633" i="9"/>
  <c r="H634" i="9" l="1"/>
  <c r="I633" i="9"/>
  <c r="L634" i="9"/>
  <c r="K635" i="9"/>
  <c r="G633" i="9"/>
  <c r="F634" i="9"/>
  <c r="F635" i="9" l="1"/>
  <c r="G634" i="9"/>
  <c r="K636" i="9"/>
  <c r="L635" i="9"/>
  <c r="H635" i="9"/>
  <c r="I634" i="9"/>
  <c r="I635" i="9" l="1"/>
  <c r="H636" i="9"/>
  <c r="K637" i="9"/>
  <c r="L636" i="9"/>
  <c r="G635" i="9"/>
  <c r="F636" i="9"/>
  <c r="H637" i="9" l="1"/>
  <c r="I636" i="9"/>
  <c r="F637" i="9"/>
  <c r="G636" i="9"/>
  <c r="K638" i="9"/>
  <c r="L637" i="9"/>
  <c r="G637" i="9" l="1"/>
  <c r="F638" i="9"/>
  <c r="L638" i="9"/>
  <c r="K639" i="9"/>
  <c r="I637" i="9"/>
  <c r="H638" i="9"/>
  <c r="H639" i="9" l="1"/>
  <c r="I638" i="9"/>
  <c r="F639" i="9"/>
  <c r="G638" i="9"/>
  <c r="K640" i="9"/>
  <c r="L639" i="9"/>
  <c r="G639" i="9" l="1"/>
  <c r="F640" i="9"/>
  <c r="K641" i="9"/>
  <c r="L640" i="9"/>
  <c r="H640" i="9"/>
  <c r="I639" i="9"/>
  <c r="I640" i="9" l="1"/>
  <c r="H641" i="9"/>
  <c r="F641" i="9"/>
  <c r="G640" i="9"/>
  <c r="L641" i="9"/>
  <c r="K642" i="9"/>
  <c r="L642" i="9" l="1"/>
  <c r="K643" i="9"/>
  <c r="F642" i="9"/>
  <c r="G641" i="9"/>
  <c r="I641" i="9"/>
  <c r="H642" i="9"/>
  <c r="H643" i="9" l="1"/>
  <c r="I642" i="9"/>
  <c r="F643" i="9"/>
  <c r="G642" i="9"/>
  <c r="L643" i="9"/>
  <c r="K644" i="9"/>
  <c r="L644" i="9" l="1"/>
  <c r="K645" i="9"/>
  <c r="F644" i="9"/>
  <c r="G643" i="9"/>
  <c r="H644" i="9"/>
  <c r="I643" i="9"/>
  <c r="G644" i="9" l="1"/>
  <c r="F645" i="9"/>
  <c r="L645" i="9"/>
  <c r="K646" i="9"/>
  <c r="H645" i="9"/>
  <c r="I644" i="9"/>
  <c r="H646" i="9" l="1"/>
  <c r="I645" i="9"/>
  <c r="F646" i="9"/>
  <c r="G645" i="9"/>
  <c r="L646" i="9"/>
  <c r="K647" i="9"/>
  <c r="F647" i="9" l="1"/>
  <c r="G646" i="9"/>
  <c r="K648" i="9"/>
  <c r="L647" i="9"/>
  <c r="I646" i="9"/>
  <c r="H647" i="9"/>
  <c r="H648" i="9" l="1"/>
  <c r="I647" i="9"/>
  <c r="K649" i="9"/>
  <c r="L648" i="9"/>
  <c r="F648" i="9"/>
  <c r="G647" i="9"/>
  <c r="L649" i="9" l="1"/>
  <c r="K650" i="9"/>
  <c r="F649" i="9"/>
  <c r="G648" i="9"/>
  <c r="I648" i="9"/>
  <c r="H649" i="9"/>
  <c r="G649" i="9" l="1"/>
  <c r="F650" i="9"/>
  <c r="K651" i="9"/>
  <c r="L650" i="9"/>
  <c r="H650" i="9"/>
  <c r="I649" i="9"/>
  <c r="L651" i="9" l="1"/>
  <c r="K652" i="9"/>
  <c r="G650" i="9"/>
  <c r="F651" i="9"/>
  <c r="I650" i="9"/>
  <c r="H651" i="9"/>
  <c r="H652" i="9" l="1"/>
  <c r="I651" i="9"/>
  <c r="G651" i="9"/>
  <c r="F652" i="9"/>
  <c r="L652" i="9"/>
  <c r="K653" i="9"/>
  <c r="K654" i="9" l="1"/>
  <c r="L653" i="9"/>
  <c r="F653" i="9"/>
  <c r="G652" i="9"/>
  <c r="H653" i="9"/>
  <c r="I652" i="9"/>
  <c r="F654" i="9" l="1"/>
  <c r="G653" i="9"/>
  <c r="H654" i="9"/>
  <c r="I653" i="9"/>
  <c r="K655" i="9"/>
  <c r="L654" i="9"/>
  <c r="H655" i="9" l="1"/>
  <c r="I654" i="9"/>
  <c r="K656" i="9"/>
  <c r="L655" i="9"/>
  <c r="F655" i="9"/>
  <c r="G654" i="9"/>
  <c r="F656" i="9" l="1"/>
  <c r="G655" i="9"/>
  <c r="L656" i="9"/>
  <c r="K657" i="9"/>
  <c r="I655" i="9"/>
  <c r="H656" i="9"/>
  <c r="I656" i="9" l="1"/>
  <c r="H657" i="9"/>
  <c r="L657" i="9"/>
  <c r="K658" i="9"/>
  <c r="F657" i="9"/>
  <c r="G656" i="9"/>
  <c r="G657" i="9" l="1"/>
  <c r="F658" i="9"/>
  <c r="I657" i="9"/>
  <c r="H658" i="9"/>
  <c r="L658" i="9"/>
  <c r="K659" i="9"/>
  <c r="H659" i="9" l="1"/>
  <c r="I658" i="9"/>
  <c r="L659" i="9"/>
  <c r="K660" i="9"/>
  <c r="F659" i="9"/>
  <c r="G658" i="9"/>
  <c r="L660" i="9" l="1"/>
  <c r="K661" i="9"/>
  <c r="G659" i="9"/>
  <c r="F660" i="9"/>
  <c r="H660" i="9"/>
  <c r="I659" i="9"/>
  <c r="F661" i="9" l="1"/>
  <c r="G660" i="9"/>
  <c r="L661" i="9"/>
  <c r="K662" i="9"/>
  <c r="I660" i="9"/>
  <c r="H661" i="9"/>
  <c r="H662" i="9" l="1"/>
  <c r="I661" i="9"/>
  <c r="L662" i="9"/>
  <c r="K663" i="9"/>
  <c r="F662" i="9"/>
  <c r="G661" i="9"/>
  <c r="F663" i="9" l="1"/>
  <c r="G662" i="9"/>
  <c r="K664" i="9"/>
  <c r="L663" i="9"/>
  <c r="H663" i="9"/>
  <c r="I662" i="9"/>
  <c r="H664" i="9" l="1"/>
  <c r="I663" i="9"/>
  <c r="K665" i="9"/>
  <c r="L664" i="9"/>
  <c r="G663" i="9"/>
  <c r="F664" i="9"/>
  <c r="F665" i="9" l="1"/>
  <c r="G664" i="9"/>
  <c r="L665" i="9"/>
  <c r="K666" i="9"/>
  <c r="H665" i="9"/>
  <c r="I664" i="9"/>
  <c r="I665" i="9" l="1"/>
  <c r="H666" i="9"/>
  <c r="L666" i="9"/>
  <c r="K667" i="9"/>
  <c r="F666" i="9"/>
  <c r="G665" i="9"/>
  <c r="I666" i="9" l="1"/>
  <c r="H667" i="9"/>
  <c r="F667" i="9"/>
  <c r="G666" i="9"/>
  <c r="K668" i="9"/>
  <c r="L667" i="9"/>
  <c r="F668" i="9" l="1"/>
  <c r="G667" i="9"/>
  <c r="I667" i="9"/>
  <c r="H668" i="9"/>
  <c r="K669" i="9"/>
  <c r="L668" i="9"/>
  <c r="I668" i="9" l="1"/>
  <c r="H669" i="9"/>
  <c r="L669" i="9"/>
  <c r="K670" i="9"/>
  <c r="G668" i="9"/>
  <c r="F669" i="9"/>
  <c r="G669" i="9" l="1"/>
  <c r="F670" i="9"/>
  <c r="K671" i="9"/>
  <c r="L670" i="9"/>
  <c r="H670" i="9"/>
  <c r="I669" i="9"/>
  <c r="H671" i="9" l="1"/>
  <c r="I670" i="9"/>
  <c r="K672" i="9"/>
  <c r="L671" i="9"/>
  <c r="F671" i="9"/>
  <c r="G670" i="9"/>
  <c r="K673" i="9" l="1"/>
  <c r="L672" i="9"/>
  <c r="F672" i="9"/>
  <c r="G671" i="9"/>
  <c r="H672" i="9"/>
  <c r="I671" i="9"/>
  <c r="H673" i="9" l="1"/>
  <c r="I672" i="9"/>
  <c r="G672" i="9"/>
  <c r="F673" i="9"/>
  <c r="L673" i="9"/>
  <c r="K674" i="9"/>
  <c r="K675" i="9" l="1"/>
  <c r="L674" i="9"/>
  <c r="G673" i="9"/>
  <c r="F674" i="9"/>
  <c r="H674" i="9"/>
  <c r="I673" i="9"/>
  <c r="F675" i="9" l="1"/>
  <c r="G674" i="9"/>
  <c r="I674" i="9"/>
  <c r="H675" i="9"/>
  <c r="K676" i="9"/>
  <c r="L675" i="9"/>
  <c r="H676" i="9" l="1"/>
  <c r="I675" i="9"/>
  <c r="K677" i="9"/>
  <c r="L676" i="9"/>
  <c r="F676" i="9"/>
  <c r="G675" i="9"/>
  <c r="L677" i="9" l="1"/>
  <c r="K678" i="9"/>
  <c r="F677" i="9"/>
  <c r="G676" i="9"/>
  <c r="H677" i="9"/>
  <c r="I676" i="9"/>
  <c r="I677" i="9" l="1"/>
  <c r="H678" i="9"/>
  <c r="K679" i="9"/>
  <c r="L678" i="9"/>
  <c r="F678" i="9"/>
  <c r="G677" i="9"/>
  <c r="L679" i="9" l="1"/>
  <c r="K680" i="9"/>
  <c r="H679" i="9"/>
  <c r="I678" i="9"/>
  <c r="G678" i="9"/>
  <c r="F679" i="9"/>
  <c r="L680" i="9" l="1"/>
  <c r="K681" i="9"/>
  <c r="F680" i="9"/>
  <c r="G679" i="9"/>
  <c r="I679" i="9"/>
  <c r="H680" i="9"/>
  <c r="G680" i="9" l="1"/>
  <c r="F681" i="9"/>
  <c r="L681" i="9"/>
  <c r="K682" i="9"/>
  <c r="I680" i="9"/>
  <c r="H681" i="9"/>
  <c r="L682" i="9" l="1"/>
  <c r="K683" i="9"/>
  <c r="H682" i="9"/>
  <c r="I681" i="9"/>
  <c r="G681" i="9"/>
  <c r="F682" i="9"/>
  <c r="I682" i="9" l="1"/>
  <c r="H683" i="9"/>
  <c r="G682" i="9"/>
  <c r="F683" i="9"/>
  <c r="L683" i="9"/>
  <c r="K684" i="9"/>
  <c r="K685" i="9" l="1"/>
  <c r="L684" i="9"/>
  <c r="H684" i="9"/>
  <c r="I683" i="9"/>
  <c r="F684" i="9"/>
  <c r="G683" i="9"/>
  <c r="H685" i="9" l="1"/>
  <c r="I684" i="9"/>
  <c r="G684" i="9"/>
  <c r="F685" i="9"/>
  <c r="L685" i="9"/>
  <c r="K686" i="9"/>
  <c r="L686" i="9" l="1"/>
  <c r="K687" i="9"/>
  <c r="G685" i="9"/>
  <c r="F686" i="9"/>
  <c r="H686" i="9"/>
  <c r="I685" i="9"/>
  <c r="I686" i="9" l="1"/>
  <c r="H687" i="9"/>
  <c r="L687" i="9"/>
  <c r="K688" i="9"/>
  <c r="G686" i="9"/>
  <c r="F687" i="9"/>
  <c r="G687" i="9" l="1"/>
  <c r="F688" i="9"/>
  <c r="H688" i="9"/>
  <c r="I687" i="9"/>
  <c r="L688" i="9"/>
  <c r="K689" i="9"/>
  <c r="G688" i="9" l="1"/>
  <c r="F689" i="9"/>
  <c r="L689" i="9"/>
  <c r="K690" i="9"/>
  <c r="I688" i="9"/>
  <c r="H689" i="9"/>
  <c r="K691" i="9" l="1"/>
  <c r="L690" i="9"/>
  <c r="H690" i="9"/>
  <c r="I689" i="9"/>
  <c r="F690" i="9"/>
  <c r="G689" i="9"/>
  <c r="H691" i="9" l="1"/>
  <c r="I690" i="9"/>
  <c r="F691" i="9"/>
  <c r="G690" i="9"/>
  <c r="L691" i="9"/>
  <c r="K692" i="9"/>
  <c r="G691" i="9" l="1"/>
  <c r="F692" i="9"/>
  <c r="L692" i="9"/>
  <c r="K693" i="9"/>
  <c r="I691" i="9"/>
  <c r="H692" i="9"/>
  <c r="I692" i="9" l="1"/>
  <c r="H693" i="9"/>
  <c r="F693" i="9"/>
  <c r="G692" i="9"/>
  <c r="L693" i="9"/>
  <c r="K694" i="9"/>
  <c r="F694" i="9" l="1"/>
  <c r="G693" i="9"/>
  <c r="I693" i="9"/>
  <c r="H694" i="9"/>
  <c r="L694" i="9"/>
  <c r="K695" i="9"/>
  <c r="I694" i="9" l="1"/>
  <c r="H695" i="9"/>
  <c r="L695" i="9"/>
  <c r="K696" i="9"/>
  <c r="F695" i="9"/>
  <c r="G694" i="9"/>
  <c r="K697" i="9" l="1"/>
  <c r="L696" i="9"/>
  <c r="H696" i="9"/>
  <c r="I695" i="9"/>
  <c r="G695" i="9"/>
  <c r="F696" i="9"/>
  <c r="F697" i="9" l="1"/>
  <c r="G696" i="9"/>
  <c r="H697" i="9"/>
  <c r="I696" i="9"/>
  <c r="L697" i="9"/>
  <c r="K698" i="9"/>
  <c r="L698" i="9" l="1"/>
  <c r="K699" i="9"/>
  <c r="H698" i="9"/>
  <c r="I697" i="9"/>
  <c r="F698" i="9"/>
  <c r="G697" i="9"/>
  <c r="G698" i="9" l="1"/>
  <c r="F699" i="9"/>
  <c r="L699" i="9"/>
  <c r="K700" i="9"/>
  <c r="I698" i="9"/>
  <c r="H699" i="9"/>
  <c r="H700" i="9" l="1"/>
  <c r="I699" i="9"/>
  <c r="G699" i="9"/>
  <c r="F700" i="9"/>
  <c r="L700" i="9"/>
  <c r="K701" i="9"/>
  <c r="F701" i="9" l="1"/>
  <c r="G700" i="9"/>
  <c r="L701" i="9"/>
  <c r="K702" i="9"/>
  <c r="H701" i="9"/>
  <c r="I700" i="9"/>
  <c r="I701" i="9" l="1"/>
  <c r="H702" i="9"/>
  <c r="L702" i="9"/>
  <c r="K703" i="9"/>
  <c r="G701" i="9"/>
  <c r="F702" i="9"/>
  <c r="F703" i="9" l="1"/>
  <c r="G702" i="9"/>
  <c r="I702" i="9"/>
  <c r="H703" i="9"/>
  <c r="K704" i="9"/>
  <c r="L703" i="9"/>
  <c r="K705" i="9" l="1"/>
  <c r="L704" i="9"/>
  <c r="H704" i="9"/>
  <c r="I703" i="9"/>
  <c r="G703" i="9"/>
  <c r="F704" i="9"/>
  <c r="F705" i="9" l="1"/>
  <c r="G704" i="9"/>
  <c r="I704" i="9"/>
  <c r="H705" i="9"/>
  <c r="L705" i="9"/>
  <c r="K706" i="9"/>
  <c r="H706" i="9" l="1"/>
  <c r="I705" i="9"/>
  <c r="L706" i="9"/>
  <c r="K707" i="9"/>
  <c r="G705" i="9"/>
  <c r="F706" i="9"/>
  <c r="L707" i="9" l="1"/>
  <c r="K708" i="9"/>
  <c r="G706" i="9"/>
  <c r="F707" i="9"/>
  <c r="I706" i="9"/>
  <c r="H707" i="9"/>
  <c r="H708" i="9" l="1"/>
  <c r="I707" i="9"/>
  <c r="G707" i="9"/>
  <c r="F708" i="9"/>
  <c r="L708" i="9"/>
  <c r="K709" i="9"/>
  <c r="F709" i="9" l="1"/>
  <c r="G708" i="9"/>
  <c r="L709" i="9"/>
  <c r="K710" i="9"/>
  <c r="I708" i="9"/>
  <c r="H709" i="9"/>
  <c r="H710" i="9" l="1"/>
  <c r="I709" i="9"/>
  <c r="L710" i="9"/>
  <c r="K711" i="9"/>
  <c r="F710" i="9"/>
  <c r="G709" i="9"/>
  <c r="L711" i="9" l="1"/>
  <c r="K712" i="9"/>
  <c r="G710" i="9"/>
  <c r="F711" i="9"/>
  <c r="H711" i="9"/>
  <c r="I710" i="9"/>
  <c r="G711" i="9" l="1"/>
  <c r="F712" i="9"/>
  <c r="I711" i="9"/>
  <c r="H712" i="9"/>
  <c r="L712" i="9"/>
  <c r="K713" i="9"/>
  <c r="L713" i="9" l="1"/>
  <c r="K714" i="9"/>
  <c r="G712" i="9"/>
  <c r="F713" i="9"/>
  <c r="I712" i="9"/>
  <c r="H713" i="9"/>
  <c r="H714" i="9" l="1"/>
  <c r="I713" i="9"/>
  <c r="G713" i="9"/>
  <c r="F714" i="9"/>
  <c r="K715" i="9"/>
  <c r="L714" i="9"/>
  <c r="G714" i="9" l="1"/>
  <c r="F715" i="9"/>
  <c r="K716" i="9"/>
  <c r="L715" i="9"/>
  <c r="H715" i="9"/>
  <c r="I714" i="9"/>
  <c r="G715" i="9" l="1"/>
  <c r="F716" i="9"/>
  <c r="I715" i="9"/>
  <c r="H716" i="9"/>
  <c r="K717" i="9"/>
  <c r="L716" i="9"/>
  <c r="L717" i="9" l="1"/>
  <c r="K718" i="9"/>
  <c r="G716" i="9"/>
  <c r="F717" i="9"/>
  <c r="I716" i="9"/>
  <c r="H717" i="9"/>
  <c r="H718" i="9" l="1"/>
  <c r="I717" i="9"/>
  <c r="L718" i="9"/>
  <c r="K719" i="9"/>
  <c r="G717" i="9"/>
  <c r="F718" i="9"/>
  <c r="G718" i="9" l="1"/>
  <c r="F719" i="9"/>
  <c r="L719" i="9"/>
  <c r="K720" i="9"/>
  <c r="I718" i="9"/>
  <c r="H719" i="9"/>
  <c r="L720" i="9" l="1"/>
  <c r="K721" i="9"/>
  <c r="G719" i="9"/>
  <c r="F720" i="9"/>
  <c r="I719" i="9"/>
  <c r="H720" i="9"/>
  <c r="I720" i="9" l="1"/>
  <c r="H721" i="9"/>
  <c r="F721" i="9"/>
  <c r="G720" i="9"/>
  <c r="K722" i="9"/>
  <c r="L721" i="9"/>
  <c r="I721" i="9" l="1"/>
  <c r="H722" i="9"/>
  <c r="L722" i="9"/>
  <c r="K723" i="9"/>
  <c r="G721" i="9"/>
  <c r="F722" i="9"/>
  <c r="G722" i="9" l="1"/>
  <c r="F723" i="9"/>
  <c r="L723" i="9"/>
  <c r="K724" i="9"/>
  <c r="H723" i="9"/>
  <c r="I722" i="9"/>
  <c r="L724" i="9" l="1"/>
  <c r="K725" i="9"/>
  <c r="F724" i="9"/>
  <c r="G723" i="9"/>
  <c r="H724" i="9"/>
  <c r="I723" i="9"/>
  <c r="I724" i="9" l="1"/>
  <c r="H725" i="9"/>
  <c r="L725" i="9"/>
  <c r="K726" i="9"/>
  <c r="G724" i="9"/>
  <c r="F725" i="9"/>
  <c r="L726" i="9" l="1"/>
  <c r="K727" i="9"/>
  <c r="G725" i="9"/>
  <c r="F726" i="9"/>
  <c r="I725" i="9"/>
  <c r="H726" i="9"/>
  <c r="I726" i="9" l="1"/>
  <c r="H727" i="9"/>
  <c r="L727" i="9"/>
  <c r="K728" i="9"/>
  <c r="G726" i="9"/>
  <c r="F727" i="9"/>
  <c r="K729" i="9" l="1"/>
  <c r="L728" i="9"/>
  <c r="G727" i="9"/>
  <c r="F728" i="9"/>
  <c r="H728" i="9"/>
  <c r="I727" i="9"/>
  <c r="F729" i="9" l="1"/>
  <c r="G728" i="9"/>
  <c r="I728" i="9"/>
  <c r="H729" i="9"/>
  <c r="L729" i="9"/>
  <c r="K730" i="9"/>
  <c r="H730" i="9" l="1"/>
  <c r="I729" i="9"/>
  <c r="L730" i="9"/>
  <c r="K731" i="9"/>
  <c r="G729" i="9"/>
  <c r="F730" i="9"/>
  <c r="F731" i="9" l="1"/>
  <c r="G730" i="9"/>
  <c r="L731" i="9"/>
  <c r="K732" i="9"/>
  <c r="H731" i="9"/>
  <c r="I730" i="9"/>
  <c r="I731" i="9" l="1"/>
  <c r="H732" i="9"/>
  <c r="L732" i="9"/>
  <c r="K733" i="9"/>
  <c r="G731" i="9"/>
  <c r="F732" i="9"/>
  <c r="L733" i="9" l="1"/>
  <c r="K734" i="9"/>
  <c r="G732" i="9"/>
  <c r="F733" i="9"/>
  <c r="H733" i="9"/>
  <c r="I732" i="9"/>
  <c r="H734" i="9" l="1"/>
  <c r="I733" i="9"/>
  <c r="F734" i="9"/>
  <c r="G733" i="9"/>
  <c r="L734" i="9"/>
  <c r="K735" i="9"/>
  <c r="F735" i="9" l="1"/>
  <c r="G734" i="9"/>
  <c r="K736" i="9"/>
  <c r="L735" i="9"/>
  <c r="I734" i="9"/>
  <c r="H735" i="9"/>
  <c r="K737" i="9" l="1"/>
  <c r="L736" i="9"/>
  <c r="H736" i="9"/>
  <c r="I735" i="9"/>
  <c r="F736" i="9"/>
  <c r="G735" i="9"/>
  <c r="F737" i="9" l="1"/>
  <c r="G736" i="9"/>
  <c r="H737" i="9"/>
  <c r="I736" i="9"/>
  <c r="L737" i="9"/>
  <c r="K738" i="9"/>
  <c r="I737" i="9" l="1"/>
  <c r="H738" i="9"/>
  <c r="K739" i="9"/>
  <c r="L738" i="9"/>
  <c r="G737" i="9"/>
  <c r="F738" i="9"/>
  <c r="L739" i="9" l="1"/>
  <c r="K740" i="9"/>
  <c r="H739" i="9"/>
  <c r="I738" i="9"/>
  <c r="G738" i="9"/>
  <c r="F739" i="9"/>
  <c r="I739" i="9" l="1"/>
  <c r="H740" i="9"/>
  <c r="K741" i="9"/>
  <c r="L740" i="9"/>
  <c r="G739" i="9"/>
  <c r="F740" i="9"/>
  <c r="G740" i="9" l="1"/>
  <c r="F741" i="9"/>
  <c r="L741" i="9"/>
  <c r="K742" i="9"/>
  <c r="I740" i="9"/>
  <c r="H741" i="9"/>
  <c r="K743" i="9" l="1"/>
  <c r="L742" i="9"/>
  <c r="I741" i="9"/>
  <c r="H742" i="9"/>
  <c r="G741" i="9"/>
  <c r="F742" i="9"/>
  <c r="H743" i="9" l="1"/>
  <c r="I742" i="9"/>
  <c r="G742" i="9"/>
  <c r="F743" i="9"/>
  <c r="L743" i="9"/>
  <c r="K744" i="9"/>
  <c r="G743" i="9" l="1"/>
  <c r="F744" i="9"/>
  <c r="K745" i="9"/>
  <c r="L744" i="9"/>
  <c r="I743" i="9"/>
  <c r="H744" i="9"/>
  <c r="K746" i="9" l="1"/>
  <c r="L745" i="9"/>
  <c r="I744" i="9"/>
  <c r="H745" i="9"/>
  <c r="G744" i="9"/>
  <c r="F745" i="9"/>
  <c r="H746" i="9" l="1"/>
  <c r="I745" i="9"/>
  <c r="F746" i="9"/>
  <c r="G745" i="9"/>
  <c r="K747" i="9"/>
  <c r="L746" i="9"/>
  <c r="F747" i="9" l="1"/>
  <c r="G746" i="9"/>
  <c r="K748" i="9"/>
  <c r="L747" i="9"/>
  <c r="I746" i="9"/>
  <c r="H747" i="9"/>
  <c r="K749" i="9" l="1"/>
  <c r="L748" i="9"/>
  <c r="I747" i="9"/>
  <c r="H748" i="9"/>
  <c r="F748" i="9"/>
  <c r="G747" i="9"/>
  <c r="G748" i="9" l="1"/>
  <c r="F749" i="9"/>
  <c r="H749" i="9"/>
  <c r="I748" i="9"/>
  <c r="K750" i="9"/>
  <c r="L749" i="9"/>
  <c r="H750" i="9" l="1"/>
  <c r="I749" i="9"/>
  <c r="G749" i="9"/>
  <c r="F750" i="9"/>
  <c r="K751" i="9"/>
  <c r="L750" i="9"/>
  <c r="L751" i="9" l="1"/>
  <c r="K752" i="9"/>
  <c r="G750" i="9"/>
  <c r="F751" i="9"/>
  <c r="H751" i="9"/>
  <c r="I750" i="9"/>
  <c r="H752" i="9" l="1"/>
  <c r="I751" i="9"/>
  <c r="F752" i="9"/>
  <c r="G751" i="9"/>
  <c r="K753" i="9"/>
  <c r="L752" i="9"/>
  <c r="L753" i="9" l="1"/>
  <c r="K754" i="9"/>
  <c r="G752" i="9"/>
  <c r="F753" i="9"/>
  <c r="I752" i="9"/>
  <c r="H753" i="9"/>
  <c r="G753" i="9" l="1"/>
  <c r="F754" i="9"/>
  <c r="L754" i="9"/>
  <c r="K755" i="9"/>
  <c r="I753" i="9"/>
  <c r="H754" i="9"/>
  <c r="K756" i="9" l="1"/>
  <c r="L755" i="9"/>
  <c r="H755" i="9"/>
  <c r="I754" i="9"/>
  <c r="G754" i="9"/>
  <c r="F755" i="9"/>
  <c r="I755" i="9" l="1"/>
  <c r="H756" i="9"/>
  <c r="G755" i="9"/>
  <c r="F756" i="9"/>
  <c r="K757" i="9"/>
  <c r="L756" i="9"/>
  <c r="L757" i="9" l="1"/>
  <c r="K758" i="9"/>
  <c r="I756" i="9"/>
  <c r="H757" i="9"/>
  <c r="G756" i="9"/>
  <c r="F757" i="9"/>
  <c r="H758" i="9" l="1"/>
  <c r="I757" i="9"/>
  <c r="L758" i="9"/>
  <c r="K759" i="9"/>
  <c r="G757" i="9"/>
  <c r="F758" i="9"/>
  <c r="K760" i="9" l="1"/>
  <c r="L759" i="9"/>
  <c r="G758" i="9"/>
  <c r="F759" i="9"/>
  <c r="H759" i="9"/>
  <c r="I758" i="9"/>
  <c r="G759" i="9" l="1"/>
  <c r="F760" i="9"/>
  <c r="I759" i="9"/>
  <c r="H760" i="9"/>
  <c r="L760" i="9"/>
  <c r="K761" i="9"/>
  <c r="H761" i="9" l="1"/>
  <c r="I760" i="9"/>
  <c r="G760" i="9"/>
  <c r="F761" i="9"/>
  <c r="L761" i="9"/>
  <c r="K762" i="9"/>
  <c r="F762" i="9" l="1"/>
  <c r="G761" i="9"/>
  <c r="K763" i="9"/>
  <c r="L762" i="9"/>
  <c r="I761" i="9"/>
  <c r="H762" i="9"/>
  <c r="K764" i="9" l="1"/>
  <c r="L763" i="9"/>
  <c r="H763" i="9"/>
  <c r="I762" i="9"/>
  <c r="F763" i="9"/>
  <c r="G762" i="9"/>
  <c r="F764" i="9" l="1"/>
  <c r="G763" i="9"/>
  <c r="H764" i="9"/>
  <c r="I763" i="9"/>
  <c r="L764" i="9"/>
  <c r="K765" i="9"/>
  <c r="I764" i="9" l="1"/>
  <c r="H765" i="9"/>
  <c r="L765" i="9"/>
  <c r="K766" i="9"/>
  <c r="G764" i="9"/>
  <c r="F765" i="9"/>
  <c r="G765" i="9" l="1"/>
  <c r="F766" i="9"/>
  <c r="K767" i="9"/>
  <c r="L766" i="9"/>
  <c r="H766" i="9"/>
  <c r="I765" i="9"/>
  <c r="G766" i="9" l="1"/>
  <c r="F767" i="9"/>
  <c r="H767" i="9"/>
  <c r="I766" i="9"/>
  <c r="K768" i="9"/>
  <c r="L767" i="9"/>
  <c r="K769" i="9" l="1"/>
  <c r="L768" i="9"/>
  <c r="G767" i="9"/>
  <c r="F768" i="9"/>
  <c r="I767" i="9"/>
  <c r="H768" i="9"/>
  <c r="F769" i="9" l="1"/>
  <c r="G768" i="9"/>
  <c r="I768" i="9"/>
  <c r="H769" i="9"/>
  <c r="L769" i="9"/>
  <c r="K770" i="9"/>
  <c r="I769" i="9" l="1"/>
  <c r="H770" i="9"/>
  <c r="L770" i="9"/>
  <c r="K771" i="9"/>
  <c r="G769" i="9"/>
  <c r="F770" i="9"/>
  <c r="L771" i="9" l="1"/>
  <c r="K772" i="9"/>
  <c r="G770" i="9"/>
  <c r="F771" i="9"/>
  <c r="H771" i="9"/>
  <c r="I770" i="9"/>
  <c r="I771" i="9" l="1"/>
  <c r="H772" i="9"/>
  <c r="F772" i="9"/>
  <c r="G771" i="9"/>
  <c r="K773" i="9"/>
  <c r="L772" i="9"/>
  <c r="K774" i="9" l="1"/>
  <c r="L773" i="9"/>
  <c r="H773" i="9"/>
  <c r="I772" i="9"/>
  <c r="G772" i="9"/>
  <c r="F773" i="9"/>
  <c r="G773" i="9" l="1"/>
  <c r="F774" i="9"/>
  <c r="I773" i="9"/>
  <c r="H774" i="9"/>
  <c r="L774" i="9"/>
  <c r="K775" i="9"/>
  <c r="I774" i="9" l="1"/>
  <c r="H775" i="9"/>
  <c r="G774" i="9"/>
  <c r="F775" i="9"/>
  <c r="L775" i="9"/>
  <c r="K776" i="9"/>
  <c r="G775" i="9" l="1"/>
  <c r="F776" i="9"/>
  <c r="H776" i="9"/>
  <c r="I775" i="9"/>
  <c r="K777" i="9"/>
  <c r="L776" i="9"/>
  <c r="L777" i="9" l="1"/>
  <c r="K778" i="9"/>
  <c r="G776" i="9"/>
  <c r="F777" i="9"/>
  <c r="I776" i="9"/>
  <c r="H777" i="9"/>
  <c r="G777" i="9" l="1"/>
  <c r="F778" i="9"/>
  <c r="I777" i="9"/>
  <c r="H778" i="9"/>
  <c r="K779" i="9"/>
  <c r="L778" i="9"/>
  <c r="I778" i="9" l="1"/>
  <c r="H779" i="9"/>
  <c r="F779" i="9"/>
  <c r="G778" i="9"/>
  <c r="K780" i="9"/>
  <c r="L779" i="9"/>
  <c r="K781" i="9" l="1"/>
  <c r="L780" i="9"/>
  <c r="I779" i="9"/>
  <c r="H780" i="9"/>
  <c r="F780" i="9"/>
  <c r="G779" i="9"/>
  <c r="I780" i="9" l="1"/>
  <c r="H781" i="9"/>
  <c r="G780" i="9"/>
  <c r="F781" i="9"/>
  <c r="K782" i="9"/>
  <c r="L781" i="9"/>
  <c r="G781" i="9" l="1"/>
  <c r="F782" i="9"/>
  <c r="I781" i="9"/>
  <c r="H782" i="9"/>
  <c r="K783" i="9"/>
  <c r="L782" i="9"/>
  <c r="I782" i="9" l="1"/>
  <c r="H783" i="9"/>
  <c r="G782" i="9"/>
  <c r="F783" i="9"/>
  <c r="K784" i="9"/>
  <c r="L783" i="9"/>
  <c r="G783" i="9" l="1"/>
  <c r="F784" i="9"/>
  <c r="I783" i="9"/>
  <c r="H784" i="9"/>
  <c r="K785" i="9"/>
  <c r="L784" i="9"/>
  <c r="L785" i="9" l="1"/>
  <c r="K786" i="9"/>
  <c r="G784" i="9"/>
  <c r="F785" i="9"/>
  <c r="H785" i="9"/>
  <c r="I784" i="9"/>
  <c r="H786" i="9" l="1"/>
  <c r="I785" i="9"/>
  <c r="L786" i="9"/>
  <c r="K787" i="9"/>
  <c r="G785" i="9"/>
  <c r="F786" i="9"/>
  <c r="F787" i="9" l="1"/>
  <c r="G786" i="9"/>
  <c r="L787" i="9"/>
  <c r="K788" i="9"/>
  <c r="I786" i="9"/>
  <c r="H787" i="9"/>
  <c r="H788" i="9" l="1"/>
  <c r="I787" i="9"/>
  <c r="L788" i="9"/>
  <c r="K789" i="9"/>
  <c r="F788" i="9"/>
  <c r="G787" i="9"/>
  <c r="G788" i="9" l="1"/>
  <c r="F789" i="9"/>
  <c r="K790" i="9"/>
  <c r="L789" i="9"/>
  <c r="H789" i="9"/>
  <c r="I788" i="9"/>
  <c r="L790" i="9" l="1"/>
  <c r="K791" i="9"/>
  <c r="H790" i="9"/>
  <c r="I789" i="9"/>
  <c r="G789" i="9"/>
  <c r="F790" i="9"/>
  <c r="F791" i="9" l="1"/>
  <c r="G790" i="9"/>
  <c r="L791" i="9"/>
  <c r="K792" i="9"/>
  <c r="I790" i="9"/>
  <c r="H791" i="9"/>
  <c r="K793" i="9" l="1"/>
  <c r="L792" i="9"/>
  <c r="I791" i="9"/>
  <c r="H792" i="9"/>
  <c r="F792" i="9"/>
  <c r="G791" i="9"/>
  <c r="H793" i="9" l="1"/>
  <c r="I792" i="9"/>
  <c r="F793" i="9"/>
  <c r="G792" i="9"/>
  <c r="L793" i="9"/>
  <c r="K794" i="9"/>
  <c r="L794" i="9" l="1"/>
  <c r="K795" i="9"/>
  <c r="G793" i="9"/>
  <c r="F794" i="9"/>
  <c r="H794" i="9"/>
  <c r="I793" i="9"/>
  <c r="I794" i="9" l="1"/>
  <c r="H795" i="9"/>
  <c r="K796" i="9"/>
  <c r="L795" i="9"/>
  <c r="G794" i="9"/>
  <c r="F795" i="9"/>
  <c r="F796" i="9" l="1"/>
  <c r="G795" i="9"/>
  <c r="H796" i="9"/>
  <c r="I795" i="9"/>
  <c r="L796" i="9"/>
  <c r="K797" i="9"/>
  <c r="L797" i="9" l="1"/>
  <c r="K798" i="9"/>
  <c r="H797" i="9"/>
  <c r="I796" i="9"/>
  <c r="G796" i="9"/>
  <c r="F797" i="9"/>
  <c r="G797" i="9" l="1"/>
  <c r="F798" i="9"/>
  <c r="L798" i="9"/>
  <c r="K799" i="9"/>
  <c r="I797" i="9"/>
  <c r="H798" i="9"/>
  <c r="L799" i="9" l="1"/>
  <c r="K800" i="9"/>
  <c r="G798" i="9"/>
  <c r="F799" i="9"/>
  <c r="I798" i="9"/>
  <c r="H799" i="9"/>
  <c r="I799" i="9" l="1"/>
  <c r="H800" i="9"/>
  <c r="K801" i="9"/>
  <c r="L800" i="9"/>
  <c r="G799" i="9"/>
  <c r="F800" i="9"/>
  <c r="I800" i="9" l="1"/>
  <c r="H801" i="9"/>
  <c r="G800" i="9"/>
  <c r="F801" i="9"/>
  <c r="K802" i="9"/>
  <c r="L801" i="9"/>
  <c r="G801" i="9" l="1"/>
  <c r="F802" i="9"/>
  <c r="I801" i="9"/>
  <c r="H802" i="9"/>
  <c r="L802" i="9"/>
  <c r="K803" i="9"/>
  <c r="H803" i="9" l="1"/>
  <c r="I802" i="9"/>
  <c r="G802" i="9"/>
  <c r="F803" i="9"/>
  <c r="L803" i="9"/>
  <c r="K804" i="9"/>
  <c r="F804" i="9" l="1"/>
  <c r="G803" i="9"/>
  <c r="L804" i="9"/>
  <c r="K805" i="9"/>
  <c r="H804" i="9"/>
  <c r="I803" i="9"/>
  <c r="H805" i="9" l="1"/>
  <c r="I804" i="9"/>
  <c r="K806" i="9"/>
  <c r="L805" i="9"/>
  <c r="G804" i="9"/>
  <c r="F805" i="9"/>
  <c r="K807" i="9" l="1"/>
  <c r="L806" i="9"/>
  <c r="G805" i="9"/>
  <c r="F806" i="9"/>
  <c r="I805" i="9"/>
  <c r="H806" i="9"/>
  <c r="G806" i="9" l="1"/>
  <c r="F807" i="9"/>
  <c r="H807" i="9"/>
  <c r="I806" i="9"/>
  <c r="K808" i="9"/>
  <c r="L807" i="9"/>
  <c r="K809" i="9" l="1"/>
  <c r="L808" i="9"/>
  <c r="G807" i="9"/>
  <c r="F808" i="9"/>
  <c r="H808" i="9"/>
  <c r="I807" i="9"/>
  <c r="G808" i="9" l="1"/>
  <c r="F809" i="9"/>
  <c r="H809" i="9"/>
  <c r="I808" i="9"/>
  <c r="L809" i="9"/>
  <c r="K810" i="9"/>
  <c r="K811" i="9" l="1"/>
  <c r="L810" i="9"/>
  <c r="H810" i="9"/>
  <c r="I809" i="9"/>
  <c r="G809" i="9"/>
  <c r="F810" i="9"/>
  <c r="H811" i="9" l="1"/>
  <c r="I810" i="9"/>
  <c r="F811" i="9"/>
  <c r="G810" i="9"/>
  <c r="K812" i="9"/>
  <c r="L811" i="9"/>
  <c r="G811" i="9" l="1"/>
  <c r="F812" i="9"/>
  <c r="L812" i="9"/>
  <c r="K813" i="9"/>
  <c r="I811" i="9"/>
  <c r="H812" i="9"/>
  <c r="K814" i="9" l="1"/>
  <c r="L813" i="9"/>
  <c r="H813" i="9"/>
  <c r="I812" i="9"/>
  <c r="G812" i="9"/>
  <c r="F813" i="9"/>
  <c r="I813" i="9" l="1"/>
  <c r="H814" i="9"/>
  <c r="F814" i="9"/>
  <c r="G813" i="9"/>
  <c r="K815" i="9"/>
  <c r="L814" i="9"/>
  <c r="K816" i="9" l="1"/>
  <c r="L815" i="9"/>
  <c r="G814" i="9"/>
  <c r="F815" i="9"/>
  <c r="H815" i="9"/>
  <c r="I814" i="9"/>
  <c r="I815" i="9" l="1"/>
  <c r="H816" i="9"/>
  <c r="F816" i="9"/>
  <c r="G815" i="9"/>
  <c r="L816" i="9"/>
  <c r="K817" i="9"/>
  <c r="L817" i="9" l="1"/>
  <c r="K818" i="9"/>
  <c r="H817" i="9"/>
  <c r="I816" i="9"/>
  <c r="G816" i="9"/>
  <c r="F817" i="9"/>
  <c r="F818" i="9" l="1"/>
  <c r="G817" i="9"/>
  <c r="L818" i="9"/>
  <c r="K819" i="9"/>
  <c r="I817" i="9"/>
  <c r="H818" i="9"/>
  <c r="L819" i="9" l="1"/>
  <c r="K820" i="9"/>
  <c r="I818" i="9"/>
  <c r="H819" i="9"/>
  <c r="G818" i="9"/>
  <c r="F819" i="9"/>
  <c r="I819" i="9" l="1"/>
  <c r="H820" i="9"/>
  <c r="F820" i="9"/>
  <c r="G819" i="9"/>
  <c r="K821" i="9"/>
  <c r="L820" i="9"/>
  <c r="K822" i="9" l="1"/>
  <c r="L821" i="9"/>
  <c r="H821" i="9"/>
  <c r="I820" i="9"/>
  <c r="G820" i="9"/>
  <c r="F821" i="9"/>
  <c r="G821" i="9" l="1"/>
  <c r="F822" i="9"/>
  <c r="I821" i="9"/>
  <c r="H822" i="9"/>
  <c r="K823" i="9"/>
  <c r="L822" i="9"/>
  <c r="K824" i="9" l="1"/>
  <c r="L823" i="9"/>
  <c r="H823" i="9"/>
  <c r="I822" i="9"/>
  <c r="F823" i="9"/>
  <c r="G822" i="9"/>
  <c r="G823" i="9" l="1"/>
  <c r="F824" i="9"/>
  <c r="I823" i="9"/>
  <c r="H824" i="9"/>
  <c r="K825" i="9"/>
  <c r="L824" i="9"/>
  <c r="I824" i="9" l="1"/>
  <c r="H825" i="9"/>
  <c r="G824" i="9"/>
  <c r="F825" i="9"/>
  <c r="L825" i="9"/>
  <c r="K826" i="9"/>
  <c r="G825" i="9" l="1"/>
  <c r="F826" i="9"/>
  <c r="H826" i="9"/>
  <c r="I825" i="9"/>
  <c r="L826" i="9"/>
  <c r="K827" i="9"/>
  <c r="L827" i="9" l="1"/>
  <c r="K828" i="9"/>
  <c r="G826" i="9"/>
  <c r="F827" i="9"/>
  <c r="I826" i="9"/>
  <c r="H827" i="9"/>
  <c r="G827" i="9" l="1"/>
  <c r="F828" i="9"/>
  <c r="L828" i="9"/>
  <c r="K829" i="9"/>
  <c r="H828" i="9"/>
  <c r="I827" i="9"/>
  <c r="K830" i="9" l="1"/>
  <c r="L829" i="9"/>
  <c r="H829" i="9"/>
  <c r="I828" i="9"/>
  <c r="F829" i="9"/>
  <c r="G828" i="9"/>
  <c r="I829" i="9" l="1"/>
  <c r="H830" i="9"/>
  <c r="G829" i="9"/>
  <c r="F830" i="9"/>
  <c r="K831" i="9"/>
  <c r="L830" i="9"/>
  <c r="L831" i="9" l="1"/>
  <c r="K832" i="9"/>
  <c r="H831" i="9"/>
  <c r="I830" i="9"/>
  <c r="F831" i="9"/>
  <c r="G830" i="9"/>
  <c r="F832" i="9" l="1"/>
  <c r="G831" i="9"/>
  <c r="I831" i="9"/>
  <c r="H832" i="9"/>
  <c r="K833" i="9"/>
  <c r="L832" i="9"/>
  <c r="L833" i="9" l="1"/>
  <c r="K834" i="9"/>
  <c r="H833" i="9"/>
  <c r="I832" i="9"/>
  <c r="G832" i="9"/>
  <c r="F833" i="9"/>
  <c r="I833" i="9" l="1"/>
  <c r="H834" i="9"/>
  <c r="K835" i="9"/>
  <c r="L834" i="9"/>
  <c r="G833" i="9"/>
  <c r="F834" i="9"/>
  <c r="G834" i="9" l="1"/>
  <c r="F835" i="9"/>
  <c r="K836" i="9"/>
  <c r="L835" i="9"/>
  <c r="H835" i="9"/>
  <c r="I834" i="9"/>
  <c r="L836" i="9" l="1"/>
  <c r="K837" i="9"/>
  <c r="F836" i="9"/>
  <c r="G835" i="9"/>
  <c r="I835" i="9"/>
  <c r="H836" i="9"/>
  <c r="G836" i="9" l="1"/>
  <c r="F837" i="9"/>
  <c r="L837" i="9"/>
  <c r="K838" i="9"/>
  <c r="H837" i="9"/>
  <c r="I836" i="9"/>
  <c r="L838" i="9" l="1"/>
  <c r="K839" i="9"/>
  <c r="H838" i="9"/>
  <c r="I837" i="9"/>
  <c r="G837" i="9"/>
  <c r="F838" i="9"/>
  <c r="I838" i="9" l="1"/>
  <c r="H839" i="9"/>
  <c r="L839" i="9"/>
  <c r="K840" i="9"/>
  <c r="G838" i="9"/>
  <c r="F839" i="9"/>
  <c r="L840" i="9" l="1"/>
  <c r="K841" i="9"/>
  <c r="H840" i="9"/>
  <c r="I839" i="9"/>
  <c r="G839" i="9"/>
  <c r="F840" i="9"/>
  <c r="H841" i="9" l="1"/>
  <c r="I840" i="9"/>
  <c r="L841" i="9"/>
  <c r="K842" i="9"/>
  <c r="G840" i="9"/>
  <c r="F841" i="9"/>
  <c r="K843" i="9" l="1"/>
  <c r="L842" i="9"/>
  <c r="G841" i="9"/>
  <c r="F842" i="9"/>
  <c r="H842" i="9"/>
  <c r="I841" i="9"/>
  <c r="I842" i="9" l="1"/>
  <c r="H843" i="9"/>
  <c r="F843" i="9"/>
  <c r="G842" i="9"/>
  <c r="L843" i="9"/>
  <c r="K844" i="9"/>
  <c r="G843" i="9" l="1"/>
  <c r="F844" i="9"/>
  <c r="L844" i="9"/>
  <c r="K845" i="9"/>
  <c r="H844" i="9"/>
  <c r="I843" i="9"/>
  <c r="K846" i="9" l="1"/>
  <c r="L845" i="9"/>
  <c r="G844" i="9"/>
  <c r="F845" i="9"/>
  <c r="H845" i="9"/>
  <c r="I844" i="9"/>
  <c r="I845" i="9" l="1"/>
  <c r="H846" i="9"/>
  <c r="G845" i="9"/>
  <c r="F846" i="9"/>
  <c r="L846" i="9"/>
  <c r="K847" i="9"/>
  <c r="G846" i="9" l="1"/>
  <c r="F847" i="9"/>
  <c r="L847" i="9"/>
  <c r="K848" i="9"/>
  <c r="I846" i="9"/>
  <c r="H847" i="9"/>
  <c r="L848" i="9" l="1"/>
  <c r="K849" i="9"/>
  <c r="I847" i="9"/>
  <c r="H848" i="9"/>
  <c r="G847" i="9"/>
  <c r="F848" i="9"/>
  <c r="G848" i="9" l="1"/>
  <c r="F849" i="9"/>
  <c r="L849" i="9"/>
  <c r="K850" i="9"/>
  <c r="H849" i="9"/>
  <c r="I848" i="9"/>
  <c r="I849" i="9" l="1"/>
  <c r="H850" i="9"/>
  <c r="G849" i="9"/>
  <c r="F850" i="9"/>
  <c r="L850" i="9"/>
  <c r="K851" i="9"/>
  <c r="G850" i="9" l="1"/>
  <c r="F851" i="9"/>
  <c r="K852" i="9"/>
  <c r="L851" i="9"/>
  <c r="I850" i="9"/>
  <c r="H851" i="9"/>
  <c r="L852" i="9" l="1"/>
  <c r="K853" i="9"/>
  <c r="F852" i="9"/>
  <c r="G851" i="9"/>
  <c r="I851" i="9"/>
  <c r="H852" i="9"/>
  <c r="G852" i="9" l="1"/>
  <c r="F853" i="9"/>
  <c r="K854" i="9"/>
  <c r="L853" i="9"/>
  <c r="H853" i="9"/>
  <c r="I852" i="9"/>
  <c r="K855" i="9" l="1"/>
  <c r="L854" i="9"/>
  <c r="H854" i="9"/>
  <c r="I853" i="9"/>
  <c r="G853" i="9"/>
  <c r="F854" i="9"/>
  <c r="F855" i="9" l="1"/>
  <c r="G854" i="9"/>
  <c r="I854" i="9"/>
  <c r="H855" i="9"/>
  <c r="K856" i="9"/>
  <c r="L855" i="9"/>
  <c r="L856" i="9" l="1"/>
  <c r="K857" i="9"/>
  <c r="I855" i="9"/>
  <c r="H856" i="9"/>
  <c r="G855" i="9"/>
  <c r="F856" i="9"/>
  <c r="H857" i="9" l="1"/>
  <c r="I856" i="9"/>
  <c r="L857" i="9"/>
  <c r="K858" i="9"/>
  <c r="F857" i="9"/>
  <c r="G856" i="9"/>
  <c r="F858" i="9" l="1"/>
  <c r="G857" i="9"/>
  <c r="K859" i="9"/>
  <c r="L858" i="9"/>
  <c r="I857" i="9"/>
  <c r="H858" i="9"/>
  <c r="H859" i="9" l="1"/>
  <c r="I858" i="9"/>
  <c r="K860" i="9"/>
  <c r="L859" i="9"/>
  <c r="F859" i="9"/>
  <c r="G858" i="9"/>
  <c r="F860" i="9" l="1"/>
  <c r="G859" i="9"/>
  <c r="L860" i="9"/>
  <c r="K861" i="9"/>
  <c r="H860" i="9"/>
  <c r="I859" i="9"/>
  <c r="I860" i="9" l="1"/>
  <c r="H861" i="9"/>
  <c r="K862" i="9"/>
  <c r="L861" i="9"/>
  <c r="G860" i="9"/>
  <c r="F861" i="9"/>
  <c r="G861" i="9" l="1"/>
  <c r="F862" i="9"/>
  <c r="K863" i="9"/>
  <c r="L862" i="9"/>
  <c r="I861" i="9"/>
  <c r="H862" i="9"/>
  <c r="L863" i="9" l="1"/>
  <c r="K864" i="9"/>
  <c r="F863" i="9"/>
  <c r="G862" i="9"/>
  <c r="I862" i="9"/>
  <c r="H863" i="9"/>
  <c r="G863" i="9" l="1"/>
  <c r="F864" i="9"/>
  <c r="K865" i="9"/>
  <c r="L864" i="9"/>
  <c r="H864" i="9"/>
  <c r="I863" i="9"/>
  <c r="L865" i="9" l="1"/>
  <c r="K866" i="9"/>
  <c r="I864" i="9"/>
  <c r="H865" i="9"/>
  <c r="G864" i="9"/>
  <c r="F865" i="9"/>
  <c r="H866" i="9" l="1"/>
  <c r="I865" i="9"/>
  <c r="L866" i="9"/>
  <c r="K867" i="9"/>
  <c r="G865" i="9"/>
  <c r="F866" i="9"/>
  <c r="F867" i="9" l="1"/>
  <c r="G866" i="9"/>
  <c r="L867" i="9"/>
  <c r="K868" i="9"/>
  <c r="H867" i="9"/>
  <c r="I866" i="9"/>
  <c r="H868" i="9" l="1"/>
  <c r="I867" i="9"/>
  <c r="K869" i="9"/>
  <c r="L868" i="9"/>
  <c r="G867" i="9"/>
  <c r="F868" i="9"/>
  <c r="K870" i="9" l="1"/>
  <c r="L869" i="9"/>
  <c r="F869" i="9"/>
  <c r="G868" i="9"/>
  <c r="H869" i="9"/>
  <c r="I868" i="9"/>
  <c r="G869" i="9" l="1"/>
  <c r="F870" i="9"/>
  <c r="H870" i="9"/>
  <c r="I869" i="9"/>
  <c r="L870" i="9"/>
  <c r="K871" i="9"/>
  <c r="I870" i="9" l="1"/>
  <c r="H871" i="9"/>
  <c r="G870" i="9"/>
  <c r="F871" i="9"/>
  <c r="L871" i="9"/>
  <c r="K872" i="9"/>
  <c r="F872" i="9" l="1"/>
  <c r="G871" i="9"/>
  <c r="H872" i="9"/>
  <c r="I871" i="9"/>
  <c r="K873" i="9"/>
  <c r="L872" i="9"/>
  <c r="L873" i="9" l="1"/>
  <c r="K874" i="9"/>
  <c r="H873" i="9"/>
  <c r="I872" i="9"/>
  <c r="G872" i="9"/>
  <c r="F873" i="9"/>
  <c r="I873" i="9" l="1"/>
  <c r="H874" i="9"/>
  <c r="K875" i="9"/>
  <c r="L874" i="9"/>
  <c r="F874" i="9"/>
  <c r="G873" i="9"/>
  <c r="L875" i="9" l="1"/>
  <c r="K876" i="9"/>
  <c r="I874" i="9"/>
  <c r="H875" i="9"/>
  <c r="G874" i="9"/>
  <c r="F875" i="9"/>
  <c r="I875" i="9" l="1"/>
  <c r="H876" i="9"/>
  <c r="L876" i="9"/>
  <c r="K877" i="9"/>
  <c r="G875" i="9"/>
  <c r="F876" i="9"/>
  <c r="K878" i="9" l="1"/>
  <c r="L877" i="9"/>
  <c r="I876" i="9"/>
  <c r="H877" i="9"/>
  <c r="G876" i="9"/>
  <c r="F877" i="9"/>
  <c r="H878" i="9" l="1"/>
  <c r="I877" i="9"/>
  <c r="G877" i="9"/>
  <c r="F878" i="9"/>
  <c r="L878" i="9"/>
  <c r="K879" i="9"/>
  <c r="L879" i="9" l="1"/>
  <c r="K880" i="9"/>
  <c r="F879" i="9"/>
  <c r="G878" i="9"/>
  <c r="I878" i="9"/>
  <c r="H879" i="9"/>
  <c r="F880" i="9" l="1"/>
  <c r="G879" i="9"/>
  <c r="H880" i="9"/>
  <c r="I879" i="9"/>
  <c r="K881" i="9"/>
  <c r="L880" i="9"/>
  <c r="L881" i="9" l="1"/>
  <c r="K882" i="9"/>
  <c r="I880" i="9"/>
  <c r="H881" i="9"/>
  <c r="G880" i="9"/>
  <c r="F881" i="9"/>
  <c r="G881" i="9" l="1"/>
  <c r="F882" i="9"/>
  <c r="L882" i="9"/>
  <c r="K883" i="9"/>
  <c r="H882" i="9"/>
  <c r="I881" i="9"/>
  <c r="I882" i="9" l="1"/>
  <c r="H883" i="9"/>
  <c r="G882" i="9"/>
  <c r="F883" i="9"/>
  <c r="K884" i="9"/>
  <c r="L883" i="9"/>
  <c r="F884" i="9" l="1"/>
  <c r="G883" i="9"/>
  <c r="H884" i="9"/>
  <c r="I883" i="9"/>
  <c r="L884" i="9"/>
  <c r="K885" i="9"/>
  <c r="K886" i="9" l="1"/>
  <c r="L885" i="9"/>
  <c r="I884" i="9"/>
  <c r="H885" i="9"/>
  <c r="G884" i="9"/>
  <c r="F885" i="9"/>
  <c r="I885" i="9" l="1"/>
  <c r="H886" i="9"/>
  <c r="F886" i="9"/>
  <c r="G885" i="9"/>
  <c r="K887" i="9"/>
  <c r="L886" i="9"/>
  <c r="L887" i="9" l="1"/>
  <c r="K888" i="9"/>
  <c r="I886" i="9"/>
  <c r="H887" i="9"/>
  <c r="G886" i="9"/>
  <c r="F887" i="9"/>
  <c r="I887" i="9" l="1"/>
  <c r="H888" i="9"/>
  <c r="L888" i="9"/>
  <c r="K889" i="9"/>
  <c r="G887" i="9"/>
  <c r="F888" i="9"/>
  <c r="L889" i="9" l="1"/>
  <c r="K890" i="9"/>
  <c r="H889" i="9"/>
  <c r="I888" i="9"/>
  <c r="F889" i="9"/>
  <c r="G888" i="9"/>
  <c r="G889" i="9" l="1"/>
  <c r="F890" i="9"/>
  <c r="K891" i="9"/>
  <c r="L890" i="9"/>
  <c r="I889" i="9"/>
  <c r="H890" i="9"/>
  <c r="F891" i="9" l="1"/>
  <c r="G890" i="9"/>
  <c r="I890" i="9"/>
  <c r="H891" i="9"/>
  <c r="K892" i="9"/>
  <c r="L891" i="9"/>
  <c r="I891" i="9" l="1"/>
  <c r="H892" i="9"/>
  <c r="K893" i="9"/>
  <c r="L892" i="9"/>
  <c r="G891" i="9"/>
  <c r="F892" i="9"/>
  <c r="K894" i="9" l="1"/>
  <c r="L893" i="9"/>
  <c r="I892" i="9"/>
  <c r="H893" i="9"/>
  <c r="G892" i="9"/>
  <c r="F893" i="9"/>
  <c r="G893" i="9" l="1"/>
  <c r="F894" i="9"/>
  <c r="H894" i="9"/>
  <c r="I893" i="9"/>
  <c r="K895" i="9"/>
  <c r="L894" i="9"/>
  <c r="L895" i="9" l="1"/>
  <c r="K896" i="9"/>
  <c r="H895" i="9"/>
  <c r="I894" i="9"/>
  <c r="G894" i="9"/>
  <c r="F895" i="9"/>
  <c r="I895" i="9" l="1"/>
  <c r="H896" i="9"/>
  <c r="L896" i="9"/>
  <c r="K897" i="9"/>
  <c r="F896" i="9"/>
  <c r="G895" i="9"/>
  <c r="L897" i="9" l="1"/>
  <c r="K898" i="9"/>
  <c r="I896" i="9"/>
  <c r="H897" i="9"/>
  <c r="F897" i="9"/>
  <c r="G896" i="9"/>
  <c r="G897" i="9" l="1"/>
  <c r="F898" i="9"/>
  <c r="H898" i="9"/>
  <c r="I897" i="9"/>
  <c r="L898" i="9"/>
  <c r="K899" i="9"/>
  <c r="I898" i="9" l="1"/>
  <c r="H899" i="9"/>
  <c r="F899" i="9"/>
  <c r="G898" i="9"/>
  <c r="K900" i="9"/>
  <c r="L899" i="9"/>
  <c r="F900" i="9" l="1"/>
  <c r="G899" i="9"/>
  <c r="H900" i="9"/>
  <c r="I899" i="9"/>
  <c r="K901" i="9"/>
  <c r="L900" i="9"/>
  <c r="I900" i="9" l="1"/>
  <c r="H901" i="9"/>
  <c r="L901" i="9"/>
  <c r="K902" i="9"/>
  <c r="G900" i="9"/>
  <c r="F901" i="9"/>
  <c r="L902" i="9" l="1"/>
  <c r="K903" i="9"/>
  <c r="G901" i="9"/>
  <c r="F902" i="9"/>
  <c r="I901" i="9"/>
  <c r="H902" i="9"/>
  <c r="F903" i="9" l="1"/>
  <c r="G902" i="9"/>
  <c r="K904" i="9"/>
  <c r="L903" i="9"/>
  <c r="I902" i="9"/>
  <c r="H903" i="9"/>
  <c r="L904" i="9" l="1"/>
  <c r="K905" i="9"/>
  <c r="I903" i="9"/>
  <c r="H904" i="9"/>
  <c r="F904" i="9"/>
  <c r="G903" i="9"/>
  <c r="G904" i="9" l="1"/>
  <c r="F905" i="9"/>
  <c r="H905" i="9"/>
  <c r="I904" i="9"/>
  <c r="L905" i="9"/>
  <c r="K906" i="9"/>
  <c r="K907" i="9" l="1"/>
  <c r="L906" i="9"/>
  <c r="I905" i="9"/>
  <c r="H906" i="9"/>
  <c r="G905" i="9"/>
  <c r="F906" i="9"/>
  <c r="H907" i="9" l="1"/>
  <c r="I906" i="9"/>
  <c r="G906" i="9"/>
  <c r="F907" i="9"/>
  <c r="K908" i="9"/>
  <c r="L907" i="9"/>
  <c r="L908" i="9" l="1"/>
  <c r="K909" i="9"/>
  <c r="G907" i="9"/>
  <c r="F908" i="9"/>
  <c r="I907" i="9"/>
  <c r="H908" i="9"/>
  <c r="G908" i="9" l="1"/>
  <c r="F909" i="9"/>
  <c r="K910" i="9"/>
  <c r="L909" i="9"/>
  <c r="H909" i="9"/>
  <c r="I908" i="9"/>
  <c r="H910" i="9" l="1"/>
  <c r="I909" i="9"/>
  <c r="L910" i="9"/>
  <c r="K911" i="9"/>
  <c r="G909" i="9"/>
  <c r="F910" i="9"/>
  <c r="K912" i="9" l="1"/>
  <c r="L911" i="9"/>
  <c r="F911" i="9"/>
  <c r="G910" i="9"/>
  <c r="I910" i="9"/>
  <c r="H911" i="9"/>
  <c r="G911" i="9" l="1"/>
  <c r="F912" i="9"/>
  <c r="H912" i="9"/>
  <c r="I911" i="9"/>
  <c r="L912" i="9"/>
  <c r="K913" i="9"/>
  <c r="I912" i="9" l="1"/>
  <c r="H913" i="9"/>
  <c r="G912" i="9"/>
  <c r="F913" i="9"/>
  <c r="L913" i="9"/>
  <c r="K914" i="9"/>
  <c r="L914" i="9" l="1"/>
  <c r="K915" i="9"/>
  <c r="I913" i="9"/>
  <c r="H914" i="9"/>
  <c r="G913" i="9"/>
  <c r="F914" i="9"/>
  <c r="I914" i="9" l="1"/>
  <c r="H915" i="9"/>
  <c r="K916" i="9"/>
  <c r="L915" i="9"/>
  <c r="F915" i="9"/>
  <c r="G914" i="9"/>
  <c r="K917" i="9" l="1"/>
  <c r="L916" i="9"/>
  <c r="G915" i="9"/>
  <c r="F916" i="9"/>
  <c r="I915" i="9"/>
  <c r="H916" i="9"/>
  <c r="G916" i="9" l="1"/>
  <c r="F917" i="9"/>
  <c r="H917" i="9"/>
  <c r="I916" i="9"/>
  <c r="L917" i="9"/>
  <c r="K918" i="9"/>
  <c r="L918" i="9" l="1"/>
  <c r="K919" i="9"/>
  <c r="I917" i="9"/>
  <c r="H918" i="9"/>
  <c r="G917" i="9"/>
  <c r="F918" i="9"/>
  <c r="I918" i="9" l="1"/>
  <c r="H919" i="9"/>
  <c r="K920" i="9"/>
  <c r="L919" i="9"/>
  <c r="F919" i="9"/>
  <c r="G918" i="9"/>
  <c r="I919" i="9" l="1"/>
  <c r="H920" i="9"/>
  <c r="F920" i="9"/>
  <c r="G919" i="9"/>
  <c r="K921" i="9"/>
  <c r="L920" i="9"/>
  <c r="H921" i="9" l="1"/>
  <c r="I920" i="9"/>
  <c r="L921" i="9"/>
  <c r="K922" i="9"/>
  <c r="G920" i="9"/>
  <c r="F921" i="9"/>
  <c r="L922" i="9" l="1"/>
  <c r="K923" i="9"/>
  <c r="G921" i="9"/>
  <c r="F922" i="9"/>
  <c r="I921" i="9"/>
  <c r="H922" i="9"/>
  <c r="I922" i="9" l="1"/>
  <c r="H923" i="9"/>
  <c r="G922" i="9"/>
  <c r="F923" i="9"/>
  <c r="K924" i="9"/>
  <c r="L923" i="9"/>
  <c r="L924" i="9" l="1"/>
  <c r="K925" i="9"/>
  <c r="I923" i="9"/>
  <c r="H924" i="9"/>
  <c r="F924" i="9"/>
  <c r="G923" i="9"/>
  <c r="G924" i="9" l="1"/>
  <c r="F925" i="9"/>
  <c r="L925" i="9"/>
  <c r="K926" i="9"/>
  <c r="I924" i="9"/>
  <c r="H925" i="9"/>
  <c r="I925" i="9" l="1"/>
  <c r="H926" i="9"/>
  <c r="G925" i="9"/>
  <c r="F926" i="9"/>
  <c r="L926" i="9"/>
  <c r="K927" i="9"/>
  <c r="F927" i="9" l="1"/>
  <c r="G926" i="9"/>
  <c r="K928" i="9"/>
  <c r="L927" i="9"/>
  <c r="I926" i="9"/>
  <c r="H927" i="9"/>
  <c r="L928" i="9" l="1"/>
  <c r="K929" i="9"/>
  <c r="H928" i="9"/>
  <c r="I927" i="9"/>
  <c r="G927" i="9"/>
  <c r="F928" i="9"/>
  <c r="G928" i="9" l="1"/>
  <c r="F929" i="9"/>
  <c r="K930" i="9"/>
  <c r="L929" i="9"/>
  <c r="H929" i="9"/>
  <c r="I928" i="9"/>
  <c r="I929" i="9" l="1"/>
  <c r="H930" i="9"/>
  <c r="G929" i="9"/>
  <c r="F930" i="9"/>
  <c r="K931" i="9"/>
  <c r="L930" i="9"/>
  <c r="K932" i="9" l="1"/>
  <c r="L931" i="9"/>
  <c r="H931" i="9"/>
  <c r="I930" i="9"/>
  <c r="F931" i="9"/>
  <c r="G930" i="9"/>
  <c r="F932" i="9" l="1"/>
  <c r="G931" i="9"/>
  <c r="H932" i="9"/>
  <c r="I931" i="9"/>
  <c r="K933" i="9"/>
  <c r="L932" i="9"/>
  <c r="K934" i="9" l="1"/>
  <c r="L933" i="9"/>
  <c r="H933" i="9"/>
  <c r="I932" i="9"/>
  <c r="G932" i="9"/>
  <c r="F933" i="9"/>
  <c r="G933" i="9" l="1"/>
  <c r="F934" i="9"/>
  <c r="I933" i="9"/>
  <c r="H934" i="9"/>
  <c r="L934" i="9"/>
  <c r="K935" i="9"/>
  <c r="K936" i="9" l="1"/>
  <c r="L935" i="9"/>
  <c r="I934" i="9"/>
  <c r="H935" i="9"/>
  <c r="F935" i="9"/>
  <c r="G934" i="9"/>
  <c r="I935" i="9" l="1"/>
  <c r="H936" i="9"/>
  <c r="F936" i="9"/>
  <c r="G935" i="9"/>
  <c r="L936" i="9"/>
  <c r="K937" i="9"/>
  <c r="G936" i="9" l="1"/>
  <c r="F937" i="9"/>
  <c r="H937" i="9"/>
  <c r="I936" i="9"/>
  <c r="L937" i="9"/>
  <c r="K938" i="9"/>
  <c r="L938" i="9" l="1"/>
  <c r="K939" i="9"/>
  <c r="G937" i="9"/>
  <c r="F938" i="9"/>
  <c r="I937" i="9"/>
  <c r="H938" i="9"/>
  <c r="I938" i="9" l="1"/>
  <c r="H939" i="9"/>
  <c r="K940" i="9"/>
  <c r="L939" i="9"/>
  <c r="G938" i="9"/>
  <c r="F939" i="9"/>
  <c r="H940" i="9" l="1"/>
  <c r="I939" i="9"/>
  <c r="F940" i="9"/>
  <c r="G939" i="9"/>
  <c r="L940" i="9"/>
  <c r="K941" i="9"/>
  <c r="K942" i="9" l="1"/>
  <c r="L941" i="9"/>
  <c r="F941" i="9"/>
  <c r="G940" i="9"/>
  <c r="I940" i="9"/>
  <c r="H941" i="9"/>
  <c r="I941" i="9" l="1"/>
  <c r="H942" i="9"/>
  <c r="F942" i="9"/>
  <c r="G941" i="9"/>
  <c r="L942" i="9"/>
  <c r="K943" i="9"/>
  <c r="K944" i="9" l="1"/>
  <c r="L943" i="9"/>
  <c r="I942" i="9"/>
  <c r="H943" i="9"/>
  <c r="G942" i="9"/>
  <c r="F943" i="9"/>
  <c r="H944" i="9" l="1"/>
  <c r="I943" i="9"/>
  <c r="G943" i="9"/>
  <c r="F944" i="9"/>
  <c r="L944" i="9"/>
  <c r="K945" i="9"/>
  <c r="G944" i="9" l="1"/>
  <c r="F945" i="9"/>
  <c r="K946" i="9"/>
  <c r="L945" i="9"/>
  <c r="I944" i="9"/>
  <c r="H945" i="9"/>
  <c r="L946" i="9" l="1"/>
  <c r="K947" i="9"/>
  <c r="I945" i="9"/>
  <c r="H946" i="9"/>
  <c r="G945" i="9"/>
  <c r="F946" i="9"/>
  <c r="I946" i="9" l="1"/>
  <c r="H947" i="9"/>
  <c r="K948" i="9"/>
  <c r="L947" i="9"/>
  <c r="F947" i="9"/>
  <c r="G946" i="9"/>
  <c r="K949" i="9" l="1"/>
  <c r="L948" i="9"/>
  <c r="G947" i="9"/>
  <c r="F948" i="9"/>
  <c r="H948" i="9"/>
  <c r="I947" i="9"/>
  <c r="I948" i="9" l="1"/>
  <c r="H949" i="9"/>
  <c r="G948" i="9"/>
  <c r="F949" i="9"/>
  <c r="L949" i="9"/>
  <c r="K950" i="9"/>
  <c r="G949" i="9" l="1"/>
  <c r="F950" i="9"/>
  <c r="I949" i="9"/>
  <c r="H950" i="9"/>
  <c r="L950" i="9"/>
  <c r="K951" i="9"/>
  <c r="I950" i="9" l="1"/>
  <c r="H951" i="9"/>
  <c r="G950" i="9"/>
  <c r="F951" i="9"/>
  <c r="K952" i="9"/>
  <c r="L951" i="9"/>
  <c r="G951" i="9" l="1"/>
  <c r="F952" i="9"/>
  <c r="I951" i="9"/>
  <c r="H952" i="9"/>
  <c r="L952" i="9"/>
  <c r="K953" i="9"/>
  <c r="H953" i="9" l="1"/>
  <c r="I952" i="9"/>
  <c r="G952" i="9"/>
  <c r="F953" i="9"/>
  <c r="L953" i="9"/>
  <c r="K954" i="9"/>
  <c r="G953" i="9" l="1"/>
  <c r="F954" i="9"/>
  <c r="L954" i="9"/>
  <c r="K955" i="9"/>
  <c r="H954" i="9"/>
  <c r="I953" i="9"/>
  <c r="H955" i="9" l="1"/>
  <c r="I954" i="9"/>
  <c r="K956" i="9"/>
  <c r="L955" i="9"/>
  <c r="G954" i="9"/>
  <c r="F955" i="9"/>
  <c r="K957" i="9" l="1"/>
  <c r="L956" i="9"/>
  <c r="G955" i="9"/>
  <c r="F956" i="9"/>
  <c r="I955" i="9"/>
  <c r="H956" i="9"/>
  <c r="G956" i="9" l="1"/>
  <c r="F957" i="9"/>
  <c r="H957" i="9"/>
  <c r="I956" i="9"/>
  <c r="K958" i="9"/>
  <c r="L957" i="9"/>
  <c r="L958" i="9" l="1"/>
  <c r="K959" i="9"/>
  <c r="G957" i="9"/>
  <c r="F958" i="9"/>
  <c r="I957" i="9"/>
  <c r="H958" i="9"/>
  <c r="F959" i="9" l="1"/>
  <c r="G958" i="9"/>
  <c r="L959" i="9"/>
  <c r="K960" i="9"/>
  <c r="H959" i="9"/>
  <c r="I958" i="9"/>
  <c r="H960" i="9" l="1"/>
  <c r="I959" i="9"/>
  <c r="L960" i="9"/>
  <c r="K961" i="9"/>
  <c r="F960" i="9"/>
  <c r="G959" i="9"/>
  <c r="G960" i="9" l="1"/>
  <c r="F961" i="9"/>
  <c r="L961" i="9"/>
  <c r="K962" i="9"/>
  <c r="I960" i="9"/>
  <c r="H961" i="9"/>
  <c r="L962" i="9" l="1"/>
  <c r="K963" i="9"/>
  <c r="F962" i="9"/>
  <c r="G961" i="9"/>
  <c r="I961" i="9"/>
  <c r="H962" i="9"/>
  <c r="G962" i="9" l="1"/>
  <c r="F963" i="9"/>
  <c r="L963" i="9"/>
  <c r="K964" i="9"/>
  <c r="I962" i="9"/>
  <c r="H963" i="9"/>
  <c r="K965" i="9" l="1"/>
  <c r="L964" i="9"/>
  <c r="G963" i="9"/>
  <c r="F964" i="9"/>
  <c r="H964" i="9"/>
  <c r="I963" i="9"/>
  <c r="I964" i="9" l="1"/>
  <c r="H965" i="9"/>
  <c r="G964" i="9"/>
  <c r="F965" i="9"/>
  <c r="L965" i="9"/>
  <c r="K966" i="9"/>
  <c r="G965" i="9" l="1"/>
  <c r="F966" i="9"/>
  <c r="L966" i="9"/>
  <c r="K967" i="9"/>
  <c r="I965" i="9"/>
  <c r="H966" i="9"/>
  <c r="K968" i="9" l="1"/>
  <c r="L967" i="9"/>
  <c r="F967" i="9"/>
  <c r="G966" i="9"/>
  <c r="I966" i="9"/>
  <c r="H967" i="9"/>
  <c r="F968" i="9" l="1"/>
  <c r="G967" i="9"/>
  <c r="H968" i="9"/>
  <c r="I967" i="9"/>
  <c r="L968" i="9"/>
  <c r="K969" i="9"/>
  <c r="H969" i="9" l="1"/>
  <c r="I968" i="9"/>
  <c r="L969" i="9"/>
  <c r="K970" i="9"/>
  <c r="F969" i="9"/>
  <c r="G968" i="9"/>
  <c r="L970" i="9" l="1"/>
  <c r="K971" i="9"/>
  <c r="G969" i="9"/>
  <c r="F970" i="9"/>
  <c r="I969" i="9"/>
  <c r="H970" i="9"/>
  <c r="H971" i="9" l="1"/>
  <c r="I970" i="9"/>
  <c r="L971" i="9"/>
  <c r="K972" i="9"/>
  <c r="G970" i="9"/>
  <c r="F971" i="9"/>
  <c r="L972" i="9" l="1"/>
  <c r="K973" i="9"/>
  <c r="G971" i="9"/>
  <c r="F972" i="9"/>
  <c r="I971" i="9"/>
  <c r="H972" i="9"/>
  <c r="I972" i="9" l="1"/>
  <c r="H973" i="9"/>
  <c r="K974" i="9"/>
  <c r="L973" i="9"/>
  <c r="F973" i="9"/>
  <c r="G972" i="9"/>
  <c r="K975" i="9" l="1"/>
  <c r="L974" i="9"/>
  <c r="I973" i="9"/>
  <c r="H974" i="9"/>
  <c r="G973" i="9"/>
  <c r="F974" i="9"/>
  <c r="H975" i="9" l="1"/>
  <c r="I974" i="9"/>
  <c r="F975" i="9"/>
  <c r="G974" i="9"/>
  <c r="K976" i="9"/>
  <c r="L975" i="9"/>
  <c r="L976" i="9" l="1"/>
  <c r="K977" i="9"/>
  <c r="F976" i="9"/>
  <c r="G975" i="9"/>
  <c r="H976" i="9"/>
  <c r="I975" i="9"/>
  <c r="I976" i="9" l="1"/>
  <c r="H977" i="9"/>
  <c r="G976" i="9"/>
  <c r="F977" i="9"/>
  <c r="L977" i="9"/>
  <c r="K978" i="9"/>
  <c r="G977" i="9" l="1"/>
  <c r="F978" i="9"/>
  <c r="I977" i="9"/>
  <c r="H978" i="9"/>
  <c r="L978" i="9"/>
  <c r="K979" i="9"/>
  <c r="K980" i="9" l="1"/>
  <c r="L979" i="9"/>
  <c r="I978" i="9"/>
  <c r="H979" i="9"/>
  <c r="G978" i="9"/>
  <c r="F979" i="9"/>
  <c r="H980" i="9" l="1"/>
  <c r="I979" i="9"/>
  <c r="F980" i="9"/>
  <c r="G979" i="9"/>
  <c r="L980" i="9"/>
  <c r="K981" i="9"/>
  <c r="L981" i="9" l="1"/>
  <c r="K982" i="9"/>
  <c r="G980" i="9"/>
  <c r="F981" i="9"/>
  <c r="I980" i="9"/>
  <c r="H981" i="9"/>
  <c r="F982" i="9" l="1"/>
  <c r="G981" i="9"/>
  <c r="K983" i="9"/>
  <c r="L982" i="9"/>
  <c r="I981" i="9"/>
  <c r="H982" i="9"/>
  <c r="K984" i="9" l="1"/>
  <c r="L983" i="9"/>
  <c r="I982" i="9"/>
  <c r="H983" i="9"/>
  <c r="G982" i="9"/>
  <c r="F983" i="9"/>
  <c r="I983" i="9" l="1"/>
  <c r="H984" i="9"/>
  <c r="G983" i="9"/>
  <c r="F984" i="9"/>
  <c r="K985" i="9"/>
  <c r="L984" i="9"/>
  <c r="G984" i="9" l="1"/>
  <c r="F985" i="9"/>
  <c r="L985" i="9"/>
  <c r="K986" i="9"/>
  <c r="H985" i="9"/>
  <c r="I984" i="9"/>
  <c r="I985" i="9" l="1"/>
  <c r="H986" i="9"/>
  <c r="L986" i="9"/>
  <c r="K987" i="9"/>
  <c r="F986" i="9"/>
  <c r="G985" i="9"/>
  <c r="K988" i="9" l="1"/>
  <c r="L987" i="9"/>
  <c r="I986" i="9"/>
  <c r="H987" i="9"/>
  <c r="F987" i="9"/>
  <c r="G986" i="9"/>
  <c r="F988" i="9" l="1"/>
  <c r="G987" i="9"/>
  <c r="H988" i="9"/>
  <c r="I987" i="9"/>
  <c r="K989" i="9"/>
  <c r="L988" i="9"/>
  <c r="L989" i="9" l="1"/>
  <c r="K990" i="9"/>
  <c r="I988" i="9"/>
  <c r="H989" i="9"/>
  <c r="G988" i="9"/>
  <c r="F989" i="9"/>
  <c r="I989" i="9" l="1"/>
  <c r="H990" i="9"/>
  <c r="K991" i="9"/>
  <c r="L990" i="9"/>
  <c r="G989" i="9"/>
  <c r="F990" i="9"/>
  <c r="L991" i="9" l="1"/>
  <c r="K992" i="9"/>
  <c r="H991" i="9"/>
  <c r="I990" i="9"/>
  <c r="F991" i="9"/>
  <c r="G990" i="9"/>
  <c r="G991" i="9" l="1"/>
  <c r="F992" i="9"/>
  <c r="H992" i="9"/>
  <c r="I991" i="9"/>
  <c r="L992" i="9"/>
  <c r="K993" i="9"/>
  <c r="I992" i="9" l="1"/>
  <c r="H993" i="9"/>
  <c r="G992" i="9"/>
  <c r="F993" i="9"/>
  <c r="L993" i="9"/>
  <c r="K994" i="9"/>
  <c r="K995" i="9" l="1"/>
  <c r="L994" i="9"/>
  <c r="G993" i="9"/>
  <c r="F994" i="9"/>
  <c r="I993" i="9"/>
  <c r="H994" i="9"/>
  <c r="I994" i="9" l="1"/>
  <c r="H995" i="9"/>
  <c r="G994" i="9"/>
  <c r="F995" i="9"/>
  <c r="K996" i="9"/>
  <c r="L995" i="9"/>
  <c r="G995" i="9" l="1"/>
  <c r="F996" i="9"/>
  <c r="H996" i="9"/>
  <c r="I995" i="9"/>
  <c r="K997" i="9"/>
  <c r="L996" i="9"/>
  <c r="H997" i="9" l="1"/>
  <c r="I996" i="9"/>
  <c r="G996" i="9"/>
  <c r="F997" i="9"/>
  <c r="L997" i="9"/>
  <c r="K998" i="9"/>
  <c r="G997" i="9" l="1"/>
  <c r="F998" i="9"/>
  <c r="K999" i="9"/>
  <c r="L998" i="9"/>
  <c r="I997" i="9"/>
  <c r="H998" i="9"/>
  <c r="K1000" i="9" l="1"/>
  <c r="L999" i="9"/>
  <c r="H999" i="9"/>
  <c r="I998" i="9"/>
  <c r="G998" i="9"/>
  <c r="F999" i="9"/>
  <c r="H1000" i="9" l="1"/>
  <c r="I999" i="9"/>
  <c r="F1000" i="9"/>
  <c r="G999" i="9"/>
  <c r="L1000" i="9"/>
  <c r="K1001" i="9"/>
  <c r="L1001" i="9" l="1"/>
  <c r="K1002" i="9"/>
  <c r="G1000" i="9"/>
  <c r="F1001" i="9"/>
  <c r="I1000" i="9"/>
  <c r="H1001" i="9"/>
  <c r="G1001" i="9" l="1"/>
  <c r="F1002" i="9"/>
  <c r="K1003" i="9"/>
  <c r="L1002" i="9"/>
  <c r="I1001" i="9"/>
  <c r="H1002" i="9"/>
  <c r="K1004" i="9" l="1"/>
  <c r="L1003" i="9"/>
  <c r="F1003" i="9"/>
  <c r="G1002" i="9"/>
  <c r="H1003" i="9"/>
  <c r="I1002" i="9"/>
  <c r="I1003" i="9" l="1"/>
  <c r="H1004" i="9"/>
  <c r="G1003" i="9"/>
  <c r="F1004" i="9"/>
  <c r="L1004" i="9"/>
  <c r="K1005" i="9"/>
  <c r="F1005" i="9" l="1"/>
  <c r="G1004" i="9"/>
  <c r="H1005" i="9"/>
  <c r="I1004" i="9"/>
  <c r="K1006" i="9"/>
  <c r="L1005" i="9"/>
  <c r="L1006" i="9" l="1"/>
  <c r="K1007" i="9"/>
  <c r="H1006" i="9"/>
  <c r="I1005" i="9"/>
  <c r="F1006" i="9"/>
  <c r="G1005" i="9"/>
  <c r="F1007" i="9" l="1"/>
  <c r="G1006" i="9"/>
  <c r="I1006" i="9"/>
  <c r="H1007" i="9"/>
  <c r="K1008" i="9"/>
  <c r="L1007" i="9"/>
  <c r="L1008" i="9" l="1"/>
  <c r="K1009" i="9"/>
  <c r="H1008" i="9"/>
  <c r="I1007" i="9"/>
  <c r="F1008" i="9"/>
  <c r="G1007" i="9"/>
  <c r="G1008" i="9" l="1"/>
  <c r="F1009" i="9"/>
  <c r="I1008" i="9"/>
  <c r="H1009" i="9"/>
  <c r="L1009" i="9"/>
  <c r="K1010" i="9"/>
  <c r="I1009" i="9" l="1"/>
  <c r="H1010" i="9"/>
  <c r="L1010" i="9"/>
  <c r="K1011" i="9"/>
  <c r="G1009" i="9"/>
  <c r="F1010" i="9"/>
  <c r="K1012" i="9" l="1"/>
  <c r="L1011" i="9"/>
  <c r="H1011" i="9"/>
  <c r="I1010" i="9"/>
  <c r="F1011" i="9"/>
  <c r="G1010" i="9"/>
  <c r="H1012" i="9" l="1"/>
  <c r="I1011" i="9"/>
  <c r="G1011" i="9"/>
  <c r="F1012" i="9"/>
  <c r="K1013" i="9"/>
  <c r="L1012" i="9"/>
  <c r="L1013" i="9" l="1"/>
  <c r="K1014" i="9"/>
  <c r="G1012" i="9"/>
  <c r="F1013" i="9"/>
  <c r="H1013" i="9"/>
  <c r="I1012" i="9"/>
  <c r="H1014" i="9" l="1"/>
  <c r="I1013" i="9"/>
  <c r="G1013" i="9"/>
  <c r="F1014" i="9"/>
  <c r="K1015" i="9"/>
  <c r="L1014" i="9"/>
  <c r="K1016" i="9" l="1"/>
  <c r="L1015" i="9"/>
  <c r="G1014" i="9"/>
  <c r="F1015" i="9"/>
  <c r="I1014" i="9"/>
  <c r="H1015" i="9"/>
  <c r="G1015" i="9" l="1"/>
  <c r="F1016" i="9"/>
  <c r="I1015" i="9"/>
  <c r="H1016" i="9"/>
  <c r="L1016" i="9"/>
  <c r="K1017" i="9"/>
  <c r="H1017" i="9" l="1"/>
  <c r="I1016" i="9"/>
  <c r="F1017" i="9"/>
  <c r="G1016" i="9"/>
  <c r="L1017" i="9"/>
  <c r="K1018" i="9"/>
  <c r="G1017" i="9" l="1"/>
  <c r="F1018" i="9"/>
  <c r="L1018" i="9"/>
  <c r="K1019" i="9"/>
  <c r="H1018" i="9"/>
  <c r="I1017" i="9"/>
  <c r="H1019" i="9" l="1"/>
  <c r="I1018" i="9"/>
  <c r="F1019" i="9"/>
  <c r="G1018" i="9"/>
  <c r="K1020" i="9"/>
  <c r="L1019" i="9"/>
  <c r="K1021" i="9" l="1"/>
  <c r="L1020" i="9"/>
  <c r="F1020" i="9"/>
  <c r="G1019" i="9"/>
  <c r="I1019" i="9"/>
  <c r="H1020" i="9"/>
  <c r="G1020" i="9" l="1"/>
  <c r="F1021" i="9"/>
  <c r="I1020" i="9"/>
  <c r="H1021" i="9"/>
  <c r="L1021" i="9"/>
  <c r="K1022" i="9"/>
  <c r="H1022" i="9" l="1"/>
  <c r="I1021" i="9"/>
  <c r="G1021" i="9"/>
  <c r="F1022" i="9"/>
  <c r="K1023" i="9"/>
  <c r="L1022" i="9"/>
  <c r="L1023" i="9" l="1"/>
  <c r="K1024" i="9"/>
  <c r="F1023" i="9"/>
  <c r="G1022" i="9"/>
  <c r="H1023" i="9"/>
  <c r="I1022" i="9"/>
  <c r="H1024" i="9" l="1"/>
  <c r="I1023" i="9"/>
  <c r="G1023" i="9"/>
  <c r="F1024" i="9"/>
  <c r="K1025" i="9"/>
  <c r="L1024" i="9"/>
  <c r="L1025" i="9" l="1"/>
  <c r="K1026" i="9"/>
  <c r="G1024" i="9"/>
  <c r="F1025" i="9"/>
  <c r="H1025" i="9"/>
  <c r="I1024" i="9"/>
  <c r="I1025" i="9" l="1"/>
  <c r="H1026" i="9"/>
  <c r="G1025" i="9"/>
  <c r="F1026" i="9"/>
  <c r="K1027" i="9"/>
  <c r="L1026" i="9"/>
  <c r="F1027" i="9" l="1"/>
  <c r="G1026" i="9"/>
  <c r="L1027" i="9"/>
  <c r="K1028" i="9"/>
  <c r="I1026" i="9"/>
  <c r="H1027" i="9"/>
  <c r="H1028" i="9" l="1"/>
  <c r="I1027" i="9"/>
  <c r="K1029" i="9"/>
  <c r="L1028" i="9"/>
  <c r="G1027" i="9"/>
  <c r="F1028" i="9"/>
  <c r="G1028" i="9" l="1"/>
  <c r="F1029" i="9"/>
  <c r="L1029" i="9"/>
  <c r="K1030" i="9"/>
  <c r="H1029" i="9"/>
  <c r="I1028" i="9"/>
  <c r="L1030" i="9" l="1"/>
  <c r="K1031" i="9"/>
  <c r="F1030" i="9"/>
  <c r="G1029" i="9"/>
  <c r="H1030" i="9"/>
  <c r="I1029" i="9"/>
  <c r="L1031" i="9" l="1"/>
  <c r="K1032" i="9"/>
  <c r="I1030" i="9"/>
  <c r="H1031" i="9"/>
  <c r="F1031" i="9"/>
  <c r="G1030" i="9"/>
  <c r="F1032" i="9" l="1"/>
  <c r="G1031" i="9"/>
  <c r="I1031" i="9"/>
  <c r="H1032" i="9"/>
  <c r="L1032" i="9"/>
  <c r="K1033" i="9"/>
  <c r="I1032" i="9" l="1"/>
  <c r="H1033" i="9"/>
  <c r="K1034" i="9"/>
  <c r="L1033" i="9"/>
  <c r="F1033" i="9"/>
  <c r="G1032" i="9"/>
  <c r="L1034" i="9" l="1"/>
  <c r="K1035" i="9"/>
  <c r="H1034" i="9"/>
  <c r="I1033" i="9"/>
  <c r="G1033" i="9"/>
  <c r="F1034" i="9"/>
  <c r="H1035" i="9" l="1"/>
  <c r="I1034" i="9"/>
  <c r="L1035" i="9"/>
  <c r="K1036" i="9"/>
  <c r="G1034" i="9"/>
  <c r="F1035" i="9"/>
  <c r="F1036" i="9" l="1"/>
  <c r="G1035" i="9"/>
  <c r="L1036" i="9"/>
  <c r="K1037" i="9"/>
  <c r="I1035" i="9"/>
  <c r="H1036" i="9"/>
  <c r="K1038" i="9" l="1"/>
  <c r="L1037" i="9"/>
  <c r="I1036" i="9"/>
  <c r="H1037" i="9"/>
  <c r="G1036" i="9"/>
  <c r="F1037" i="9"/>
  <c r="I1037" i="9" l="1"/>
  <c r="H1038" i="9"/>
  <c r="G1037" i="9"/>
  <c r="F1038" i="9"/>
  <c r="L1038" i="9"/>
  <c r="K1039" i="9"/>
  <c r="F1039" i="9" l="1"/>
  <c r="G1038" i="9"/>
  <c r="I1038" i="9"/>
  <c r="H1039" i="9"/>
  <c r="L1039" i="9"/>
  <c r="K1040" i="9"/>
  <c r="H1040" i="9" l="1"/>
  <c r="I1039" i="9"/>
  <c r="L1040" i="9"/>
  <c r="K1041" i="9"/>
  <c r="G1039" i="9"/>
  <c r="F1040" i="9"/>
  <c r="K1042" i="9" l="1"/>
  <c r="L1041" i="9"/>
  <c r="G1040" i="9"/>
  <c r="F1041" i="9"/>
  <c r="I1040" i="9"/>
  <c r="H1041" i="9"/>
  <c r="G1041" i="9" l="1"/>
  <c r="F1042" i="9"/>
  <c r="I1041" i="9"/>
  <c r="H1042" i="9"/>
  <c r="K1043" i="9"/>
  <c r="L1042" i="9"/>
  <c r="L1043" i="9" l="1"/>
  <c r="K1044" i="9"/>
  <c r="H1043" i="9"/>
  <c r="I1042" i="9"/>
  <c r="F1043" i="9"/>
  <c r="G1042" i="9"/>
  <c r="H1044" i="9" l="1"/>
  <c r="I1043" i="9"/>
  <c r="L1044" i="9"/>
  <c r="K1045" i="9"/>
  <c r="G1043" i="9"/>
  <c r="F1044" i="9"/>
  <c r="L1045" i="9" l="1"/>
  <c r="K1046" i="9"/>
  <c r="G1044" i="9"/>
  <c r="F1045" i="9"/>
  <c r="H1045" i="9"/>
  <c r="I1044" i="9"/>
  <c r="I1045" i="9" l="1"/>
  <c r="H1046" i="9"/>
  <c r="F1046" i="9"/>
  <c r="G1045" i="9"/>
  <c r="L1046" i="9"/>
  <c r="K1047" i="9"/>
  <c r="F1047" i="9" l="1"/>
  <c r="G1046" i="9"/>
  <c r="L1047" i="9"/>
  <c r="K1048" i="9"/>
  <c r="H1047" i="9"/>
  <c r="I1046" i="9"/>
  <c r="L1048" i="9" l="1"/>
  <c r="K1049" i="9"/>
  <c r="I1047" i="9"/>
  <c r="H1048" i="9"/>
  <c r="F1048" i="9"/>
  <c r="G1047" i="9"/>
  <c r="G1048" i="9" l="1"/>
  <c r="F1049" i="9"/>
  <c r="H1049" i="9"/>
  <c r="I1048" i="9"/>
  <c r="K1050" i="9"/>
  <c r="L1049" i="9"/>
  <c r="H1050" i="9" l="1"/>
  <c r="I1049" i="9"/>
  <c r="G1049" i="9"/>
  <c r="F1050" i="9"/>
  <c r="L1050" i="9"/>
  <c r="K1051" i="9"/>
  <c r="F1051" i="9" l="1"/>
  <c r="G1050" i="9"/>
  <c r="L1051" i="9"/>
  <c r="K1052" i="9"/>
  <c r="H1051" i="9"/>
  <c r="I1050" i="9"/>
  <c r="L1052" i="9" l="1"/>
  <c r="K1053" i="9"/>
  <c r="H1052" i="9"/>
  <c r="I1051" i="9"/>
  <c r="F1052" i="9"/>
  <c r="G1051" i="9"/>
  <c r="H1053" i="9" l="1"/>
  <c r="I1052" i="9"/>
  <c r="G1052" i="9"/>
  <c r="F1053" i="9"/>
  <c r="K1054" i="9"/>
  <c r="L1053" i="9"/>
  <c r="L1054" i="9" l="1"/>
  <c r="K1055" i="9"/>
  <c r="G1053" i="9"/>
  <c r="F1054" i="9"/>
  <c r="I1053" i="9"/>
  <c r="H1054" i="9"/>
  <c r="K1056" i="9" l="1"/>
  <c r="L1055" i="9"/>
  <c r="H1055" i="9"/>
  <c r="I1054" i="9"/>
  <c r="G1054" i="9"/>
  <c r="F1055" i="9"/>
  <c r="G1055" i="9" l="1"/>
  <c r="F1056" i="9"/>
  <c r="H1056" i="9"/>
  <c r="I1055" i="9"/>
  <c r="L1056" i="9"/>
  <c r="K1057" i="9"/>
  <c r="I1056" i="9" l="1"/>
  <c r="H1057" i="9"/>
  <c r="K1058" i="9"/>
  <c r="L1057" i="9"/>
  <c r="G1056" i="9"/>
  <c r="F1057" i="9"/>
  <c r="G1057" i="9" l="1"/>
  <c r="F1058" i="9"/>
  <c r="L1058" i="9"/>
  <c r="K1059" i="9"/>
  <c r="I1057" i="9"/>
  <c r="H1058" i="9"/>
  <c r="K1060" i="9" l="1"/>
  <c r="L1059" i="9"/>
  <c r="I1058" i="9"/>
  <c r="H1059" i="9"/>
  <c r="G1058" i="9"/>
  <c r="F1059" i="9"/>
  <c r="G1059" i="9" l="1"/>
  <c r="F1060" i="9"/>
  <c r="H1060" i="9"/>
  <c r="I1059" i="9"/>
  <c r="L1060" i="9"/>
  <c r="K1061" i="9"/>
  <c r="H1061" i="9" l="1"/>
  <c r="I1060" i="9"/>
  <c r="L1061" i="9"/>
  <c r="K1062" i="9"/>
  <c r="G1060" i="9"/>
  <c r="F1061" i="9"/>
  <c r="L1062" i="9" l="1"/>
  <c r="K1063" i="9"/>
  <c r="F1062" i="9"/>
  <c r="G1061" i="9"/>
  <c r="I1061" i="9"/>
  <c r="H1062" i="9"/>
  <c r="F1063" i="9" l="1"/>
  <c r="G1062" i="9"/>
  <c r="H1063" i="9"/>
  <c r="I1062" i="9"/>
  <c r="K1064" i="9"/>
  <c r="L1063" i="9"/>
  <c r="I1063" i="9" l="1"/>
  <c r="H1064" i="9"/>
  <c r="K1065" i="9"/>
  <c r="L1064" i="9"/>
  <c r="F1064" i="9"/>
  <c r="G1063" i="9"/>
  <c r="G1064" i="9" l="1"/>
  <c r="F1065" i="9"/>
  <c r="H1065" i="9"/>
  <c r="I1064" i="9"/>
  <c r="L1065" i="9"/>
  <c r="K1066" i="9"/>
  <c r="I1065" i="9" l="1"/>
  <c r="H1066" i="9"/>
  <c r="L1066" i="9"/>
  <c r="K1067" i="9"/>
  <c r="F1066" i="9"/>
  <c r="G1065" i="9"/>
  <c r="L1067" i="9" l="1"/>
  <c r="K1068" i="9"/>
  <c r="G1066" i="9"/>
  <c r="F1067" i="9"/>
  <c r="H1067" i="9"/>
  <c r="I1066" i="9"/>
  <c r="H1068" i="9" l="1"/>
  <c r="I1067" i="9"/>
  <c r="G1067" i="9"/>
  <c r="F1068" i="9"/>
  <c r="K1069" i="9"/>
  <c r="L1068" i="9"/>
  <c r="L1069" i="9" l="1"/>
  <c r="K1070" i="9"/>
  <c r="F1069" i="9"/>
  <c r="G1068" i="9"/>
  <c r="H1069" i="9"/>
  <c r="I1068" i="9"/>
  <c r="I1069" i="9" l="1"/>
  <c r="H1070" i="9"/>
  <c r="G1069" i="9"/>
  <c r="F1070" i="9"/>
  <c r="L1070" i="9"/>
  <c r="K1071" i="9"/>
  <c r="G1070" i="9" l="1"/>
  <c r="F1071" i="9"/>
  <c r="K1072" i="9"/>
  <c r="L1071" i="9"/>
  <c r="H1071" i="9"/>
  <c r="I1070" i="9"/>
  <c r="L1072" i="9" l="1"/>
  <c r="K1073" i="9"/>
  <c r="H1072" i="9"/>
  <c r="I1071" i="9"/>
  <c r="G1071" i="9"/>
  <c r="F1072" i="9"/>
  <c r="H1073" i="9" l="1"/>
  <c r="I1072" i="9"/>
  <c r="F1073" i="9"/>
  <c r="G1072" i="9"/>
  <c r="K1074" i="9"/>
  <c r="L1073" i="9"/>
  <c r="K1075" i="9" l="1"/>
  <c r="L1074" i="9"/>
  <c r="F1074" i="9"/>
  <c r="G1073" i="9"/>
  <c r="I1073" i="9"/>
  <c r="H1074" i="9"/>
  <c r="I1074" i="9" l="1"/>
  <c r="H1075" i="9"/>
  <c r="G1074" i="9"/>
  <c r="F1075" i="9"/>
  <c r="L1075" i="9"/>
  <c r="K1076" i="9"/>
  <c r="G1075" i="9" l="1"/>
  <c r="F1076" i="9"/>
  <c r="K1077" i="9"/>
  <c r="L1076" i="9"/>
  <c r="H1076" i="9"/>
  <c r="I1075" i="9"/>
  <c r="L1077" i="9" l="1"/>
  <c r="K1078" i="9"/>
  <c r="H1077" i="9"/>
  <c r="I1076" i="9"/>
  <c r="F1077" i="9"/>
  <c r="G1076" i="9"/>
  <c r="G1077" i="9" l="1"/>
  <c r="F1078" i="9"/>
  <c r="I1077" i="9"/>
  <c r="H1078" i="9"/>
  <c r="L1078" i="9"/>
  <c r="K1079" i="9"/>
  <c r="H1079" i="9" l="1"/>
  <c r="I1078" i="9"/>
  <c r="K1080" i="9"/>
  <c r="L1079" i="9"/>
  <c r="G1078" i="9"/>
  <c r="F1079" i="9"/>
  <c r="I1079" i="9" l="1"/>
  <c r="H1080" i="9"/>
  <c r="K1081" i="9"/>
  <c r="L1080" i="9"/>
  <c r="F1080" i="9"/>
  <c r="G1079" i="9"/>
  <c r="F1081" i="9" l="1"/>
  <c r="G1080" i="9"/>
  <c r="K1082" i="9"/>
  <c r="L1081" i="9"/>
  <c r="I1080" i="9"/>
  <c r="H1081" i="9"/>
  <c r="G1081" i="9" l="1"/>
  <c r="F1082" i="9"/>
  <c r="L1082" i="9"/>
  <c r="K1083" i="9"/>
  <c r="I1081" i="9"/>
  <c r="H1082" i="9"/>
  <c r="I1082" i="9" l="1"/>
  <c r="H1083" i="9"/>
  <c r="L1083" i="9"/>
  <c r="K1084" i="9"/>
  <c r="G1082" i="9"/>
  <c r="F1083" i="9"/>
  <c r="L1084" i="9" l="1"/>
  <c r="K1085" i="9"/>
  <c r="G1083" i="9"/>
  <c r="F1084" i="9"/>
  <c r="H1084" i="9"/>
  <c r="I1083" i="9"/>
  <c r="H1085" i="9" l="1"/>
  <c r="I1084" i="9"/>
  <c r="F1085" i="9"/>
  <c r="G1084" i="9"/>
  <c r="L1085" i="9"/>
  <c r="K1086" i="9"/>
  <c r="F1086" i="9" l="1"/>
  <c r="G1085" i="9"/>
  <c r="L1086" i="9"/>
  <c r="K1087" i="9"/>
  <c r="I1085" i="9"/>
  <c r="H1086" i="9"/>
  <c r="K1088" i="9" l="1"/>
  <c r="L1087" i="9"/>
  <c r="I1086" i="9"/>
  <c r="H1087" i="9"/>
  <c r="F1087" i="9"/>
  <c r="G1086" i="9"/>
  <c r="G1087" i="9" l="1"/>
  <c r="F1088" i="9"/>
  <c r="K1089" i="9"/>
  <c r="L1088" i="9"/>
  <c r="H1088" i="9"/>
  <c r="I1087" i="9"/>
  <c r="L1089" i="9" l="1"/>
  <c r="K1090" i="9"/>
  <c r="H1089" i="9"/>
  <c r="I1088" i="9"/>
  <c r="G1088" i="9"/>
  <c r="F1089" i="9"/>
  <c r="G1089" i="9" l="1"/>
  <c r="F1090" i="9"/>
  <c r="L1090" i="9"/>
  <c r="K1091" i="9"/>
  <c r="H1090" i="9"/>
  <c r="I1089" i="9"/>
  <c r="K1092" i="9" l="1"/>
  <c r="L1091" i="9"/>
  <c r="I1090" i="9"/>
  <c r="H1091" i="9"/>
  <c r="G1090" i="9"/>
  <c r="F1091" i="9"/>
  <c r="H1092" i="9" l="1"/>
  <c r="I1091" i="9"/>
  <c r="G1091" i="9"/>
  <c r="F1092" i="9"/>
  <c r="L1092" i="9"/>
  <c r="K1093" i="9"/>
  <c r="L1093" i="9" l="1"/>
  <c r="K1094" i="9"/>
  <c r="G1092" i="9"/>
  <c r="F1093" i="9"/>
  <c r="H1093" i="9"/>
  <c r="I1092" i="9"/>
  <c r="H1094" i="9" l="1"/>
  <c r="I1093" i="9"/>
  <c r="G1093" i="9"/>
  <c r="F1094" i="9"/>
  <c r="L1094" i="9"/>
  <c r="K1095" i="9"/>
  <c r="I1094" i="9" l="1"/>
  <c r="H1095" i="9"/>
  <c r="K1096" i="9"/>
  <c r="L1095" i="9"/>
  <c r="F1095" i="9"/>
  <c r="G1094" i="9"/>
  <c r="L1096" i="9" l="1"/>
  <c r="K1097" i="9"/>
  <c r="G1095" i="9"/>
  <c r="F1096" i="9"/>
  <c r="H1096" i="9"/>
  <c r="I1095" i="9"/>
  <c r="H1097" i="9" l="1"/>
  <c r="I1096" i="9"/>
  <c r="F1097" i="9"/>
  <c r="G1096" i="9"/>
  <c r="K1098" i="9"/>
  <c r="L1097" i="9"/>
  <c r="L1098" i="9" l="1"/>
  <c r="K1099" i="9"/>
  <c r="G1097" i="9"/>
  <c r="F1098" i="9"/>
  <c r="H1098" i="9"/>
  <c r="I1097" i="9"/>
  <c r="I1098" i="9" l="1"/>
  <c r="H1099" i="9"/>
  <c r="G1098" i="9"/>
  <c r="F1099" i="9"/>
  <c r="K1100" i="9"/>
  <c r="L1099" i="9"/>
  <c r="L1100" i="9" l="1"/>
  <c r="K1101" i="9"/>
  <c r="G1099" i="9"/>
  <c r="F1100" i="9"/>
  <c r="H1100" i="9"/>
  <c r="I1099" i="9"/>
  <c r="I1100" i="9" l="1"/>
  <c r="H1101" i="9"/>
  <c r="G1100" i="9"/>
  <c r="F1101" i="9"/>
  <c r="L1101" i="9"/>
  <c r="K1102" i="9"/>
  <c r="F1102" i="9" l="1"/>
  <c r="G1101" i="9"/>
  <c r="K1103" i="9"/>
  <c r="L1102" i="9"/>
  <c r="I1101" i="9"/>
  <c r="H1102" i="9"/>
  <c r="K1104" i="9" l="1"/>
  <c r="L1103" i="9"/>
  <c r="I1102" i="9"/>
  <c r="H1103" i="9"/>
  <c r="G1102" i="9"/>
  <c r="F1103" i="9"/>
  <c r="G1103" i="9" l="1"/>
  <c r="F1104" i="9"/>
  <c r="H1104" i="9"/>
  <c r="I1103" i="9"/>
  <c r="L1104" i="9"/>
  <c r="K1105" i="9"/>
  <c r="H1105" i="9" l="1"/>
  <c r="I1104" i="9"/>
  <c r="L1105" i="9"/>
  <c r="K1106" i="9"/>
  <c r="G1104" i="9"/>
  <c r="F1105" i="9"/>
  <c r="G1105" i="9" l="1"/>
  <c r="F1106" i="9"/>
  <c r="K1107" i="9"/>
  <c r="L1106" i="9"/>
  <c r="H1106" i="9"/>
  <c r="I1105" i="9"/>
  <c r="L1107" i="9" l="1"/>
  <c r="K1108" i="9"/>
  <c r="I1106" i="9"/>
  <c r="H1107" i="9"/>
  <c r="G1106" i="9"/>
  <c r="F1107" i="9"/>
  <c r="F1108" i="9" l="1"/>
  <c r="G1107" i="9"/>
  <c r="H1108" i="9"/>
  <c r="I1107" i="9"/>
  <c r="K1109" i="9"/>
  <c r="L1108" i="9"/>
  <c r="L1109" i="9" l="1"/>
  <c r="K1110" i="9"/>
  <c r="H1109" i="9"/>
  <c r="I1108" i="9"/>
  <c r="G1108" i="9"/>
  <c r="F1109" i="9"/>
  <c r="I1109" i="9" l="1"/>
  <c r="H1110" i="9"/>
  <c r="G1109" i="9"/>
  <c r="F1110" i="9"/>
  <c r="L1110" i="9"/>
  <c r="K1111" i="9"/>
  <c r="G1110" i="9" l="1"/>
  <c r="F1111" i="9"/>
  <c r="I1110" i="9"/>
  <c r="H1111" i="9"/>
  <c r="K1112" i="9"/>
  <c r="L1111" i="9"/>
  <c r="I1111" i="9" l="1"/>
  <c r="H1112" i="9"/>
  <c r="L1112" i="9"/>
  <c r="K1113" i="9"/>
  <c r="G1111" i="9"/>
  <c r="F1112" i="9"/>
  <c r="L1113" i="9" l="1"/>
  <c r="K1114" i="9"/>
  <c r="G1112" i="9"/>
  <c r="F1113" i="9"/>
  <c r="I1112" i="9"/>
  <c r="H1113" i="9"/>
  <c r="I1113" i="9" l="1"/>
  <c r="H1114" i="9"/>
  <c r="G1113" i="9"/>
  <c r="F1114" i="9"/>
  <c r="L1114" i="9"/>
  <c r="K1115" i="9"/>
  <c r="K1116" i="9" l="1"/>
  <c r="L1115" i="9"/>
  <c r="F1115" i="9"/>
  <c r="G1114" i="9"/>
  <c r="I1114" i="9"/>
  <c r="H1115" i="9"/>
  <c r="G1115" i="9" l="1"/>
  <c r="F1116" i="9"/>
  <c r="H1116" i="9"/>
  <c r="I1115" i="9"/>
  <c r="L1116" i="9"/>
  <c r="K1117" i="9"/>
  <c r="H1117" i="9" l="1"/>
  <c r="I1116" i="9"/>
  <c r="G1116" i="9"/>
  <c r="F1117" i="9"/>
  <c r="L1117" i="9"/>
  <c r="K1118" i="9"/>
  <c r="G1117" i="9" l="1"/>
  <c r="F1118" i="9"/>
  <c r="L1118" i="9"/>
  <c r="K1119" i="9"/>
  <c r="H1118" i="9"/>
  <c r="I1117" i="9"/>
  <c r="K1120" i="9" l="1"/>
  <c r="L1119" i="9"/>
  <c r="H1119" i="9"/>
  <c r="I1118" i="9"/>
  <c r="G1118" i="9"/>
  <c r="F1119" i="9"/>
  <c r="G1119" i="9" l="1"/>
  <c r="F1120" i="9"/>
  <c r="H1120" i="9"/>
  <c r="I1119" i="9"/>
  <c r="L1120" i="9"/>
  <c r="K1121" i="9"/>
  <c r="I1120" i="9" l="1"/>
  <c r="H1121" i="9"/>
  <c r="G1120" i="9"/>
  <c r="F1121" i="9"/>
  <c r="K1122" i="9"/>
  <c r="L1121" i="9"/>
  <c r="G1121" i="9" l="1"/>
  <c r="F1122" i="9"/>
  <c r="L1122" i="9"/>
  <c r="K1123" i="9"/>
  <c r="H1122" i="9"/>
  <c r="I1121" i="9"/>
  <c r="I1122" i="9" l="1"/>
  <c r="H1123" i="9"/>
  <c r="K1124" i="9"/>
  <c r="L1123" i="9"/>
  <c r="G1122" i="9"/>
  <c r="F1123" i="9"/>
  <c r="F1124" i="9" l="1"/>
  <c r="G1123" i="9"/>
  <c r="L1124" i="9"/>
  <c r="K1125" i="9"/>
  <c r="I1123" i="9"/>
  <c r="H1124" i="9"/>
  <c r="I1124" i="9" l="1"/>
  <c r="H1125" i="9"/>
  <c r="G1124" i="9"/>
  <c r="F1125" i="9"/>
  <c r="L1125" i="9"/>
  <c r="K1126" i="9"/>
  <c r="F1126" i="9" l="1"/>
  <c r="G1125" i="9"/>
  <c r="I1125" i="9"/>
  <c r="H1126" i="9"/>
  <c r="L1126" i="9"/>
  <c r="K1127" i="9"/>
  <c r="K1128" i="9" l="1"/>
  <c r="L1127" i="9"/>
  <c r="H1127" i="9"/>
  <c r="I1126" i="9"/>
  <c r="G1126" i="9"/>
  <c r="F1127" i="9"/>
  <c r="G1127" i="9" l="1"/>
  <c r="F1128" i="9"/>
  <c r="H1128" i="9"/>
  <c r="I1127" i="9"/>
  <c r="L1128" i="9"/>
  <c r="K1129" i="9"/>
  <c r="L1129" i="9" l="1"/>
  <c r="K1130" i="9"/>
  <c r="H1129" i="9"/>
  <c r="I1128" i="9"/>
  <c r="F1129" i="9"/>
  <c r="G1128" i="9"/>
  <c r="G1129" i="9" l="1"/>
  <c r="F1130" i="9"/>
  <c r="L1130" i="9"/>
  <c r="K1131" i="9"/>
  <c r="I1129" i="9"/>
  <c r="H1130" i="9"/>
  <c r="K1132" i="9" l="1"/>
  <c r="L1131" i="9"/>
  <c r="G1130" i="9"/>
  <c r="F1131" i="9"/>
  <c r="I1130" i="9"/>
  <c r="H1131" i="9"/>
  <c r="I1131" i="9" l="1"/>
  <c r="H1132" i="9"/>
  <c r="F1132" i="9"/>
  <c r="G1131" i="9"/>
  <c r="L1132" i="9"/>
  <c r="K1133" i="9"/>
  <c r="G1132" i="9" l="1"/>
  <c r="F1133" i="9"/>
  <c r="I1132" i="9"/>
  <c r="H1133" i="9"/>
  <c r="L1133" i="9"/>
  <c r="K1134" i="9"/>
  <c r="L1134" i="9" l="1"/>
  <c r="K1135" i="9"/>
  <c r="F1134" i="9"/>
  <c r="G1133" i="9"/>
  <c r="I1133" i="9"/>
  <c r="H1134" i="9"/>
  <c r="K1136" i="9" l="1"/>
  <c r="L1135" i="9"/>
  <c r="I1134" i="9"/>
  <c r="H1135" i="9"/>
  <c r="G1134" i="9"/>
  <c r="F1135" i="9"/>
  <c r="G1135" i="9" l="1"/>
  <c r="F1136" i="9"/>
  <c r="H1136" i="9"/>
  <c r="I1135" i="9"/>
  <c r="K1137" i="9"/>
  <c r="L1136" i="9"/>
  <c r="L1137" i="9" l="1"/>
  <c r="K1138" i="9"/>
  <c r="H1137" i="9"/>
  <c r="I1136" i="9"/>
  <c r="F1137" i="9"/>
  <c r="G1136" i="9"/>
  <c r="G1137" i="9" l="1"/>
  <c r="F1138" i="9"/>
  <c r="K1139" i="9"/>
  <c r="L1138" i="9"/>
  <c r="H1138" i="9"/>
  <c r="I1137" i="9"/>
  <c r="H1139" i="9" l="1"/>
  <c r="I1138" i="9"/>
  <c r="F1139" i="9"/>
  <c r="G1138" i="9"/>
  <c r="L1139" i="9"/>
  <c r="K1140" i="9"/>
  <c r="K1141" i="9" l="1"/>
  <c r="L1140" i="9"/>
  <c r="F1140" i="9"/>
  <c r="G1139" i="9"/>
  <c r="I1139" i="9"/>
  <c r="H1140" i="9"/>
  <c r="H1141" i="9" l="1"/>
  <c r="I1140" i="9"/>
  <c r="G1140" i="9"/>
  <c r="F1141" i="9"/>
  <c r="L1141" i="9"/>
  <c r="K1142" i="9"/>
  <c r="L1142" i="9" l="1"/>
  <c r="K1143" i="9"/>
  <c r="G1141" i="9"/>
  <c r="F1142" i="9"/>
  <c r="H1142" i="9"/>
  <c r="I1141" i="9"/>
  <c r="G1142" i="9" l="1"/>
  <c r="F1143" i="9"/>
  <c r="I1142" i="9"/>
  <c r="H1143" i="9"/>
  <c r="K1144" i="9"/>
  <c r="L1143" i="9"/>
  <c r="H1144" i="9" l="1"/>
  <c r="I1143" i="9"/>
  <c r="F1144" i="9"/>
  <c r="G1143" i="9"/>
  <c r="L1144" i="9"/>
  <c r="K1145" i="9"/>
  <c r="G1144" i="9" l="1"/>
  <c r="F1145" i="9"/>
  <c r="L1145" i="9"/>
  <c r="K1146" i="9"/>
  <c r="I1144" i="9"/>
  <c r="H1145" i="9"/>
  <c r="G1145" i="9" l="1"/>
  <c r="F1146" i="9"/>
  <c r="I1145" i="9"/>
  <c r="H1146" i="9"/>
  <c r="L1146" i="9"/>
  <c r="K1147" i="9"/>
  <c r="K1148" i="9" l="1"/>
  <c r="L1147" i="9"/>
  <c r="G1146" i="9"/>
  <c r="F1147" i="9"/>
  <c r="I1146" i="9"/>
  <c r="H1147" i="9"/>
  <c r="F1148" i="9" l="1"/>
  <c r="G1147" i="9"/>
  <c r="H1148" i="9"/>
  <c r="I1147" i="9"/>
  <c r="L1148" i="9"/>
  <c r="K1149" i="9"/>
  <c r="I1148" i="9" l="1"/>
  <c r="H1149" i="9"/>
  <c r="L1149" i="9"/>
  <c r="K1150" i="9"/>
  <c r="G1148" i="9"/>
  <c r="F1149" i="9"/>
  <c r="L1150" i="9" l="1"/>
  <c r="K1151" i="9"/>
  <c r="G1149" i="9"/>
  <c r="F1150" i="9"/>
  <c r="H1150" i="9"/>
  <c r="I1149" i="9"/>
  <c r="H1151" i="9" l="1"/>
  <c r="I1150" i="9"/>
  <c r="F1151" i="9"/>
  <c r="G1150" i="9"/>
  <c r="K1152" i="9"/>
  <c r="L1151" i="9"/>
  <c r="G1151" i="9" l="1"/>
  <c r="F1152" i="9"/>
  <c r="L1152" i="9"/>
  <c r="K1153" i="9"/>
  <c r="H1152" i="9"/>
  <c r="I1151" i="9"/>
  <c r="I1152" i="9" l="1"/>
  <c r="H1153" i="9"/>
  <c r="G1152" i="9"/>
  <c r="F1153" i="9"/>
  <c r="L1153" i="9"/>
  <c r="K1154" i="9"/>
  <c r="F1154" i="9" l="1"/>
  <c r="G1153" i="9"/>
  <c r="H1154" i="9"/>
  <c r="I1153" i="9"/>
  <c r="K1155" i="9"/>
  <c r="L1154" i="9"/>
  <c r="K1156" i="9" l="1"/>
  <c r="L1155" i="9"/>
  <c r="I1154" i="9"/>
  <c r="H1155" i="9"/>
  <c r="G1154" i="9"/>
  <c r="F1155" i="9"/>
  <c r="G1155" i="9" l="1"/>
  <c r="F1156" i="9"/>
  <c r="H1156" i="9"/>
  <c r="I1155" i="9"/>
  <c r="K1157" i="9"/>
  <c r="L1156" i="9"/>
  <c r="L1157" i="9" l="1"/>
  <c r="K1158" i="9"/>
  <c r="G1156" i="9"/>
  <c r="F1157" i="9"/>
  <c r="I1156" i="9"/>
  <c r="H1157" i="9"/>
  <c r="I1157" i="9" l="1"/>
  <c r="H1158" i="9"/>
  <c r="L1158" i="9"/>
  <c r="K1159" i="9"/>
  <c r="G1157" i="9"/>
  <c r="F1158" i="9"/>
  <c r="I1158" i="9" l="1"/>
  <c r="H1159" i="9"/>
  <c r="G1158" i="9"/>
  <c r="F1159" i="9"/>
  <c r="K1160" i="9"/>
  <c r="L1159" i="9"/>
  <c r="L1160" i="9" l="1"/>
  <c r="K1161" i="9"/>
  <c r="I1159" i="9"/>
  <c r="H1160" i="9"/>
  <c r="G1159" i="9"/>
  <c r="F1160" i="9"/>
  <c r="G1160" i="9" l="1"/>
  <c r="F1161" i="9"/>
  <c r="L1161" i="9"/>
  <c r="K1162" i="9"/>
  <c r="I1160" i="9"/>
  <c r="H1161" i="9"/>
  <c r="F1162" i="9" l="1"/>
  <c r="G1161" i="9"/>
  <c r="I1161" i="9"/>
  <c r="H1162" i="9"/>
  <c r="L1162" i="9"/>
  <c r="K1163" i="9"/>
  <c r="I1162" i="9" l="1"/>
  <c r="H1163" i="9"/>
  <c r="K1164" i="9"/>
  <c r="L1163" i="9"/>
  <c r="G1162" i="9"/>
  <c r="F1163" i="9"/>
  <c r="I1163" i="9" l="1"/>
  <c r="H1164" i="9"/>
  <c r="G1163" i="9"/>
  <c r="F1164" i="9"/>
  <c r="L1164" i="9"/>
  <c r="K1165" i="9"/>
  <c r="I1164" i="9" l="1"/>
  <c r="H1165" i="9"/>
  <c r="L1165" i="9"/>
  <c r="K1166" i="9"/>
  <c r="F1165" i="9"/>
  <c r="G1164" i="9"/>
  <c r="L1166" i="9" l="1"/>
  <c r="K1167" i="9"/>
  <c r="G1165" i="9"/>
  <c r="F1166" i="9"/>
  <c r="I1165" i="9"/>
  <c r="H1166" i="9"/>
  <c r="I1166" i="9" l="1"/>
  <c r="H1167" i="9"/>
  <c r="L1167" i="9"/>
  <c r="K1168" i="9"/>
  <c r="F1167" i="9"/>
  <c r="G1166" i="9"/>
  <c r="F1168" i="9" l="1"/>
  <c r="G1167" i="9"/>
  <c r="L1168" i="9"/>
  <c r="K1169" i="9"/>
  <c r="I1167" i="9"/>
  <c r="H1168" i="9"/>
  <c r="I1168" i="9" l="1"/>
  <c r="H1169" i="9"/>
  <c r="L1169" i="9"/>
  <c r="K1170" i="9"/>
  <c r="G1168" i="9"/>
  <c r="F1169" i="9"/>
  <c r="K1171" i="9" l="1"/>
  <c r="L1170" i="9"/>
  <c r="G1169" i="9"/>
  <c r="F1170" i="9"/>
  <c r="I1169" i="9"/>
  <c r="H1170" i="9"/>
  <c r="I1170" i="9" l="1"/>
  <c r="H1171" i="9"/>
  <c r="G1170" i="9"/>
  <c r="F1171" i="9"/>
  <c r="L1171" i="9"/>
  <c r="K1172" i="9"/>
  <c r="G1171" i="9" l="1"/>
  <c r="F1172" i="9"/>
  <c r="K1173" i="9"/>
  <c r="L1172" i="9"/>
  <c r="I1171" i="9"/>
  <c r="H1172" i="9"/>
  <c r="I1172" i="9" l="1"/>
  <c r="H1173" i="9"/>
  <c r="F1173" i="9"/>
  <c r="G1172" i="9"/>
  <c r="L1173" i="9"/>
  <c r="K1174" i="9"/>
  <c r="L1174" i="9" l="1"/>
  <c r="K1175" i="9"/>
  <c r="H1174" i="9"/>
  <c r="I1173" i="9"/>
  <c r="G1173" i="9"/>
  <c r="F1174" i="9"/>
  <c r="G1174" i="9" l="1"/>
  <c r="F1175" i="9"/>
  <c r="K1176" i="9"/>
  <c r="L1175" i="9"/>
  <c r="I1174" i="9"/>
  <c r="H1175" i="9"/>
  <c r="G1175" i="9" l="1"/>
  <c r="F1176" i="9"/>
  <c r="I1175" i="9"/>
  <c r="H1176" i="9"/>
  <c r="L1176" i="9"/>
  <c r="K1177" i="9"/>
  <c r="L1177" i="9" l="1"/>
  <c r="K1178" i="9"/>
  <c r="F1177" i="9"/>
  <c r="G1176" i="9"/>
  <c r="I1176" i="9"/>
  <c r="H1177" i="9"/>
  <c r="I1177" i="9" l="1"/>
  <c r="H1178" i="9"/>
  <c r="L1178" i="9"/>
  <c r="K1179" i="9"/>
  <c r="F1178" i="9"/>
  <c r="G1177" i="9"/>
  <c r="K1180" i="9" l="1"/>
  <c r="L1179" i="9"/>
  <c r="I1178" i="9"/>
  <c r="H1179" i="9"/>
  <c r="G1178" i="9"/>
  <c r="F1179" i="9"/>
  <c r="I1179" i="9" l="1"/>
  <c r="H1180" i="9"/>
  <c r="F1180" i="9"/>
  <c r="G1179" i="9"/>
  <c r="L1180" i="9"/>
  <c r="K1181" i="9"/>
  <c r="H1181" i="9" l="1"/>
  <c r="I1180" i="9"/>
  <c r="L1181" i="9"/>
  <c r="K1182" i="9"/>
  <c r="F1181" i="9"/>
  <c r="G1180" i="9"/>
  <c r="G1181" i="9" l="1"/>
  <c r="F1182" i="9"/>
  <c r="K1183" i="9"/>
  <c r="L1182" i="9"/>
  <c r="I1181" i="9"/>
  <c r="H1182" i="9"/>
  <c r="I1182" i="9" l="1"/>
  <c r="H1183" i="9"/>
  <c r="G1182" i="9"/>
  <c r="F1183" i="9"/>
  <c r="K1184" i="9"/>
  <c r="L1183" i="9"/>
  <c r="G1183" i="9" l="1"/>
  <c r="F1184" i="9"/>
  <c r="H1184" i="9"/>
  <c r="I1183" i="9"/>
  <c r="L1184" i="9"/>
  <c r="K1185" i="9"/>
  <c r="K1186" i="9" l="1"/>
  <c r="L1185" i="9"/>
  <c r="G1184" i="9"/>
  <c r="F1185" i="9"/>
  <c r="I1184" i="9"/>
  <c r="H1185" i="9"/>
  <c r="I1185" i="9" l="1"/>
  <c r="H1186" i="9"/>
  <c r="F1186" i="9"/>
  <c r="G1185" i="9"/>
  <c r="L1186" i="9"/>
  <c r="K1187" i="9"/>
  <c r="I1186" i="9" l="1"/>
  <c r="H1187" i="9"/>
  <c r="K1188" i="9"/>
  <c r="L1187" i="9"/>
  <c r="G1186" i="9"/>
  <c r="F1187" i="9"/>
  <c r="G1187" i="9" l="1"/>
  <c r="F1188" i="9"/>
  <c r="I1187" i="9"/>
  <c r="H1188" i="9"/>
  <c r="L1188" i="9"/>
  <c r="K1189" i="9"/>
  <c r="H1189" i="9" l="1"/>
  <c r="I1188" i="9"/>
  <c r="G1188" i="9"/>
  <c r="F1189" i="9"/>
  <c r="L1189" i="9"/>
  <c r="K1190" i="9"/>
  <c r="L1190" i="9" l="1"/>
  <c r="K1191" i="9"/>
  <c r="G1189" i="9"/>
  <c r="F1190" i="9"/>
  <c r="I1189" i="9"/>
  <c r="H1190" i="9"/>
  <c r="G1190" i="9" l="1"/>
  <c r="F1191" i="9"/>
  <c r="I1190" i="9"/>
  <c r="H1191" i="9"/>
  <c r="K1192" i="9"/>
  <c r="L1191" i="9"/>
  <c r="L1192" i="9" l="1"/>
  <c r="K1193" i="9"/>
  <c r="G1191" i="9"/>
  <c r="F1192" i="9"/>
  <c r="I1191" i="9"/>
  <c r="H1192" i="9"/>
  <c r="G1192" i="9" l="1"/>
  <c r="F1193" i="9"/>
  <c r="L1193" i="9"/>
  <c r="K1194" i="9"/>
  <c r="I1192" i="9"/>
  <c r="H1193" i="9"/>
  <c r="I1193" i="9" l="1"/>
  <c r="H1194" i="9"/>
  <c r="G1193" i="9"/>
  <c r="F1194" i="9"/>
  <c r="L1194" i="9"/>
  <c r="K1195" i="9"/>
  <c r="K1196" i="9" l="1"/>
  <c r="L1195" i="9"/>
  <c r="I1194" i="9"/>
  <c r="H1195" i="9"/>
  <c r="G1194" i="9"/>
  <c r="F1195" i="9"/>
  <c r="G1195" i="9" l="1"/>
  <c r="F1196" i="9"/>
  <c r="H1196" i="9"/>
  <c r="I1195" i="9"/>
  <c r="L1196" i="9"/>
  <c r="K1197" i="9"/>
  <c r="H1197" i="9" l="1"/>
  <c r="I1196" i="9"/>
  <c r="G1196" i="9"/>
  <c r="F1197" i="9"/>
  <c r="K1198" i="9"/>
  <c r="L1197" i="9"/>
  <c r="F1198" i="9" l="1"/>
  <c r="G1197" i="9"/>
  <c r="L1198" i="9"/>
  <c r="K1199" i="9"/>
  <c r="H1198" i="9"/>
  <c r="I1197" i="9"/>
  <c r="L1199" i="9" l="1"/>
  <c r="K1200" i="9"/>
  <c r="I1198" i="9"/>
  <c r="H1199" i="9"/>
  <c r="G1198" i="9"/>
  <c r="F1199" i="9"/>
  <c r="H1200" i="9" l="1"/>
  <c r="I1199" i="9"/>
  <c r="G1199" i="9"/>
  <c r="F1200" i="9"/>
  <c r="L1200" i="9"/>
  <c r="K1201" i="9"/>
  <c r="L1201" i="9" l="1"/>
  <c r="K1202" i="9"/>
  <c r="G1200" i="9"/>
  <c r="F1201" i="9"/>
  <c r="I1200" i="9"/>
  <c r="H1201" i="9"/>
  <c r="G1201" i="9" l="1"/>
  <c r="F1202" i="9"/>
  <c r="K1203" i="9"/>
  <c r="L1202" i="9"/>
  <c r="I1201" i="9"/>
  <c r="H1202" i="9"/>
  <c r="K1204" i="9" l="1"/>
  <c r="L1203" i="9"/>
  <c r="G1202" i="9"/>
  <c r="F1203" i="9"/>
  <c r="H1203" i="9"/>
  <c r="I1202" i="9"/>
  <c r="G1203" i="9" l="1"/>
  <c r="F1204" i="9"/>
  <c r="I1203" i="9"/>
  <c r="H1204" i="9"/>
  <c r="K1205" i="9"/>
  <c r="L1204" i="9"/>
  <c r="L1205" i="9" l="1"/>
  <c r="K1206" i="9"/>
  <c r="F1205" i="9"/>
  <c r="G1204" i="9"/>
  <c r="H1205" i="9"/>
  <c r="I1204" i="9"/>
  <c r="H1206" i="9" l="1"/>
  <c r="I1205" i="9"/>
  <c r="L1206" i="9"/>
  <c r="K1207" i="9"/>
  <c r="G1205" i="9"/>
  <c r="F1206" i="9"/>
  <c r="G1206" i="9" l="1"/>
  <c r="F1207" i="9"/>
  <c r="L1207" i="9"/>
  <c r="K1208" i="9"/>
  <c r="I1206" i="9"/>
  <c r="H1207" i="9"/>
  <c r="L1208" i="9" l="1"/>
  <c r="K1209" i="9"/>
  <c r="G1207" i="9"/>
  <c r="F1208" i="9"/>
  <c r="I1207" i="9"/>
  <c r="H1208" i="9"/>
  <c r="H1209" i="9" l="1"/>
  <c r="I1208" i="9"/>
  <c r="K1210" i="9"/>
  <c r="L1209" i="9"/>
  <c r="G1208" i="9"/>
  <c r="F1209" i="9"/>
  <c r="L1210" i="9" l="1"/>
  <c r="K1211" i="9"/>
  <c r="G1209" i="9"/>
  <c r="F1210" i="9"/>
  <c r="I1209" i="9"/>
  <c r="H1210" i="9"/>
  <c r="G1210" i="9" l="1"/>
  <c r="F1211" i="9"/>
  <c r="I1210" i="9"/>
  <c r="H1211" i="9"/>
  <c r="K1212" i="9"/>
  <c r="L1211" i="9"/>
  <c r="K1213" i="9" l="1"/>
  <c r="L1212" i="9"/>
  <c r="G1211" i="9"/>
  <c r="F1212" i="9"/>
  <c r="I1211" i="9"/>
  <c r="H1212" i="9"/>
  <c r="F1213" i="9" l="1"/>
  <c r="G1212" i="9"/>
  <c r="I1212" i="9"/>
  <c r="H1213" i="9"/>
  <c r="L1213" i="9"/>
  <c r="K1214" i="9"/>
  <c r="H1214" i="9" l="1"/>
  <c r="I1213" i="9"/>
  <c r="L1214" i="9"/>
  <c r="K1215" i="9"/>
  <c r="G1213" i="9"/>
  <c r="F1214" i="9"/>
  <c r="L1215" i="9" l="1"/>
  <c r="K1216" i="9"/>
  <c r="G1214" i="9"/>
  <c r="F1215" i="9"/>
  <c r="H1215" i="9"/>
  <c r="I1214" i="9"/>
  <c r="H1216" i="9" l="1"/>
  <c r="I1215" i="9"/>
  <c r="L1216" i="9"/>
  <c r="K1217" i="9"/>
  <c r="G1215" i="9"/>
  <c r="F1216" i="9"/>
  <c r="L1217" i="9" l="1"/>
  <c r="K1218" i="9"/>
  <c r="G1216" i="9"/>
  <c r="F1217" i="9"/>
  <c r="H1217" i="9"/>
  <c r="I1216" i="9"/>
  <c r="F1218" i="9" l="1"/>
  <c r="G1217" i="9"/>
  <c r="L1218" i="9"/>
  <c r="K1219" i="9"/>
  <c r="I1217" i="9"/>
  <c r="H1218" i="9"/>
  <c r="K1220" i="9" l="1"/>
  <c r="L1219" i="9"/>
  <c r="I1218" i="9"/>
  <c r="H1219" i="9"/>
  <c r="G1218" i="9"/>
  <c r="F1219" i="9"/>
  <c r="I1219" i="9" l="1"/>
  <c r="H1220" i="9"/>
  <c r="F1220" i="9"/>
  <c r="G1219" i="9"/>
  <c r="L1220" i="9"/>
  <c r="K1221" i="9"/>
  <c r="K1222" i="9" l="1"/>
  <c r="L1221" i="9"/>
  <c r="H1221" i="9"/>
  <c r="I1220" i="9"/>
  <c r="F1221" i="9"/>
  <c r="G1220" i="9"/>
  <c r="G1221" i="9" l="1"/>
  <c r="F1222" i="9"/>
  <c r="I1221" i="9"/>
  <c r="H1222" i="9"/>
  <c r="K1223" i="9"/>
  <c r="L1222" i="9"/>
  <c r="L1223" i="9" l="1"/>
  <c r="K1224" i="9"/>
  <c r="G1222" i="9"/>
  <c r="F1223" i="9"/>
  <c r="I1222" i="9"/>
  <c r="H1223" i="9"/>
  <c r="G1223" i="9" l="1"/>
  <c r="F1224" i="9"/>
  <c r="L1224" i="9"/>
  <c r="K1225" i="9"/>
  <c r="H1224" i="9"/>
  <c r="I1223" i="9"/>
  <c r="I1224" i="9" l="1"/>
  <c r="H1225" i="9"/>
  <c r="G1224" i="9"/>
  <c r="F1225" i="9"/>
  <c r="K1226" i="9"/>
  <c r="L1225" i="9"/>
  <c r="L1226" i="9" l="1"/>
  <c r="K1227" i="9"/>
  <c r="I1225" i="9"/>
  <c r="H1226" i="9"/>
  <c r="G1225" i="9"/>
  <c r="F1226" i="9"/>
  <c r="G1226" i="9" l="1"/>
  <c r="F1227" i="9"/>
  <c r="L1227" i="9"/>
  <c r="K1228" i="9"/>
  <c r="I1226" i="9"/>
  <c r="H1227" i="9"/>
  <c r="K1229" i="9" l="1"/>
  <c r="L1228" i="9"/>
  <c r="G1227" i="9"/>
  <c r="F1228" i="9"/>
  <c r="I1227" i="9"/>
  <c r="H1228" i="9"/>
  <c r="G1228" i="9" l="1"/>
  <c r="F1229" i="9"/>
  <c r="H1229" i="9"/>
  <c r="I1228" i="9"/>
  <c r="K1230" i="9"/>
  <c r="L1229" i="9"/>
  <c r="L1230" i="9" l="1"/>
  <c r="K1231" i="9"/>
  <c r="G1229" i="9"/>
  <c r="F1230" i="9"/>
  <c r="I1229" i="9"/>
  <c r="H1230" i="9"/>
  <c r="H1231" i="9" l="1"/>
  <c r="I1230" i="9"/>
  <c r="L1231" i="9"/>
  <c r="K1232" i="9"/>
  <c r="G1230" i="9"/>
  <c r="F1231" i="9"/>
  <c r="K1233" i="9" l="1"/>
  <c r="L1232" i="9"/>
  <c r="G1231" i="9"/>
  <c r="F1232" i="9"/>
  <c r="H1232" i="9"/>
  <c r="I1231" i="9"/>
  <c r="G1232" i="9" l="1"/>
  <c r="F1233" i="9"/>
  <c r="I1232" i="9"/>
  <c r="H1233" i="9"/>
  <c r="L1233" i="9"/>
  <c r="K1234" i="9"/>
  <c r="I1233" i="9" l="1"/>
  <c r="H1234" i="9"/>
  <c r="L1234" i="9"/>
  <c r="K1235" i="9"/>
  <c r="G1233" i="9"/>
  <c r="F1234" i="9"/>
  <c r="L1235" i="9" l="1"/>
  <c r="K1236" i="9"/>
  <c r="I1234" i="9"/>
  <c r="H1235" i="9"/>
  <c r="G1234" i="9"/>
  <c r="F1235" i="9"/>
  <c r="I1235" i="9" l="1"/>
  <c r="H1236" i="9"/>
  <c r="L1236" i="9"/>
  <c r="K1237" i="9"/>
  <c r="G1235" i="9"/>
  <c r="F1236" i="9"/>
  <c r="L1237" i="9" l="1"/>
  <c r="K1238" i="9"/>
  <c r="H1237" i="9"/>
  <c r="I1236" i="9"/>
  <c r="G1236" i="9"/>
  <c r="F1237" i="9"/>
  <c r="G1237" i="9" l="1"/>
  <c r="F1238" i="9"/>
  <c r="K1239" i="9"/>
  <c r="L1238" i="9"/>
  <c r="I1237" i="9"/>
  <c r="H1238" i="9"/>
  <c r="G1238" i="9" l="1"/>
  <c r="F1239" i="9"/>
  <c r="I1238" i="9"/>
  <c r="H1239" i="9"/>
  <c r="L1239" i="9"/>
  <c r="K1240" i="9"/>
  <c r="I1239" i="9" l="1"/>
  <c r="H1240" i="9"/>
  <c r="F1240" i="9"/>
  <c r="G1239" i="9"/>
  <c r="K1241" i="9"/>
  <c r="L1240" i="9"/>
  <c r="L1241" i="9" l="1"/>
  <c r="K1242" i="9"/>
  <c r="H1241" i="9"/>
  <c r="I1240" i="9"/>
  <c r="F1241" i="9"/>
  <c r="G1240" i="9"/>
  <c r="F1242" i="9" l="1"/>
  <c r="G1241" i="9"/>
  <c r="K1243" i="9"/>
  <c r="L1242" i="9"/>
  <c r="I1241" i="9"/>
  <c r="H1242" i="9"/>
  <c r="I1242" i="9" l="1"/>
  <c r="H1243" i="9"/>
  <c r="L1243" i="9"/>
  <c r="K1244" i="9"/>
  <c r="G1242" i="9"/>
  <c r="F1243" i="9"/>
  <c r="L1244" i="9" l="1"/>
  <c r="K1245" i="9"/>
  <c r="I1243" i="9"/>
  <c r="H1244" i="9"/>
  <c r="G1243" i="9"/>
  <c r="F1244" i="9"/>
  <c r="I1244" i="9" l="1"/>
  <c r="H1245" i="9"/>
  <c r="G1244" i="9"/>
  <c r="F1245" i="9"/>
  <c r="L1245" i="9"/>
  <c r="K1246" i="9"/>
  <c r="L1246" i="9" l="1"/>
  <c r="K1247" i="9"/>
  <c r="H1246" i="9"/>
  <c r="I1245" i="9"/>
  <c r="G1245" i="9"/>
  <c r="F1246" i="9"/>
  <c r="G1246" i="9" l="1"/>
  <c r="F1247" i="9"/>
  <c r="L1247" i="9"/>
  <c r="K1248" i="9"/>
  <c r="I1246" i="9"/>
  <c r="H1247" i="9"/>
  <c r="L1248" i="9" l="1"/>
  <c r="K1249" i="9"/>
  <c r="G1247" i="9"/>
  <c r="F1248" i="9"/>
  <c r="I1247" i="9"/>
  <c r="H1248" i="9"/>
  <c r="I1248" i="9" l="1"/>
  <c r="H1249" i="9"/>
  <c r="K1250" i="9"/>
  <c r="L1249" i="9"/>
  <c r="G1248" i="9"/>
  <c r="F1249" i="9"/>
  <c r="F1250" i="9" l="1"/>
  <c r="G1249" i="9"/>
  <c r="I1249" i="9"/>
  <c r="H1250" i="9"/>
  <c r="L1250" i="9"/>
  <c r="K1251" i="9"/>
  <c r="I1250" i="9" l="1"/>
  <c r="H1251" i="9"/>
  <c r="K1252" i="9"/>
  <c r="L1251" i="9"/>
  <c r="G1250" i="9"/>
  <c r="F1251" i="9"/>
  <c r="I1251" i="9" l="1"/>
  <c r="H1252" i="9"/>
  <c r="G1251" i="9"/>
  <c r="F1252" i="9"/>
  <c r="K1253" i="9"/>
  <c r="L1252" i="9"/>
  <c r="L1253" i="9" l="1"/>
  <c r="K1254" i="9"/>
  <c r="H1253" i="9"/>
  <c r="I1252" i="9"/>
  <c r="G1252" i="9"/>
  <c r="F1253" i="9"/>
  <c r="F1254" i="9" l="1"/>
  <c r="G1253" i="9"/>
  <c r="L1254" i="9"/>
  <c r="K1255" i="9"/>
  <c r="I1253" i="9"/>
  <c r="H1254" i="9"/>
  <c r="L1255" i="9" l="1"/>
  <c r="K1256" i="9"/>
  <c r="I1254" i="9"/>
  <c r="H1255" i="9"/>
  <c r="G1254" i="9"/>
  <c r="F1255" i="9"/>
  <c r="F1256" i="9" l="1"/>
  <c r="G1255" i="9"/>
  <c r="L1256" i="9"/>
  <c r="K1257" i="9"/>
  <c r="I1255" i="9"/>
  <c r="H1256" i="9"/>
  <c r="L1257" i="9" l="1"/>
  <c r="K1258" i="9"/>
  <c r="I1256" i="9"/>
  <c r="H1257" i="9"/>
  <c r="F1257" i="9"/>
  <c r="G1256" i="9"/>
  <c r="I1257" i="9" l="1"/>
  <c r="H1258" i="9"/>
  <c r="F1258" i="9"/>
  <c r="G1257" i="9"/>
  <c r="L1258" i="9"/>
  <c r="K1259" i="9"/>
  <c r="L1259" i="9" l="1"/>
  <c r="K1260" i="9"/>
  <c r="I1258" i="9"/>
  <c r="H1259" i="9"/>
  <c r="G1258" i="9"/>
  <c r="F1259" i="9"/>
  <c r="H1260" i="9" l="1"/>
  <c r="I1259" i="9"/>
  <c r="K1261" i="9"/>
  <c r="L1260" i="9"/>
  <c r="G1259" i="9"/>
  <c r="F1260" i="9"/>
  <c r="F1261" i="9" l="1"/>
  <c r="G1260" i="9"/>
  <c r="L1261" i="9"/>
  <c r="K1262" i="9"/>
  <c r="H1261" i="9"/>
  <c r="I1260" i="9"/>
  <c r="I1261" i="9" l="1"/>
  <c r="H1262" i="9"/>
  <c r="L1262" i="9"/>
  <c r="K1263" i="9"/>
  <c r="F1262" i="9"/>
  <c r="G1261" i="9"/>
  <c r="G1262" i="9" l="1"/>
  <c r="F1263" i="9"/>
  <c r="H1263" i="9"/>
  <c r="I1262" i="9"/>
  <c r="L1263" i="9"/>
  <c r="K1264" i="9"/>
  <c r="K1265" i="9" l="1"/>
  <c r="L1264" i="9"/>
  <c r="F1264" i="9"/>
  <c r="G1263" i="9"/>
  <c r="H1264" i="9"/>
  <c r="I1263" i="9"/>
  <c r="I1264" i="9" l="1"/>
  <c r="H1265" i="9"/>
  <c r="G1264" i="9"/>
  <c r="F1265" i="9"/>
  <c r="K1266" i="9"/>
  <c r="L1265" i="9"/>
  <c r="L1266" i="9" l="1"/>
  <c r="K1267" i="9"/>
  <c r="I1265" i="9"/>
  <c r="H1266" i="9"/>
  <c r="G1265" i="9"/>
  <c r="F1266" i="9"/>
  <c r="G1266" i="9" l="1"/>
  <c r="F1267" i="9"/>
  <c r="K1268" i="9"/>
  <c r="L1267" i="9"/>
  <c r="H1267" i="9"/>
  <c r="I1266" i="9"/>
  <c r="I1267" i="9" l="1"/>
  <c r="H1268" i="9"/>
  <c r="F1268" i="9"/>
  <c r="G1267" i="9"/>
  <c r="L1268" i="9"/>
  <c r="K1269" i="9"/>
  <c r="L1269" i="9" l="1"/>
  <c r="K1270" i="9"/>
  <c r="H1269" i="9"/>
  <c r="I1268" i="9"/>
  <c r="G1268" i="9"/>
  <c r="F1269" i="9"/>
  <c r="G1269" i="9" l="1"/>
  <c r="F1270" i="9"/>
  <c r="H1270" i="9"/>
  <c r="I1269" i="9"/>
  <c r="L1270" i="9"/>
  <c r="K1271" i="9"/>
  <c r="L1271" i="9" l="1"/>
  <c r="K1272" i="9"/>
  <c r="I1270" i="9"/>
  <c r="H1271" i="9"/>
  <c r="G1270" i="9"/>
  <c r="F1271" i="9"/>
  <c r="F1272" i="9" l="1"/>
  <c r="G1271" i="9"/>
  <c r="L1272" i="9"/>
  <c r="K1273" i="9"/>
  <c r="I1271" i="9"/>
  <c r="H1272" i="9"/>
  <c r="H1273" i="9" l="1"/>
  <c r="I1272" i="9"/>
  <c r="L1273" i="9"/>
  <c r="K1274" i="9"/>
  <c r="F1273" i="9"/>
  <c r="G1272" i="9"/>
  <c r="F1274" i="9" l="1"/>
  <c r="G1273" i="9"/>
  <c r="L1274" i="9"/>
  <c r="K1275" i="9"/>
  <c r="I1273" i="9"/>
  <c r="H1274" i="9"/>
  <c r="I1274" i="9" l="1"/>
  <c r="H1275" i="9"/>
  <c r="L1275" i="9"/>
  <c r="K1276" i="9"/>
  <c r="G1274" i="9"/>
  <c r="F1275" i="9"/>
  <c r="H1276" i="9" l="1"/>
  <c r="I1275" i="9"/>
  <c r="F1276" i="9"/>
  <c r="G1275" i="9"/>
  <c r="L1276" i="9"/>
  <c r="K1277" i="9"/>
  <c r="L1277" i="9" l="1"/>
  <c r="K1278" i="9"/>
  <c r="F1277" i="9"/>
  <c r="G1276" i="9"/>
  <c r="I1276" i="9"/>
  <c r="H1277" i="9"/>
  <c r="G1277" i="9" l="1"/>
  <c r="F1278" i="9"/>
  <c r="L1278" i="9"/>
  <c r="K1279" i="9"/>
  <c r="H1278" i="9"/>
  <c r="I1277" i="9"/>
  <c r="I1278" i="9" l="1"/>
  <c r="H1279" i="9"/>
  <c r="G1278" i="9"/>
  <c r="F1279" i="9"/>
  <c r="L1279" i="9"/>
  <c r="K1280" i="9"/>
  <c r="F1280" i="9" l="1"/>
  <c r="G1279" i="9"/>
  <c r="H1280" i="9"/>
  <c r="I1279" i="9"/>
  <c r="L1280" i="9"/>
  <c r="K1281" i="9"/>
  <c r="L1281" i="9" l="1"/>
  <c r="K1282" i="9"/>
  <c r="I1280" i="9"/>
  <c r="H1281" i="9"/>
  <c r="G1280" i="9"/>
  <c r="F1281" i="9"/>
  <c r="F1282" i="9" l="1"/>
  <c r="G1281" i="9"/>
  <c r="L1282" i="9"/>
  <c r="K1283" i="9"/>
  <c r="I1281" i="9"/>
  <c r="H1282" i="9"/>
  <c r="K1284" i="9" l="1"/>
  <c r="L1283" i="9"/>
  <c r="I1282" i="9"/>
  <c r="H1283" i="9"/>
  <c r="G1282" i="9"/>
  <c r="F1283" i="9"/>
  <c r="I1283" i="9" l="1"/>
  <c r="H1284" i="9"/>
  <c r="G1283" i="9"/>
  <c r="F1284" i="9"/>
  <c r="L1284" i="9"/>
  <c r="K1285" i="9"/>
  <c r="F1285" i="9" l="1"/>
  <c r="G1284" i="9"/>
  <c r="H1285" i="9"/>
  <c r="I1284" i="9"/>
  <c r="L1285" i="9"/>
  <c r="K1286" i="9"/>
  <c r="H1286" i="9" l="1"/>
  <c r="I1285" i="9"/>
  <c r="L1286" i="9"/>
  <c r="K1287" i="9"/>
  <c r="G1285" i="9"/>
  <c r="F1286" i="9"/>
  <c r="F1287" i="9" l="1"/>
  <c r="G1286" i="9"/>
  <c r="L1287" i="9"/>
  <c r="K1288" i="9"/>
  <c r="I1286" i="9"/>
  <c r="H1287" i="9"/>
  <c r="I1287" i="9" l="1"/>
  <c r="H1288" i="9"/>
  <c r="L1288" i="9"/>
  <c r="K1289" i="9"/>
  <c r="F1288" i="9"/>
  <c r="G1287" i="9"/>
  <c r="K1290" i="9" l="1"/>
  <c r="L1289" i="9"/>
  <c r="I1288" i="9"/>
  <c r="H1289" i="9"/>
  <c r="G1288" i="9"/>
  <c r="F1289" i="9"/>
  <c r="I1289" i="9" l="1"/>
  <c r="H1290" i="9"/>
  <c r="G1289" i="9"/>
  <c r="F1290" i="9"/>
  <c r="K1291" i="9"/>
  <c r="L1290" i="9"/>
  <c r="L1291" i="9" l="1"/>
  <c r="K1292" i="9"/>
  <c r="I1290" i="9"/>
  <c r="H1291" i="9"/>
  <c r="G1290" i="9"/>
  <c r="F1291" i="9"/>
  <c r="H1292" i="9" l="1"/>
  <c r="I1291" i="9"/>
  <c r="L1292" i="9"/>
  <c r="K1293" i="9"/>
  <c r="G1291" i="9"/>
  <c r="F1292" i="9"/>
  <c r="L1293" i="9" l="1"/>
  <c r="K1294" i="9"/>
  <c r="G1292" i="9"/>
  <c r="F1293" i="9"/>
  <c r="I1292" i="9"/>
  <c r="H1293" i="9"/>
  <c r="F1294" i="9" l="1"/>
  <c r="G1293" i="9"/>
  <c r="L1294" i="9"/>
  <c r="K1295" i="9"/>
  <c r="I1293" i="9"/>
  <c r="H1294" i="9"/>
  <c r="L1295" i="9" l="1"/>
  <c r="K1296" i="9"/>
  <c r="I1294" i="9"/>
  <c r="H1295" i="9"/>
  <c r="F1295" i="9"/>
  <c r="G1294" i="9"/>
  <c r="I1295" i="9" l="1"/>
  <c r="H1296" i="9"/>
  <c r="L1296" i="9"/>
  <c r="K1297" i="9"/>
  <c r="F1296" i="9"/>
  <c r="G1295" i="9"/>
  <c r="G1296" i="9" l="1"/>
  <c r="F1297" i="9"/>
  <c r="H1297" i="9"/>
  <c r="I1296" i="9"/>
  <c r="L1297" i="9"/>
  <c r="K1298" i="9"/>
  <c r="L1298" i="9" l="1"/>
  <c r="K1299" i="9"/>
  <c r="I1297" i="9"/>
  <c r="H1298" i="9"/>
  <c r="G1297" i="9"/>
  <c r="F1298" i="9"/>
  <c r="G1298" i="9" l="1"/>
  <c r="F1299" i="9"/>
  <c r="L1299" i="9"/>
  <c r="K1300" i="9"/>
  <c r="H1299" i="9"/>
  <c r="I1298" i="9"/>
  <c r="H1300" i="9" l="1"/>
  <c r="I1299" i="9"/>
  <c r="F1300" i="9"/>
  <c r="G1299" i="9"/>
  <c r="L1300" i="9"/>
  <c r="K1301" i="9"/>
  <c r="L1301" i="9" l="1"/>
  <c r="K1302" i="9"/>
  <c r="G1300" i="9"/>
  <c r="F1301" i="9"/>
  <c r="H1301" i="9"/>
  <c r="I1300" i="9"/>
  <c r="G1301" i="9" l="1"/>
  <c r="F1302" i="9"/>
  <c r="K1303" i="9"/>
  <c r="L1302" i="9"/>
  <c r="I1301" i="9"/>
  <c r="H1302" i="9"/>
  <c r="G1302" i="9" l="1"/>
  <c r="F1303" i="9"/>
  <c r="I1302" i="9"/>
  <c r="H1303" i="9"/>
  <c r="L1303" i="9"/>
  <c r="K1304" i="9"/>
  <c r="I1303" i="9" l="1"/>
  <c r="H1304" i="9"/>
  <c r="K1305" i="9"/>
  <c r="L1304" i="9"/>
  <c r="G1303" i="9"/>
  <c r="F1304" i="9"/>
  <c r="H1305" i="9" l="1"/>
  <c r="I1304" i="9"/>
  <c r="G1304" i="9"/>
  <c r="F1305" i="9"/>
  <c r="K1306" i="9"/>
  <c r="L1305" i="9"/>
  <c r="F1306" i="9" l="1"/>
  <c r="G1305" i="9"/>
  <c r="K1307" i="9"/>
  <c r="L1306" i="9"/>
  <c r="H1306" i="9"/>
  <c r="I1305" i="9"/>
  <c r="I1306" i="9" l="1"/>
  <c r="H1307" i="9"/>
  <c r="L1307" i="9"/>
  <c r="K1308" i="9"/>
  <c r="G1306" i="9"/>
  <c r="F1307" i="9"/>
  <c r="L1308" i="9" l="1"/>
  <c r="K1309" i="9"/>
  <c r="I1307" i="9"/>
  <c r="H1308" i="9"/>
  <c r="F1308" i="9"/>
  <c r="G1307" i="9"/>
  <c r="F1309" i="9" l="1"/>
  <c r="G1308" i="9"/>
  <c r="L1309" i="9"/>
  <c r="K1310" i="9"/>
  <c r="H1309" i="9"/>
  <c r="I1308" i="9"/>
  <c r="L1310" i="9" l="1"/>
  <c r="K1311" i="9"/>
  <c r="H1310" i="9"/>
  <c r="I1309" i="9"/>
  <c r="G1309" i="9"/>
  <c r="F1310" i="9"/>
  <c r="G1310" i="9" l="1"/>
  <c r="F1311" i="9"/>
  <c r="L1311" i="9"/>
  <c r="K1312" i="9"/>
  <c r="I1310" i="9"/>
  <c r="H1311" i="9"/>
  <c r="L1312" i="9" l="1"/>
  <c r="K1313" i="9"/>
  <c r="G1311" i="9"/>
  <c r="F1312" i="9"/>
  <c r="H1312" i="9"/>
  <c r="I1311" i="9"/>
  <c r="I1312" i="9" l="1"/>
  <c r="H1313" i="9"/>
  <c r="K1314" i="9"/>
  <c r="L1313" i="9"/>
  <c r="G1312" i="9"/>
  <c r="F1313" i="9"/>
  <c r="G1313" i="9" l="1"/>
  <c r="F1314" i="9"/>
  <c r="K1315" i="9"/>
  <c r="L1314" i="9"/>
  <c r="I1313" i="9"/>
  <c r="H1314" i="9"/>
  <c r="I1314" i="9" l="1"/>
  <c r="H1315" i="9"/>
  <c r="G1314" i="9"/>
  <c r="F1315" i="9"/>
  <c r="K1316" i="9"/>
  <c r="L1315" i="9"/>
  <c r="K1317" i="9" l="1"/>
  <c r="L1316" i="9"/>
  <c r="I1315" i="9"/>
  <c r="H1316" i="9"/>
  <c r="G1315" i="9"/>
  <c r="F1316" i="9"/>
  <c r="I1316" i="9" l="1"/>
  <c r="H1317" i="9"/>
  <c r="G1316" i="9"/>
  <c r="F1317" i="9"/>
  <c r="L1317" i="9"/>
  <c r="K1318" i="9"/>
  <c r="G1317" i="9" l="1"/>
  <c r="F1318" i="9"/>
  <c r="L1318" i="9"/>
  <c r="K1319" i="9"/>
  <c r="I1317" i="9"/>
  <c r="H1318" i="9"/>
  <c r="L1319" i="9" l="1"/>
  <c r="K1320" i="9"/>
  <c r="G1318" i="9"/>
  <c r="F1319" i="9"/>
  <c r="I1318" i="9"/>
  <c r="H1319" i="9"/>
  <c r="F1320" i="9" l="1"/>
  <c r="G1319" i="9"/>
  <c r="H1320" i="9"/>
  <c r="I1319" i="9"/>
  <c r="L1320" i="9"/>
  <c r="K1321" i="9"/>
  <c r="L1321" i="9" l="1"/>
  <c r="K1322" i="9"/>
  <c r="H1321" i="9"/>
  <c r="I1320" i="9"/>
  <c r="G1320" i="9"/>
  <c r="F1321" i="9"/>
  <c r="G1321" i="9" l="1"/>
  <c r="F1322" i="9"/>
  <c r="L1322" i="9"/>
  <c r="K1323" i="9"/>
  <c r="I1321" i="9"/>
  <c r="H1322" i="9"/>
  <c r="K1324" i="9" l="1"/>
  <c r="L1323" i="9"/>
  <c r="I1322" i="9"/>
  <c r="H1323" i="9"/>
  <c r="G1322" i="9"/>
  <c r="F1323" i="9"/>
  <c r="I1323" i="9" l="1"/>
  <c r="H1324" i="9"/>
  <c r="G1323" i="9"/>
  <c r="F1324" i="9"/>
  <c r="L1324" i="9"/>
  <c r="K1325" i="9"/>
  <c r="L1325" i="9" l="1"/>
  <c r="K1326" i="9"/>
  <c r="I1324" i="9"/>
  <c r="H1325" i="9"/>
  <c r="G1324" i="9"/>
  <c r="F1325" i="9"/>
  <c r="F1326" i="9" l="1"/>
  <c r="G1325" i="9"/>
  <c r="L1326" i="9"/>
  <c r="K1327" i="9"/>
  <c r="H1326" i="9"/>
  <c r="I1325" i="9"/>
  <c r="I1326" i="9" l="1"/>
  <c r="H1327" i="9"/>
  <c r="L1327" i="9"/>
  <c r="K1328" i="9"/>
  <c r="F1327" i="9"/>
  <c r="G1326" i="9"/>
  <c r="L1328" i="9" l="1"/>
  <c r="K1329" i="9"/>
  <c r="I1327" i="9"/>
  <c r="H1328" i="9"/>
  <c r="G1327" i="9"/>
  <c r="F1328" i="9"/>
  <c r="I1328" i="9" l="1"/>
  <c r="H1329" i="9"/>
  <c r="L1329" i="9"/>
  <c r="K1330" i="9"/>
  <c r="G1328" i="9"/>
  <c r="F1329" i="9"/>
  <c r="L1330" i="9" l="1"/>
  <c r="K1331" i="9"/>
  <c r="H1330" i="9"/>
  <c r="I1329" i="9"/>
  <c r="G1329" i="9"/>
  <c r="F1330" i="9"/>
  <c r="G1330" i="9" l="1"/>
  <c r="F1331" i="9"/>
  <c r="L1331" i="9"/>
  <c r="K1332" i="9"/>
  <c r="I1330" i="9"/>
  <c r="H1331" i="9"/>
  <c r="L1332" i="9" l="1"/>
  <c r="K1333" i="9"/>
  <c r="F1332" i="9"/>
  <c r="G1331" i="9"/>
  <c r="I1331" i="9"/>
  <c r="H1332" i="9"/>
  <c r="H1333" i="9" l="1"/>
  <c r="I1332" i="9"/>
  <c r="K1334" i="9"/>
  <c r="L1333" i="9"/>
  <c r="G1332" i="9"/>
  <c r="F1333" i="9"/>
  <c r="L1334" i="9" l="1"/>
  <c r="K1335" i="9"/>
  <c r="G1333" i="9"/>
  <c r="F1334" i="9"/>
  <c r="I1333" i="9"/>
  <c r="H1334" i="9"/>
  <c r="H1335" i="9" l="1"/>
  <c r="I1334" i="9"/>
  <c r="G1334" i="9"/>
  <c r="F1335" i="9"/>
  <c r="L1335" i="9"/>
  <c r="K1336" i="9"/>
  <c r="G1335" i="9" l="1"/>
  <c r="F1336" i="9"/>
  <c r="L1336" i="9"/>
  <c r="K1337" i="9"/>
  <c r="H1336" i="9"/>
  <c r="I1335" i="9"/>
  <c r="L1337" i="9" l="1"/>
  <c r="K1338" i="9"/>
  <c r="H1337" i="9"/>
  <c r="I1336" i="9"/>
  <c r="G1336" i="9"/>
  <c r="F1337" i="9"/>
  <c r="L1338" i="9" l="1"/>
  <c r="K1339" i="9"/>
  <c r="F1338" i="9"/>
  <c r="G1337" i="9"/>
  <c r="I1337" i="9"/>
  <c r="H1338" i="9"/>
  <c r="L1339" i="9" l="1"/>
  <c r="K1340" i="9"/>
  <c r="I1338" i="9"/>
  <c r="H1339" i="9"/>
  <c r="G1338" i="9"/>
  <c r="F1339" i="9"/>
  <c r="H1340" i="9" l="1"/>
  <c r="I1339" i="9"/>
  <c r="L1340" i="9"/>
  <c r="K1341" i="9"/>
  <c r="G1339" i="9"/>
  <c r="F1340" i="9"/>
  <c r="K1342" i="9" l="1"/>
  <c r="L1341" i="9"/>
  <c r="G1340" i="9"/>
  <c r="F1341" i="9"/>
  <c r="I1340" i="9"/>
  <c r="H1341" i="9"/>
  <c r="G1341" i="9" l="1"/>
  <c r="F1342" i="9"/>
  <c r="I1341" i="9"/>
  <c r="H1342" i="9"/>
  <c r="L1342" i="9"/>
  <c r="K1343" i="9"/>
  <c r="L1343" i="9" l="1"/>
  <c r="K1344" i="9"/>
  <c r="G1342" i="9"/>
  <c r="F1343" i="9"/>
  <c r="H1343" i="9"/>
  <c r="I1342" i="9"/>
  <c r="G1343" i="9" l="1"/>
  <c r="F1344" i="9"/>
  <c r="I1343" i="9"/>
  <c r="H1344" i="9"/>
  <c r="L1344" i="9"/>
  <c r="K1345" i="9"/>
  <c r="I1344" i="9" l="1"/>
  <c r="H1345" i="9"/>
  <c r="G1344" i="9"/>
  <c r="F1345" i="9"/>
  <c r="L1345" i="9"/>
  <c r="K1346" i="9"/>
  <c r="L1346" i="9" l="1"/>
  <c r="K1347" i="9"/>
  <c r="I1345" i="9"/>
  <c r="H1346" i="9"/>
  <c r="G1345" i="9"/>
  <c r="F1346" i="9"/>
  <c r="G1346" i="9" l="1"/>
  <c r="F1347" i="9"/>
  <c r="L1347" i="9"/>
  <c r="K1348" i="9"/>
  <c r="H1347" i="9"/>
  <c r="I1346" i="9"/>
  <c r="K1349" i="9" l="1"/>
  <c r="L1348" i="9"/>
  <c r="I1347" i="9"/>
  <c r="H1348" i="9"/>
  <c r="F1348" i="9"/>
  <c r="G1347" i="9"/>
  <c r="H1349" i="9" l="1"/>
  <c r="I1348" i="9"/>
  <c r="G1348" i="9"/>
  <c r="F1349" i="9"/>
  <c r="L1349" i="9"/>
  <c r="K1350" i="9"/>
  <c r="L1350" i="9" l="1"/>
  <c r="K1351" i="9"/>
  <c r="G1349" i="9"/>
  <c r="F1350" i="9"/>
  <c r="I1349" i="9"/>
  <c r="H1350" i="9"/>
  <c r="H1351" i="9" l="1"/>
  <c r="I1350" i="9"/>
  <c r="L1351" i="9"/>
  <c r="K1352" i="9"/>
  <c r="G1350" i="9"/>
  <c r="F1351" i="9"/>
  <c r="L1352" i="9" l="1"/>
  <c r="K1353" i="9"/>
  <c r="F1352" i="9"/>
  <c r="G1351" i="9"/>
  <c r="I1351" i="9"/>
  <c r="H1352" i="9"/>
  <c r="G1352" i="9" l="1"/>
  <c r="F1353" i="9"/>
  <c r="L1353" i="9"/>
  <c r="K1354" i="9"/>
  <c r="I1352" i="9"/>
  <c r="H1353" i="9"/>
  <c r="K1355" i="9" l="1"/>
  <c r="L1354" i="9"/>
  <c r="G1353" i="9"/>
  <c r="F1354" i="9"/>
  <c r="I1353" i="9"/>
  <c r="H1354" i="9"/>
  <c r="G1354" i="9" l="1"/>
  <c r="F1355" i="9"/>
  <c r="I1354" i="9"/>
  <c r="H1355" i="9"/>
  <c r="L1355" i="9"/>
  <c r="K1356" i="9"/>
  <c r="H1356" i="9" l="1"/>
  <c r="I1355" i="9"/>
  <c r="G1355" i="9"/>
  <c r="F1356" i="9"/>
  <c r="K1357" i="9"/>
  <c r="L1356" i="9"/>
  <c r="L1357" i="9" l="1"/>
  <c r="K1358" i="9"/>
  <c r="F1357" i="9"/>
  <c r="G1356" i="9"/>
  <c r="H1357" i="9"/>
  <c r="I1356" i="9"/>
  <c r="I1357" i="9" l="1"/>
  <c r="H1358" i="9"/>
  <c r="L1358" i="9"/>
  <c r="K1359" i="9"/>
  <c r="G1357" i="9"/>
  <c r="F1358" i="9"/>
  <c r="K1360" i="9" l="1"/>
  <c r="L1359" i="9"/>
  <c r="I1358" i="9"/>
  <c r="H1359" i="9"/>
  <c r="F1359" i="9"/>
  <c r="G1358" i="9"/>
  <c r="H1360" i="9" l="1"/>
  <c r="I1359" i="9"/>
  <c r="G1359" i="9"/>
  <c r="F1360" i="9"/>
  <c r="L1360" i="9"/>
  <c r="K1361" i="9"/>
  <c r="L1361" i="9" l="1"/>
  <c r="K1362" i="9"/>
  <c r="G1360" i="9"/>
  <c r="F1361" i="9"/>
  <c r="I1360" i="9"/>
  <c r="H1361" i="9"/>
  <c r="I1361" i="9" l="1"/>
  <c r="H1362" i="9"/>
  <c r="K1363" i="9"/>
  <c r="L1362" i="9"/>
  <c r="G1361" i="9"/>
  <c r="F1362" i="9"/>
  <c r="G1362" i="9" l="1"/>
  <c r="F1363" i="9"/>
  <c r="I1362" i="9"/>
  <c r="H1363" i="9"/>
  <c r="L1363" i="9"/>
  <c r="K1364" i="9"/>
  <c r="I1363" i="9" l="1"/>
  <c r="H1364" i="9"/>
  <c r="K1365" i="9"/>
  <c r="L1364" i="9"/>
  <c r="G1363" i="9"/>
  <c r="F1364" i="9"/>
  <c r="G1364" i="9" l="1"/>
  <c r="F1365" i="9"/>
  <c r="I1364" i="9"/>
  <c r="H1365" i="9"/>
  <c r="K1366" i="9"/>
  <c r="L1365" i="9"/>
  <c r="I1365" i="9" l="1"/>
  <c r="H1366" i="9"/>
  <c r="G1365" i="9"/>
  <c r="F1366" i="9"/>
  <c r="K1367" i="9"/>
  <c r="L1366" i="9"/>
  <c r="L1367" i="9" l="1"/>
  <c r="K1368" i="9"/>
  <c r="I1366" i="9"/>
  <c r="H1367" i="9"/>
  <c r="G1366" i="9"/>
  <c r="F1367" i="9"/>
  <c r="I1367" i="9" l="1"/>
  <c r="H1368" i="9"/>
  <c r="G1367" i="9"/>
  <c r="F1368" i="9"/>
  <c r="L1368" i="9"/>
  <c r="K1369" i="9"/>
  <c r="L1369" i="9" l="1"/>
  <c r="K1370" i="9"/>
  <c r="I1368" i="9"/>
  <c r="H1369" i="9"/>
  <c r="F1369" i="9"/>
  <c r="G1368" i="9"/>
  <c r="G1369" i="9" l="1"/>
  <c r="F1370" i="9"/>
  <c r="K1371" i="9"/>
  <c r="L1370" i="9"/>
  <c r="I1369" i="9"/>
  <c r="H1370" i="9"/>
  <c r="F1371" i="9" l="1"/>
  <c r="G1370" i="9"/>
  <c r="I1370" i="9"/>
  <c r="H1371" i="9"/>
  <c r="L1371" i="9"/>
  <c r="K1372" i="9"/>
  <c r="I1371" i="9" l="1"/>
  <c r="H1372" i="9"/>
  <c r="L1372" i="9"/>
  <c r="K1373" i="9"/>
  <c r="G1371" i="9"/>
  <c r="F1372" i="9"/>
  <c r="L1373" i="9" l="1"/>
  <c r="K1374" i="9"/>
  <c r="I1372" i="9"/>
  <c r="H1373" i="9"/>
  <c r="F1373" i="9"/>
  <c r="G1372" i="9"/>
  <c r="H1374" i="9" l="1"/>
  <c r="I1373" i="9"/>
  <c r="K1375" i="9"/>
  <c r="L1374" i="9"/>
  <c r="G1373" i="9"/>
  <c r="F1374" i="9"/>
  <c r="L1375" i="9" l="1"/>
  <c r="K1376" i="9"/>
  <c r="G1374" i="9"/>
  <c r="F1375" i="9"/>
  <c r="I1374" i="9"/>
  <c r="H1375" i="9"/>
  <c r="G1375" i="9" l="1"/>
  <c r="F1376" i="9"/>
  <c r="I1375" i="9"/>
  <c r="H1376" i="9"/>
  <c r="K1377" i="9"/>
  <c r="L1376" i="9"/>
  <c r="L1377" i="9" l="1"/>
  <c r="K1378" i="9"/>
  <c r="G1376" i="9"/>
  <c r="F1377" i="9"/>
  <c r="I1376" i="9"/>
  <c r="H1377" i="9"/>
  <c r="G1377" i="9" l="1"/>
  <c r="F1378" i="9"/>
  <c r="I1377" i="9"/>
  <c r="H1378" i="9"/>
  <c r="L1378" i="9"/>
  <c r="K1379" i="9"/>
  <c r="K1380" i="9" l="1"/>
  <c r="L1379" i="9"/>
  <c r="G1378" i="9"/>
  <c r="F1379" i="9"/>
  <c r="H1379" i="9"/>
  <c r="I1378" i="9"/>
  <c r="I1379" i="9" l="1"/>
  <c r="H1380" i="9"/>
  <c r="G1379" i="9"/>
  <c r="F1380" i="9"/>
  <c r="K1381" i="9"/>
  <c r="L1380" i="9"/>
  <c r="G1380" i="9" l="1"/>
  <c r="F1381" i="9"/>
  <c r="I1380" i="9"/>
  <c r="H1381" i="9"/>
  <c r="L1381" i="9"/>
  <c r="K1382" i="9"/>
  <c r="K1383" i="9" l="1"/>
  <c r="L1382" i="9"/>
  <c r="G1381" i="9"/>
  <c r="F1382" i="9"/>
  <c r="I1381" i="9"/>
  <c r="H1382" i="9"/>
  <c r="G1382" i="9" l="1"/>
  <c r="F1383" i="9"/>
  <c r="H1383" i="9"/>
  <c r="I1382" i="9"/>
  <c r="L1383" i="9"/>
  <c r="K1384" i="9"/>
  <c r="L1384" i="9" l="1"/>
  <c r="K1385" i="9"/>
  <c r="G1383" i="9"/>
  <c r="F1384" i="9"/>
  <c r="I1383" i="9"/>
  <c r="H1384" i="9"/>
  <c r="F1385" i="9" l="1"/>
  <c r="G1384" i="9"/>
  <c r="L1385" i="9"/>
  <c r="K1386" i="9"/>
  <c r="I1384" i="9"/>
  <c r="H1385" i="9"/>
  <c r="L1386" i="9" l="1"/>
  <c r="K1387" i="9"/>
  <c r="I1385" i="9"/>
  <c r="H1386" i="9"/>
  <c r="G1385" i="9"/>
  <c r="F1386" i="9"/>
  <c r="G1386" i="9" l="1"/>
  <c r="F1387" i="9"/>
  <c r="I1386" i="9"/>
  <c r="H1387" i="9"/>
  <c r="L1387" i="9"/>
  <c r="K1388" i="9"/>
  <c r="K1389" i="9" l="1"/>
  <c r="L1388" i="9"/>
  <c r="G1387" i="9"/>
  <c r="F1388" i="9"/>
  <c r="H1388" i="9"/>
  <c r="I1387" i="9"/>
  <c r="H1389" i="9" l="1"/>
  <c r="I1388" i="9"/>
  <c r="G1388" i="9"/>
  <c r="F1389" i="9"/>
  <c r="L1389" i="9"/>
  <c r="K1390" i="9"/>
  <c r="G1389" i="9" l="1"/>
  <c r="F1390" i="9"/>
  <c r="L1390" i="9"/>
  <c r="K1391" i="9"/>
  <c r="I1389" i="9"/>
  <c r="H1390" i="9"/>
  <c r="L1391" i="9" l="1"/>
  <c r="K1392" i="9"/>
  <c r="I1390" i="9"/>
  <c r="H1391" i="9"/>
  <c r="F1391" i="9"/>
  <c r="G1390" i="9"/>
  <c r="I1391" i="9" l="1"/>
  <c r="H1392" i="9"/>
  <c r="L1392" i="9"/>
  <c r="K1393" i="9"/>
  <c r="G1391" i="9"/>
  <c r="F1392" i="9"/>
  <c r="L1393" i="9" l="1"/>
  <c r="K1394" i="9"/>
  <c r="F1393" i="9"/>
  <c r="G1392" i="9"/>
  <c r="I1392" i="9"/>
  <c r="H1393" i="9"/>
  <c r="G1393" i="9" l="1"/>
  <c r="F1394" i="9"/>
  <c r="K1395" i="9"/>
  <c r="L1394" i="9"/>
  <c r="I1393" i="9"/>
  <c r="H1394" i="9"/>
  <c r="G1394" i="9" l="1"/>
  <c r="F1395" i="9"/>
  <c r="H1395" i="9"/>
  <c r="I1394" i="9"/>
  <c r="L1395" i="9"/>
  <c r="K1396" i="9"/>
  <c r="L1396" i="9" l="1"/>
  <c r="K1397" i="9"/>
  <c r="G1395" i="9"/>
  <c r="F1396" i="9"/>
  <c r="I1395" i="9"/>
  <c r="H1396" i="9"/>
  <c r="F1397" i="9" l="1"/>
  <c r="G1396" i="9"/>
  <c r="I1396" i="9"/>
  <c r="H1397" i="9"/>
  <c r="K1398" i="9"/>
  <c r="L1397" i="9"/>
  <c r="I1397" i="9" l="1"/>
  <c r="H1398" i="9"/>
  <c r="L1398" i="9"/>
  <c r="K1399" i="9"/>
  <c r="G1397" i="9"/>
  <c r="F1398" i="9"/>
  <c r="L1399" i="9" l="1"/>
  <c r="K1400" i="9"/>
  <c r="G1398" i="9"/>
  <c r="F1399" i="9"/>
  <c r="I1398" i="9"/>
  <c r="H1399" i="9"/>
  <c r="G1399" i="9" l="1"/>
  <c r="F1400" i="9"/>
  <c r="K1401" i="9"/>
  <c r="L1400" i="9"/>
  <c r="I1399" i="9"/>
  <c r="H1400" i="9"/>
  <c r="F1401" i="9" l="1"/>
  <c r="G1400" i="9"/>
  <c r="I1400" i="9"/>
  <c r="H1401" i="9"/>
  <c r="L1401" i="9"/>
  <c r="K1402" i="9"/>
  <c r="K1403" i="9" l="1"/>
  <c r="L1402" i="9"/>
  <c r="I1401" i="9"/>
  <c r="H1402" i="9"/>
  <c r="G1401" i="9"/>
  <c r="F1402" i="9"/>
  <c r="I1402" i="9" l="1"/>
  <c r="H1403" i="9"/>
  <c r="G1402" i="9"/>
  <c r="F1403" i="9"/>
  <c r="L1403" i="9"/>
  <c r="K1404" i="9"/>
  <c r="F1404" i="9" l="1"/>
  <c r="G1403" i="9"/>
  <c r="L1404" i="9"/>
  <c r="K1405" i="9"/>
  <c r="I1403" i="9"/>
  <c r="H1404" i="9"/>
  <c r="K1406" i="9" l="1"/>
  <c r="L1405" i="9"/>
  <c r="I1404" i="9"/>
  <c r="H1405" i="9"/>
  <c r="G1404" i="9"/>
  <c r="F1405" i="9"/>
  <c r="I1405" i="9" l="1"/>
  <c r="H1406" i="9"/>
  <c r="G1405" i="9"/>
  <c r="F1406" i="9"/>
  <c r="L1406" i="9"/>
  <c r="K1407" i="9"/>
  <c r="L1407" i="9" l="1"/>
  <c r="K1408" i="9"/>
  <c r="H1407" i="9"/>
  <c r="I1406" i="9"/>
  <c r="G1406" i="9"/>
  <c r="F1407" i="9"/>
  <c r="G1407" i="9" l="1"/>
  <c r="F1408" i="9"/>
  <c r="K1409" i="9"/>
  <c r="L1408" i="9"/>
  <c r="I1407" i="9"/>
  <c r="H1408" i="9"/>
  <c r="G1408" i="9" l="1"/>
  <c r="F1409" i="9"/>
  <c r="H1409" i="9"/>
  <c r="I1408" i="9"/>
  <c r="L1409" i="9"/>
  <c r="K1410" i="9"/>
  <c r="K1411" i="9" l="1"/>
  <c r="L1410" i="9"/>
  <c r="G1409" i="9"/>
  <c r="F1410" i="9"/>
  <c r="H1410" i="9"/>
  <c r="I1409" i="9"/>
  <c r="G1410" i="9" l="1"/>
  <c r="F1411" i="9"/>
  <c r="H1411" i="9"/>
  <c r="I1410" i="9"/>
  <c r="K1412" i="9"/>
  <c r="L1411" i="9"/>
  <c r="K1413" i="9" l="1"/>
  <c r="L1412" i="9"/>
  <c r="G1411" i="9"/>
  <c r="F1412" i="9"/>
  <c r="I1411" i="9"/>
  <c r="H1412" i="9"/>
  <c r="G1412" i="9" l="1"/>
  <c r="F1413" i="9"/>
  <c r="I1412" i="9"/>
  <c r="H1413" i="9"/>
  <c r="L1413" i="9"/>
  <c r="K1414" i="9"/>
  <c r="K1415" i="9" l="1"/>
  <c r="L1414" i="9"/>
  <c r="G1413" i="9"/>
  <c r="F1414" i="9"/>
  <c r="H1414" i="9"/>
  <c r="I1413" i="9"/>
  <c r="G1414" i="9" l="1"/>
  <c r="F1415" i="9"/>
  <c r="H1415" i="9"/>
  <c r="I1414" i="9"/>
  <c r="L1415" i="9"/>
  <c r="K1416" i="9"/>
  <c r="G1415" i="9" l="1"/>
  <c r="F1416" i="9"/>
  <c r="K1417" i="9"/>
  <c r="L1416" i="9"/>
  <c r="I1415" i="9"/>
  <c r="H1416" i="9"/>
  <c r="I1416" i="9" l="1"/>
  <c r="H1417" i="9"/>
  <c r="G1416" i="9"/>
  <c r="F1417" i="9"/>
  <c r="K1418" i="9"/>
  <c r="L1417" i="9"/>
  <c r="G1417" i="9" l="1"/>
  <c r="F1418" i="9"/>
  <c r="I1417" i="9"/>
  <c r="H1418" i="9"/>
  <c r="L1418" i="9"/>
  <c r="K1419" i="9"/>
  <c r="I1418" i="9" l="1"/>
  <c r="H1419" i="9"/>
  <c r="L1419" i="9"/>
  <c r="K1420" i="9"/>
  <c r="F1419" i="9"/>
  <c r="G1418" i="9"/>
  <c r="K1421" i="9" l="1"/>
  <c r="L1420" i="9"/>
  <c r="G1419" i="9"/>
  <c r="F1420" i="9"/>
  <c r="I1419" i="9"/>
  <c r="H1420" i="9"/>
  <c r="G1420" i="9" l="1"/>
  <c r="F1421" i="9"/>
  <c r="I1420" i="9"/>
  <c r="H1421" i="9"/>
  <c r="K1422" i="9"/>
  <c r="L1421" i="9"/>
  <c r="L1422" i="9" l="1"/>
  <c r="K1423" i="9"/>
  <c r="F1422" i="9"/>
  <c r="G1421" i="9"/>
  <c r="I1421" i="9"/>
  <c r="H1422" i="9"/>
  <c r="I1422" i="9" l="1"/>
  <c r="H1423" i="9"/>
  <c r="K1424" i="9"/>
  <c r="L1423" i="9"/>
  <c r="G1422" i="9"/>
  <c r="F1423" i="9"/>
  <c r="G1423" i="9" l="1"/>
  <c r="F1424" i="9"/>
  <c r="I1423" i="9"/>
  <c r="H1424" i="9"/>
  <c r="L1424" i="9"/>
  <c r="K1425" i="9"/>
  <c r="I1424" i="9" l="1"/>
  <c r="H1425" i="9"/>
  <c r="L1425" i="9"/>
  <c r="K1426" i="9"/>
  <c r="F1425" i="9"/>
  <c r="G1424" i="9"/>
  <c r="K1427" i="9" l="1"/>
  <c r="L1426" i="9"/>
  <c r="I1425" i="9"/>
  <c r="H1426" i="9"/>
  <c r="G1425" i="9"/>
  <c r="F1426" i="9"/>
  <c r="I1426" i="9" l="1"/>
  <c r="H1427" i="9"/>
  <c r="G1426" i="9"/>
  <c r="F1427" i="9"/>
  <c r="L1427" i="9"/>
  <c r="K1428" i="9"/>
  <c r="L1428" i="9" l="1"/>
  <c r="K1429" i="9"/>
  <c r="I1427" i="9"/>
  <c r="H1428" i="9"/>
  <c r="G1427" i="9"/>
  <c r="F1428" i="9"/>
  <c r="G1428" i="9" l="1"/>
  <c r="F1429" i="9"/>
  <c r="L1429" i="9"/>
  <c r="K1430" i="9"/>
  <c r="H1429" i="9"/>
  <c r="I1428" i="9"/>
  <c r="L1430" i="9" l="1"/>
  <c r="K1431" i="9"/>
  <c r="F1430" i="9"/>
  <c r="G1429" i="9"/>
  <c r="I1429" i="9"/>
  <c r="H1430" i="9"/>
  <c r="I1430" i="9" l="1"/>
  <c r="H1431" i="9"/>
  <c r="L1431" i="9"/>
  <c r="K1432" i="9"/>
  <c r="G1430" i="9"/>
  <c r="F1431" i="9"/>
  <c r="K1433" i="9" l="1"/>
  <c r="L1432" i="9"/>
  <c r="I1431" i="9"/>
  <c r="H1432" i="9"/>
  <c r="F1432" i="9"/>
  <c r="G1431" i="9"/>
  <c r="I1432" i="9" l="1"/>
  <c r="H1433" i="9"/>
  <c r="F1433" i="9"/>
  <c r="G1432" i="9"/>
  <c r="L1433" i="9"/>
  <c r="K1434" i="9"/>
  <c r="I1433" i="9" l="1"/>
  <c r="H1434" i="9"/>
  <c r="K1435" i="9"/>
  <c r="L1434" i="9"/>
  <c r="G1433" i="9"/>
  <c r="F1434" i="9"/>
  <c r="G1434" i="9" l="1"/>
  <c r="F1435" i="9"/>
  <c r="I1434" i="9"/>
  <c r="H1435" i="9"/>
  <c r="L1435" i="9"/>
  <c r="K1436" i="9"/>
  <c r="H1436" i="9" l="1"/>
  <c r="I1435" i="9"/>
  <c r="L1436" i="9"/>
  <c r="K1437" i="9"/>
  <c r="F1436" i="9"/>
  <c r="G1435" i="9"/>
  <c r="L1437" i="9" l="1"/>
  <c r="K1438" i="9"/>
  <c r="G1436" i="9"/>
  <c r="F1437" i="9"/>
  <c r="I1436" i="9"/>
  <c r="H1437" i="9"/>
  <c r="H1438" i="9" l="1"/>
  <c r="I1437" i="9"/>
  <c r="L1438" i="9"/>
  <c r="K1439" i="9"/>
  <c r="F1438" i="9"/>
  <c r="G1437" i="9"/>
  <c r="G1438" i="9" l="1"/>
  <c r="F1439" i="9"/>
  <c r="L1439" i="9"/>
  <c r="K1440" i="9"/>
  <c r="I1438" i="9"/>
  <c r="H1439" i="9"/>
  <c r="K1441" i="9" l="1"/>
  <c r="L1440" i="9"/>
  <c r="H1440" i="9"/>
  <c r="I1439" i="9"/>
  <c r="G1439" i="9"/>
  <c r="F1440" i="9"/>
  <c r="G1440" i="9" l="1"/>
  <c r="F1441" i="9"/>
  <c r="I1440" i="9"/>
  <c r="H1441" i="9"/>
  <c r="L1441" i="9"/>
  <c r="K1442" i="9"/>
  <c r="L1442" i="9" l="1"/>
  <c r="K1443" i="9"/>
  <c r="I1441" i="9"/>
  <c r="H1442" i="9"/>
  <c r="G1441" i="9"/>
  <c r="F1442" i="9"/>
  <c r="I1442" i="9" l="1"/>
  <c r="H1443" i="9"/>
  <c r="K1444" i="9"/>
  <c r="L1443" i="9"/>
  <c r="G1442" i="9"/>
  <c r="F1443" i="9"/>
  <c r="L1444" i="9" l="1"/>
  <c r="K1445" i="9"/>
  <c r="I1443" i="9"/>
  <c r="H1444" i="9"/>
  <c r="F1444" i="9"/>
  <c r="G1443" i="9"/>
  <c r="I1444" i="9" l="1"/>
  <c r="H1445" i="9"/>
  <c r="K1446" i="9"/>
  <c r="L1445" i="9"/>
  <c r="G1444" i="9"/>
  <c r="F1445" i="9"/>
  <c r="F1446" i="9" l="1"/>
  <c r="G1445" i="9"/>
  <c r="L1446" i="9"/>
  <c r="K1447" i="9"/>
  <c r="I1445" i="9"/>
  <c r="H1446" i="9"/>
  <c r="H1447" i="9" l="1"/>
  <c r="I1446" i="9"/>
  <c r="L1447" i="9"/>
  <c r="K1448" i="9"/>
  <c r="G1446" i="9"/>
  <c r="F1447" i="9"/>
  <c r="G1447" i="9" l="1"/>
  <c r="F1448" i="9"/>
  <c r="L1448" i="9"/>
  <c r="K1449" i="9"/>
  <c r="H1448" i="9"/>
  <c r="I1447" i="9"/>
  <c r="K1450" i="9" l="1"/>
  <c r="L1449" i="9"/>
  <c r="F1449" i="9"/>
  <c r="G1448" i="9"/>
  <c r="I1448" i="9"/>
  <c r="H1449" i="9"/>
  <c r="I1449" i="9" l="1"/>
  <c r="H1450" i="9"/>
  <c r="G1449" i="9"/>
  <c r="F1450" i="9"/>
  <c r="K1451" i="9"/>
  <c r="L1450" i="9"/>
  <c r="G1450" i="9" l="1"/>
  <c r="F1451" i="9"/>
  <c r="I1450" i="9"/>
  <c r="H1451" i="9"/>
  <c r="L1451" i="9"/>
  <c r="K1452" i="9"/>
  <c r="G1451" i="9" l="1"/>
  <c r="F1452" i="9"/>
  <c r="K1453" i="9"/>
  <c r="L1452" i="9"/>
  <c r="H1452" i="9"/>
  <c r="I1451" i="9"/>
  <c r="G1452" i="9" l="1"/>
  <c r="F1453" i="9"/>
  <c r="I1452" i="9"/>
  <c r="H1453" i="9"/>
  <c r="L1453" i="9"/>
  <c r="K1454" i="9"/>
  <c r="L1454" i="9" l="1"/>
  <c r="K1455" i="9"/>
  <c r="F1454" i="9"/>
  <c r="G1453" i="9"/>
  <c r="I1453" i="9"/>
  <c r="H1454" i="9"/>
  <c r="I1454" i="9" l="1"/>
  <c r="H1455" i="9"/>
  <c r="L1455" i="9"/>
  <c r="K1456" i="9"/>
  <c r="F1455" i="9"/>
  <c r="G1454" i="9"/>
  <c r="K1457" i="9" l="1"/>
  <c r="L1456" i="9"/>
  <c r="I1455" i="9"/>
  <c r="H1456" i="9"/>
  <c r="G1455" i="9"/>
  <c r="F1456" i="9"/>
  <c r="I1456" i="9" l="1"/>
  <c r="H1457" i="9"/>
  <c r="G1456" i="9"/>
  <c r="F1457" i="9"/>
  <c r="K1458" i="9"/>
  <c r="L1457" i="9"/>
  <c r="G1457" i="9" l="1"/>
  <c r="F1458" i="9"/>
  <c r="H1458" i="9"/>
  <c r="I1457" i="9"/>
  <c r="L1458" i="9"/>
  <c r="K1459" i="9"/>
  <c r="L1459" i="9" l="1"/>
  <c r="K1460" i="9"/>
  <c r="G1458" i="9"/>
  <c r="F1459" i="9"/>
  <c r="H1459" i="9"/>
  <c r="I1458" i="9"/>
  <c r="G1459" i="9" l="1"/>
  <c r="F1460" i="9"/>
  <c r="L1460" i="9"/>
  <c r="K1461" i="9"/>
  <c r="I1459" i="9"/>
  <c r="H1460" i="9"/>
  <c r="H1461" i="9" l="1"/>
  <c r="I1460" i="9"/>
  <c r="G1460" i="9"/>
  <c r="F1461" i="9"/>
  <c r="L1461" i="9"/>
  <c r="K1462" i="9"/>
  <c r="K1463" i="9" l="1"/>
  <c r="L1462" i="9"/>
  <c r="G1461" i="9"/>
  <c r="F1462" i="9"/>
  <c r="I1461" i="9"/>
  <c r="H1462" i="9"/>
  <c r="G1462" i="9" l="1"/>
  <c r="F1463" i="9"/>
  <c r="I1462" i="9"/>
  <c r="H1463" i="9"/>
  <c r="L1463" i="9"/>
  <c r="K1464" i="9"/>
  <c r="L1464" i="9" l="1"/>
  <c r="K1465" i="9"/>
  <c r="G1463" i="9"/>
  <c r="F1464" i="9"/>
  <c r="H1464" i="9"/>
  <c r="I1463" i="9"/>
  <c r="G1464" i="9" l="1"/>
  <c r="F1465" i="9"/>
  <c r="L1465" i="9"/>
  <c r="K1466" i="9"/>
  <c r="H1465" i="9"/>
  <c r="I1464" i="9"/>
  <c r="I1465" i="9" l="1"/>
  <c r="H1466" i="9"/>
  <c r="G1465" i="9"/>
  <c r="F1466" i="9"/>
  <c r="K1467" i="9"/>
  <c r="L1466" i="9"/>
  <c r="G1466" i="9" l="1"/>
  <c r="F1467" i="9"/>
  <c r="I1466" i="9"/>
  <c r="H1467" i="9"/>
  <c r="L1467" i="9"/>
  <c r="K1468" i="9"/>
  <c r="I1467" i="9" l="1"/>
  <c r="H1468" i="9"/>
  <c r="G1467" i="9"/>
  <c r="F1468" i="9"/>
  <c r="L1468" i="9"/>
  <c r="K1469" i="9"/>
  <c r="K1470" i="9" l="1"/>
  <c r="L1469" i="9"/>
  <c r="G1468" i="9"/>
  <c r="F1469" i="9"/>
  <c r="H1469" i="9"/>
  <c r="I1468" i="9"/>
  <c r="I1469" i="9" l="1"/>
  <c r="H1470" i="9"/>
  <c r="G1469" i="9"/>
  <c r="F1470" i="9"/>
  <c r="L1470" i="9"/>
  <c r="K1471" i="9"/>
  <c r="I1470" i="9" l="1"/>
  <c r="H1471" i="9"/>
  <c r="L1471" i="9"/>
  <c r="K1472" i="9"/>
  <c r="G1470" i="9"/>
  <c r="F1471" i="9"/>
  <c r="I1471" i="9" l="1"/>
  <c r="H1472" i="9"/>
  <c r="F1472" i="9"/>
  <c r="G1471" i="9"/>
  <c r="K1473" i="9"/>
  <c r="L1472" i="9"/>
  <c r="H1473" i="9" l="1"/>
  <c r="I1472" i="9"/>
  <c r="L1473" i="9"/>
  <c r="K1474" i="9"/>
  <c r="G1472" i="9"/>
  <c r="F1473" i="9"/>
  <c r="G1473" i="9" l="1"/>
  <c r="F1474" i="9"/>
  <c r="L1474" i="9"/>
  <c r="K1475" i="9"/>
  <c r="I1473" i="9"/>
  <c r="H1474" i="9"/>
  <c r="G1474" i="9" l="1"/>
  <c r="F1475" i="9"/>
  <c r="I1474" i="9"/>
  <c r="H1475" i="9"/>
  <c r="L1475" i="9"/>
  <c r="K1476" i="9"/>
  <c r="L1476" i="9" l="1"/>
  <c r="K1477" i="9"/>
  <c r="G1475" i="9"/>
  <c r="F1476" i="9"/>
  <c r="I1475" i="9"/>
  <c r="H1476" i="9"/>
  <c r="G1476" i="9" l="1"/>
  <c r="F1477" i="9"/>
  <c r="I1476" i="9"/>
  <c r="H1477" i="9"/>
  <c r="L1477" i="9"/>
  <c r="K1478" i="9"/>
  <c r="I1477" i="9" l="1"/>
  <c r="H1478" i="9"/>
  <c r="K1479" i="9"/>
  <c r="L1478" i="9"/>
  <c r="G1477" i="9"/>
  <c r="F1478" i="9"/>
  <c r="F1479" i="9" l="1"/>
  <c r="G1478" i="9"/>
  <c r="K1480" i="9"/>
  <c r="L1479" i="9"/>
  <c r="H1479" i="9"/>
  <c r="I1478" i="9"/>
  <c r="I1479" i="9" l="1"/>
  <c r="H1480" i="9"/>
  <c r="K1481" i="9"/>
  <c r="L1480" i="9"/>
  <c r="G1479" i="9"/>
  <c r="F1480" i="9"/>
  <c r="L1481" i="9" l="1"/>
  <c r="K1482" i="9"/>
  <c r="G1480" i="9"/>
  <c r="F1481" i="9"/>
  <c r="I1480" i="9"/>
  <c r="H1481" i="9"/>
  <c r="I1481" i="9" l="1"/>
  <c r="H1482" i="9"/>
  <c r="G1481" i="9"/>
  <c r="F1482" i="9"/>
  <c r="L1482" i="9"/>
  <c r="K1483" i="9"/>
  <c r="L1483" i="9" l="1"/>
  <c r="K1484" i="9"/>
  <c r="F1483" i="9"/>
  <c r="G1482" i="9"/>
  <c r="H1483" i="9"/>
  <c r="I1482" i="9"/>
  <c r="I1483" i="9" l="1"/>
  <c r="H1484" i="9"/>
  <c r="G1483" i="9"/>
  <c r="F1484" i="9"/>
  <c r="K1485" i="9"/>
  <c r="L1484" i="9"/>
  <c r="G1484" i="9" l="1"/>
  <c r="F1485" i="9"/>
  <c r="L1485" i="9"/>
  <c r="K1486" i="9"/>
  <c r="H1485" i="9"/>
  <c r="I1484" i="9"/>
  <c r="L1486" i="9" l="1"/>
  <c r="K1487" i="9"/>
  <c r="I1485" i="9"/>
  <c r="H1486" i="9"/>
  <c r="G1485" i="9"/>
  <c r="F1486" i="9"/>
  <c r="G1486" i="9" l="1"/>
  <c r="F1487" i="9"/>
  <c r="I1486" i="9"/>
  <c r="H1487" i="9"/>
  <c r="K1488" i="9"/>
  <c r="L1487" i="9"/>
  <c r="I1487" i="9" l="1"/>
  <c r="H1488" i="9"/>
  <c r="L1488" i="9"/>
  <c r="K1489" i="9"/>
  <c r="F1488" i="9"/>
  <c r="G1487" i="9"/>
  <c r="L1489" i="9" l="1"/>
  <c r="K1490" i="9"/>
  <c r="G1488" i="9"/>
  <c r="F1489" i="9"/>
  <c r="I1488" i="9"/>
  <c r="H1489" i="9"/>
  <c r="I1489" i="9" l="1"/>
  <c r="H1490" i="9"/>
  <c r="G1489" i="9"/>
  <c r="F1490" i="9"/>
  <c r="K1491" i="9"/>
  <c r="L1490" i="9"/>
  <c r="L1491" i="9" l="1"/>
  <c r="K1492" i="9"/>
  <c r="F1491" i="9"/>
  <c r="G1490" i="9"/>
  <c r="I1490" i="9"/>
  <c r="H1491" i="9"/>
  <c r="I1491" i="9" l="1"/>
  <c r="H1492" i="9"/>
  <c r="G1491" i="9"/>
  <c r="F1492" i="9"/>
  <c r="L1492" i="9"/>
  <c r="K1493" i="9"/>
  <c r="G1492" i="9" l="1"/>
  <c r="F1493" i="9"/>
  <c r="L1493" i="9"/>
  <c r="K1494" i="9"/>
  <c r="I1492" i="9"/>
  <c r="H1493" i="9"/>
  <c r="K1495" i="9" l="1"/>
  <c r="L1494" i="9"/>
  <c r="I1493" i="9"/>
  <c r="H1494" i="9"/>
  <c r="F1494" i="9"/>
  <c r="G1493" i="9"/>
  <c r="I1494" i="9" l="1"/>
  <c r="H1495" i="9"/>
  <c r="G1494" i="9"/>
  <c r="F1495" i="9"/>
  <c r="L1495" i="9"/>
  <c r="K1496" i="9"/>
  <c r="H1496" i="9" l="1"/>
  <c r="I1495" i="9"/>
  <c r="K1497" i="9"/>
  <c r="L1496" i="9"/>
  <c r="G1495" i="9"/>
  <c r="F1496" i="9"/>
  <c r="L1497" i="9" l="1"/>
  <c r="K1498" i="9"/>
  <c r="F1497" i="9"/>
  <c r="G1496" i="9"/>
  <c r="H1497" i="9"/>
  <c r="I1496" i="9"/>
  <c r="K1499" i="9" l="1"/>
  <c r="L1498" i="9"/>
  <c r="I1497" i="9"/>
  <c r="H1498" i="9"/>
  <c r="G1497" i="9"/>
  <c r="F1498" i="9"/>
  <c r="I1498" i="9" l="1"/>
  <c r="H1499" i="9"/>
  <c r="G1498" i="9"/>
  <c r="F1499" i="9"/>
  <c r="L1499" i="9"/>
  <c r="K1500" i="9"/>
  <c r="I1499" i="9" l="1"/>
  <c r="H1500" i="9"/>
  <c r="L1500" i="9"/>
  <c r="K1501" i="9"/>
  <c r="G1499" i="9"/>
  <c r="F1500" i="9"/>
  <c r="I1500" i="9" l="1"/>
  <c r="H1501" i="9"/>
  <c r="G1500" i="9"/>
  <c r="F1501" i="9"/>
  <c r="K1502" i="9"/>
  <c r="L1501" i="9"/>
  <c r="L1502" i="9" l="1"/>
  <c r="K1503" i="9"/>
  <c r="I1501" i="9"/>
  <c r="H1502" i="9"/>
  <c r="F1502" i="9"/>
  <c r="G1501" i="9"/>
  <c r="G1502" i="9" l="1"/>
  <c r="F1503" i="9"/>
  <c r="L1503" i="9"/>
  <c r="K1504" i="9"/>
  <c r="I1502" i="9"/>
  <c r="H1503" i="9"/>
  <c r="L1504" i="9" l="1"/>
  <c r="K1505" i="9"/>
  <c r="G1503" i="9"/>
  <c r="F1504" i="9"/>
  <c r="H1504" i="9"/>
  <c r="I1503" i="9"/>
  <c r="I1504" i="9" l="1"/>
  <c r="H1505" i="9"/>
  <c r="L1505" i="9"/>
  <c r="K1506" i="9"/>
  <c r="G1504" i="9"/>
  <c r="F1505" i="9"/>
  <c r="I1505" i="9" l="1"/>
  <c r="H1506" i="9"/>
  <c r="G1505" i="9"/>
  <c r="F1506" i="9"/>
  <c r="L1506" i="9"/>
  <c r="K1507" i="9"/>
  <c r="K1508" i="9" l="1"/>
  <c r="L1507" i="9"/>
  <c r="H1507" i="9"/>
  <c r="I1506" i="9"/>
  <c r="G1506" i="9"/>
  <c r="F1507" i="9"/>
  <c r="F1508" i="9" l="1"/>
  <c r="G1507" i="9"/>
  <c r="I1507" i="9"/>
  <c r="H1508" i="9"/>
  <c r="K1509" i="9"/>
  <c r="L1508" i="9"/>
  <c r="I1508" i="9" l="1"/>
  <c r="H1509" i="9"/>
  <c r="L1509" i="9"/>
  <c r="K1510" i="9"/>
  <c r="G1508" i="9"/>
  <c r="F1509" i="9"/>
  <c r="L1510" i="9" l="1"/>
  <c r="K1511" i="9"/>
  <c r="G1509" i="9"/>
  <c r="F1510" i="9"/>
  <c r="I1509" i="9"/>
  <c r="H1510" i="9"/>
  <c r="H1511" i="9" l="1"/>
  <c r="I1510" i="9"/>
  <c r="G1510" i="9"/>
  <c r="F1511" i="9"/>
  <c r="L1511" i="9"/>
  <c r="K1512" i="9"/>
  <c r="G1511" i="9" l="1"/>
  <c r="F1512" i="9"/>
  <c r="H1512" i="9"/>
  <c r="I1511" i="9"/>
  <c r="L1512" i="9"/>
  <c r="K1513" i="9"/>
  <c r="I1512" i="9" l="1"/>
  <c r="H1513" i="9"/>
  <c r="L1513" i="9"/>
  <c r="K1514" i="9"/>
  <c r="G1512" i="9"/>
  <c r="F1513" i="9"/>
  <c r="K1515" i="9" l="1"/>
  <c r="L1514" i="9"/>
  <c r="G1513" i="9"/>
  <c r="F1514" i="9"/>
  <c r="I1513" i="9"/>
  <c r="H1514" i="9"/>
  <c r="I1514" i="9" l="1"/>
  <c r="H1515" i="9"/>
  <c r="G1514" i="9"/>
  <c r="F1515" i="9"/>
  <c r="L1515" i="9"/>
  <c r="K1516" i="9"/>
  <c r="F1516" i="9" l="1"/>
  <c r="G1515" i="9"/>
  <c r="I1515" i="9"/>
  <c r="H1516" i="9"/>
  <c r="K1517" i="9"/>
  <c r="L1516" i="9"/>
  <c r="H1517" i="9" l="1"/>
  <c r="I1516" i="9"/>
  <c r="K1518" i="9"/>
  <c r="L1517" i="9"/>
  <c r="G1516" i="9"/>
  <c r="F1517" i="9"/>
  <c r="F1518" i="9" l="1"/>
  <c r="G1517" i="9"/>
  <c r="L1518" i="9"/>
  <c r="K1519" i="9"/>
  <c r="I1517" i="9"/>
  <c r="H1518" i="9"/>
  <c r="I1518" i="9" l="1"/>
  <c r="H1519" i="9"/>
  <c r="F1519" i="9"/>
  <c r="G1518" i="9"/>
  <c r="L1519" i="9"/>
  <c r="K1520" i="9"/>
  <c r="K1521" i="9" l="1"/>
  <c r="L1520" i="9"/>
  <c r="G1519" i="9"/>
  <c r="F1520" i="9"/>
  <c r="I1519" i="9"/>
  <c r="H1520" i="9"/>
  <c r="I1520" i="9" l="1"/>
  <c r="H1521" i="9"/>
  <c r="G1520" i="9"/>
  <c r="F1521" i="9"/>
  <c r="L1521" i="9"/>
  <c r="K1522" i="9"/>
  <c r="G1521" i="9" l="1"/>
  <c r="F1522" i="9"/>
  <c r="I1521" i="9"/>
  <c r="H1522" i="9"/>
  <c r="L1522" i="9"/>
  <c r="K1523" i="9"/>
  <c r="I1522" i="9" l="1"/>
  <c r="H1523" i="9"/>
  <c r="L1523" i="9"/>
  <c r="K1524" i="9"/>
  <c r="F1523" i="9"/>
  <c r="G1522" i="9"/>
  <c r="L1524" i="9" l="1"/>
  <c r="K1525" i="9"/>
  <c r="G1523" i="9"/>
  <c r="F1524" i="9"/>
  <c r="I1523" i="9"/>
  <c r="H1524" i="9"/>
  <c r="I1524" i="9" l="1"/>
  <c r="H1525" i="9"/>
  <c r="G1524" i="9"/>
  <c r="F1525" i="9"/>
  <c r="K1526" i="9"/>
  <c r="L1525" i="9"/>
  <c r="F1526" i="9" l="1"/>
  <c r="G1525" i="9"/>
  <c r="L1526" i="9"/>
  <c r="K1527" i="9"/>
  <c r="I1525" i="9"/>
  <c r="H1526" i="9"/>
  <c r="L1527" i="9" l="1"/>
  <c r="K1528" i="9"/>
  <c r="I1526" i="9"/>
  <c r="H1527" i="9"/>
  <c r="G1526" i="9"/>
  <c r="F1527" i="9"/>
  <c r="G1527" i="9" l="1"/>
  <c r="F1528" i="9"/>
  <c r="H1528" i="9"/>
  <c r="I1527" i="9"/>
  <c r="L1528" i="9"/>
  <c r="K1529" i="9"/>
  <c r="L1529" i="9" l="1"/>
  <c r="K1530" i="9"/>
  <c r="I1528" i="9"/>
  <c r="H1529" i="9"/>
  <c r="F1529" i="9"/>
  <c r="G1528" i="9"/>
  <c r="F1530" i="9" l="1"/>
  <c r="G1529" i="9"/>
  <c r="I1529" i="9"/>
  <c r="H1530" i="9"/>
  <c r="K1531" i="9"/>
  <c r="L1530" i="9"/>
  <c r="I1530" i="9" l="1"/>
  <c r="H1531" i="9"/>
  <c r="G1530" i="9"/>
  <c r="F1531" i="9"/>
  <c r="L1531" i="9"/>
  <c r="K1532" i="9"/>
  <c r="L1532" i="9" l="1"/>
  <c r="K1533" i="9"/>
  <c r="I1531" i="9"/>
  <c r="H1532" i="9"/>
  <c r="G1531" i="9"/>
  <c r="F1532" i="9"/>
  <c r="I1532" i="9" l="1"/>
  <c r="H1533" i="9"/>
  <c r="F1533" i="9"/>
  <c r="G1532" i="9"/>
  <c r="L1533" i="9"/>
  <c r="K1534" i="9"/>
  <c r="K1535" i="9" l="1"/>
  <c r="L1534" i="9"/>
  <c r="F1534" i="9"/>
  <c r="G1533" i="9"/>
  <c r="I1533" i="9"/>
  <c r="H1534" i="9"/>
  <c r="I1534" i="9" l="1"/>
  <c r="H1535" i="9"/>
  <c r="L1535" i="9"/>
  <c r="K1536" i="9"/>
  <c r="G1534" i="9"/>
  <c r="F1535" i="9"/>
  <c r="G1535" i="9" l="1"/>
  <c r="F1536" i="9"/>
  <c r="L1536" i="9"/>
  <c r="K1537" i="9"/>
  <c r="I1535" i="9"/>
  <c r="H1536" i="9"/>
  <c r="L1537" i="9" l="1"/>
  <c r="K1538" i="9"/>
  <c r="I1536" i="9"/>
  <c r="H1537" i="9"/>
  <c r="F1537" i="9"/>
  <c r="G1536" i="9"/>
  <c r="I1537" i="9" l="1"/>
  <c r="H1538" i="9"/>
  <c r="L1538" i="9"/>
  <c r="K1539" i="9"/>
  <c r="G1537" i="9"/>
  <c r="F1538" i="9"/>
  <c r="G1538" i="9" l="1"/>
  <c r="F1539" i="9"/>
  <c r="H1539" i="9"/>
  <c r="I1538" i="9"/>
  <c r="K1540" i="9"/>
  <c r="L1539" i="9"/>
  <c r="I1539" i="9" l="1"/>
  <c r="H1540" i="9"/>
  <c r="L1540" i="9"/>
  <c r="K1541" i="9"/>
  <c r="F1540" i="9"/>
  <c r="G1539" i="9"/>
  <c r="G1540" i="9" l="1"/>
  <c r="F1541" i="9"/>
  <c r="I1540" i="9"/>
  <c r="H1541" i="9"/>
  <c r="L1541" i="9"/>
  <c r="K1542" i="9"/>
  <c r="I1541" i="9" l="1"/>
  <c r="H1542" i="9"/>
  <c r="K1543" i="9"/>
  <c r="L1542" i="9"/>
  <c r="F1542" i="9"/>
  <c r="G1541" i="9"/>
  <c r="G1542" i="9" l="1"/>
  <c r="F1543" i="9"/>
  <c r="K1544" i="9"/>
  <c r="L1543" i="9"/>
  <c r="H1543" i="9"/>
  <c r="I1542" i="9"/>
  <c r="I1543" i="9" l="1"/>
  <c r="H1544" i="9"/>
  <c r="L1544" i="9"/>
  <c r="K1545" i="9"/>
  <c r="G1543" i="9"/>
  <c r="F1544" i="9"/>
  <c r="G1544" i="9" l="1"/>
  <c r="F1545" i="9"/>
  <c r="L1545" i="9"/>
  <c r="K1546" i="9"/>
  <c r="I1544" i="9"/>
  <c r="H1545" i="9"/>
  <c r="H1546" i="9" l="1"/>
  <c r="I1545" i="9"/>
  <c r="K1547" i="9"/>
  <c r="L1546" i="9"/>
  <c r="G1545" i="9"/>
  <c r="F1546" i="9"/>
  <c r="G1546" i="9" l="1"/>
  <c r="F1547" i="9"/>
  <c r="L1547" i="9"/>
  <c r="K1548" i="9"/>
  <c r="I1546" i="9"/>
  <c r="H1547" i="9"/>
  <c r="K1549" i="9" l="1"/>
  <c r="L1548" i="9"/>
  <c r="I1547" i="9"/>
  <c r="H1548" i="9"/>
  <c r="G1547" i="9"/>
  <c r="F1548" i="9"/>
  <c r="G1548" i="9" l="1"/>
  <c r="F1549" i="9"/>
  <c r="I1548" i="9"/>
  <c r="H1549" i="9"/>
  <c r="K1550" i="9"/>
  <c r="L1549" i="9"/>
  <c r="L1550" i="9" l="1"/>
  <c r="K1551" i="9"/>
  <c r="I1549" i="9"/>
  <c r="H1550" i="9"/>
  <c r="G1549" i="9"/>
  <c r="F1550" i="9"/>
  <c r="G1550" i="9" l="1"/>
  <c r="F1551" i="9"/>
  <c r="K1552" i="9"/>
  <c r="L1551" i="9"/>
  <c r="I1550" i="9"/>
  <c r="H1551" i="9"/>
  <c r="I1551" i="9" l="1"/>
  <c r="H1552" i="9"/>
  <c r="L1552" i="9"/>
  <c r="K1553" i="9"/>
  <c r="G1551" i="9"/>
  <c r="F1552" i="9"/>
  <c r="K1554" i="9" l="1"/>
  <c r="L1553" i="9"/>
  <c r="G1552" i="9"/>
  <c r="F1553" i="9"/>
  <c r="I1552" i="9"/>
  <c r="H1553" i="9"/>
  <c r="G1553" i="9" l="1"/>
  <c r="F1554" i="9"/>
  <c r="I1553" i="9"/>
  <c r="H1554" i="9"/>
  <c r="K1555" i="9"/>
  <c r="L1554" i="9"/>
  <c r="L1555" i="9" l="1"/>
  <c r="K1556" i="9"/>
  <c r="I1554" i="9"/>
  <c r="H1555" i="9"/>
  <c r="G1554" i="9"/>
  <c r="F1555" i="9"/>
  <c r="G1555" i="9" l="1"/>
  <c r="F1556" i="9"/>
  <c r="I1555" i="9"/>
  <c r="H1556" i="9"/>
  <c r="L1556" i="9"/>
  <c r="K1557" i="9"/>
  <c r="I1556" i="9" l="1"/>
  <c r="H1557" i="9"/>
  <c r="K1558" i="9"/>
  <c r="L1557" i="9"/>
  <c r="G1556" i="9"/>
  <c r="F1557" i="9"/>
  <c r="F1558" i="9" l="1"/>
  <c r="G1557" i="9"/>
  <c r="K1559" i="9"/>
  <c r="L1558" i="9"/>
  <c r="I1557" i="9"/>
  <c r="H1558" i="9"/>
  <c r="I1558" i="9" l="1"/>
  <c r="H1559" i="9"/>
  <c r="L1559" i="9"/>
  <c r="K1560" i="9"/>
  <c r="G1558" i="9"/>
  <c r="F1559" i="9"/>
  <c r="K1561" i="9" l="1"/>
  <c r="L1560" i="9"/>
  <c r="G1559" i="9"/>
  <c r="F1560" i="9"/>
  <c r="H1560" i="9"/>
  <c r="I1559" i="9"/>
  <c r="G1560" i="9" l="1"/>
  <c r="F1561" i="9"/>
  <c r="L1561" i="9"/>
  <c r="K1562" i="9"/>
  <c r="I1560" i="9"/>
  <c r="H1561" i="9"/>
  <c r="L1562" i="9" l="1"/>
  <c r="K1563" i="9"/>
  <c r="I1561" i="9"/>
  <c r="H1562" i="9"/>
  <c r="G1561" i="9"/>
  <c r="F1562" i="9"/>
  <c r="I1562" i="9" l="1"/>
  <c r="H1563" i="9"/>
  <c r="L1563" i="9"/>
  <c r="K1564" i="9"/>
  <c r="G1562" i="9"/>
  <c r="F1563" i="9"/>
  <c r="L1564" i="9" l="1"/>
  <c r="K1565" i="9"/>
  <c r="G1563" i="9"/>
  <c r="F1564" i="9"/>
  <c r="H1564" i="9"/>
  <c r="I1563" i="9"/>
  <c r="G1564" i="9" l="1"/>
  <c r="F1565" i="9"/>
  <c r="L1565" i="9"/>
  <c r="K1566" i="9"/>
  <c r="H1565" i="9"/>
  <c r="I1564" i="9"/>
  <c r="L1566" i="9" l="1"/>
  <c r="K1567" i="9"/>
  <c r="I1565" i="9"/>
  <c r="H1566" i="9"/>
  <c r="F1566" i="9"/>
  <c r="G1565" i="9"/>
  <c r="I1566" i="9" l="1"/>
  <c r="H1567" i="9"/>
  <c r="G1566" i="9"/>
  <c r="F1567" i="9"/>
  <c r="L1567" i="9"/>
  <c r="K1568" i="9"/>
  <c r="G1567" i="9" l="1"/>
  <c r="F1568" i="9"/>
  <c r="L1568" i="9"/>
  <c r="K1569" i="9"/>
  <c r="H1568" i="9"/>
  <c r="I1567" i="9"/>
  <c r="I1568" i="9" l="1"/>
  <c r="H1569" i="9"/>
  <c r="L1569" i="9"/>
  <c r="K1570" i="9"/>
  <c r="G1568" i="9"/>
  <c r="F1569" i="9"/>
  <c r="L1570" i="9" l="1"/>
  <c r="K1571" i="9"/>
  <c r="G1569" i="9"/>
  <c r="F1570" i="9"/>
  <c r="I1569" i="9"/>
  <c r="H1570" i="9"/>
  <c r="F1571" i="9" l="1"/>
  <c r="G1570" i="9"/>
  <c r="I1570" i="9"/>
  <c r="H1571" i="9"/>
  <c r="K1572" i="9"/>
  <c r="L1571" i="9"/>
  <c r="L1572" i="9" l="1"/>
  <c r="K1573" i="9"/>
  <c r="I1571" i="9"/>
  <c r="H1572" i="9"/>
  <c r="G1571" i="9"/>
  <c r="F1572" i="9"/>
  <c r="G1572" i="9" l="1"/>
  <c r="F1573" i="9"/>
  <c r="H1573" i="9"/>
  <c r="I1572" i="9"/>
  <c r="L1573" i="9"/>
  <c r="K1574" i="9"/>
  <c r="I1573" i="9" l="1"/>
  <c r="H1574" i="9"/>
  <c r="L1574" i="9"/>
  <c r="K1575" i="9"/>
  <c r="G1573" i="9"/>
  <c r="F1574" i="9"/>
  <c r="L1575" i="9" l="1"/>
  <c r="K1576" i="9"/>
  <c r="G1574" i="9"/>
  <c r="F1575" i="9"/>
  <c r="H1575" i="9"/>
  <c r="I1574" i="9"/>
  <c r="I1575" i="9" l="1"/>
  <c r="H1576" i="9"/>
  <c r="F1576" i="9"/>
  <c r="G1575" i="9"/>
  <c r="L1576" i="9"/>
  <c r="K1577" i="9"/>
  <c r="L1577" i="9" l="1"/>
  <c r="K1578" i="9"/>
  <c r="G1576" i="9"/>
  <c r="F1577" i="9"/>
  <c r="I1576" i="9"/>
  <c r="H1577" i="9"/>
  <c r="F1578" i="9" l="1"/>
  <c r="G1577" i="9"/>
  <c r="K1579" i="9"/>
  <c r="L1578" i="9"/>
  <c r="I1577" i="9"/>
  <c r="H1578" i="9"/>
  <c r="H1579" i="9" l="1"/>
  <c r="I1578" i="9"/>
  <c r="L1579" i="9"/>
  <c r="K1580" i="9"/>
  <c r="G1578" i="9"/>
  <c r="F1579" i="9"/>
  <c r="G1579" i="9" l="1"/>
  <c r="F1580" i="9"/>
  <c r="K1581" i="9"/>
  <c r="L1580" i="9"/>
  <c r="I1579" i="9"/>
  <c r="H1580" i="9"/>
  <c r="I1580" i="9" l="1"/>
  <c r="H1581" i="9"/>
  <c r="K1582" i="9"/>
  <c r="L1581" i="9"/>
  <c r="G1580" i="9"/>
  <c r="F1581" i="9"/>
  <c r="G1581" i="9" l="1"/>
  <c r="F1582" i="9"/>
  <c r="I1581" i="9"/>
  <c r="H1582" i="9"/>
  <c r="L1582" i="9"/>
  <c r="K1583" i="9"/>
  <c r="K1584" i="9" l="1"/>
  <c r="L1583" i="9"/>
  <c r="I1582" i="9"/>
  <c r="H1583" i="9"/>
  <c r="G1582" i="9"/>
  <c r="F1583" i="9"/>
  <c r="L1584" i="9" l="1"/>
  <c r="K1585" i="9"/>
  <c r="G1583" i="9"/>
  <c r="F1584" i="9"/>
  <c r="I1583" i="9"/>
  <c r="H1584" i="9"/>
  <c r="H1585" i="9" l="1"/>
  <c r="I1584" i="9"/>
  <c r="G1584" i="9"/>
  <c r="F1585" i="9"/>
  <c r="L1585" i="9"/>
  <c r="K1586" i="9"/>
  <c r="K1587" i="9" l="1"/>
  <c r="L1586" i="9"/>
  <c r="H1586" i="9"/>
  <c r="I1585" i="9"/>
  <c r="G1585" i="9"/>
  <c r="F1586" i="9"/>
  <c r="G1586" i="9" l="1"/>
  <c r="F1587" i="9"/>
  <c r="H1587" i="9"/>
  <c r="I1586" i="9"/>
  <c r="L1587" i="9"/>
  <c r="K1588" i="9"/>
  <c r="L1588" i="9" l="1"/>
  <c r="K1589" i="9"/>
  <c r="I1587" i="9"/>
  <c r="H1588" i="9"/>
  <c r="G1587" i="9"/>
  <c r="F1588" i="9"/>
  <c r="F1589" i="9" l="1"/>
  <c r="G1588" i="9"/>
  <c r="L1589" i="9"/>
  <c r="K1590" i="9"/>
  <c r="H1589" i="9"/>
  <c r="I1588" i="9"/>
  <c r="I1589" i="9" l="1"/>
  <c r="H1590" i="9"/>
  <c r="L1590" i="9"/>
  <c r="K1591" i="9"/>
  <c r="G1589" i="9"/>
  <c r="F1590" i="9"/>
  <c r="K1592" i="9" l="1"/>
  <c r="L1591" i="9"/>
  <c r="G1590" i="9"/>
  <c r="F1591" i="9"/>
  <c r="I1590" i="9"/>
  <c r="H1591" i="9"/>
  <c r="G1591" i="9" l="1"/>
  <c r="F1592" i="9"/>
  <c r="H1592" i="9"/>
  <c r="I1591" i="9"/>
  <c r="L1592" i="9"/>
  <c r="K1593" i="9"/>
  <c r="L1593" i="9" l="1"/>
  <c r="K1594" i="9"/>
  <c r="I1592" i="9"/>
  <c r="H1593" i="9"/>
  <c r="G1592" i="9"/>
  <c r="F1593" i="9"/>
  <c r="G1593" i="9" l="1"/>
  <c r="F1594" i="9"/>
  <c r="I1593" i="9"/>
  <c r="H1594" i="9"/>
  <c r="K1595" i="9"/>
  <c r="L1594" i="9"/>
  <c r="H1595" i="9" l="1"/>
  <c r="I1594" i="9"/>
  <c r="L1595" i="9"/>
  <c r="K1596" i="9"/>
  <c r="G1594" i="9"/>
  <c r="F1595" i="9"/>
  <c r="G1595" i="9" l="1"/>
  <c r="F1596" i="9"/>
  <c r="L1596" i="9"/>
  <c r="K1597" i="9"/>
  <c r="I1595" i="9"/>
  <c r="H1596" i="9"/>
  <c r="I1596" i="9" l="1"/>
  <c r="H1597" i="9"/>
  <c r="L1597" i="9"/>
  <c r="K1598" i="9"/>
  <c r="G1596" i="9"/>
  <c r="F1597" i="9"/>
  <c r="L1598" i="9" l="1"/>
  <c r="K1599" i="9"/>
  <c r="G1597" i="9"/>
  <c r="F1598" i="9"/>
  <c r="I1597" i="9"/>
  <c r="H1598" i="9"/>
  <c r="I1598" i="9" l="1"/>
  <c r="H1599" i="9"/>
  <c r="G1598" i="9"/>
  <c r="F1599" i="9"/>
  <c r="L1599" i="9"/>
  <c r="K1600" i="9"/>
  <c r="G1599" i="9" l="1"/>
  <c r="F1600" i="9"/>
  <c r="L1600" i="9"/>
  <c r="K1601" i="9"/>
  <c r="H1600" i="9"/>
  <c r="I1599" i="9"/>
  <c r="L1601" i="9" l="1"/>
  <c r="K1602" i="9"/>
  <c r="G1600" i="9"/>
  <c r="F1601" i="9"/>
  <c r="I1600" i="9"/>
  <c r="H1601" i="9"/>
  <c r="H1602" i="9" l="1"/>
  <c r="I1601" i="9"/>
  <c r="G1601" i="9"/>
  <c r="F1602" i="9"/>
  <c r="L1602" i="9"/>
  <c r="K1603" i="9"/>
  <c r="K1604" i="9" l="1"/>
  <c r="L1603" i="9"/>
  <c r="G1602" i="9"/>
  <c r="F1603" i="9"/>
  <c r="H1603" i="9"/>
  <c r="I1602" i="9"/>
  <c r="I1603" i="9" l="1"/>
  <c r="H1604" i="9"/>
  <c r="K1605" i="9"/>
  <c r="L1604" i="9"/>
  <c r="G1603" i="9"/>
  <c r="F1604" i="9"/>
  <c r="K1606" i="9" l="1"/>
  <c r="L1605" i="9"/>
  <c r="G1604" i="9"/>
  <c r="F1605" i="9"/>
  <c r="H1605" i="9"/>
  <c r="I1604" i="9"/>
  <c r="I1605" i="9" l="1"/>
  <c r="H1606" i="9"/>
  <c r="G1605" i="9"/>
  <c r="F1606" i="9"/>
  <c r="L1606" i="9"/>
  <c r="K1607" i="9"/>
  <c r="G1606" i="9" l="1"/>
  <c r="F1607" i="9"/>
  <c r="L1607" i="9"/>
  <c r="K1608" i="9"/>
  <c r="H1607" i="9"/>
  <c r="I1606" i="9"/>
  <c r="L1608" i="9" l="1"/>
  <c r="K1609" i="9"/>
  <c r="I1607" i="9"/>
  <c r="H1608" i="9"/>
  <c r="G1607" i="9"/>
  <c r="F1608" i="9"/>
  <c r="G1608" i="9" l="1"/>
  <c r="F1609" i="9"/>
  <c r="I1608" i="9"/>
  <c r="H1609" i="9"/>
  <c r="L1609" i="9"/>
  <c r="K1610" i="9"/>
  <c r="I1609" i="9" l="1"/>
  <c r="H1610" i="9"/>
  <c r="L1610" i="9"/>
  <c r="K1611" i="9"/>
  <c r="F1610" i="9"/>
  <c r="G1609" i="9"/>
  <c r="K1612" i="9" l="1"/>
  <c r="L1611" i="9"/>
  <c r="F1611" i="9"/>
  <c r="G1610" i="9"/>
  <c r="I1610" i="9"/>
  <c r="H1611" i="9"/>
  <c r="I1611" i="9" l="1"/>
  <c r="H1612" i="9"/>
  <c r="F1612" i="9"/>
  <c r="G1611" i="9"/>
  <c r="K1613" i="9"/>
  <c r="L1612" i="9"/>
  <c r="L1613" i="9" l="1"/>
  <c r="K1614" i="9"/>
  <c r="G1612" i="9"/>
  <c r="F1613" i="9"/>
  <c r="H1613" i="9"/>
  <c r="I1612" i="9"/>
  <c r="I1613" i="9" l="1"/>
  <c r="H1614" i="9"/>
  <c r="G1613" i="9"/>
  <c r="F1614" i="9"/>
  <c r="K1615" i="9"/>
  <c r="L1614" i="9"/>
  <c r="G1614" i="9" l="1"/>
  <c r="F1615" i="9"/>
  <c r="L1615" i="9"/>
  <c r="K1616" i="9"/>
  <c r="I1614" i="9"/>
  <c r="H1615" i="9"/>
  <c r="I1615" i="9" l="1"/>
  <c r="H1616" i="9"/>
  <c r="K1617" i="9"/>
  <c r="L1616" i="9"/>
  <c r="G1615" i="9"/>
  <c r="F1616" i="9"/>
  <c r="G1616" i="9" l="1"/>
  <c r="F1617" i="9"/>
  <c r="L1617" i="9"/>
  <c r="K1618" i="9"/>
  <c r="I1616" i="9"/>
  <c r="H1617" i="9"/>
  <c r="K1619" i="9" l="1"/>
  <c r="L1618" i="9"/>
  <c r="I1617" i="9"/>
  <c r="H1618" i="9"/>
  <c r="G1617" i="9"/>
  <c r="F1618" i="9"/>
  <c r="H1619" i="9" l="1"/>
  <c r="I1618" i="9"/>
  <c r="G1618" i="9"/>
  <c r="F1619" i="9"/>
  <c r="L1619" i="9"/>
  <c r="K1620" i="9"/>
  <c r="L1620" i="9" l="1"/>
  <c r="K1621" i="9"/>
  <c r="F1620" i="9"/>
  <c r="G1619" i="9"/>
  <c r="I1619" i="9"/>
  <c r="H1620" i="9"/>
  <c r="G1620" i="9" l="1"/>
  <c r="F1621" i="9"/>
  <c r="I1620" i="9"/>
  <c r="H1621" i="9"/>
  <c r="L1621" i="9"/>
  <c r="K1622" i="9"/>
  <c r="L1622" i="9" l="1"/>
  <c r="K1623" i="9"/>
  <c r="F1622" i="9"/>
  <c r="G1621" i="9"/>
  <c r="I1621" i="9"/>
  <c r="H1622" i="9"/>
  <c r="I1622" i="9" l="1"/>
  <c r="H1623" i="9"/>
  <c r="G1622" i="9"/>
  <c r="F1623" i="9"/>
  <c r="K1624" i="9"/>
  <c r="L1623" i="9"/>
  <c r="G1623" i="9" l="1"/>
  <c r="F1624" i="9"/>
  <c r="L1624" i="9"/>
  <c r="K1625" i="9"/>
  <c r="H1624" i="9"/>
  <c r="I1623" i="9"/>
  <c r="H1625" i="9" l="1"/>
  <c r="I1624" i="9"/>
  <c r="L1625" i="9"/>
  <c r="K1626" i="9"/>
  <c r="G1624" i="9"/>
  <c r="F1625" i="9"/>
  <c r="G1625" i="9" l="1"/>
  <c r="F1626" i="9"/>
  <c r="K1627" i="9"/>
  <c r="L1626" i="9"/>
  <c r="H1626" i="9"/>
  <c r="I1625" i="9"/>
  <c r="L1627" i="9" l="1"/>
  <c r="K1628" i="9"/>
  <c r="G1626" i="9"/>
  <c r="F1627" i="9"/>
  <c r="I1626" i="9"/>
  <c r="H1627" i="9"/>
  <c r="H1628" i="9" l="1"/>
  <c r="I1627" i="9"/>
  <c r="G1627" i="9"/>
  <c r="F1628" i="9"/>
  <c r="L1628" i="9"/>
  <c r="K1629" i="9"/>
  <c r="L1629" i="9" l="1"/>
  <c r="K1630" i="9"/>
  <c r="G1628" i="9"/>
  <c r="F1629" i="9"/>
  <c r="I1628" i="9"/>
  <c r="H1629" i="9"/>
  <c r="I1629" i="9" l="1"/>
  <c r="H1630" i="9"/>
  <c r="F1630" i="9"/>
  <c r="G1629" i="9"/>
  <c r="L1630" i="9"/>
  <c r="K1631" i="9"/>
  <c r="L1631" i="9" l="1"/>
  <c r="K1632" i="9"/>
  <c r="I1630" i="9"/>
  <c r="H1631" i="9"/>
  <c r="G1630" i="9"/>
  <c r="F1631" i="9"/>
  <c r="G1631" i="9" l="1"/>
  <c r="F1632" i="9"/>
  <c r="I1631" i="9"/>
  <c r="H1632" i="9"/>
  <c r="K1633" i="9"/>
  <c r="L1632" i="9"/>
  <c r="H1633" i="9" l="1"/>
  <c r="I1632" i="9"/>
  <c r="F1633" i="9"/>
  <c r="G1632" i="9"/>
  <c r="K1634" i="9"/>
  <c r="L1633" i="9"/>
  <c r="K1635" i="9" l="1"/>
  <c r="L1634" i="9"/>
  <c r="G1633" i="9"/>
  <c r="F1634" i="9"/>
  <c r="I1633" i="9"/>
  <c r="H1634" i="9"/>
  <c r="H1635" i="9" l="1"/>
  <c r="I1634" i="9"/>
  <c r="K1636" i="9"/>
  <c r="L1635" i="9"/>
  <c r="G1634" i="9"/>
  <c r="F1635" i="9"/>
  <c r="G1635" i="9" l="1"/>
  <c r="F1636" i="9"/>
  <c r="L1636" i="9"/>
  <c r="K1637" i="9"/>
  <c r="I1635" i="9"/>
  <c r="H1636" i="9"/>
  <c r="L1637" i="9" l="1"/>
  <c r="K1638" i="9"/>
  <c r="I1636" i="9"/>
  <c r="H1637" i="9"/>
  <c r="G1636" i="9"/>
  <c r="F1637" i="9"/>
  <c r="G1637" i="9" l="1"/>
  <c r="F1638" i="9"/>
  <c r="I1637" i="9"/>
  <c r="H1638" i="9"/>
  <c r="L1638" i="9"/>
  <c r="K1639" i="9"/>
  <c r="H1639" i="9" l="1"/>
  <c r="I1638" i="9"/>
  <c r="L1639" i="9"/>
  <c r="K1640" i="9"/>
  <c r="G1638" i="9"/>
  <c r="F1639" i="9"/>
  <c r="L1640" i="9" l="1"/>
  <c r="K1641" i="9"/>
  <c r="F1640" i="9"/>
  <c r="G1639" i="9"/>
  <c r="H1640" i="9"/>
  <c r="I1639" i="9"/>
  <c r="I1640" i="9" l="1"/>
  <c r="H1641" i="9"/>
  <c r="G1640" i="9"/>
  <c r="F1641" i="9"/>
  <c r="L1641" i="9"/>
  <c r="K1642" i="9"/>
  <c r="G1641" i="9" l="1"/>
  <c r="F1642" i="9"/>
  <c r="K1643" i="9"/>
  <c r="L1642" i="9"/>
  <c r="I1641" i="9"/>
  <c r="H1642" i="9"/>
  <c r="I1642" i="9" l="1"/>
  <c r="H1643" i="9"/>
  <c r="L1643" i="9"/>
  <c r="K1644" i="9"/>
  <c r="F1643" i="9"/>
  <c r="G1642" i="9"/>
  <c r="L1644" i="9" l="1"/>
  <c r="K1645" i="9"/>
  <c r="I1643" i="9"/>
  <c r="H1644" i="9"/>
  <c r="G1643" i="9"/>
  <c r="F1644" i="9"/>
  <c r="G1644" i="9" l="1"/>
  <c r="F1645" i="9"/>
  <c r="H1645" i="9"/>
  <c r="I1644" i="9"/>
  <c r="K1646" i="9"/>
  <c r="L1645" i="9"/>
  <c r="K1647" i="9" l="1"/>
  <c r="L1646" i="9"/>
  <c r="I1645" i="9"/>
  <c r="H1646" i="9"/>
  <c r="G1645" i="9"/>
  <c r="F1646" i="9"/>
  <c r="G1646" i="9" l="1"/>
  <c r="F1647" i="9"/>
  <c r="H1647" i="9"/>
  <c r="I1646" i="9"/>
  <c r="K1648" i="9"/>
  <c r="L1647" i="9"/>
  <c r="K1649" i="9" l="1"/>
  <c r="L1648" i="9"/>
  <c r="F1648" i="9"/>
  <c r="G1647" i="9"/>
  <c r="I1647" i="9"/>
  <c r="H1648" i="9"/>
  <c r="L1649" i="9" l="1"/>
  <c r="K1650" i="9"/>
  <c r="G1648" i="9"/>
  <c r="F1649" i="9"/>
  <c r="H1649" i="9"/>
  <c r="I1648" i="9"/>
  <c r="H1650" i="9" l="1"/>
  <c r="I1649" i="9"/>
  <c r="G1649" i="9"/>
  <c r="F1650" i="9"/>
  <c r="L1650" i="9"/>
  <c r="K1651" i="9"/>
  <c r="L1651" i="9" l="1"/>
  <c r="K1652" i="9"/>
  <c r="G1650" i="9"/>
  <c r="F1651" i="9"/>
  <c r="I1650" i="9"/>
  <c r="H1651" i="9"/>
  <c r="I1651" i="9" l="1"/>
  <c r="H1652" i="9"/>
  <c r="G1651" i="9"/>
  <c r="F1652" i="9"/>
  <c r="L1652" i="9"/>
  <c r="K1653" i="9"/>
  <c r="L1653" i="9" l="1"/>
  <c r="K1654" i="9"/>
  <c r="G1652" i="9"/>
  <c r="F1653" i="9"/>
  <c r="H1653" i="9"/>
  <c r="I1652" i="9"/>
  <c r="H1654" i="9" l="1"/>
  <c r="I1653" i="9"/>
  <c r="G1653" i="9"/>
  <c r="F1654" i="9"/>
  <c r="L1654" i="9"/>
  <c r="K1655" i="9"/>
  <c r="K1656" i="9" l="1"/>
  <c r="L1655" i="9"/>
  <c r="I1654" i="9"/>
  <c r="H1655" i="9"/>
  <c r="G1654" i="9"/>
  <c r="F1655" i="9"/>
  <c r="K1657" i="9" l="1"/>
  <c r="L1656" i="9"/>
  <c r="G1655" i="9"/>
  <c r="F1656" i="9"/>
  <c r="I1655" i="9"/>
  <c r="H1656" i="9"/>
  <c r="H1657" i="9" l="1"/>
  <c r="I1656" i="9"/>
  <c r="F1657" i="9"/>
  <c r="G1656" i="9"/>
  <c r="L1657" i="9"/>
  <c r="K1658" i="9"/>
  <c r="K1659" i="9" l="1"/>
  <c r="L1658" i="9"/>
  <c r="G1657" i="9"/>
  <c r="F1658" i="9"/>
  <c r="I1657" i="9"/>
  <c r="H1658" i="9"/>
  <c r="L1659" i="9" l="1"/>
  <c r="K1660" i="9"/>
  <c r="G1658" i="9"/>
  <c r="F1659" i="9"/>
  <c r="I1658" i="9"/>
  <c r="H1659" i="9"/>
  <c r="I1659" i="9" l="1"/>
  <c r="H1660" i="9"/>
  <c r="G1659" i="9"/>
  <c r="F1660" i="9"/>
  <c r="L1660" i="9"/>
  <c r="K1661" i="9"/>
  <c r="G1660" i="9" l="1"/>
  <c r="F1661" i="9"/>
  <c r="L1661" i="9"/>
  <c r="K1662" i="9"/>
  <c r="H1661" i="9"/>
  <c r="I1660" i="9"/>
  <c r="K1663" i="9" l="1"/>
  <c r="L1662" i="9"/>
  <c r="I1661" i="9"/>
  <c r="H1662" i="9"/>
  <c r="F1662" i="9"/>
  <c r="G1661" i="9"/>
  <c r="I1662" i="9" l="1"/>
  <c r="H1663" i="9"/>
  <c r="L1663" i="9"/>
  <c r="K1664" i="9"/>
  <c r="G1662" i="9"/>
  <c r="F1663" i="9"/>
  <c r="K1665" i="9" l="1"/>
  <c r="L1664" i="9"/>
  <c r="G1663" i="9"/>
  <c r="F1664" i="9"/>
  <c r="I1663" i="9"/>
  <c r="H1664" i="9"/>
  <c r="F1665" i="9" l="1"/>
  <c r="G1664" i="9"/>
  <c r="H1665" i="9"/>
  <c r="I1664" i="9"/>
  <c r="L1665" i="9"/>
  <c r="K1666" i="9"/>
  <c r="L1666" i="9" l="1"/>
  <c r="K1667" i="9"/>
  <c r="H1666" i="9"/>
  <c r="I1665" i="9"/>
  <c r="G1665" i="9"/>
  <c r="F1666" i="9"/>
  <c r="G1666" i="9" l="1"/>
  <c r="F1667" i="9"/>
  <c r="H1667" i="9"/>
  <c r="I1666" i="9"/>
  <c r="K1668" i="9"/>
  <c r="L1667" i="9"/>
  <c r="I1667" i="9" l="1"/>
  <c r="H1668" i="9"/>
  <c r="L1668" i="9"/>
  <c r="K1669" i="9"/>
  <c r="G1667" i="9"/>
  <c r="F1668" i="9"/>
  <c r="L1669" i="9" l="1"/>
  <c r="K1670" i="9"/>
  <c r="F1669" i="9"/>
  <c r="G1668" i="9"/>
  <c r="I1668" i="9"/>
  <c r="H1669" i="9"/>
  <c r="I1669" i="9" l="1"/>
  <c r="H1670" i="9"/>
  <c r="G1669" i="9"/>
  <c r="F1670" i="9"/>
  <c r="L1670" i="9"/>
  <c r="K1671" i="9"/>
  <c r="L1671" i="9" l="1"/>
  <c r="K1672" i="9"/>
  <c r="G1670" i="9"/>
  <c r="F1671" i="9"/>
  <c r="H1671" i="9"/>
  <c r="I1670" i="9"/>
  <c r="I1671" i="9" l="1"/>
  <c r="H1672" i="9"/>
  <c r="K1673" i="9"/>
  <c r="L1672" i="9"/>
  <c r="G1671" i="9"/>
  <c r="F1672" i="9"/>
  <c r="G1672" i="9" l="1"/>
  <c r="F1673" i="9"/>
  <c r="K1674" i="9"/>
  <c r="L1673" i="9"/>
  <c r="I1672" i="9"/>
  <c r="H1673" i="9"/>
  <c r="H1674" i="9" l="1"/>
  <c r="I1673" i="9"/>
  <c r="L1674" i="9"/>
  <c r="K1675" i="9"/>
  <c r="G1673" i="9"/>
  <c r="F1674" i="9"/>
  <c r="G1674" i="9" l="1"/>
  <c r="F1675" i="9"/>
  <c r="K1676" i="9"/>
  <c r="L1675" i="9"/>
  <c r="I1674" i="9"/>
  <c r="H1675" i="9"/>
  <c r="I1675" i="9" l="1"/>
  <c r="H1676" i="9"/>
  <c r="K1677" i="9"/>
  <c r="L1676" i="9"/>
  <c r="G1675" i="9"/>
  <c r="F1676" i="9"/>
  <c r="L1677" i="9" l="1"/>
  <c r="K1678" i="9"/>
  <c r="G1676" i="9"/>
  <c r="F1677" i="9"/>
  <c r="I1676" i="9"/>
  <c r="H1677" i="9"/>
  <c r="I1677" i="9" l="1"/>
  <c r="H1678" i="9"/>
  <c r="G1677" i="9"/>
  <c r="F1678" i="9"/>
  <c r="K1679" i="9"/>
  <c r="L1678" i="9"/>
  <c r="L1679" i="9" l="1"/>
  <c r="K1680" i="9"/>
  <c r="I1678" i="9"/>
  <c r="H1679" i="9"/>
  <c r="F1679" i="9"/>
  <c r="G1678" i="9"/>
  <c r="G1679" i="9" l="1"/>
  <c r="F1680" i="9"/>
  <c r="I1679" i="9"/>
  <c r="H1680" i="9"/>
  <c r="L1680" i="9"/>
  <c r="K1681" i="9"/>
  <c r="L1681" i="9" l="1"/>
  <c r="K1682" i="9"/>
  <c r="G1680" i="9"/>
  <c r="F1681" i="9"/>
  <c r="I1680" i="9"/>
  <c r="H1681" i="9"/>
  <c r="G1681" i="9" l="1"/>
  <c r="F1682" i="9"/>
  <c r="I1681" i="9"/>
  <c r="H1682" i="9"/>
  <c r="L1682" i="9"/>
  <c r="K1683" i="9"/>
  <c r="L1683" i="9" l="1"/>
  <c r="K1684" i="9"/>
  <c r="I1682" i="9"/>
  <c r="H1683" i="9"/>
  <c r="F1683" i="9"/>
  <c r="G1682" i="9"/>
  <c r="I1683" i="9" l="1"/>
  <c r="H1684" i="9"/>
  <c r="G1683" i="9"/>
  <c r="F1684" i="9"/>
  <c r="L1684" i="9"/>
  <c r="K1685" i="9"/>
  <c r="G1684" i="9" l="1"/>
  <c r="F1685" i="9"/>
  <c r="K1686" i="9"/>
  <c r="L1685" i="9"/>
  <c r="H1685" i="9"/>
  <c r="I1684" i="9"/>
  <c r="I1685" i="9" l="1"/>
  <c r="H1686" i="9"/>
  <c r="L1686" i="9"/>
  <c r="K1687" i="9"/>
  <c r="G1685" i="9"/>
  <c r="F1686" i="9"/>
  <c r="L1687" i="9" l="1"/>
  <c r="K1688" i="9"/>
  <c r="G1686" i="9"/>
  <c r="F1687" i="9"/>
  <c r="I1686" i="9"/>
  <c r="H1687" i="9"/>
  <c r="H1688" i="9" l="1"/>
  <c r="I1687" i="9"/>
  <c r="G1687" i="9"/>
  <c r="F1688" i="9"/>
  <c r="L1688" i="9"/>
  <c r="K1689" i="9"/>
  <c r="L1689" i="9" l="1"/>
  <c r="K1690" i="9"/>
  <c r="G1688" i="9"/>
  <c r="F1689" i="9"/>
  <c r="H1689" i="9"/>
  <c r="I1688" i="9"/>
  <c r="I1689" i="9" l="1"/>
  <c r="H1690" i="9"/>
  <c r="F1690" i="9"/>
  <c r="G1689" i="9"/>
  <c r="K1691" i="9"/>
  <c r="L1690" i="9"/>
  <c r="G1690" i="9" l="1"/>
  <c r="F1691" i="9"/>
  <c r="L1691" i="9"/>
  <c r="K1692" i="9"/>
  <c r="H1691" i="9"/>
  <c r="I1690" i="9"/>
  <c r="I1691" i="9" l="1"/>
  <c r="H1692" i="9"/>
  <c r="L1692" i="9"/>
  <c r="K1693" i="9"/>
  <c r="G1691" i="9"/>
  <c r="F1692" i="9"/>
  <c r="L1693" i="9" l="1"/>
  <c r="K1694" i="9"/>
  <c r="G1692" i="9"/>
  <c r="F1693" i="9"/>
  <c r="H1693" i="9"/>
  <c r="I1692" i="9"/>
  <c r="H1694" i="9" l="1"/>
  <c r="I1693" i="9"/>
  <c r="L1694" i="9"/>
  <c r="K1695" i="9"/>
  <c r="G1693" i="9"/>
  <c r="F1694" i="9"/>
  <c r="G1694" i="9" l="1"/>
  <c r="F1695" i="9"/>
  <c r="L1695" i="9"/>
  <c r="K1696" i="9"/>
  <c r="I1694" i="9"/>
  <c r="H1695" i="9"/>
  <c r="K1697" i="9" l="1"/>
  <c r="L1696" i="9"/>
  <c r="H1696" i="9"/>
  <c r="I1695" i="9"/>
  <c r="G1695" i="9"/>
  <c r="F1696" i="9"/>
  <c r="L1697" i="9" l="1"/>
  <c r="K1698" i="9"/>
  <c r="I1696" i="9"/>
  <c r="H1697" i="9"/>
  <c r="F1697" i="9"/>
  <c r="G1696" i="9"/>
  <c r="I1697" i="9" l="1"/>
  <c r="H1698" i="9"/>
  <c r="L1698" i="9"/>
  <c r="K1699" i="9"/>
  <c r="G1697" i="9"/>
  <c r="F1698" i="9"/>
  <c r="G1698" i="9" l="1"/>
  <c r="F1699" i="9"/>
  <c r="K1700" i="9"/>
  <c r="L1699" i="9"/>
  <c r="H1699" i="9"/>
  <c r="I1698" i="9"/>
  <c r="I1699" i="9" l="1"/>
  <c r="H1700" i="9"/>
  <c r="L1700" i="9"/>
  <c r="K1701" i="9"/>
  <c r="F1700" i="9"/>
  <c r="G1699" i="9"/>
  <c r="L1701" i="9" l="1"/>
  <c r="K1702" i="9"/>
  <c r="G1700" i="9"/>
  <c r="F1701" i="9"/>
  <c r="H1701" i="9"/>
  <c r="I1700" i="9"/>
  <c r="I1701" i="9" l="1"/>
  <c r="H1702" i="9"/>
  <c r="G1701" i="9"/>
  <c r="F1702" i="9"/>
  <c r="K1703" i="9"/>
  <c r="L1702" i="9"/>
  <c r="G1702" i="9" l="1"/>
  <c r="F1703" i="9"/>
  <c r="L1703" i="9"/>
  <c r="K1704" i="9"/>
  <c r="H1703" i="9"/>
  <c r="I1702" i="9"/>
  <c r="L1704" i="9" l="1"/>
  <c r="K1705" i="9"/>
  <c r="G1703" i="9"/>
  <c r="F1704" i="9"/>
  <c r="I1703" i="9"/>
  <c r="H1704" i="9"/>
  <c r="I1704" i="9" l="1"/>
  <c r="H1705" i="9"/>
  <c r="G1704" i="9"/>
  <c r="F1705" i="9"/>
  <c r="K1706" i="9"/>
  <c r="L1705" i="9"/>
  <c r="K1707" i="9" l="1"/>
  <c r="L1706" i="9"/>
  <c r="G1705" i="9"/>
  <c r="F1706" i="9"/>
  <c r="I1705" i="9"/>
  <c r="H1706" i="9"/>
  <c r="K1708" i="9" l="1"/>
  <c r="L1707" i="9"/>
  <c r="I1706" i="9"/>
  <c r="H1707" i="9"/>
  <c r="G1706" i="9"/>
  <c r="F1707" i="9"/>
  <c r="I1707" i="9" l="1"/>
  <c r="H1708" i="9"/>
  <c r="G1707" i="9"/>
  <c r="F1708" i="9"/>
  <c r="K1709" i="9"/>
  <c r="L1708" i="9"/>
  <c r="G1708" i="9" l="1"/>
  <c r="F1709" i="9"/>
  <c r="L1709" i="9"/>
  <c r="K1710" i="9"/>
  <c r="H1709" i="9"/>
  <c r="I1708" i="9"/>
  <c r="K1711" i="9" l="1"/>
  <c r="L1710" i="9"/>
  <c r="H1710" i="9"/>
  <c r="I1709" i="9"/>
  <c r="G1709" i="9"/>
  <c r="F1710" i="9"/>
  <c r="L1711" i="9" l="1"/>
  <c r="K1712" i="9"/>
  <c r="I1710" i="9"/>
  <c r="H1711" i="9"/>
  <c r="G1710" i="9"/>
  <c r="F1711" i="9"/>
  <c r="I1711" i="9" l="1"/>
  <c r="H1712" i="9"/>
  <c r="G1711" i="9"/>
  <c r="F1712" i="9"/>
  <c r="K1713" i="9"/>
  <c r="L1712" i="9"/>
  <c r="G1712" i="9" l="1"/>
  <c r="F1713" i="9"/>
  <c r="K1714" i="9"/>
  <c r="L1713" i="9"/>
  <c r="H1713" i="9"/>
  <c r="I1712" i="9"/>
  <c r="I1713" i="9" l="1"/>
  <c r="H1714" i="9"/>
  <c r="K1715" i="9"/>
  <c r="L1714" i="9"/>
  <c r="G1713" i="9"/>
  <c r="F1714" i="9"/>
  <c r="G1714" i="9" l="1"/>
  <c r="F1715" i="9"/>
  <c r="L1715" i="9"/>
  <c r="K1716" i="9"/>
  <c r="I1714" i="9"/>
  <c r="H1715" i="9"/>
  <c r="I1715" i="9" l="1"/>
  <c r="H1716" i="9"/>
  <c r="L1716" i="9"/>
  <c r="K1717" i="9"/>
  <c r="F1716" i="9"/>
  <c r="G1715" i="9"/>
  <c r="G1716" i="9" l="1"/>
  <c r="F1717" i="9"/>
  <c r="I1716" i="9"/>
  <c r="H1717" i="9"/>
  <c r="K1718" i="9"/>
  <c r="L1717" i="9"/>
  <c r="L1718" i="9" l="1"/>
  <c r="K1719" i="9"/>
  <c r="I1717" i="9"/>
  <c r="H1718" i="9"/>
  <c r="F1718" i="9"/>
  <c r="G1717" i="9"/>
  <c r="G1718" i="9" l="1"/>
  <c r="F1719" i="9"/>
  <c r="I1718" i="9"/>
  <c r="H1719" i="9"/>
  <c r="K1720" i="9"/>
  <c r="L1719" i="9"/>
  <c r="I1719" i="9" l="1"/>
  <c r="H1720" i="9"/>
  <c r="L1720" i="9"/>
  <c r="K1721" i="9"/>
  <c r="G1719" i="9"/>
  <c r="F1720" i="9"/>
  <c r="L1721" i="9" l="1"/>
  <c r="K1722" i="9"/>
  <c r="G1720" i="9"/>
  <c r="F1721" i="9"/>
  <c r="I1720" i="9"/>
  <c r="H1721" i="9"/>
  <c r="I1721" i="9" l="1"/>
  <c r="H1722" i="9"/>
  <c r="G1721" i="9"/>
  <c r="F1722" i="9"/>
  <c r="K1723" i="9"/>
  <c r="L1722" i="9"/>
  <c r="G1722" i="9" l="1"/>
  <c r="F1723" i="9"/>
  <c r="L1723" i="9"/>
  <c r="K1724" i="9"/>
  <c r="I1722" i="9"/>
  <c r="H1723" i="9"/>
  <c r="L1724" i="9" l="1"/>
  <c r="K1725" i="9"/>
  <c r="I1723" i="9"/>
  <c r="H1724" i="9"/>
  <c r="G1723" i="9"/>
  <c r="F1724" i="9"/>
  <c r="F1725" i="9" l="1"/>
  <c r="G1724" i="9"/>
  <c r="H1725" i="9"/>
  <c r="I1724" i="9"/>
  <c r="L1725" i="9"/>
  <c r="K1726" i="9"/>
  <c r="L1726" i="9" l="1"/>
  <c r="K1727" i="9"/>
  <c r="I1725" i="9"/>
  <c r="H1726" i="9"/>
  <c r="G1725" i="9"/>
  <c r="F1726" i="9"/>
  <c r="I1726" i="9" l="1"/>
  <c r="H1727" i="9"/>
  <c r="G1726" i="9"/>
  <c r="F1727" i="9"/>
  <c r="K1728" i="9"/>
  <c r="L1727" i="9"/>
  <c r="K1729" i="9" l="1"/>
  <c r="L1728" i="9"/>
  <c r="G1727" i="9"/>
  <c r="F1728" i="9"/>
  <c r="H1728" i="9"/>
  <c r="I1727" i="9"/>
  <c r="I1728" i="9" l="1"/>
  <c r="H1729" i="9"/>
  <c r="G1728" i="9"/>
  <c r="F1729" i="9"/>
  <c r="K1730" i="9"/>
  <c r="L1729" i="9"/>
  <c r="G1729" i="9" l="1"/>
  <c r="F1730" i="9"/>
  <c r="L1730" i="9"/>
  <c r="K1731" i="9"/>
  <c r="I1729" i="9"/>
  <c r="H1730" i="9"/>
  <c r="H1731" i="9" l="1"/>
  <c r="I1730" i="9"/>
  <c r="K1732" i="9"/>
  <c r="L1731" i="9"/>
  <c r="F1731" i="9"/>
  <c r="G1730" i="9"/>
  <c r="I1731" i="9" l="1"/>
  <c r="H1732" i="9"/>
  <c r="G1731" i="9"/>
  <c r="F1732" i="9"/>
  <c r="L1732" i="9"/>
  <c r="K1733" i="9"/>
  <c r="G1732" i="9" l="1"/>
  <c r="F1733" i="9"/>
  <c r="I1732" i="9"/>
  <c r="H1733" i="9"/>
  <c r="L1733" i="9"/>
  <c r="K1734" i="9"/>
  <c r="I1733" i="9" l="1"/>
  <c r="H1734" i="9"/>
  <c r="L1734" i="9"/>
  <c r="K1735" i="9"/>
  <c r="F1734" i="9"/>
  <c r="G1733" i="9"/>
  <c r="L1735" i="9" l="1"/>
  <c r="K1736" i="9"/>
  <c r="F1735" i="9"/>
  <c r="G1734" i="9"/>
  <c r="I1734" i="9"/>
  <c r="H1735" i="9"/>
  <c r="G1735" i="9" l="1"/>
  <c r="F1736" i="9"/>
  <c r="I1735" i="9"/>
  <c r="H1736" i="9"/>
  <c r="K1737" i="9"/>
  <c r="L1736" i="9"/>
  <c r="L1737" i="9" l="1"/>
  <c r="K1738" i="9"/>
  <c r="I1736" i="9"/>
  <c r="H1737" i="9"/>
  <c r="G1736" i="9"/>
  <c r="F1737" i="9"/>
  <c r="G1737" i="9" l="1"/>
  <c r="F1738" i="9"/>
  <c r="I1737" i="9"/>
  <c r="H1738" i="9"/>
  <c r="K1739" i="9"/>
  <c r="L1738" i="9"/>
  <c r="I1738" i="9" l="1"/>
  <c r="H1739" i="9"/>
  <c r="L1739" i="9"/>
  <c r="K1740" i="9"/>
  <c r="G1738" i="9"/>
  <c r="F1739" i="9"/>
  <c r="K1741" i="9" l="1"/>
  <c r="L1740" i="9"/>
  <c r="G1739" i="9"/>
  <c r="F1740" i="9"/>
  <c r="I1739" i="9"/>
  <c r="H1740" i="9"/>
  <c r="G1740" i="9" l="1"/>
  <c r="F1741" i="9"/>
  <c r="H1741" i="9"/>
  <c r="I1740" i="9"/>
  <c r="K1742" i="9"/>
  <c r="L1741" i="9"/>
  <c r="K1743" i="9" l="1"/>
  <c r="L1742" i="9"/>
  <c r="I1741" i="9"/>
  <c r="H1742" i="9"/>
  <c r="F1742" i="9"/>
  <c r="G1741" i="9"/>
  <c r="G1742" i="9" l="1"/>
  <c r="F1743" i="9"/>
  <c r="I1742" i="9"/>
  <c r="H1743" i="9"/>
  <c r="L1743" i="9"/>
  <c r="K1744" i="9"/>
  <c r="H1744" i="9" l="1"/>
  <c r="I1743" i="9"/>
  <c r="L1744" i="9"/>
  <c r="K1745" i="9"/>
  <c r="G1743" i="9"/>
  <c r="F1744" i="9"/>
  <c r="G1744" i="9" l="1"/>
  <c r="F1745" i="9"/>
  <c r="I1744" i="9"/>
  <c r="H1745" i="9"/>
  <c r="L1745" i="9"/>
  <c r="K1746" i="9"/>
  <c r="K1747" i="9" l="1"/>
  <c r="L1746" i="9"/>
  <c r="I1745" i="9"/>
  <c r="H1746" i="9"/>
  <c r="G1745" i="9"/>
  <c r="F1746" i="9"/>
  <c r="H1747" i="9" l="1"/>
  <c r="I1746" i="9"/>
  <c r="G1746" i="9"/>
  <c r="F1747" i="9"/>
  <c r="L1747" i="9"/>
  <c r="K1748" i="9"/>
  <c r="L1748" i="9" l="1"/>
  <c r="K1749" i="9"/>
  <c r="G1747" i="9"/>
  <c r="F1748" i="9"/>
  <c r="H1748" i="9"/>
  <c r="I1747" i="9"/>
  <c r="H1749" i="9" l="1"/>
  <c r="I1748" i="9"/>
  <c r="G1748" i="9"/>
  <c r="F1749" i="9"/>
  <c r="L1749" i="9"/>
  <c r="K1750" i="9"/>
  <c r="L1750" i="9" l="1"/>
  <c r="K1751" i="9"/>
  <c r="G1749" i="9"/>
  <c r="F1750" i="9"/>
  <c r="H1750" i="9"/>
  <c r="I1749" i="9"/>
  <c r="F1751" i="9" l="1"/>
  <c r="G1750" i="9"/>
  <c r="I1750" i="9"/>
  <c r="H1751" i="9"/>
  <c r="K1752" i="9"/>
  <c r="L1751" i="9"/>
  <c r="L1752" i="9" l="1"/>
  <c r="K1753" i="9"/>
  <c r="H1752" i="9"/>
  <c r="I1751" i="9"/>
  <c r="G1751" i="9"/>
  <c r="F1752" i="9"/>
  <c r="I1752" i="9" l="1"/>
  <c r="H1753" i="9"/>
  <c r="L1753" i="9"/>
  <c r="K1754" i="9"/>
  <c r="F1753" i="9"/>
  <c r="G1752" i="9"/>
  <c r="F1754" i="9" l="1"/>
  <c r="G1753" i="9"/>
  <c r="K1755" i="9"/>
  <c r="L1754" i="9"/>
  <c r="I1753" i="9"/>
  <c r="H1754" i="9"/>
  <c r="L1755" i="9" l="1"/>
  <c r="K1756" i="9"/>
  <c r="I1754" i="9"/>
  <c r="H1755" i="9"/>
  <c r="G1754" i="9"/>
  <c r="F1755" i="9"/>
  <c r="G1755" i="9" l="1"/>
  <c r="F1756" i="9"/>
  <c r="I1755" i="9"/>
  <c r="H1756" i="9"/>
  <c r="L1756" i="9"/>
  <c r="K1757" i="9"/>
  <c r="H1757" i="9" l="1"/>
  <c r="I1756" i="9"/>
  <c r="K1758" i="9"/>
  <c r="L1757" i="9"/>
  <c r="G1756" i="9"/>
  <c r="F1757" i="9"/>
  <c r="G1757" i="9" l="1"/>
  <c r="F1758" i="9"/>
  <c r="K1759" i="9"/>
  <c r="L1758" i="9"/>
  <c r="I1757" i="9"/>
  <c r="H1758" i="9"/>
  <c r="I1758" i="9" l="1"/>
  <c r="H1759" i="9"/>
  <c r="K1760" i="9"/>
  <c r="L1759" i="9"/>
  <c r="F1759" i="9"/>
  <c r="G1758" i="9"/>
  <c r="K1761" i="9" l="1"/>
  <c r="L1760" i="9"/>
  <c r="G1759" i="9"/>
  <c r="F1760" i="9"/>
  <c r="I1759" i="9"/>
  <c r="H1760" i="9"/>
  <c r="I1760" i="9" l="1"/>
  <c r="H1761" i="9"/>
  <c r="G1760" i="9"/>
  <c r="F1761" i="9"/>
  <c r="L1761" i="9"/>
  <c r="K1762" i="9"/>
  <c r="L1762" i="9" l="1"/>
  <c r="K1763" i="9"/>
  <c r="G1761" i="9"/>
  <c r="F1762" i="9"/>
  <c r="I1761" i="9"/>
  <c r="H1762" i="9"/>
  <c r="H1763" i="9" l="1"/>
  <c r="I1762" i="9"/>
  <c r="F1763" i="9"/>
  <c r="G1762" i="9"/>
  <c r="K1764" i="9"/>
  <c r="L1763" i="9"/>
  <c r="L1764" i="9" l="1"/>
  <c r="K1765" i="9"/>
  <c r="G1763" i="9"/>
  <c r="F1764" i="9"/>
  <c r="H1764" i="9"/>
  <c r="I1763" i="9"/>
  <c r="H1765" i="9" l="1"/>
  <c r="I1764" i="9"/>
  <c r="G1764" i="9"/>
  <c r="F1765" i="9"/>
  <c r="L1765" i="9"/>
  <c r="K1766" i="9"/>
  <c r="K1767" i="9" l="1"/>
  <c r="L1766" i="9"/>
  <c r="I1765" i="9"/>
  <c r="H1766" i="9"/>
  <c r="F1766" i="9"/>
  <c r="G1765" i="9"/>
  <c r="G1766" i="9" l="1"/>
  <c r="F1767" i="9"/>
  <c r="L1767" i="9"/>
  <c r="K1768" i="9"/>
  <c r="H1767" i="9"/>
  <c r="I1766" i="9"/>
  <c r="I1767" i="9" l="1"/>
  <c r="H1768" i="9"/>
  <c r="L1768" i="9"/>
  <c r="K1769" i="9"/>
  <c r="G1767" i="9"/>
  <c r="F1768" i="9"/>
  <c r="L1769" i="9" l="1"/>
  <c r="K1770" i="9"/>
  <c r="G1768" i="9"/>
  <c r="F1769" i="9"/>
  <c r="I1768" i="9"/>
  <c r="H1769" i="9"/>
  <c r="I1769" i="9" l="1"/>
  <c r="H1770" i="9"/>
  <c r="G1769" i="9"/>
  <c r="F1770" i="9"/>
  <c r="K1771" i="9"/>
  <c r="L1770" i="9"/>
  <c r="L1771" i="9" l="1"/>
  <c r="K1772" i="9"/>
  <c r="I1770" i="9"/>
  <c r="H1771" i="9"/>
  <c r="G1770" i="9"/>
  <c r="F1771" i="9"/>
  <c r="I1771" i="9" l="1"/>
  <c r="H1772" i="9"/>
  <c r="G1771" i="9"/>
  <c r="F1772" i="9"/>
  <c r="K1773" i="9"/>
  <c r="L1772" i="9"/>
  <c r="K1774" i="9" l="1"/>
  <c r="L1773" i="9"/>
  <c r="G1772" i="9"/>
  <c r="F1773" i="9"/>
  <c r="H1773" i="9"/>
  <c r="I1772" i="9"/>
  <c r="H1774" i="9" l="1"/>
  <c r="I1773" i="9"/>
  <c r="L1774" i="9"/>
  <c r="K1775" i="9"/>
  <c r="G1773" i="9"/>
  <c r="F1774" i="9"/>
  <c r="G1774" i="9" l="1"/>
  <c r="F1775" i="9"/>
  <c r="I1774" i="9"/>
  <c r="H1775" i="9"/>
  <c r="L1775" i="9"/>
  <c r="K1776" i="9"/>
  <c r="L1776" i="9" l="1"/>
  <c r="K1777" i="9"/>
  <c r="G1775" i="9"/>
  <c r="F1776" i="9"/>
  <c r="I1775" i="9"/>
  <c r="H1776" i="9"/>
  <c r="I1776" i="9" l="1"/>
  <c r="H1777" i="9"/>
  <c r="F1777" i="9"/>
  <c r="G1776" i="9"/>
  <c r="L1777" i="9"/>
  <c r="K1778" i="9"/>
  <c r="K1779" i="9" l="1"/>
  <c r="L1778" i="9"/>
  <c r="G1777" i="9"/>
  <c r="F1778" i="9"/>
  <c r="H1778" i="9"/>
  <c r="I1777" i="9"/>
  <c r="H1779" i="9" l="1"/>
  <c r="I1778" i="9"/>
  <c r="F1779" i="9"/>
  <c r="G1778" i="9"/>
  <c r="L1779" i="9"/>
  <c r="K1780" i="9"/>
  <c r="I1779" i="9" l="1"/>
  <c r="H1780" i="9"/>
  <c r="G1779" i="9"/>
  <c r="F1780" i="9"/>
  <c r="K1781" i="9"/>
  <c r="L1780" i="9"/>
  <c r="G1780" i="9" l="1"/>
  <c r="F1781" i="9"/>
  <c r="K1782" i="9"/>
  <c r="L1781" i="9"/>
  <c r="H1781" i="9"/>
  <c r="I1780" i="9"/>
  <c r="L1782" i="9" l="1"/>
  <c r="K1783" i="9"/>
  <c r="I1781" i="9"/>
  <c r="H1782" i="9"/>
  <c r="G1781" i="9"/>
  <c r="F1782" i="9"/>
  <c r="G1782" i="9" l="1"/>
  <c r="F1783" i="9"/>
  <c r="K1784" i="9"/>
  <c r="L1783" i="9"/>
  <c r="I1782" i="9"/>
  <c r="H1783" i="9"/>
  <c r="I1783" i="9" l="1"/>
  <c r="H1784" i="9"/>
  <c r="K1785" i="9"/>
  <c r="L1784" i="9"/>
  <c r="F1784" i="9"/>
  <c r="G1783" i="9"/>
  <c r="L1785" i="9" l="1"/>
  <c r="K1786" i="9"/>
  <c r="G1784" i="9"/>
  <c r="F1785" i="9"/>
  <c r="I1784" i="9"/>
  <c r="H1785" i="9"/>
  <c r="I1785" i="9" l="1"/>
  <c r="H1786" i="9"/>
  <c r="G1785" i="9"/>
  <c r="F1786" i="9"/>
  <c r="K1787" i="9"/>
  <c r="L1786" i="9"/>
  <c r="F1787" i="9" l="1"/>
  <c r="G1786" i="9"/>
  <c r="L1787" i="9"/>
  <c r="K1788" i="9"/>
  <c r="I1786" i="9"/>
  <c r="H1787" i="9"/>
  <c r="I1787" i="9" l="1"/>
  <c r="H1788" i="9"/>
  <c r="L1788" i="9"/>
  <c r="K1789" i="9"/>
  <c r="G1787" i="9"/>
  <c r="F1788" i="9"/>
  <c r="G1788" i="9" l="1"/>
  <c r="F1789" i="9"/>
  <c r="H1789" i="9"/>
  <c r="I1788" i="9"/>
  <c r="L1789" i="9"/>
  <c r="K1790" i="9"/>
  <c r="L1790" i="9" l="1"/>
  <c r="K1791" i="9"/>
  <c r="H1790" i="9"/>
  <c r="I1789" i="9"/>
  <c r="F1790" i="9"/>
  <c r="G1789" i="9"/>
  <c r="G1790" i="9" l="1"/>
  <c r="F1791" i="9"/>
  <c r="L1791" i="9"/>
  <c r="K1792" i="9"/>
  <c r="I1790" i="9"/>
  <c r="H1791" i="9"/>
  <c r="I1791" i="9" l="1"/>
  <c r="H1792" i="9"/>
  <c r="L1792" i="9"/>
  <c r="K1793" i="9"/>
  <c r="G1791" i="9"/>
  <c r="F1792" i="9"/>
  <c r="L1793" i="9" l="1"/>
  <c r="K1794" i="9"/>
  <c r="I1792" i="9"/>
  <c r="H1793" i="9"/>
  <c r="F1793" i="9"/>
  <c r="G1792" i="9"/>
  <c r="G1793" i="9" l="1"/>
  <c r="F1794" i="9"/>
  <c r="K1795" i="9"/>
  <c r="L1794" i="9"/>
  <c r="I1793" i="9"/>
  <c r="H1794" i="9"/>
  <c r="I1794" i="9" l="1"/>
  <c r="H1795" i="9"/>
  <c r="L1795" i="9"/>
  <c r="K1796" i="9"/>
  <c r="G1794" i="9"/>
  <c r="F1795" i="9"/>
  <c r="F1796" i="9" l="1"/>
  <c r="G1795" i="9"/>
  <c r="H1796" i="9"/>
  <c r="I1795" i="9"/>
  <c r="L1796" i="9"/>
  <c r="K1797" i="9"/>
  <c r="G1796" i="9" l="1"/>
  <c r="F1797" i="9"/>
  <c r="K1798" i="9"/>
  <c r="L1797" i="9"/>
  <c r="I1796" i="9"/>
  <c r="H1797" i="9"/>
  <c r="I1797" i="9" l="1"/>
  <c r="H1798" i="9"/>
  <c r="L1798" i="9"/>
  <c r="K1799" i="9"/>
  <c r="G1797" i="9"/>
  <c r="F1798" i="9"/>
  <c r="L1799" i="9" l="1"/>
  <c r="K1800" i="9"/>
  <c r="G1798" i="9"/>
  <c r="F1799" i="9"/>
  <c r="I1798" i="9"/>
  <c r="H1799" i="9"/>
  <c r="F1800" i="9" l="1"/>
  <c r="G1799" i="9"/>
  <c r="L1800" i="9"/>
  <c r="K1801" i="9"/>
  <c r="H1800" i="9"/>
  <c r="I1799" i="9"/>
  <c r="H1801" i="9" l="1"/>
  <c r="I1800" i="9"/>
  <c r="L1801" i="9"/>
  <c r="K1802" i="9"/>
  <c r="G1800" i="9"/>
  <c r="F1801" i="9"/>
  <c r="L1802" i="9" l="1"/>
  <c r="K1803" i="9"/>
  <c r="G1801" i="9"/>
  <c r="F1802" i="9"/>
  <c r="I1801" i="9"/>
  <c r="H1802" i="9"/>
  <c r="F1803" i="9" l="1"/>
  <c r="G1802" i="9"/>
  <c r="I1802" i="9"/>
  <c r="H1803" i="9"/>
  <c r="L1803" i="9"/>
  <c r="K1804" i="9"/>
  <c r="K1805" i="9" l="1"/>
  <c r="L1804" i="9"/>
  <c r="H1804" i="9"/>
  <c r="I1803" i="9"/>
  <c r="F1804" i="9"/>
  <c r="G1803" i="9"/>
  <c r="G1804" i="9" l="1"/>
  <c r="F1805" i="9"/>
  <c r="H1805" i="9"/>
  <c r="I1804" i="9"/>
  <c r="L1805" i="9"/>
  <c r="K1806" i="9"/>
  <c r="I1805" i="9" l="1"/>
  <c r="H1806" i="9"/>
  <c r="K1807" i="9"/>
  <c r="L1806" i="9"/>
  <c r="G1805" i="9"/>
  <c r="F1806" i="9"/>
  <c r="K1808" i="9" l="1"/>
  <c r="L1807" i="9"/>
  <c r="G1806" i="9"/>
  <c r="F1807" i="9"/>
  <c r="I1806" i="9"/>
  <c r="H1807" i="9"/>
  <c r="I1807" i="9" l="1"/>
  <c r="H1808" i="9"/>
  <c r="K1809" i="9"/>
  <c r="L1808" i="9"/>
  <c r="G1807" i="9"/>
  <c r="F1808" i="9"/>
  <c r="L1809" i="9" l="1"/>
  <c r="K1810" i="9"/>
  <c r="G1808" i="9"/>
  <c r="F1809" i="9"/>
  <c r="I1808" i="9"/>
  <c r="H1809" i="9"/>
  <c r="H1810" i="9" l="1"/>
  <c r="I1809" i="9"/>
  <c r="G1809" i="9"/>
  <c r="F1810" i="9"/>
  <c r="K1811" i="9"/>
  <c r="L1810" i="9"/>
  <c r="F1811" i="9" l="1"/>
  <c r="G1810" i="9"/>
  <c r="I1810" i="9"/>
  <c r="H1811" i="9"/>
  <c r="L1811" i="9"/>
  <c r="K1812" i="9"/>
  <c r="G1811" i="9" l="1"/>
  <c r="F1812" i="9"/>
  <c r="L1812" i="9"/>
  <c r="K1813" i="9"/>
  <c r="I1811" i="9"/>
  <c r="H1812" i="9"/>
  <c r="H1813" i="9" l="1"/>
  <c r="I1812" i="9"/>
  <c r="L1813" i="9"/>
  <c r="K1814" i="9"/>
  <c r="G1812" i="9"/>
  <c r="F1813" i="9"/>
  <c r="F1814" i="9" l="1"/>
  <c r="G1813" i="9"/>
  <c r="H1814" i="9"/>
  <c r="I1813" i="9"/>
  <c r="L1814" i="9"/>
  <c r="K1815" i="9"/>
  <c r="K1816" i="9" l="1"/>
  <c r="L1815" i="9"/>
  <c r="I1814" i="9"/>
  <c r="H1815" i="9"/>
  <c r="F1815" i="9"/>
  <c r="G1814" i="9"/>
  <c r="F1816" i="9" l="1"/>
  <c r="G1815" i="9"/>
  <c r="I1815" i="9"/>
  <c r="H1816" i="9"/>
  <c r="K1817" i="9"/>
  <c r="L1816" i="9"/>
  <c r="L1817" i="9" l="1"/>
  <c r="K1818" i="9"/>
  <c r="H1817" i="9"/>
  <c r="I1816" i="9"/>
  <c r="G1816" i="9"/>
  <c r="F1817" i="9"/>
  <c r="H1818" i="9" l="1"/>
  <c r="I1817" i="9"/>
  <c r="G1817" i="9"/>
  <c r="F1818" i="9"/>
  <c r="K1819" i="9"/>
  <c r="L1818" i="9"/>
  <c r="L1819" i="9" l="1"/>
  <c r="K1820" i="9"/>
  <c r="I1818" i="9"/>
  <c r="H1819" i="9"/>
  <c r="F1819" i="9"/>
  <c r="G1818" i="9"/>
  <c r="G1819" i="9" l="1"/>
  <c r="F1820" i="9"/>
  <c r="L1820" i="9"/>
  <c r="K1821" i="9"/>
  <c r="H1820" i="9"/>
  <c r="I1819" i="9"/>
  <c r="I1820" i="9" l="1"/>
  <c r="H1821" i="9"/>
  <c r="G1820" i="9"/>
  <c r="F1821" i="9"/>
  <c r="L1821" i="9"/>
  <c r="K1822" i="9"/>
  <c r="F1822" i="9" l="1"/>
  <c r="G1821" i="9"/>
  <c r="L1822" i="9"/>
  <c r="K1823" i="9"/>
  <c r="H1822" i="9"/>
  <c r="I1821" i="9"/>
  <c r="I1822" i="9" l="1"/>
  <c r="H1823" i="9"/>
  <c r="L1823" i="9"/>
  <c r="K1824" i="9"/>
  <c r="G1822" i="9"/>
  <c r="F1823" i="9"/>
  <c r="L1824" i="9" l="1"/>
  <c r="K1825" i="9"/>
  <c r="G1823" i="9"/>
  <c r="F1824" i="9"/>
  <c r="I1823" i="9"/>
  <c r="H1824" i="9"/>
  <c r="H1825" i="9" l="1"/>
  <c r="I1824" i="9"/>
  <c r="G1824" i="9"/>
  <c r="F1825" i="9"/>
  <c r="L1825" i="9"/>
  <c r="K1826" i="9"/>
  <c r="G1825" i="9" l="1"/>
  <c r="F1826" i="9"/>
  <c r="L1826" i="9"/>
  <c r="K1827" i="9"/>
  <c r="H1826" i="9"/>
  <c r="I1825" i="9"/>
  <c r="K1828" i="9" l="1"/>
  <c r="L1827" i="9"/>
  <c r="H1827" i="9"/>
  <c r="I1826" i="9"/>
  <c r="F1827" i="9"/>
  <c r="G1826" i="9"/>
  <c r="G1827" i="9" l="1"/>
  <c r="F1828" i="9"/>
  <c r="I1827" i="9"/>
  <c r="H1828" i="9"/>
  <c r="L1828" i="9"/>
  <c r="K1829" i="9"/>
  <c r="I1828" i="9" l="1"/>
  <c r="H1829" i="9"/>
  <c r="L1829" i="9"/>
  <c r="K1830" i="9"/>
  <c r="F1829" i="9"/>
  <c r="G1828" i="9"/>
  <c r="L1830" i="9" l="1"/>
  <c r="K1831" i="9"/>
  <c r="G1829" i="9"/>
  <c r="F1830" i="9"/>
  <c r="I1829" i="9"/>
  <c r="H1830" i="9"/>
  <c r="I1830" i="9" l="1"/>
  <c r="H1831" i="9"/>
  <c r="G1830" i="9"/>
  <c r="F1831" i="9"/>
  <c r="L1831" i="9"/>
  <c r="K1832" i="9"/>
  <c r="K1833" i="9" l="1"/>
  <c r="L1832" i="9"/>
  <c r="G1831" i="9"/>
  <c r="F1832" i="9"/>
  <c r="I1831" i="9"/>
  <c r="H1832" i="9"/>
  <c r="H1833" i="9" l="1"/>
  <c r="I1832" i="9"/>
  <c r="L1833" i="9"/>
  <c r="K1834" i="9"/>
  <c r="G1832" i="9"/>
  <c r="F1833" i="9"/>
  <c r="G1833" i="9" l="1"/>
  <c r="F1834" i="9"/>
  <c r="L1834" i="9"/>
  <c r="K1835" i="9"/>
  <c r="H1834" i="9"/>
  <c r="I1833" i="9"/>
  <c r="K1836" i="9" l="1"/>
  <c r="L1835" i="9"/>
  <c r="I1834" i="9"/>
  <c r="H1835" i="9"/>
  <c r="F1835" i="9"/>
  <c r="G1834" i="9"/>
  <c r="I1835" i="9" l="1"/>
  <c r="H1836" i="9"/>
  <c r="G1835" i="9"/>
  <c r="F1836" i="9"/>
  <c r="K1837" i="9"/>
  <c r="L1836" i="9"/>
  <c r="G1836" i="9" l="1"/>
  <c r="F1837" i="9"/>
  <c r="K1838" i="9"/>
  <c r="L1837" i="9"/>
  <c r="H1837" i="9"/>
  <c r="I1836" i="9"/>
  <c r="I1837" i="9" l="1"/>
  <c r="H1838" i="9"/>
  <c r="K1839" i="9"/>
  <c r="L1838" i="9"/>
  <c r="G1837" i="9"/>
  <c r="F1838" i="9"/>
  <c r="K1840" i="9" l="1"/>
  <c r="L1839" i="9"/>
  <c r="G1838" i="9"/>
  <c r="F1839" i="9"/>
  <c r="I1838" i="9"/>
  <c r="H1839" i="9"/>
  <c r="I1839" i="9" l="1"/>
  <c r="H1840" i="9"/>
  <c r="L1840" i="9"/>
  <c r="K1841" i="9"/>
  <c r="F1840" i="9"/>
  <c r="G1839" i="9"/>
  <c r="G1840" i="9" l="1"/>
  <c r="F1841" i="9"/>
  <c r="L1841" i="9"/>
  <c r="K1842" i="9"/>
  <c r="I1840" i="9"/>
  <c r="H1841" i="9"/>
  <c r="K1843" i="9" l="1"/>
  <c r="L1842" i="9"/>
  <c r="H1842" i="9"/>
  <c r="I1841" i="9"/>
  <c r="G1841" i="9"/>
  <c r="F1842" i="9"/>
  <c r="L1843" i="9" l="1"/>
  <c r="K1844" i="9"/>
  <c r="H1843" i="9"/>
  <c r="I1842" i="9"/>
  <c r="F1843" i="9"/>
  <c r="G1842" i="9"/>
  <c r="G1843" i="9" l="1"/>
  <c r="F1844" i="9"/>
  <c r="H1844" i="9"/>
  <c r="I1843" i="9"/>
  <c r="L1844" i="9"/>
  <c r="K1845" i="9"/>
  <c r="H1845" i="9" l="1"/>
  <c r="I1844" i="9"/>
  <c r="F1845" i="9"/>
  <c r="G1844" i="9"/>
  <c r="K1846" i="9"/>
  <c r="L1845" i="9"/>
  <c r="L1846" i="9" l="1"/>
  <c r="K1847" i="9"/>
  <c r="I1845" i="9"/>
  <c r="H1846" i="9"/>
  <c r="G1845" i="9"/>
  <c r="F1846" i="9"/>
  <c r="G1846" i="9" l="1"/>
  <c r="F1847" i="9"/>
  <c r="I1846" i="9"/>
  <c r="H1847" i="9"/>
  <c r="K1848" i="9"/>
  <c r="L1847" i="9"/>
  <c r="I1847" i="9" l="1"/>
  <c r="H1848" i="9"/>
  <c r="L1848" i="9"/>
  <c r="K1849" i="9"/>
  <c r="G1847" i="9"/>
  <c r="F1848" i="9"/>
  <c r="K1850" i="9" l="1"/>
  <c r="L1849" i="9"/>
  <c r="F1849" i="9"/>
  <c r="G1848" i="9"/>
  <c r="H1849" i="9"/>
  <c r="I1848" i="9"/>
  <c r="I1849" i="9" l="1"/>
  <c r="H1850" i="9"/>
  <c r="G1849" i="9"/>
  <c r="F1850" i="9"/>
  <c r="K1851" i="9"/>
  <c r="L1850" i="9"/>
  <c r="G1850" i="9" l="1"/>
  <c r="F1851" i="9"/>
  <c r="L1851" i="9"/>
  <c r="K1852" i="9"/>
  <c r="I1850" i="9"/>
  <c r="H1851" i="9"/>
  <c r="L1852" i="9" l="1"/>
  <c r="K1853" i="9"/>
  <c r="I1851" i="9"/>
  <c r="H1852" i="9"/>
  <c r="G1851" i="9"/>
  <c r="F1852" i="9"/>
  <c r="G1852" i="9" l="1"/>
  <c r="F1853" i="9"/>
  <c r="I1852" i="9"/>
  <c r="H1853" i="9"/>
  <c r="L1853" i="9"/>
  <c r="K1854" i="9"/>
  <c r="I1853" i="9" l="1"/>
  <c r="H1854" i="9"/>
  <c r="L1854" i="9"/>
  <c r="K1855" i="9"/>
  <c r="G1853" i="9"/>
  <c r="F1854" i="9"/>
  <c r="L1855" i="9" l="1"/>
  <c r="K1856" i="9"/>
  <c r="G1854" i="9"/>
  <c r="F1855" i="9"/>
  <c r="I1854" i="9"/>
  <c r="H1855" i="9"/>
  <c r="G1855" i="9" l="1"/>
  <c r="F1856" i="9"/>
  <c r="I1855" i="9"/>
  <c r="H1856" i="9"/>
  <c r="L1856" i="9"/>
  <c r="K1857" i="9"/>
  <c r="I1856" i="9" l="1"/>
  <c r="H1857" i="9"/>
  <c r="L1857" i="9"/>
  <c r="K1858" i="9"/>
  <c r="G1856" i="9"/>
  <c r="F1857" i="9"/>
  <c r="L1858" i="9" l="1"/>
  <c r="K1859" i="9"/>
  <c r="G1857" i="9"/>
  <c r="F1858" i="9"/>
  <c r="I1857" i="9"/>
  <c r="H1858" i="9"/>
  <c r="F1859" i="9" l="1"/>
  <c r="G1858" i="9"/>
  <c r="H1859" i="9"/>
  <c r="I1858" i="9"/>
  <c r="K1860" i="9"/>
  <c r="L1859" i="9"/>
  <c r="H1860" i="9" l="1"/>
  <c r="I1859" i="9"/>
  <c r="L1860" i="9"/>
  <c r="K1861" i="9"/>
  <c r="G1859" i="9"/>
  <c r="F1860" i="9"/>
  <c r="K1862" i="9" l="1"/>
  <c r="L1861" i="9"/>
  <c r="G1860" i="9"/>
  <c r="F1861" i="9"/>
  <c r="I1860" i="9"/>
  <c r="H1861" i="9"/>
  <c r="G1861" i="9" l="1"/>
  <c r="F1862" i="9"/>
  <c r="I1861" i="9"/>
  <c r="H1862" i="9"/>
  <c r="L1862" i="9"/>
  <c r="K1863" i="9"/>
  <c r="I1862" i="9" l="1"/>
  <c r="H1863" i="9"/>
  <c r="L1863" i="9"/>
  <c r="K1864" i="9"/>
  <c r="G1862" i="9"/>
  <c r="F1863" i="9"/>
  <c r="L1864" i="9" l="1"/>
  <c r="K1865" i="9"/>
  <c r="F1864" i="9"/>
  <c r="G1863" i="9"/>
  <c r="I1863" i="9"/>
  <c r="H1864" i="9"/>
  <c r="I1864" i="9" l="1"/>
  <c r="H1865" i="9"/>
  <c r="G1864" i="9"/>
  <c r="F1865" i="9"/>
  <c r="L1865" i="9"/>
  <c r="K1866" i="9"/>
  <c r="G1865" i="9" l="1"/>
  <c r="F1866" i="9"/>
  <c r="L1866" i="9"/>
  <c r="K1867" i="9"/>
  <c r="I1865" i="9"/>
  <c r="H1866" i="9"/>
  <c r="K1868" i="9" l="1"/>
  <c r="L1867" i="9"/>
  <c r="I1866" i="9"/>
  <c r="H1867" i="9"/>
  <c r="G1866" i="9"/>
  <c r="F1867" i="9"/>
  <c r="I1867" i="9" l="1"/>
  <c r="H1868" i="9"/>
  <c r="F1868" i="9"/>
  <c r="G1867" i="9"/>
  <c r="K1869" i="9"/>
  <c r="L1868" i="9"/>
  <c r="L1869" i="9" l="1"/>
  <c r="K1870" i="9"/>
  <c r="G1868" i="9"/>
  <c r="F1869" i="9"/>
  <c r="I1868" i="9"/>
  <c r="H1869" i="9"/>
  <c r="G1869" i="9" l="1"/>
  <c r="F1870" i="9"/>
  <c r="I1869" i="9"/>
  <c r="H1870" i="9"/>
  <c r="L1870" i="9"/>
  <c r="K1871" i="9"/>
  <c r="L1871" i="9" l="1"/>
  <c r="K1872" i="9"/>
  <c r="I1870" i="9"/>
  <c r="H1871" i="9"/>
  <c r="G1870" i="9"/>
  <c r="F1871" i="9"/>
  <c r="G1871" i="9" l="1"/>
  <c r="F1872" i="9"/>
  <c r="I1871" i="9"/>
  <c r="H1872" i="9"/>
  <c r="K1873" i="9"/>
  <c r="L1872" i="9"/>
  <c r="K1874" i="9" l="1"/>
  <c r="L1873" i="9"/>
  <c r="I1872" i="9"/>
  <c r="H1873" i="9"/>
  <c r="G1872" i="9"/>
  <c r="F1873" i="9"/>
  <c r="L1874" i="9" l="1"/>
  <c r="K1875" i="9"/>
  <c r="G1873" i="9"/>
  <c r="F1874" i="9"/>
  <c r="H1874" i="9"/>
  <c r="I1873" i="9"/>
  <c r="I1874" i="9" l="1"/>
  <c r="H1875" i="9"/>
  <c r="G1874" i="9"/>
  <c r="F1875" i="9"/>
  <c r="K1876" i="9"/>
  <c r="L1875" i="9"/>
  <c r="L1876" i="9" l="1"/>
  <c r="K1877" i="9"/>
  <c r="G1875" i="9"/>
  <c r="F1876" i="9"/>
  <c r="I1875" i="9"/>
  <c r="H1876" i="9"/>
  <c r="H1877" i="9" l="1"/>
  <c r="I1876" i="9"/>
  <c r="G1876" i="9"/>
  <c r="F1877" i="9"/>
  <c r="L1877" i="9"/>
  <c r="K1878" i="9"/>
  <c r="I1877" i="9" l="1"/>
  <c r="H1878" i="9"/>
  <c r="L1878" i="9"/>
  <c r="K1879" i="9"/>
  <c r="F1878" i="9"/>
  <c r="G1877" i="9"/>
  <c r="G1878" i="9" l="1"/>
  <c r="F1879" i="9"/>
  <c r="K1880" i="9"/>
  <c r="L1879" i="9"/>
  <c r="I1878" i="9"/>
  <c r="H1879" i="9"/>
  <c r="I1879" i="9" l="1"/>
  <c r="H1880" i="9"/>
  <c r="L1880" i="9"/>
  <c r="K1881" i="9"/>
  <c r="F1880" i="9"/>
  <c r="G1879" i="9"/>
  <c r="L1881" i="9" l="1"/>
  <c r="K1882" i="9"/>
  <c r="F1881" i="9"/>
  <c r="G1880" i="9"/>
  <c r="H1881" i="9"/>
  <c r="I1880" i="9"/>
  <c r="H1882" i="9" l="1"/>
  <c r="I1881" i="9"/>
  <c r="G1881" i="9"/>
  <c r="F1882" i="9"/>
  <c r="L1882" i="9"/>
  <c r="K1883" i="9"/>
  <c r="G1882" i="9" l="1"/>
  <c r="F1883" i="9"/>
  <c r="L1883" i="9"/>
  <c r="K1884" i="9"/>
  <c r="I1882" i="9"/>
  <c r="H1883" i="9"/>
  <c r="K1885" i="9" l="1"/>
  <c r="L1884" i="9"/>
  <c r="H1884" i="9"/>
  <c r="I1883" i="9"/>
  <c r="G1883" i="9"/>
  <c r="F1884" i="9"/>
  <c r="L1885" i="9" l="1"/>
  <c r="K1886" i="9"/>
  <c r="I1884" i="9"/>
  <c r="H1885" i="9"/>
  <c r="G1884" i="9"/>
  <c r="F1885" i="9"/>
  <c r="G1885" i="9" l="1"/>
  <c r="F1886" i="9"/>
  <c r="I1885" i="9"/>
  <c r="H1886" i="9"/>
  <c r="L1886" i="9"/>
  <c r="K1887" i="9"/>
  <c r="I1886" i="9" l="1"/>
  <c r="H1887" i="9"/>
  <c r="L1887" i="9"/>
  <c r="K1888" i="9"/>
  <c r="G1886" i="9"/>
  <c r="F1887" i="9"/>
  <c r="L1888" i="9" l="1"/>
  <c r="K1889" i="9"/>
  <c r="G1887" i="9"/>
  <c r="F1888" i="9"/>
  <c r="I1887" i="9"/>
  <c r="H1888" i="9"/>
  <c r="I1888" i="9" l="1"/>
  <c r="H1889" i="9"/>
  <c r="G1888" i="9"/>
  <c r="F1889" i="9"/>
  <c r="L1889" i="9"/>
  <c r="K1890" i="9"/>
  <c r="K1891" i="9" l="1"/>
  <c r="L1890" i="9"/>
  <c r="G1889" i="9"/>
  <c r="F1890" i="9"/>
  <c r="H1890" i="9"/>
  <c r="I1889" i="9"/>
  <c r="I1890" i="9" l="1"/>
  <c r="H1891" i="9"/>
  <c r="F1891" i="9"/>
  <c r="G1890" i="9"/>
  <c r="K1892" i="9"/>
  <c r="L1891" i="9"/>
  <c r="G1891" i="9" l="1"/>
  <c r="F1892" i="9"/>
  <c r="L1892" i="9"/>
  <c r="K1893" i="9"/>
  <c r="I1891" i="9"/>
  <c r="H1892" i="9"/>
  <c r="I1892" i="9" l="1"/>
  <c r="H1893" i="9"/>
  <c r="L1893" i="9"/>
  <c r="K1894" i="9"/>
  <c r="G1892" i="9"/>
  <c r="F1893" i="9"/>
  <c r="K1895" i="9" l="1"/>
  <c r="L1894" i="9"/>
  <c r="G1893" i="9"/>
  <c r="F1894" i="9"/>
  <c r="I1893" i="9"/>
  <c r="H1894" i="9"/>
  <c r="H1895" i="9" l="1"/>
  <c r="I1894" i="9"/>
  <c r="G1894" i="9"/>
  <c r="F1895" i="9"/>
  <c r="L1895" i="9"/>
  <c r="K1896" i="9"/>
  <c r="G1895" i="9" l="1"/>
  <c r="F1896" i="9"/>
  <c r="L1896" i="9"/>
  <c r="K1897" i="9"/>
  <c r="I1895" i="9"/>
  <c r="H1896" i="9"/>
  <c r="L1897" i="9" l="1"/>
  <c r="K1898" i="9"/>
  <c r="G1896" i="9"/>
  <c r="F1897" i="9"/>
  <c r="I1896" i="9"/>
  <c r="H1897" i="9"/>
  <c r="G1897" i="9" l="1"/>
  <c r="F1898" i="9"/>
  <c r="I1897" i="9"/>
  <c r="H1898" i="9"/>
  <c r="K1899" i="9"/>
  <c r="L1898" i="9"/>
  <c r="I1898" i="9" l="1"/>
  <c r="H1899" i="9"/>
  <c r="L1899" i="9"/>
  <c r="K1900" i="9"/>
  <c r="F1899" i="9"/>
  <c r="G1898" i="9"/>
  <c r="K1901" i="9" l="1"/>
  <c r="L1900" i="9"/>
  <c r="G1899" i="9"/>
  <c r="F1900" i="9"/>
  <c r="H1900" i="9"/>
  <c r="I1899" i="9"/>
  <c r="G1900" i="9" l="1"/>
  <c r="F1901" i="9"/>
  <c r="I1900" i="9"/>
  <c r="H1901" i="9"/>
  <c r="L1901" i="9"/>
  <c r="K1902" i="9"/>
  <c r="K1903" i="9" l="1"/>
  <c r="L1902" i="9"/>
  <c r="H1902" i="9"/>
  <c r="I1901" i="9"/>
  <c r="G1901" i="9"/>
  <c r="F1902" i="9"/>
  <c r="L1903" i="9" l="1"/>
  <c r="K1904" i="9"/>
  <c r="H1903" i="9"/>
  <c r="I1902" i="9"/>
  <c r="G1902" i="9"/>
  <c r="F1903" i="9"/>
  <c r="I1903" i="9" l="1"/>
  <c r="H1904" i="9"/>
  <c r="F1904" i="9"/>
  <c r="G1903" i="9"/>
  <c r="K1905" i="9"/>
  <c r="L1904" i="9"/>
  <c r="G1904" i="9" l="1"/>
  <c r="F1905" i="9"/>
  <c r="K1906" i="9"/>
  <c r="L1905" i="9"/>
  <c r="I1904" i="9"/>
  <c r="H1905" i="9"/>
  <c r="L1906" i="9" l="1"/>
  <c r="K1907" i="9"/>
  <c r="I1905" i="9"/>
  <c r="H1906" i="9"/>
  <c r="G1905" i="9"/>
  <c r="F1906" i="9"/>
  <c r="F1907" i="9" l="1"/>
  <c r="G1906" i="9"/>
  <c r="H1907" i="9"/>
  <c r="I1906" i="9"/>
  <c r="L1907" i="9"/>
  <c r="K1908" i="9"/>
  <c r="L1908" i="9" l="1"/>
  <c r="K1909" i="9"/>
  <c r="I1907" i="9"/>
  <c r="H1908" i="9"/>
  <c r="F1908" i="9"/>
  <c r="G1907" i="9"/>
  <c r="G1908" i="9" l="1"/>
  <c r="F1909" i="9"/>
  <c r="I1908" i="9"/>
  <c r="H1909" i="9"/>
  <c r="L1909" i="9"/>
  <c r="K1910" i="9"/>
  <c r="I1909" i="9" l="1"/>
  <c r="H1910" i="9"/>
  <c r="L1910" i="9"/>
  <c r="K1911" i="9"/>
  <c r="G1909" i="9"/>
  <c r="F1910" i="9"/>
  <c r="K1912" i="9" l="1"/>
  <c r="L1911" i="9"/>
  <c r="I1910" i="9"/>
  <c r="H1911" i="9"/>
  <c r="G1910" i="9"/>
  <c r="F1911" i="9"/>
  <c r="K1913" i="9" l="1"/>
  <c r="L1912" i="9"/>
  <c r="G1911" i="9"/>
  <c r="F1912" i="9"/>
  <c r="H1912" i="9"/>
  <c r="I1911" i="9"/>
  <c r="G1912" i="9" l="1"/>
  <c r="F1913" i="9"/>
  <c r="H1913" i="9"/>
  <c r="I1912" i="9"/>
  <c r="L1913" i="9"/>
  <c r="K1914" i="9"/>
  <c r="I1913" i="9" l="1"/>
  <c r="H1914" i="9"/>
  <c r="K1915" i="9"/>
  <c r="L1914" i="9"/>
  <c r="G1913" i="9"/>
  <c r="F1914" i="9"/>
  <c r="I1914" i="9" l="1"/>
  <c r="H1915" i="9"/>
  <c r="G1914" i="9"/>
  <c r="F1915" i="9"/>
  <c r="L1915" i="9"/>
  <c r="K1916" i="9"/>
  <c r="K1917" i="9" l="1"/>
  <c r="L1916" i="9"/>
  <c r="F1916" i="9"/>
  <c r="G1915" i="9"/>
  <c r="I1915" i="9"/>
  <c r="H1916" i="9"/>
  <c r="H1917" i="9" l="1"/>
  <c r="I1916" i="9"/>
  <c r="G1916" i="9"/>
  <c r="F1917" i="9"/>
  <c r="L1917" i="9"/>
  <c r="K1918" i="9"/>
  <c r="K1919" i="9" l="1"/>
  <c r="L1918" i="9"/>
  <c r="I1917" i="9"/>
  <c r="H1918" i="9"/>
  <c r="G1917" i="9"/>
  <c r="F1918" i="9"/>
  <c r="H1919" i="9" l="1"/>
  <c r="I1918" i="9"/>
  <c r="L1919" i="9"/>
  <c r="K1920" i="9"/>
  <c r="G1918" i="9"/>
  <c r="F1919" i="9"/>
  <c r="G1919" i="9" l="1"/>
  <c r="F1920" i="9"/>
  <c r="I1919" i="9"/>
  <c r="H1920" i="9"/>
  <c r="K1921" i="9"/>
  <c r="L1920" i="9"/>
  <c r="L1921" i="9" l="1"/>
  <c r="K1922" i="9"/>
  <c r="H1921" i="9"/>
  <c r="I1920" i="9"/>
  <c r="F1921" i="9"/>
  <c r="G1920" i="9"/>
  <c r="G1921" i="9" l="1"/>
  <c r="F1922" i="9"/>
  <c r="H1922" i="9"/>
  <c r="I1921" i="9"/>
  <c r="L1922" i="9"/>
  <c r="K1923" i="9"/>
  <c r="H1923" i="9" l="1"/>
  <c r="I1922" i="9"/>
  <c r="K1924" i="9"/>
  <c r="L1923" i="9"/>
  <c r="G1922" i="9"/>
  <c r="F1923" i="9"/>
  <c r="K1925" i="9" l="1"/>
  <c r="L1924" i="9"/>
  <c r="F1924" i="9"/>
  <c r="G1923" i="9"/>
  <c r="H1924" i="9"/>
  <c r="I1923" i="9"/>
  <c r="I1924" i="9" l="1"/>
  <c r="H1925" i="9"/>
  <c r="G1924" i="9"/>
  <c r="F1925" i="9"/>
  <c r="L1925" i="9"/>
  <c r="K1926" i="9"/>
  <c r="F1926" i="9" l="1"/>
  <c r="G1925" i="9"/>
  <c r="L1926" i="9"/>
  <c r="K1927" i="9"/>
  <c r="I1925" i="9"/>
  <c r="H1926" i="9"/>
  <c r="H1927" i="9" l="1"/>
  <c r="I1926" i="9"/>
  <c r="G1926" i="9"/>
  <c r="F1927" i="9"/>
  <c r="K1928" i="9"/>
  <c r="L1927" i="9"/>
  <c r="L1928" i="9" l="1"/>
  <c r="K1929" i="9"/>
  <c r="F1928" i="9"/>
  <c r="G1927" i="9"/>
  <c r="I1927" i="9"/>
  <c r="H1928" i="9"/>
  <c r="I1928" i="9" l="1"/>
  <c r="H1929" i="9"/>
  <c r="G1928" i="9"/>
  <c r="F1929" i="9"/>
  <c r="L1929" i="9"/>
  <c r="K1930" i="9"/>
  <c r="K1931" i="9" l="1"/>
  <c r="L1930" i="9"/>
  <c r="I1929" i="9"/>
  <c r="H1930" i="9"/>
  <c r="G1929" i="9"/>
  <c r="F1930" i="9"/>
  <c r="L1931" i="9" l="1"/>
  <c r="K1932" i="9"/>
  <c r="G1930" i="9"/>
  <c r="F1931" i="9"/>
  <c r="I1930" i="9"/>
  <c r="H1931" i="9"/>
  <c r="F1932" i="9" l="1"/>
  <c r="G1931" i="9"/>
  <c r="I1931" i="9"/>
  <c r="H1932" i="9"/>
  <c r="K1933" i="9"/>
  <c r="L1932" i="9"/>
  <c r="K1934" i="9" l="1"/>
  <c r="L1933" i="9"/>
  <c r="G1932" i="9"/>
  <c r="F1933" i="9"/>
  <c r="I1932" i="9"/>
  <c r="H1933" i="9"/>
  <c r="G1933" i="9" l="1"/>
  <c r="F1934" i="9"/>
  <c r="I1933" i="9"/>
  <c r="H1934" i="9"/>
  <c r="L1934" i="9"/>
  <c r="K1935" i="9"/>
  <c r="I1934" i="9" l="1"/>
  <c r="H1935" i="9"/>
  <c r="L1935" i="9"/>
  <c r="K1936" i="9"/>
  <c r="G1934" i="9"/>
  <c r="F1935" i="9"/>
  <c r="L1936" i="9" l="1"/>
  <c r="K1937" i="9"/>
  <c r="G1935" i="9"/>
  <c r="F1936" i="9"/>
  <c r="H1936" i="9"/>
  <c r="I1935" i="9"/>
  <c r="F1937" i="9" l="1"/>
  <c r="G1936" i="9"/>
  <c r="L1937" i="9"/>
  <c r="K1938" i="9"/>
  <c r="I1936" i="9"/>
  <c r="H1937" i="9"/>
  <c r="I1937" i="9" l="1"/>
  <c r="H1938" i="9"/>
  <c r="L1938" i="9"/>
  <c r="K1939" i="9"/>
  <c r="G1937" i="9"/>
  <c r="F1938" i="9"/>
  <c r="F1939" i="9" l="1"/>
  <c r="G1938" i="9"/>
  <c r="H1939" i="9"/>
  <c r="I1938" i="9"/>
  <c r="K1940" i="9"/>
  <c r="L1939" i="9"/>
  <c r="L1940" i="9" l="1"/>
  <c r="K1941" i="9"/>
  <c r="G1939" i="9"/>
  <c r="F1940" i="9"/>
  <c r="H1940" i="9"/>
  <c r="I1939" i="9"/>
  <c r="G1940" i="9" l="1"/>
  <c r="F1941" i="9"/>
  <c r="I1940" i="9"/>
  <c r="H1941" i="9"/>
  <c r="K1942" i="9"/>
  <c r="L1941" i="9"/>
  <c r="L1942" i="9" l="1"/>
  <c r="K1943" i="9"/>
  <c r="I1941" i="9"/>
  <c r="H1942" i="9"/>
  <c r="G1941" i="9"/>
  <c r="F1942" i="9"/>
  <c r="I1942" i="9" l="1"/>
  <c r="H1943" i="9"/>
  <c r="L1943" i="9"/>
  <c r="K1944" i="9"/>
  <c r="G1942" i="9"/>
  <c r="F1943" i="9"/>
  <c r="L1944" i="9" l="1"/>
  <c r="K1945" i="9"/>
  <c r="I1943" i="9"/>
  <c r="H1944" i="9"/>
  <c r="F1944" i="9"/>
  <c r="G1943" i="9"/>
  <c r="G1944" i="9" l="1"/>
  <c r="F1945" i="9"/>
  <c r="I1944" i="9"/>
  <c r="H1945" i="9"/>
  <c r="L1945" i="9"/>
  <c r="K1946" i="9"/>
  <c r="I1945" i="9" l="1"/>
  <c r="H1946" i="9"/>
  <c r="K1947" i="9"/>
  <c r="L1946" i="9"/>
  <c r="G1945" i="9"/>
  <c r="F1946" i="9"/>
  <c r="L1947" i="9" l="1"/>
  <c r="K1948" i="9"/>
  <c r="G1946" i="9"/>
  <c r="F1947" i="9"/>
  <c r="H1947" i="9"/>
  <c r="I1946" i="9"/>
  <c r="F1948" i="9" l="1"/>
  <c r="G1947" i="9"/>
  <c r="H1948" i="9"/>
  <c r="I1947" i="9"/>
  <c r="K1949" i="9"/>
  <c r="L1948" i="9"/>
  <c r="L1949" i="9" l="1"/>
  <c r="K1950" i="9"/>
  <c r="I1948" i="9"/>
  <c r="H1949" i="9"/>
  <c r="G1948" i="9"/>
  <c r="F1949" i="9"/>
  <c r="F1950" i="9" l="1"/>
  <c r="G1949" i="9"/>
  <c r="H1950" i="9"/>
  <c r="I1949" i="9"/>
  <c r="L1950" i="9"/>
  <c r="K1951" i="9"/>
  <c r="G1950" i="9" l="1"/>
  <c r="F1951" i="9"/>
  <c r="I1950" i="9"/>
  <c r="H1951" i="9"/>
  <c r="L1951" i="9"/>
  <c r="K1952" i="9"/>
  <c r="K1953" i="9" l="1"/>
  <c r="L1952" i="9"/>
  <c r="I1951" i="9"/>
  <c r="H1952" i="9"/>
  <c r="G1951" i="9"/>
  <c r="F1952" i="9"/>
  <c r="G1952" i="9" l="1"/>
  <c r="F1953" i="9"/>
  <c r="H1953" i="9"/>
  <c r="I1952" i="9"/>
  <c r="L1953" i="9"/>
  <c r="K1954" i="9"/>
  <c r="K1955" i="9" l="1"/>
  <c r="L1954" i="9"/>
  <c r="I1953" i="9"/>
  <c r="H1954" i="9"/>
  <c r="G1953" i="9"/>
  <c r="F1954" i="9"/>
  <c r="F1955" i="9" l="1"/>
  <c r="G1954" i="9"/>
  <c r="K1956" i="9"/>
  <c r="L1955" i="9"/>
  <c r="H1955" i="9"/>
  <c r="I1954" i="9"/>
  <c r="I1955" i="9" l="1"/>
  <c r="H1956" i="9"/>
  <c r="G1955" i="9"/>
  <c r="F1956" i="9"/>
  <c r="L1956" i="9"/>
  <c r="K1957" i="9"/>
  <c r="G1956" i="9" l="1"/>
  <c r="F1957" i="9"/>
  <c r="L1957" i="9"/>
  <c r="K1958" i="9"/>
  <c r="H1957" i="9"/>
  <c r="I1956" i="9"/>
  <c r="I1957" i="9" l="1"/>
  <c r="H1958" i="9"/>
  <c r="L1958" i="9"/>
  <c r="K1959" i="9"/>
  <c r="G1957" i="9"/>
  <c r="F1958" i="9"/>
  <c r="L1959" i="9" l="1"/>
  <c r="K1960" i="9"/>
  <c r="G1958" i="9"/>
  <c r="F1959" i="9"/>
  <c r="I1958" i="9"/>
  <c r="H1959" i="9"/>
  <c r="I1959" i="9" l="1"/>
  <c r="H1960" i="9"/>
  <c r="F1960" i="9"/>
  <c r="G1959" i="9"/>
  <c r="L1960" i="9"/>
  <c r="K1961" i="9"/>
  <c r="L1961" i="9" l="1"/>
  <c r="K1962" i="9"/>
  <c r="F1961" i="9"/>
  <c r="G1960" i="9"/>
  <c r="I1960" i="9"/>
  <c r="H1961" i="9"/>
  <c r="F1962" i="9" l="1"/>
  <c r="G1961" i="9"/>
  <c r="H1962" i="9"/>
  <c r="I1961" i="9"/>
  <c r="L1962" i="9"/>
  <c r="K1963" i="9"/>
  <c r="L1963" i="9" l="1"/>
  <c r="K1964" i="9"/>
  <c r="I1962" i="9"/>
  <c r="H1963" i="9"/>
  <c r="G1962" i="9"/>
  <c r="F1963" i="9"/>
  <c r="F1964" i="9" l="1"/>
  <c r="G1963" i="9"/>
  <c r="I1963" i="9"/>
  <c r="H1964" i="9"/>
  <c r="K1965" i="9"/>
  <c r="L1964" i="9"/>
  <c r="H1965" i="9" l="1"/>
  <c r="I1964" i="9"/>
  <c r="K1966" i="9"/>
  <c r="L1965" i="9"/>
  <c r="G1964" i="9"/>
  <c r="F1965" i="9"/>
  <c r="G1965" i="9" l="1"/>
  <c r="F1966" i="9"/>
  <c r="H1966" i="9"/>
  <c r="I1965" i="9"/>
  <c r="L1966" i="9"/>
  <c r="K1967" i="9"/>
  <c r="K1968" i="9" l="1"/>
  <c r="L1967" i="9"/>
  <c r="I1966" i="9"/>
  <c r="H1967" i="9"/>
  <c r="G1966" i="9"/>
  <c r="F1967" i="9"/>
  <c r="G1967" i="9" l="1"/>
  <c r="F1968" i="9"/>
  <c r="I1967" i="9"/>
  <c r="H1968" i="9"/>
  <c r="L1968" i="9"/>
  <c r="K1969" i="9"/>
  <c r="I1968" i="9" l="1"/>
  <c r="H1969" i="9"/>
  <c r="L1969" i="9"/>
  <c r="K1970" i="9"/>
  <c r="F1969" i="9"/>
  <c r="G1968" i="9"/>
  <c r="L1970" i="9" l="1"/>
  <c r="K1971" i="9"/>
  <c r="F1970" i="9"/>
  <c r="G1969" i="9"/>
  <c r="I1969" i="9"/>
  <c r="H1970" i="9"/>
  <c r="F1971" i="9" l="1"/>
  <c r="G1970" i="9"/>
  <c r="I1970" i="9"/>
  <c r="H1971" i="9"/>
  <c r="L1971" i="9"/>
  <c r="K1972" i="9"/>
  <c r="G1971" i="9" l="1"/>
  <c r="F1972" i="9"/>
  <c r="K1973" i="9"/>
  <c r="L1972" i="9"/>
  <c r="I1971" i="9"/>
  <c r="H1972" i="9"/>
  <c r="H1973" i="9" l="1"/>
  <c r="I1972" i="9"/>
  <c r="L1973" i="9"/>
  <c r="K1974" i="9"/>
  <c r="G1972" i="9"/>
  <c r="F1973" i="9"/>
  <c r="I1973" i="9" l="1"/>
  <c r="H1974" i="9"/>
  <c r="L1974" i="9"/>
  <c r="K1975" i="9"/>
  <c r="G1973" i="9"/>
  <c r="F1974" i="9"/>
  <c r="L1975" i="9" l="1"/>
  <c r="K1976" i="9"/>
  <c r="F1975" i="9"/>
  <c r="G1974" i="9"/>
  <c r="I1974" i="9"/>
  <c r="H1975" i="9"/>
  <c r="F1976" i="9" l="1"/>
  <c r="G1975" i="9"/>
  <c r="I1975" i="9"/>
  <c r="H1976" i="9"/>
  <c r="K1977" i="9"/>
  <c r="L1976" i="9"/>
  <c r="L1977" i="9" l="1"/>
  <c r="K1978" i="9"/>
  <c r="I1976" i="9"/>
  <c r="H1977" i="9"/>
  <c r="G1976" i="9"/>
  <c r="F1977" i="9"/>
  <c r="G1977" i="9" l="1"/>
  <c r="F1978" i="9"/>
  <c r="I1977" i="9"/>
  <c r="H1978" i="9"/>
  <c r="K1979" i="9"/>
  <c r="L1978" i="9"/>
  <c r="I1978" i="9" l="1"/>
  <c r="H1979" i="9"/>
  <c r="G1978" i="9"/>
  <c r="F1979" i="9"/>
  <c r="L1979" i="9"/>
  <c r="K1980" i="9"/>
  <c r="F1980" i="9" l="1"/>
  <c r="G1979" i="9"/>
  <c r="L1980" i="9"/>
  <c r="K1981" i="9"/>
  <c r="I1979" i="9"/>
  <c r="H1980" i="9"/>
  <c r="H1981" i="9" l="1"/>
  <c r="I1980" i="9"/>
  <c r="L1981" i="9"/>
  <c r="K1982" i="9"/>
  <c r="G1980" i="9"/>
  <c r="F1981" i="9"/>
  <c r="G1981" i="9" l="1"/>
  <c r="F1982" i="9"/>
  <c r="L1982" i="9"/>
  <c r="K1983" i="9"/>
  <c r="I1981" i="9"/>
  <c r="H1982" i="9"/>
  <c r="I1982" i="9" l="1"/>
  <c r="H1983" i="9"/>
  <c r="L1983" i="9"/>
  <c r="K1984" i="9"/>
  <c r="G1982" i="9"/>
  <c r="F1983" i="9"/>
  <c r="F1984" i="9" l="1"/>
  <c r="G1983" i="9"/>
  <c r="L1984" i="9"/>
  <c r="K1985" i="9"/>
  <c r="I1983" i="9"/>
  <c r="H1984" i="9"/>
  <c r="L1985" i="9" l="1"/>
  <c r="K1986" i="9"/>
  <c r="H1985" i="9"/>
  <c r="I1984" i="9"/>
  <c r="G1984" i="9"/>
  <c r="F1985" i="9"/>
  <c r="G1985" i="9" l="1"/>
  <c r="F1986" i="9"/>
  <c r="I1985" i="9"/>
  <c r="H1986" i="9"/>
  <c r="L1986" i="9"/>
  <c r="K1987" i="9"/>
  <c r="K1988" i="9" l="1"/>
  <c r="L1987" i="9"/>
  <c r="I1986" i="9"/>
  <c r="H1987" i="9"/>
  <c r="G1986" i="9"/>
  <c r="F1987" i="9"/>
  <c r="I1987" i="9" l="1"/>
  <c r="H1988" i="9"/>
  <c r="F1988" i="9"/>
  <c r="G1987" i="9"/>
  <c r="L1988" i="9"/>
  <c r="K1989" i="9"/>
  <c r="L1989" i="9" l="1"/>
  <c r="K1990" i="9"/>
  <c r="G1988" i="9"/>
  <c r="F1989" i="9"/>
  <c r="H1989" i="9"/>
  <c r="I1988" i="9"/>
  <c r="H1990" i="9" l="1"/>
  <c r="I1989" i="9"/>
  <c r="G1989" i="9"/>
  <c r="F1990" i="9"/>
  <c r="L1990" i="9"/>
  <c r="K1991" i="9"/>
  <c r="L1991" i="9" l="1"/>
  <c r="K1992" i="9"/>
  <c r="G1990" i="9"/>
  <c r="F1991" i="9"/>
  <c r="I1990" i="9"/>
  <c r="H1991" i="9"/>
  <c r="L1992" i="9" l="1"/>
  <c r="K1993" i="9"/>
  <c r="I1991" i="9"/>
  <c r="H1992" i="9"/>
  <c r="F1992" i="9"/>
  <c r="G1991" i="9"/>
  <c r="F1993" i="9" l="1"/>
  <c r="G1992" i="9"/>
  <c r="H1993" i="9"/>
  <c r="I1992" i="9"/>
  <c r="K1994" i="9"/>
  <c r="L1993" i="9"/>
  <c r="I1993" i="9" l="1"/>
  <c r="H1994" i="9"/>
  <c r="L1994" i="9"/>
  <c r="K1995" i="9"/>
  <c r="G1993" i="9"/>
  <c r="F1994" i="9"/>
  <c r="L1995" i="9" l="1"/>
  <c r="K1996" i="9"/>
  <c r="I1994" i="9"/>
  <c r="H1995" i="9"/>
  <c r="F1995" i="9"/>
  <c r="G1994" i="9"/>
  <c r="I1995" i="9" l="1"/>
  <c r="H1996" i="9"/>
  <c r="K1997" i="9"/>
  <c r="L1996" i="9"/>
  <c r="F1996" i="9"/>
  <c r="G1995" i="9"/>
  <c r="G1996" i="9" l="1"/>
  <c r="F1997" i="9"/>
  <c r="L1997" i="9"/>
  <c r="K1998" i="9"/>
  <c r="H1997" i="9"/>
  <c r="I1996" i="9"/>
  <c r="K1999" i="9" l="1"/>
  <c r="L1998" i="9"/>
  <c r="I1997" i="9"/>
  <c r="H1998" i="9"/>
  <c r="G1997" i="9"/>
  <c r="F1998" i="9"/>
  <c r="K2000" i="9" l="1"/>
  <c r="L1999" i="9"/>
  <c r="G1998" i="9"/>
  <c r="F1999" i="9"/>
  <c r="I1998" i="9"/>
  <c r="H1999" i="9"/>
  <c r="I1999" i="9" l="1"/>
  <c r="H2000" i="9"/>
  <c r="G1999" i="9"/>
  <c r="F2000" i="9"/>
  <c r="L2000" i="9"/>
  <c r="K2001" i="9"/>
  <c r="I2000" i="9" l="1"/>
  <c r="H2001" i="9"/>
  <c r="F2001" i="9"/>
  <c r="G2000" i="9"/>
  <c r="L2001" i="9"/>
  <c r="K2002" i="9"/>
  <c r="G2001" i="9" l="1"/>
  <c r="F2002" i="9"/>
  <c r="L2002" i="9"/>
  <c r="K2003" i="9"/>
  <c r="H2002" i="9"/>
  <c r="I2001" i="9"/>
  <c r="H2003" i="9" l="1"/>
  <c r="I2002" i="9"/>
  <c r="G2002" i="9"/>
  <c r="F2003" i="9"/>
  <c r="L2003" i="9"/>
  <c r="K2004" i="9"/>
  <c r="L2004" i="9" l="1"/>
  <c r="K2005" i="9"/>
  <c r="F2004" i="9"/>
  <c r="G2003" i="9"/>
  <c r="H2004" i="9"/>
  <c r="I2003" i="9"/>
  <c r="I2004" i="9" l="1"/>
  <c r="H2005" i="9"/>
  <c r="G2004" i="9"/>
  <c r="F2005" i="9"/>
  <c r="K2006" i="9"/>
  <c r="L2005" i="9"/>
  <c r="G2005" i="9" l="1"/>
  <c r="F2006" i="9"/>
  <c r="K2007" i="9"/>
  <c r="L2006" i="9"/>
  <c r="I2005" i="9"/>
  <c r="H2006" i="9"/>
  <c r="I2006" i="9" l="1"/>
  <c r="H2007" i="9"/>
  <c r="L2007" i="9"/>
  <c r="K2008" i="9"/>
  <c r="G2006" i="9"/>
  <c r="F2007" i="9"/>
  <c r="F2008" i="9" l="1"/>
  <c r="G2007" i="9"/>
  <c r="I2007" i="9"/>
  <c r="H2008" i="9"/>
  <c r="K2009" i="9"/>
  <c r="L2008" i="9"/>
  <c r="K2010" i="9" l="1"/>
  <c r="L2009" i="9"/>
  <c r="H2009" i="9"/>
  <c r="I2008" i="9"/>
  <c r="G2008" i="9"/>
  <c r="F2009" i="9"/>
  <c r="K2011" i="9" l="1"/>
  <c r="L2010" i="9"/>
  <c r="G2009" i="9"/>
  <c r="F2010" i="9"/>
  <c r="I2009" i="9"/>
  <c r="H2010" i="9"/>
  <c r="L2011" i="9" l="1"/>
  <c r="K2012" i="9"/>
  <c r="I2010" i="9"/>
  <c r="H2011" i="9"/>
  <c r="F2011" i="9"/>
  <c r="G2010" i="9"/>
  <c r="I2011" i="9" l="1"/>
  <c r="H2012" i="9"/>
  <c r="F2012" i="9"/>
  <c r="G2011" i="9"/>
  <c r="L2012" i="9"/>
  <c r="K2013" i="9"/>
  <c r="G2012" i="9" l="1"/>
  <c r="F2013" i="9"/>
  <c r="H2013" i="9"/>
  <c r="I2012" i="9"/>
  <c r="L2013" i="9"/>
  <c r="K2014" i="9"/>
  <c r="K2015" i="9" l="1"/>
  <c r="L2014" i="9"/>
  <c r="I2013" i="9"/>
  <c r="H2014" i="9"/>
  <c r="F2014" i="9"/>
  <c r="G2013" i="9"/>
  <c r="G2014" i="9" l="1"/>
  <c r="F2015" i="9"/>
  <c r="I2014" i="9"/>
  <c r="H2015" i="9"/>
  <c r="L2015" i="9"/>
  <c r="K2016" i="9"/>
  <c r="L2016" i="9" l="1"/>
  <c r="K2017" i="9"/>
  <c r="H2016" i="9"/>
  <c r="I2015" i="9"/>
  <c r="F2016" i="9"/>
  <c r="G2015" i="9"/>
  <c r="F2017" i="9" l="1"/>
  <c r="G2016" i="9"/>
  <c r="I2016" i="9"/>
  <c r="H2017" i="9"/>
  <c r="L2017" i="9"/>
  <c r="K2018" i="9"/>
  <c r="L2018" i="9" l="1"/>
  <c r="K2019" i="9"/>
  <c r="I2017" i="9"/>
  <c r="H2018" i="9"/>
  <c r="G2017" i="9"/>
  <c r="F2018" i="9"/>
  <c r="G2018" i="9" l="1"/>
  <c r="F2019" i="9"/>
  <c r="I2018" i="9"/>
  <c r="H2019" i="9"/>
  <c r="L2019" i="9"/>
  <c r="K2020" i="9"/>
  <c r="L2020" i="9" l="1"/>
  <c r="K2021" i="9"/>
  <c r="G2019" i="9"/>
  <c r="F2020" i="9"/>
  <c r="H2020" i="9"/>
  <c r="I2019" i="9"/>
  <c r="H2021" i="9" l="1"/>
  <c r="I2020" i="9"/>
  <c r="G2020" i="9"/>
  <c r="F2021" i="9"/>
  <c r="L2021" i="9"/>
  <c r="K2022" i="9"/>
  <c r="F2022" i="9" l="1"/>
  <c r="G2021" i="9"/>
  <c r="K2023" i="9"/>
  <c r="L2022" i="9"/>
  <c r="I2021" i="9"/>
  <c r="H2022" i="9"/>
  <c r="L2023" i="9" l="1"/>
  <c r="K2024" i="9"/>
  <c r="H2023" i="9"/>
  <c r="I2022" i="9"/>
  <c r="G2022" i="9"/>
  <c r="F2023" i="9"/>
  <c r="I2023" i="9" l="1"/>
  <c r="H2024" i="9"/>
  <c r="G2023" i="9"/>
  <c r="F2024" i="9"/>
  <c r="L2024" i="9"/>
  <c r="K2025" i="9"/>
  <c r="G2024" i="9" l="1"/>
  <c r="F2025" i="9"/>
  <c r="L2025" i="9"/>
  <c r="K2026" i="9"/>
  <c r="H2025" i="9"/>
  <c r="I2024" i="9"/>
  <c r="L2026" i="9" l="1"/>
  <c r="K2027" i="9"/>
  <c r="I2025" i="9"/>
  <c r="H2026" i="9"/>
  <c r="G2025" i="9"/>
  <c r="F2026" i="9"/>
  <c r="F2027" i="9" l="1"/>
  <c r="G2026" i="9"/>
  <c r="H2027" i="9"/>
  <c r="I2026" i="9"/>
  <c r="L2027" i="9"/>
  <c r="K2028" i="9"/>
  <c r="F2028" i="9" l="1"/>
  <c r="G2027" i="9"/>
  <c r="I2027" i="9"/>
  <c r="H2028" i="9"/>
  <c r="K2029" i="9"/>
  <c r="L2028" i="9"/>
  <c r="H2029" i="9" l="1"/>
  <c r="I2028" i="9"/>
  <c r="K2030" i="9"/>
  <c r="L2029" i="9"/>
  <c r="G2028" i="9"/>
  <c r="F2029" i="9"/>
  <c r="G2029" i="9" l="1"/>
  <c r="F2030" i="9"/>
  <c r="L2030" i="9"/>
  <c r="K2031" i="9"/>
  <c r="H2030" i="9"/>
  <c r="I2029" i="9"/>
  <c r="I2030" i="9" l="1"/>
  <c r="H2031" i="9"/>
  <c r="L2031" i="9"/>
  <c r="K2032" i="9"/>
  <c r="G2030" i="9"/>
  <c r="F2031" i="9"/>
  <c r="L2032" i="9" l="1"/>
  <c r="K2033" i="9"/>
  <c r="G2031" i="9"/>
  <c r="F2032" i="9"/>
  <c r="I2031" i="9"/>
  <c r="H2032" i="9"/>
  <c r="H2033" i="9" l="1"/>
  <c r="I2032" i="9"/>
  <c r="G2032" i="9"/>
  <c r="F2033" i="9"/>
  <c r="L2033" i="9"/>
  <c r="K2034" i="9"/>
  <c r="G2033" i="9" l="1"/>
  <c r="F2034" i="9"/>
  <c r="K2035" i="9"/>
  <c r="L2034" i="9"/>
  <c r="I2033" i="9"/>
  <c r="H2034" i="9"/>
  <c r="H2035" i="9" l="1"/>
  <c r="I2034" i="9"/>
  <c r="G2034" i="9"/>
  <c r="F2035" i="9"/>
  <c r="L2035" i="9"/>
  <c r="K2036" i="9"/>
  <c r="G2035" i="9" l="1"/>
  <c r="F2036" i="9"/>
  <c r="L2036" i="9"/>
  <c r="K2037" i="9"/>
  <c r="H2036" i="9"/>
  <c r="I2035" i="9"/>
  <c r="H2037" i="9" l="1"/>
  <c r="I2036" i="9"/>
  <c r="L2037" i="9"/>
  <c r="K2038" i="9"/>
  <c r="G2036" i="9"/>
  <c r="F2037" i="9"/>
  <c r="G2037" i="9" l="1"/>
  <c r="F2038" i="9"/>
  <c r="I2037" i="9"/>
  <c r="H2038" i="9"/>
  <c r="L2038" i="9"/>
  <c r="K2039" i="9"/>
  <c r="L2039" i="9" l="1"/>
  <c r="K2040" i="9"/>
  <c r="I2038" i="9"/>
  <c r="H2039" i="9"/>
  <c r="G2038" i="9"/>
  <c r="F2039" i="9"/>
  <c r="I2039" i="9" l="1"/>
  <c r="H2040" i="9"/>
  <c r="G2039" i="9"/>
  <c r="F2040" i="9"/>
  <c r="K2041" i="9"/>
  <c r="L2040" i="9"/>
  <c r="L2041" i="9" l="1"/>
  <c r="K2042" i="9"/>
  <c r="H2041" i="9"/>
  <c r="I2040" i="9"/>
  <c r="F2041" i="9"/>
  <c r="G2040" i="9"/>
  <c r="F2042" i="9" l="1"/>
  <c r="G2041" i="9"/>
  <c r="I2041" i="9"/>
  <c r="H2042" i="9"/>
  <c r="K2043" i="9"/>
  <c r="L2042" i="9"/>
  <c r="G2042" i="9" l="1"/>
  <c r="F2043" i="9"/>
  <c r="I2042" i="9"/>
  <c r="H2043" i="9"/>
  <c r="L2043" i="9"/>
  <c r="K2044" i="9"/>
  <c r="K2045" i="9" l="1"/>
  <c r="L2044" i="9"/>
  <c r="I2043" i="9"/>
  <c r="H2044" i="9"/>
  <c r="G2043" i="9"/>
  <c r="F2044" i="9"/>
  <c r="L2045" i="9" l="1"/>
  <c r="K2046" i="9"/>
  <c r="G2044" i="9"/>
  <c r="F2045" i="9"/>
  <c r="H2045" i="9"/>
  <c r="I2044" i="9"/>
  <c r="I2045" i="9" l="1"/>
  <c r="H2046" i="9"/>
  <c r="K2047" i="9"/>
  <c r="L2046" i="9"/>
  <c r="G2045" i="9"/>
  <c r="F2046" i="9"/>
  <c r="L2047" i="9" l="1"/>
  <c r="K2048" i="9"/>
  <c r="F2047" i="9"/>
  <c r="G2046" i="9"/>
  <c r="I2046" i="9"/>
  <c r="H2047" i="9"/>
  <c r="I2047" i="9" l="1"/>
  <c r="H2048" i="9"/>
  <c r="F2048" i="9"/>
  <c r="G2047" i="9"/>
  <c r="K2049" i="9"/>
  <c r="L2048" i="9"/>
  <c r="G2048" i="9" l="1"/>
  <c r="F2049" i="9"/>
  <c r="L2049" i="9"/>
  <c r="K2050" i="9"/>
  <c r="I2048" i="9"/>
  <c r="H2049" i="9"/>
  <c r="K2051" i="9" l="1"/>
  <c r="L2050" i="9"/>
  <c r="H2050" i="9"/>
  <c r="I2049" i="9"/>
  <c r="F2050" i="9"/>
  <c r="G2049" i="9"/>
  <c r="G2050" i="9" l="1"/>
  <c r="F2051" i="9"/>
  <c r="H2051" i="9"/>
  <c r="I2050" i="9"/>
  <c r="K2052" i="9"/>
  <c r="L2051" i="9"/>
  <c r="K2053" i="9" l="1"/>
  <c r="L2052" i="9"/>
  <c r="H2052" i="9"/>
  <c r="I2051" i="9"/>
  <c r="F2052" i="9"/>
  <c r="G2051" i="9"/>
  <c r="G2052" i="9" l="1"/>
  <c r="F2053" i="9"/>
  <c r="L2053" i="9"/>
  <c r="K2054" i="9"/>
  <c r="I2052" i="9"/>
  <c r="H2053" i="9"/>
  <c r="H2054" i="9" l="1"/>
  <c r="I2053" i="9"/>
  <c r="L2054" i="9"/>
  <c r="K2055" i="9"/>
  <c r="G2053" i="9"/>
  <c r="F2054" i="9"/>
  <c r="F2055" i="9" l="1"/>
  <c r="G2054" i="9"/>
  <c r="I2054" i="9"/>
  <c r="H2055" i="9"/>
  <c r="L2055" i="9"/>
  <c r="K2056" i="9"/>
  <c r="L2056" i="9" l="1"/>
  <c r="K2057" i="9"/>
  <c r="I2055" i="9"/>
  <c r="H2056" i="9"/>
  <c r="G2055" i="9"/>
  <c r="F2056" i="9"/>
  <c r="G2056" i="9" l="1"/>
  <c r="F2057" i="9"/>
  <c r="I2056" i="9"/>
  <c r="H2057" i="9"/>
  <c r="L2057" i="9"/>
  <c r="K2058" i="9"/>
  <c r="I2057" i="9" l="1"/>
  <c r="H2058" i="9"/>
  <c r="K2059" i="9"/>
  <c r="L2058" i="9"/>
  <c r="G2057" i="9"/>
  <c r="F2058" i="9"/>
  <c r="L2059" i="9" l="1"/>
  <c r="K2060" i="9"/>
  <c r="G2058" i="9"/>
  <c r="F2059" i="9"/>
  <c r="I2058" i="9"/>
  <c r="H2059" i="9"/>
  <c r="I2059" i="9" l="1"/>
  <c r="H2060" i="9"/>
  <c r="F2060" i="9"/>
  <c r="G2059" i="9"/>
  <c r="K2061" i="9"/>
  <c r="L2060" i="9"/>
  <c r="L2061" i="9" l="1"/>
  <c r="K2062" i="9"/>
  <c r="H2061" i="9"/>
  <c r="I2060" i="9"/>
  <c r="G2060" i="9"/>
  <c r="F2061" i="9"/>
  <c r="G2061" i="9" l="1"/>
  <c r="F2062" i="9"/>
  <c r="I2061" i="9"/>
  <c r="H2062" i="9"/>
  <c r="L2062" i="9"/>
  <c r="K2063" i="9"/>
  <c r="L2063" i="9" l="1"/>
  <c r="K2064" i="9"/>
  <c r="I2062" i="9"/>
  <c r="H2063" i="9"/>
  <c r="F2063" i="9"/>
  <c r="G2062" i="9"/>
  <c r="G2063" i="9" l="1"/>
  <c r="F2064" i="9"/>
  <c r="I2063" i="9"/>
  <c r="H2064" i="9"/>
  <c r="K2065" i="9"/>
  <c r="L2064" i="9"/>
  <c r="I2064" i="9" l="1"/>
  <c r="H2065" i="9"/>
  <c r="K2066" i="9"/>
  <c r="L2065" i="9"/>
  <c r="G2064" i="9"/>
  <c r="F2065" i="9"/>
  <c r="L2066" i="9" l="1"/>
  <c r="K2067" i="9"/>
  <c r="G2065" i="9"/>
  <c r="F2066" i="9"/>
  <c r="H2066" i="9"/>
  <c r="I2065" i="9"/>
  <c r="I2066" i="9" l="1"/>
  <c r="H2067" i="9"/>
  <c r="F2067" i="9"/>
  <c r="G2066" i="9"/>
  <c r="L2067" i="9"/>
  <c r="K2068" i="9"/>
  <c r="K2069" i="9" l="1"/>
  <c r="L2068" i="9"/>
  <c r="G2067" i="9"/>
  <c r="F2068" i="9"/>
  <c r="H2068" i="9"/>
  <c r="I2067" i="9"/>
  <c r="G2068" i="9" l="1"/>
  <c r="F2069" i="9"/>
  <c r="I2068" i="9"/>
  <c r="H2069" i="9"/>
  <c r="L2069" i="9"/>
  <c r="K2070" i="9"/>
  <c r="L2070" i="9" l="1"/>
  <c r="K2071" i="9"/>
  <c r="I2069" i="9"/>
  <c r="H2070" i="9"/>
  <c r="F2070" i="9"/>
  <c r="G2069" i="9"/>
  <c r="I2070" i="9" l="1"/>
  <c r="H2071" i="9"/>
  <c r="G2070" i="9"/>
  <c r="F2071" i="9"/>
  <c r="K2072" i="9"/>
  <c r="L2071" i="9"/>
  <c r="F2072" i="9" l="1"/>
  <c r="G2071" i="9"/>
  <c r="L2072" i="9"/>
  <c r="K2073" i="9"/>
  <c r="I2071" i="9"/>
  <c r="H2072" i="9"/>
  <c r="L2073" i="9" l="1"/>
  <c r="K2074" i="9"/>
  <c r="I2072" i="9"/>
  <c r="H2073" i="9"/>
  <c r="G2072" i="9"/>
  <c r="F2073" i="9"/>
  <c r="F2074" i="9" l="1"/>
  <c r="G2073" i="9"/>
  <c r="I2073" i="9"/>
  <c r="H2074" i="9"/>
  <c r="K2075" i="9"/>
  <c r="L2074" i="9"/>
  <c r="L2075" i="9" l="1"/>
  <c r="K2076" i="9"/>
  <c r="I2074" i="9"/>
  <c r="H2075" i="9"/>
  <c r="G2074" i="9"/>
  <c r="F2075" i="9"/>
  <c r="F2076" i="9" l="1"/>
  <c r="G2075" i="9"/>
  <c r="H2076" i="9"/>
  <c r="I2075" i="9"/>
  <c r="K2077" i="9"/>
  <c r="L2076" i="9"/>
  <c r="I2076" i="9" l="1"/>
  <c r="H2077" i="9"/>
  <c r="L2077" i="9"/>
  <c r="K2078" i="9"/>
  <c r="G2076" i="9"/>
  <c r="F2077" i="9"/>
  <c r="L2078" i="9" l="1"/>
  <c r="K2079" i="9"/>
  <c r="G2077" i="9"/>
  <c r="F2078" i="9"/>
  <c r="H2078" i="9"/>
  <c r="I2077" i="9"/>
  <c r="G2078" i="9" l="1"/>
  <c r="F2079" i="9"/>
  <c r="K2080" i="9"/>
  <c r="L2079" i="9"/>
  <c r="I2078" i="9"/>
  <c r="H2079" i="9"/>
  <c r="G2079" i="9" l="1"/>
  <c r="F2080" i="9"/>
  <c r="I2079" i="9"/>
  <c r="H2080" i="9"/>
  <c r="L2080" i="9"/>
  <c r="K2081" i="9"/>
  <c r="I2080" i="9" l="1"/>
  <c r="H2081" i="9"/>
  <c r="L2081" i="9"/>
  <c r="K2082" i="9"/>
  <c r="G2080" i="9"/>
  <c r="F2081" i="9"/>
  <c r="K2083" i="9" l="1"/>
  <c r="L2082" i="9"/>
  <c r="G2081" i="9"/>
  <c r="F2082" i="9"/>
  <c r="H2082" i="9"/>
  <c r="I2081" i="9"/>
  <c r="I2082" i="9" l="1"/>
  <c r="H2083" i="9"/>
  <c r="L2083" i="9"/>
  <c r="K2084" i="9"/>
  <c r="F2083" i="9"/>
  <c r="G2082" i="9"/>
  <c r="F2084" i="9" l="1"/>
  <c r="G2083" i="9"/>
  <c r="I2083" i="9"/>
  <c r="H2084" i="9"/>
  <c r="L2084" i="9"/>
  <c r="K2085" i="9"/>
  <c r="L2085" i="9" l="1"/>
  <c r="K2086" i="9"/>
  <c r="I2084" i="9"/>
  <c r="H2085" i="9"/>
  <c r="G2084" i="9"/>
  <c r="F2085" i="9"/>
  <c r="G2085" i="9" l="1"/>
  <c r="F2086" i="9"/>
  <c r="H2086" i="9"/>
  <c r="I2085" i="9"/>
  <c r="K2087" i="9"/>
  <c r="L2086" i="9"/>
  <c r="L2087" i="9" l="1"/>
  <c r="K2088" i="9"/>
  <c r="I2086" i="9"/>
  <c r="H2087" i="9"/>
  <c r="G2086" i="9"/>
  <c r="F2087" i="9"/>
  <c r="I2087" i="9" l="1"/>
  <c r="H2088" i="9"/>
  <c r="F2088" i="9"/>
  <c r="G2087" i="9"/>
  <c r="L2088" i="9"/>
  <c r="K2089" i="9"/>
  <c r="K2090" i="9" l="1"/>
  <c r="L2089" i="9"/>
  <c r="G2088" i="9"/>
  <c r="F2089" i="9"/>
  <c r="H2089" i="9"/>
  <c r="I2088" i="9"/>
  <c r="H2090" i="9" l="1"/>
  <c r="I2089" i="9"/>
  <c r="L2090" i="9"/>
  <c r="K2091" i="9"/>
  <c r="G2089" i="9"/>
  <c r="F2090" i="9"/>
  <c r="G2090" i="9" l="1"/>
  <c r="F2091" i="9"/>
  <c r="K2092" i="9"/>
  <c r="L2091" i="9"/>
  <c r="I2090" i="9"/>
  <c r="H2091" i="9"/>
  <c r="I2091" i="9" l="1"/>
  <c r="H2092" i="9"/>
  <c r="G2091" i="9"/>
  <c r="F2092" i="9"/>
  <c r="K2093" i="9"/>
  <c r="L2092" i="9"/>
  <c r="G2092" i="9" l="1"/>
  <c r="F2093" i="9"/>
  <c r="L2093" i="9"/>
  <c r="K2094" i="9"/>
  <c r="I2092" i="9"/>
  <c r="H2093" i="9"/>
  <c r="L2094" i="9" l="1"/>
  <c r="K2095" i="9"/>
  <c r="H2094" i="9"/>
  <c r="I2093" i="9"/>
  <c r="G2093" i="9"/>
  <c r="F2094" i="9"/>
  <c r="G2094" i="9" l="1"/>
  <c r="F2095" i="9"/>
  <c r="I2094" i="9"/>
  <c r="H2095" i="9"/>
  <c r="K2096" i="9"/>
  <c r="L2095" i="9"/>
  <c r="I2095" i="9" l="1"/>
  <c r="H2096" i="9"/>
  <c r="L2096" i="9"/>
  <c r="K2097" i="9"/>
  <c r="G2095" i="9"/>
  <c r="F2096" i="9"/>
  <c r="L2097" i="9" l="1"/>
  <c r="K2098" i="9"/>
  <c r="G2096" i="9"/>
  <c r="F2097" i="9"/>
  <c r="H2097" i="9"/>
  <c r="I2096" i="9"/>
  <c r="H2098" i="9" l="1"/>
  <c r="I2097" i="9"/>
  <c r="G2097" i="9"/>
  <c r="F2098" i="9"/>
  <c r="L2098" i="9"/>
  <c r="K2099" i="9"/>
  <c r="G2098" i="9" l="1"/>
  <c r="F2099" i="9"/>
  <c r="L2099" i="9"/>
  <c r="K2100" i="9"/>
  <c r="I2098" i="9"/>
  <c r="H2099" i="9"/>
  <c r="I2099" i="9" l="1"/>
  <c r="H2100" i="9"/>
  <c r="L2100" i="9"/>
  <c r="K2101" i="9"/>
  <c r="F2100" i="9"/>
  <c r="G2099" i="9"/>
  <c r="L2101" i="9" l="1"/>
  <c r="K2102" i="9"/>
  <c r="F2101" i="9"/>
  <c r="G2100" i="9"/>
  <c r="I2100" i="9"/>
  <c r="H2101" i="9"/>
  <c r="I2101" i="9" l="1"/>
  <c r="H2102" i="9"/>
  <c r="G2101" i="9"/>
  <c r="F2102" i="9"/>
  <c r="L2102" i="9"/>
  <c r="K2103" i="9"/>
  <c r="G2102" i="9" l="1"/>
  <c r="F2103" i="9"/>
  <c r="L2103" i="9"/>
  <c r="K2104" i="9"/>
  <c r="H2103" i="9"/>
  <c r="I2102" i="9"/>
  <c r="I2103" i="9" l="1"/>
  <c r="H2104" i="9"/>
  <c r="G2103" i="9"/>
  <c r="F2104" i="9"/>
  <c r="L2104" i="9"/>
  <c r="K2105" i="9"/>
  <c r="G2104" i="9" l="1"/>
  <c r="F2105" i="9"/>
  <c r="K2106" i="9"/>
  <c r="L2105" i="9"/>
  <c r="I2104" i="9"/>
  <c r="H2105" i="9"/>
  <c r="H2106" i="9" l="1"/>
  <c r="I2105" i="9"/>
  <c r="K2107" i="9"/>
  <c r="L2106" i="9"/>
  <c r="G2105" i="9"/>
  <c r="F2106" i="9"/>
  <c r="G2106" i="9" l="1"/>
  <c r="F2107" i="9"/>
  <c r="I2106" i="9"/>
  <c r="H2107" i="9"/>
  <c r="L2107" i="9"/>
  <c r="K2108" i="9"/>
  <c r="I2107" i="9" l="1"/>
  <c r="H2108" i="9"/>
  <c r="K2109" i="9"/>
  <c r="L2108" i="9"/>
  <c r="G2107" i="9"/>
  <c r="F2108" i="9"/>
  <c r="K2110" i="9" l="1"/>
  <c r="L2109" i="9"/>
  <c r="F2109" i="9"/>
  <c r="G2108" i="9"/>
  <c r="H2109" i="9"/>
  <c r="I2108" i="9"/>
  <c r="H2110" i="9" l="1"/>
  <c r="I2109" i="9"/>
  <c r="K2111" i="9"/>
  <c r="L2110" i="9"/>
  <c r="G2109" i="9"/>
  <c r="F2110" i="9"/>
  <c r="G2110" i="9" l="1"/>
  <c r="F2111" i="9"/>
  <c r="L2111" i="9"/>
  <c r="K2112" i="9"/>
  <c r="H2111" i="9"/>
  <c r="I2110" i="9"/>
  <c r="I2111" i="9" l="1"/>
  <c r="H2112" i="9"/>
  <c r="K2113" i="9"/>
  <c r="L2112" i="9"/>
  <c r="G2111" i="9"/>
  <c r="F2112" i="9"/>
  <c r="G2112" i="9" l="1"/>
  <c r="F2113" i="9"/>
  <c r="K2114" i="9"/>
  <c r="L2113" i="9"/>
  <c r="I2112" i="9"/>
  <c r="H2113" i="9"/>
  <c r="H2114" i="9" l="1"/>
  <c r="I2113" i="9"/>
  <c r="L2114" i="9"/>
  <c r="K2115" i="9"/>
  <c r="G2113" i="9"/>
  <c r="F2114" i="9"/>
  <c r="G2114" i="9" l="1"/>
  <c r="F2115" i="9"/>
  <c r="L2115" i="9"/>
  <c r="K2116" i="9"/>
  <c r="I2114" i="9"/>
  <c r="H2115" i="9"/>
  <c r="H2116" i="9" l="1"/>
  <c r="I2115" i="9"/>
  <c r="K2117" i="9"/>
  <c r="L2116" i="9"/>
  <c r="F2116" i="9"/>
  <c r="G2115" i="9"/>
  <c r="H2117" i="9" l="1"/>
  <c r="I2116" i="9"/>
  <c r="L2117" i="9"/>
  <c r="K2118" i="9"/>
  <c r="G2116" i="9"/>
  <c r="F2117" i="9"/>
  <c r="K2119" i="9" l="1"/>
  <c r="L2118" i="9"/>
  <c r="G2117" i="9"/>
  <c r="F2118" i="9"/>
  <c r="I2117" i="9"/>
  <c r="H2118" i="9"/>
  <c r="I2118" i="9" l="1"/>
  <c r="H2119" i="9"/>
  <c r="K2120" i="9"/>
  <c r="L2119" i="9"/>
  <c r="F2119" i="9"/>
  <c r="G2118" i="9"/>
  <c r="L2120" i="9" l="1"/>
  <c r="K2121" i="9"/>
  <c r="G2119" i="9"/>
  <c r="F2120" i="9"/>
  <c r="I2119" i="9"/>
  <c r="H2120" i="9"/>
  <c r="I2120" i="9" l="1"/>
  <c r="H2121" i="9"/>
  <c r="K2122" i="9"/>
  <c r="L2121" i="9"/>
  <c r="G2120" i="9"/>
  <c r="F2121" i="9"/>
  <c r="G2121" i="9" l="1"/>
  <c r="F2122" i="9"/>
  <c r="K2123" i="9"/>
  <c r="L2122" i="9"/>
  <c r="I2121" i="9"/>
  <c r="H2122" i="9"/>
  <c r="L2123" i="9" l="1"/>
  <c r="K2124" i="9"/>
  <c r="G2122" i="9"/>
  <c r="F2123" i="9"/>
  <c r="I2122" i="9"/>
  <c r="H2123" i="9"/>
  <c r="H2124" i="9" l="1"/>
  <c r="I2123" i="9"/>
  <c r="F2124" i="9"/>
  <c r="G2123" i="9"/>
  <c r="K2125" i="9"/>
  <c r="L2124" i="9"/>
  <c r="K2126" i="9" l="1"/>
  <c r="L2125" i="9"/>
  <c r="G2124" i="9"/>
  <c r="F2125" i="9"/>
  <c r="I2124" i="9"/>
  <c r="H2125" i="9"/>
  <c r="I2125" i="9" l="1"/>
  <c r="H2126" i="9"/>
  <c r="G2125" i="9"/>
  <c r="F2126" i="9"/>
  <c r="K2127" i="9"/>
  <c r="L2126" i="9"/>
  <c r="G2126" i="9" l="1"/>
  <c r="F2127" i="9"/>
  <c r="H2127" i="9"/>
  <c r="I2126" i="9"/>
  <c r="L2127" i="9"/>
  <c r="K2128" i="9"/>
  <c r="I2127" i="9" l="1"/>
  <c r="H2128" i="9"/>
  <c r="K2129" i="9"/>
  <c r="L2128" i="9"/>
  <c r="G2127" i="9"/>
  <c r="F2128" i="9"/>
  <c r="K2130" i="9" l="1"/>
  <c r="L2129" i="9"/>
  <c r="F2129" i="9"/>
  <c r="G2128" i="9"/>
  <c r="I2128" i="9"/>
  <c r="H2129" i="9"/>
  <c r="L2130" i="9" l="1"/>
  <c r="K2131" i="9"/>
  <c r="F2130" i="9"/>
  <c r="G2129" i="9"/>
  <c r="H2130" i="9"/>
  <c r="I2129" i="9"/>
  <c r="I2130" i="9" l="1"/>
  <c r="H2131" i="9"/>
  <c r="G2130" i="9"/>
  <c r="F2131" i="9"/>
  <c r="K2132" i="9"/>
  <c r="L2131" i="9"/>
  <c r="G2131" i="9" l="1"/>
  <c r="F2132" i="9"/>
  <c r="L2132" i="9"/>
  <c r="K2133" i="9"/>
  <c r="H2132" i="9"/>
  <c r="I2131" i="9"/>
  <c r="H2133" i="9" l="1"/>
  <c r="I2132" i="9"/>
  <c r="K2134" i="9"/>
  <c r="L2133" i="9"/>
  <c r="F2133" i="9"/>
  <c r="G2132" i="9"/>
  <c r="G2133" i="9" l="1"/>
  <c r="F2134" i="9"/>
  <c r="L2134" i="9"/>
  <c r="K2135" i="9"/>
  <c r="I2133" i="9"/>
  <c r="H2134" i="9"/>
  <c r="I2134" i="9" l="1"/>
  <c r="H2135" i="9"/>
  <c r="K2136" i="9"/>
  <c r="L2135" i="9"/>
  <c r="G2134" i="9"/>
  <c r="F2135" i="9"/>
  <c r="F2136" i="9" l="1"/>
  <c r="G2135" i="9"/>
  <c r="I2135" i="9"/>
  <c r="H2136" i="9"/>
  <c r="L2136" i="9"/>
  <c r="K2137" i="9"/>
  <c r="H2137" i="9" l="1"/>
  <c r="I2136" i="9"/>
  <c r="K2138" i="9"/>
  <c r="L2137" i="9"/>
  <c r="G2136" i="9"/>
  <c r="F2137" i="9"/>
  <c r="F2138" i="9" l="1"/>
  <c r="G2137" i="9"/>
  <c r="L2138" i="9"/>
  <c r="K2139" i="9"/>
  <c r="I2137" i="9"/>
  <c r="H2138" i="9"/>
  <c r="G2138" i="9" l="1"/>
  <c r="F2139" i="9"/>
  <c r="I2138" i="9"/>
  <c r="H2139" i="9"/>
  <c r="K2140" i="9"/>
  <c r="L2139" i="9"/>
  <c r="H2140" i="9" l="1"/>
  <c r="I2139" i="9"/>
  <c r="L2140" i="9"/>
  <c r="K2141" i="9"/>
  <c r="G2139" i="9"/>
  <c r="F2140" i="9"/>
  <c r="K2142" i="9" l="1"/>
  <c r="L2141" i="9"/>
  <c r="G2140" i="9"/>
  <c r="F2141" i="9"/>
  <c r="H2141" i="9"/>
  <c r="I2140" i="9"/>
  <c r="G2141" i="9" l="1"/>
  <c r="F2142" i="9"/>
  <c r="I2141" i="9"/>
  <c r="H2142" i="9"/>
  <c r="L2142" i="9"/>
  <c r="K2143" i="9"/>
  <c r="L2143" i="9" l="1"/>
  <c r="K2144" i="9"/>
  <c r="F2143" i="9"/>
  <c r="G2142" i="9"/>
  <c r="I2142" i="9"/>
  <c r="H2143" i="9"/>
  <c r="I2143" i="9" l="1"/>
  <c r="H2144" i="9"/>
  <c r="F2144" i="9"/>
  <c r="G2143" i="9"/>
  <c r="L2144" i="9"/>
  <c r="K2145" i="9"/>
  <c r="I2144" i="9" l="1"/>
  <c r="H2145" i="9"/>
  <c r="L2145" i="9"/>
  <c r="K2146" i="9"/>
  <c r="G2144" i="9"/>
  <c r="F2145" i="9"/>
  <c r="G2145" i="9" l="1"/>
  <c r="F2146" i="9"/>
  <c r="L2146" i="9"/>
  <c r="K2147" i="9"/>
  <c r="I2145" i="9"/>
  <c r="H2146" i="9"/>
  <c r="I2146" i="9" l="1"/>
  <c r="H2147" i="9"/>
  <c r="K2148" i="9"/>
  <c r="L2147" i="9"/>
  <c r="F2147" i="9"/>
  <c r="G2146" i="9"/>
  <c r="L2148" i="9" l="1"/>
  <c r="K2149" i="9"/>
  <c r="F2148" i="9"/>
  <c r="G2147" i="9"/>
  <c r="I2147" i="9"/>
  <c r="H2148" i="9"/>
  <c r="I2148" i="9" l="1"/>
  <c r="H2149" i="9"/>
  <c r="G2148" i="9"/>
  <c r="F2149" i="9"/>
  <c r="K2150" i="9"/>
  <c r="L2149" i="9"/>
  <c r="G2149" i="9" l="1"/>
  <c r="F2150" i="9"/>
  <c r="K2151" i="9"/>
  <c r="L2150" i="9"/>
  <c r="H2150" i="9"/>
  <c r="I2149" i="9"/>
  <c r="H2151" i="9" l="1"/>
  <c r="I2150" i="9"/>
  <c r="L2151" i="9"/>
  <c r="K2152" i="9"/>
  <c r="G2150" i="9"/>
  <c r="F2151" i="9"/>
  <c r="I2151" i="9" l="1"/>
  <c r="H2152" i="9"/>
  <c r="L2152" i="9"/>
  <c r="K2153" i="9"/>
  <c r="F2152" i="9"/>
  <c r="G2151" i="9"/>
  <c r="K2154" i="9" l="1"/>
  <c r="L2153" i="9"/>
  <c r="G2152" i="9"/>
  <c r="F2153" i="9"/>
  <c r="I2152" i="9"/>
  <c r="H2153" i="9"/>
  <c r="G2153" i="9" l="1"/>
  <c r="F2154" i="9"/>
  <c r="I2153" i="9"/>
  <c r="H2154" i="9"/>
  <c r="L2154" i="9"/>
  <c r="K2155" i="9"/>
  <c r="L2155" i="9" l="1"/>
  <c r="K2156" i="9"/>
  <c r="I2154" i="9"/>
  <c r="H2155" i="9"/>
  <c r="F2155" i="9"/>
  <c r="G2154" i="9"/>
  <c r="G2155" i="9" l="1"/>
  <c r="F2156" i="9"/>
  <c r="I2155" i="9"/>
  <c r="H2156" i="9"/>
  <c r="K2157" i="9"/>
  <c r="L2156" i="9"/>
  <c r="K2158" i="9" l="1"/>
  <c r="L2157" i="9"/>
  <c r="H2157" i="9"/>
  <c r="I2156" i="9"/>
  <c r="G2156" i="9"/>
  <c r="F2157" i="9"/>
  <c r="H2158" i="9" l="1"/>
  <c r="I2157" i="9"/>
  <c r="G2157" i="9"/>
  <c r="F2158" i="9"/>
  <c r="L2158" i="9"/>
  <c r="K2159" i="9"/>
  <c r="L2159" i="9" l="1"/>
  <c r="K2160" i="9"/>
  <c r="F2159" i="9"/>
  <c r="G2158" i="9"/>
  <c r="I2158" i="9"/>
  <c r="H2159" i="9"/>
  <c r="I2159" i="9" l="1"/>
  <c r="H2160" i="9"/>
  <c r="F2160" i="9"/>
  <c r="G2159" i="9"/>
  <c r="L2160" i="9"/>
  <c r="K2161" i="9"/>
  <c r="K2162" i="9" l="1"/>
  <c r="L2161" i="9"/>
  <c r="H2161" i="9"/>
  <c r="I2160" i="9"/>
  <c r="F2161" i="9"/>
  <c r="G2160" i="9"/>
  <c r="G2161" i="9" l="1"/>
  <c r="F2162" i="9"/>
  <c r="I2161" i="9"/>
  <c r="H2162" i="9"/>
  <c r="L2162" i="9"/>
  <c r="K2163" i="9"/>
  <c r="K2164" i="9" l="1"/>
  <c r="L2163" i="9"/>
  <c r="I2162" i="9"/>
  <c r="H2163" i="9"/>
  <c r="G2162" i="9"/>
  <c r="F2163" i="9"/>
  <c r="F2164" i="9" l="1"/>
  <c r="G2163" i="9"/>
  <c r="I2163" i="9"/>
  <c r="H2164" i="9"/>
  <c r="K2165" i="9"/>
  <c r="L2164" i="9"/>
  <c r="L2165" i="9" l="1"/>
  <c r="K2166" i="9"/>
  <c r="H2165" i="9"/>
  <c r="I2164" i="9"/>
  <c r="G2164" i="9"/>
  <c r="F2165" i="9"/>
  <c r="G2165" i="9" l="1"/>
  <c r="F2166" i="9"/>
  <c r="I2165" i="9"/>
  <c r="H2166" i="9"/>
  <c r="K2167" i="9"/>
  <c r="L2166" i="9"/>
  <c r="K2168" i="9" l="1"/>
  <c r="L2167" i="9"/>
  <c r="H2167" i="9"/>
  <c r="I2166" i="9"/>
  <c r="G2166" i="9"/>
  <c r="F2167" i="9"/>
  <c r="G2167" i="9" l="1"/>
  <c r="F2168" i="9"/>
  <c r="I2167" i="9"/>
  <c r="H2168" i="9"/>
  <c r="L2168" i="9"/>
  <c r="K2169" i="9"/>
  <c r="K2170" i="9" l="1"/>
  <c r="L2169" i="9"/>
  <c r="I2168" i="9"/>
  <c r="H2169" i="9"/>
  <c r="G2168" i="9"/>
  <c r="F2169" i="9"/>
  <c r="G2169" i="9" l="1"/>
  <c r="F2170" i="9"/>
  <c r="I2169" i="9"/>
  <c r="H2170" i="9"/>
  <c r="L2170" i="9"/>
  <c r="K2171" i="9"/>
  <c r="K2172" i="9" l="1"/>
  <c r="L2171" i="9"/>
  <c r="F2171" i="9"/>
  <c r="G2170" i="9"/>
  <c r="I2170" i="9"/>
  <c r="H2171" i="9"/>
  <c r="H2172" i="9" l="1"/>
  <c r="I2171" i="9"/>
  <c r="G2171" i="9"/>
  <c r="F2172" i="9"/>
  <c r="L2172" i="9"/>
  <c r="K2173" i="9"/>
  <c r="L2173" i="9" l="1"/>
  <c r="K2174" i="9"/>
  <c r="F2173" i="9"/>
  <c r="G2172" i="9"/>
  <c r="I2172" i="9"/>
  <c r="H2173" i="9"/>
  <c r="G2173" i="9" l="1"/>
  <c r="F2174" i="9"/>
  <c r="I2173" i="9"/>
  <c r="H2174" i="9"/>
  <c r="K2175" i="9"/>
  <c r="L2174" i="9"/>
  <c r="I2174" i="9" l="1"/>
  <c r="H2175" i="9"/>
  <c r="K2176" i="9"/>
  <c r="L2175" i="9"/>
  <c r="F2175" i="9"/>
  <c r="G2174" i="9"/>
  <c r="G2175" i="9" l="1"/>
  <c r="F2176" i="9"/>
  <c r="L2176" i="9"/>
  <c r="K2177" i="9"/>
  <c r="I2175" i="9"/>
  <c r="H2176" i="9"/>
  <c r="I2176" i="9" l="1"/>
  <c r="H2177" i="9"/>
  <c r="K2178" i="9"/>
  <c r="L2177" i="9"/>
  <c r="G2176" i="9"/>
  <c r="F2177" i="9"/>
  <c r="G2177" i="9" l="1"/>
  <c r="F2178" i="9"/>
  <c r="K2179" i="9"/>
  <c r="L2178" i="9"/>
  <c r="I2177" i="9"/>
  <c r="H2178" i="9"/>
  <c r="L2179" i="9" l="1"/>
  <c r="K2180" i="9"/>
  <c r="H2179" i="9"/>
  <c r="I2178" i="9"/>
  <c r="F2179" i="9"/>
  <c r="G2178" i="9"/>
  <c r="G2179" i="9" l="1"/>
  <c r="F2180" i="9"/>
  <c r="I2179" i="9"/>
  <c r="H2180" i="9"/>
  <c r="L2180" i="9"/>
  <c r="K2181" i="9"/>
  <c r="I2180" i="9" l="1"/>
  <c r="H2181" i="9"/>
  <c r="L2181" i="9"/>
  <c r="K2182" i="9"/>
  <c r="G2180" i="9"/>
  <c r="F2181" i="9"/>
  <c r="L2182" i="9" l="1"/>
  <c r="K2183" i="9"/>
  <c r="G2181" i="9"/>
  <c r="F2182" i="9"/>
  <c r="I2181" i="9"/>
  <c r="H2182" i="9"/>
  <c r="G2182" i="9" l="1"/>
  <c r="F2183" i="9"/>
  <c r="I2182" i="9"/>
  <c r="H2183" i="9"/>
  <c r="L2183" i="9"/>
  <c r="K2184" i="9"/>
  <c r="I2183" i="9" l="1"/>
  <c r="H2184" i="9"/>
  <c r="K2185" i="9"/>
  <c r="L2184" i="9"/>
  <c r="F2184" i="9"/>
  <c r="G2183" i="9"/>
  <c r="F2185" i="9" l="1"/>
  <c r="G2184" i="9"/>
  <c r="K2186" i="9"/>
  <c r="L2185" i="9"/>
  <c r="I2184" i="9"/>
  <c r="H2185" i="9"/>
  <c r="F2186" i="9" l="1"/>
  <c r="G2185" i="9"/>
  <c r="I2185" i="9"/>
  <c r="H2186" i="9"/>
  <c r="K2187" i="9"/>
  <c r="L2186" i="9"/>
  <c r="G2186" i="9" l="1"/>
  <c r="F2187" i="9"/>
  <c r="I2186" i="9"/>
  <c r="H2187" i="9"/>
  <c r="L2187" i="9"/>
  <c r="K2188" i="9"/>
  <c r="K2189" i="9" l="1"/>
  <c r="L2188" i="9"/>
  <c r="I2187" i="9"/>
  <c r="H2188" i="9"/>
  <c r="G2187" i="9"/>
  <c r="F2188" i="9"/>
  <c r="I2188" i="9" l="1"/>
  <c r="H2189" i="9"/>
  <c r="K2190" i="9"/>
  <c r="L2189" i="9"/>
  <c r="G2188" i="9"/>
  <c r="F2189" i="9"/>
  <c r="G2189" i="9" l="1"/>
  <c r="F2190" i="9"/>
  <c r="L2190" i="9"/>
  <c r="K2191" i="9"/>
  <c r="I2189" i="9"/>
  <c r="H2190" i="9"/>
  <c r="K2192" i="9" l="1"/>
  <c r="L2191" i="9"/>
  <c r="I2190" i="9"/>
  <c r="H2191" i="9"/>
  <c r="G2190" i="9"/>
  <c r="F2191" i="9"/>
  <c r="H2192" i="9" l="1"/>
  <c r="I2191" i="9"/>
  <c r="G2191" i="9"/>
  <c r="F2192" i="9"/>
  <c r="L2192" i="9"/>
  <c r="K2193" i="9"/>
  <c r="F2193" i="9" l="1"/>
  <c r="G2192" i="9"/>
  <c r="K2194" i="9"/>
  <c r="L2193" i="9"/>
  <c r="H2193" i="9"/>
  <c r="I2192" i="9"/>
  <c r="L2194" i="9" l="1"/>
  <c r="K2195" i="9"/>
  <c r="I2193" i="9"/>
  <c r="H2194" i="9"/>
  <c r="F2194" i="9"/>
  <c r="G2193" i="9"/>
  <c r="G2194" i="9" l="1"/>
  <c r="F2195" i="9"/>
  <c r="I2194" i="9"/>
  <c r="H2195" i="9"/>
  <c r="K2196" i="9"/>
  <c r="L2195" i="9"/>
  <c r="H2196" i="9" l="1"/>
  <c r="I2195" i="9"/>
  <c r="L2196" i="9"/>
  <c r="K2197" i="9"/>
  <c r="G2195" i="9"/>
  <c r="F2196" i="9"/>
  <c r="G2196" i="9" l="1"/>
  <c r="F2197" i="9"/>
  <c r="L2197" i="9"/>
  <c r="K2198" i="9"/>
  <c r="H2197" i="9"/>
  <c r="I2196" i="9"/>
  <c r="I2197" i="9" l="1"/>
  <c r="H2198" i="9"/>
  <c r="L2198" i="9"/>
  <c r="K2199" i="9"/>
  <c r="G2197" i="9"/>
  <c r="F2198" i="9"/>
  <c r="L2199" i="9" l="1"/>
  <c r="K2200" i="9"/>
  <c r="F2199" i="9"/>
  <c r="G2198" i="9"/>
  <c r="H2199" i="9"/>
  <c r="I2198" i="9"/>
  <c r="I2199" i="9" l="1"/>
  <c r="H2200" i="9"/>
  <c r="G2199" i="9"/>
  <c r="F2200" i="9"/>
  <c r="K2201" i="9"/>
  <c r="L2200" i="9"/>
  <c r="F2201" i="9" l="1"/>
  <c r="G2200" i="9"/>
  <c r="L2201" i="9"/>
  <c r="K2202" i="9"/>
  <c r="H2201" i="9"/>
  <c r="I2200" i="9"/>
  <c r="H2202" i="9" l="1"/>
  <c r="I2201" i="9"/>
  <c r="G2201" i="9"/>
  <c r="F2202" i="9"/>
  <c r="L2202" i="9"/>
  <c r="K2203" i="9"/>
  <c r="G2202" i="9" l="1"/>
  <c r="F2203" i="9"/>
  <c r="H2203" i="9"/>
  <c r="I2202" i="9"/>
  <c r="L2203" i="9"/>
  <c r="K2204" i="9"/>
  <c r="L2204" i="9" l="1"/>
  <c r="K2205" i="9"/>
  <c r="I2203" i="9"/>
  <c r="H2204" i="9"/>
  <c r="F2204" i="9"/>
  <c r="G2203" i="9"/>
  <c r="G2204" i="9" l="1"/>
  <c r="F2205" i="9"/>
  <c r="I2204" i="9"/>
  <c r="H2205" i="9"/>
  <c r="K2206" i="9"/>
  <c r="L2205" i="9"/>
  <c r="L2206" i="9" l="1"/>
  <c r="K2207" i="9"/>
  <c r="I2205" i="9"/>
  <c r="H2206" i="9"/>
  <c r="G2205" i="9"/>
  <c r="F2206" i="9"/>
  <c r="F2207" i="9" l="1"/>
  <c r="G2206" i="9"/>
  <c r="I2206" i="9"/>
  <c r="H2207" i="9"/>
  <c r="K2208" i="9"/>
  <c r="L2207" i="9"/>
  <c r="I2207" i="9" l="1"/>
  <c r="H2208" i="9"/>
  <c r="K2209" i="9"/>
  <c r="L2208" i="9"/>
  <c r="F2208" i="9"/>
  <c r="G2207" i="9"/>
  <c r="F2209" i="9" l="1"/>
  <c r="G2208" i="9"/>
  <c r="K2210" i="9"/>
  <c r="L2209" i="9"/>
  <c r="I2208" i="9"/>
  <c r="H2209" i="9"/>
  <c r="H2210" i="9" l="1"/>
  <c r="I2209" i="9"/>
  <c r="L2210" i="9"/>
  <c r="K2211" i="9"/>
  <c r="F2210" i="9"/>
  <c r="G2209" i="9"/>
  <c r="L2211" i="9" l="1"/>
  <c r="K2212" i="9"/>
  <c r="G2210" i="9"/>
  <c r="F2211" i="9"/>
  <c r="I2210" i="9"/>
  <c r="H2211" i="9"/>
  <c r="G2211" i="9" l="1"/>
  <c r="F2212" i="9"/>
  <c r="I2211" i="9"/>
  <c r="H2212" i="9"/>
  <c r="K2213" i="9"/>
  <c r="L2212" i="9"/>
  <c r="I2212" i="9" l="1"/>
  <c r="H2213" i="9"/>
  <c r="K2214" i="9"/>
  <c r="L2213" i="9"/>
  <c r="G2212" i="9"/>
  <c r="F2213" i="9"/>
  <c r="G2213" i="9" l="1"/>
  <c r="F2214" i="9"/>
  <c r="L2214" i="9"/>
  <c r="K2215" i="9"/>
  <c r="H2214" i="9"/>
  <c r="I2213" i="9"/>
  <c r="K2216" i="9" l="1"/>
  <c r="L2215" i="9"/>
  <c r="H2215" i="9"/>
  <c r="I2214" i="9"/>
  <c r="G2214" i="9"/>
  <c r="F2215" i="9"/>
  <c r="G2215" i="9" l="1"/>
  <c r="F2216" i="9"/>
  <c r="K2217" i="9"/>
  <c r="L2216" i="9"/>
  <c r="I2215" i="9"/>
  <c r="H2216" i="9"/>
  <c r="L2217" i="9" l="1"/>
  <c r="K2218" i="9"/>
  <c r="G2216" i="9"/>
  <c r="F2217" i="9"/>
  <c r="H2217" i="9"/>
  <c r="I2216" i="9"/>
  <c r="F2218" i="9" l="1"/>
  <c r="G2217" i="9"/>
  <c r="H2218" i="9"/>
  <c r="I2217" i="9"/>
  <c r="K2219" i="9"/>
  <c r="L2218" i="9"/>
  <c r="L2219" i="9" l="1"/>
  <c r="K2220" i="9"/>
  <c r="H2219" i="9"/>
  <c r="I2218" i="9"/>
  <c r="G2218" i="9"/>
  <c r="F2219" i="9"/>
  <c r="F2220" i="9" l="1"/>
  <c r="G2219" i="9"/>
  <c r="H2220" i="9"/>
  <c r="I2219" i="9"/>
  <c r="K2221" i="9"/>
  <c r="L2220" i="9"/>
  <c r="G2220" i="9" l="1"/>
  <c r="F2221" i="9"/>
  <c r="H2221" i="9"/>
  <c r="I2220" i="9"/>
  <c r="K2222" i="9"/>
  <c r="L2221" i="9"/>
  <c r="H2222" i="9" l="1"/>
  <c r="I2221" i="9"/>
  <c r="K2223" i="9"/>
  <c r="L2222" i="9"/>
  <c r="F2222" i="9"/>
  <c r="G2221" i="9"/>
  <c r="I2222" i="9" l="1"/>
  <c r="H2223" i="9"/>
  <c r="F2223" i="9"/>
  <c r="G2222" i="9"/>
  <c r="L2223" i="9"/>
  <c r="K2224" i="9"/>
  <c r="L2224" i="9" l="1"/>
  <c r="K2225" i="9"/>
  <c r="G2223" i="9"/>
  <c r="F2224" i="9"/>
  <c r="H2224" i="9"/>
  <c r="I2223" i="9"/>
  <c r="I2224" i="9" l="1"/>
  <c r="H2225" i="9"/>
  <c r="G2224" i="9"/>
  <c r="F2225" i="9"/>
  <c r="K2226" i="9"/>
  <c r="L2225" i="9"/>
  <c r="G2225" i="9" l="1"/>
  <c r="F2226" i="9"/>
  <c r="L2226" i="9"/>
  <c r="K2227" i="9"/>
  <c r="H2226" i="9"/>
  <c r="I2225" i="9"/>
  <c r="K2228" i="9" l="1"/>
  <c r="L2227" i="9"/>
  <c r="H2227" i="9"/>
  <c r="I2226" i="9"/>
  <c r="G2226" i="9"/>
  <c r="F2227" i="9"/>
  <c r="F2228" i="9" l="1"/>
  <c r="G2227" i="9"/>
  <c r="I2227" i="9"/>
  <c r="H2228" i="9"/>
  <c r="K2229" i="9"/>
  <c r="L2228" i="9"/>
  <c r="H2229" i="9" l="1"/>
  <c r="I2228" i="9"/>
  <c r="F2229" i="9"/>
  <c r="G2228" i="9"/>
  <c r="K2230" i="9"/>
  <c r="L2229" i="9"/>
  <c r="F2230" i="9" l="1"/>
  <c r="G2229" i="9"/>
  <c r="K2231" i="9"/>
  <c r="L2230" i="9"/>
  <c r="H2230" i="9"/>
  <c r="I2229" i="9"/>
  <c r="I2230" i="9" l="1"/>
  <c r="H2231" i="9"/>
  <c r="F2231" i="9"/>
  <c r="G2230" i="9"/>
  <c r="L2231" i="9"/>
  <c r="K2232" i="9"/>
  <c r="K2233" i="9" l="1"/>
  <c r="L2232" i="9"/>
  <c r="F2232" i="9"/>
  <c r="G2231" i="9"/>
  <c r="I2231" i="9"/>
  <c r="H2232" i="9"/>
  <c r="L2233" i="9" l="1"/>
  <c r="K2234" i="9"/>
  <c r="I2232" i="9"/>
  <c r="H2233" i="9"/>
  <c r="G2232" i="9"/>
  <c r="F2233" i="9"/>
  <c r="I2233" i="9" l="1"/>
  <c r="H2234" i="9"/>
  <c r="G2233" i="9"/>
  <c r="F2234" i="9"/>
  <c r="K2235" i="9"/>
  <c r="L2234" i="9"/>
  <c r="G2234" i="9" l="1"/>
  <c r="F2235" i="9"/>
  <c r="K2236" i="9"/>
  <c r="L2235" i="9"/>
  <c r="H2235" i="9"/>
  <c r="I2234" i="9"/>
  <c r="H2236" i="9" l="1"/>
  <c r="I2235" i="9"/>
  <c r="L2236" i="9"/>
  <c r="K2237" i="9"/>
  <c r="F2236" i="9"/>
  <c r="G2235" i="9"/>
  <c r="L2237" i="9" l="1"/>
  <c r="K2238" i="9"/>
  <c r="H2237" i="9"/>
  <c r="I2236" i="9"/>
  <c r="G2236" i="9"/>
  <c r="F2237" i="9"/>
  <c r="F2238" i="9" l="1"/>
  <c r="G2237" i="9"/>
  <c r="H2238" i="9"/>
  <c r="I2237" i="9"/>
  <c r="L2238" i="9"/>
  <c r="K2239" i="9"/>
  <c r="H2239" i="9" l="1"/>
  <c r="I2238" i="9"/>
  <c r="F2239" i="9"/>
  <c r="G2238" i="9"/>
  <c r="K2240" i="9"/>
  <c r="L2239" i="9"/>
  <c r="I2239" i="9" l="1"/>
  <c r="H2240" i="9"/>
  <c r="L2240" i="9"/>
  <c r="K2241" i="9"/>
  <c r="F2240" i="9"/>
  <c r="G2239" i="9"/>
  <c r="L2241" i="9" l="1"/>
  <c r="K2242" i="9"/>
  <c r="F2241" i="9"/>
  <c r="G2240" i="9"/>
  <c r="I2240" i="9"/>
  <c r="H2241" i="9"/>
  <c r="G2241" i="9" l="1"/>
  <c r="F2242" i="9"/>
  <c r="H2242" i="9"/>
  <c r="I2241" i="9"/>
  <c r="K2243" i="9"/>
  <c r="L2242" i="9"/>
  <c r="H2243" i="9" l="1"/>
  <c r="I2242" i="9"/>
  <c r="K2244" i="9"/>
  <c r="L2243" i="9"/>
  <c r="F2243" i="9"/>
  <c r="G2242" i="9"/>
  <c r="G2243" i="9" l="1"/>
  <c r="F2244" i="9"/>
  <c r="H2244" i="9"/>
  <c r="I2243" i="9"/>
  <c r="K2245" i="9"/>
  <c r="L2244" i="9"/>
  <c r="H2245" i="9" l="1"/>
  <c r="I2244" i="9"/>
  <c r="K2246" i="9"/>
  <c r="L2245" i="9"/>
  <c r="G2244" i="9"/>
  <c r="F2245" i="9"/>
  <c r="G2245" i="9" l="1"/>
  <c r="F2246" i="9"/>
  <c r="K2247" i="9"/>
  <c r="L2246" i="9"/>
  <c r="H2246" i="9"/>
  <c r="I2245" i="9"/>
  <c r="L2247" i="9" l="1"/>
  <c r="K2248" i="9"/>
  <c r="I2246" i="9"/>
  <c r="H2247" i="9"/>
  <c r="F2247" i="9"/>
  <c r="G2246" i="9"/>
  <c r="F2248" i="9" l="1"/>
  <c r="G2247" i="9"/>
  <c r="I2247" i="9"/>
  <c r="H2248" i="9"/>
  <c r="L2248" i="9"/>
  <c r="K2249" i="9"/>
  <c r="H2249" i="9" l="1"/>
  <c r="I2248" i="9"/>
  <c r="L2249" i="9"/>
  <c r="K2250" i="9"/>
  <c r="G2248" i="9"/>
  <c r="F2249" i="9"/>
  <c r="K2251" i="9" l="1"/>
  <c r="L2250" i="9"/>
  <c r="G2249" i="9"/>
  <c r="F2250" i="9"/>
  <c r="I2249" i="9"/>
  <c r="H2250" i="9"/>
  <c r="I2250" i="9" l="1"/>
  <c r="H2251" i="9"/>
  <c r="K2252" i="9"/>
  <c r="L2251" i="9"/>
  <c r="G2250" i="9"/>
  <c r="F2251" i="9"/>
  <c r="L2252" i="9" l="1"/>
  <c r="K2253" i="9"/>
  <c r="G2251" i="9"/>
  <c r="F2252" i="9"/>
  <c r="H2252" i="9"/>
  <c r="I2251" i="9"/>
  <c r="I2252" i="9" l="1"/>
  <c r="H2253" i="9"/>
  <c r="G2252" i="9"/>
  <c r="F2253" i="9"/>
  <c r="K2254" i="9"/>
  <c r="L2253" i="9"/>
  <c r="G2253" i="9" l="1"/>
  <c r="F2254" i="9"/>
  <c r="K2255" i="9"/>
  <c r="L2254" i="9"/>
  <c r="I2253" i="9"/>
  <c r="H2254" i="9"/>
  <c r="K2256" i="9" l="1"/>
  <c r="L2255" i="9"/>
  <c r="H2255" i="9"/>
  <c r="I2254" i="9"/>
  <c r="G2254" i="9"/>
  <c r="F2255" i="9"/>
  <c r="G2255" i="9" l="1"/>
  <c r="F2256" i="9"/>
  <c r="K2257" i="9"/>
  <c r="L2256" i="9"/>
  <c r="H2256" i="9"/>
  <c r="I2255" i="9"/>
  <c r="I2256" i="9" l="1"/>
  <c r="H2257" i="9"/>
  <c r="K2258" i="9"/>
  <c r="L2257" i="9"/>
  <c r="G2256" i="9"/>
  <c r="F2257" i="9"/>
  <c r="K2259" i="9" l="1"/>
  <c r="L2258" i="9"/>
  <c r="G2257" i="9"/>
  <c r="F2258" i="9"/>
  <c r="I2257" i="9"/>
  <c r="H2258" i="9"/>
  <c r="G2258" i="9" l="1"/>
  <c r="F2259" i="9"/>
  <c r="H2259" i="9"/>
  <c r="I2258" i="9"/>
  <c r="K2260" i="9"/>
  <c r="L2259" i="9"/>
  <c r="L2260" i="9" l="1"/>
  <c r="K2261" i="9"/>
  <c r="I2259" i="9"/>
  <c r="H2260" i="9"/>
  <c r="G2259" i="9"/>
  <c r="F2260" i="9"/>
  <c r="I2260" i="9" l="1"/>
  <c r="H2261" i="9"/>
  <c r="F2261" i="9"/>
  <c r="G2260" i="9"/>
  <c r="L2261" i="9"/>
  <c r="K2262" i="9"/>
  <c r="K2263" i="9" l="1"/>
  <c r="L2262" i="9"/>
  <c r="G2261" i="9"/>
  <c r="F2262" i="9"/>
  <c r="H2262" i="9"/>
  <c r="I2261" i="9"/>
  <c r="G2262" i="9" l="1"/>
  <c r="F2263" i="9"/>
  <c r="I2262" i="9"/>
  <c r="H2263" i="9"/>
  <c r="K2264" i="9"/>
  <c r="L2263" i="9"/>
  <c r="I2263" i="9" l="1"/>
  <c r="H2264" i="9"/>
  <c r="L2264" i="9"/>
  <c r="K2265" i="9"/>
  <c r="F2264" i="9"/>
  <c r="G2263" i="9"/>
  <c r="F2265" i="9" l="1"/>
  <c r="G2264" i="9"/>
  <c r="K2266" i="9"/>
  <c r="L2265" i="9"/>
  <c r="H2265" i="9"/>
  <c r="I2264" i="9"/>
  <c r="G2265" i="9" l="1"/>
  <c r="F2266" i="9"/>
  <c r="L2266" i="9"/>
  <c r="K2267" i="9"/>
  <c r="I2265" i="9"/>
  <c r="H2266" i="9"/>
  <c r="L2267" i="9" l="1"/>
  <c r="K2268" i="9"/>
  <c r="H2267" i="9"/>
  <c r="I2266" i="9"/>
  <c r="G2266" i="9"/>
  <c r="F2267" i="9"/>
  <c r="G2267" i="9" l="1"/>
  <c r="F2268" i="9"/>
  <c r="H2268" i="9"/>
  <c r="I2267" i="9"/>
  <c r="K2269" i="9"/>
  <c r="L2268" i="9"/>
  <c r="K2270" i="9" l="1"/>
  <c r="L2269" i="9"/>
  <c r="H2269" i="9"/>
  <c r="I2268" i="9"/>
  <c r="F2269" i="9"/>
  <c r="G2268" i="9"/>
  <c r="G2269" i="9" l="1"/>
  <c r="F2270" i="9"/>
  <c r="L2270" i="9"/>
  <c r="K2271" i="9"/>
  <c r="I2269" i="9"/>
  <c r="H2270" i="9"/>
  <c r="K2272" i="9" l="1"/>
  <c r="L2271" i="9"/>
  <c r="H2271" i="9"/>
  <c r="I2270" i="9"/>
  <c r="F2271" i="9"/>
  <c r="G2270" i="9"/>
  <c r="L2272" i="9" l="1"/>
  <c r="K2273" i="9"/>
  <c r="G2271" i="9"/>
  <c r="F2272" i="9"/>
  <c r="I2271" i="9"/>
  <c r="H2272" i="9"/>
  <c r="G2272" i="9" l="1"/>
  <c r="F2273" i="9"/>
  <c r="I2272" i="9"/>
  <c r="H2273" i="9"/>
  <c r="K2274" i="9"/>
  <c r="L2273" i="9"/>
  <c r="H2274" i="9" l="1"/>
  <c r="I2273" i="9"/>
  <c r="L2274" i="9"/>
  <c r="K2275" i="9"/>
  <c r="G2273" i="9"/>
  <c r="F2274" i="9"/>
  <c r="H2275" i="9" l="1"/>
  <c r="I2274" i="9"/>
  <c r="L2275" i="9"/>
  <c r="K2276" i="9"/>
  <c r="G2274" i="9"/>
  <c r="F2275" i="9"/>
  <c r="K2277" i="9" l="1"/>
  <c r="L2276" i="9"/>
  <c r="G2275" i="9"/>
  <c r="F2276" i="9"/>
  <c r="I2275" i="9"/>
  <c r="H2276" i="9"/>
  <c r="L2277" i="9" l="1"/>
  <c r="K2278" i="9"/>
  <c r="F2277" i="9"/>
  <c r="G2276" i="9"/>
  <c r="H2277" i="9"/>
  <c r="I2276" i="9"/>
  <c r="I2277" i="9" l="1"/>
  <c r="H2278" i="9"/>
  <c r="G2277" i="9"/>
  <c r="F2278" i="9"/>
  <c r="L2278" i="9"/>
  <c r="K2279" i="9"/>
  <c r="G2278" i="9" l="1"/>
  <c r="F2279" i="9"/>
  <c r="L2279" i="9"/>
  <c r="K2280" i="9"/>
  <c r="I2278" i="9"/>
  <c r="H2279" i="9"/>
  <c r="L2280" i="9" l="1"/>
  <c r="K2281" i="9"/>
  <c r="H2280" i="9"/>
  <c r="I2279" i="9"/>
  <c r="G2279" i="9"/>
  <c r="F2280" i="9"/>
  <c r="G2280" i="9" l="1"/>
  <c r="F2281" i="9"/>
  <c r="H2281" i="9"/>
  <c r="I2280" i="9"/>
  <c r="K2282" i="9"/>
  <c r="L2281" i="9"/>
  <c r="L2282" i="9" l="1"/>
  <c r="K2283" i="9"/>
  <c r="I2281" i="9"/>
  <c r="H2282" i="9"/>
  <c r="G2281" i="9"/>
  <c r="F2282" i="9"/>
  <c r="I2282" i="9" l="1"/>
  <c r="H2283" i="9"/>
  <c r="G2282" i="9"/>
  <c r="F2283" i="9"/>
  <c r="L2283" i="9"/>
  <c r="K2284" i="9"/>
  <c r="G2283" i="9" l="1"/>
  <c r="F2284" i="9"/>
  <c r="K2285" i="9"/>
  <c r="L2284" i="9"/>
  <c r="I2283" i="9"/>
  <c r="H2284" i="9"/>
  <c r="H2285" i="9" l="1"/>
  <c r="I2284" i="9"/>
  <c r="K2286" i="9"/>
  <c r="L2285" i="9"/>
  <c r="G2284" i="9"/>
  <c r="F2285" i="9"/>
  <c r="F2286" i="9" l="1"/>
  <c r="G2285" i="9"/>
  <c r="L2286" i="9"/>
  <c r="K2287" i="9"/>
  <c r="I2285" i="9"/>
  <c r="H2286" i="9"/>
  <c r="H2287" i="9" l="1"/>
  <c r="I2286" i="9"/>
  <c r="G2286" i="9"/>
  <c r="F2287" i="9"/>
  <c r="K2288" i="9"/>
  <c r="L2287" i="9"/>
  <c r="F2288" i="9" l="1"/>
  <c r="G2287" i="9"/>
  <c r="L2288" i="9"/>
  <c r="K2289" i="9"/>
  <c r="I2287" i="9"/>
  <c r="H2288" i="9"/>
  <c r="K2290" i="9" l="1"/>
  <c r="L2289" i="9"/>
  <c r="I2288" i="9"/>
  <c r="H2289" i="9"/>
  <c r="G2288" i="9"/>
  <c r="F2289" i="9"/>
  <c r="H2290" i="9" l="1"/>
  <c r="I2289" i="9"/>
  <c r="L2290" i="9"/>
  <c r="K2291" i="9"/>
  <c r="G2289" i="9"/>
  <c r="F2290" i="9"/>
  <c r="H2291" i="9" l="1"/>
  <c r="I2290" i="9"/>
  <c r="K2292" i="9"/>
  <c r="L2291" i="9"/>
  <c r="G2290" i="9"/>
  <c r="F2291" i="9"/>
  <c r="H2292" i="9" l="1"/>
  <c r="I2291" i="9"/>
  <c r="F2292" i="9"/>
  <c r="G2291" i="9"/>
  <c r="L2292" i="9"/>
  <c r="K2293" i="9"/>
  <c r="F2293" i="9" l="1"/>
  <c r="G2292" i="9"/>
  <c r="L2293" i="9"/>
  <c r="K2294" i="9"/>
  <c r="H2293" i="9"/>
  <c r="I2292" i="9"/>
  <c r="I2293" i="9" l="1"/>
  <c r="H2294" i="9"/>
  <c r="L2294" i="9"/>
  <c r="K2295" i="9"/>
  <c r="G2293" i="9"/>
  <c r="F2294" i="9"/>
  <c r="K2296" i="9" l="1"/>
  <c r="L2295" i="9"/>
  <c r="G2294" i="9"/>
  <c r="F2295" i="9"/>
  <c r="I2294" i="9"/>
  <c r="H2295" i="9"/>
  <c r="G2295" i="9" l="1"/>
  <c r="F2296" i="9"/>
  <c r="L2296" i="9"/>
  <c r="K2297" i="9"/>
  <c r="I2295" i="9"/>
  <c r="H2296" i="9"/>
  <c r="L2297" i="9" l="1"/>
  <c r="K2298" i="9"/>
  <c r="I2296" i="9"/>
  <c r="H2297" i="9"/>
  <c r="F2297" i="9"/>
  <c r="G2296" i="9"/>
  <c r="G2297" i="9" l="1"/>
  <c r="F2298" i="9"/>
  <c r="H2298" i="9"/>
  <c r="I2297" i="9"/>
  <c r="K2299" i="9"/>
  <c r="L2298" i="9"/>
  <c r="L2299" i="9" l="1"/>
  <c r="K2300" i="9"/>
  <c r="H2299" i="9"/>
  <c r="I2298" i="9"/>
  <c r="F2299" i="9"/>
  <c r="G2298" i="9"/>
  <c r="H2300" i="9" l="1"/>
  <c r="I2299" i="9"/>
  <c r="G2299" i="9"/>
  <c r="F2300" i="9"/>
  <c r="L2300" i="9"/>
  <c r="K2301" i="9"/>
  <c r="G2300" i="9" l="1"/>
  <c r="F2301" i="9"/>
  <c r="K2302" i="9"/>
  <c r="L2301" i="9"/>
  <c r="H2301" i="9"/>
  <c r="I2300" i="9"/>
  <c r="I2301" i="9" l="1"/>
  <c r="H2302" i="9"/>
  <c r="L2302" i="9"/>
  <c r="K2303" i="9"/>
  <c r="F2302" i="9"/>
  <c r="G2301" i="9"/>
  <c r="H2303" i="9" l="1"/>
  <c r="I2302" i="9"/>
  <c r="F2303" i="9"/>
  <c r="G2302" i="9"/>
  <c r="L2303" i="9"/>
  <c r="K2304" i="9"/>
  <c r="H2304" i="9" l="1"/>
  <c r="I2303" i="9"/>
  <c r="G2303" i="9"/>
  <c r="F2304" i="9"/>
  <c r="L2304" i="9"/>
  <c r="K2305" i="9"/>
  <c r="G2304" i="9" l="1"/>
  <c r="F2305" i="9"/>
  <c r="I2304" i="9"/>
  <c r="H2305" i="9"/>
  <c r="K2306" i="9"/>
  <c r="L2305" i="9"/>
  <c r="I2305" i="9" l="1"/>
  <c r="H2306" i="9"/>
  <c r="L2306" i="9"/>
  <c r="K2307" i="9"/>
  <c r="G2305" i="9"/>
  <c r="F2306" i="9"/>
  <c r="L2307" i="9" l="1"/>
  <c r="K2308" i="9"/>
  <c r="F2307" i="9"/>
  <c r="G2306" i="9"/>
  <c r="I2306" i="9"/>
  <c r="H2307" i="9"/>
  <c r="I2307" i="9" l="1"/>
  <c r="H2308" i="9"/>
  <c r="G2307" i="9"/>
  <c r="F2308" i="9"/>
  <c r="K2309" i="9"/>
  <c r="L2308" i="9"/>
  <c r="G2308" i="9" l="1"/>
  <c r="F2309" i="9"/>
  <c r="K2310" i="9"/>
  <c r="L2309" i="9"/>
  <c r="H2309" i="9"/>
  <c r="I2308" i="9"/>
  <c r="K2311" i="9" l="1"/>
  <c r="L2310" i="9"/>
  <c r="I2309" i="9"/>
  <c r="H2310" i="9"/>
  <c r="G2309" i="9"/>
  <c r="F2310" i="9"/>
  <c r="G2310" i="9" l="1"/>
  <c r="F2311" i="9"/>
  <c r="H2311" i="9"/>
  <c r="I2310" i="9"/>
  <c r="K2312" i="9"/>
  <c r="L2311" i="9"/>
  <c r="I2311" i="9" l="1"/>
  <c r="H2312" i="9"/>
  <c r="L2312" i="9"/>
  <c r="K2313" i="9"/>
  <c r="G2311" i="9"/>
  <c r="F2312" i="9"/>
  <c r="G2312" i="9" l="1"/>
  <c r="F2313" i="9"/>
  <c r="K2314" i="9"/>
  <c r="L2313" i="9"/>
  <c r="H2313" i="9"/>
  <c r="I2312" i="9"/>
  <c r="K2315" i="9" l="1"/>
  <c r="L2314" i="9"/>
  <c r="H2314" i="9"/>
  <c r="I2313" i="9"/>
  <c r="F2314" i="9"/>
  <c r="G2313" i="9"/>
  <c r="G2314" i="9" l="1"/>
  <c r="F2315" i="9"/>
  <c r="H2315" i="9"/>
  <c r="I2314" i="9"/>
  <c r="L2315" i="9"/>
  <c r="K2316" i="9"/>
  <c r="K2317" i="9" l="1"/>
  <c r="L2316" i="9"/>
  <c r="I2315" i="9"/>
  <c r="H2316" i="9"/>
  <c r="G2315" i="9"/>
  <c r="F2316" i="9"/>
  <c r="I2316" i="9" l="1"/>
  <c r="H2317" i="9"/>
  <c r="K2318" i="9"/>
  <c r="L2317" i="9"/>
  <c r="G2316" i="9"/>
  <c r="F2317" i="9"/>
  <c r="K2319" i="9" l="1"/>
  <c r="L2318" i="9"/>
  <c r="G2317" i="9"/>
  <c r="F2318" i="9"/>
  <c r="I2317" i="9"/>
  <c r="H2318" i="9"/>
  <c r="L2319" i="9" l="1"/>
  <c r="K2320" i="9"/>
  <c r="I2318" i="9"/>
  <c r="H2319" i="9"/>
  <c r="F2319" i="9"/>
  <c r="G2318" i="9"/>
  <c r="I2319" i="9" l="1"/>
  <c r="H2320" i="9"/>
  <c r="G2319" i="9"/>
  <c r="F2320" i="9"/>
  <c r="K2321" i="9"/>
  <c r="L2320" i="9"/>
  <c r="L2321" i="9" l="1"/>
  <c r="K2322" i="9"/>
  <c r="I2320" i="9"/>
  <c r="H2321" i="9"/>
  <c r="G2320" i="9"/>
  <c r="F2321" i="9"/>
  <c r="I2321" i="9" l="1"/>
  <c r="H2322" i="9"/>
  <c r="G2321" i="9"/>
  <c r="F2322" i="9"/>
  <c r="L2322" i="9"/>
  <c r="K2323" i="9"/>
  <c r="G2322" i="9" l="1"/>
  <c r="F2323" i="9"/>
  <c r="H2323" i="9"/>
  <c r="I2322" i="9"/>
  <c r="K2324" i="9"/>
  <c r="L2323" i="9"/>
  <c r="K2325" i="9" l="1"/>
  <c r="L2324" i="9"/>
  <c r="H2324" i="9"/>
  <c r="I2323" i="9"/>
  <c r="G2323" i="9"/>
  <c r="F2324" i="9"/>
  <c r="F2325" i="9" l="1"/>
  <c r="G2324" i="9"/>
  <c r="I2324" i="9"/>
  <c r="H2325" i="9"/>
  <c r="L2325" i="9"/>
  <c r="K2326" i="9"/>
  <c r="L2326" i="9" l="1"/>
  <c r="K2327" i="9"/>
  <c r="H2326" i="9"/>
  <c r="I2325" i="9"/>
  <c r="F2326" i="9"/>
  <c r="G2325" i="9"/>
  <c r="G2326" i="9" l="1"/>
  <c r="F2327" i="9"/>
  <c r="H2327" i="9"/>
  <c r="I2326" i="9"/>
  <c r="K2328" i="9"/>
  <c r="L2327" i="9"/>
  <c r="I2327" i="9" l="1"/>
  <c r="H2328" i="9"/>
  <c r="K2329" i="9"/>
  <c r="L2328" i="9"/>
  <c r="G2327" i="9"/>
  <c r="F2328" i="9"/>
  <c r="G2328" i="9" l="1"/>
  <c r="F2329" i="9"/>
  <c r="I2328" i="9"/>
  <c r="H2329" i="9"/>
  <c r="K2330" i="9"/>
  <c r="L2329" i="9"/>
  <c r="L2330" i="9" l="1"/>
  <c r="K2331" i="9"/>
  <c r="I2329" i="9"/>
  <c r="H2330" i="9"/>
  <c r="G2329" i="9"/>
  <c r="F2330" i="9"/>
  <c r="I2330" i="9" l="1"/>
  <c r="H2331" i="9"/>
  <c r="G2330" i="9"/>
  <c r="F2331" i="9"/>
  <c r="L2331" i="9"/>
  <c r="K2332" i="9"/>
  <c r="K2333" i="9" l="1"/>
  <c r="L2332" i="9"/>
  <c r="G2331" i="9"/>
  <c r="F2332" i="9"/>
  <c r="I2331" i="9"/>
  <c r="H2332" i="9"/>
  <c r="L2333" i="9" l="1"/>
  <c r="K2334" i="9"/>
  <c r="I2332" i="9"/>
  <c r="H2333" i="9"/>
  <c r="F2333" i="9"/>
  <c r="G2332" i="9"/>
  <c r="F2334" i="9" l="1"/>
  <c r="G2333" i="9"/>
  <c r="I2333" i="9"/>
  <c r="H2334" i="9"/>
  <c r="L2334" i="9"/>
  <c r="K2335" i="9"/>
  <c r="K2336" i="9" l="1"/>
  <c r="L2335" i="9"/>
  <c r="H2335" i="9"/>
  <c r="I2334" i="9"/>
  <c r="G2334" i="9"/>
  <c r="F2335" i="9"/>
  <c r="F2336" i="9" l="1"/>
  <c r="G2335" i="9"/>
  <c r="L2336" i="9"/>
  <c r="K2337" i="9"/>
  <c r="H2336" i="9"/>
  <c r="I2335" i="9"/>
  <c r="L2337" i="9" l="1"/>
  <c r="K2338" i="9"/>
  <c r="G2336" i="9"/>
  <c r="F2337" i="9"/>
  <c r="H2337" i="9"/>
  <c r="I2336" i="9"/>
  <c r="F2338" i="9" l="1"/>
  <c r="G2337" i="9"/>
  <c r="H2338" i="9"/>
  <c r="I2337" i="9"/>
  <c r="K2339" i="9"/>
  <c r="L2338" i="9"/>
  <c r="F2339" i="9" l="1"/>
  <c r="G2338" i="9"/>
  <c r="L2339" i="9"/>
  <c r="K2340" i="9"/>
  <c r="I2338" i="9"/>
  <c r="H2339" i="9"/>
  <c r="F2340" i="9" l="1"/>
  <c r="G2339" i="9"/>
  <c r="I2339" i="9"/>
  <c r="H2340" i="9"/>
  <c r="K2341" i="9"/>
  <c r="L2340" i="9"/>
  <c r="I2340" i="9" l="1"/>
  <c r="H2341" i="9"/>
  <c r="F2341" i="9"/>
  <c r="G2340" i="9"/>
  <c r="K2342" i="9"/>
  <c r="L2341" i="9"/>
  <c r="G2341" i="9" l="1"/>
  <c r="F2342" i="9"/>
  <c r="L2342" i="9"/>
  <c r="K2343" i="9"/>
  <c r="I2341" i="9"/>
  <c r="H2342" i="9"/>
  <c r="K2344" i="9" l="1"/>
  <c r="L2343" i="9"/>
  <c r="I2342" i="9"/>
  <c r="H2343" i="9"/>
  <c r="G2342" i="9"/>
  <c r="F2343" i="9"/>
  <c r="H2344" i="9" l="1"/>
  <c r="I2343" i="9"/>
  <c r="L2344" i="9"/>
  <c r="K2345" i="9"/>
  <c r="G2343" i="9"/>
  <c r="F2344" i="9"/>
  <c r="H2345" i="9" l="1"/>
  <c r="I2344" i="9"/>
  <c r="F2345" i="9"/>
  <c r="G2344" i="9"/>
  <c r="K2346" i="9"/>
  <c r="L2345" i="9"/>
  <c r="I2345" i="9" l="1"/>
  <c r="H2346" i="9"/>
  <c r="K2347" i="9"/>
  <c r="L2346" i="9"/>
  <c r="F2346" i="9"/>
  <c r="G2345" i="9"/>
  <c r="K2348" i="9" l="1"/>
  <c r="L2347" i="9"/>
  <c r="H2347" i="9"/>
  <c r="I2346" i="9"/>
  <c r="G2346" i="9"/>
  <c r="F2347" i="9"/>
  <c r="L2348" i="9" l="1"/>
  <c r="K2349" i="9"/>
  <c r="H2348" i="9"/>
  <c r="I2347" i="9"/>
  <c r="G2347" i="9"/>
  <c r="F2348" i="9"/>
  <c r="G2348" i="9" l="1"/>
  <c r="F2349" i="9"/>
  <c r="I2348" i="9"/>
  <c r="H2349" i="9"/>
  <c r="L2349" i="9"/>
  <c r="K2350" i="9"/>
  <c r="H2350" i="9" l="1"/>
  <c r="I2349" i="9"/>
  <c r="L2350" i="9"/>
  <c r="K2351" i="9"/>
  <c r="G2349" i="9"/>
  <c r="F2350" i="9"/>
  <c r="L2351" i="9" l="1"/>
  <c r="K2352" i="9"/>
  <c r="G2350" i="9"/>
  <c r="F2351" i="9"/>
  <c r="H2351" i="9"/>
  <c r="I2350" i="9"/>
  <c r="G2351" i="9" l="1"/>
  <c r="F2352" i="9"/>
  <c r="H2352" i="9"/>
  <c r="I2351" i="9"/>
  <c r="L2352" i="9"/>
  <c r="K2353" i="9"/>
  <c r="K2354" i="9" l="1"/>
  <c r="L2353" i="9"/>
  <c r="H2353" i="9"/>
  <c r="I2352" i="9"/>
  <c r="G2352" i="9"/>
  <c r="F2353" i="9"/>
  <c r="I2353" i="9" l="1"/>
  <c r="H2354" i="9"/>
  <c r="G2353" i="9"/>
  <c r="F2354" i="9"/>
  <c r="K2355" i="9"/>
  <c r="L2354" i="9"/>
  <c r="G2354" i="9" l="1"/>
  <c r="F2355" i="9"/>
  <c r="K2356" i="9"/>
  <c r="L2355" i="9"/>
  <c r="I2354" i="9"/>
  <c r="H2355" i="9"/>
  <c r="H2356" i="9" l="1"/>
  <c r="I2355" i="9"/>
  <c r="K2357" i="9"/>
  <c r="L2356" i="9"/>
  <c r="G2355" i="9"/>
  <c r="F2356" i="9"/>
  <c r="F2357" i="9" l="1"/>
  <c r="G2356" i="9"/>
  <c r="H2357" i="9"/>
  <c r="I2356" i="9"/>
  <c r="L2357" i="9"/>
  <c r="K2358" i="9"/>
  <c r="K2359" i="9" l="1"/>
  <c r="L2358" i="9"/>
  <c r="H2358" i="9"/>
  <c r="I2357" i="9"/>
  <c r="G2357" i="9"/>
  <c r="F2358" i="9"/>
  <c r="G2358" i="9" l="1"/>
  <c r="F2359" i="9"/>
  <c r="I2358" i="9"/>
  <c r="H2359" i="9"/>
  <c r="L2359" i="9"/>
  <c r="K2360" i="9"/>
  <c r="I2359" i="9" l="1"/>
  <c r="H2360" i="9"/>
  <c r="K2361" i="9"/>
  <c r="L2360" i="9"/>
  <c r="G2359" i="9"/>
  <c r="F2360" i="9"/>
  <c r="L2361" i="9" l="1"/>
  <c r="K2362" i="9"/>
  <c r="F2361" i="9"/>
  <c r="G2360" i="9"/>
  <c r="H2361" i="9"/>
  <c r="I2360" i="9"/>
  <c r="I2361" i="9" l="1"/>
  <c r="H2362" i="9"/>
  <c r="F2362" i="9"/>
  <c r="G2361" i="9"/>
  <c r="K2363" i="9"/>
  <c r="L2362" i="9"/>
  <c r="F2363" i="9" l="1"/>
  <c r="G2362" i="9"/>
  <c r="L2363" i="9"/>
  <c r="K2364" i="9"/>
  <c r="H2363" i="9"/>
  <c r="I2362" i="9"/>
  <c r="F2364" i="9" l="1"/>
  <c r="G2363" i="9"/>
  <c r="K2365" i="9"/>
  <c r="L2364" i="9"/>
  <c r="I2363" i="9"/>
  <c r="H2364" i="9"/>
  <c r="I2364" i="9" l="1"/>
  <c r="H2365" i="9"/>
  <c r="G2364" i="9"/>
  <c r="F2365" i="9"/>
  <c r="K2366" i="9"/>
  <c r="L2365" i="9"/>
  <c r="L2366" i="9" l="1"/>
  <c r="K2367" i="9"/>
  <c r="G2365" i="9"/>
  <c r="F2366" i="9"/>
  <c r="H2366" i="9"/>
  <c r="I2365" i="9"/>
  <c r="G2366" i="9" l="1"/>
  <c r="F2367" i="9"/>
  <c r="H2367" i="9"/>
  <c r="I2366" i="9"/>
  <c r="L2367" i="9"/>
  <c r="K2368" i="9"/>
  <c r="H2368" i="9" l="1"/>
  <c r="I2367" i="9"/>
  <c r="L2368" i="9"/>
  <c r="K2369" i="9"/>
  <c r="F2368" i="9"/>
  <c r="G2367" i="9"/>
  <c r="I2368" i="9" l="1"/>
  <c r="H2369" i="9"/>
  <c r="L2369" i="9"/>
  <c r="K2370" i="9"/>
  <c r="G2368" i="9"/>
  <c r="F2369" i="9"/>
  <c r="G2369" i="9" l="1"/>
  <c r="F2370" i="9"/>
  <c r="K2371" i="9"/>
  <c r="L2370" i="9"/>
  <c r="I2369" i="9"/>
  <c r="H2370" i="9"/>
  <c r="I2370" i="9" l="1"/>
  <c r="H2371" i="9"/>
  <c r="L2371" i="9"/>
  <c r="K2372" i="9"/>
  <c r="G2370" i="9"/>
  <c r="F2371" i="9"/>
  <c r="L2372" i="9" l="1"/>
  <c r="K2373" i="9"/>
  <c r="G2371" i="9"/>
  <c r="F2372" i="9"/>
  <c r="I2371" i="9"/>
  <c r="H2372" i="9"/>
  <c r="I2372" i="9" l="1"/>
  <c r="H2373" i="9"/>
  <c r="F2373" i="9"/>
  <c r="G2372" i="9"/>
  <c r="K2374" i="9"/>
  <c r="L2373" i="9"/>
  <c r="G2373" i="9" l="1"/>
  <c r="F2374" i="9"/>
  <c r="L2374" i="9"/>
  <c r="K2375" i="9"/>
  <c r="I2373" i="9"/>
  <c r="H2374" i="9"/>
  <c r="I2374" i="9" l="1"/>
  <c r="H2375" i="9"/>
  <c r="K2376" i="9"/>
  <c r="L2375" i="9"/>
  <c r="G2374" i="9"/>
  <c r="F2375" i="9"/>
  <c r="L2376" i="9" l="1"/>
  <c r="K2377" i="9"/>
  <c r="G2375" i="9"/>
  <c r="F2376" i="9"/>
  <c r="H2376" i="9"/>
  <c r="I2375" i="9"/>
  <c r="H2377" i="9" l="1"/>
  <c r="I2376" i="9"/>
  <c r="F2377" i="9"/>
  <c r="G2376" i="9"/>
  <c r="L2377" i="9"/>
  <c r="K2378" i="9"/>
  <c r="G2377" i="9" l="1"/>
  <c r="F2378" i="9"/>
  <c r="K2379" i="9"/>
  <c r="L2378" i="9"/>
  <c r="H2378" i="9"/>
  <c r="I2377" i="9"/>
  <c r="H2379" i="9" l="1"/>
  <c r="I2378" i="9"/>
  <c r="L2379" i="9"/>
  <c r="K2380" i="9"/>
  <c r="F2379" i="9"/>
  <c r="G2378" i="9"/>
  <c r="K2381" i="9" l="1"/>
  <c r="L2380" i="9"/>
  <c r="G2379" i="9"/>
  <c r="F2380" i="9"/>
  <c r="I2379" i="9"/>
  <c r="H2380" i="9"/>
  <c r="G2380" i="9" l="1"/>
  <c r="F2381" i="9"/>
  <c r="H2381" i="9"/>
  <c r="I2380" i="9"/>
  <c r="K2382" i="9"/>
  <c r="L2381" i="9"/>
  <c r="L2382" i="9" l="1"/>
  <c r="K2383" i="9"/>
  <c r="H2382" i="9"/>
  <c r="I2381" i="9"/>
  <c r="G2381" i="9"/>
  <c r="F2382" i="9"/>
  <c r="G2382" i="9" l="1"/>
  <c r="F2383" i="9"/>
  <c r="H2383" i="9"/>
  <c r="I2382" i="9"/>
  <c r="L2383" i="9"/>
  <c r="K2384" i="9"/>
  <c r="H2384" i="9" l="1"/>
  <c r="I2383" i="9"/>
  <c r="K2385" i="9"/>
  <c r="L2384" i="9"/>
  <c r="G2383" i="9"/>
  <c r="F2384" i="9"/>
  <c r="F2385" i="9" l="1"/>
  <c r="G2384" i="9"/>
  <c r="I2384" i="9"/>
  <c r="H2385" i="9"/>
  <c r="L2385" i="9"/>
  <c r="K2386" i="9"/>
  <c r="F2386" i="9" l="1"/>
  <c r="G2385" i="9"/>
  <c r="L2386" i="9"/>
  <c r="K2387" i="9"/>
  <c r="I2385" i="9"/>
  <c r="H2386" i="9"/>
  <c r="K2388" i="9" l="1"/>
  <c r="L2387" i="9"/>
  <c r="I2386" i="9"/>
  <c r="H2387" i="9"/>
  <c r="G2386" i="9"/>
  <c r="F2387" i="9"/>
  <c r="K2389" i="9" l="1"/>
  <c r="L2388" i="9"/>
  <c r="H2388" i="9"/>
  <c r="I2387" i="9"/>
  <c r="G2387" i="9"/>
  <c r="F2388" i="9"/>
  <c r="K2390" i="9" l="1"/>
  <c r="L2389" i="9"/>
  <c r="H2389" i="9"/>
  <c r="I2388" i="9"/>
  <c r="F2389" i="9"/>
  <c r="G2388" i="9"/>
  <c r="L2390" i="9" l="1"/>
  <c r="K2391" i="9"/>
  <c r="G2389" i="9"/>
  <c r="F2390" i="9"/>
  <c r="H2390" i="9"/>
  <c r="I2389" i="9"/>
  <c r="F2391" i="9" l="1"/>
  <c r="G2390" i="9"/>
  <c r="I2390" i="9"/>
  <c r="H2391" i="9"/>
  <c r="L2391" i="9"/>
  <c r="K2392" i="9"/>
  <c r="H2392" i="9" l="1"/>
  <c r="I2391" i="9"/>
  <c r="F2392" i="9"/>
  <c r="G2391" i="9"/>
  <c r="K2393" i="9"/>
  <c r="L2392" i="9"/>
  <c r="K2394" i="9" l="1"/>
  <c r="L2393" i="9"/>
  <c r="F2393" i="9"/>
  <c r="G2392" i="9"/>
  <c r="I2392" i="9"/>
  <c r="H2393" i="9"/>
  <c r="K2395" i="9" l="1"/>
  <c r="L2394" i="9"/>
  <c r="G2393" i="9"/>
  <c r="F2394" i="9"/>
  <c r="I2393" i="9"/>
  <c r="H2394" i="9"/>
  <c r="K2396" i="9" l="1"/>
  <c r="L2395" i="9"/>
  <c r="G2394" i="9"/>
  <c r="F2395" i="9"/>
  <c r="H2395" i="9"/>
  <c r="I2394" i="9"/>
  <c r="L2396" i="9" l="1"/>
  <c r="K2397" i="9"/>
  <c r="G2395" i="9"/>
  <c r="F2396" i="9"/>
  <c r="H2396" i="9"/>
  <c r="I2395" i="9"/>
  <c r="F2397" i="9" l="1"/>
  <c r="G2396" i="9"/>
  <c r="I2396" i="9"/>
  <c r="H2397" i="9"/>
  <c r="L2397" i="9"/>
  <c r="K2398" i="9"/>
  <c r="I2397" i="9" l="1"/>
  <c r="H2398" i="9"/>
  <c r="F2398" i="9"/>
  <c r="G2397" i="9"/>
  <c r="L2398" i="9"/>
  <c r="K2399" i="9"/>
  <c r="L2399" i="9" l="1"/>
  <c r="K2400" i="9"/>
  <c r="G2398" i="9"/>
  <c r="F2399" i="9"/>
  <c r="H2399" i="9"/>
  <c r="I2398" i="9"/>
  <c r="G2399" i="9" l="1"/>
  <c r="F2400" i="9"/>
  <c r="I2399" i="9"/>
  <c r="H2400" i="9"/>
  <c r="K2401" i="9"/>
  <c r="L2400" i="9"/>
  <c r="I2400" i="9" l="1"/>
  <c r="H2401" i="9"/>
  <c r="L2401" i="9"/>
  <c r="K2402" i="9"/>
  <c r="F2401" i="9"/>
  <c r="G2400" i="9"/>
  <c r="I2401" i="9" l="1"/>
  <c r="H2402" i="9"/>
  <c r="L2402" i="9"/>
  <c r="K2403" i="9"/>
  <c r="G2401" i="9"/>
  <c r="F2402" i="9"/>
  <c r="L2403" i="9" l="1"/>
  <c r="K2404" i="9"/>
  <c r="G2402" i="9"/>
  <c r="F2403" i="9"/>
  <c r="H2403" i="9"/>
  <c r="I2402" i="9"/>
  <c r="L2404" i="9" l="1"/>
  <c r="K2405" i="9"/>
  <c r="I2403" i="9"/>
  <c r="H2404" i="9"/>
  <c r="F2404" i="9"/>
  <c r="G2403" i="9"/>
  <c r="H2405" i="9" l="1"/>
  <c r="I2404" i="9"/>
  <c r="K2406" i="9"/>
  <c r="L2405" i="9"/>
  <c r="G2404" i="9"/>
  <c r="F2405" i="9"/>
  <c r="H2406" i="9" l="1"/>
  <c r="I2405" i="9"/>
  <c r="L2406" i="9"/>
  <c r="K2407" i="9"/>
  <c r="G2405" i="9"/>
  <c r="F2406" i="9"/>
  <c r="G2406" i="9" l="1"/>
  <c r="F2407" i="9"/>
  <c r="H2407" i="9"/>
  <c r="I2406" i="9"/>
  <c r="K2408" i="9"/>
  <c r="L2407" i="9"/>
  <c r="H2408" i="9" l="1"/>
  <c r="I2407" i="9"/>
  <c r="K2409" i="9"/>
  <c r="L2408" i="9"/>
  <c r="G2407" i="9"/>
  <c r="F2408" i="9"/>
  <c r="G2408" i="9" l="1"/>
  <c r="F2409" i="9"/>
  <c r="L2409" i="9"/>
  <c r="K2410" i="9"/>
  <c r="I2408" i="9"/>
  <c r="H2409" i="9"/>
  <c r="H2410" i="9" l="1"/>
  <c r="I2409" i="9"/>
  <c r="F2410" i="9"/>
  <c r="G2409" i="9"/>
  <c r="L2410" i="9"/>
  <c r="K2411" i="9"/>
  <c r="L2411" i="9" l="1"/>
  <c r="K2412" i="9"/>
  <c r="F2411" i="9"/>
  <c r="G2410" i="9"/>
  <c r="H2411" i="9"/>
  <c r="I2410" i="9"/>
  <c r="H2412" i="9" l="1"/>
  <c r="I2411" i="9"/>
  <c r="G2411" i="9"/>
  <c r="F2412" i="9"/>
  <c r="K2413" i="9"/>
  <c r="L2412" i="9"/>
  <c r="L2413" i="9" l="1"/>
  <c r="K2414" i="9"/>
  <c r="G2412" i="9"/>
  <c r="F2413" i="9"/>
  <c r="H2413" i="9"/>
  <c r="I2412" i="9"/>
  <c r="H2414" i="9" l="1"/>
  <c r="I2413" i="9"/>
  <c r="G2413" i="9"/>
  <c r="F2414" i="9"/>
  <c r="K2415" i="9"/>
  <c r="L2414" i="9"/>
  <c r="H2415" i="9" l="1"/>
  <c r="I2414" i="9"/>
  <c r="G2414" i="9"/>
  <c r="F2415" i="9"/>
  <c r="L2415" i="9"/>
  <c r="K2416" i="9"/>
  <c r="K2417" i="9" l="1"/>
  <c r="L2416" i="9"/>
  <c r="F2416" i="9"/>
  <c r="G2415" i="9"/>
  <c r="I2415" i="9"/>
  <c r="H2416" i="9"/>
  <c r="H2417" i="9" l="1"/>
  <c r="I2416" i="9"/>
  <c r="F2417" i="9"/>
  <c r="G2416" i="9"/>
  <c r="L2417" i="9"/>
  <c r="K2418" i="9"/>
  <c r="I2417" i="9" l="1"/>
  <c r="H2418" i="9"/>
  <c r="L2418" i="9"/>
  <c r="K2419" i="9"/>
  <c r="G2417" i="9"/>
  <c r="F2418" i="9"/>
  <c r="G2418" i="9" l="1"/>
  <c r="F2419" i="9"/>
  <c r="L2419" i="9"/>
  <c r="K2420" i="9"/>
  <c r="I2418" i="9"/>
  <c r="H2419" i="9"/>
  <c r="I2419" i="9" l="1"/>
  <c r="H2420" i="9"/>
  <c r="K2421" i="9"/>
  <c r="L2420" i="9"/>
  <c r="G2419" i="9"/>
  <c r="F2420" i="9"/>
  <c r="G2420" i="9" l="1"/>
  <c r="F2421" i="9"/>
  <c r="L2421" i="9"/>
  <c r="K2422" i="9"/>
  <c r="I2420" i="9"/>
  <c r="H2421" i="9"/>
  <c r="L2422" i="9" l="1"/>
  <c r="K2423" i="9"/>
  <c r="I2421" i="9"/>
  <c r="H2422" i="9"/>
  <c r="F2422" i="9"/>
  <c r="G2421" i="9"/>
  <c r="I2422" i="9" l="1"/>
  <c r="H2423" i="9"/>
  <c r="F2423" i="9"/>
  <c r="G2422" i="9"/>
  <c r="K2424" i="9"/>
  <c r="L2423" i="9"/>
  <c r="K2425" i="9" l="1"/>
  <c r="L2424" i="9"/>
  <c r="G2423" i="9"/>
  <c r="F2424" i="9"/>
  <c r="H2424" i="9"/>
  <c r="I2423" i="9"/>
  <c r="G2424" i="9" l="1"/>
  <c r="F2425" i="9"/>
  <c r="H2425" i="9"/>
  <c r="I2424" i="9"/>
  <c r="L2425" i="9"/>
  <c r="K2426" i="9"/>
  <c r="H2426" i="9" l="1"/>
  <c r="I2425" i="9"/>
  <c r="K2427" i="9"/>
  <c r="L2426" i="9"/>
  <c r="F2426" i="9"/>
  <c r="G2425" i="9"/>
  <c r="K2428" i="9" l="1"/>
  <c r="L2427" i="9"/>
  <c r="G2426" i="9"/>
  <c r="F2427" i="9"/>
  <c r="I2426" i="9"/>
  <c r="H2427" i="9"/>
  <c r="G2427" i="9" l="1"/>
  <c r="F2428" i="9"/>
  <c r="K2429" i="9"/>
  <c r="L2428" i="9"/>
  <c r="I2427" i="9"/>
  <c r="H2428" i="9"/>
  <c r="K2430" i="9" l="1"/>
  <c r="L2429" i="9"/>
  <c r="I2428" i="9"/>
  <c r="H2429" i="9"/>
  <c r="F2429" i="9"/>
  <c r="G2428" i="9"/>
  <c r="L2430" i="9" l="1"/>
  <c r="K2431" i="9"/>
  <c r="G2429" i="9"/>
  <c r="F2430" i="9"/>
  <c r="H2430" i="9"/>
  <c r="I2429" i="9"/>
  <c r="H2431" i="9" l="1"/>
  <c r="I2430" i="9"/>
  <c r="F2431" i="9"/>
  <c r="G2430" i="9"/>
  <c r="L2431" i="9"/>
  <c r="K2432" i="9"/>
  <c r="K2433" i="9" l="1"/>
  <c r="L2432" i="9"/>
  <c r="G2431" i="9"/>
  <c r="F2432" i="9"/>
  <c r="I2431" i="9"/>
  <c r="H2432" i="9"/>
  <c r="H2433" i="9" l="1"/>
  <c r="I2432" i="9"/>
  <c r="L2433" i="9"/>
  <c r="K2434" i="9"/>
  <c r="F2433" i="9"/>
  <c r="G2432" i="9"/>
  <c r="L2434" i="9" l="1"/>
  <c r="K2435" i="9"/>
  <c r="H2434" i="9"/>
  <c r="I2433" i="9"/>
  <c r="F2434" i="9"/>
  <c r="G2433" i="9"/>
  <c r="I2434" i="9" l="1"/>
  <c r="H2435" i="9"/>
  <c r="G2434" i="9"/>
  <c r="F2435" i="9"/>
  <c r="K2436" i="9"/>
  <c r="L2435" i="9"/>
  <c r="L2436" i="9" l="1"/>
  <c r="K2437" i="9"/>
  <c r="F2436" i="9"/>
  <c r="G2435" i="9"/>
  <c r="H2436" i="9"/>
  <c r="I2435" i="9"/>
  <c r="F2437" i="9" l="1"/>
  <c r="G2436" i="9"/>
  <c r="I2436" i="9"/>
  <c r="H2437" i="9"/>
  <c r="K2438" i="9"/>
  <c r="L2437" i="9"/>
  <c r="I2437" i="9" l="1"/>
  <c r="H2438" i="9"/>
  <c r="G2437" i="9"/>
  <c r="F2438" i="9"/>
  <c r="L2438" i="9"/>
  <c r="K2439" i="9"/>
  <c r="F2439" i="9" l="1"/>
  <c r="G2438" i="9"/>
  <c r="L2439" i="9"/>
  <c r="K2440" i="9"/>
  <c r="H2439" i="9"/>
  <c r="I2438" i="9"/>
  <c r="F2440" i="9" l="1"/>
  <c r="G2439" i="9"/>
  <c r="I2439" i="9"/>
  <c r="H2440" i="9"/>
  <c r="L2440" i="9"/>
  <c r="K2441" i="9"/>
  <c r="K2442" i="9" l="1"/>
  <c r="L2441" i="9"/>
  <c r="F2441" i="9"/>
  <c r="G2440" i="9"/>
  <c r="I2440" i="9"/>
  <c r="H2441" i="9"/>
  <c r="L2442" i="9" l="1"/>
  <c r="K2443" i="9"/>
  <c r="F2442" i="9"/>
  <c r="G2441" i="9"/>
  <c r="H2442" i="9"/>
  <c r="I2441" i="9"/>
  <c r="H2443" i="9" l="1"/>
  <c r="I2442" i="9"/>
  <c r="G2442" i="9"/>
  <c r="F2443" i="9"/>
  <c r="L2443" i="9"/>
  <c r="K2444" i="9"/>
  <c r="G2443" i="9" l="1"/>
  <c r="F2444" i="9"/>
  <c r="L2444" i="9"/>
  <c r="K2445" i="9"/>
  <c r="H2444" i="9"/>
  <c r="I2443" i="9"/>
  <c r="I2444" i="9" l="1"/>
  <c r="H2445" i="9"/>
  <c r="K2446" i="9"/>
  <c r="L2445" i="9"/>
  <c r="G2444" i="9"/>
  <c r="F2445" i="9"/>
  <c r="K2447" i="9" l="1"/>
  <c r="L2446" i="9"/>
  <c r="G2445" i="9"/>
  <c r="F2446" i="9"/>
  <c r="H2446" i="9"/>
  <c r="I2445" i="9"/>
  <c r="F2447" i="9" l="1"/>
  <c r="G2446" i="9"/>
  <c r="I2446" i="9"/>
  <c r="H2447" i="9"/>
  <c r="L2447" i="9"/>
  <c r="K2448" i="9"/>
  <c r="F2448" i="9" l="1"/>
  <c r="G2447" i="9"/>
  <c r="K2449" i="9"/>
  <c r="L2448" i="9"/>
  <c r="I2447" i="9"/>
  <c r="H2448" i="9"/>
  <c r="I2448" i="9" l="1"/>
  <c r="H2449" i="9"/>
  <c r="K2450" i="9"/>
  <c r="L2449" i="9"/>
  <c r="G2448" i="9"/>
  <c r="F2449" i="9"/>
  <c r="K2451" i="9" l="1"/>
  <c r="L2450" i="9"/>
  <c r="G2449" i="9"/>
  <c r="F2450" i="9"/>
  <c r="I2449" i="9"/>
  <c r="H2450" i="9"/>
  <c r="I2450" i="9" l="1"/>
  <c r="H2451" i="9"/>
  <c r="K2452" i="9"/>
  <c r="L2451" i="9"/>
  <c r="F2451" i="9"/>
  <c r="G2450" i="9"/>
  <c r="K2453" i="9" l="1"/>
  <c r="L2452" i="9"/>
  <c r="G2451" i="9"/>
  <c r="F2452" i="9"/>
  <c r="H2452" i="9"/>
  <c r="I2451" i="9"/>
  <c r="G2452" i="9" l="1"/>
  <c r="F2453" i="9"/>
  <c r="H2453" i="9"/>
  <c r="I2452" i="9"/>
  <c r="L2453" i="9"/>
  <c r="K2454" i="9"/>
  <c r="L2454" i="9" l="1"/>
  <c r="K2455" i="9"/>
  <c r="I2453" i="9"/>
  <c r="H2454" i="9"/>
  <c r="G2453" i="9"/>
  <c r="F2454" i="9"/>
  <c r="I2454" i="9" l="1"/>
  <c r="H2455" i="9"/>
  <c r="G2454" i="9"/>
  <c r="F2455" i="9"/>
  <c r="L2455" i="9"/>
  <c r="K2456" i="9"/>
  <c r="K2457" i="9" l="1"/>
  <c r="L2456" i="9"/>
  <c r="G2455" i="9"/>
  <c r="F2456" i="9"/>
  <c r="H2456" i="9"/>
  <c r="I2455" i="9"/>
  <c r="K2458" i="9" l="1"/>
  <c r="L2457" i="9"/>
  <c r="F2457" i="9"/>
  <c r="G2456" i="9"/>
  <c r="I2456" i="9"/>
  <c r="H2457" i="9"/>
  <c r="G2457" i="9" l="1"/>
  <c r="F2458" i="9"/>
  <c r="H2458" i="9"/>
  <c r="I2457" i="9"/>
  <c r="K2459" i="9"/>
  <c r="L2458" i="9"/>
  <c r="H2459" i="9" l="1"/>
  <c r="I2458" i="9"/>
  <c r="L2459" i="9"/>
  <c r="K2460" i="9"/>
  <c r="G2458" i="9"/>
  <c r="F2459" i="9"/>
  <c r="G2459" i="9" l="1"/>
  <c r="F2460" i="9"/>
  <c r="K2461" i="9"/>
  <c r="L2460" i="9"/>
  <c r="H2460" i="9"/>
  <c r="I2459" i="9"/>
  <c r="L2461" i="9" l="1"/>
  <c r="K2462" i="9"/>
  <c r="H2461" i="9"/>
  <c r="I2460" i="9"/>
  <c r="G2460" i="9"/>
  <c r="F2461" i="9"/>
  <c r="I2461" i="9" l="1"/>
  <c r="H2462" i="9"/>
  <c r="G2461" i="9"/>
  <c r="F2462" i="9"/>
  <c r="K2463" i="9"/>
  <c r="L2462" i="9"/>
  <c r="G2462" i="9" l="1"/>
  <c r="F2463" i="9"/>
  <c r="K2464" i="9"/>
  <c r="L2463" i="9"/>
  <c r="H2463" i="9"/>
  <c r="I2462" i="9"/>
  <c r="I2463" i="9" l="1"/>
  <c r="H2464" i="9"/>
  <c r="L2464" i="9"/>
  <c r="K2465" i="9"/>
  <c r="F2464" i="9"/>
  <c r="G2463" i="9"/>
  <c r="L2465" i="9" l="1"/>
  <c r="K2466" i="9"/>
  <c r="G2464" i="9"/>
  <c r="F2465" i="9"/>
  <c r="I2464" i="9"/>
  <c r="H2465" i="9"/>
  <c r="G2465" i="9" l="1"/>
  <c r="F2466" i="9"/>
  <c r="H2466" i="9"/>
  <c r="I2465" i="9"/>
  <c r="K2467" i="9"/>
  <c r="L2466" i="9"/>
  <c r="K2468" i="9" l="1"/>
  <c r="L2467" i="9"/>
  <c r="I2466" i="9"/>
  <c r="H2467" i="9"/>
  <c r="G2466" i="9"/>
  <c r="F2467" i="9"/>
  <c r="I2467" i="9" l="1"/>
  <c r="H2468" i="9"/>
  <c r="K2469" i="9"/>
  <c r="L2468" i="9"/>
  <c r="F2468" i="9"/>
  <c r="G2467" i="9"/>
  <c r="L2469" i="9" l="1"/>
  <c r="K2470" i="9"/>
  <c r="F2469" i="9"/>
  <c r="G2468" i="9"/>
  <c r="I2468" i="9"/>
  <c r="H2469" i="9"/>
  <c r="G2469" i="9" l="1"/>
  <c r="F2470" i="9"/>
  <c r="H2470" i="9"/>
  <c r="I2469" i="9"/>
  <c r="L2470" i="9"/>
  <c r="K2471" i="9"/>
  <c r="H2471" i="9" l="1"/>
  <c r="I2470" i="9"/>
  <c r="K2472" i="9"/>
  <c r="L2471" i="9"/>
  <c r="F2471" i="9"/>
  <c r="G2470" i="9"/>
  <c r="I2471" i="9" l="1"/>
  <c r="H2472" i="9"/>
  <c r="F2472" i="9"/>
  <c r="G2471" i="9"/>
  <c r="K2473" i="9"/>
  <c r="L2472" i="9"/>
  <c r="G2472" i="9" l="1"/>
  <c r="F2473" i="9"/>
  <c r="L2473" i="9"/>
  <c r="K2474" i="9"/>
  <c r="H2473" i="9"/>
  <c r="I2472" i="9"/>
  <c r="L2474" i="9" l="1"/>
  <c r="K2475" i="9"/>
  <c r="H2474" i="9"/>
  <c r="I2473" i="9"/>
  <c r="G2473" i="9"/>
  <c r="F2474" i="9"/>
  <c r="I2474" i="9" l="1"/>
  <c r="H2475" i="9"/>
  <c r="G2474" i="9"/>
  <c r="F2475" i="9"/>
  <c r="L2475" i="9"/>
  <c r="K2476" i="9"/>
  <c r="F2476" i="9" l="1"/>
  <c r="G2475" i="9"/>
  <c r="L2476" i="9"/>
  <c r="K2477" i="9"/>
  <c r="I2475" i="9"/>
  <c r="H2476" i="9"/>
  <c r="K2478" i="9" l="1"/>
  <c r="L2477" i="9"/>
  <c r="G2476" i="9"/>
  <c r="F2477" i="9"/>
  <c r="I2476" i="9"/>
  <c r="H2477" i="9"/>
  <c r="G2477" i="9" l="1"/>
  <c r="F2478" i="9"/>
  <c r="L2478" i="9"/>
  <c r="K2479" i="9"/>
  <c r="H2478" i="9"/>
  <c r="I2477" i="9"/>
  <c r="H2479" i="9" l="1"/>
  <c r="I2478" i="9"/>
  <c r="K2480" i="9"/>
  <c r="L2479" i="9"/>
  <c r="G2478" i="9"/>
  <c r="F2479" i="9"/>
  <c r="H2480" i="9" l="1"/>
  <c r="I2479" i="9"/>
  <c r="K2481" i="9"/>
  <c r="L2480" i="9"/>
  <c r="F2480" i="9"/>
  <c r="G2479" i="9"/>
  <c r="G2480" i="9" l="1"/>
  <c r="F2481" i="9"/>
  <c r="L2481" i="9"/>
  <c r="K2482" i="9"/>
  <c r="I2480" i="9"/>
  <c r="H2481" i="9"/>
  <c r="L2482" i="9" l="1"/>
  <c r="K2483" i="9"/>
  <c r="I2481" i="9"/>
  <c r="H2482" i="9"/>
  <c r="G2481" i="9"/>
  <c r="F2482" i="9"/>
  <c r="H2483" i="9" l="1"/>
  <c r="I2482" i="9"/>
  <c r="G2482" i="9"/>
  <c r="F2483" i="9"/>
  <c r="K2484" i="9"/>
  <c r="L2483" i="9"/>
  <c r="F2484" i="9" l="1"/>
  <c r="G2483" i="9"/>
  <c r="I2483" i="9"/>
  <c r="H2484" i="9"/>
  <c r="K2485" i="9"/>
  <c r="L2484" i="9"/>
  <c r="I2484" i="9" l="1"/>
  <c r="H2485" i="9"/>
  <c r="F2485" i="9"/>
  <c r="G2484" i="9"/>
  <c r="L2485" i="9"/>
  <c r="K2486" i="9"/>
  <c r="L2486" i="9" l="1"/>
  <c r="K2487" i="9"/>
  <c r="G2485" i="9"/>
  <c r="F2486" i="9"/>
  <c r="I2485" i="9"/>
  <c r="H2486" i="9"/>
  <c r="G2486" i="9" l="1"/>
  <c r="F2487" i="9"/>
  <c r="H2487" i="9"/>
  <c r="I2486" i="9"/>
  <c r="L2487" i="9"/>
  <c r="K2488" i="9"/>
  <c r="L2488" i="9" l="1"/>
  <c r="K2489" i="9"/>
  <c r="I2487" i="9"/>
  <c r="H2488" i="9"/>
  <c r="F2488" i="9"/>
  <c r="G2487" i="9"/>
  <c r="F2489" i="9" l="1"/>
  <c r="G2488" i="9"/>
  <c r="I2488" i="9"/>
  <c r="H2489" i="9"/>
  <c r="L2489" i="9"/>
  <c r="K2490" i="9"/>
  <c r="L2490" i="9" l="1"/>
  <c r="K2491" i="9"/>
  <c r="I2489" i="9"/>
  <c r="H2490" i="9"/>
  <c r="G2489" i="9"/>
  <c r="F2490" i="9"/>
  <c r="G2490" i="9" l="1"/>
  <c r="F2491" i="9"/>
  <c r="I2490" i="9"/>
  <c r="H2491" i="9"/>
  <c r="K2492" i="9"/>
  <c r="L2491" i="9"/>
  <c r="L2492" i="9" l="1"/>
  <c r="K2493" i="9"/>
  <c r="H2492" i="9"/>
  <c r="I2491" i="9"/>
  <c r="G2491" i="9"/>
  <c r="F2492" i="9"/>
  <c r="H2493" i="9" l="1"/>
  <c r="I2492" i="9"/>
  <c r="F2493" i="9"/>
  <c r="G2492" i="9"/>
  <c r="K2494" i="9"/>
  <c r="L2493" i="9"/>
  <c r="I2493" i="9" l="1"/>
  <c r="H2494" i="9"/>
  <c r="G2493" i="9"/>
  <c r="F2494" i="9"/>
  <c r="K2495" i="9"/>
  <c r="L2494" i="9"/>
  <c r="L2495" i="9" l="1"/>
  <c r="K2496" i="9"/>
  <c r="G2494" i="9"/>
  <c r="F2495" i="9"/>
  <c r="I2494" i="9"/>
  <c r="H2495" i="9"/>
  <c r="H2496" i="9" l="1"/>
  <c r="I2495" i="9"/>
  <c r="F2496" i="9"/>
  <c r="G2495" i="9"/>
  <c r="L2496" i="9"/>
  <c r="K2497" i="9"/>
  <c r="G2496" i="9" l="1"/>
  <c r="F2497" i="9"/>
  <c r="K2498" i="9"/>
  <c r="L2497" i="9"/>
  <c r="I2496" i="9"/>
  <c r="H2497" i="9"/>
  <c r="K2499" i="9" l="1"/>
  <c r="L2498" i="9"/>
  <c r="F2498" i="9"/>
  <c r="G2497" i="9"/>
  <c r="I2497" i="9"/>
  <c r="H2498" i="9"/>
  <c r="K2500" i="9" l="1"/>
  <c r="L2499" i="9"/>
  <c r="H2499" i="9"/>
  <c r="I2498" i="9"/>
  <c r="F2499" i="9"/>
  <c r="G2498" i="9"/>
  <c r="I2499" i="9" l="1"/>
  <c r="H2500" i="9"/>
  <c r="G2499" i="9"/>
  <c r="F2500" i="9"/>
  <c r="L2500" i="9"/>
  <c r="K2501" i="9"/>
  <c r="K2502" i="9" l="1"/>
  <c r="L2501" i="9"/>
  <c r="F2501" i="9"/>
  <c r="G2500" i="9"/>
  <c r="H2501" i="9"/>
  <c r="I2500" i="9"/>
  <c r="I2501" i="9" l="1"/>
  <c r="H2502" i="9"/>
  <c r="G2501" i="9"/>
  <c r="F2502" i="9"/>
  <c r="L2502" i="9"/>
  <c r="K2503" i="9"/>
  <c r="K2504" i="9" l="1"/>
  <c r="L2503" i="9"/>
  <c r="F2503" i="9"/>
  <c r="G2502" i="9"/>
  <c r="I2502" i="9"/>
  <c r="H2503" i="9"/>
  <c r="L2504" i="9" l="1"/>
  <c r="K2505" i="9"/>
  <c r="G2503" i="9"/>
  <c r="F2504" i="9"/>
  <c r="H2504" i="9"/>
  <c r="I2503" i="9"/>
  <c r="I2504" i="9" l="1"/>
  <c r="H2505" i="9"/>
  <c r="G2504" i="9"/>
  <c r="F2505" i="9"/>
  <c r="L2505" i="9"/>
  <c r="K2506" i="9"/>
  <c r="G2505" i="9" l="1"/>
  <c r="F2506" i="9"/>
  <c r="L2506" i="9"/>
  <c r="K2507" i="9"/>
  <c r="H2506" i="9"/>
  <c r="I2505" i="9"/>
  <c r="H2507" i="9" l="1"/>
  <c r="I2506" i="9"/>
  <c r="L2507" i="9"/>
  <c r="K2508" i="9"/>
  <c r="F2507" i="9"/>
  <c r="G2506" i="9"/>
  <c r="F2508" i="9" l="1"/>
  <c r="G2507" i="9"/>
  <c r="H2508" i="9"/>
  <c r="I2507" i="9"/>
  <c r="K2509" i="9"/>
  <c r="L2508" i="9"/>
  <c r="K2510" i="9" l="1"/>
  <c r="L2509" i="9"/>
  <c r="G2508" i="9"/>
  <c r="F2509" i="9"/>
  <c r="I2508" i="9"/>
  <c r="H2509" i="9"/>
  <c r="I2509" i="9" l="1"/>
  <c r="H2510" i="9"/>
  <c r="G2509" i="9"/>
  <c r="F2510" i="9"/>
  <c r="K2511" i="9"/>
  <c r="L2510" i="9"/>
  <c r="K2512" i="9" l="1"/>
  <c r="L2511" i="9"/>
  <c r="G2510" i="9"/>
  <c r="F2511" i="9"/>
  <c r="I2510" i="9"/>
  <c r="H2511" i="9"/>
  <c r="F2512" i="9" l="1"/>
  <c r="G2511" i="9"/>
  <c r="H2512" i="9"/>
  <c r="I2511" i="9"/>
  <c r="L2512" i="9"/>
  <c r="K2513" i="9"/>
  <c r="L2513" i="9" l="1"/>
  <c r="K2514" i="9"/>
  <c r="I2512" i="9"/>
  <c r="H2513" i="9"/>
  <c r="F2513" i="9"/>
  <c r="G2512" i="9"/>
  <c r="H2514" i="9" l="1"/>
  <c r="I2513" i="9"/>
  <c r="G2513" i="9"/>
  <c r="F2514" i="9"/>
  <c r="L2514" i="9"/>
  <c r="K2515" i="9"/>
  <c r="K2516" i="9" l="1"/>
  <c r="L2515" i="9"/>
  <c r="F2515" i="9"/>
  <c r="G2514" i="9"/>
  <c r="H2515" i="9"/>
  <c r="I2514" i="9"/>
  <c r="H2516" i="9" l="1"/>
  <c r="I2515" i="9"/>
  <c r="F2516" i="9"/>
  <c r="G2515" i="9"/>
  <c r="K2517" i="9"/>
  <c r="L2516" i="9"/>
  <c r="K2518" i="9" l="1"/>
  <c r="L2517" i="9"/>
  <c r="G2516" i="9"/>
  <c r="F2517" i="9"/>
  <c r="H2517" i="9"/>
  <c r="I2516" i="9"/>
  <c r="H2518" i="9" l="1"/>
  <c r="I2517" i="9"/>
  <c r="F2518" i="9"/>
  <c r="G2517" i="9"/>
  <c r="K2519" i="9"/>
  <c r="L2518" i="9"/>
  <c r="L2519" i="9" l="1"/>
  <c r="K2520" i="9"/>
  <c r="G2518" i="9"/>
  <c r="F2519" i="9"/>
  <c r="I2518" i="9"/>
  <c r="H2519" i="9"/>
  <c r="H2520" i="9" l="1"/>
  <c r="I2519" i="9"/>
  <c r="G2519" i="9"/>
  <c r="F2520" i="9"/>
  <c r="K2521" i="9"/>
  <c r="L2520" i="9"/>
  <c r="L2521" i="9" l="1"/>
  <c r="K2522" i="9"/>
  <c r="G2520" i="9"/>
  <c r="F2521" i="9"/>
  <c r="I2520" i="9"/>
  <c r="H2521" i="9"/>
  <c r="G2521" i="9" l="1"/>
  <c r="F2522" i="9"/>
  <c r="H2522" i="9"/>
  <c r="I2521" i="9"/>
  <c r="L2522" i="9"/>
  <c r="K2523" i="9"/>
  <c r="K2524" i="9" l="1"/>
  <c r="L2523" i="9"/>
  <c r="I2522" i="9"/>
  <c r="H2523" i="9"/>
  <c r="F2523" i="9"/>
  <c r="G2522" i="9"/>
  <c r="G2523" i="9" l="1"/>
  <c r="F2524" i="9"/>
  <c r="H2524" i="9"/>
  <c r="I2523" i="9"/>
  <c r="K2525" i="9"/>
  <c r="L2524" i="9"/>
  <c r="K2526" i="9" l="1"/>
  <c r="L2525" i="9"/>
  <c r="H2525" i="9"/>
  <c r="I2524" i="9"/>
  <c r="G2524" i="9"/>
  <c r="F2525" i="9"/>
  <c r="G2525" i="9" l="1"/>
  <c r="F2526" i="9"/>
  <c r="H2526" i="9"/>
  <c r="I2525" i="9"/>
  <c r="K2527" i="9"/>
  <c r="L2526" i="9"/>
  <c r="L2527" i="9" l="1"/>
  <c r="K2528" i="9"/>
  <c r="I2526" i="9"/>
  <c r="H2527" i="9"/>
  <c r="G2526" i="9"/>
  <c r="F2527" i="9"/>
  <c r="F2528" i="9" l="1"/>
  <c r="G2527" i="9"/>
  <c r="I2527" i="9"/>
  <c r="H2528" i="9"/>
  <c r="L2528" i="9"/>
  <c r="K2529" i="9"/>
  <c r="G2528" i="9" l="1"/>
  <c r="F2529" i="9"/>
  <c r="L2529" i="9"/>
  <c r="K2530" i="9"/>
  <c r="I2528" i="9"/>
  <c r="H2529" i="9"/>
  <c r="L2530" i="9" l="1"/>
  <c r="K2531" i="9"/>
  <c r="I2529" i="9"/>
  <c r="H2530" i="9"/>
  <c r="F2530" i="9"/>
  <c r="G2529" i="9"/>
  <c r="H2531" i="9" l="1"/>
  <c r="I2530" i="9"/>
  <c r="F2531" i="9"/>
  <c r="G2530" i="9"/>
  <c r="L2531" i="9"/>
  <c r="K2532" i="9"/>
  <c r="G2531" i="9" l="1"/>
  <c r="F2532" i="9"/>
  <c r="L2532" i="9"/>
  <c r="K2533" i="9"/>
  <c r="H2532" i="9"/>
  <c r="I2531" i="9"/>
  <c r="H2533" i="9" l="1"/>
  <c r="I2532" i="9"/>
  <c r="K2534" i="9"/>
  <c r="L2533" i="9"/>
  <c r="F2533" i="9"/>
  <c r="G2532" i="9"/>
  <c r="F2534" i="9" l="1"/>
  <c r="G2533" i="9"/>
  <c r="L2534" i="9"/>
  <c r="K2535" i="9"/>
  <c r="I2533" i="9"/>
  <c r="H2534" i="9"/>
  <c r="I2534" i="9" l="1"/>
  <c r="H2535" i="9"/>
  <c r="L2535" i="9"/>
  <c r="K2536" i="9"/>
  <c r="F2535" i="9"/>
  <c r="G2534" i="9"/>
  <c r="G2535" i="9" l="1"/>
  <c r="F2536" i="9"/>
  <c r="I2535" i="9"/>
  <c r="H2536" i="9"/>
  <c r="K2537" i="9"/>
  <c r="L2536" i="9"/>
  <c r="I2536" i="9" l="1"/>
  <c r="H2537" i="9"/>
  <c r="K2538" i="9"/>
  <c r="L2537" i="9"/>
  <c r="G2536" i="9"/>
  <c r="F2537" i="9"/>
  <c r="H2538" i="9" l="1"/>
  <c r="I2537" i="9"/>
  <c r="G2537" i="9"/>
  <c r="F2538" i="9"/>
  <c r="L2538" i="9"/>
  <c r="K2539" i="9"/>
  <c r="K2540" i="9" l="1"/>
  <c r="L2539" i="9"/>
  <c r="G2538" i="9"/>
  <c r="F2539" i="9"/>
  <c r="I2538" i="9"/>
  <c r="H2539" i="9"/>
  <c r="H2540" i="9" l="1"/>
  <c r="I2539" i="9"/>
  <c r="F2540" i="9"/>
  <c r="G2539" i="9"/>
  <c r="L2540" i="9"/>
  <c r="K2541" i="9"/>
  <c r="I2540" i="9" l="1"/>
  <c r="H2541" i="9"/>
  <c r="G2540" i="9"/>
  <c r="F2541" i="9"/>
  <c r="L2541" i="9"/>
  <c r="K2542" i="9"/>
  <c r="L2542" i="9" l="1"/>
  <c r="K2543" i="9"/>
  <c r="H2542" i="9"/>
  <c r="I2541" i="9"/>
  <c r="G2541" i="9"/>
  <c r="F2542" i="9"/>
  <c r="F2543" i="9" l="1"/>
  <c r="G2542" i="9"/>
  <c r="I2542" i="9"/>
  <c r="H2543" i="9"/>
  <c r="K2544" i="9"/>
  <c r="L2543" i="9"/>
  <c r="F2544" i="9" l="1"/>
  <c r="G2543" i="9"/>
  <c r="K2545" i="9"/>
  <c r="L2544" i="9"/>
  <c r="H2544" i="9"/>
  <c r="I2543" i="9"/>
  <c r="H2545" i="9" l="1"/>
  <c r="I2544" i="9"/>
  <c r="K2546" i="9"/>
  <c r="L2545" i="9"/>
  <c r="F2545" i="9"/>
  <c r="G2544" i="9"/>
  <c r="G2545" i="9" l="1"/>
  <c r="F2546" i="9"/>
  <c r="K2547" i="9"/>
  <c r="L2546" i="9"/>
  <c r="I2545" i="9"/>
  <c r="H2546" i="9"/>
  <c r="I2546" i="9" l="1"/>
  <c r="H2547" i="9"/>
  <c r="L2547" i="9"/>
  <c r="K2548" i="9"/>
  <c r="F2547" i="9"/>
  <c r="G2546" i="9"/>
  <c r="G2547" i="9" l="1"/>
  <c r="F2548" i="9"/>
  <c r="K2549" i="9"/>
  <c r="L2548" i="9"/>
  <c r="I2547" i="9"/>
  <c r="H2548" i="9"/>
  <c r="I2548" i="9" l="1"/>
  <c r="H2549" i="9"/>
  <c r="L2549" i="9"/>
  <c r="K2550" i="9"/>
  <c r="G2548" i="9"/>
  <c r="F2549" i="9"/>
  <c r="L2550" i="9" l="1"/>
  <c r="K2551" i="9"/>
  <c r="G2549" i="9"/>
  <c r="F2550" i="9"/>
  <c r="I2549" i="9"/>
  <c r="H2550" i="9"/>
  <c r="H2551" i="9" l="1"/>
  <c r="I2550" i="9"/>
  <c r="G2550" i="9"/>
  <c r="F2551" i="9"/>
  <c r="K2552" i="9"/>
  <c r="L2551" i="9"/>
  <c r="K2553" i="9" l="1"/>
  <c r="L2552" i="9"/>
  <c r="F2552" i="9"/>
  <c r="G2551" i="9"/>
  <c r="I2551" i="9"/>
  <c r="H2552" i="9"/>
  <c r="G2552" i="9" l="1"/>
  <c r="F2553" i="9"/>
  <c r="I2552" i="9"/>
  <c r="H2553" i="9"/>
  <c r="L2553" i="9"/>
  <c r="K2554" i="9"/>
  <c r="K2555" i="9" l="1"/>
  <c r="L2554" i="9"/>
  <c r="F2554" i="9"/>
  <c r="G2553" i="9"/>
  <c r="I2553" i="9"/>
  <c r="H2554" i="9"/>
  <c r="I2554" i="9" l="1"/>
  <c r="H2555" i="9"/>
  <c r="F2555" i="9"/>
  <c r="G2554" i="9"/>
  <c r="L2555" i="9"/>
  <c r="K2556" i="9"/>
  <c r="L2556" i="9" l="1"/>
  <c r="K2557" i="9"/>
  <c r="H2556" i="9"/>
  <c r="I2555" i="9"/>
  <c r="F2556" i="9"/>
  <c r="G2555" i="9"/>
  <c r="G2556" i="9" l="1"/>
  <c r="F2557" i="9"/>
  <c r="H2557" i="9"/>
  <c r="I2556" i="9"/>
  <c r="L2557" i="9"/>
  <c r="K2558" i="9"/>
  <c r="K2559" i="9" l="1"/>
  <c r="L2558" i="9"/>
  <c r="I2557" i="9"/>
  <c r="H2558" i="9"/>
  <c r="G2557" i="9"/>
  <c r="F2558" i="9"/>
  <c r="H2559" i="9" l="1"/>
  <c r="I2558" i="9"/>
  <c r="F2559" i="9"/>
  <c r="G2558" i="9"/>
  <c r="K2560" i="9"/>
  <c r="L2559" i="9"/>
  <c r="L2560" i="9" l="1"/>
  <c r="K2561" i="9"/>
  <c r="G2559" i="9"/>
  <c r="F2560" i="9"/>
  <c r="I2559" i="9"/>
  <c r="H2560" i="9"/>
  <c r="L2561" i="9" l="1"/>
  <c r="K2562" i="9"/>
  <c r="H2561" i="9"/>
  <c r="I2560" i="9"/>
  <c r="G2560" i="9"/>
  <c r="F2561" i="9"/>
  <c r="G2561" i="9" l="1"/>
  <c r="F2562" i="9"/>
  <c r="I2561" i="9"/>
  <c r="H2562" i="9"/>
  <c r="K2563" i="9"/>
  <c r="L2562" i="9"/>
  <c r="H2563" i="9" l="1"/>
  <c r="I2562" i="9"/>
  <c r="K2564" i="9"/>
  <c r="L2563" i="9"/>
  <c r="F2563" i="9"/>
  <c r="G2562" i="9"/>
  <c r="F2564" i="9" l="1"/>
  <c r="G2563" i="9"/>
  <c r="K2565" i="9"/>
  <c r="L2564" i="9"/>
  <c r="I2563" i="9"/>
  <c r="H2564" i="9"/>
  <c r="H2565" i="9" l="1"/>
  <c r="I2564" i="9"/>
  <c r="K2566" i="9"/>
  <c r="L2565" i="9"/>
  <c r="G2564" i="9"/>
  <c r="F2565" i="9"/>
  <c r="G2565" i="9" l="1"/>
  <c r="F2566" i="9"/>
  <c r="K2567" i="9"/>
  <c r="L2566" i="9"/>
  <c r="I2565" i="9"/>
  <c r="H2566" i="9"/>
  <c r="H2567" i="9" l="1"/>
  <c r="I2566" i="9"/>
  <c r="K2568" i="9"/>
  <c r="L2567" i="9"/>
  <c r="G2566" i="9"/>
  <c r="F2567" i="9"/>
  <c r="H2568" i="9" l="1"/>
  <c r="I2567" i="9"/>
  <c r="K2569" i="9"/>
  <c r="L2568" i="9"/>
  <c r="G2567" i="9"/>
  <c r="F2568" i="9"/>
  <c r="F2569" i="9" l="1"/>
  <c r="G2568" i="9"/>
  <c r="L2569" i="9"/>
  <c r="K2570" i="9"/>
  <c r="I2568" i="9"/>
  <c r="H2569" i="9"/>
  <c r="I2569" i="9" l="1"/>
  <c r="H2570" i="9"/>
  <c r="K2571" i="9"/>
  <c r="L2570" i="9"/>
  <c r="F2570" i="9"/>
  <c r="G2569" i="9"/>
  <c r="L2571" i="9" l="1"/>
  <c r="K2572" i="9"/>
  <c r="F2571" i="9"/>
  <c r="G2570" i="9"/>
  <c r="I2570" i="9"/>
  <c r="H2571" i="9"/>
  <c r="H2572" i="9" l="1"/>
  <c r="I2571" i="9"/>
  <c r="K2573" i="9"/>
  <c r="L2572" i="9"/>
  <c r="F2572" i="9"/>
  <c r="G2571" i="9"/>
  <c r="L2573" i="9" l="1"/>
  <c r="K2574" i="9"/>
  <c r="G2572" i="9"/>
  <c r="F2573" i="9"/>
  <c r="I2572" i="9"/>
  <c r="H2573" i="9"/>
  <c r="G2573" i="9" l="1"/>
  <c r="F2574" i="9"/>
  <c r="K2575" i="9"/>
  <c r="L2574" i="9"/>
  <c r="H2574" i="9"/>
  <c r="I2573" i="9"/>
  <c r="I2574" i="9" l="1"/>
  <c r="H2575" i="9"/>
  <c r="K2576" i="9"/>
  <c r="L2575" i="9"/>
  <c r="G2574" i="9"/>
  <c r="F2575" i="9"/>
  <c r="G2575" i="9" l="1"/>
  <c r="F2576" i="9"/>
  <c r="K2577" i="9"/>
  <c r="L2576" i="9"/>
  <c r="H2576" i="9"/>
  <c r="I2575" i="9"/>
  <c r="G2576" i="9" l="1"/>
  <c r="F2577" i="9"/>
  <c r="H2577" i="9"/>
  <c r="I2576" i="9"/>
  <c r="L2577" i="9"/>
  <c r="K2578" i="9"/>
  <c r="L2578" i="9" l="1"/>
  <c r="K2579" i="9"/>
  <c r="G2577" i="9"/>
  <c r="F2578" i="9"/>
  <c r="I2577" i="9"/>
  <c r="H2578" i="9"/>
  <c r="I2578" i="9" l="1"/>
  <c r="H2579" i="9"/>
  <c r="L2579" i="9"/>
  <c r="K2580" i="9"/>
  <c r="G2578" i="9"/>
  <c r="F2579" i="9"/>
  <c r="G2579" i="9" l="1"/>
  <c r="F2580" i="9"/>
  <c r="L2580" i="9"/>
  <c r="K2581" i="9"/>
  <c r="I2579" i="9"/>
  <c r="H2580" i="9"/>
  <c r="H2581" i="9" l="1"/>
  <c r="I2580" i="9"/>
  <c r="L2581" i="9"/>
  <c r="K2582" i="9"/>
  <c r="F2581" i="9"/>
  <c r="G2580" i="9"/>
  <c r="I2581" i="9" l="1"/>
  <c r="H2582" i="9"/>
  <c r="G2581" i="9"/>
  <c r="F2582" i="9"/>
  <c r="L2582" i="9"/>
  <c r="K2583" i="9"/>
  <c r="F2583" i="9" l="1"/>
  <c r="G2582" i="9"/>
  <c r="K2584" i="9"/>
  <c r="L2583" i="9"/>
  <c r="I2582" i="9"/>
  <c r="H2583" i="9"/>
  <c r="I2583" i="9" l="1"/>
  <c r="H2584" i="9"/>
  <c r="L2584" i="9"/>
  <c r="K2585" i="9"/>
  <c r="F2584" i="9"/>
  <c r="G2583" i="9"/>
  <c r="F2585" i="9" l="1"/>
  <c r="G2584" i="9"/>
  <c r="I2584" i="9"/>
  <c r="H2585" i="9"/>
  <c r="K2586" i="9"/>
  <c r="L2585" i="9"/>
  <c r="I2585" i="9" l="1"/>
  <c r="H2586" i="9"/>
  <c r="L2586" i="9"/>
  <c r="K2587" i="9"/>
  <c r="G2585" i="9"/>
  <c r="F2586" i="9"/>
  <c r="G2586" i="9" l="1"/>
  <c r="F2587" i="9"/>
  <c r="L2587" i="9"/>
  <c r="K2588" i="9"/>
  <c r="H2587" i="9"/>
  <c r="I2586" i="9"/>
  <c r="K2589" i="9" l="1"/>
  <c r="L2588" i="9"/>
  <c r="H2588" i="9"/>
  <c r="I2587" i="9"/>
  <c r="F2588" i="9"/>
  <c r="G2587" i="9"/>
  <c r="H2589" i="9" l="1"/>
  <c r="I2588" i="9"/>
  <c r="G2588" i="9"/>
  <c r="F2589" i="9"/>
  <c r="L2589" i="9"/>
  <c r="K2590" i="9"/>
  <c r="G2589" i="9" l="1"/>
  <c r="F2590" i="9"/>
  <c r="K2591" i="9"/>
  <c r="L2590" i="9"/>
  <c r="H2590" i="9"/>
  <c r="I2589" i="9"/>
  <c r="H2591" i="9" l="1"/>
  <c r="I2590" i="9"/>
  <c r="K2592" i="9"/>
  <c r="L2591" i="9"/>
  <c r="G2590" i="9"/>
  <c r="F2591" i="9"/>
  <c r="G2591" i="9" l="1"/>
  <c r="F2592" i="9"/>
  <c r="I2591" i="9"/>
  <c r="H2592" i="9"/>
  <c r="L2592" i="9"/>
  <c r="K2593" i="9"/>
  <c r="L2593" i="9" l="1"/>
  <c r="K2594" i="9"/>
  <c r="I2592" i="9"/>
  <c r="H2593" i="9"/>
  <c r="G2592" i="9"/>
  <c r="F2593" i="9"/>
  <c r="G2593" i="9" l="1"/>
  <c r="F2594" i="9"/>
  <c r="I2593" i="9"/>
  <c r="H2594" i="9"/>
  <c r="L2594" i="9"/>
  <c r="K2595" i="9"/>
  <c r="K2596" i="9" l="1"/>
  <c r="L2595" i="9"/>
  <c r="F2595" i="9"/>
  <c r="G2594" i="9"/>
  <c r="I2594" i="9"/>
  <c r="H2595" i="9"/>
  <c r="H2596" i="9" l="1"/>
  <c r="I2595" i="9"/>
  <c r="F2596" i="9"/>
  <c r="G2595" i="9"/>
  <c r="L2596" i="9"/>
  <c r="K2597" i="9"/>
  <c r="K2598" i="9" l="1"/>
  <c r="L2597" i="9"/>
  <c r="G2596" i="9"/>
  <c r="F2597" i="9"/>
  <c r="I2596" i="9"/>
  <c r="H2597" i="9"/>
  <c r="I2597" i="9" l="1"/>
  <c r="H2598" i="9"/>
  <c r="G2597" i="9"/>
  <c r="F2598" i="9"/>
  <c r="L2598" i="9"/>
  <c r="K2599" i="9"/>
  <c r="F2599" i="9" l="1"/>
  <c r="G2598" i="9"/>
  <c r="K2600" i="9"/>
  <c r="L2599" i="9"/>
  <c r="I2598" i="9"/>
  <c r="H2599" i="9"/>
  <c r="L2600" i="9" l="1"/>
  <c r="K2601" i="9"/>
  <c r="I2599" i="9"/>
  <c r="H2600" i="9"/>
  <c r="F2600" i="9"/>
  <c r="G2599" i="9"/>
  <c r="H2601" i="9" l="1"/>
  <c r="I2600" i="9"/>
  <c r="G2600" i="9"/>
  <c r="F2601" i="9"/>
  <c r="L2601" i="9"/>
  <c r="K2602" i="9"/>
  <c r="G2601" i="9" l="1"/>
  <c r="F2602" i="9"/>
  <c r="L2602" i="9"/>
  <c r="K2603" i="9"/>
  <c r="H2602" i="9"/>
  <c r="I2601" i="9"/>
  <c r="I2602" i="9" l="1"/>
  <c r="H2603" i="9"/>
  <c r="K2604" i="9"/>
  <c r="L2603" i="9"/>
  <c r="G2602" i="9"/>
  <c r="F2603" i="9"/>
  <c r="L2604" i="9" l="1"/>
  <c r="K2605" i="9"/>
  <c r="H2604" i="9"/>
  <c r="I2603" i="9"/>
  <c r="F2604" i="9"/>
  <c r="G2603" i="9"/>
  <c r="F2605" i="9" l="1"/>
  <c r="G2604" i="9"/>
  <c r="I2604" i="9"/>
  <c r="H2605" i="9"/>
  <c r="L2605" i="9"/>
  <c r="K2606" i="9"/>
  <c r="K2607" i="9" l="1"/>
  <c r="L2606" i="9"/>
  <c r="H2606" i="9"/>
  <c r="I2605" i="9"/>
  <c r="G2605" i="9"/>
  <c r="F2606" i="9"/>
  <c r="F2607" i="9" l="1"/>
  <c r="G2606" i="9"/>
  <c r="I2606" i="9"/>
  <c r="H2607" i="9"/>
  <c r="L2607" i="9"/>
  <c r="K2608" i="9"/>
  <c r="K2609" i="9" l="1"/>
  <c r="L2608" i="9"/>
  <c r="H2608" i="9"/>
  <c r="I2607" i="9"/>
  <c r="F2608" i="9"/>
  <c r="G2607" i="9"/>
  <c r="F2609" i="9" l="1"/>
  <c r="G2608" i="9"/>
  <c r="H2609" i="9"/>
  <c r="I2608" i="9"/>
  <c r="L2609" i="9"/>
  <c r="K2610" i="9"/>
  <c r="H2610" i="9" l="1"/>
  <c r="I2609" i="9"/>
  <c r="K2611" i="9"/>
  <c r="L2610" i="9"/>
  <c r="F2610" i="9"/>
  <c r="G2609" i="9"/>
  <c r="G2610" i="9" l="1"/>
  <c r="F2611" i="9"/>
  <c r="L2611" i="9"/>
  <c r="K2612" i="9"/>
  <c r="H2611" i="9"/>
  <c r="I2610" i="9"/>
  <c r="H2612" i="9" l="1"/>
  <c r="I2611" i="9"/>
  <c r="K2613" i="9"/>
  <c r="L2612" i="9"/>
  <c r="F2612" i="9"/>
  <c r="G2611" i="9"/>
  <c r="F2613" i="9" l="1"/>
  <c r="G2612" i="9"/>
  <c r="K2614" i="9"/>
  <c r="L2613" i="9"/>
  <c r="I2612" i="9"/>
  <c r="H2613" i="9"/>
  <c r="H2614" i="9" l="1"/>
  <c r="I2613" i="9"/>
  <c r="L2614" i="9"/>
  <c r="K2615" i="9"/>
  <c r="G2613" i="9"/>
  <c r="F2614" i="9"/>
  <c r="H2615" i="9" l="1"/>
  <c r="I2614" i="9"/>
  <c r="F2615" i="9"/>
  <c r="G2614" i="9"/>
  <c r="K2616" i="9"/>
  <c r="L2615" i="9"/>
  <c r="K2617" i="9" l="1"/>
  <c r="L2616" i="9"/>
  <c r="G2615" i="9"/>
  <c r="F2616" i="9"/>
  <c r="I2615" i="9"/>
  <c r="H2616" i="9"/>
  <c r="K2618" i="9" l="1"/>
  <c r="L2617" i="9"/>
  <c r="G2616" i="9"/>
  <c r="F2617" i="9"/>
  <c r="I2616" i="9"/>
  <c r="H2617" i="9"/>
  <c r="I2617" i="9" l="1"/>
  <c r="H2618" i="9"/>
  <c r="F2618" i="9"/>
  <c r="G2617" i="9"/>
  <c r="K2619" i="9"/>
  <c r="L2618" i="9"/>
  <c r="G2618" i="9" l="1"/>
  <c r="F2619" i="9"/>
  <c r="L2619" i="9"/>
  <c r="K2620" i="9"/>
  <c r="I2618" i="9"/>
  <c r="H2619" i="9"/>
  <c r="F2620" i="9" l="1"/>
  <c r="G2619" i="9"/>
  <c r="I2619" i="9"/>
  <c r="H2620" i="9"/>
  <c r="L2620" i="9"/>
  <c r="K2621" i="9"/>
  <c r="K2622" i="9" l="1"/>
  <c r="L2621" i="9"/>
  <c r="I2620" i="9"/>
  <c r="H2621" i="9"/>
  <c r="G2620" i="9"/>
  <c r="F2621" i="9"/>
  <c r="G2621" i="9" l="1"/>
  <c r="F2622" i="9"/>
  <c r="I2621" i="9"/>
  <c r="H2622" i="9"/>
  <c r="K2623" i="9"/>
  <c r="L2622" i="9"/>
  <c r="K2624" i="9" l="1"/>
  <c r="L2623" i="9"/>
  <c r="G2622" i="9"/>
  <c r="F2623" i="9"/>
  <c r="H2623" i="9"/>
  <c r="I2622" i="9"/>
  <c r="I2623" i="9" l="1"/>
  <c r="H2624" i="9"/>
  <c r="G2623" i="9"/>
  <c r="F2624" i="9"/>
  <c r="K2625" i="9"/>
  <c r="L2624" i="9"/>
  <c r="F2625" i="9" l="1"/>
  <c r="G2624" i="9"/>
  <c r="L2625" i="9"/>
  <c r="K2626" i="9"/>
  <c r="H2625" i="9"/>
  <c r="I2624" i="9"/>
  <c r="H2626" i="9" l="1"/>
  <c r="I2625" i="9"/>
  <c r="K2627" i="9"/>
  <c r="L2626" i="9"/>
  <c r="F2626" i="9"/>
  <c r="G2625" i="9"/>
  <c r="G2626" i="9" l="1"/>
  <c r="F2627" i="9"/>
  <c r="L2627" i="9"/>
  <c r="K2628" i="9"/>
  <c r="I2626" i="9"/>
  <c r="H2627" i="9"/>
  <c r="H2628" i="9" l="1"/>
  <c r="I2627" i="9"/>
  <c r="L2628" i="9"/>
  <c r="K2629" i="9"/>
  <c r="F2628" i="9"/>
  <c r="G2627" i="9"/>
  <c r="I2628" i="9" l="1"/>
  <c r="H2629" i="9"/>
  <c r="L2629" i="9"/>
  <c r="K2630" i="9"/>
  <c r="F2629" i="9"/>
  <c r="G2628" i="9"/>
  <c r="H2630" i="9" l="1"/>
  <c r="I2629" i="9"/>
  <c r="F2630" i="9"/>
  <c r="G2629" i="9"/>
  <c r="L2630" i="9"/>
  <c r="K2631" i="9"/>
  <c r="K2632" i="9" l="1"/>
  <c r="L2631" i="9"/>
  <c r="F2631" i="9"/>
  <c r="G2630" i="9"/>
  <c r="I2630" i="9"/>
  <c r="H2631" i="9"/>
  <c r="I2631" i="9" l="1"/>
  <c r="H2632" i="9"/>
  <c r="L2632" i="9"/>
  <c r="K2633" i="9"/>
  <c r="F2632" i="9"/>
  <c r="G2631" i="9"/>
  <c r="L2633" i="9" l="1"/>
  <c r="K2634" i="9"/>
  <c r="G2632" i="9"/>
  <c r="F2633" i="9"/>
  <c r="H2633" i="9"/>
  <c r="I2632" i="9"/>
  <c r="H2634" i="9" l="1"/>
  <c r="I2633" i="9"/>
  <c r="G2633" i="9"/>
  <c r="F2634" i="9"/>
  <c r="L2634" i="9"/>
  <c r="K2635" i="9"/>
  <c r="K2636" i="9" l="1"/>
  <c r="L2635" i="9"/>
  <c r="G2634" i="9"/>
  <c r="F2635" i="9"/>
  <c r="I2634" i="9"/>
  <c r="H2635" i="9"/>
  <c r="I2635" i="9" l="1"/>
  <c r="H2636" i="9"/>
  <c r="G2635" i="9"/>
  <c r="F2636" i="9"/>
  <c r="K2637" i="9"/>
  <c r="L2636" i="9"/>
  <c r="K2638" i="9" l="1"/>
  <c r="L2637" i="9"/>
  <c r="G2636" i="9"/>
  <c r="F2637" i="9"/>
  <c r="I2636" i="9"/>
  <c r="H2637" i="9"/>
  <c r="H2638" i="9" l="1"/>
  <c r="I2637" i="9"/>
  <c r="L2638" i="9"/>
  <c r="K2639" i="9"/>
  <c r="G2637" i="9"/>
  <c r="F2638" i="9"/>
  <c r="F2639" i="9" l="1"/>
  <c r="G2638" i="9"/>
  <c r="K2640" i="9"/>
  <c r="L2639" i="9"/>
  <c r="H2639" i="9"/>
  <c r="I2638" i="9"/>
  <c r="L2640" i="9" l="1"/>
  <c r="K2641" i="9"/>
  <c r="H2640" i="9"/>
  <c r="I2639" i="9"/>
  <c r="G2639" i="9"/>
  <c r="F2640" i="9"/>
  <c r="H2641" i="9" l="1"/>
  <c r="I2640" i="9"/>
  <c r="K2642" i="9"/>
  <c r="L2641" i="9"/>
  <c r="G2640" i="9"/>
  <c r="F2641" i="9"/>
  <c r="L2642" i="9" l="1"/>
  <c r="K2643" i="9"/>
  <c r="G2641" i="9"/>
  <c r="F2642" i="9"/>
  <c r="H2642" i="9"/>
  <c r="I2641" i="9"/>
  <c r="I2642" i="9" l="1"/>
  <c r="H2643" i="9"/>
  <c r="G2642" i="9"/>
  <c r="F2643" i="9"/>
  <c r="L2643" i="9"/>
  <c r="K2644" i="9"/>
  <c r="L2644" i="9" l="1"/>
  <c r="K2645" i="9"/>
  <c r="G2643" i="9"/>
  <c r="F2644" i="9"/>
  <c r="I2643" i="9"/>
  <c r="H2644" i="9"/>
  <c r="H2645" i="9" l="1"/>
  <c r="I2644" i="9"/>
  <c r="F2645" i="9"/>
  <c r="G2644" i="9"/>
  <c r="L2645" i="9"/>
  <c r="K2646" i="9"/>
  <c r="G2645" i="9" l="1"/>
  <c r="F2646" i="9"/>
  <c r="K2647" i="9"/>
  <c r="L2646" i="9"/>
  <c r="H2646" i="9"/>
  <c r="I2645" i="9"/>
  <c r="K2648" i="9" l="1"/>
  <c r="L2647" i="9"/>
  <c r="I2646" i="9"/>
  <c r="H2647" i="9"/>
  <c r="G2646" i="9"/>
  <c r="F2647" i="9"/>
  <c r="L2648" i="9" l="1"/>
  <c r="K2649" i="9"/>
  <c r="F2648" i="9"/>
  <c r="G2647" i="9"/>
  <c r="H2648" i="9"/>
  <c r="I2647" i="9"/>
  <c r="G2648" i="9" l="1"/>
  <c r="F2649" i="9"/>
  <c r="H2649" i="9"/>
  <c r="I2648" i="9"/>
  <c r="K2650" i="9"/>
  <c r="L2649" i="9"/>
  <c r="H2650" i="9" l="1"/>
  <c r="I2649" i="9"/>
  <c r="F2650" i="9"/>
  <c r="G2649" i="9"/>
  <c r="L2650" i="9"/>
  <c r="K2651" i="9"/>
  <c r="I2650" i="9" l="1"/>
  <c r="H2651" i="9"/>
  <c r="G2650" i="9"/>
  <c r="F2651" i="9"/>
  <c r="K2652" i="9"/>
  <c r="L2651" i="9"/>
  <c r="K2653" i="9" l="1"/>
  <c r="L2652" i="9"/>
  <c r="G2651" i="9"/>
  <c r="F2652" i="9"/>
  <c r="I2651" i="9"/>
  <c r="H2652" i="9"/>
  <c r="L2653" i="9" l="1"/>
  <c r="K2654" i="9"/>
  <c r="I2652" i="9"/>
  <c r="H2653" i="9"/>
  <c r="G2652" i="9"/>
  <c r="F2653" i="9"/>
  <c r="F2654" i="9" l="1"/>
  <c r="G2653" i="9"/>
  <c r="I2653" i="9"/>
  <c r="H2654" i="9"/>
  <c r="K2655" i="9"/>
  <c r="L2654" i="9"/>
  <c r="H2655" i="9" l="1"/>
  <c r="I2654" i="9"/>
  <c r="L2655" i="9"/>
  <c r="K2656" i="9"/>
  <c r="F2655" i="9"/>
  <c r="G2654" i="9"/>
  <c r="G2655" i="9" l="1"/>
  <c r="F2656" i="9"/>
  <c r="H2656" i="9"/>
  <c r="I2655" i="9"/>
  <c r="L2656" i="9"/>
  <c r="K2657" i="9"/>
  <c r="K2658" i="9" l="1"/>
  <c r="L2657" i="9"/>
  <c r="F2657" i="9"/>
  <c r="G2656" i="9"/>
  <c r="H2657" i="9"/>
  <c r="I2656" i="9"/>
  <c r="L2658" i="9" l="1"/>
  <c r="K2659" i="9"/>
  <c r="F2658" i="9"/>
  <c r="G2657" i="9"/>
  <c r="I2657" i="9"/>
  <c r="H2658" i="9"/>
  <c r="I2658" i="9" l="1"/>
  <c r="H2659" i="9"/>
  <c r="G2658" i="9"/>
  <c r="F2659" i="9"/>
  <c r="K2660" i="9"/>
  <c r="L2659" i="9"/>
  <c r="L2660" i="9" l="1"/>
  <c r="K2661" i="9"/>
  <c r="F2660" i="9"/>
  <c r="G2659" i="9"/>
  <c r="I2659" i="9"/>
  <c r="H2660" i="9"/>
  <c r="I2660" i="9" l="1"/>
  <c r="H2661" i="9"/>
  <c r="F2661" i="9"/>
  <c r="G2660" i="9"/>
  <c r="L2661" i="9"/>
  <c r="K2662" i="9"/>
  <c r="L2662" i="9" l="1"/>
  <c r="K2663" i="9"/>
  <c r="F2662" i="9"/>
  <c r="G2661" i="9"/>
  <c r="I2661" i="9"/>
  <c r="H2662" i="9"/>
  <c r="I2662" i="9" l="1"/>
  <c r="H2663" i="9"/>
  <c r="G2662" i="9"/>
  <c r="F2663" i="9"/>
  <c r="K2664" i="9"/>
  <c r="L2663" i="9"/>
  <c r="K2665" i="9" l="1"/>
  <c r="L2664" i="9"/>
  <c r="F2664" i="9"/>
  <c r="G2663" i="9"/>
  <c r="H2664" i="9"/>
  <c r="I2663" i="9"/>
  <c r="L2665" i="9" l="1"/>
  <c r="K2666" i="9"/>
  <c r="H2665" i="9"/>
  <c r="I2664" i="9"/>
  <c r="F2665" i="9"/>
  <c r="G2664" i="9"/>
  <c r="G2665" i="9" l="1"/>
  <c r="F2666" i="9"/>
  <c r="H2666" i="9"/>
  <c r="I2665" i="9"/>
  <c r="L2666" i="9"/>
  <c r="K2667" i="9"/>
  <c r="K2668" i="9" l="1"/>
  <c r="L2667" i="9"/>
  <c r="H2667" i="9"/>
  <c r="I2666" i="9"/>
  <c r="G2666" i="9"/>
  <c r="F2667" i="9"/>
  <c r="H2668" i="9" l="1"/>
  <c r="I2667" i="9"/>
  <c r="G2667" i="9"/>
  <c r="F2668" i="9"/>
  <c r="K2669" i="9"/>
  <c r="L2668" i="9"/>
  <c r="L2669" i="9" l="1"/>
  <c r="K2670" i="9"/>
  <c r="G2668" i="9"/>
  <c r="F2669" i="9"/>
  <c r="I2668" i="9"/>
  <c r="H2669" i="9"/>
  <c r="H2670" i="9" l="1"/>
  <c r="I2669" i="9"/>
  <c r="G2669" i="9"/>
  <c r="F2670" i="9"/>
  <c r="L2670" i="9"/>
  <c r="K2671" i="9"/>
  <c r="H2671" i="9" l="1"/>
  <c r="I2670" i="9"/>
  <c r="K2672" i="9"/>
  <c r="L2671" i="9"/>
  <c r="G2670" i="9"/>
  <c r="F2671" i="9"/>
  <c r="K2673" i="9" l="1"/>
  <c r="L2672" i="9"/>
  <c r="F2672" i="9"/>
  <c r="G2671" i="9"/>
  <c r="H2672" i="9"/>
  <c r="I2671" i="9"/>
  <c r="G2672" i="9" l="1"/>
  <c r="F2673" i="9"/>
  <c r="H2673" i="9"/>
  <c r="I2672" i="9"/>
  <c r="L2673" i="9"/>
  <c r="K2674" i="9"/>
  <c r="K2675" i="9" l="1"/>
  <c r="L2674" i="9"/>
  <c r="F2674" i="9"/>
  <c r="G2673" i="9"/>
  <c r="I2673" i="9"/>
  <c r="H2674" i="9"/>
  <c r="H2675" i="9" l="1"/>
  <c r="I2674" i="9"/>
  <c r="G2674" i="9"/>
  <c r="F2675" i="9"/>
  <c r="L2675" i="9"/>
  <c r="K2676" i="9"/>
  <c r="L2676" i="9" l="1"/>
  <c r="K2677" i="9"/>
  <c r="F2676" i="9"/>
  <c r="G2675" i="9"/>
  <c r="H2676" i="9"/>
  <c r="I2675" i="9"/>
  <c r="G2676" i="9" l="1"/>
  <c r="F2677" i="9"/>
  <c r="H2677" i="9"/>
  <c r="I2676" i="9"/>
  <c r="L2677" i="9"/>
  <c r="K2678" i="9"/>
  <c r="K2679" i="9" l="1"/>
  <c r="L2678" i="9"/>
  <c r="I2677" i="9"/>
  <c r="H2678" i="9"/>
  <c r="G2677" i="9"/>
  <c r="F2678" i="9"/>
  <c r="F2679" i="9" l="1"/>
  <c r="G2678" i="9"/>
  <c r="I2678" i="9"/>
  <c r="H2679" i="9"/>
  <c r="K2680" i="9"/>
  <c r="L2679" i="9"/>
  <c r="K2681" i="9" l="1"/>
  <c r="L2680" i="9"/>
  <c r="H2680" i="9"/>
  <c r="I2679" i="9"/>
  <c r="F2680" i="9"/>
  <c r="G2679" i="9"/>
  <c r="L2681" i="9" l="1"/>
  <c r="K2682" i="9"/>
  <c r="H2681" i="9"/>
  <c r="I2680" i="9"/>
  <c r="G2680" i="9"/>
  <c r="F2681" i="9"/>
  <c r="H2682" i="9" l="1"/>
  <c r="I2681" i="9"/>
  <c r="G2681" i="9"/>
  <c r="F2682" i="9"/>
  <c r="K2683" i="9"/>
  <c r="L2682" i="9"/>
  <c r="K2684" i="9" l="1"/>
  <c r="L2683" i="9"/>
  <c r="F2683" i="9"/>
  <c r="G2682" i="9"/>
  <c r="H2683" i="9"/>
  <c r="I2682" i="9"/>
  <c r="K2685" i="9" l="1"/>
  <c r="L2684" i="9"/>
  <c r="G2683" i="9"/>
  <c r="F2684" i="9"/>
  <c r="H2684" i="9"/>
  <c r="I2683" i="9"/>
  <c r="I2684" i="9" l="1"/>
  <c r="H2685" i="9"/>
  <c r="G2684" i="9"/>
  <c r="F2685" i="9"/>
  <c r="K2686" i="9"/>
  <c r="L2685" i="9"/>
  <c r="K2687" i="9" l="1"/>
  <c r="L2686" i="9"/>
  <c r="G2685" i="9"/>
  <c r="F2686" i="9"/>
  <c r="I2685" i="9"/>
  <c r="H2686" i="9"/>
  <c r="I2686" i="9" l="1"/>
  <c r="H2687" i="9"/>
  <c r="F2687" i="9"/>
  <c r="G2686" i="9"/>
  <c r="L2687" i="9"/>
  <c r="K2688" i="9"/>
  <c r="K2689" i="9" l="1"/>
  <c r="L2688" i="9"/>
  <c r="G2687" i="9"/>
  <c r="F2688" i="9"/>
  <c r="H2688" i="9"/>
  <c r="I2687" i="9"/>
  <c r="G2688" i="9" l="1"/>
  <c r="F2689" i="9"/>
  <c r="I2688" i="9"/>
  <c r="H2689" i="9"/>
  <c r="L2689" i="9"/>
  <c r="K2690" i="9"/>
  <c r="L2690" i="9" l="1"/>
  <c r="K2691" i="9"/>
  <c r="I2689" i="9"/>
  <c r="H2690" i="9"/>
  <c r="G2689" i="9"/>
  <c r="F2690" i="9"/>
  <c r="F2691" i="9" l="1"/>
  <c r="G2690" i="9"/>
  <c r="H2691" i="9"/>
  <c r="I2690" i="9"/>
  <c r="K2692" i="9"/>
  <c r="L2691" i="9"/>
  <c r="K2693" i="9" l="1"/>
  <c r="L2692" i="9"/>
  <c r="G2691" i="9"/>
  <c r="F2692" i="9"/>
  <c r="H2692" i="9"/>
  <c r="I2691" i="9"/>
  <c r="I2692" i="9" l="1"/>
  <c r="H2693" i="9"/>
  <c r="L2693" i="9"/>
  <c r="K2694" i="9"/>
  <c r="G2692" i="9"/>
  <c r="F2693" i="9"/>
  <c r="F2694" i="9" l="1"/>
  <c r="G2693" i="9"/>
  <c r="L2694" i="9"/>
  <c r="K2695" i="9"/>
  <c r="H2694" i="9"/>
  <c r="I2693" i="9"/>
  <c r="G2694" i="9" l="1"/>
  <c r="F2695" i="9"/>
  <c r="I2694" i="9"/>
  <c r="H2695" i="9"/>
  <c r="L2695" i="9"/>
  <c r="K2696" i="9"/>
  <c r="K2697" i="9" l="1"/>
  <c r="L2696" i="9"/>
  <c r="H2696" i="9"/>
  <c r="I2695" i="9"/>
  <c r="G2695" i="9"/>
  <c r="F2696" i="9"/>
  <c r="K2698" i="9" l="1"/>
  <c r="L2697" i="9"/>
  <c r="F2697" i="9"/>
  <c r="G2696" i="9"/>
  <c r="H2697" i="9"/>
  <c r="I2696" i="9"/>
  <c r="I2697" i="9" l="1"/>
  <c r="H2698" i="9"/>
  <c r="F2698" i="9"/>
  <c r="G2697" i="9"/>
  <c r="K2699" i="9"/>
  <c r="L2698" i="9"/>
  <c r="K2700" i="9" l="1"/>
  <c r="L2699" i="9"/>
  <c r="F2699" i="9"/>
  <c r="G2698" i="9"/>
  <c r="I2698" i="9"/>
  <c r="H2699" i="9"/>
  <c r="G2699" i="9" l="1"/>
  <c r="F2700" i="9"/>
  <c r="H2700" i="9"/>
  <c r="I2699" i="9"/>
  <c r="L2700" i="9"/>
  <c r="K2701" i="9"/>
  <c r="L2701" i="9" l="1"/>
  <c r="K2702" i="9"/>
  <c r="I2700" i="9"/>
  <c r="H2701" i="9"/>
  <c r="G2700" i="9"/>
  <c r="F2701" i="9"/>
  <c r="F2702" i="9" l="1"/>
  <c r="G2701" i="9"/>
  <c r="I2701" i="9"/>
  <c r="H2702" i="9"/>
  <c r="L2702" i="9"/>
  <c r="K2703" i="9"/>
  <c r="K2704" i="9" l="1"/>
  <c r="L2703" i="9"/>
  <c r="H2703" i="9"/>
  <c r="I2702" i="9"/>
  <c r="F2703" i="9"/>
  <c r="G2702" i="9"/>
  <c r="L2704" i="9" l="1"/>
  <c r="K2705" i="9"/>
  <c r="I2703" i="9"/>
  <c r="H2704" i="9"/>
  <c r="F2704" i="9"/>
  <c r="G2703" i="9"/>
  <c r="I2704" i="9" l="1"/>
  <c r="H2705" i="9"/>
  <c r="K2706" i="9"/>
  <c r="L2705" i="9"/>
  <c r="G2704" i="9"/>
  <c r="F2705" i="9"/>
  <c r="G2705" i="9" l="1"/>
  <c r="F2706" i="9"/>
  <c r="K2707" i="9"/>
  <c r="L2706" i="9"/>
  <c r="H2706" i="9"/>
  <c r="I2705" i="9"/>
  <c r="H2707" i="9" l="1"/>
  <c r="I2706" i="9"/>
  <c r="L2707" i="9"/>
  <c r="K2708" i="9"/>
  <c r="G2706" i="9"/>
  <c r="F2707" i="9"/>
  <c r="G2707" i="9" l="1"/>
  <c r="F2708" i="9"/>
  <c r="L2708" i="9"/>
  <c r="K2709" i="9"/>
  <c r="I2707" i="9"/>
  <c r="H2708" i="9"/>
  <c r="I2708" i="9" l="1"/>
  <c r="H2709" i="9"/>
  <c r="L2709" i="9"/>
  <c r="K2710" i="9"/>
  <c r="G2708" i="9"/>
  <c r="F2709" i="9"/>
  <c r="G2709" i="9" l="1"/>
  <c r="F2710" i="9"/>
  <c r="L2710" i="9"/>
  <c r="K2711" i="9"/>
  <c r="H2710" i="9"/>
  <c r="I2709" i="9"/>
  <c r="H2711" i="9" l="1"/>
  <c r="I2710" i="9"/>
  <c r="L2711" i="9"/>
  <c r="K2712" i="9"/>
  <c r="F2711" i="9"/>
  <c r="G2710" i="9"/>
  <c r="K2713" i="9" l="1"/>
  <c r="L2712" i="9"/>
  <c r="F2712" i="9"/>
  <c r="G2711" i="9"/>
  <c r="I2711" i="9"/>
  <c r="H2712" i="9"/>
  <c r="K2714" i="9" l="1"/>
  <c r="L2713" i="9"/>
  <c r="H2713" i="9"/>
  <c r="I2712" i="9"/>
  <c r="G2712" i="9"/>
  <c r="F2713" i="9"/>
  <c r="L2714" i="9" l="1"/>
  <c r="K2715" i="9"/>
  <c r="I2713" i="9"/>
  <c r="H2714" i="9"/>
  <c r="G2713" i="9"/>
  <c r="F2714" i="9"/>
  <c r="H2715" i="9" l="1"/>
  <c r="I2714" i="9"/>
  <c r="G2714" i="9"/>
  <c r="F2715" i="9"/>
  <c r="K2716" i="9"/>
  <c r="L2715" i="9"/>
  <c r="I2715" i="9" l="1"/>
  <c r="H2716" i="9"/>
  <c r="K2717" i="9"/>
  <c r="L2716" i="9"/>
  <c r="G2715" i="9"/>
  <c r="F2716" i="9"/>
  <c r="G2716" i="9" l="1"/>
  <c r="F2717" i="9"/>
  <c r="K2718" i="9"/>
  <c r="L2717" i="9"/>
  <c r="H2717" i="9"/>
  <c r="I2716" i="9"/>
  <c r="I2717" i="9" l="1"/>
  <c r="H2718" i="9"/>
  <c r="L2718" i="9"/>
  <c r="K2719" i="9"/>
  <c r="F2718" i="9"/>
  <c r="G2717" i="9"/>
  <c r="F2719" i="9" l="1"/>
  <c r="G2718" i="9"/>
  <c r="L2719" i="9"/>
  <c r="K2720" i="9"/>
  <c r="H2719" i="9"/>
  <c r="I2718" i="9"/>
  <c r="L2720" i="9" l="1"/>
  <c r="K2721" i="9"/>
  <c r="I2719" i="9"/>
  <c r="H2720" i="9"/>
  <c r="G2719" i="9"/>
  <c r="F2720" i="9"/>
  <c r="I2720" i="9" l="1"/>
  <c r="H2721" i="9"/>
  <c r="G2720" i="9"/>
  <c r="F2721" i="9"/>
  <c r="K2722" i="9"/>
  <c r="L2721" i="9"/>
  <c r="F2722" i="9" l="1"/>
  <c r="G2721" i="9"/>
  <c r="K2723" i="9"/>
  <c r="L2722" i="9"/>
  <c r="I2721" i="9"/>
  <c r="H2722" i="9"/>
  <c r="L2723" i="9" l="1"/>
  <c r="K2724" i="9"/>
  <c r="I2722" i="9"/>
  <c r="H2723" i="9"/>
  <c r="G2722" i="9"/>
  <c r="F2723" i="9"/>
  <c r="G2723" i="9" l="1"/>
  <c r="F2724" i="9"/>
  <c r="I2723" i="9"/>
  <c r="H2724" i="9"/>
  <c r="K2725" i="9"/>
  <c r="L2724" i="9"/>
  <c r="H2725" i="9" l="1"/>
  <c r="I2724" i="9"/>
  <c r="K2726" i="9"/>
  <c r="L2725" i="9"/>
  <c r="F2725" i="9"/>
  <c r="G2724" i="9"/>
  <c r="L2726" i="9" l="1"/>
  <c r="K2727" i="9"/>
  <c r="G2725" i="9"/>
  <c r="F2726" i="9"/>
  <c r="I2725" i="9"/>
  <c r="H2726" i="9"/>
  <c r="F2727" i="9" l="1"/>
  <c r="G2726" i="9"/>
  <c r="I2726" i="9"/>
  <c r="H2727" i="9"/>
  <c r="K2728" i="9"/>
  <c r="L2727" i="9"/>
  <c r="I2727" i="9" l="1"/>
  <c r="H2728" i="9"/>
  <c r="K2729" i="9"/>
  <c r="L2728" i="9"/>
  <c r="G2727" i="9"/>
  <c r="F2728" i="9"/>
  <c r="L2729" i="9" l="1"/>
  <c r="K2730" i="9"/>
  <c r="G2728" i="9"/>
  <c r="F2729" i="9"/>
  <c r="I2728" i="9"/>
  <c r="H2729" i="9"/>
  <c r="G2729" i="9" l="1"/>
  <c r="F2730" i="9"/>
  <c r="H2730" i="9"/>
  <c r="I2729" i="9"/>
  <c r="L2730" i="9"/>
  <c r="K2731" i="9"/>
  <c r="L2731" i="9" l="1"/>
  <c r="K2732" i="9"/>
  <c r="G2730" i="9"/>
  <c r="F2731" i="9"/>
  <c r="H2731" i="9"/>
  <c r="I2730" i="9"/>
  <c r="G2731" i="9" l="1"/>
  <c r="F2732" i="9"/>
  <c r="H2732" i="9"/>
  <c r="I2731" i="9"/>
  <c r="L2732" i="9"/>
  <c r="K2733" i="9"/>
  <c r="K2734" i="9" l="1"/>
  <c r="L2733" i="9"/>
  <c r="H2733" i="9"/>
  <c r="I2732" i="9"/>
  <c r="G2732" i="9"/>
  <c r="F2733" i="9"/>
  <c r="L2734" i="9" l="1"/>
  <c r="K2735" i="9"/>
  <c r="G2733" i="9"/>
  <c r="F2734" i="9"/>
  <c r="I2733" i="9"/>
  <c r="H2734" i="9"/>
  <c r="G2734" i="9" l="1"/>
  <c r="F2735" i="9"/>
  <c r="L2735" i="9"/>
  <c r="K2736" i="9"/>
  <c r="I2734" i="9"/>
  <c r="H2735" i="9"/>
  <c r="I2735" i="9" l="1"/>
  <c r="H2736" i="9"/>
  <c r="K2737" i="9"/>
  <c r="L2736" i="9"/>
  <c r="G2735" i="9"/>
  <c r="F2736" i="9"/>
  <c r="G2736" i="9" l="1"/>
  <c r="F2737" i="9"/>
  <c r="K2738" i="9"/>
  <c r="L2737" i="9"/>
  <c r="I2736" i="9"/>
  <c r="H2737" i="9"/>
  <c r="H2738" i="9" l="1"/>
  <c r="I2737" i="9"/>
  <c r="L2738" i="9"/>
  <c r="K2739" i="9"/>
  <c r="G2737" i="9"/>
  <c r="F2738" i="9"/>
  <c r="G2738" i="9" l="1"/>
  <c r="F2739" i="9"/>
  <c r="K2740" i="9"/>
  <c r="L2739" i="9"/>
  <c r="H2739" i="9"/>
  <c r="I2738" i="9"/>
  <c r="I2739" i="9" l="1"/>
  <c r="H2740" i="9"/>
  <c r="K2741" i="9"/>
  <c r="L2740" i="9"/>
  <c r="F2740" i="9"/>
  <c r="G2739" i="9"/>
  <c r="I2740" i="9" l="1"/>
  <c r="H2741" i="9"/>
  <c r="G2740" i="9"/>
  <c r="F2741" i="9"/>
  <c r="K2742" i="9"/>
  <c r="L2741" i="9"/>
  <c r="G2741" i="9" l="1"/>
  <c r="F2742" i="9"/>
  <c r="K2743" i="9"/>
  <c r="L2742" i="9"/>
  <c r="I2741" i="9"/>
  <c r="H2742" i="9"/>
  <c r="H2743" i="9" l="1"/>
  <c r="I2742" i="9"/>
  <c r="L2743" i="9"/>
  <c r="K2744" i="9"/>
  <c r="F2743" i="9"/>
  <c r="G2742" i="9"/>
  <c r="F2744" i="9" l="1"/>
  <c r="G2743" i="9"/>
  <c r="L2744" i="9"/>
  <c r="K2745" i="9"/>
  <c r="H2744" i="9"/>
  <c r="I2743" i="9"/>
  <c r="F2745" i="9" l="1"/>
  <c r="G2744" i="9"/>
  <c r="I2744" i="9"/>
  <c r="H2745" i="9"/>
  <c r="L2745" i="9"/>
  <c r="K2746" i="9"/>
  <c r="K2747" i="9" l="1"/>
  <c r="L2746" i="9"/>
  <c r="I2745" i="9"/>
  <c r="H2746" i="9"/>
  <c r="F2746" i="9"/>
  <c r="G2745" i="9"/>
  <c r="F2747" i="9" l="1"/>
  <c r="G2746" i="9"/>
  <c r="I2746" i="9"/>
  <c r="H2747" i="9"/>
  <c r="K2748" i="9"/>
  <c r="L2747" i="9"/>
  <c r="G2747" i="9" l="1"/>
  <c r="F2748" i="9"/>
  <c r="L2748" i="9"/>
  <c r="K2749" i="9"/>
  <c r="I2747" i="9"/>
  <c r="H2748" i="9"/>
  <c r="H2749" i="9" l="1"/>
  <c r="I2748" i="9"/>
  <c r="K2750" i="9"/>
  <c r="L2749" i="9"/>
  <c r="G2748" i="9"/>
  <c r="F2749" i="9"/>
  <c r="H2750" i="9" l="1"/>
  <c r="I2749" i="9"/>
  <c r="L2750" i="9"/>
  <c r="K2751" i="9"/>
  <c r="G2749" i="9"/>
  <c r="F2750" i="9"/>
  <c r="H2751" i="9" l="1"/>
  <c r="I2750" i="9"/>
  <c r="F2751" i="9"/>
  <c r="G2750" i="9"/>
  <c r="K2752" i="9"/>
  <c r="L2751" i="9"/>
  <c r="H2752" i="9" l="1"/>
  <c r="I2751" i="9"/>
  <c r="G2751" i="9"/>
  <c r="F2752" i="9"/>
  <c r="L2752" i="9"/>
  <c r="K2753" i="9"/>
  <c r="K2754" i="9" l="1"/>
  <c r="L2753" i="9"/>
  <c r="I2752" i="9"/>
  <c r="H2753" i="9"/>
  <c r="G2752" i="9"/>
  <c r="F2753" i="9"/>
  <c r="F2754" i="9" l="1"/>
  <c r="G2753" i="9"/>
  <c r="I2753" i="9"/>
  <c r="H2754" i="9"/>
  <c r="L2754" i="9"/>
  <c r="K2755" i="9"/>
  <c r="L2755" i="9" l="1"/>
  <c r="K2756" i="9"/>
  <c r="I2754" i="9"/>
  <c r="H2755" i="9"/>
  <c r="G2754" i="9"/>
  <c r="F2755" i="9"/>
  <c r="G2755" i="9" l="1"/>
  <c r="F2756" i="9"/>
  <c r="H2756" i="9"/>
  <c r="I2755" i="9"/>
  <c r="K2757" i="9"/>
  <c r="L2756" i="9"/>
  <c r="H2757" i="9" l="1"/>
  <c r="I2756" i="9"/>
  <c r="G2756" i="9"/>
  <c r="F2757" i="9"/>
  <c r="L2757" i="9"/>
  <c r="K2758" i="9"/>
  <c r="K2759" i="9" l="1"/>
  <c r="L2758" i="9"/>
  <c r="G2757" i="9"/>
  <c r="F2758" i="9"/>
  <c r="I2757" i="9"/>
  <c r="H2758" i="9"/>
  <c r="H2759" i="9" l="1"/>
  <c r="I2758" i="9"/>
  <c r="G2758" i="9"/>
  <c r="F2759" i="9"/>
  <c r="K2760" i="9"/>
  <c r="L2759" i="9"/>
  <c r="H2760" i="9" l="1"/>
  <c r="I2759" i="9"/>
  <c r="K2761" i="9"/>
  <c r="L2760" i="9"/>
  <c r="G2759" i="9"/>
  <c r="F2760" i="9"/>
  <c r="K2762" i="9" l="1"/>
  <c r="L2761" i="9"/>
  <c r="F2761" i="9"/>
  <c r="G2760" i="9"/>
  <c r="I2760" i="9"/>
  <c r="H2761" i="9"/>
  <c r="F2762" i="9" l="1"/>
  <c r="G2761" i="9"/>
  <c r="I2761" i="9"/>
  <c r="H2762" i="9"/>
  <c r="K2763" i="9"/>
  <c r="L2762" i="9"/>
  <c r="L2763" i="9" l="1"/>
  <c r="K2764" i="9"/>
  <c r="H2763" i="9"/>
  <c r="I2762" i="9"/>
  <c r="G2762" i="9"/>
  <c r="F2763" i="9"/>
  <c r="F2764" i="9" l="1"/>
  <c r="G2763" i="9"/>
  <c r="I2763" i="9"/>
  <c r="H2764" i="9"/>
  <c r="K2765" i="9"/>
  <c r="L2764" i="9"/>
  <c r="K2766" i="9" l="1"/>
  <c r="L2765" i="9"/>
  <c r="I2764" i="9"/>
  <c r="H2765" i="9"/>
  <c r="G2764" i="9"/>
  <c r="F2765" i="9"/>
  <c r="L2766" i="9" l="1"/>
  <c r="K2767" i="9"/>
  <c r="F2766" i="9"/>
  <c r="G2765" i="9"/>
  <c r="H2766" i="9"/>
  <c r="I2765" i="9"/>
  <c r="H2767" i="9" l="1"/>
  <c r="I2766" i="9"/>
  <c r="G2766" i="9"/>
  <c r="F2767" i="9"/>
  <c r="L2767" i="9"/>
  <c r="K2768" i="9"/>
  <c r="H2768" i="9" l="1"/>
  <c r="I2767" i="9"/>
  <c r="K2769" i="9"/>
  <c r="L2768" i="9"/>
  <c r="F2768" i="9"/>
  <c r="G2767" i="9"/>
  <c r="I2768" i="9" l="1"/>
  <c r="H2769" i="9"/>
  <c r="K2770" i="9"/>
  <c r="L2769" i="9"/>
  <c r="F2769" i="9"/>
  <c r="G2768" i="9"/>
  <c r="L2770" i="9" l="1"/>
  <c r="K2771" i="9"/>
  <c r="I2769" i="9"/>
  <c r="H2770" i="9"/>
  <c r="F2770" i="9"/>
  <c r="G2769" i="9"/>
  <c r="H2771" i="9" l="1"/>
  <c r="I2770" i="9"/>
  <c r="G2770" i="9"/>
  <c r="F2771" i="9"/>
  <c r="L2771" i="9"/>
  <c r="K2772" i="9"/>
  <c r="H2772" i="9" l="1"/>
  <c r="I2771" i="9"/>
  <c r="F2772" i="9"/>
  <c r="G2771" i="9"/>
  <c r="K2773" i="9"/>
  <c r="L2772" i="9"/>
  <c r="G2772" i="9" l="1"/>
  <c r="F2773" i="9"/>
  <c r="L2773" i="9"/>
  <c r="K2774" i="9"/>
  <c r="I2772" i="9"/>
  <c r="H2773" i="9"/>
  <c r="G2773" i="9" l="1"/>
  <c r="F2774" i="9"/>
  <c r="H2774" i="9"/>
  <c r="I2773" i="9"/>
  <c r="L2774" i="9"/>
  <c r="K2775" i="9"/>
  <c r="H2775" i="9" l="1"/>
  <c r="I2774" i="9"/>
  <c r="F2775" i="9"/>
  <c r="G2774" i="9"/>
  <c r="K2776" i="9"/>
  <c r="L2775" i="9"/>
  <c r="K2777" i="9" l="1"/>
  <c r="L2776" i="9"/>
  <c r="F2776" i="9"/>
  <c r="G2775" i="9"/>
  <c r="I2775" i="9"/>
  <c r="H2776" i="9"/>
  <c r="I2776" i="9" l="1"/>
  <c r="H2777" i="9"/>
  <c r="F2777" i="9"/>
  <c r="G2776" i="9"/>
  <c r="L2777" i="9"/>
  <c r="K2778" i="9"/>
  <c r="K2779" i="9" l="1"/>
  <c r="L2778" i="9"/>
  <c r="F2778" i="9"/>
  <c r="G2777" i="9"/>
  <c r="H2778" i="9"/>
  <c r="I2777" i="9"/>
  <c r="I2778" i="9" l="1"/>
  <c r="H2779" i="9"/>
  <c r="F2779" i="9"/>
  <c r="G2778" i="9"/>
  <c r="L2779" i="9"/>
  <c r="K2780" i="9"/>
  <c r="K2781" i="9" l="1"/>
  <c r="L2780" i="9"/>
  <c r="F2780" i="9"/>
  <c r="G2779" i="9"/>
  <c r="H2780" i="9"/>
  <c r="I2779" i="9"/>
  <c r="H2781" i="9" l="1"/>
  <c r="I2780" i="9"/>
  <c r="G2780" i="9"/>
  <c r="F2781" i="9"/>
  <c r="K2782" i="9"/>
  <c r="L2781" i="9"/>
  <c r="K2783" i="9" l="1"/>
  <c r="L2782" i="9"/>
  <c r="F2782" i="9"/>
  <c r="G2781" i="9"/>
  <c r="I2781" i="9"/>
  <c r="H2782" i="9"/>
  <c r="H2783" i="9" l="1"/>
  <c r="I2782" i="9"/>
  <c r="F2783" i="9"/>
  <c r="G2782" i="9"/>
  <c r="L2783" i="9"/>
  <c r="K2784" i="9"/>
  <c r="K2785" i="9" l="1"/>
  <c r="L2784" i="9"/>
  <c r="G2783" i="9"/>
  <c r="F2784" i="9"/>
  <c r="H2784" i="9"/>
  <c r="I2783" i="9"/>
  <c r="H2785" i="9" l="1"/>
  <c r="I2784" i="9"/>
  <c r="G2784" i="9"/>
  <c r="F2785" i="9"/>
  <c r="K2786" i="9"/>
  <c r="L2785" i="9"/>
  <c r="G2785" i="9" l="1"/>
  <c r="F2786" i="9"/>
  <c r="K2787" i="9"/>
  <c r="L2786" i="9"/>
  <c r="H2786" i="9"/>
  <c r="I2785" i="9"/>
  <c r="H2787" i="9" l="1"/>
  <c r="I2786" i="9"/>
  <c r="K2788" i="9"/>
  <c r="L2787" i="9"/>
  <c r="G2786" i="9"/>
  <c r="F2787" i="9"/>
  <c r="F2788" i="9" l="1"/>
  <c r="G2787" i="9"/>
  <c r="K2789" i="9"/>
  <c r="L2788" i="9"/>
  <c r="H2788" i="9"/>
  <c r="I2787" i="9"/>
  <c r="H2789" i="9" l="1"/>
  <c r="I2788" i="9"/>
  <c r="L2789" i="9"/>
  <c r="K2790" i="9"/>
  <c r="G2788" i="9"/>
  <c r="F2789" i="9"/>
  <c r="F2790" i="9" l="1"/>
  <c r="G2789" i="9"/>
  <c r="L2790" i="9"/>
  <c r="K2791" i="9"/>
  <c r="I2789" i="9"/>
  <c r="H2790" i="9"/>
  <c r="I2790" i="9" l="1"/>
  <c r="H2791" i="9"/>
  <c r="L2791" i="9"/>
  <c r="K2792" i="9"/>
  <c r="F2791" i="9"/>
  <c r="G2790" i="9"/>
  <c r="F2792" i="9" l="1"/>
  <c r="G2791" i="9"/>
  <c r="H2792" i="9"/>
  <c r="I2791" i="9"/>
  <c r="L2792" i="9"/>
  <c r="K2793" i="9"/>
  <c r="L2793" i="9" l="1"/>
  <c r="K2794" i="9"/>
  <c r="H2793" i="9"/>
  <c r="I2792" i="9"/>
  <c r="F2793" i="9"/>
  <c r="G2792" i="9"/>
  <c r="F2794" i="9" l="1"/>
  <c r="G2793" i="9"/>
  <c r="I2793" i="9"/>
  <c r="H2794" i="9"/>
  <c r="K2795" i="9"/>
  <c r="L2794" i="9"/>
  <c r="L2795" i="9" l="1"/>
  <c r="K2796" i="9"/>
  <c r="H2795" i="9"/>
  <c r="I2794" i="9"/>
  <c r="G2794" i="9"/>
  <c r="F2795" i="9"/>
  <c r="F2796" i="9" l="1"/>
  <c r="G2795" i="9"/>
  <c r="L2796" i="9"/>
  <c r="K2797" i="9"/>
  <c r="I2795" i="9"/>
  <c r="H2796" i="9"/>
  <c r="H2797" i="9" l="1"/>
  <c r="I2796" i="9"/>
  <c r="L2797" i="9"/>
  <c r="K2798" i="9"/>
  <c r="G2796" i="9"/>
  <c r="F2797" i="9"/>
  <c r="L2798" i="9" l="1"/>
  <c r="K2799" i="9"/>
  <c r="F2798" i="9"/>
  <c r="G2797" i="9"/>
  <c r="H2798" i="9"/>
  <c r="I2797" i="9"/>
  <c r="H2799" i="9" l="1"/>
  <c r="I2798" i="9"/>
  <c r="G2798" i="9"/>
  <c r="F2799" i="9"/>
  <c r="K2800" i="9"/>
  <c r="L2799" i="9"/>
  <c r="I2799" i="9" l="1"/>
  <c r="H2800" i="9"/>
  <c r="G2799" i="9"/>
  <c r="F2800" i="9"/>
  <c r="L2800" i="9"/>
  <c r="K2801" i="9"/>
  <c r="G2800" i="9" l="1"/>
  <c r="F2801" i="9"/>
  <c r="H2801" i="9"/>
  <c r="I2800" i="9"/>
  <c r="L2801" i="9"/>
  <c r="K2802" i="9"/>
  <c r="K2803" i="9" l="1"/>
  <c r="L2802" i="9"/>
  <c r="F2802" i="9"/>
  <c r="G2801" i="9"/>
  <c r="H2802" i="9"/>
  <c r="I2801" i="9"/>
  <c r="I2802" i="9" l="1"/>
  <c r="H2803" i="9"/>
  <c r="G2802" i="9"/>
  <c r="F2803" i="9"/>
  <c r="K2804" i="9"/>
  <c r="L2803" i="9"/>
  <c r="K2805" i="9" l="1"/>
  <c r="L2804" i="9"/>
  <c r="G2803" i="9"/>
  <c r="F2804" i="9"/>
  <c r="H2804" i="9"/>
  <c r="I2803" i="9"/>
  <c r="L2805" i="9" l="1"/>
  <c r="K2806" i="9"/>
  <c r="I2804" i="9"/>
  <c r="H2805" i="9"/>
  <c r="F2805" i="9"/>
  <c r="G2804" i="9"/>
  <c r="F2806" i="9" l="1"/>
  <c r="G2805" i="9"/>
  <c r="I2805" i="9"/>
  <c r="H2806" i="9"/>
  <c r="K2807" i="9"/>
  <c r="L2806" i="9"/>
  <c r="F2807" i="9" l="1"/>
  <c r="G2806" i="9"/>
  <c r="L2807" i="9"/>
  <c r="K2808" i="9"/>
  <c r="I2806" i="9"/>
  <c r="H2807" i="9"/>
  <c r="G2807" i="9" l="1"/>
  <c r="F2808" i="9"/>
  <c r="I2807" i="9"/>
  <c r="H2808" i="9"/>
  <c r="K2809" i="9"/>
  <c r="L2808" i="9"/>
  <c r="K2810" i="9" l="1"/>
  <c r="L2809" i="9"/>
  <c r="H2809" i="9"/>
  <c r="I2808" i="9"/>
  <c r="G2808" i="9"/>
  <c r="F2809" i="9"/>
  <c r="L2810" i="9" l="1"/>
  <c r="K2811" i="9"/>
  <c r="I2809" i="9"/>
  <c r="H2810" i="9"/>
  <c r="G2809" i="9"/>
  <c r="F2810" i="9"/>
  <c r="F2811" i="9" l="1"/>
  <c r="G2810" i="9"/>
  <c r="I2810" i="9"/>
  <c r="H2811" i="9"/>
  <c r="K2812" i="9"/>
  <c r="L2811" i="9"/>
  <c r="H2812" i="9" l="1"/>
  <c r="I2811" i="9"/>
  <c r="L2812" i="9"/>
  <c r="K2813" i="9"/>
  <c r="F2812" i="9"/>
  <c r="G2811" i="9"/>
  <c r="G2812" i="9" l="1"/>
  <c r="F2813" i="9"/>
  <c r="K2814" i="9"/>
  <c r="L2813" i="9"/>
  <c r="H2813" i="9"/>
  <c r="I2812" i="9"/>
  <c r="L2814" i="9" l="1"/>
  <c r="K2815" i="9"/>
  <c r="I2813" i="9"/>
  <c r="H2814" i="9"/>
  <c r="G2813" i="9"/>
  <c r="F2814" i="9"/>
  <c r="G2814" i="9" l="1"/>
  <c r="F2815" i="9"/>
  <c r="I2814" i="9"/>
  <c r="H2815" i="9"/>
  <c r="K2816" i="9"/>
  <c r="L2815" i="9"/>
  <c r="K2817" i="9" l="1"/>
  <c r="L2816" i="9"/>
  <c r="I2815" i="9"/>
  <c r="H2816" i="9"/>
  <c r="G2815" i="9"/>
  <c r="F2816" i="9"/>
  <c r="K2818" i="9" l="1"/>
  <c r="L2817" i="9"/>
  <c r="I2816" i="9"/>
  <c r="H2817" i="9"/>
  <c r="F2817" i="9"/>
  <c r="G2816" i="9"/>
  <c r="I2817" i="9" l="1"/>
  <c r="H2818" i="9"/>
  <c r="G2817" i="9"/>
  <c r="F2818" i="9"/>
  <c r="L2818" i="9"/>
  <c r="K2819" i="9"/>
  <c r="G2818" i="9" l="1"/>
  <c r="F2819" i="9"/>
  <c r="L2819" i="9"/>
  <c r="K2820" i="9"/>
  <c r="H2819" i="9"/>
  <c r="I2818" i="9"/>
  <c r="I2819" i="9" l="1"/>
  <c r="H2820" i="9"/>
  <c r="K2821" i="9"/>
  <c r="L2820" i="9"/>
  <c r="F2820" i="9"/>
  <c r="G2819" i="9"/>
  <c r="L2821" i="9" l="1"/>
  <c r="K2822" i="9"/>
  <c r="G2820" i="9"/>
  <c r="F2821" i="9"/>
  <c r="H2821" i="9"/>
  <c r="I2820" i="9"/>
  <c r="H2822" i="9" l="1"/>
  <c r="I2821" i="9"/>
  <c r="F2822" i="9"/>
  <c r="G2821" i="9"/>
  <c r="K2823" i="9"/>
  <c r="L2822" i="9"/>
  <c r="G2822" i="9" l="1"/>
  <c r="F2823" i="9"/>
  <c r="H2823" i="9"/>
  <c r="I2822" i="9"/>
  <c r="K2824" i="9"/>
  <c r="L2823" i="9"/>
  <c r="L2824" i="9" l="1"/>
  <c r="K2825" i="9"/>
  <c r="I2823" i="9"/>
  <c r="H2824" i="9"/>
  <c r="G2823" i="9"/>
  <c r="F2824" i="9"/>
  <c r="G2824" i="9" l="1"/>
  <c r="F2825" i="9"/>
  <c r="I2824" i="9"/>
  <c r="H2825" i="9"/>
  <c r="L2825" i="9"/>
  <c r="K2826" i="9"/>
  <c r="L2826" i="9" l="1"/>
  <c r="K2827" i="9"/>
  <c r="H2826" i="9"/>
  <c r="I2825" i="9"/>
  <c r="G2825" i="9"/>
  <c r="F2826" i="9"/>
  <c r="G2826" i="9" l="1"/>
  <c r="F2827" i="9"/>
  <c r="H2827" i="9"/>
  <c r="I2826" i="9"/>
  <c r="L2827" i="9"/>
  <c r="K2828" i="9"/>
  <c r="L2828" i="9" l="1"/>
  <c r="K2829" i="9"/>
  <c r="H2828" i="9"/>
  <c r="I2827" i="9"/>
  <c r="G2827" i="9"/>
  <c r="F2828" i="9"/>
  <c r="H2829" i="9" l="1"/>
  <c r="I2828" i="9"/>
  <c r="G2828" i="9"/>
  <c r="F2829" i="9"/>
  <c r="L2829" i="9"/>
  <c r="K2830" i="9"/>
  <c r="L2830" i="9" l="1"/>
  <c r="K2831" i="9"/>
  <c r="G2829" i="9"/>
  <c r="F2830" i="9"/>
  <c r="I2829" i="9"/>
  <c r="H2830" i="9"/>
  <c r="I2830" i="9" l="1"/>
  <c r="H2831" i="9"/>
  <c r="F2831" i="9"/>
  <c r="G2830" i="9"/>
  <c r="K2832" i="9"/>
  <c r="L2831" i="9"/>
  <c r="G2831" i="9" l="1"/>
  <c r="F2832" i="9"/>
  <c r="L2832" i="9"/>
  <c r="K2833" i="9"/>
  <c r="H2832" i="9"/>
  <c r="I2831" i="9"/>
  <c r="I2832" i="9" l="1"/>
  <c r="H2833" i="9"/>
  <c r="K2834" i="9"/>
  <c r="L2833" i="9"/>
  <c r="G2832" i="9"/>
  <c r="F2833" i="9"/>
  <c r="K2835" i="9" l="1"/>
  <c r="L2834" i="9"/>
  <c r="F2834" i="9"/>
  <c r="G2833" i="9"/>
  <c r="I2833" i="9"/>
  <c r="H2834" i="9"/>
  <c r="K2836" i="9" l="1"/>
  <c r="L2835" i="9"/>
  <c r="G2834" i="9"/>
  <c r="F2835" i="9"/>
  <c r="H2835" i="9"/>
  <c r="I2834" i="9"/>
  <c r="H2836" i="9" l="1"/>
  <c r="I2835" i="9"/>
  <c r="G2835" i="9"/>
  <c r="F2836" i="9"/>
  <c r="L2836" i="9"/>
  <c r="K2837" i="9"/>
  <c r="L2837" i="9" l="1"/>
  <c r="K2838" i="9"/>
  <c r="I2836" i="9"/>
  <c r="H2837" i="9"/>
  <c r="F2837" i="9"/>
  <c r="G2836" i="9"/>
  <c r="F2838" i="9" l="1"/>
  <c r="G2837" i="9"/>
  <c r="I2837" i="9"/>
  <c r="H2838" i="9"/>
  <c r="L2838" i="9"/>
  <c r="K2839" i="9"/>
  <c r="L2839" i="9" l="1"/>
  <c r="K2840" i="9"/>
  <c r="H2839" i="9"/>
  <c r="I2838" i="9"/>
  <c r="F2839" i="9"/>
  <c r="G2838" i="9"/>
  <c r="G2839" i="9" l="1"/>
  <c r="F2840" i="9"/>
  <c r="I2839" i="9"/>
  <c r="H2840" i="9"/>
  <c r="L2840" i="9"/>
  <c r="K2841" i="9"/>
  <c r="L2841" i="9" l="1"/>
  <c r="K2842" i="9"/>
  <c r="I2840" i="9"/>
  <c r="H2841" i="9"/>
  <c r="F2841" i="9"/>
  <c r="G2840" i="9"/>
  <c r="H2842" i="9" l="1"/>
  <c r="I2841" i="9"/>
  <c r="L2842" i="9"/>
  <c r="K2843" i="9"/>
  <c r="G2841" i="9"/>
  <c r="F2842" i="9"/>
  <c r="F2843" i="9" l="1"/>
  <c r="G2842" i="9"/>
  <c r="I2842" i="9"/>
  <c r="H2843" i="9"/>
  <c r="L2843" i="9"/>
  <c r="K2844" i="9"/>
  <c r="L2844" i="9" l="1"/>
  <c r="K2845" i="9"/>
  <c r="I2843" i="9"/>
  <c r="H2844" i="9"/>
  <c r="G2843" i="9"/>
  <c r="F2844" i="9"/>
  <c r="G2844" i="9" l="1"/>
  <c r="F2845" i="9"/>
  <c r="I2844" i="9"/>
  <c r="H2845" i="9"/>
  <c r="L2845" i="9"/>
  <c r="K2846" i="9"/>
  <c r="L2846" i="9" l="1"/>
  <c r="K2847" i="9"/>
  <c r="H2846" i="9"/>
  <c r="I2845" i="9"/>
  <c r="F2846" i="9"/>
  <c r="G2845" i="9"/>
  <c r="H2847" i="9" l="1"/>
  <c r="I2846" i="9"/>
  <c r="G2846" i="9"/>
  <c r="F2847" i="9"/>
  <c r="K2848" i="9"/>
  <c r="L2847" i="9"/>
  <c r="I2847" i="9" l="1"/>
  <c r="H2848" i="9"/>
  <c r="K2849" i="9"/>
  <c r="L2848" i="9"/>
  <c r="G2847" i="9"/>
  <c r="F2848" i="9"/>
  <c r="G2848" i="9" l="1"/>
  <c r="F2849" i="9"/>
  <c r="L2849" i="9"/>
  <c r="K2850" i="9"/>
  <c r="I2848" i="9"/>
  <c r="H2849" i="9"/>
  <c r="I2849" i="9" l="1"/>
  <c r="H2850" i="9"/>
  <c r="K2851" i="9"/>
  <c r="L2850" i="9"/>
  <c r="F2850" i="9"/>
  <c r="G2849" i="9"/>
  <c r="K2852" i="9" l="1"/>
  <c r="L2851" i="9"/>
  <c r="G2850" i="9"/>
  <c r="F2851" i="9"/>
  <c r="H2851" i="9"/>
  <c r="I2850" i="9"/>
  <c r="L2852" i="9" l="1"/>
  <c r="K2853" i="9"/>
  <c r="H2852" i="9"/>
  <c r="I2851" i="9"/>
  <c r="G2851" i="9"/>
  <c r="F2852" i="9"/>
  <c r="H2853" i="9" l="1"/>
  <c r="I2852" i="9"/>
  <c r="K2854" i="9"/>
  <c r="L2853" i="9"/>
  <c r="G2852" i="9"/>
  <c r="F2853" i="9"/>
  <c r="F2854" i="9" l="1"/>
  <c r="G2853" i="9"/>
  <c r="L2854" i="9"/>
  <c r="K2855" i="9"/>
  <c r="I2853" i="9"/>
  <c r="H2854" i="9"/>
  <c r="G2854" i="9" l="1"/>
  <c r="F2855" i="9"/>
  <c r="I2854" i="9"/>
  <c r="H2855" i="9"/>
  <c r="L2855" i="9"/>
  <c r="K2856" i="9"/>
  <c r="K2857" i="9" l="1"/>
  <c r="L2856" i="9"/>
  <c r="I2855" i="9"/>
  <c r="H2856" i="9"/>
  <c r="G2855" i="9"/>
  <c r="F2856" i="9"/>
  <c r="L2857" i="9" l="1"/>
  <c r="K2858" i="9"/>
  <c r="G2856" i="9"/>
  <c r="F2857" i="9"/>
  <c r="I2856" i="9"/>
  <c r="H2857" i="9"/>
  <c r="H2858" i="9" l="1"/>
  <c r="I2857" i="9"/>
  <c r="F2858" i="9"/>
  <c r="G2857" i="9"/>
  <c r="L2858" i="9"/>
  <c r="K2859" i="9"/>
  <c r="H2859" i="9" l="1"/>
  <c r="I2858" i="9"/>
  <c r="K2860" i="9"/>
  <c r="L2859" i="9"/>
  <c r="G2858" i="9"/>
  <c r="F2859" i="9"/>
  <c r="F2860" i="9" l="1"/>
  <c r="G2859" i="9"/>
  <c r="K2861" i="9"/>
  <c r="L2860" i="9"/>
  <c r="H2860" i="9"/>
  <c r="I2859" i="9"/>
  <c r="F2861" i="9" l="1"/>
  <c r="G2860" i="9"/>
  <c r="L2861" i="9"/>
  <c r="K2862" i="9"/>
  <c r="H2861" i="9"/>
  <c r="I2860" i="9"/>
  <c r="F2862" i="9" l="1"/>
  <c r="G2861" i="9"/>
  <c r="H2862" i="9"/>
  <c r="I2861" i="9"/>
  <c r="K2863" i="9"/>
  <c r="L2862" i="9"/>
  <c r="I2862" i="9" l="1"/>
  <c r="H2863" i="9"/>
  <c r="K2864" i="9"/>
  <c r="L2863" i="9"/>
  <c r="F2863" i="9"/>
  <c r="G2862" i="9"/>
  <c r="F2864" i="9" l="1"/>
  <c r="G2863" i="9"/>
  <c r="K2865" i="9"/>
  <c r="L2864" i="9"/>
  <c r="I2863" i="9"/>
  <c r="H2864" i="9"/>
  <c r="I2864" i="9" l="1"/>
  <c r="H2865" i="9"/>
  <c r="L2865" i="9"/>
  <c r="K2866" i="9"/>
  <c r="G2864" i="9"/>
  <c r="F2865" i="9"/>
  <c r="F2866" i="9" l="1"/>
  <c r="G2865" i="9"/>
  <c r="K2867" i="9"/>
  <c r="L2866" i="9"/>
  <c r="H2866" i="9"/>
  <c r="I2865" i="9"/>
  <c r="G2866" i="9" l="1"/>
  <c r="F2867" i="9"/>
  <c r="L2867" i="9"/>
  <c r="K2868" i="9"/>
  <c r="I2866" i="9"/>
  <c r="H2867" i="9"/>
  <c r="L2868" i="9" l="1"/>
  <c r="K2869" i="9"/>
  <c r="G2867" i="9"/>
  <c r="F2868" i="9"/>
  <c r="H2868" i="9"/>
  <c r="I2867" i="9"/>
  <c r="I2868" i="9" l="1"/>
  <c r="H2869" i="9"/>
  <c r="G2868" i="9"/>
  <c r="F2869" i="9"/>
  <c r="L2869" i="9"/>
  <c r="K2870" i="9"/>
  <c r="K2871" i="9" l="1"/>
  <c r="L2870" i="9"/>
  <c r="F2870" i="9"/>
  <c r="G2869" i="9"/>
  <c r="I2869" i="9"/>
  <c r="H2870" i="9"/>
  <c r="G2870" i="9" l="1"/>
  <c r="F2871" i="9"/>
  <c r="H2871" i="9"/>
  <c r="I2870" i="9"/>
  <c r="L2871" i="9"/>
  <c r="K2872" i="9"/>
  <c r="K2873" i="9" l="1"/>
  <c r="L2872" i="9"/>
  <c r="I2871" i="9"/>
  <c r="H2872" i="9"/>
  <c r="G2871" i="9"/>
  <c r="F2872" i="9"/>
  <c r="G2872" i="9" l="1"/>
  <c r="F2873" i="9"/>
  <c r="I2872" i="9"/>
  <c r="H2873" i="9"/>
  <c r="K2874" i="9"/>
  <c r="L2873" i="9"/>
  <c r="I2873" i="9" l="1"/>
  <c r="H2874" i="9"/>
  <c r="L2874" i="9"/>
  <c r="K2875" i="9"/>
  <c r="F2874" i="9"/>
  <c r="G2873" i="9"/>
  <c r="G2874" i="9" l="1"/>
  <c r="F2875" i="9"/>
  <c r="L2875" i="9"/>
  <c r="K2876" i="9"/>
  <c r="H2875" i="9"/>
  <c r="I2874" i="9"/>
  <c r="H2876" i="9" l="1"/>
  <c r="I2875" i="9"/>
  <c r="K2877" i="9"/>
  <c r="L2876" i="9"/>
  <c r="G2875" i="9"/>
  <c r="F2876" i="9"/>
  <c r="G2876" i="9" l="1"/>
  <c r="F2877" i="9"/>
  <c r="L2877" i="9"/>
  <c r="K2878" i="9"/>
  <c r="H2877" i="9"/>
  <c r="I2876" i="9"/>
  <c r="I2877" i="9" l="1"/>
  <c r="H2878" i="9"/>
  <c r="K2879" i="9"/>
  <c r="L2878" i="9"/>
  <c r="F2878" i="9"/>
  <c r="G2877" i="9"/>
  <c r="L2879" i="9" l="1"/>
  <c r="K2880" i="9"/>
  <c r="F2879" i="9"/>
  <c r="G2878" i="9"/>
  <c r="H2879" i="9"/>
  <c r="I2878" i="9"/>
  <c r="G2879" i="9" l="1"/>
  <c r="F2880" i="9"/>
  <c r="H2880" i="9"/>
  <c r="I2879" i="9"/>
  <c r="L2880" i="9"/>
  <c r="K2881" i="9"/>
  <c r="H2881" i="9" l="1"/>
  <c r="I2880" i="9"/>
  <c r="L2881" i="9"/>
  <c r="K2882" i="9"/>
  <c r="G2880" i="9"/>
  <c r="F2881" i="9"/>
  <c r="F2882" i="9" l="1"/>
  <c r="G2881" i="9"/>
  <c r="K2883" i="9"/>
  <c r="L2882" i="9"/>
  <c r="H2882" i="9"/>
  <c r="I2881" i="9"/>
  <c r="H2883" i="9" l="1"/>
  <c r="I2882" i="9"/>
  <c r="K2884" i="9"/>
  <c r="L2883" i="9"/>
  <c r="G2882" i="9"/>
  <c r="F2883" i="9"/>
  <c r="G2883" i="9" l="1"/>
  <c r="F2884" i="9"/>
  <c r="H2884" i="9"/>
  <c r="I2883" i="9"/>
  <c r="K2885" i="9"/>
  <c r="L2884" i="9"/>
  <c r="K2886" i="9" l="1"/>
  <c r="L2885" i="9"/>
  <c r="H2885" i="9"/>
  <c r="I2884" i="9"/>
  <c r="F2885" i="9"/>
  <c r="G2884" i="9"/>
  <c r="H2886" i="9" l="1"/>
  <c r="I2885" i="9"/>
  <c r="G2885" i="9"/>
  <c r="F2886" i="9"/>
  <c r="K2887" i="9"/>
  <c r="L2886" i="9"/>
  <c r="L2887" i="9" l="1"/>
  <c r="K2888" i="9"/>
  <c r="G2886" i="9"/>
  <c r="F2887" i="9"/>
  <c r="H2887" i="9"/>
  <c r="I2886" i="9"/>
  <c r="I2887" i="9" l="1"/>
  <c r="H2888" i="9"/>
  <c r="F2888" i="9"/>
  <c r="G2887" i="9"/>
  <c r="L2888" i="9"/>
  <c r="K2889" i="9"/>
  <c r="L2889" i="9" l="1"/>
  <c r="K2890" i="9"/>
  <c r="G2888" i="9"/>
  <c r="F2889" i="9"/>
  <c r="I2888" i="9"/>
  <c r="H2889" i="9"/>
  <c r="I2889" i="9" l="1"/>
  <c r="H2890" i="9"/>
  <c r="F2890" i="9"/>
  <c r="G2889" i="9"/>
  <c r="L2890" i="9"/>
  <c r="K2891" i="9"/>
  <c r="L2891" i="9" l="1"/>
  <c r="K2892" i="9"/>
  <c r="F2891" i="9"/>
  <c r="G2890" i="9"/>
  <c r="I2890" i="9"/>
  <c r="H2891" i="9"/>
  <c r="F2892" i="9" l="1"/>
  <c r="G2891" i="9"/>
  <c r="K2893" i="9"/>
  <c r="L2892" i="9"/>
  <c r="H2892" i="9"/>
  <c r="I2891" i="9"/>
  <c r="I2892" i="9" l="1"/>
  <c r="H2893" i="9"/>
  <c r="G2892" i="9"/>
  <c r="F2893" i="9"/>
  <c r="L2893" i="9"/>
  <c r="K2894" i="9"/>
  <c r="F2894" i="9" l="1"/>
  <c r="G2893" i="9"/>
  <c r="L2894" i="9"/>
  <c r="K2895" i="9"/>
  <c r="H2894" i="9"/>
  <c r="I2893" i="9"/>
  <c r="H2895" i="9" l="1"/>
  <c r="I2894" i="9"/>
  <c r="F2895" i="9"/>
  <c r="G2894" i="9"/>
  <c r="L2895" i="9"/>
  <c r="K2896" i="9"/>
  <c r="I2895" i="9" l="1"/>
  <c r="H2896" i="9"/>
  <c r="F2896" i="9"/>
  <c r="G2895" i="9"/>
  <c r="K2897" i="9"/>
  <c r="L2896" i="9"/>
  <c r="L2897" i="9" l="1"/>
  <c r="K2898" i="9"/>
  <c r="F2897" i="9"/>
  <c r="G2896" i="9"/>
  <c r="H2897" i="9"/>
  <c r="I2896" i="9"/>
  <c r="F2898" i="9" l="1"/>
  <c r="G2897" i="9"/>
  <c r="I2897" i="9"/>
  <c r="H2898" i="9"/>
  <c r="K2899" i="9"/>
  <c r="L2898" i="9"/>
  <c r="K2900" i="9" l="1"/>
  <c r="L2899" i="9"/>
  <c r="F2899" i="9"/>
  <c r="G2898" i="9"/>
  <c r="H2899" i="9"/>
  <c r="I2898" i="9"/>
  <c r="F2900" i="9" l="1"/>
  <c r="G2899" i="9"/>
  <c r="H2900" i="9"/>
  <c r="I2899" i="9"/>
  <c r="L2900" i="9"/>
  <c r="K2901" i="9"/>
  <c r="I2900" i="9" l="1"/>
  <c r="H2901" i="9"/>
  <c r="L2901" i="9"/>
  <c r="K2902" i="9"/>
  <c r="G2900" i="9"/>
  <c r="F2901" i="9"/>
  <c r="L2902" i="9" l="1"/>
  <c r="K2903" i="9"/>
  <c r="G2901" i="9"/>
  <c r="F2902" i="9"/>
  <c r="H2902" i="9"/>
  <c r="I2901" i="9"/>
  <c r="I2902" i="9" l="1"/>
  <c r="H2903" i="9"/>
  <c r="L2903" i="9"/>
  <c r="K2904" i="9"/>
  <c r="F2903" i="9"/>
  <c r="G2902" i="9"/>
  <c r="F2904" i="9" l="1"/>
  <c r="G2903" i="9"/>
  <c r="K2905" i="9"/>
  <c r="L2904" i="9"/>
  <c r="I2903" i="9"/>
  <c r="H2904" i="9"/>
  <c r="K2906" i="9" l="1"/>
  <c r="L2905" i="9"/>
  <c r="H2905" i="9"/>
  <c r="I2904" i="9"/>
  <c r="F2905" i="9"/>
  <c r="G2904" i="9"/>
  <c r="K2907" i="9" l="1"/>
  <c r="L2906" i="9"/>
  <c r="I2905" i="9"/>
  <c r="H2906" i="9"/>
  <c r="G2905" i="9"/>
  <c r="F2906" i="9"/>
  <c r="F2907" i="9" l="1"/>
  <c r="G2906" i="9"/>
  <c r="H2907" i="9"/>
  <c r="I2906" i="9"/>
  <c r="K2908" i="9"/>
  <c r="L2907" i="9"/>
  <c r="F2908" i="9" l="1"/>
  <c r="G2907" i="9"/>
  <c r="I2907" i="9"/>
  <c r="H2908" i="9"/>
  <c r="K2909" i="9"/>
  <c r="L2908" i="9"/>
  <c r="G2908" i="9" l="1"/>
  <c r="F2909" i="9"/>
  <c r="K2910" i="9"/>
  <c r="L2909" i="9"/>
  <c r="H2909" i="9"/>
  <c r="I2908" i="9"/>
  <c r="K2911" i="9" l="1"/>
  <c r="L2910" i="9"/>
  <c r="H2910" i="9"/>
  <c r="I2909" i="9"/>
  <c r="F2910" i="9"/>
  <c r="G2909" i="9"/>
  <c r="H2911" i="9" l="1"/>
  <c r="I2910" i="9"/>
  <c r="F2911" i="9"/>
  <c r="G2910" i="9"/>
  <c r="K2912" i="9"/>
  <c r="L2911" i="9"/>
  <c r="K2913" i="9" l="1"/>
  <c r="L2912" i="9"/>
  <c r="F2912" i="9"/>
  <c r="G2911" i="9"/>
  <c r="H2912" i="9"/>
  <c r="I2911" i="9"/>
  <c r="K2914" i="9" l="1"/>
  <c r="L2913" i="9"/>
  <c r="I2912" i="9"/>
  <c r="H2913" i="9"/>
  <c r="G2912" i="9"/>
  <c r="F2913" i="9"/>
  <c r="K2915" i="9" l="1"/>
  <c r="L2914" i="9"/>
  <c r="F2914" i="9"/>
  <c r="G2913" i="9"/>
  <c r="I2913" i="9"/>
  <c r="H2914" i="9"/>
  <c r="I2914" i="9" l="1"/>
  <c r="H2915" i="9"/>
  <c r="K2916" i="9"/>
  <c r="L2915" i="9"/>
  <c r="F2915" i="9"/>
  <c r="G2914" i="9"/>
  <c r="K2917" i="9" l="1"/>
  <c r="L2916" i="9"/>
  <c r="F2916" i="9"/>
  <c r="G2915" i="9"/>
  <c r="I2915" i="9"/>
  <c r="H2916" i="9"/>
  <c r="K2918" i="9" l="1"/>
  <c r="L2917" i="9"/>
  <c r="G2916" i="9"/>
  <c r="F2917" i="9"/>
  <c r="H2917" i="9"/>
  <c r="I2916" i="9"/>
  <c r="L2918" i="9" l="1"/>
  <c r="K2919" i="9"/>
  <c r="H2918" i="9"/>
  <c r="I2917" i="9"/>
  <c r="G2917" i="9"/>
  <c r="F2918" i="9"/>
  <c r="F2919" i="9" l="1"/>
  <c r="G2918" i="9"/>
  <c r="I2918" i="9"/>
  <c r="H2919" i="9"/>
  <c r="L2919" i="9"/>
  <c r="K2920" i="9"/>
  <c r="K2921" i="9" l="1"/>
  <c r="L2920" i="9"/>
  <c r="I2919" i="9"/>
  <c r="H2920" i="9"/>
  <c r="F2920" i="9"/>
  <c r="G2919" i="9"/>
  <c r="I2920" i="9" l="1"/>
  <c r="H2921" i="9"/>
  <c r="F2921" i="9"/>
  <c r="G2920" i="9"/>
  <c r="L2921" i="9"/>
  <c r="K2922" i="9"/>
  <c r="L2922" i="9" l="1"/>
  <c r="K2923" i="9"/>
  <c r="F2922" i="9"/>
  <c r="G2921" i="9"/>
  <c r="I2921" i="9"/>
  <c r="H2922" i="9"/>
  <c r="H2923" i="9" l="1"/>
  <c r="I2922" i="9"/>
  <c r="G2922" i="9"/>
  <c r="F2923" i="9"/>
  <c r="K2924" i="9"/>
  <c r="L2923" i="9"/>
  <c r="K2925" i="9" l="1"/>
  <c r="L2924" i="9"/>
  <c r="G2923" i="9"/>
  <c r="F2924" i="9"/>
  <c r="H2924" i="9"/>
  <c r="I2923" i="9"/>
  <c r="H2925" i="9" l="1"/>
  <c r="I2924" i="9"/>
  <c r="L2925" i="9"/>
  <c r="K2926" i="9"/>
  <c r="G2924" i="9"/>
  <c r="F2925" i="9"/>
  <c r="G2925" i="9" l="1"/>
  <c r="F2926" i="9"/>
  <c r="H2926" i="9"/>
  <c r="I2925" i="9"/>
  <c r="L2926" i="9"/>
  <c r="K2927" i="9"/>
  <c r="K2928" i="9" l="1"/>
  <c r="L2927" i="9"/>
  <c r="H2927" i="9"/>
  <c r="I2926" i="9"/>
  <c r="G2926" i="9"/>
  <c r="F2927" i="9"/>
  <c r="F2928" i="9" l="1"/>
  <c r="G2927" i="9"/>
  <c r="I2927" i="9"/>
  <c r="H2928" i="9"/>
  <c r="K2929" i="9"/>
  <c r="L2928" i="9"/>
  <c r="K2930" i="9" l="1"/>
  <c r="L2929" i="9"/>
  <c r="H2929" i="9"/>
  <c r="I2928" i="9"/>
  <c r="F2929" i="9"/>
  <c r="G2928" i="9"/>
  <c r="K2931" i="9" l="1"/>
  <c r="L2930" i="9"/>
  <c r="I2929" i="9"/>
  <c r="H2930" i="9"/>
  <c r="F2930" i="9"/>
  <c r="G2929" i="9"/>
  <c r="F2931" i="9" l="1"/>
  <c r="G2930" i="9"/>
  <c r="I2930" i="9"/>
  <c r="H2931" i="9"/>
  <c r="L2931" i="9"/>
  <c r="K2932" i="9"/>
  <c r="G2931" i="9" l="1"/>
  <c r="F2932" i="9"/>
  <c r="K2933" i="9"/>
  <c r="L2932" i="9"/>
  <c r="I2931" i="9"/>
  <c r="H2932" i="9"/>
  <c r="I2932" i="9" l="1"/>
  <c r="H2933" i="9"/>
  <c r="K2934" i="9"/>
  <c r="L2933" i="9"/>
  <c r="F2933" i="9"/>
  <c r="G2932" i="9"/>
  <c r="F2934" i="9" l="1"/>
  <c r="G2933" i="9"/>
  <c r="K2935" i="9"/>
  <c r="L2934" i="9"/>
  <c r="H2934" i="9"/>
  <c r="I2933" i="9"/>
  <c r="G2934" i="9" l="1"/>
  <c r="F2935" i="9"/>
  <c r="L2935" i="9"/>
  <c r="K2936" i="9"/>
  <c r="H2935" i="9"/>
  <c r="I2934" i="9"/>
  <c r="I2935" i="9" l="1"/>
  <c r="H2936" i="9"/>
  <c r="L2936" i="9"/>
  <c r="K2937" i="9"/>
  <c r="G2935" i="9"/>
  <c r="F2936" i="9"/>
  <c r="G2936" i="9" l="1"/>
  <c r="F2937" i="9"/>
  <c r="I2936" i="9"/>
  <c r="H2937" i="9"/>
  <c r="L2937" i="9"/>
  <c r="K2938" i="9"/>
  <c r="K2939" i="9" l="1"/>
  <c r="L2938" i="9"/>
  <c r="I2937" i="9"/>
  <c r="H2938" i="9"/>
  <c r="F2938" i="9"/>
  <c r="G2937" i="9"/>
  <c r="G2938" i="9" l="1"/>
  <c r="F2939" i="9"/>
  <c r="I2938" i="9"/>
  <c r="H2939" i="9"/>
  <c r="L2939" i="9"/>
  <c r="K2940" i="9"/>
  <c r="K2941" i="9" l="1"/>
  <c r="L2940" i="9"/>
  <c r="I2939" i="9"/>
  <c r="H2940" i="9"/>
  <c r="G2939" i="9"/>
  <c r="F2940" i="9"/>
  <c r="I2940" i="9" l="1"/>
  <c r="H2941" i="9"/>
  <c r="G2940" i="9"/>
  <c r="F2941" i="9"/>
  <c r="L2941" i="9"/>
  <c r="K2942" i="9"/>
  <c r="L2942" i="9" l="1"/>
  <c r="K2943" i="9"/>
  <c r="F2942" i="9"/>
  <c r="G2941" i="9"/>
  <c r="H2942" i="9"/>
  <c r="I2941" i="9"/>
  <c r="F2943" i="9" l="1"/>
  <c r="G2942" i="9"/>
  <c r="H2943" i="9"/>
  <c r="I2942" i="9"/>
  <c r="L2943" i="9"/>
  <c r="K2944" i="9"/>
  <c r="F2944" i="9" l="1"/>
  <c r="G2943" i="9"/>
  <c r="I2943" i="9"/>
  <c r="H2944" i="9"/>
  <c r="L2944" i="9"/>
  <c r="K2945" i="9"/>
  <c r="K2946" i="9" l="1"/>
  <c r="L2945" i="9"/>
  <c r="F2945" i="9"/>
  <c r="G2944" i="9"/>
  <c r="H2945" i="9"/>
  <c r="I2944" i="9"/>
  <c r="H2946" i="9" l="1"/>
  <c r="I2945" i="9"/>
  <c r="G2945" i="9"/>
  <c r="F2946" i="9"/>
  <c r="K2947" i="9"/>
  <c r="L2946" i="9"/>
  <c r="L2947" i="9" l="1"/>
  <c r="K2948" i="9"/>
  <c r="F2947" i="9"/>
  <c r="G2946" i="9"/>
  <c r="H2947" i="9"/>
  <c r="I2946" i="9"/>
  <c r="H2948" i="9" l="1"/>
  <c r="I2947" i="9"/>
  <c r="F2948" i="9"/>
  <c r="G2947" i="9"/>
  <c r="K2949" i="9"/>
  <c r="L2948" i="9"/>
  <c r="H2949" i="9" l="1"/>
  <c r="I2948" i="9"/>
  <c r="G2948" i="9"/>
  <c r="F2949" i="9"/>
  <c r="K2950" i="9"/>
  <c r="L2949" i="9"/>
  <c r="L2950" i="9" l="1"/>
  <c r="K2951" i="9"/>
  <c r="F2950" i="9"/>
  <c r="G2949" i="9"/>
  <c r="I2949" i="9"/>
  <c r="H2950" i="9"/>
  <c r="H2951" i="9" l="1"/>
  <c r="I2950" i="9"/>
  <c r="F2951" i="9"/>
  <c r="G2950" i="9"/>
  <c r="L2951" i="9"/>
  <c r="K2952" i="9"/>
  <c r="H2952" i="9" l="1"/>
  <c r="I2951" i="9"/>
  <c r="F2952" i="9"/>
  <c r="G2951" i="9"/>
  <c r="L2952" i="9"/>
  <c r="K2953" i="9"/>
  <c r="L2953" i="9" l="1"/>
  <c r="K2954" i="9"/>
  <c r="G2952" i="9"/>
  <c r="F2953" i="9"/>
  <c r="I2952" i="9"/>
  <c r="H2953" i="9"/>
  <c r="I2953" i="9" l="1"/>
  <c r="H2954" i="9"/>
  <c r="G2953" i="9"/>
  <c r="F2954" i="9"/>
  <c r="L2954" i="9"/>
  <c r="K2955" i="9"/>
  <c r="K2956" i="9" l="1"/>
  <c r="L2955" i="9"/>
  <c r="F2955" i="9"/>
  <c r="G2954" i="9"/>
  <c r="H2955" i="9"/>
  <c r="I2954" i="9"/>
  <c r="L2956" i="9" l="1"/>
  <c r="K2957" i="9"/>
  <c r="F2956" i="9"/>
  <c r="G2955" i="9"/>
  <c r="H2956" i="9"/>
  <c r="I2955" i="9"/>
  <c r="F2957" i="9" l="1"/>
  <c r="G2956" i="9"/>
  <c r="H2957" i="9"/>
  <c r="I2956" i="9"/>
  <c r="L2957" i="9"/>
  <c r="K2958" i="9"/>
  <c r="F2958" i="9" l="1"/>
  <c r="G2957" i="9"/>
  <c r="H2958" i="9"/>
  <c r="I2957" i="9"/>
  <c r="K2959" i="9"/>
  <c r="L2958" i="9"/>
  <c r="I2958" i="9" l="1"/>
  <c r="H2959" i="9"/>
  <c r="K2960" i="9"/>
  <c r="L2959" i="9"/>
  <c r="G2958" i="9"/>
  <c r="F2959" i="9"/>
  <c r="G2959" i="9" l="1"/>
  <c r="F2960" i="9"/>
  <c r="L2960" i="9"/>
  <c r="K2961" i="9"/>
  <c r="H2960" i="9"/>
  <c r="I2959" i="9"/>
  <c r="I2960" i="9" l="1"/>
  <c r="H2961" i="9"/>
  <c r="K2962" i="9"/>
  <c r="L2961" i="9"/>
  <c r="G2960" i="9"/>
  <c r="F2961" i="9"/>
  <c r="G2961" i="9" l="1"/>
  <c r="F2962" i="9"/>
  <c r="L2962" i="9"/>
  <c r="K2963" i="9"/>
  <c r="I2961" i="9"/>
  <c r="H2962" i="9"/>
  <c r="H2963" i="9" l="1"/>
  <c r="I2962" i="9"/>
  <c r="F2963" i="9"/>
  <c r="G2962" i="9"/>
  <c r="L2963" i="9"/>
  <c r="K2964" i="9"/>
  <c r="L2964" i="9" l="1"/>
  <c r="K2965" i="9"/>
  <c r="F2964" i="9"/>
  <c r="G2963" i="9"/>
  <c r="H2964" i="9"/>
  <c r="I2963" i="9"/>
  <c r="G2964" i="9" l="1"/>
  <c r="F2965" i="9"/>
  <c r="I2964" i="9"/>
  <c r="H2965" i="9"/>
  <c r="K2966" i="9"/>
  <c r="L2965" i="9"/>
  <c r="K2967" i="9" l="1"/>
  <c r="L2966" i="9"/>
  <c r="I2965" i="9"/>
  <c r="H2966" i="9"/>
  <c r="F2966" i="9"/>
  <c r="G2965" i="9"/>
  <c r="K2968" i="9" l="1"/>
  <c r="L2967" i="9"/>
  <c r="I2966" i="9"/>
  <c r="H2967" i="9"/>
  <c r="F2967" i="9"/>
  <c r="G2966" i="9"/>
  <c r="F2968" i="9" l="1"/>
  <c r="G2967" i="9"/>
  <c r="I2967" i="9"/>
  <c r="H2968" i="9"/>
  <c r="K2969" i="9"/>
  <c r="L2968" i="9"/>
  <c r="K2970" i="9" l="1"/>
  <c r="L2969" i="9"/>
  <c r="G2968" i="9"/>
  <c r="F2969" i="9"/>
  <c r="H2969" i="9"/>
  <c r="I2968" i="9"/>
  <c r="L2970" i="9" l="1"/>
  <c r="K2971" i="9"/>
  <c r="H2970" i="9"/>
  <c r="I2969" i="9"/>
  <c r="F2970" i="9"/>
  <c r="G2969" i="9"/>
  <c r="G2970" i="9" l="1"/>
  <c r="F2971" i="9"/>
  <c r="I2970" i="9"/>
  <c r="H2971" i="9"/>
  <c r="K2972" i="9"/>
  <c r="L2971" i="9"/>
  <c r="H2972" i="9" l="1"/>
  <c r="I2971" i="9"/>
  <c r="L2972" i="9"/>
  <c r="K2973" i="9"/>
  <c r="F2972" i="9"/>
  <c r="G2971" i="9"/>
  <c r="G2972" i="9" l="1"/>
  <c r="F2973" i="9"/>
  <c r="L2973" i="9"/>
  <c r="K2974" i="9"/>
  <c r="H2973" i="9"/>
  <c r="I2972" i="9"/>
  <c r="L2974" i="9" l="1"/>
  <c r="K2975" i="9"/>
  <c r="I2973" i="9"/>
  <c r="H2974" i="9"/>
  <c r="G2973" i="9"/>
  <c r="F2974" i="9"/>
  <c r="F2975" i="9" l="1"/>
  <c r="G2974" i="9"/>
  <c r="I2974" i="9"/>
  <c r="H2975" i="9"/>
  <c r="L2975" i="9"/>
  <c r="K2976" i="9"/>
  <c r="K2977" i="9" l="1"/>
  <c r="L2976" i="9"/>
  <c r="H2976" i="9"/>
  <c r="I2975" i="9"/>
  <c r="F2976" i="9"/>
  <c r="G2975" i="9"/>
  <c r="H2977" i="9" l="1"/>
  <c r="I2976" i="9"/>
  <c r="F2977" i="9"/>
  <c r="G2976" i="9"/>
  <c r="K2978" i="9"/>
  <c r="L2977" i="9"/>
  <c r="F2978" i="9" l="1"/>
  <c r="G2977" i="9"/>
  <c r="K2979" i="9"/>
  <c r="L2978" i="9"/>
  <c r="I2977" i="9"/>
  <c r="H2978" i="9"/>
  <c r="H2979" i="9" l="1"/>
  <c r="I2978" i="9"/>
  <c r="K2980" i="9"/>
  <c r="L2979" i="9"/>
  <c r="G2978" i="9"/>
  <c r="F2979" i="9"/>
  <c r="G2979" i="9" l="1"/>
  <c r="F2980" i="9"/>
  <c r="K2981" i="9"/>
  <c r="L2980" i="9"/>
  <c r="H2980" i="9"/>
  <c r="I2979" i="9"/>
  <c r="K2982" i="9" l="1"/>
  <c r="L2981" i="9"/>
  <c r="H2981" i="9"/>
  <c r="I2980" i="9"/>
  <c r="G2980" i="9"/>
  <c r="F2981" i="9"/>
  <c r="H2982" i="9" l="1"/>
  <c r="I2981" i="9"/>
  <c r="F2982" i="9"/>
  <c r="G2981" i="9"/>
  <c r="K2983" i="9"/>
  <c r="L2982" i="9"/>
  <c r="F2983" i="9" l="1"/>
  <c r="G2982" i="9"/>
  <c r="K2984" i="9"/>
  <c r="L2983" i="9"/>
  <c r="I2982" i="9"/>
  <c r="H2983" i="9"/>
  <c r="G2983" i="9" l="1"/>
  <c r="F2984" i="9"/>
  <c r="K2985" i="9"/>
  <c r="L2984" i="9"/>
  <c r="H2984" i="9"/>
  <c r="I2983" i="9"/>
  <c r="I2984" i="9" l="1"/>
  <c r="H2985" i="9"/>
  <c r="L2985" i="9"/>
  <c r="K2986" i="9"/>
  <c r="F2985" i="9"/>
  <c r="G2984" i="9"/>
  <c r="L2986" i="9" l="1"/>
  <c r="K2987" i="9"/>
  <c r="I2985" i="9"/>
  <c r="H2986" i="9"/>
  <c r="G2985" i="9"/>
  <c r="F2986" i="9"/>
  <c r="G2986" i="9" l="1"/>
  <c r="F2987" i="9"/>
  <c r="H2987" i="9"/>
  <c r="I2986" i="9"/>
  <c r="L2987" i="9"/>
  <c r="K2988" i="9"/>
  <c r="L2988" i="9" l="1"/>
  <c r="K2989" i="9"/>
  <c r="I2987" i="9"/>
  <c r="H2988" i="9"/>
  <c r="G2987" i="9"/>
  <c r="F2988" i="9"/>
  <c r="F2989" i="9" l="1"/>
  <c r="G2988" i="9"/>
  <c r="I2988" i="9"/>
  <c r="H2989" i="9"/>
  <c r="L2989" i="9"/>
  <c r="K2990" i="9"/>
  <c r="L2990" i="9" l="1"/>
  <c r="K2991" i="9"/>
  <c r="H2990" i="9"/>
  <c r="I2989" i="9"/>
  <c r="F2990" i="9"/>
  <c r="G2989" i="9"/>
  <c r="I2990" i="9" l="1"/>
  <c r="H2991" i="9"/>
  <c r="F2991" i="9"/>
  <c r="G2990" i="9"/>
  <c r="K2992" i="9"/>
  <c r="L2991" i="9"/>
  <c r="L2992" i="9" l="1"/>
  <c r="K2993" i="9"/>
  <c r="G2991" i="9"/>
  <c r="F2992" i="9"/>
  <c r="I2991" i="9"/>
  <c r="H2992" i="9"/>
  <c r="G2992" i="9" l="1"/>
  <c r="F2993" i="9"/>
  <c r="H2993" i="9"/>
  <c r="I2992" i="9"/>
  <c r="K2994" i="9"/>
  <c r="L2993" i="9"/>
  <c r="L2994" i="9" l="1"/>
  <c r="K2995" i="9"/>
  <c r="H2994" i="9"/>
  <c r="I2993" i="9"/>
  <c r="F2994" i="9"/>
  <c r="G2993" i="9"/>
  <c r="H2995" i="9" l="1"/>
  <c r="I2994" i="9"/>
  <c r="K2996" i="9"/>
  <c r="L2995" i="9"/>
  <c r="G2994" i="9"/>
  <c r="F2995" i="9"/>
  <c r="K2997" i="9" l="1"/>
  <c r="L2996" i="9"/>
  <c r="G2995" i="9"/>
  <c r="F2996" i="9"/>
  <c r="H2996" i="9"/>
  <c r="I2995" i="9"/>
  <c r="H2997" i="9" l="1"/>
  <c r="I2996" i="9"/>
  <c r="G2996" i="9"/>
  <c r="F2997" i="9"/>
  <c r="L2997" i="9"/>
  <c r="K2998" i="9"/>
  <c r="H2998" i="9" l="1"/>
  <c r="I2997" i="9"/>
  <c r="F2998" i="9"/>
  <c r="G2997" i="9"/>
  <c r="L2998" i="9"/>
  <c r="K2999" i="9"/>
  <c r="L2999" i="9" l="1"/>
  <c r="K3000" i="9"/>
  <c r="G2998" i="9"/>
  <c r="F2999" i="9"/>
  <c r="H2999" i="9"/>
  <c r="I2998" i="9"/>
  <c r="H3000" i="9" l="1"/>
  <c r="I2999" i="9"/>
  <c r="G2999" i="9"/>
  <c r="F3000" i="9"/>
  <c r="L3000" i="9"/>
  <c r="K3001" i="9"/>
  <c r="L3001" i="9" l="1"/>
  <c r="K3002" i="9"/>
  <c r="I3000" i="9"/>
  <c r="H3001" i="9"/>
  <c r="G3000" i="9"/>
  <c r="F3001" i="9"/>
  <c r="I3001" i="9" l="1"/>
  <c r="H3002" i="9"/>
  <c r="F3002" i="9"/>
  <c r="G3001" i="9"/>
  <c r="L3002" i="9"/>
  <c r="K3003" i="9"/>
  <c r="L3003" i="9" l="1"/>
  <c r="K3004" i="9"/>
  <c r="F3003" i="9"/>
  <c r="G3002" i="9"/>
  <c r="H3003" i="9"/>
  <c r="I3002" i="9"/>
  <c r="L3004" i="9" l="1"/>
  <c r="K3005" i="9"/>
  <c r="H3004" i="9"/>
  <c r="I3003" i="9"/>
  <c r="G3003" i="9"/>
  <c r="F3004" i="9"/>
  <c r="F3005" i="9" l="1"/>
  <c r="G3004" i="9"/>
  <c r="K3006" i="9"/>
  <c r="L3005" i="9"/>
  <c r="I3004" i="9"/>
  <c r="H3005" i="9"/>
  <c r="H3006" i="9" l="1"/>
  <c r="I3005" i="9"/>
  <c r="L3006" i="9"/>
  <c r="K3007" i="9"/>
  <c r="F3006" i="9"/>
  <c r="G3005" i="9"/>
  <c r="I3006" i="9" l="1"/>
  <c r="H3007" i="9"/>
  <c r="G3006" i="9"/>
  <c r="F3007" i="9"/>
  <c r="K3008" i="9"/>
  <c r="L3007" i="9"/>
  <c r="L3008" i="9" l="1"/>
  <c r="K3009" i="9"/>
  <c r="I3007" i="9"/>
  <c r="H3008" i="9"/>
  <c r="G3007" i="9"/>
  <c r="F3008" i="9"/>
  <c r="F3009" i="9" l="1"/>
  <c r="G3008" i="9"/>
  <c r="K3010" i="9"/>
  <c r="L3009" i="9"/>
  <c r="I3008" i="9"/>
  <c r="H3009" i="9"/>
  <c r="H3010" i="9" l="1"/>
  <c r="I3009" i="9"/>
  <c r="K3011" i="9"/>
  <c r="L3010" i="9"/>
  <c r="F3010" i="9"/>
  <c r="G3009" i="9"/>
  <c r="F3011" i="9" l="1"/>
  <c r="G3010" i="9"/>
  <c r="L3011" i="9"/>
  <c r="K3012" i="9"/>
  <c r="H3011" i="9"/>
  <c r="I3010" i="9"/>
  <c r="K3013" i="9" l="1"/>
  <c r="L3012" i="9"/>
  <c r="I3011" i="9"/>
  <c r="H3012" i="9"/>
  <c r="F3012" i="9"/>
  <c r="G3011" i="9"/>
  <c r="H3013" i="9" l="1"/>
  <c r="I3012" i="9"/>
  <c r="F3013" i="9"/>
  <c r="G3012" i="9"/>
  <c r="L3013" i="9"/>
  <c r="K3014" i="9"/>
  <c r="L3014" i="9" l="1"/>
  <c r="K3015" i="9"/>
  <c r="G3013" i="9"/>
  <c r="F3014" i="9"/>
  <c r="I3013" i="9"/>
  <c r="H3014" i="9"/>
  <c r="H3015" i="9" l="1"/>
  <c r="I3014" i="9"/>
  <c r="L3015" i="9"/>
  <c r="K3016" i="9"/>
  <c r="G3014" i="9"/>
  <c r="F3015" i="9"/>
  <c r="H3016" i="9" l="1"/>
  <c r="I3015" i="9"/>
  <c r="G3015" i="9"/>
  <c r="F3016" i="9"/>
  <c r="L3016" i="9"/>
  <c r="K3017" i="9"/>
  <c r="K3018" i="9" l="1"/>
  <c r="L3017" i="9"/>
  <c r="I3016" i="9"/>
  <c r="H3017" i="9"/>
  <c r="G3016" i="9"/>
  <c r="F3017" i="9"/>
  <c r="K3019" i="9" l="1"/>
  <c r="L3018" i="9"/>
  <c r="F3018" i="9"/>
  <c r="G3017" i="9"/>
  <c r="I3017" i="9"/>
  <c r="H3018" i="9"/>
  <c r="G3018" i="9" l="1"/>
  <c r="F3019" i="9"/>
  <c r="H3019" i="9"/>
  <c r="I3018" i="9"/>
  <c r="L3019" i="9"/>
  <c r="K3020" i="9"/>
  <c r="H3020" i="9" l="1"/>
  <c r="I3019" i="9"/>
  <c r="K3021" i="9"/>
  <c r="L3020" i="9"/>
  <c r="F3020" i="9"/>
  <c r="G3019" i="9"/>
  <c r="L3021" i="9" l="1"/>
  <c r="K3022" i="9"/>
  <c r="F3021" i="9"/>
  <c r="G3020" i="9"/>
  <c r="I3020" i="9"/>
  <c r="H3021" i="9"/>
  <c r="H3022" i="9" l="1"/>
  <c r="I3021" i="9"/>
  <c r="F3022" i="9"/>
  <c r="G3021" i="9"/>
  <c r="K3023" i="9"/>
  <c r="L3022" i="9"/>
  <c r="F3023" i="9" l="1"/>
  <c r="G3022" i="9"/>
  <c r="L3023" i="9"/>
  <c r="K3024" i="9"/>
  <c r="H3023" i="9"/>
  <c r="I3022" i="9"/>
  <c r="I3023" i="9" l="1"/>
  <c r="H3024" i="9"/>
  <c r="L3024" i="9"/>
  <c r="K3025" i="9"/>
  <c r="G3023" i="9"/>
  <c r="F3024" i="9"/>
  <c r="F3025" i="9" l="1"/>
  <c r="G3024" i="9"/>
  <c r="K3026" i="9"/>
  <c r="L3025" i="9"/>
  <c r="H3025" i="9"/>
  <c r="I3024" i="9"/>
  <c r="F3026" i="9" l="1"/>
  <c r="G3025" i="9"/>
  <c r="I3025" i="9"/>
  <c r="H3026" i="9"/>
  <c r="K3027" i="9"/>
  <c r="L3026" i="9"/>
  <c r="G3026" i="9" l="1"/>
  <c r="F3027" i="9"/>
  <c r="L3027" i="9"/>
  <c r="K3028" i="9"/>
  <c r="I3026" i="9"/>
  <c r="H3027" i="9"/>
  <c r="I3027" i="9" l="1"/>
  <c r="H3028" i="9"/>
  <c r="K3029" i="9"/>
  <c r="L3028" i="9"/>
  <c r="G3027" i="9"/>
  <c r="F3028" i="9"/>
  <c r="G3028" i="9" l="1"/>
  <c r="F3029" i="9"/>
  <c r="K3030" i="9"/>
  <c r="L3029" i="9"/>
  <c r="H3029" i="9"/>
  <c r="I3028" i="9"/>
  <c r="K3031" i="9" l="1"/>
  <c r="L3030" i="9"/>
  <c r="H3030" i="9"/>
  <c r="I3029" i="9"/>
  <c r="G3029" i="9"/>
  <c r="F3030" i="9"/>
  <c r="L3031" i="9" l="1"/>
  <c r="K3032" i="9"/>
  <c r="H3031" i="9"/>
  <c r="I3030" i="9"/>
  <c r="G3030" i="9"/>
  <c r="F3031" i="9"/>
  <c r="G3031" i="9" l="1"/>
  <c r="F3032" i="9"/>
  <c r="H3032" i="9"/>
  <c r="I3031" i="9"/>
  <c r="L3032" i="9"/>
  <c r="K3033" i="9"/>
  <c r="K3034" i="9" l="1"/>
  <c r="L3033" i="9"/>
  <c r="I3032" i="9"/>
  <c r="H3033" i="9"/>
  <c r="F3033" i="9"/>
  <c r="G3032" i="9"/>
  <c r="G3033" i="9" l="1"/>
  <c r="F3034" i="9"/>
  <c r="H3034" i="9"/>
  <c r="I3033" i="9"/>
  <c r="K3035" i="9"/>
  <c r="L3034" i="9"/>
  <c r="F3035" i="9" l="1"/>
  <c r="G3034" i="9"/>
  <c r="K3036" i="9"/>
  <c r="L3035" i="9"/>
  <c r="H3035" i="9"/>
  <c r="I3034" i="9"/>
  <c r="G3035" i="9" l="1"/>
  <c r="F3036" i="9"/>
  <c r="L3036" i="9"/>
  <c r="K3037" i="9"/>
  <c r="I3035" i="9"/>
  <c r="H3036" i="9"/>
  <c r="H3037" i="9" l="1"/>
  <c r="I3036" i="9"/>
  <c r="L3037" i="9"/>
  <c r="K3038" i="9"/>
  <c r="G3036" i="9"/>
  <c r="F3037" i="9"/>
  <c r="G3037" i="9" l="1"/>
  <c r="F3038" i="9"/>
  <c r="H3038" i="9"/>
  <c r="I3037" i="9"/>
  <c r="L3038" i="9"/>
  <c r="K3039" i="9"/>
  <c r="I3038" i="9" l="1"/>
  <c r="H3039" i="9"/>
  <c r="K3040" i="9"/>
  <c r="L3039" i="9"/>
  <c r="G3038" i="9"/>
  <c r="F3039" i="9"/>
  <c r="G3039" i="9" l="1"/>
  <c r="F3040" i="9"/>
  <c r="L3040" i="9"/>
  <c r="K3041" i="9"/>
  <c r="I3039" i="9"/>
  <c r="H3040" i="9"/>
  <c r="H3041" i="9" l="1"/>
  <c r="I3040" i="9"/>
  <c r="L3041" i="9"/>
  <c r="K3042" i="9"/>
  <c r="G3040" i="9"/>
  <c r="F3041" i="9"/>
  <c r="I3041" i="9" l="1"/>
  <c r="H3042" i="9"/>
  <c r="G3041" i="9"/>
  <c r="F3042" i="9"/>
  <c r="L3042" i="9"/>
  <c r="K3043" i="9"/>
  <c r="F3043" i="9" l="1"/>
  <c r="G3042" i="9"/>
  <c r="H3043" i="9"/>
  <c r="I3042" i="9"/>
  <c r="K3044" i="9"/>
  <c r="L3043" i="9"/>
  <c r="K3045" i="9" l="1"/>
  <c r="L3044" i="9"/>
  <c r="H3044" i="9"/>
  <c r="I3043" i="9"/>
  <c r="G3043" i="9"/>
  <c r="F3044" i="9"/>
  <c r="I3044" i="9" l="1"/>
  <c r="H3045" i="9"/>
  <c r="F3045" i="9"/>
  <c r="G3044" i="9"/>
  <c r="K3046" i="9"/>
  <c r="L3045" i="9"/>
  <c r="L3046" i="9" l="1"/>
  <c r="K3047" i="9"/>
  <c r="G3045" i="9"/>
  <c r="F3046" i="9"/>
  <c r="H3046" i="9"/>
  <c r="I3045" i="9"/>
  <c r="H3047" i="9" l="1"/>
  <c r="I3046" i="9"/>
  <c r="F3047" i="9"/>
  <c r="G3046" i="9"/>
  <c r="L3047" i="9"/>
  <c r="K3048" i="9"/>
  <c r="K3049" i="9" l="1"/>
  <c r="L3048" i="9"/>
  <c r="F3048" i="9"/>
  <c r="G3047" i="9"/>
  <c r="H3048" i="9"/>
  <c r="I3047" i="9"/>
  <c r="K3050" i="9" l="1"/>
  <c r="L3049" i="9"/>
  <c r="F3049" i="9"/>
  <c r="G3048" i="9"/>
  <c r="I3048" i="9"/>
  <c r="H3049" i="9"/>
  <c r="K3051" i="9" l="1"/>
  <c r="L3050" i="9"/>
  <c r="G3049" i="9"/>
  <c r="F3050" i="9"/>
  <c r="H3050" i="9"/>
  <c r="I3049" i="9"/>
  <c r="H3051" i="9" l="1"/>
  <c r="I3050" i="9"/>
  <c r="G3050" i="9"/>
  <c r="F3051" i="9"/>
  <c r="K3052" i="9"/>
  <c r="L3051" i="9"/>
  <c r="K3053" i="9" l="1"/>
  <c r="L3052" i="9"/>
  <c r="F3052" i="9"/>
  <c r="G3051" i="9"/>
  <c r="I3051" i="9"/>
  <c r="H3052" i="9"/>
  <c r="L3053" i="9" l="1"/>
  <c r="K3054" i="9"/>
  <c r="I3052" i="9"/>
  <c r="H3053" i="9"/>
  <c r="F3053" i="9"/>
  <c r="G3052" i="9"/>
  <c r="G3053" i="9" l="1"/>
  <c r="F3054" i="9"/>
  <c r="H3054" i="9"/>
  <c r="I3053" i="9"/>
  <c r="L3054" i="9"/>
  <c r="K3055" i="9"/>
  <c r="K3056" i="9" l="1"/>
  <c r="L3055" i="9"/>
  <c r="H3055" i="9"/>
  <c r="I3054" i="9"/>
  <c r="G3054" i="9"/>
  <c r="F3055" i="9"/>
  <c r="L3056" i="9" l="1"/>
  <c r="K3057" i="9"/>
  <c r="G3055" i="9"/>
  <c r="F3056" i="9"/>
  <c r="I3055" i="9"/>
  <c r="H3056" i="9"/>
  <c r="H3057" i="9" l="1"/>
  <c r="I3056" i="9"/>
  <c r="G3056" i="9"/>
  <c r="F3057" i="9"/>
  <c r="K3058" i="9"/>
  <c r="L3057" i="9"/>
  <c r="K3059" i="9" l="1"/>
  <c r="L3058" i="9"/>
  <c r="G3057" i="9"/>
  <c r="F3058" i="9"/>
  <c r="I3057" i="9"/>
  <c r="H3058" i="9"/>
  <c r="F3059" i="9" l="1"/>
  <c r="G3058" i="9"/>
  <c r="I3058" i="9"/>
  <c r="H3059" i="9"/>
  <c r="L3059" i="9"/>
  <c r="K3060" i="9"/>
  <c r="F3060" i="9" l="1"/>
  <c r="G3059" i="9"/>
  <c r="I3059" i="9"/>
  <c r="H3060" i="9"/>
  <c r="K3061" i="9"/>
  <c r="L3060" i="9"/>
  <c r="G3060" i="9" l="1"/>
  <c r="F3061" i="9"/>
  <c r="K3062" i="9"/>
  <c r="L3061" i="9"/>
  <c r="I3060" i="9"/>
  <c r="H3061" i="9"/>
  <c r="L3062" i="9" l="1"/>
  <c r="K3063" i="9"/>
  <c r="I3061" i="9"/>
  <c r="H3062" i="9"/>
  <c r="G3061" i="9"/>
  <c r="F3062" i="9"/>
  <c r="H3063" i="9" l="1"/>
  <c r="I3062" i="9"/>
  <c r="F3063" i="9"/>
  <c r="G3062" i="9"/>
  <c r="L3063" i="9"/>
  <c r="K3064" i="9"/>
  <c r="I3063" i="9" l="1"/>
  <c r="H3064" i="9"/>
  <c r="L3064" i="9"/>
  <c r="K3065" i="9"/>
  <c r="F3064" i="9"/>
  <c r="G3063" i="9"/>
  <c r="F3065" i="9" l="1"/>
  <c r="G3064" i="9"/>
  <c r="L3065" i="9"/>
  <c r="K3066" i="9"/>
  <c r="H3065" i="9"/>
  <c r="I3064" i="9"/>
  <c r="I3065" i="9" l="1"/>
  <c r="H3066" i="9"/>
  <c r="K3067" i="9"/>
  <c r="L3066" i="9"/>
  <c r="F3066" i="9"/>
  <c r="G3065" i="9"/>
  <c r="L3067" i="9" l="1"/>
  <c r="K3068" i="9"/>
  <c r="F3067" i="9"/>
  <c r="G3066" i="9"/>
  <c r="H3067" i="9"/>
  <c r="I3066" i="9"/>
  <c r="G3067" i="9" l="1"/>
  <c r="F3068" i="9"/>
  <c r="L3068" i="9"/>
  <c r="K3069" i="9"/>
  <c r="H3068" i="9"/>
  <c r="I3067" i="9"/>
  <c r="H3069" i="9" l="1"/>
  <c r="I3068" i="9"/>
  <c r="L3069" i="9"/>
  <c r="K3070" i="9"/>
  <c r="G3068" i="9"/>
  <c r="F3069" i="9"/>
  <c r="F3070" i="9" l="1"/>
  <c r="G3069" i="9"/>
  <c r="H3070" i="9"/>
  <c r="I3069" i="9"/>
  <c r="K3071" i="9"/>
  <c r="L3070" i="9"/>
  <c r="I3070" i="9" l="1"/>
  <c r="H3071" i="9"/>
  <c r="K3072" i="9"/>
  <c r="L3071" i="9"/>
  <c r="F3071" i="9"/>
  <c r="G3070" i="9"/>
  <c r="F3072" i="9" l="1"/>
  <c r="G3071" i="9"/>
  <c r="L3072" i="9"/>
  <c r="K3073" i="9"/>
  <c r="I3071" i="9"/>
  <c r="H3072" i="9"/>
  <c r="H3073" i="9" l="1"/>
  <c r="I3072" i="9"/>
  <c r="K3074" i="9"/>
  <c r="L3073" i="9"/>
  <c r="G3072" i="9"/>
  <c r="F3073" i="9"/>
  <c r="G3073" i="9" l="1"/>
  <c r="F3074" i="9"/>
  <c r="K3075" i="9"/>
  <c r="L3074" i="9"/>
  <c r="H3074" i="9"/>
  <c r="I3073" i="9"/>
  <c r="H3075" i="9" l="1"/>
  <c r="I3074" i="9"/>
  <c r="K3076" i="9"/>
  <c r="L3075" i="9"/>
  <c r="G3074" i="9"/>
  <c r="F3075" i="9"/>
  <c r="F3076" i="9" l="1"/>
  <c r="G3075" i="9"/>
  <c r="L3076" i="9"/>
  <c r="K3077" i="9"/>
  <c r="H3076" i="9"/>
  <c r="I3075" i="9"/>
  <c r="I3076" i="9" l="1"/>
  <c r="H3077" i="9"/>
  <c r="L3077" i="9"/>
  <c r="K3078" i="9"/>
  <c r="F3077" i="9"/>
  <c r="G3076" i="9"/>
  <c r="K3079" i="9" l="1"/>
  <c r="L3078" i="9"/>
  <c r="G3077" i="9"/>
  <c r="F3078" i="9"/>
  <c r="I3077" i="9"/>
  <c r="H3078" i="9"/>
  <c r="I3078" i="9" l="1"/>
  <c r="H3079" i="9"/>
  <c r="G3078" i="9"/>
  <c r="F3079" i="9"/>
  <c r="K3080" i="9"/>
  <c r="L3079" i="9"/>
  <c r="L3080" i="9" l="1"/>
  <c r="K3081" i="9"/>
  <c r="G3079" i="9"/>
  <c r="F3080" i="9"/>
  <c r="H3080" i="9"/>
  <c r="I3079" i="9"/>
  <c r="I3080" i="9" l="1"/>
  <c r="H3081" i="9"/>
  <c r="G3080" i="9"/>
  <c r="F3081" i="9"/>
  <c r="K3082" i="9"/>
  <c r="L3081" i="9"/>
  <c r="L3082" i="9" l="1"/>
  <c r="K3083" i="9"/>
  <c r="I3081" i="9"/>
  <c r="H3082" i="9"/>
  <c r="G3081" i="9"/>
  <c r="F3082" i="9"/>
  <c r="F3083" i="9" l="1"/>
  <c r="G3082" i="9"/>
  <c r="H3083" i="9"/>
  <c r="I3082" i="9"/>
  <c r="K3084" i="9"/>
  <c r="L3083" i="9"/>
  <c r="H3084" i="9" l="1"/>
  <c r="I3083" i="9"/>
  <c r="L3084" i="9"/>
  <c r="K3085" i="9"/>
  <c r="F3084" i="9"/>
  <c r="G3083" i="9"/>
  <c r="F3085" i="9" l="1"/>
  <c r="G3084" i="9"/>
  <c r="L3085" i="9"/>
  <c r="K3086" i="9"/>
  <c r="H3085" i="9"/>
  <c r="I3084" i="9"/>
  <c r="I3085" i="9" l="1"/>
  <c r="H3086" i="9"/>
  <c r="L3086" i="9"/>
  <c r="K3087" i="9"/>
  <c r="G3085" i="9"/>
  <c r="F3086" i="9"/>
  <c r="G3086" i="9" l="1"/>
  <c r="F3087" i="9"/>
  <c r="L3087" i="9"/>
  <c r="K3088" i="9"/>
  <c r="I3086" i="9"/>
  <c r="H3087" i="9"/>
  <c r="H3088" i="9" l="1"/>
  <c r="I3087" i="9"/>
  <c r="L3088" i="9"/>
  <c r="K3089" i="9"/>
  <c r="G3087" i="9"/>
  <c r="F3088" i="9"/>
  <c r="I3088" i="9" l="1"/>
  <c r="H3089" i="9"/>
  <c r="G3088" i="9"/>
  <c r="F3089" i="9"/>
  <c r="K3090" i="9"/>
  <c r="L3089" i="9"/>
  <c r="I3089" i="9" l="1"/>
  <c r="H3090" i="9"/>
  <c r="K3091" i="9"/>
  <c r="L3090" i="9"/>
  <c r="G3089" i="9"/>
  <c r="F3090" i="9"/>
  <c r="F3091" i="9" l="1"/>
  <c r="G3090" i="9"/>
  <c r="K3092" i="9"/>
  <c r="L3091" i="9"/>
  <c r="I3090" i="9"/>
  <c r="H3091" i="9"/>
  <c r="L3092" i="9" l="1"/>
  <c r="K3093" i="9"/>
  <c r="H3092" i="9"/>
  <c r="I3091" i="9"/>
  <c r="F3092" i="9"/>
  <c r="G3091" i="9"/>
  <c r="I3092" i="9" l="1"/>
  <c r="H3093" i="9"/>
  <c r="G3092" i="9"/>
  <c r="F3093" i="9"/>
  <c r="K3094" i="9"/>
  <c r="L3093" i="9"/>
  <c r="F3094" i="9" l="1"/>
  <c r="G3093" i="9"/>
  <c r="L3094" i="9"/>
  <c r="K3095" i="9"/>
  <c r="H3094" i="9"/>
  <c r="I3093" i="9"/>
  <c r="H3095" i="9" l="1"/>
  <c r="I3094" i="9"/>
  <c r="L3095" i="9"/>
  <c r="K3096" i="9"/>
  <c r="F3095" i="9"/>
  <c r="G3094" i="9"/>
  <c r="I3095" i="9" l="1"/>
  <c r="H3096" i="9"/>
  <c r="F3096" i="9"/>
  <c r="G3095" i="9"/>
  <c r="K3097" i="9"/>
  <c r="L3096" i="9"/>
  <c r="G3096" i="9" l="1"/>
  <c r="F3097" i="9"/>
  <c r="K3098" i="9"/>
  <c r="L3097" i="9"/>
  <c r="H3097" i="9"/>
  <c r="I3096" i="9"/>
  <c r="L3098" i="9" l="1"/>
  <c r="K3099" i="9"/>
  <c r="F3098" i="9"/>
  <c r="G3097" i="9"/>
  <c r="H3098" i="9"/>
  <c r="I3097" i="9"/>
  <c r="G3098" i="9" l="1"/>
  <c r="F3099" i="9"/>
  <c r="H3099" i="9"/>
  <c r="I3098" i="9"/>
  <c r="K3100" i="9"/>
  <c r="L3099" i="9"/>
  <c r="H3100" i="9" l="1"/>
  <c r="I3099" i="9"/>
  <c r="G3099" i="9"/>
  <c r="F3100" i="9"/>
  <c r="K3101" i="9"/>
  <c r="L3100" i="9"/>
  <c r="K3102" i="9" l="1"/>
  <c r="L3101" i="9"/>
  <c r="G3100" i="9"/>
  <c r="F3101" i="9"/>
  <c r="H3101" i="9"/>
  <c r="I3100" i="9"/>
  <c r="I3101" i="9" l="1"/>
  <c r="H3102" i="9"/>
  <c r="G3101" i="9"/>
  <c r="F3102" i="9"/>
  <c r="L3102" i="9"/>
  <c r="K3103" i="9"/>
  <c r="K3104" i="9" l="1"/>
  <c r="L3103" i="9"/>
  <c r="F3103" i="9"/>
  <c r="G3102" i="9"/>
  <c r="I3102" i="9"/>
  <c r="H3103" i="9"/>
  <c r="K3105" i="9" l="1"/>
  <c r="L3104" i="9"/>
  <c r="G3103" i="9"/>
  <c r="F3104" i="9"/>
  <c r="H3104" i="9"/>
  <c r="I3103" i="9"/>
  <c r="K3106" i="9" l="1"/>
  <c r="L3105" i="9"/>
  <c r="F3105" i="9"/>
  <c r="G3104" i="9"/>
  <c r="H3105" i="9"/>
  <c r="I3104" i="9"/>
  <c r="K3107" i="9" l="1"/>
  <c r="L3106" i="9"/>
  <c r="F3106" i="9"/>
  <c r="G3105" i="9"/>
  <c r="I3105" i="9"/>
  <c r="H3106" i="9"/>
  <c r="H3107" i="9" l="1"/>
  <c r="I3106" i="9"/>
  <c r="L3107" i="9"/>
  <c r="K3108" i="9"/>
  <c r="G3106" i="9"/>
  <c r="F3107" i="9"/>
  <c r="F3108" i="9" l="1"/>
  <c r="G3107" i="9"/>
  <c r="K3109" i="9"/>
  <c r="L3108" i="9"/>
  <c r="I3107" i="9"/>
  <c r="H3108" i="9"/>
  <c r="G3108" i="9" l="1"/>
  <c r="F3109" i="9"/>
  <c r="L3109" i="9"/>
  <c r="K3110" i="9"/>
  <c r="H3109" i="9"/>
  <c r="I3108" i="9"/>
  <c r="I3109" i="9" l="1"/>
  <c r="H3110" i="9"/>
  <c r="L3110" i="9"/>
  <c r="K3111" i="9"/>
  <c r="G3109" i="9"/>
  <c r="F3110" i="9"/>
  <c r="F3111" i="9" l="1"/>
  <c r="G3110" i="9"/>
  <c r="L3111" i="9"/>
  <c r="K3112" i="9"/>
  <c r="H3111" i="9"/>
  <c r="I3110" i="9"/>
  <c r="H3112" i="9" l="1"/>
  <c r="I3111" i="9"/>
  <c r="F3112" i="9"/>
  <c r="G3111" i="9"/>
  <c r="L3112" i="9"/>
  <c r="K3113" i="9"/>
  <c r="H3113" i="9" l="1"/>
  <c r="I3112" i="9"/>
  <c r="K3114" i="9"/>
  <c r="L3113" i="9"/>
  <c r="F3113" i="9"/>
  <c r="G3112" i="9"/>
  <c r="F3114" i="9" l="1"/>
  <c r="G3113" i="9"/>
  <c r="L3114" i="9"/>
  <c r="K3115" i="9"/>
  <c r="I3113" i="9"/>
  <c r="H3114" i="9"/>
  <c r="K3116" i="9" l="1"/>
  <c r="L3115" i="9"/>
  <c r="I3114" i="9"/>
  <c r="H3115" i="9"/>
  <c r="F3115" i="9"/>
  <c r="G3114" i="9"/>
  <c r="F3116" i="9" l="1"/>
  <c r="G3115" i="9"/>
  <c r="H3116" i="9"/>
  <c r="I3115" i="9"/>
  <c r="L3116" i="9"/>
  <c r="K3117" i="9"/>
  <c r="L3117" i="9" l="1"/>
  <c r="K3118" i="9"/>
  <c r="I3116" i="9"/>
  <c r="H3117" i="9"/>
  <c r="G3116" i="9"/>
  <c r="F3117" i="9"/>
  <c r="G3117" i="9" l="1"/>
  <c r="F3118" i="9"/>
  <c r="I3117" i="9"/>
  <c r="H3118" i="9"/>
  <c r="L3118" i="9"/>
  <c r="K3119" i="9"/>
  <c r="L3119" i="9" l="1"/>
  <c r="K3120" i="9"/>
  <c r="G3118" i="9"/>
  <c r="F3119" i="9"/>
  <c r="I3118" i="9"/>
  <c r="H3119" i="9"/>
  <c r="I3119" i="9" l="1"/>
  <c r="H3120" i="9"/>
  <c r="K3121" i="9"/>
  <c r="L3120" i="9"/>
  <c r="F3120" i="9"/>
  <c r="G3119" i="9"/>
  <c r="G3120" i="9" l="1"/>
  <c r="F3121" i="9"/>
  <c r="H3121" i="9"/>
  <c r="I3120" i="9"/>
  <c r="L3121" i="9"/>
  <c r="K3122" i="9"/>
  <c r="L3122" i="9" l="1"/>
  <c r="K3123" i="9"/>
  <c r="F3122" i="9"/>
  <c r="G3121" i="9"/>
  <c r="H3122" i="9"/>
  <c r="I3121" i="9"/>
  <c r="K3124" i="9" l="1"/>
  <c r="L3123" i="9"/>
  <c r="H3123" i="9"/>
  <c r="I3122" i="9"/>
  <c r="G3122" i="9"/>
  <c r="F3123" i="9"/>
  <c r="I3123" i="9" l="1"/>
  <c r="H3124" i="9"/>
  <c r="G3123" i="9"/>
  <c r="F3124" i="9"/>
  <c r="K3125" i="9"/>
  <c r="L3124" i="9"/>
  <c r="K3126" i="9" l="1"/>
  <c r="L3125" i="9"/>
  <c r="I3124" i="9"/>
  <c r="H3125" i="9"/>
  <c r="G3124" i="9"/>
  <c r="F3125" i="9"/>
  <c r="I3125" i="9" l="1"/>
  <c r="H3126" i="9"/>
  <c r="G3125" i="9"/>
  <c r="F3126" i="9"/>
  <c r="K3127" i="9"/>
  <c r="L3126" i="9"/>
  <c r="K3128" i="9" l="1"/>
  <c r="L3127" i="9"/>
  <c r="H3127" i="9"/>
  <c r="I3126" i="9"/>
  <c r="G3126" i="9"/>
  <c r="F3127" i="9"/>
  <c r="F3128" i="9" l="1"/>
  <c r="G3127" i="9"/>
  <c r="I3127" i="9"/>
  <c r="H3128" i="9"/>
  <c r="L3128" i="9"/>
  <c r="K3129" i="9"/>
  <c r="K3130" i="9" l="1"/>
  <c r="L3129" i="9"/>
  <c r="H3129" i="9"/>
  <c r="I3128" i="9"/>
  <c r="F3129" i="9"/>
  <c r="G3128" i="9"/>
  <c r="F3130" i="9" l="1"/>
  <c r="G3129" i="9"/>
  <c r="I3129" i="9"/>
  <c r="H3130" i="9"/>
  <c r="L3130" i="9"/>
  <c r="K3131" i="9"/>
  <c r="L3131" i="9" l="1"/>
  <c r="K3132" i="9"/>
  <c r="H3131" i="9"/>
  <c r="I3130" i="9"/>
  <c r="F3131" i="9"/>
  <c r="G3130" i="9"/>
  <c r="G3131" i="9" l="1"/>
  <c r="F3132" i="9"/>
  <c r="L3132" i="9"/>
  <c r="K3133" i="9"/>
  <c r="H3132" i="9"/>
  <c r="I3131" i="9"/>
  <c r="H3133" i="9" l="1"/>
  <c r="I3132" i="9"/>
  <c r="G3132" i="9"/>
  <c r="F3133" i="9"/>
  <c r="L3133" i="9"/>
  <c r="K3134" i="9"/>
  <c r="K3135" i="9" l="1"/>
  <c r="L3134" i="9"/>
  <c r="F3134" i="9"/>
  <c r="G3133" i="9"/>
  <c r="H3134" i="9"/>
  <c r="I3133" i="9"/>
  <c r="G3134" i="9" l="1"/>
  <c r="F3135" i="9"/>
  <c r="I3134" i="9"/>
  <c r="H3135" i="9"/>
  <c r="K3136" i="9"/>
  <c r="L3135" i="9"/>
  <c r="K3137" i="9" l="1"/>
  <c r="L3136" i="9"/>
  <c r="G3135" i="9"/>
  <c r="F3136" i="9"/>
  <c r="I3135" i="9"/>
  <c r="H3136" i="9"/>
  <c r="I3136" i="9" l="1"/>
  <c r="H3137" i="9"/>
  <c r="F3137" i="9"/>
  <c r="G3136" i="9"/>
  <c r="L3137" i="9"/>
  <c r="K3138" i="9"/>
  <c r="L3138" i="9" l="1"/>
  <c r="K3139" i="9"/>
  <c r="I3137" i="9"/>
  <c r="H3138" i="9"/>
  <c r="F3138" i="9"/>
  <c r="G3137" i="9"/>
  <c r="F3139" i="9" l="1"/>
  <c r="G3138" i="9"/>
  <c r="L3139" i="9"/>
  <c r="K3140" i="9"/>
  <c r="H3139" i="9"/>
  <c r="I3138" i="9"/>
  <c r="I3139" i="9" l="1"/>
  <c r="H3140" i="9"/>
  <c r="L3140" i="9"/>
  <c r="K3141" i="9"/>
  <c r="F3140" i="9"/>
  <c r="G3139" i="9"/>
  <c r="G3140" i="9" l="1"/>
  <c r="F3141" i="9"/>
  <c r="H3141" i="9"/>
  <c r="I3140" i="9"/>
  <c r="K3142" i="9"/>
  <c r="L3141" i="9"/>
  <c r="H3142" i="9" l="1"/>
  <c r="I3141" i="9"/>
  <c r="G3141" i="9"/>
  <c r="F3142" i="9"/>
  <c r="L3142" i="9"/>
  <c r="K3143" i="9"/>
  <c r="G3142" i="9" l="1"/>
  <c r="F3143" i="9"/>
  <c r="L3143" i="9"/>
  <c r="K3144" i="9"/>
  <c r="H3143" i="9"/>
  <c r="I3142" i="9"/>
  <c r="I3143" i="9" l="1"/>
  <c r="H3144" i="9"/>
  <c r="K3145" i="9"/>
  <c r="L3144" i="9"/>
  <c r="G3143" i="9"/>
  <c r="F3144" i="9"/>
  <c r="F3145" i="9" l="1"/>
  <c r="G3144" i="9"/>
  <c r="I3144" i="9"/>
  <c r="H3145" i="9"/>
  <c r="K3146" i="9"/>
  <c r="L3145" i="9"/>
  <c r="L3146" i="9" l="1"/>
  <c r="K3147" i="9"/>
  <c r="H3146" i="9"/>
  <c r="I3145" i="9"/>
  <c r="F3146" i="9"/>
  <c r="G3145" i="9"/>
  <c r="H3147" i="9" l="1"/>
  <c r="I3146" i="9"/>
  <c r="K3148" i="9"/>
  <c r="L3147" i="9"/>
  <c r="F3147" i="9"/>
  <c r="G3146" i="9"/>
  <c r="F3148" i="9" l="1"/>
  <c r="G3147" i="9"/>
  <c r="L3148" i="9"/>
  <c r="K3149" i="9"/>
  <c r="H3148" i="9"/>
  <c r="I3147" i="9"/>
  <c r="H3149" i="9" l="1"/>
  <c r="I3148" i="9"/>
  <c r="L3149" i="9"/>
  <c r="K3150" i="9"/>
  <c r="F3149" i="9"/>
  <c r="G3148" i="9"/>
  <c r="L3150" i="9" l="1"/>
  <c r="K3151" i="9"/>
  <c r="F3150" i="9"/>
  <c r="G3149" i="9"/>
  <c r="I3149" i="9"/>
  <c r="H3150" i="9"/>
  <c r="G3150" i="9" l="1"/>
  <c r="F3151" i="9"/>
  <c r="H3151" i="9"/>
  <c r="I3150" i="9"/>
  <c r="L3151" i="9"/>
  <c r="K3152" i="9"/>
  <c r="L3152" i="9" l="1"/>
  <c r="K3153" i="9"/>
  <c r="G3151" i="9"/>
  <c r="F3152" i="9"/>
  <c r="I3151" i="9"/>
  <c r="H3152" i="9"/>
  <c r="H3153" i="9" l="1"/>
  <c r="I3152" i="9"/>
  <c r="L3153" i="9"/>
  <c r="K3154" i="9"/>
  <c r="F3153" i="9"/>
  <c r="G3152" i="9"/>
  <c r="F3154" i="9" l="1"/>
  <c r="G3153" i="9"/>
  <c r="L3154" i="9"/>
  <c r="K3155" i="9"/>
  <c r="I3153" i="9"/>
  <c r="H3154" i="9"/>
  <c r="H3155" i="9" l="1"/>
  <c r="I3154" i="9"/>
  <c r="L3155" i="9"/>
  <c r="K3156" i="9"/>
  <c r="G3154" i="9"/>
  <c r="F3155" i="9"/>
  <c r="G3155" i="9" l="1"/>
  <c r="F3156" i="9"/>
  <c r="L3156" i="9"/>
  <c r="K3157" i="9"/>
  <c r="H3156" i="9"/>
  <c r="I3155" i="9"/>
  <c r="L3157" i="9" l="1"/>
  <c r="K3158" i="9"/>
  <c r="H3157" i="9"/>
  <c r="I3156" i="9"/>
  <c r="G3156" i="9"/>
  <c r="F3157" i="9"/>
  <c r="I3157" i="9" l="1"/>
  <c r="H3158" i="9"/>
  <c r="L3158" i="9"/>
  <c r="K3159" i="9"/>
  <c r="F3158" i="9"/>
  <c r="G3157" i="9"/>
  <c r="H3159" i="9" l="1"/>
  <c r="I3158" i="9"/>
  <c r="G3158" i="9"/>
  <c r="F3159" i="9"/>
  <c r="K3160" i="9"/>
  <c r="L3159" i="9"/>
  <c r="F3160" i="9" l="1"/>
  <c r="G3159" i="9"/>
  <c r="L3160" i="9"/>
  <c r="K3161" i="9"/>
  <c r="I3159" i="9"/>
  <c r="H3160" i="9"/>
  <c r="I3160" i="9" l="1"/>
  <c r="H3161" i="9"/>
  <c r="L3161" i="9"/>
  <c r="K3162" i="9"/>
  <c r="G3160" i="9"/>
  <c r="F3161" i="9"/>
  <c r="F3162" i="9" l="1"/>
  <c r="G3161" i="9"/>
  <c r="I3161" i="9"/>
  <c r="H3162" i="9"/>
  <c r="K3163" i="9"/>
  <c r="L3162" i="9"/>
  <c r="K3164" i="9" l="1"/>
  <c r="L3163" i="9"/>
  <c r="H3163" i="9"/>
  <c r="I3162" i="9"/>
  <c r="F3163" i="9"/>
  <c r="G3162" i="9"/>
  <c r="I3163" i="9" l="1"/>
  <c r="H3164" i="9"/>
  <c r="G3163" i="9"/>
  <c r="F3164" i="9"/>
  <c r="K3165" i="9"/>
  <c r="L3164" i="9"/>
  <c r="L3165" i="9" l="1"/>
  <c r="K3166" i="9"/>
  <c r="H3165" i="9"/>
  <c r="I3164" i="9"/>
  <c r="G3164" i="9"/>
  <c r="F3165" i="9"/>
  <c r="G3165" i="9" l="1"/>
  <c r="F3166" i="9"/>
  <c r="L3166" i="9"/>
  <c r="K3167" i="9"/>
  <c r="H3166" i="9"/>
  <c r="I3165" i="9"/>
  <c r="G3166" i="9" l="1"/>
  <c r="F3167" i="9"/>
  <c r="I3166" i="9"/>
  <c r="H3167" i="9"/>
  <c r="L3167" i="9"/>
  <c r="K3168" i="9"/>
  <c r="K3169" i="9" l="1"/>
  <c r="L3168" i="9"/>
  <c r="H3168" i="9"/>
  <c r="I3167" i="9"/>
  <c r="F3168" i="9"/>
  <c r="G3167" i="9"/>
  <c r="I3168" i="9" l="1"/>
  <c r="H3169" i="9"/>
  <c r="F3169" i="9"/>
  <c r="G3168" i="9"/>
  <c r="K3170" i="9"/>
  <c r="L3169" i="9"/>
  <c r="L3170" i="9" l="1"/>
  <c r="K3171" i="9"/>
  <c r="G3169" i="9"/>
  <c r="F3170" i="9"/>
  <c r="I3169" i="9"/>
  <c r="H3170" i="9"/>
  <c r="F3171" i="9" l="1"/>
  <c r="G3170" i="9"/>
  <c r="L3171" i="9"/>
  <c r="K3172" i="9"/>
  <c r="H3171" i="9"/>
  <c r="I3170" i="9"/>
  <c r="H3172" i="9" l="1"/>
  <c r="I3171" i="9"/>
  <c r="K3173" i="9"/>
  <c r="L3172" i="9"/>
  <c r="G3171" i="9"/>
  <c r="F3172" i="9"/>
  <c r="G3172" i="9" l="1"/>
  <c r="F3173" i="9"/>
  <c r="L3173" i="9"/>
  <c r="K3174" i="9"/>
  <c r="I3172" i="9"/>
  <c r="H3173" i="9"/>
  <c r="G3173" i="9" l="1"/>
  <c r="F3174" i="9"/>
  <c r="H3174" i="9"/>
  <c r="I3173" i="9"/>
  <c r="K3175" i="9"/>
  <c r="L3174" i="9"/>
  <c r="K3176" i="9" l="1"/>
  <c r="L3175" i="9"/>
  <c r="F3175" i="9"/>
  <c r="G3174" i="9"/>
  <c r="I3174" i="9"/>
  <c r="H3175" i="9"/>
  <c r="I3175" i="9" l="1"/>
  <c r="H3176" i="9"/>
  <c r="F3176" i="9"/>
  <c r="G3175" i="9"/>
  <c r="L3176" i="9"/>
  <c r="K3177" i="9"/>
  <c r="L3177" i="9" l="1"/>
  <c r="K3178" i="9"/>
  <c r="H3177" i="9"/>
  <c r="I3176" i="9"/>
  <c r="F3177" i="9"/>
  <c r="G3176" i="9"/>
  <c r="H3178" i="9" l="1"/>
  <c r="I3177" i="9"/>
  <c r="F3178" i="9"/>
  <c r="G3177" i="9"/>
  <c r="L3178" i="9"/>
  <c r="K3179" i="9"/>
  <c r="F3179" i="9" l="1"/>
  <c r="G3178" i="9"/>
  <c r="L3179" i="9"/>
  <c r="K3180" i="9"/>
  <c r="I3178" i="9"/>
  <c r="H3179" i="9"/>
  <c r="I3179" i="9" l="1"/>
  <c r="H3180" i="9"/>
  <c r="K3181" i="9"/>
  <c r="L3180" i="9"/>
  <c r="F3180" i="9"/>
  <c r="G3179" i="9"/>
  <c r="F3181" i="9" l="1"/>
  <c r="G3180" i="9"/>
  <c r="I3180" i="9"/>
  <c r="H3181" i="9"/>
  <c r="K3182" i="9"/>
  <c r="L3181" i="9"/>
  <c r="K3183" i="9" l="1"/>
  <c r="L3182" i="9"/>
  <c r="H3182" i="9"/>
  <c r="I3181" i="9"/>
  <c r="G3181" i="9"/>
  <c r="F3182" i="9"/>
  <c r="G3182" i="9" l="1"/>
  <c r="F3183" i="9"/>
  <c r="H3183" i="9"/>
  <c r="I3182" i="9"/>
  <c r="K3184" i="9"/>
  <c r="L3183" i="9"/>
  <c r="K3185" i="9" l="1"/>
  <c r="L3184" i="9"/>
  <c r="F3184" i="9"/>
  <c r="G3183" i="9"/>
  <c r="H3184" i="9"/>
  <c r="I3183" i="9"/>
  <c r="I3184" i="9" l="1"/>
  <c r="H3185" i="9"/>
  <c r="F3185" i="9"/>
  <c r="G3184" i="9"/>
  <c r="K3186" i="9"/>
  <c r="L3185" i="9"/>
  <c r="L3186" i="9" l="1"/>
  <c r="K3187" i="9"/>
  <c r="H3186" i="9"/>
  <c r="I3185" i="9"/>
  <c r="G3185" i="9"/>
  <c r="F3186" i="9"/>
  <c r="F3187" i="9" l="1"/>
  <c r="G3186" i="9"/>
  <c r="I3186" i="9"/>
  <c r="H3187" i="9"/>
  <c r="L3187" i="9"/>
  <c r="K3188" i="9"/>
  <c r="H3188" i="9" l="1"/>
  <c r="I3187" i="9"/>
  <c r="L3188" i="9"/>
  <c r="K3189" i="9"/>
  <c r="F3188" i="9"/>
  <c r="G3187" i="9"/>
  <c r="G3188" i="9" l="1"/>
  <c r="F3189" i="9"/>
  <c r="L3189" i="9"/>
  <c r="K3190" i="9"/>
  <c r="H3189" i="9"/>
  <c r="I3188" i="9"/>
  <c r="H3190" i="9" l="1"/>
  <c r="I3189" i="9"/>
  <c r="K3191" i="9"/>
  <c r="L3190" i="9"/>
  <c r="F3190" i="9"/>
  <c r="G3189" i="9"/>
  <c r="G3190" i="9" l="1"/>
  <c r="F3191" i="9"/>
  <c r="K3192" i="9"/>
  <c r="L3191" i="9"/>
  <c r="H3191" i="9"/>
  <c r="I3190" i="9"/>
  <c r="H3192" i="9" l="1"/>
  <c r="I3191" i="9"/>
  <c r="F3192" i="9"/>
  <c r="G3191" i="9"/>
  <c r="K3193" i="9"/>
  <c r="L3192" i="9"/>
  <c r="K3194" i="9" l="1"/>
  <c r="L3193" i="9"/>
  <c r="F3193" i="9"/>
  <c r="G3192" i="9"/>
  <c r="H3193" i="9"/>
  <c r="I3192" i="9"/>
  <c r="H3194" i="9" l="1"/>
  <c r="I3193" i="9"/>
  <c r="F3194" i="9"/>
  <c r="G3193" i="9"/>
  <c r="L3194" i="9"/>
  <c r="K3195" i="9"/>
  <c r="L3195" i="9" l="1"/>
  <c r="K3196" i="9"/>
  <c r="F3195" i="9"/>
  <c r="G3194" i="9"/>
  <c r="I3194" i="9"/>
  <c r="H3195" i="9"/>
  <c r="F3196" i="9" l="1"/>
  <c r="G3195" i="9"/>
  <c r="I3195" i="9"/>
  <c r="H3196" i="9"/>
  <c r="K3197" i="9"/>
  <c r="L3196" i="9"/>
  <c r="K3198" i="9" l="1"/>
  <c r="L3197" i="9"/>
  <c r="I3196" i="9"/>
  <c r="H3197" i="9"/>
  <c r="G3196" i="9"/>
  <c r="F3197" i="9"/>
  <c r="F3198" i="9" l="1"/>
  <c r="G3197" i="9"/>
  <c r="H3198" i="9"/>
  <c r="I3197" i="9"/>
  <c r="L3198" i="9"/>
  <c r="K3199" i="9"/>
  <c r="L3199" i="9" l="1"/>
  <c r="K3200" i="9"/>
  <c r="I3198" i="9"/>
  <c r="H3199" i="9"/>
  <c r="G3198" i="9"/>
  <c r="F3199" i="9"/>
  <c r="G3199" i="9" l="1"/>
  <c r="F3200" i="9"/>
  <c r="H3200" i="9"/>
  <c r="I3199" i="9"/>
  <c r="K3201" i="9"/>
  <c r="L3200" i="9"/>
  <c r="L3201" i="9" l="1"/>
  <c r="K3202" i="9"/>
  <c r="F3201" i="9"/>
  <c r="G3200" i="9"/>
  <c r="H3201" i="9"/>
  <c r="I3200" i="9"/>
  <c r="F3202" i="9" l="1"/>
  <c r="G3201" i="9"/>
  <c r="L3202" i="9"/>
  <c r="K3203" i="9"/>
  <c r="H3202" i="9"/>
  <c r="I3201" i="9"/>
  <c r="I3202" i="9" l="1"/>
  <c r="H3203" i="9"/>
  <c r="L3203" i="9"/>
  <c r="K3204" i="9"/>
  <c r="F3203" i="9"/>
  <c r="G3202" i="9"/>
  <c r="H3204" i="9" l="1"/>
  <c r="I3203" i="9"/>
  <c r="G3203" i="9"/>
  <c r="F3204" i="9"/>
  <c r="L3204" i="9"/>
  <c r="K3205" i="9"/>
  <c r="K3206" i="9" l="1"/>
  <c r="L3205" i="9"/>
  <c r="G3204" i="9"/>
  <c r="F3205" i="9"/>
  <c r="I3204" i="9"/>
  <c r="H3205" i="9"/>
  <c r="G3205" i="9" l="1"/>
  <c r="F3206" i="9"/>
  <c r="H3206" i="9"/>
  <c r="I3205" i="9"/>
  <c r="L3206" i="9"/>
  <c r="K3207" i="9"/>
  <c r="K3208" i="9" l="1"/>
  <c r="L3207" i="9"/>
  <c r="G3206" i="9"/>
  <c r="F3207" i="9"/>
  <c r="I3206" i="9"/>
  <c r="H3207" i="9"/>
  <c r="F3208" i="9" l="1"/>
  <c r="G3207" i="9"/>
  <c r="I3207" i="9"/>
  <c r="H3208" i="9"/>
  <c r="L3208" i="9"/>
  <c r="K3209" i="9"/>
  <c r="L3209" i="9" l="1"/>
  <c r="K3210" i="9"/>
  <c r="H3209" i="9"/>
  <c r="I3208" i="9"/>
  <c r="G3208" i="9"/>
  <c r="F3209" i="9"/>
  <c r="G3209" i="9" l="1"/>
  <c r="F3210" i="9"/>
  <c r="K3211" i="9"/>
  <c r="L3210" i="9"/>
  <c r="H3210" i="9"/>
  <c r="I3209" i="9"/>
  <c r="G3210" i="9" l="1"/>
  <c r="F3211" i="9"/>
  <c r="H3211" i="9"/>
  <c r="I3210" i="9"/>
  <c r="K3212" i="9"/>
  <c r="L3211" i="9"/>
  <c r="K3213" i="9" l="1"/>
  <c r="L3212" i="9"/>
  <c r="G3211" i="9"/>
  <c r="F3212" i="9"/>
  <c r="H3212" i="9"/>
  <c r="I3211" i="9"/>
  <c r="G3212" i="9" l="1"/>
  <c r="F3213" i="9"/>
  <c r="I3212" i="9"/>
  <c r="H3213" i="9"/>
  <c r="K3214" i="9"/>
  <c r="L3213" i="9"/>
  <c r="H3214" i="9" l="1"/>
  <c r="I3213" i="9"/>
  <c r="L3214" i="9"/>
  <c r="K3215" i="9"/>
  <c r="F3214" i="9"/>
  <c r="G3213" i="9"/>
  <c r="K3216" i="9" l="1"/>
  <c r="L3215" i="9"/>
  <c r="G3214" i="9"/>
  <c r="F3215" i="9"/>
  <c r="H3215" i="9"/>
  <c r="I3214" i="9"/>
  <c r="I3215" i="9" l="1"/>
  <c r="H3216" i="9"/>
  <c r="G3215" i="9"/>
  <c r="F3216" i="9"/>
  <c r="K3217" i="9"/>
  <c r="L3216" i="9"/>
  <c r="K3218" i="9" l="1"/>
  <c r="L3217" i="9"/>
  <c r="I3216" i="9"/>
  <c r="H3217" i="9"/>
  <c r="F3217" i="9"/>
  <c r="G3216" i="9"/>
  <c r="G3217" i="9" l="1"/>
  <c r="F3218" i="9"/>
  <c r="H3218" i="9"/>
  <c r="I3217" i="9"/>
  <c r="L3218" i="9"/>
  <c r="K3219" i="9"/>
  <c r="G3218" i="9" l="1"/>
  <c r="F3219" i="9"/>
  <c r="L3219" i="9"/>
  <c r="K3220" i="9"/>
  <c r="H3219" i="9"/>
  <c r="I3218" i="9"/>
  <c r="H3220" i="9" l="1"/>
  <c r="I3219" i="9"/>
  <c r="F3220" i="9"/>
  <c r="G3219" i="9"/>
  <c r="L3220" i="9"/>
  <c r="K3221" i="9"/>
  <c r="L3221" i="9" l="1"/>
  <c r="K3222" i="9"/>
  <c r="G3220" i="9"/>
  <c r="F3221" i="9"/>
  <c r="H3221" i="9"/>
  <c r="I3220" i="9"/>
  <c r="H3222" i="9" l="1"/>
  <c r="I3221" i="9"/>
  <c r="L3222" i="9"/>
  <c r="K3223" i="9"/>
  <c r="F3222" i="9"/>
  <c r="G3221" i="9"/>
  <c r="F3223" i="9" l="1"/>
  <c r="G3222" i="9"/>
  <c r="K3224" i="9"/>
  <c r="L3223" i="9"/>
  <c r="I3222" i="9"/>
  <c r="H3223" i="9"/>
  <c r="I3223" i="9" l="1"/>
  <c r="H3224" i="9"/>
  <c r="L3224" i="9"/>
  <c r="K3225" i="9"/>
  <c r="F3224" i="9"/>
  <c r="G3223" i="9"/>
  <c r="F3225" i="9" l="1"/>
  <c r="G3224" i="9"/>
  <c r="H3225" i="9"/>
  <c r="I3224" i="9"/>
  <c r="K3226" i="9"/>
  <c r="L3225" i="9"/>
  <c r="K3227" i="9" l="1"/>
  <c r="L3226" i="9"/>
  <c r="H3226" i="9"/>
  <c r="I3225" i="9"/>
  <c r="F3226" i="9"/>
  <c r="G3225" i="9"/>
  <c r="F3227" i="9" l="1"/>
  <c r="G3226" i="9"/>
  <c r="H3227" i="9"/>
  <c r="I3226" i="9"/>
  <c r="L3227" i="9"/>
  <c r="K3228" i="9"/>
  <c r="L3228" i="9" l="1"/>
  <c r="K3229" i="9"/>
  <c r="I3227" i="9"/>
  <c r="H3228" i="9"/>
  <c r="G3227" i="9"/>
  <c r="F3228" i="9"/>
  <c r="I3228" i="9" l="1"/>
  <c r="H3229" i="9"/>
  <c r="K3230" i="9"/>
  <c r="L3229" i="9"/>
  <c r="G3228" i="9"/>
  <c r="F3229" i="9"/>
  <c r="F3230" i="9" l="1"/>
  <c r="G3229" i="9"/>
  <c r="H3230" i="9"/>
  <c r="I3229" i="9"/>
  <c r="L3230" i="9"/>
  <c r="K3231" i="9"/>
  <c r="L3231" i="9" l="1"/>
  <c r="K3232" i="9"/>
  <c r="H3231" i="9"/>
  <c r="I3230" i="9"/>
  <c r="G3230" i="9"/>
  <c r="F3231" i="9"/>
  <c r="F3232" i="9" l="1"/>
  <c r="G3231" i="9"/>
  <c r="I3231" i="9"/>
  <c r="H3232" i="9"/>
  <c r="L3232" i="9"/>
  <c r="K3233" i="9"/>
  <c r="H3233" i="9" l="1"/>
  <c r="I3232" i="9"/>
  <c r="K3234" i="9"/>
  <c r="L3233" i="9"/>
  <c r="G3232" i="9"/>
  <c r="F3233" i="9"/>
  <c r="F3234" i="9" l="1"/>
  <c r="G3233" i="9"/>
  <c r="L3234" i="9"/>
  <c r="K3235" i="9"/>
  <c r="H3234" i="9"/>
  <c r="I3233" i="9"/>
  <c r="H3235" i="9" l="1"/>
  <c r="I3234" i="9"/>
  <c r="L3235" i="9"/>
  <c r="K3236" i="9"/>
  <c r="G3234" i="9"/>
  <c r="F3235" i="9"/>
  <c r="F3236" i="9" l="1"/>
  <c r="G3235" i="9"/>
  <c r="L3236" i="9"/>
  <c r="K3237" i="9"/>
  <c r="H3236" i="9"/>
  <c r="I3235" i="9"/>
  <c r="H3237" i="9" l="1"/>
  <c r="I3236" i="9"/>
  <c r="L3237" i="9"/>
  <c r="K3238" i="9"/>
  <c r="F3237" i="9"/>
  <c r="G3236" i="9"/>
  <c r="F3238" i="9" l="1"/>
  <c r="G3237" i="9"/>
  <c r="L3238" i="9"/>
  <c r="K3239" i="9"/>
  <c r="H3238" i="9"/>
  <c r="I3237" i="9"/>
  <c r="K3240" i="9" l="1"/>
  <c r="L3239" i="9"/>
  <c r="H3239" i="9"/>
  <c r="I3238" i="9"/>
  <c r="F3239" i="9"/>
  <c r="G3238" i="9"/>
  <c r="F3240" i="9" l="1"/>
  <c r="G3239" i="9"/>
  <c r="H3240" i="9"/>
  <c r="I3239" i="9"/>
  <c r="L3240" i="9"/>
  <c r="K3241" i="9"/>
  <c r="L3241" i="9" l="1"/>
  <c r="K3242" i="9"/>
  <c r="I3240" i="9"/>
  <c r="H3241" i="9"/>
  <c r="G3240" i="9"/>
  <c r="F3241" i="9"/>
  <c r="H3242" i="9" l="1"/>
  <c r="I3241" i="9"/>
  <c r="F3242" i="9"/>
  <c r="G3241" i="9"/>
  <c r="L3242" i="9"/>
  <c r="K3243" i="9"/>
  <c r="L3243" i="9" l="1"/>
  <c r="K3244" i="9"/>
  <c r="G3242" i="9"/>
  <c r="F3243" i="9"/>
  <c r="I3242" i="9"/>
  <c r="H3243" i="9"/>
  <c r="G3243" i="9" l="1"/>
  <c r="F3244" i="9"/>
  <c r="H3244" i="9"/>
  <c r="I3243" i="9"/>
  <c r="K3245" i="9"/>
  <c r="L3244" i="9"/>
  <c r="K3246" i="9" l="1"/>
  <c r="L3245" i="9"/>
  <c r="H3245" i="9"/>
  <c r="I3244" i="9"/>
  <c r="G3244" i="9"/>
  <c r="F3245" i="9"/>
  <c r="F3246" i="9" l="1"/>
  <c r="G3245" i="9"/>
  <c r="H3246" i="9"/>
  <c r="I3245" i="9"/>
  <c r="K3247" i="9"/>
  <c r="L3246" i="9"/>
  <c r="K3248" i="9" l="1"/>
  <c r="L3247" i="9"/>
  <c r="I3246" i="9"/>
  <c r="H3247" i="9"/>
  <c r="F3247" i="9"/>
  <c r="G3246" i="9"/>
  <c r="H3248" i="9" l="1"/>
  <c r="I3247" i="9"/>
  <c r="F3248" i="9"/>
  <c r="G3247" i="9"/>
  <c r="L3248" i="9"/>
  <c r="K3249" i="9"/>
  <c r="L3249" i="9" l="1"/>
  <c r="K3250" i="9"/>
  <c r="G3248" i="9"/>
  <c r="F3249" i="9"/>
  <c r="I3248" i="9"/>
  <c r="H3249" i="9"/>
  <c r="H3250" i="9" l="1"/>
  <c r="I3249" i="9"/>
  <c r="F3250" i="9"/>
  <c r="G3249" i="9"/>
  <c r="K3251" i="9"/>
  <c r="L3250" i="9"/>
  <c r="K3252" i="9" l="1"/>
  <c r="L3251" i="9"/>
  <c r="G3250" i="9"/>
  <c r="F3251" i="9"/>
  <c r="I3250" i="9"/>
  <c r="H3251" i="9"/>
  <c r="H3252" i="9" l="1"/>
  <c r="I3251" i="9"/>
  <c r="F3252" i="9"/>
  <c r="G3251" i="9"/>
  <c r="L3252" i="9"/>
  <c r="K3253" i="9"/>
  <c r="K3254" i="9" l="1"/>
  <c r="L3253" i="9"/>
  <c r="G3252" i="9"/>
  <c r="F3253" i="9"/>
  <c r="I3252" i="9"/>
  <c r="H3253" i="9"/>
  <c r="I3253" i="9" l="1"/>
  <c r="H3254" i="9"/>
  <c r="F3254" i="9"/>
  <c r="G3253" i="9"/>
  <c r="L3254" i="9"/>
  <c r="K3255" i="9"/>
  <c r="K3256" i="9" l="1"/>
  <c r="L3255" i="9"/>
  <c r="H3255" i="9"/>
  <c r="I3254" i="9"/>
  <c r="G3254" i="9"/>
  <c r="F3255" i="9"/>
  <c r="I3255" i="9" l="1"/>
  <c r="H3256" i="9"/>
  <c r="G3255" i="9"/>
  <c r="F3256" i="9"/>
  <c r="K3257" i="9"/>
  <c r="L3256" i="9"/>
  <c r="K3258" i="9" l="1"/>
  <c r="L3257" i="9"/>
  <c r="H3257" i="9"/>
  <c r="I3256" i="9"/>
  <c r="G3256" i="9"/>
  <c r="F3257" i="9"/>
  <c r="F3258" i="9" l="1"/>
  <c r="G3257" i="9"/>
  <c r="I3257" i="9"/>
  <c r="H3258" i="9"/>
  <c r="K3259" i="9"/>
  <c r="L3258" i="9"/>
  <c r="L3259" i="9" l="1"/>
  <c r="K3260" i="9"/>
  <c r="H3259" i="9"/>
  <c r="I3258" i="9"/>
  <c r="G3258" i="9"/>
  <c r="F3259" i="9"/>
  <c r="F3260" i="9" l="1"/>
  <c r="G3259" i="9"/>
  <c r="K3261" i="9"/>
  <c r="L3260" i="9"/>
  <c r="I3259" i="9"/>
  <c r="H3260" i="9"/>
  <c r="H3261" i="9" l="1"/>
  <c r="I3260" i="9"/>
  <c r="K3262" i="9"/>
  <c r="L3261" i="9"/>
  <c r="G3260" i="9"/>
  <c r="F3261" i="9"/>
  <c r="G3261" i="9" l="1"/>
  <c r="F3262" i="9"/>
  <c r="K3263" i="9"/>
  <c r="L3262" i="9"/>
  <c r="H3262" i="9"/>
  <c r="I3261" i="9"/>
  <c r="I3262" i="9" l="1"/>
  <c r="H3263" i="9"/>
  <c r="F3263" i="9"/>
  <c r="G3262" i="9"/>
  <c r="K3264" i="9"/>
  <c r="L3263" i="9"/>
  <c r="K3265" i="9" l="1"/>
  <c r="L3264" i="9"/>
  <c r="H3264" i="9"/>
  <c r="I3263" i="9"/>
  <c r="F3264" i="9"/>
  <c r="G3263" i="9"/>
  <c r="G3264" i="9" l="1"/>
  <c r="F3265" i="9"/>
  <c r="H3265" i="9"/>
  <c r="I3264" i="9"/>
  <c r="K3266" i="9"/>
  <c r="L3265" i="9"/>
  <c r="K3267" i="9" l="1"/>
  <c r="L3266" i="9"/>
  <c r="F3266" i="9"/>
  <c r="G3265" i="9"/>
  <c r="H3266" i="9"/>
  <c r="I3265" i="9"/>
  <c r="H3267" i="9" l="1"/>
  <c r="I3266" i="9"/>
  <c r="F3267" i="9"/>
  <c r="G3266" i="9"/>
  <c r="L3267" i="9"/>
  <c r="K3268" i="9"/>
  <c r="K3269" i="9" l="1"/>
  <c r="L3268" i="9"/>
  <c r="G3267" i="9"/>
  <c r="F3268" i="9"/>
  <c r="H3268" i="9"/>
  <c r="I3267" i="9"/>
  <c r="G3268" i="9" l="1"/>
  <c r="F3269" i="9"/>
  <c r="I3268" i="9"/>
  <c r="H3269" i="9"/>
  <c r="K3270" i="9"/>
  <c r="L3269" i="9"/>
  <c r="I3269" i="9" l="1"/>
  <c r="H3270" i="9"/>
  <c r="K3271" i="9"/>
  <c r="L3270" i="9"/>
  <c r="F3270" i="9"/>
  <c r="G3269" i="9"/>
  <c r="F3271" i="9" l="1"/>
  <c r="G3270" i="9"/>
  <c r="H3271" i="9"/>
  <c r="I3270" i="9"/>
  <c r="L3271" i="9"/>
  <c r="K3272" i="9"/>
  <c r="K3273" i="9" l="1"/>
  <c r="L3272" i="9"/>
  <c r="I3271" i="9"/>
  <c r="H3272" i="9"/>
  <c r="G3271" i="9"/>
  <c r="F3272" i="9"/>
  <c r="G3272" i="9" l="1"/>
  <c r="F3273" i="9"/>
  <c r="I3272" i="9"/>
  <c r="H3273" i="9"/>
  <c r="K3274" i="9"/>
  <c r="L3273" i="9"/>
  <c r="K3275" i="9" l="1"/>
  <c r="L3274" i="9"/>
  <c r="G3273" i="9"/>
  <c r="F3274" i="9"/>
  <c r="I3273" i="9"/>
  <c r="H3274" i="9"/>
  <c r="I3274" i="9" l="1"/>
  <c r="H3275" i="9"/>
  <c r="G3274" i="9"/>
  <c r="F3275" i="9"/>
  <c r="K3276" i="9"/>
  <c r="L3275" i="9"/>
  <c r="H3276" i="9" l="1"/>
  <c r="I3275" i="9"/>
  <c r="K3277" i="9"/>
  <c r="L3276" i="9"/>
  <c r="G3275" i="9"/>
  <c r="F3276" i="9"/>
  <c r="G3276" i="9" l="1"/>
  <c r="F3277" i="9"/>
  <c r="L3277" i="9"/>
  <c r="K3278" i="9"/>
  <c r="I3276" i="9"/>
  <c r="H3277" i="9"/>
  <c r="F3278" i="9" l="1"/>
  <c r="G3277" i="9"/>
  <c r="I3277" i="9"/>
  <c r="H3278" i="9"/>
  <c r="K3279" i="9"/>
  <c r="L3278" i="9"/>
  <c r="I3278" i="9" l="1"/>
  <c r="H3279" i="9"/>
  <c r="L3279" i="9"/>
  <c r="K3280" i="9"/>
  <c r="F3279" i="9"/>
  <c r="G3278" i="9"/>
  <c r="F3280" i="9" l="1"/>
  <c r="G3279" i="9"/>
  <c r="H3280" i="9"/>
  <c r="I3279" i="9"/>
  <c r="K3281" i="9"/>
  <c r="L3280" i="9"/>
  <c r="L3281" i="9" l="1"/>
  <c r="K3282" i="9"/>
  <c r="I3280" i="9"/>
  <c r="H3281" i="9"/>
  <c r="G3280" i="9"/>
  <c r="F3281" i="9"/>
  <c r="F3282" i="9" l="1"/>
  <c r="G3281" i="9"/>
  <c r="H3282" i="9"/>
  <c r="I3281" i="9"/>
  <c r="K3283" i="9"/>
  <c r="L3282" i="9"/>
  <c r="L3283" i="9" l="1"/>
  <c r="K3284" i="9"/>
  <c r="H3283" i="9"/>
  <c r="I3282" i="9"/>
  <c r="F3283" i="9"/>
  <c r="G3282" i="9"/>
  <c r="F3284" i="9" l="1"/>
  <c r="G3283" i="9"/>
  <c r="H3284" i="9"/>
  <c r="I3283" i="9"/>
  <c r="L3284" i="9"/>
  <c r="K3285" i="9"/>
  <c r="H3285" i="9" l="1"/>
  <c r="I3284" i="9"/>
  <c r="L3285" i="9"/>
  <c r="K3286" i="9"/>
  <c r="G3284" i="9"/>
  <c r="F3285" i="9"/>
  <c r="G3285" i="9" l="1"/>
  <c r="F3286" i="9"/>
  <c r="K3287" i="9"/>
  <c r="L3286" i="9"/>
  <c r="I3285" i="9"/>
  <c r="H3286" i="9"/>
  <c r="I3286" i="9" l="1"/>
  <c r="H3287" i="9"/>
  <c r="G3286" i="9"/>
  <c r="F3287" i="9"/>
  <c r="L3287" i="9"/>
  <c r="K3288" i="9"/>
  <c r="L3288" i="9" l="1"/>
  <c r="K3289" i="9"/>
  <c r="G3287" i="9"/>
  <c r="F3288" i="9"/>
  <c r="I3287" i="9"/>
  <c r="H3288" i="9"/>
  <c r="H3289" i="9" l="1"/>
  <c r="I3288" i="9"/>
  <c r="G3288" i="9"/>
  <c r="F3289" i="9"/>
  <c r="L3289" i="9"/>
  <c r="K3290" i="9"/>
  <c r="F3290" i="9" l="1"/>
  <c r="G3289" i="9"/>
  <c r="K3291" i="9"/>
  <c r="L3290" i="9"/>
  <c r="H3290" i="9"/>
  <c r="I3289" i="9"/>
  <c r="L3291" i="9" l="1"/>
  <c r="K3292" i="9"/>
  <c r="I3290" i="9"/>
  <c r="H3291" i="9"/>
  <c r="G3290" i="9"/>
  <c r="F3291" i="9"/>
  <c r="I3291" i="9" l="1"/>
  <c r="H3292" i="9"/>
  <c r="F3292" i="9"/>
  <c r="G3291" i="9"/>
  <c r="K3293" i="9"/>
  <c r="L3292" i="9"/>
  <c r="K3294" i="9" l="1"/>
  <c r="L3293" i="9"/>
  <c r="F3293" i="9"/>
  <c r="G3292" i="9"/>
  <c r="H3293" i="9"/>
  <c r="I3292" i="9"/>
  <c r="G3293" i="9" l="1"/>
  <c r="F3294" i="9"/>
  <c r="I3293" i="9"/>
  <c r="H3294" i="9"/>
  <c r="L3294" i="9"/>
  <c r="K3295" i="9"/>
  <c r="L3295" i="9" l="1"/>
  <c r="K3296" i="9"/>
  <c r="I3294" i="9"/>
  <c r="H3295" i="9"/>
  <c r="F3295" i="9"/>
  <c r="G3294" i="9"/>
  <c r="F3296" i="9" l="1"/>
  <c r="G3295" i="9"/>
  <c r="K3297" i="9"/>
  <c r="L3296" i="9"/>
  <c r="H3296" i="9"/>
  <c r="I3295" i="9"/>
  <c r="H3297" i="9" l="1"/>
  <c r="I3296" i="9"/>
  <c r="L3297" i="9"/>
  <c r="K3298" i="9"/>
  <c r="G3296" i="9"/>
  <c r="F3297" i="9"/>
  <c r="G3297" i="9" l="1"/>
  <c r="F3298" i="9"/>
  <c r="K3299" i="9"/>
  <c r="L3298" i="9"/>
  <c r="H3298" i="9"/>
  <c r="I3297" i="9"/>
  <c r="H3299" i="9" l="1"/>
  <c r="I3298" i="9"/>
  <c r="L3299" i="9"/>
  <c r="K3300" i="9"/>
  <c r="G3298" i="9"/>
  <c r="F3299" i="9"/>
  <c r="L3300" i="9" l="1"/>
  <c r="K3301" i="9"/>
  <c r="F3300" i="9"/>
  <c r="G3299" i="9"/>
  <c r="I3299" i="9"/>
  <c r="H3300" i="9"/>
  <c r="H3301" i="9" l="1"/>
  <c r="I3300" i="9"/>
  <c r="G3300" i="9"/>
  <c r="F3301" i="9"/>
  <c r="K3302" i="9"/>
  <c r="L3301" i="9"/>
  <c r="F3302" i="9" l="1"/>
  <c r="G3301" i="9"/>
  <c r="K3303" i="9"/>
  <c r="L3302" i="9"/>
  <c r="H3302" i="9"/>
  <c r="I3301" i="9"/>
  <c r="I3302" i="9" l="1"/>
  <c r="H3303" i="9"/>
  <c r="L3303" i="9"/>
  <c r="K3304" i="9"/>
  <c r="G3302" i="9"/>
  <c r="F3303" i="9"/>
  <c r="F3304" i="9" l="1"/>
  <c r="G3303" i="9"/>
  <c r="L3304" i="9"/>
  <c r="K3305" i="9"/>
  <c r="I3303" i="9"/>
  <c r="H3304" i="9"/>
  <c r="I3304" i="9" l="1"/>
  <c r="H3305" i="9"/>
  <c r="K3306" i="9"/>
  <c r="L3305" i="9"/>
  <c r="G3304" i="9"/>
  <c r="F3305" i="9"/>
  <c r="F3306" i="9" l="1"/>
  <c r="G3305" i="9"/>
  <c r="L3306" i="9"/>
  <c r="K3307" i="9"/>
  <c r="H3306" i="9"/>
  <c r="I3305" i="9"/>
  <c r="H3307" i="9" l="1"/>
  <c r="I3306" i="9"/>
  <c r="K3308" i="9"/>
  <c r="L3307" i="9"/>
  <c r="G3306" i="9"/>
  <c r="F3307" i="9"/>
  <c r="L3308" i="9" l="1"/>
  <c r="K3309" i="9"/>
  <c r="F3308" i="9"/>
  <c r="G3307" i="9"/>
  <c r="H3308" i="9"/>
  <c r="I3307" i="9"/>
  <c r="H3309" i="9" l="1"/>
  <c r="I3308" i="9"/>
  <c r="G3308" i="9"/>
  <c r="F3309" i="9"/>
  <c r="L3309" i="9"/>
  <c r="K3310" i="9"/>
  <c r="G3309" i="9" l="1"/>
  <c r="F3310" i="9"/>
  <c r="L3310" i="9"/>
  <c r="K3311" i="9"/>
  <c r="H3310" i="9"/>
  <c r="I3309" i="9"/>
  <c r="K3312" i="9" l="1"/>
  <c r="L3311" i="9"/>
  <c r="H3311" i="9"/>
  <c r="I3310" i="9"/>
  <c r="F3311" i="9"/>
  <c r="G3310" i="9"/>
  <c r="F3312" i="9" l="1"/>
  <c r="G3311" i="9"/>
  <c r="I3311" i="9"/>
  <c r="H3312" i="9"/>
  <c r="K3313" i="9"/>
  <c r="L3312" i="9"/>
  <c r="H3313" i="9" l="1"/>
  <c r="I3312" i="9"/>
  <c r="L3313" i="9"/>
  <c r="K3314" i="9"/>
  <c r="F3313" i="9"/>
  <c r="G3312" i="9"/>
  <c r="F3314" i="9" l="1"/>
  <c r="G3313" i="9"/>
  <c r="K3315" i="9"/>
  <c r="L3314" i="9"/>
  <c r="H3314" i="9"/>
  <c r="I3313" i="9"/>
  <c r="I3314" i="9" l="1"/>
  <c r="H3315" i="9"/>
  <c r="K3316" i="9"/>
  <c r="L3315" i="9"/>
  <c r="F3315" i="9"/>
  <c r="G3314" i="9"/>
  <c r="H3316" i="9" l="1"/>
  <c r="I3315" i="9"/>
  <c r="G3315" i="9"/>
  <c r="F3316" i="9"/>
  <c r="L3316" i="9"/>
  <c r="K3317" i="9"/>
  <c r="G3316" i="9" l="1"/>
  <c r="F3317" i="9"/>
  <c r="K3318" i="9"/>
  <c r="L3317" i="9"/>
  <c r="H3317" i="9"/>
  <c r="I3316" i="9"/>
  <c r="H3318" i="9" l="1"/>
  <c r="I3317" i="9"/>
  <c r="L3318" i="9"/>
  <c r="K3319" i="9"/>
  <c r="F3318" i="9"/>
  <c r="G3317" i="9"/>
  <c r="L3319" i="9" l="1"/>
  <c r="K3320" i="9"/>
  <c r="G3318" i="9"/>
  <c r="F3319" i="9"/>
  <c r="H3319" i="9"/>
  <c r="I3318" i="9"/>
  <c r="I3319" i="9" l="1"/>
  <c r="H3320" i="9"/>
  <c r="G3319" i="9"/>
  <c r="F3320" i="9"/>
  <c r="K3321" i="9"/>
  <c r="L3320" i="9"/>
  <c r="K3322" i="9" l="1"/>
  <c r="L3321" i="9"/>
  <c r="G3320" i="9"/>
  <c r="F3321" i="9"/>
  <c r="I3320" i="9"/>
  <c r="H3321" i="9"/>
  <c r="H3322" i="9" l="1"/>
  <c r="I3321" i="9"/>
  <c r="G3321" i="9"/>
  <c r="F3322" i="9"/>
  <c r="L3322" i="9"/>
  <c r="K3323" i="9"/>
  <c r="F3323" i="9" l="1"/>
  <c r="G3322" i="9"/>
  <c r="K3324" i="9"/>
  <c r="L3323" i="9"/>
  <c r="I3322" i="9"/>
  <c r="H3323" i="9"/>
  <c r="H3324" i="9" l="1"/>
  <c r="I3323" i="9"/>
  <c r="K3325" i="9"/>
  <c r="L3324" i="9"/>
  <c r="F3324" i="9"/>
  <c r="G3323" i="9"/>
  <c r="G3324" i="9" l="1"/>
  <c r="F3325" i="9"/>
  <c r="L3325" i="9"/>
  <c r="K3326" i="9"/>
  <c r="I3324" i="9"/>
  <c r="H3325" i="9"/>
  <c r="I3325" i="9" l="1"/>
  <c r="H3326" i="9"/>
  <c r="K3327" i="9"/>
  <c r="L3326" i="9"/>
  <c r="F3326" i="9"/>
  <c r="G3325" i="9"/>
  <c r="G3326" i="9" l="1"/>
  <c r="F3327" i="9"/>
  <c r="K3328" i="9"/>
  <c r="L3327" i="9"/>
  <c r="H3327" i="9"/>
  <c r="I3326" i="9"/>
  <c r="I3327" i="9" l="1"/>
  <c r="H3328" i="9"/>
  <c r="L3328" i="9"/>
  <c r="K3329" i="9"/>
  <c r="F3328" i="9"/>
  <c r="G3327" i="9"/>
  <c r="G3328" i="9" l="1"/>
  <c r="F3329" i="9"/>
  <c r="L3329" i="9"/>
  <c r="K3330" i="9"/>
  <c r="H3329" i="9"/>
  <c r="I3328" i="9"/>
  <c r="L3330" i="9" l="1"/>
  <c r="K3331" i="9"/>
  <c r="H3330" i="9"/>
  <c r="I3329" i="9"/>
  <c r="F3330" i="9"/>
  <c r="G3329" i="9"/>
  <c r="G3330" i="9" l="1"/>
  <c r="F3331" i="9"/>
  <c r="L3331" i="9"/>
  <c r="K3332" i="9"/>
  <c r="H3331" i="9"/>
  <c r="I3330" i="9"/>
  <c r="I3331" i="9" l="1"/>
  <c r="H3332" i="9"/>
  <c r="K3333" i="9"/>
  <c r="L3332" i="9"/>
  <c r="G3331" i="9"/>
  <c r="F3332" i="9"/>
  <c r="G3332" i="9" l="1"/>
  <c r="F3333" i="9"/>
  <c r="L3333" i="9"/>
  <c r="K3334" i="9"/>
  <c r="I3332" i="9"/>
  <c r="H3333" i="9"/>
  <c r="K3335" i="9" l="1"/>
  <c r="L3334" i="9"/>
  <c r="I3333" i="9"/>
  <c r="H3334" i="9"/>
  <c r="F3334" i="9"/>
  <c r="G3333" i="9"/>
  <c r="G3334" i="9" l="1"/>
  <c r="F3335" i="9"/>
  <c r="I3334" i="9"/>
  <c r="H3335" i="9"/>
  <c r="L3335" i="9"/>
  <c r="K3336" i="9"/>
  <c r="K3337" i="9" l="1"/>
  <c r="L3336" i="9"/>
  <c r="I3335" i="9"/>
  <c r="H3336" i="9"/>
  <c r="G3335" i="9"/>
  <c r="F3336" i="9"/>
  <c r="G3336" i="9" l="1"/>
  <c r="F3337" i="9"/>
  <c r="I3336" i="9"/>
  <c r="H3337" i="9"/>
  <c r="L3337" i="9"/>
  <c r="K3338" i="9"/>
  <c r="I3337" i="9" l="1"/>
  <c r="H3338" i="9"/>
  <c r="L3338" i="9"/>
  <c r="K3339" i="9"/>
  <c r="G3337" i="9"/>
  <c r="F3338" i="9"/>
  <c r="G3338" i="9" l="1"/>
  <c r="F3339" i="9"/>
  <c r="K3340" i="9"/>
  <c r="L3339" i="9"/>
  <c r="H3339" i="9"/>
  <c r="I3338" i="9"/>
  <c r="H3340" i="9" l="1"/>
  <c r="I3339" i="9"/>
  <c r="K3341" i="9"/>
  <c r="L3340" i="9"/>
  <c r="G3339" i="9"/>
  <c r="F3340" i="9"/>
  <c r="K3342" i="9" l="1"/>
  <c r="L3341" i="9"/>
  <c r="G3340" i="9"/>
  <c r="F3341" i="9"/>
  <c r="H3341" i="9"/>
  <c r="I3340" i="9"/>
  <c r="G3341" i="9" l="1"/>
  <c r="F3342" i="9"/>
  <c r="H3342" i="9"/>
  <c r="I3341" i="9"/>
  <c r="K3343" i="9"/>
  <c r="L3342" i="9"/>
  <c r="L3343" i="9" l="1"/>
  <c r="K3344" i="9"/>
  <c r="I3342" i="9"/>
  <c r="H3343" i="9"/>
  <c r="F3343" i="9"/>
  <c r="G3342" i="9"/>
  <c r="G3343" i="9" l="1"/>
  <c r="F3344" i="9"/>
  <c r="K3345" i="9"/>
  <c r="L3344" i="9"/>
  <c r="H3344" i="9"/>
  <c r="I3343" i="9"/>
  <c r="G3344" i="9" l="1"/>
  <c r="F3345" i="9"/>
  <c r="H3345" i="9"/>
  <c r="I3344" i="9"/>
  <c r="K3346" i="9"/>
  <c r="L3345" i="9"/>
  <c r="K3347" i="9" l="1"/>
  <c r="L3346" i="9"/>
  <c r="F3346" i="9"/>
  <c r="G3345" i="9"/>
  <c r="I3345" i="9"/>
  <c r="H3346" i="9"/>
  <c r="I3346" i="9" l="1"/>
  <c r="H3347" i="9"/>
  <c r="G3346" i="9"/>
  <c r="F3347" i="9"/>
  <c r="K3348" i="9"/>
  <c r="L3347" i="9"/>
  <c r="L3348" i="9" l="1"/>
  <c r="K3349" i="9"/>
  <c r="H3348" i="9"/>
  <c r="I3347" i="9"/>
  <c r="F3348" i="9"/>
  <c r="G3347" i="9"/>
  <c r="F3349" i="9" l="1"/>
  <c r="G3348" i="9"/>
  <c r="H3349" i="9"/>
  <c r="I3348" i="9"/>
  <c r="K3350" i="9"/>
  <c r="L3349" i="9"/>
  <c r="K3351" i="9" l="1"/>
  <c r="L3350" i="9"/>
  <c r="H3350" i="9"/>
  <c r="I3349" i="9"/>
  <c r="F3350" i="9"/>
  <c r="G3349" i="9"/>
  <c r="H3351" i="9" l="1"/>
  <c r="I3350" i="9"/>
  <c r="F3351" i="9"/>
  <c r="G3350" i="9"/>
  <c r="L3351" i="9"/>
  <c r="K3352" i="9"/>
  <c r="K3353" i="9" l="1"/>
  <c r="L3352" i="9"/>
  <c r="F3352" i="9"/>
  <c r="G3351" i="9"/>
  <c r="H3352" i="9"/>
  <c r="I3351" i="9"/>
  <c r="H3353" i="9" l="1"/>
  <c r="I3352" i="9"/>
  <c r="F3353" i="9"/>
  <c r="G3352" i="9"/>
  <c r="K3354" i="9"/>
  <c r="L3353" i="9"/>
  <c r="L3354" i="9" l="1"/>
  <c r="K3355" i="9"/>
  <c r="F3354" i="9"/>
  <c r="G3353" i="9"/>
  <c r="I3353" i="9"/>
  <c r="H3354" i="9"/>
  <c r="H3355" i="9" l="1"/>
  <c r="I3354" i="9"/>
  <c r="F3355" i="9"/>
  <c r="G3354" i="9"/>
  <c r="L3355" i="9"/>
  <c r="K3356" i="9"/>
  <c r="K3357" i="9" l="1"/>
  <c r="L3356" i="9"/>
  <c r="F3356" i="9"/>
  <c r="G3355" i="9"/>
  <c r="I3355" i="9"/>
  <c r="H3356" i="9"/>
  <c r="H3357" i="9" l="1"/>
  <c r="I3356" i="9"/>
  <c r="G3356" i="9"/>
  <c r="F3357" i="9"/>
  <c r="L3357" i="9"/>
  <c r="K3358" i="9"/>
  <c r="K3359" i="9" l="1"/>
  <c r="L3358" i="9"/>
  <c r="G3357" i="9"/>
  <c r="F3358" i="9"/>
  <c r="I3357" i="9"/>
  <c r="H3358" i="9"/>
  <c r="F3359" i="9" l="1"/>
  <c r="G3358" i="9"/>
  <c r="H3359" i="9"/>
  <c r="I3358" i="9"/>
  <c r="L3359" i="9"/>
  <c r="K3360" i="9"/>
  <c r="L3360" i="9" l="1"/>
  <c r="K3361" i="9"/>
  <c r="H3360" i="9"/>
  <c r="I3359" i="9"/>
  <c r="G3359" i="9"/>
  <c r="F3360" i="9"/>
  <c r="H3361" i="9" l="1"/>
  <c r="I3360" i="9"/>
  <c r="F3361" i="9"/>
  <c r="G3360" i="9"/>
  <c r="L3361" i="9"/>
  <c r="K3362" i="9"/>
  <c r="L3362" i="9" l="1"/>
  <c r="K3363" i="9"/>
  <c r="G3361" i="9"/>
  <c r="F3362" i="9"/>
  <c r="I3361" i="9"/>
  <c r="H3362" i="9"/>
  <c r="H3363" i="9" l="1"/>
  <c r="I3362" i="9"/>
  <c r="F3363" i="9"/>
  <c r="G3362" i="9"/>
  <c r="L3363" i="9"/>
  <c r="K3364" i="9"/>
  <c r="K3365" i="9" l="1"/>
  <c r="L3364" i="9"/>
  <c r="F3364" i="9"/>
  <c r="G3363" i="9"/>
  <c r="I3363" i="9"/>
  <c r="H3364" i="9"/>
  <c r="I3364" i="9" l="1"/>
  <c r="H3365" i="9"/>
  <c r="F3365" i="9"/>
  <c r="G3364" i="9"/>
  <c r="L3365" i="9"/>
  <c r="K3366" i="9"/>
  <c r="K3367" i="9" l="1"/>
  <c r="L3366" i="9"/>
  <c r="G3365" i="9"/>
  <c r="F3366" i="9"/>
  <c r="H3366" i="9"/>
  <c r="I3365" i="9"/>
  <c r="I3366" i="9" l="1"/>
  <c r="H3367" i="9"/>
  <c r="G3366" i="9"/>
  <c r="F3367" i="9"/>
  <c r="K3368" i="9"/>
  <c r="L3367" i="9"/>
  <c r="K3369" i="9" l="1"/>
  <c r="L3368" i="9"/>
  <c r="G3367" i="9"/>
  <c r="F3368" i="9"/>
  <c r="I3367" i="9"/>
  <c r="H3368" i="9"/>
  <c r="I3368" i="9" l="1"/>
  <c r="H3369" i="9"/>
  <c r="F3369" i="9"/>
  <c r="G3368" i="9"/>
  <c r="K3370" i="9"/>
  <c r="L3369" i="9"/>
  <c r="K3371" i="9" l="1"/>
  <c r="L3370" i="9"/>
  <c r="H3370" i="9"/>
  <c r="I3369" i="9"/>
  <c r="G3369" i="9"/>
  <c r="F3370" i="9"/>
  <c r="G3370" i="9" l="1"/>
  <c r="F3371" i="9"/>
  <c r="I3370" i="9"/>
  <c r="H3371" i="9"/>
  <c r="K3372" i="9"/>
  <c r="L3371" i="9"/>
  <c r="K3373" i="9" l="1"/>
  <c r="L3372" i="9"/>
  <c r="I3371" i="9"/>
  <c r="H3372" i="9"/>
  <c r="G3371" i="9"/>
  <c r="F3372" i="9"/>
  <c r="F3373" i="9" l="1"/>
  <c r="G3372" i="9"/>
  <c r="I3372" i="9"/>
  <c r="H3373" i="9"/>
  <c r="L3373" i="9"/>
  <c r="K3374" i="9"/>
  <c r="L3374" i="9" l="1"/>
  <c r="K3375" i="9"/>
  <c r="I3373" i="9"/>
  <c r="H3374" i="9"/>
  <c r="G3373" i="9"/>
  <c r="F3374" i="9"/>
  <c r="G3374" i="9" l="1"/>
  <c r="F3375" i="9"/>
  <c r="H3375" i="9"/>
  <c r="I3374" i="9"/>
  <c r="L3375" i="9"/>
  <c r="K3376" i="9"/>
  <c r="K3377" i="9" l="1"/>
  <c r="L3376" i="9"/>
  <c r="G3375" i="9"/>
  <c r="F3376" i="9"/>
  <c r="H3376" i="9"/>
  <c r="I3375" i="9"/>
  <c r="H3377" i="9" l="1"/>
  <c r="I3376" i="9"/>
  <c r="G3376" i="9"/>
  <c r="F3377" i="9"/>
  <c r="K3378" i="9"/>
  <c r="L3377" i="9"/>
  <c r="K3379" i="9" l="1"/>
  <c r="L3378" i="9"/>
  <c r="G3377" i="9"/>
  <c r="F3378" i="9"/>
  <c r="H3378" i="9"/>
  <c r="I3377" i="9"/>
  <c r="H3379" i="9" l="1"/>
  <c r="I3378" i="9"/>
  <c r="G3378" i="9"/>
  <c r="F3379" i="9"/>
  <c r="K3380" i="9"/>
  <c r="L3379" i="9"/>
  <c r="K3381" i="9" l="1"/>
  <c r="L3380" i="9"/>
  <c r="F3380" i="9"/>
  <c r="G3379" i="9"/>
  <c r="I3379" i="9"/>
  <c r="H3380" i="9"/>
  <c r="I3380" i="9" l="1"/>
  <c r="H3381" i="9"/>
  <c r="G3380" i="9"/>
  <c r="F3381" i="9"/>
  <c r="L3381" i="9"/>
  <c r="K3382" i="9"/>
  <c r="G3381" i="9" l="1"/>
  <c r="F3382" i="9"/>
  <c r="H3382" i="9"/>
  <c r="I3381" i="9"/>
  <c r="L3382" i="9"/>
  <c r="K3383" i="9"/>
  <c r="L3383" i="9" l="1"/>
  <c r="K3384" i="9"/>
  <c r="I3382" i="9"/>
  <c r="H3383" i="9"/>
  <c r="F3383" i="9"/>
  <c r="G3382" i="9"/>
  <c r="F3384" i="9" l="1"/>
  <c r="G3383" i="9"/>
  <c r="L3384" i="9"/>
  <c r="K3385" i="9"/>
  <c r="H3384" i="9"/>
  <c r="I3383" i="9"/>
  <c r="I3384" i="9" l="1"/>
  <c r="H3385" i="9"/>
  <c r="K3386" i="9"/>
  <c r="L3385" i="9"/>
  <c r="F3385" i="9"/>
  <c r="G3384" i="9"/>
  <c r="F3386" i="9" l="1"/>
  <c r="G3385" i="9"/>
  <c r="H3386" i="9"/>
  <c r="I3385" i="9"/>
  <c r="L3386" i="9"/>
  <c r="K3387" i="9"/>
  <c r="H3387" i="9" l="1"/>
  <c r="I3386" i="9"/>
  <c r="K3388" i="9"/>
  <c r="L3387" i="9"/>
  <c r="F3387" i="9"/>
  <c r="G3386" i="9"/>
  <c r="K3389" i="9" l="1"/>
  <c r="L3388" i="9"/>
  <c r="F3388" i="9"/>
  <c r="G3387" i="9"/>
  <c r="H3388" i="9"/>
  <c r="I3387" i="9"/>
  <c r="H3389" i="9" l="1"/>
  <c r="I3388" i="9"/>
  <c r="F3389" i="9"/>
  <c r="G3388" i="9"/>
  <c r="L3389" i="9"/>
  <c r="K3390" i="9"/>
  <c r="K3391" i="9" l="1"/>
  <c r="L3390" i="9"/>
  <c r="F3390" i="9"/>
  <c r="G3389" i="9"/>
  <c r="H3390" i="9"/>
  <c r="I3389" i="9"/>
  <c r="I3390" i="9" l="1"/>
  <c r="H3391" i="9"/>
  <c r="F3391" i="9"/>
  <c r="G3390" i="9"/>
  <c r="L3391" i="9"/>
  <c r="K3392" i="9"/>
  <c r="I3391" i="9" l="1"/>
  <c r="H3392" i="9"/>
  <c r="K3393" i="9"/>
  <c r="L3392" i="9"/>
  <c r="G3391" i="9"/>
  <c r="F3392" i="9"/>
  <c r="F3393" i="9" l="1"/>
  <c r="G3392" i="9"/>
  <c r="I3392" i="9"/>
  <c r="H3393" i="9"/>
  <c r="L3393" i="9"/>
  <c r="K3394" i="9"/>
  <c r="H3394" i="9" l="1"/>
  <c r="I3393" i="9"/>
  <c r="L3394" i="9"/>
  <c r="K3395" i="9"/>
  <c r="G3393" i="9"/>
  <c r="F3394" i="9"/>
  <c r="F3395" i="9" l="1"/>
  <c r="G3394" i="9"/>
  <c r="L3395" i="9"/>
  <c r="K3396" i="9"/>
  <c r="H3395" i="9"/>
  <c r="I3394" i="9"/>
  <c r="I3395" i="9" l="1"/>
  <c r="H3396" i="9"/>
  <c r="K3397" i="9"/>
  <c r="L3396" i="9"/>
  <c r="G3395" i="9"/>
  <c r="F3396" i="9"/>
  <c r="G3396" i="9" l="1"/>
  <c r="F3397" i="9"/>
  <c r="I3396" i="9"/>
  <c r="H3397" i="9"/>
  <c r="K3398" i="9"/>
  <c r="L3397" i="9"/>
  <c r="L3398" i="9" l="1"/>
  <c r="K3399" i="9"/>
  <c r="I3397" i="9"/>
  <c r="H3398" i="9"/>
  <c r="F3398" i="9"/>
  <c r="G3397" i="9"/>
  <c r="G3398" i="9" l="1"/>
  <c r="F3399" i="9"/>
  <c r="H3399" i="9"/>
  <c r="I3398" i="9"/>
  <c r="L3399" i="9"/>
  <c r="K3400" i="9"/>
  <c r="K3401" i="9" l="1"/>
  <c r="L3400" i="9"/>
  <c r="G3399" i="9"/>
  <c r="F3400" i="9"/>
  <c r="H3400" i="9"/>
  <c r="I3399" i="9"/>
  <c r="I3400" i="9" l="1"/>
  <c r="H3401" i="9"/>
  <c r="G3400" i="9"/>
  <c r="F3401" i="9"/>
  <c r="L3401" i="9"/>
  <c r="K3402" i="9"/>
  <c r="H3402" i="9" l="1"/>
  <c r="I3401" i="9"/>
  <c r="L3402" i="9"/>
  <c r="K3403" i="9"/>
  <c r="G3401" i="9"/>
  <c r="F3402" i="9"/>
  <c r="L3403" i="9" l="1"/>
  <c r="K3404" i="9"/>
  <c r="G3402" i="9"/>
  <c r="F3403" i="9"/>
  <c r="I3402" i="9"/>
  <c r="H3403" i="9"/>
  <c r="K3405" i="9" l="1"/>
  <c r="L3404" i="9"/>
  <c r="I3403" i="9"/>
  <c r="H3404" i="9"/>
  <c r="G3403" i="9"/>
  <c r="F3404" i="9"/>
  <c r="F3405" i="9" l="1"/>
  <c r="G3404" i="9"/>
  <c r="H3405" i="9"/>
  <c r="I3404" i="9"/>
  <c r="L3405" i="9"/>
  <c r="K3406" i="9"/>
  <c r="L3406" i="9" l="1"/>
  <c r="K3407" i="9"/>
  <c r="H3406" i="9"/>
  <c r="I3405" i="9"/>
  <c r="F3406" i="9"/>
  <c r="G3405" i="9"/>
  <c r="I3406" i="9" l="1"/>
  <c r="H3407" i="9"/>
  <c r="F3407" i="9"/>
  <c r="G3406" i="9"/>
  <c r="K3408" i="9"/>
  <c r="L3407" i="9"/>
  <c r="L3408" i="9" l="1"/>
  <c r="K3409" i="9"/>
  <c r="I3407" i="9"/>
  <c r="H3408" i="9"/>
  <c r="G3407" i="9"/>
  <c r="F3408" i="9"/>
  <c r="F3409" i="9" l="1"/>
  <c r="G3408" i="9"/>
  <c r="L3409" i="9"/>
  <c r="K3410" i="9"/>
  <c r="H3409" i="9"/>
  <c r="I3408" i="9"/>
  <c r="I3409" i="9" l="1"/>
  <c r="H3410" i="9"/>
  <c r="L3410" i="9"/>
  <c r="K3411" i="9"/>
  <c r="G3409" i="9"/>
  <c r="F3410" i="9"/>
  <c r="L3411" i="9" l="1"/>
  <c r="K3412" i="9"/>
  <c r="G3410" i="9"/>
  <c r="F3411" i="9"/>
  <c r="I3410" i="9"/>
  <c r="H3411" i="9"/>
  <c r="I3411" i="9" l="1"/>
  <c r="H3412" i="9"/>
  <c r="F3412" i="9"/>
  <c r="G3411" i="9"/>
  <c r="K3413" i="9"/>
  <c r="L3412" i="9"/>
  <c r="K3414" i="9" l="1"/>
  <c r="L3413" i="9"/>
  <c r="F3413" i="9"/>
  <c r="G3412" i="9"/>
  <c r="I3412" i="9"/>
  <c r="H3413" i="9"/>
  <c r="I3413" i="9" l="1"/>
  <c r="H3414" i="9"/>
  <c r="G3413" i="9"/>
  <c r="F3414" i="9"/>
  <c r="L3414" i="9"/>
  <c r="K3415" i="9"/>
  <c r="L3415" i="9" l="1"/>
  <c r="K3416" i="9"/>
  <c r="H3415" i="9"/>
  <c r="I3414" i="9"/>
  <c r="G3414" i="9"/>
  <c r="F3415" i="9"/>
  <c r="F3416" i="9" l="1"/>
  <c r="G3415" i="9"/>
  <c r="K3417" i="9"/>
  <c r="L3416" i="9"/>
  <c r="I3415" i="9"/>
  <c r="H3416" i="9"/>
  <c r="H3417" i="9" l="1"/>
  <c r="I3416" i="9"/>
  <c r="K3418" i="9"/>
  <c r="L3417" i="9"/>
  <c r="G3416" i="9"/>
  <c r="F3417" i="9"/>
  <c r="G3417" i="9" l="1"/>
  <c r="F3418" i="9"/>
  <c r="K3419" i="9"/>
  <c r="L3418" i="9"/>
  <c r="I3417" i="9"/>
  <c r="H3418" i="9"/>
  <c r="L3419" i="9" l="1"/>
  <c r="K3420" i="9"/>
  <c r="H3419" i="9"/>
  <c r="I3418" i="9"/>
  <c r="F3419" i="9"/>
  <c r="G3418" i="9"/>
  <c r="F3420" i="9" l="1"/>
  <c r="G3419" i="9"/>
  <c r="K3421" i="9"/>
  <c r="L3420" i="9"/>
  <c r="I3419" i="9"/>
  <c r="H3420" i="9"/>
  <c r="H3421" i="9" l="1"/>
  <c r="I3420" i="9"/>
  <c r="K3422" i="9"/>
  <c r="L3421" i="9"/>
  <c r="G3420" i="9"/>
  <c r="F3421" i="9"/>
  <c r="G3421" i="9" l="1"/>
  <c r="F3422" i="9"/>
  <c r="K3423" i="9"/>
  <c r="L3422" i="9"/>
  <c r="H3422" i="9"/>
  <c r="I3421" i="9"/>
  <c r="I3422" i="9" l="1"/>
  <c r="H3423" i="9"/>
  <c r="L3423" i="9"/>
  <c r="K3424" i="9"/>
  <c r="F3423" i="9"/>
  <c r="G3422" i="9"/>
  <c r="G3423" i="9" l="1"/>
  <c r="F3424" i="9"/>
  <c r="I3423" i="9"/>
  <c r="H3424" i="9"/>
  <c r="L3424" i="9"/>
  <c r="K3425" i="9"/>
  <c r="K3426" i="9" l="1"/>
  <c r="L3425" i="9"/>
  <c r="G3424" i="9"/>
  <c r="F3425" i="9"/>
  <c r="H3425" i="9"/>
  <c r="I3424" i="9"/>
  <c r="H3426" i="9" l="1"/>
  <c r="I3425" i="9"/>
  <c r="G3425" i="9"/>
  <c r="F3426" i="9"/>
  <c r="L3426" i="9"/>
  <c r="K3427" i="9"/>
  <c r="K3428" i="9" l="1"/>
  <c r="L3427" i="9"/>
  <c r="G3426" i="9"/>
  <c r="F3427" i="9"/>
  <c r="H3427" i="9"/>
  <c r="I3426" i="9"/>
  <c r="I3427" i="9" l="1"/>
  <c r="H3428" i="9"/>
  <c r="F3428" i="9"/>
  <c r="G3427" i="9"/>
  <c r="L3428" i="9"/>
  <c r="K3429" i="9"/>
  <c r="L3429" i="9" l="1"/>
  <c r="K3430" i="9"/>
  <c r="F3429" i="9"/>
  <c r="G3428" i="9"/>
  <c r="H3429" i="9"/>
  <c r="I3428" i="9"/>
  <c r="F3430" i="9" l="1"/>
  <c r="G3429" i="9"/>
  <c r="I3429" i="9"/>
  <c r="H3430" i="9"/>
  <c r="L3430" i="9"/>
  <c r="K3431" i="9"/>
  <c r="K3432" i="9" l="1"/>
  <c r="L3431" i="9"/>
  <c r="H3431" i="9"/>
  <c r="I3430" i="9"/>
  <c r="F3431" i="9"/>
  <c r="G3430" i="9"/>
  <c r="F3432" i="9" l="1"/>
  <c r="G3431" i="9"/>
  <c r="I3431" i="9"/>
  <c r="H3432" i="9"/>
  <c r="K3433" i="9"/>
  <c r="L3432" i="9"/>
  <c r="L3433" i="9" l="1"/>
  <c r="K3434" i="9"/>
  <c r="I3432" i="9"/>
  <c r="H3433" i="9"/>
  <c r="G3432" i="9"/>
  <c r="F3433" i="9"/>
  <c r="G3433" i="9" l="1"/>
  <c r="F3434" i="9"/>
  <c r="H3434" i="9"/>
  <c r="I3433" i="9"/>
  <c r="L3434" i="9"/>
  <c r="K3435" i="9"/>
  <c r="H3435" i="9" l="1"/>
  <c r="I3434" i="9"/>
  <c r="K3436" i="9"/>
  <c r="L3435" i="9"/>
  <c r="G3434" i="9"/>
  <c r="F3435" i="9"/>
  <c r="L3436" i="9" l="1"/>
  <c r="K3437" i="9"/>
  <c r="F3436" i="9"/>
  <c r="G3435" i="9"/>
  <c r="H3436" i="9"/>
  <c r="I3435" i="9"/>
  <c r="H3437" i="9" l="1"/>
  <c r="I3436" i="9"/>
  <c r="G3436" i="9"/>
  <c r="F3437" i="9"/>
  <c r="K3438" i="9"/>
  <c r="L3437" i="9"/>
  <c r="K3439" i="9" l="1"/>
  <c r="L3438" i="9"/>
  <c r="F3438" i="9"/>
  <c r="G3437" i="9"/>
  <c r="I3437" i="9"/>
  <c r="H3438" i="9"/>
  <c r="F3439" i="9" l="1"/>
  <c r="G3438" i="9"/>
  <c r="I3438" i="9"/>
  <c r="H3439" i="9"/>
  <c r="L3439" i="9"/>
  <c r="K3440" i="9"/>
  <c r="L3440" i="9" l="1"/>
  <c r="K3441" i="9"/>
  <c r="H3440" i="9"/>
  <c r="I3439" i="9"/>
  <c r="G3439" i="9"/>
  <c r="F3440" i="9"/>
  <c r="H3441" i="9" l="1"/>
  <c r="I3440" i="9"/>
  <c r="G3440" i="9"/>
  <c r="F3441" i="9"/>
  <c r="L3441" i="9"/>
  <c r="K3442" i="9"/>
  <c r="L3442" i="9" l="1"/>
  <c r="K3443" i="9"/>
  <c r="G3441" i="9"/>
  <c r="F3442" i="9"/>
  <c r="H3442" i="9"/>
  <c r="I3441" i="9"/>
  <c r="G3442" i="9" l="1"/>
  <c r="F3443" i="9"/>
  <c r="I3442" i="9"/>
  <c r="H3443" i="9"/>
  <c r="K3444" i="9"/>
  <c r="L3443" i="9"/>
  <c r="I3443" i="9" l="1"/>
  <c r="H3444" i="9"/>
  <c r="G3443" i="9"/>
  <c r="F3444" i="9"/>
  <c r="L3444" i="9"/>
  <c r="K3445" i="9"/>
  <c r="K3446" i="9" l="1"/>
  <c r="L3445" i="9"/>
  <c r="F3445" i="9"/>
  <c r="G3444" i="9"/>
  <c r="H3445" i="9"/>
  <c r="I3444" i="9"/>
  <c r="H3446" i="9" l="1"/>
  <c r="I3445" i="9"/>
  <c r="F3446" i="9"/>
  <c r="G3445" i="9"/>
  <c r="L3446" i="9"/>
  <c r="K3447" i="9"/>
  <c r="L3447" i="9" l="1"/>
  <c r="K3448" i="9"/>
  <c r="F3447" i="9"/>
  <c r="G3446" i="9"/>
  <c r="I3446" i="9"/>
  <c r="H3447" i="9"/>
  <c r="K3449" i="9" l="1"/>
  <c r="L3448" i="9"/>
  <c r="I3447" i="9"/>
  <c r="H3448" i="9"/>
  <c r="F3448" i="9"/>
  <c r="G3447" i="9"/>
  <c r="G3448" i="9" l="1"/>
  <c r="F3449" i="9"/>
  <c r="H3449" i="9"/>
  <c r="I3448" i="9"/>
  <c r="K3450" i="9"/>
  <c r="L3449" i="9"/>
  <c r="H3450" i="9" l="1"/>
  <c r="I3449" i="9"/>
  <c r="L3450" i="9"/>
  <c r="K3451" i="9"/>
  <c r="G3449" i="9"/>
  <c r="F3450" i="9"/>
  <c r="K3452" i="9" l="1"/>
  <c r="L3451" i="9"/>
  <c r="G3450" i="9"/>
  <c r="F3451" i="9"/>
  <c r="I3450" i="9"/>
  <c r="H3451" i="9"/>
  <c r="H3452" i="9" l="1"/>
  <c r="I3451" i="9"/>
  <c r="G3451" i="9"/>
  <c r="F3452" i="9"/>
  <c r="L3452" i="9"/>
  <c r="K3453" i="9"/>
  <c r="G3452" i="9" l="1"/>
  <c r="F3453" i="9"/>
  <c r="L3453" i="9"/>
  <c r="K3454" i="9"/>
  <c r="I3452" i="9"/>
  <c r="H3453" i="9"/>
  <c r="L3454" i="9" l="1"/>
  <c r="K3455" i="9"/>
  <c r="H3454" i="9"/>
  <c r="I3453" i="9"/>
  <c r="G3453" i="9"/>
  <c r="F3454" i="9"/>
  <c r="F3455" i="9" l="1"/>
  <c r="G3454" i="9"/>
  <c r="I3454" i="9"/>
  <c r="H3455" i="9"/>
  <c r="L3455" i="9"/>
  <c r="K3456" i="9"/>
  <c r="L3456" i="9" l="1"/>
  <c r="K3457" i="9"/>
  <c r="I3455" i="9"/>
  <c r="H3456" i="9"/>
  <c r="F3456" i="9"/>
  <c r="G3455" i="9"/>
  <c r="F3457" i="9" l="1"/>
  <c r="G3456" i="9"/>
  <c r="I3456" i="9"/>
  <c r="H3457" i="9"/>
  <c r="L3457" i="9"/>
  <c r="K3458" i="9"/>
  <c r="H3458" i="9" l="1"/>
  <c r="I3457" i="9"/>
  <c r="K3459" i="9"/>
  <c r="L3458" i="9"/>
  <c r="G3457" i="9"/>
  <c r="F3458" i="9"/>
  <c r="F3459" i="9" l="1"/>
  <c r="G3458" i="9"/>
  <c r="L3459" i="9"/>
  <c r="K3460" i="9"/>
  <c r="H3459" i="9"/>
  <c r="I3458" i="9"/>
  <c r="I3459" i="9" l="1"/>
  <c r="H3460" i="9"/>
  <c r="K3461" i="9"/>
  <c r="L3460" i="9"/>
  <c r="G3459" i="9"/>
  <c r="F3460" i="9"/>
  <c r="L3461" i="9" l="1"/>
  <c r="K3462" i="9"/>
  <c r="I3460" i="9"/>
  <c r="H3461" i="9"/>
  <c r="F3461" i="9"/>
  <c r="G3460" i="9"/>
  <c r="G3461" i="9" l="1"/>
  <c r="F3462" i="9"/>
  <c r="K3463" i="9"/>
  <c r="L3462" i="9"/>
  <c r="H3462" i="9"/>
  <c r="I3461" i="9"/>
  <c r="L3463" i="9" l="1"/>
  <c r="K3464" i="9"/>
  <c r="I3462" i="9"/>
  <c r="H3463" i="9"/>
  <c r="F3463" i="9"/>
  <c r="G3462" i="9"/>
  <c r="F3464" i="9" l="1"/>
  <c r="G3463" i="9"/>
  <c r="K3465" i="9"/>
  <c r="L3464" i="9"/>
  <c r="I3463" i="9"/>
  <c r="H3464" i="9"/>
  <c r="I3464" i="9" l="1"/>
  <c r="H3465" i="9"/>
  <c r="K3466" i="9"/>
  <c r="L3465" i="9"/>
  <c r="F3465" i="9"/>
  <c r="G3464" i="9"/>
  <c r="L3466" i="9" l="1"/>
  <c r="K3467" i="9"/>
  <c r="I3465" i="9"/>
  <c r="H3466" i="9"/>
  <c r="G3465" i="9"/>
  <c r="F3466" i="9"/>
  <c r="F3467" i="9" l="1"/>
  <c r="G3466" i="9"/>
  <c r="I3466" i="9"/>
  <c r="H3467" i="9"/>
  <c r="L3467" i="9"/>
  <c r="K3468" i="9"/>
  <c r="K3469" i="9" l="1"/>
  <c r="L3468" i="9"/>
  <c r="I3467" i="9"/>
  <c r="H3468" i="9"/>
  <c r="F3468" i="9"/>
  <c r="G3467" i="9"/>
  <c r="I3468" i="9" l="1"/>
  <c r="H3469" i="9"/>
  <c r="F3469" i="9"/>
  <c r="G3468" i="9"/>
  <c r="L3469" i="9"/>
  <c r="K3470" i="9"/>
  <c r="H3470" i="9" l="1"/>
  <c r="I3469" i="9"/>
  <c r="K3471" i="9"/>
  <c r="L3470" i="9"/>
  <c r="G3469" i="9"/>
  <c r="F3470" i="9"/>
  <c r="K3472" i="9" l="1"/>
  <c r="L3471" i="9"/>
  <c r="G3470" i="9"/>
  <c r="F3471" i="9"/>
  <c r="H3471" i="9"/>
  <c r="I3470" i="9"/>
  <c r="G3471" i="9" l="1"/>
  <c r="F3472" i="9"/>
  <c r="I3471" i="9"/>
  <c r="H3472" i="9"/>
  <c r="L3472" i="9"/>
  <c r="K3473" i="9"/>
  <c r="I3472" i="9" l="1"/>
  <c r="H3473" i="9"/>
  <c r="G3472" i="9"/>
  <c r="F3473" i="9"/>
  <c r="L3473" i="9"/>
  <c r="K3474" i="9"/>
  <c r="K3475" i="9" l="1"/>
  <c r="L3474" i="9"/>
  <c r="I3473" i="9"/>
  <c r="H3474" i="9"/>
  <c r="G3473" i="9"/>
  <c r="F3474" i="9"/>
  <c r="G3474" i="9" l="1"/>
  <c r="F3475" i="9"/>
  <c r="I3474" i="9"/>
  <c r="H3475" i="9"/>
  <c r="K3476" i="9"/>
  <c r="L3475" i="9"/>
  <c r="H3476" i="9" l="1"/>
  <c r="I3475" i="9"/>
  <c r="L3476" i="9"/>
  <c r="K3477" i="9"/>
  <c r="G3475" i="9"/>
  <c r="F3476" i="9"/>
  <c r="G3476" i="9" l="1"/>
  <c r="F3477" i="9"/>
  <c r="L3477" i="9"/>
  <c r="K3478" i="9"/>
  <c r="H3477" i="9"/>
  <c r="I3476" i="9"/>
  <c r="I3477" i="9" l="1"/>
  <c r="H3478" i="9"/>
  <c r="G3477" i="9"/>
  <c r="F3478" i="9"/>
  <c r="K3479" i="9"/>
  <c r="L3478" i="9"/>
  <c r="K3480" i="9" l="1"/>
  <c r="L3479" i="9"/>
  <c r="H3479" i="9"/>
  <c r="I3478" i="9"/>
  <c r="G3478" i="9"/>
  <c r="F3479" i="9"/>
  <c r="I3479" i="9" l="1"/>
  <c r="H3480" i="9"/>
  <c r="G3479" i="9"/>
  <c r="F3480" i="9"/>
  <c r="L3480" i="9"/>
  <c r="K3481" i="9"/>
  <c r="L3481" i="9" l="1"/>
  <c r="K3482" i="9"/>
  <c r="G3480" i="9"/>
  <c r="F3481" i="9"/>
  <c r="I3480" i="9"/>
  <c r="H3481" i="9"/>
  <c r="I3481" i="9" l="1"/>
  <c r="H3482" i="9"/>
  <c r="L3482" i="9"/>
  <c r="K3483" i="9"/>
  <c r="G3481" i="9"/>
  <c r="F3482" i="9"/>
  <c r="G3482" i="9" l="1"/>
  <c r="F3483" i="9"/>
  <c r="L3483" i="9"/>
  <c r="K3484" i="9"/>
  <c r="I3482" i="9"/>
  <c r="H3483" i="9"/>
  <c r="H3484" i="9" l="1"/>
  <c r="I3483" i="9"/>
  <c r="F3484" i="9"/>
  <c r="G3483" i="9"/>
  <c r="K3485" i="9"/>
  <c r="L3484" i="9"/>
  <c r="K3486" i="9" l="1"/>
  <c r="L3485" i="9"/>
  <c r="G3484" i="9"/>
  <c r="F3485" i="9"/>
  <c r="H3485" i="9"/>
  <c r="I3484" i="9"/>
  <c r="I3485" i="9" l="1"/>
  <c r="H3486" i="9"/>
  <c r="F3486" i="9"/>
  <c r="G3485" i="9"/>
  <c r="L3486" i="9"/>
  <c r="K3487" i="9"/>
  <c r="F3487" i="9" l="1"/>
  <c r="G3486" i="9"/>
  <c r="I3486" i="9"/>
  <c r="H3487" i="9"/>
  <c r="L3487" i="9"/>
  <c r="K3488" i="9"/>
  <c r="K3489" i="9" l="1"/>
  <c r="L3488" i="9"/>
  <c r="H3488" i="9"/>
  <c r="I3487" i="9"/>
  <c r="G3487" i="9"/>
  <c r="F3488" i="9"/>
  <c r="G3488" i="9" l="1"/>
  <c r="F3489" i="9"/>
  <c r="I3488" i="9"/>
  <c r="H3489" i="9"/>
  <c r="L3489" i="9"/>
  <c r="K3490" i="9"/>
  <c r="K3491" i="9" l="1"/>
  <c r="L3490" i="9"/>
  <c r="F3490" i="9"/>
  <c r="G3489" i="9"/>
  <c r="I3489" i="9"/>
  <c r="H3490" i="9"/>
  <c r="H3491" i="9" l="1"/>
  <c r="I3490" i="9"/>
  <c r="F3491" i="9"/>
  <c r="G3490" i="9"/>
  <c r="K3492" i="9"/>
  <c r="L3491" i="9"/>
  <c r="L3492" i="9" l="1"/>
  <c r="K3493" i="9"/>
  <c r="F3492" i="9"/>
  <c r="G3491" i="9"/>
  <c r="I3491" i="9"/>
  <c r="H3492" i="9"/>
  <c r="G3492" i="9" l="1"/>
  <c r="F3493" i="9"/>
  <c r="K3494" i="9"/>
  <c r="L3493" i="9"/>
  <c r="I3492" i="9"/>
  <c r="H3493" i="9"/>
  <c r="I3493" i="9" l="1"/>
  <c r="H3494" i="9"/>
  <c r="K3495" i="9"/>
  <c r="L3494" i="9"/>
  <c r="F3494" i="9"/>
  <c r="G3493" i="9"/>
  <c r="L3495" i="9" l="1"/>
  <c r="K3496" i="9"/>
  <c r="G3494" i="9"/>
  <c r="F3495" i="9"/>
  <c r="I3494" i="9"/>
  <c r="H3495" i="9"/>
  <c r="G3495" i="9" l="1"/>
  <c r="F3496" i="9"/>
  <c r="L3496" i="9"/>
  <c r="K3497" i="9"/>
  <c r="I3495" i="9"/>
  <c r="H3496" i="9"/>
  <c r="K3498" i="9" l="1"/>
  <c r="L3497" i="9"/>
  <c r="G3496" i="9"/>
  <c r="F3497" i="9"/>
  <c r="H3497" i="9"/>
  <c r="I3496" i="9"/>
  <c r="H3498" i="9" l="1"/>
  <c r="I3497" i="9"/>
  <c r="F3498" i="9"/>
  <c r="G3497" i="9"/>
  <c r="L3498" i="9"/>
  <c r="K3499" i="9"/>
  <c r="K3500" i="9" l="1"/>
  <c r="L3499" i="9"/>
  <c r="F3499" i="9"/>
  <c r="G3498" i="9"/>
  <c r="H3499" i="9"/>
  <c r="I3498" i="9"/>
  <c r="G3499" i="9" l="1"/>
  <c r="F3500" i="9"/>
  <c r="I3499" i="9"/>
  <c r="H3500" i="9"/>
  <c r="L3500" i="9"/>
  <c r="K3501" i="9"/>
  <c r="K3502" i="9" l="1"/>
  <c r="L3501" i="9"/>
  <c r="F3501" i="9"/>
  <c r="G3500" i="9"/>
  <c r="I3500" i="9"/>
  <c r="H3501" i="9"/>
  <c r="G3501" i="9" l="1"/>
  <c r="F3502" i="9"/>
  <c r="I3501" i="9"/>
  <c r="H3502" i="9"/>
  <c r="K3503" i="9"/>
  <c r="L3502" i="9"/>
  <c r="H3503" i="9" l="1"/>
  <c r="I3502" i="9"/>
  <c r="K3504" i="9"/>
  <c r="L3503" i="9"/>
  <c r="G3502" i="9"/>
  <c r="F3503" i="9"/>
  <c r="G3503" i="9" l="1"/>
  <c r="F3504" i="9"/>
  <c r="K3505" i="9"/>
  <c r="L3504" i="9"/>
  <c r="H3504" i="9"/>
  <c r="I3503" i="9"/>
  <c r="H3505" i="9" l="1"/>
  <c r="I3504" i="9"/>
  <c r="K3506" i="9"/>
  <c r="L3505" i="9"/>
  <c r="G3504" i="9"/>
  <c r="F3505" i="9"/>
  <c r="F3506" i="9" l="1"/>
  <c r="G3505" i="9"/>
  <c r="L3506" i="9"/>
  <c r="K3507" i="9"/>
  <c r="I3505" i="9"/>
  <c r="H3506" i="9"/>
  <c r="L3507" i="9" l="1"/>
  <c r="K3508" i="9"/>
  <c r="I3506" i="9"/>
  <c r="H3507" i="9"/>
  <c r="F3507" i="9"/>
  <c r="G3506" i="9"/>
  <c r="H3508" i="9" l="1"/>
  <c r="I3507" i="9"/>
  <c r="L3508" i="9"/>
  <c r="K3509" i="9"/>
  <c r="G3507" i="9"/>
  <c r="F3508" i="9"/>
  <c r="F3509" i="9" l="1"/>
  <c r="G3508" i="9"/>
  <c r="L3509" i="9"/>
  <c r="K3510" i="9"/>
  <c r="H3509" i="9"/>
  <c r="I3508" i="9"/>
  <c r="I3509" i="9" l="1"/>
  <c r="H3510" i="9"/>
  <c r="K3511" i="9"/>
  <c r="L3510" i="9"/>
  <c r="F3510" i="9"/>
  <c r="G3509" i="9"/>
  <c r="H3511" i="9" l="1"/>
  <c r="I3510" i="9"/>
  <c r="F3511" i="9"/>
  <c r="G3510" i="9"/>
  <c r="L3511" i="9"/>
  <c r="K3512" i="9"/>
  <c r="L3512" i="9" l="1"/>
  <c r="K3513" i="9"/>
  <c r="F3512" i="9"/>
  <c r="G3511" i="9"/>
  <c r="I3511" i="9"/>
  <c r="H3512" i="9"/>
  <c r="I3512" i="9" l="1"/>
  <c r="H3513" i="9"/>
  <c r="F3513" i="9"/>
  <c r="G3512" i="9"/>
  <c r="L3513" i="9"/>
  <c r="K3514" i="9"/>
  <c r="L3514" i="9" l="1"/>
  <c r="K3515" i="9"/>
  <c r="F3514" i="9"/>
  <c r="G3513" i="9"/>
  <c r="I3513" i="9"/>
  <c r="H3514" i="9"/>
  <c r="F3515" i="9" l="1"/>
  <c r="G3514" i="9"/>
  <c r="I3514" i="9"/>
  <c r="H3515" i="9"/>
  <c r="L3515" i="9"/>
  <c r="K3516" i="9"/>
  <c r="H3516" i="9" l="1"/>
  <c r="I3515" i="9"/>
  <c r="L3516" i="9"/>
  <c r="K3517" i="9"/>
  <c r="F3516" i="9"/>
  <c r="G3515" i="9"/>
  <c r="K3518" i="9" l="1"/>
  <c r="L3517" i="9"/>
  <c r="G3516" i="9"/>
  <c r="F3517" i="9"/>
  <c r="I3516" i="9"/>
  <c r="H3517" i="9"/>
  <c r="G3517" i="9" l="1"/>
  <c r="F3518" i="9"/>
  <c r="H3518" i="9"/>
  <c r="I3517" i="9"/>
  <c r="L3518" i="9"/>
  <c r="K3519" i="9"/>
  <c r="L3519" i="9" l="1"/>
  <c r="K3520" i="9"/>
  <c r="H3519" i="9"/>
  <c r="I3518" i="9"/>
  <c r="F3519" i="9"/>
  <c r="G3518" i="9"/>
  <c r="F3520" i="9" l="1"/>
  <c r="G3519" i="9"/>
  <c r="I3519" i="9"/>
  <c r="H3520" i="9"/>
  <c r="L3520" i="9"/>
  <c r="K3521" i="9"/>
  <c r="L3521" i="9" l="1"/>
  <c r="K3522" i="9"/>
  <c r="I3520" i="9"/>
  <c r="H3521" i="9"/>
  <c r="G3520" i="9"/>
  <c r="F3521" i="9"/>
  <c r="I3521" i="9" l="1"/>
  <c r="H3522" i="9"/>
  <c r="G3521" i="9"/>
  <c r="F3522" i="9"/>
  <c r="L3522" i="9"/>
  <c r="K3523" i="9"/>
  <c r="L3523" i="9" l="1"/>
  <c r="K3524" i="9"/>
  <c r="F3523" i="9"/>
  <c r="G3522" i="9"/>
  <c r="I3522" i="9"/>
  <c r="H3523" i="9"/>
  <c r="H3524" i="9" l="1"/>
  <c r="I3523" i="9"/>
  <c r="F3524" i="9"/>
  <c r="G3523" i="9"/>
  <c r="K3525" i="9"/>
  <c r="L3524" i="9"/>
  <c r="L3525" i="9" l="1"/>
  <c r="K3526" i="9"/>
  <c r="F3525" i="9"/>
  <c r="G3524" i="9"/>
  <c r="H3525" i="9"/>
  <c r="I3524" i="9"/>
  <c r="G3525" i="9" l="1"/>
  <c r="F3526" i="9"/>
  <c r="L3526" i="9"/>
  <c r="K3527" i="9"/>
  <c r="H3526" i="9"/>
  <c r="I3525" i="9"/>
  <c r="I3526" i="9" l="1"/>
  <c r="H3527" i="9"/>
  <c r="K3528" i="9"/>
  <c r="L3527" i="9"/>
  <c r="G3526" i="9"/>
  <c r="F3527" i="9"/>
  <c r="K3529" i="9" l="1"/>
  <c r="L3528" i="9"/>
  <c r="H3528" i="9"/>
  <c r="I3527" i="9"/>
  <c r="G3527" i="9"/>
  <c r="F3528" i="9"/>
  <c r="I3528" i="9" l="1"/>
  <c r="H3529" i="9"/>
  <c r="G3528" i="9"/>
  <c r="F3529" i="9"/>
  <c r="K3530" i="9"/>
  <c r="L3529" i="9"/>
  <c r="L3530" i="9" l="1"/>
  <c r="K3531" i="9"/>
  <c r="F3530" i="9"/>
  <c r="G3529" i="9"/>
  <c r="I3529" i="9"/>
  <c r="H3530" i="9"/>
  <c r="H3531" i="9" l="1"/>
  <c r="I3530" i="9"/>
  <c r="F3531" i="9"/>
  <c r="G3530" i="9"/>
  <c r="L3531" i="9"/>
  <c r="K3532" i="9"/>
  <c r="K3533" i="9" l="1"/>
  <c r="L3532" i="9"/>
  <c r="F3532" i="9"/>
  <c r="G3531" i="9"/>
  <c r="I3531" i="9"/>
  <c r="H3532" i="9"/>
  <c r="G3532" i="9" l="1"/>
  <c r="F3533" i="9"/>
  <c r="H3533" i="9"/>
  <c r="I3532" i="9"/>
  <c r="K3534" i="9"/>
  <c r="L3533" i="9"/>
  <c r="L3534" i="9" l="1"/>
  <c r="K3535" i="9"/>
  <c r="I3533" i="9"/>
  <c r="H3534" i="9"/>
  <c r="F3534" i="9"/>
  <c r="G3533" i="9"/>
  <c r="F3535" i="9" l="1"/>
  <c r="G3534" i="9"/>
  <c r="H3535" i="9"/>
  <c r="I3534" i="9"/>
  <c r="L3535" i="9"/>
  <c r="K3536" i="9"/>
  <c r="I3535" i="9" l="1"/>
  <c r="H3536" i="9"/>
  <c r="K3537" i="9"/>
  <c r="L3536" i="9"/>
  <c r="F3536" i="9"/>
  <c r="G3535" i="9"/>
  <c r="F3537" i="9" l="1"/>
  <c r="G3536" i="9"/>
  <c r="L3537" i="9"/>
  <c r="K3538" i="9"/>
  <c r="H3537" i="9"/>
  <c r="I3536" i="9"/>
  <c r="H3538" i="9" l="1"/>
  <c r="I3537" i="9"/>
  <c r="L3538" i="9"/>
  <c r="K3539" i="9"/>
  <c r="G3537" i="9"/>
  <c r="F3538" i="9"/>
  <c r="F3539" i="9" l="1"/>
  <c r="G3538" i="9"/>
  <c r="L3539" i="9"/>
  <c r="K3540" i="9"/>
  <c r="I3538" i="9"/>
  <c r="H3539" i="9"/>
  <c r="K3541" i="9" l="1"/>
  <c r="L3540" i="9"/>
  <c r="I3539" i="9"/>
  <c r="H3540" i="9"/>
  <c r="G3539" i="9"/>
  <c r="F3540" i="9"/>
  <c r="I3540" i="9" l="1"/>
  <c r="H3541" i="9"/>
  <c r="F3541" i="9"/>
  <c r="G3540" i="9"/>
  <c r="L3541" i="9"/>
  <c r="K3542" i="9"/>
  <c r="L3542" i="9" l="1"/>
  <c r="K3543" i="9"/>
  <c r="G3541" i="9"/>
  <c r="F3542" i="9"/>
  <c r="I3541" i="9"/>
  <c r="H3542" i="9"/>
  <c r="I3542" i="9" l="1"/>
  <c r="H3543" i="9"/>
  <c r="L3543" i="9"/>
  <c r="K3544" i="9"/>
  <c r="G3542" i="9"/>
  <c r="F3543" i="9"/>
  <c r="G3543" i="9" l="1"/>
  <c r="F3544" i="9"/>
  <c r="L3544" i="9"/>
  <c r="K3545" i="9"/>
  <c r="H3544" i="9"/>
  <c r="I3543" i="9"/>
  <c r="H3545" i="9" l="1"/>
  <c r="I3544" i="9"/>
  <c r="K3546" i="9"/>
  <c r="L3545" i="9"/>
  <c r="G3544" i="9"/>
  <c r="F3545" i="9"/>
  <c r="K3547" i="9" l="1"/>
  <c r="L3546" i="9"/>
  <c r="G3545" i="9"/>
  <c r="F3546" i="9"/>
  <c r="H3546" i="9"/>
  <c r="I3545" i="9"/>
  <c r="H3547" i="9" l="1"/>
  <c r="I3546" i="9"/>
  <c r="G3546" i="9"/>
  <c r="F3547" i="9"/>
  <c r="L3547" i="9"/>
  <c r="K3548" i="9"/>
  <c r="K3549" i="9" l="1"/>
  <c r="L3548" i="9"/>
  <c r="F3548" i="9"/>
  <c r="G3547" i="9"/>
  <c r="I3547" i="9"/>
  <c r="H3548" i="9"/>
  <c r="F3549" i="9" l="1"/>
  <c r="G3548" i="9"/>
  <c r="I3548" i="9"/>
  <c r="H3549" i="9"/>
  <c r="K3550" i="9"/>
  <c r="L3549" i="9"/>
  <c r="H3550" i="9" l="1"/>
  <c r="I3549" i="9"/>
  <c r="L3550" i="9"/>
  <c r="K3551" i="9"/>
  <c r="F3550" i="9"/>
  <c r="G3549" i="9"/>
  <c r="G3550" i="9" l="1"/>
  <c r="F3551" i="9"/>
  <c r="K3552" i="9"/>
  <c r="L3551" i="9"/>
  <c r="I3550" i="9"/>
  <c r="H3551" i="9"/>
  <c r="G3551" i="9" l="1"/>
  <c r="F3552" i="9"/>
  <c r="I3551" i="9"/>
  <c r="H3552" i="9"/>
  <c r="L3552" i="9"/>
  <c r="K3553" i="9"/>
  <c r="H3553" i="9" l="1"/>
  <c r="I3552" i="9"/>
  <c r="K3554" i="9"/>
  <c r="L3553" i="9"/>
  <c r="F3553" i="9"/>
  <c r="G3552" i="9"/>
  <c r="G3553" i="9" l="1"/>
  <c r="F3554" i="9"/>
  <c r="K3555" i="9"/>
  <c r="L3554" i="9"/>
  <c r="I3553" i="9"/>
  <c r="H3554" i="9"/>
  <c r="I3554" i="9" l="1"/>
  <c r="H3555" i="9"/>
  <c r="K3556" i="9"/>
  <c r="L3555" i="9"/>
  <c r="G3554" i="9"/>
  <c r="F3555" i="9"/>
  <c r="K3557" i="9" l="1"/>
  <c r="L3556" i="9"/>
  <c r="F3556" i="9"/>
  <c r="G3555" i="9"/>
  <c r="H3556" i="9"/>
  <c r="I3555" i="9"/>
  <c r="H3557" i="9" l="1"/>
  <c r="I3556" i="9"/>
  <c r="G3556" i="9"/>
  <c r="F3557" i="9"/>
  <c r="L3557" i="9"/>
  <c r="K3558" i="9"/>
  <c r="L3558" i="9" l="1"/>
  <c r="K3559" i="9"/>
  <c r="G3557" i="9"/>
  <c r="F3558" i="9"/>
  <c r="I3557" i="9"/>
  <c r="H3558" i="9"/>
  <c r="F3559" i="9" l="1"/>
  <c r="G3558" i="9"/>
  <c r="L3559" i="9"/>
  <c r="K3560" i="9"/>
  <c r="I3558" i="9"/>
  <c r="H3559" i="9"/>
  <c r="H3560" i="9" l="1"/>
  <c r="I3559" i="9"/>
  <c r="L3560" i="9"/>
  <c r="K3561" i="9"/>
  <c r="G3559" i="9"/>
  <c r="F3560" i="9"/>
  <c r="K3562" i="9" l="1"/>
  <c r="L3561" i="9"/>
  <c r="G3560" i="9"/>
  <c r="F3561" i="9"/>
  <c r="I3560" i="9"/>
  <c r="H3561" i="9"/>
  <c r="I3561" i="9" l="1"/>
  <c r="H3562" i="9"/>
  <c r="F3562" i="9"/>
  <c r="G3561" i="9"/>
  <c r="K3563" i="9"/>
  <c r="L3562" i="9"/>
  <c r="L3563" i="9" l="1"/>
  <c r="K3564" i="9"/>
  <c r="G3562" i="9"/>
  <c r="F3563" i="9"/>
  <c r="I3562" i="9"/>
  <c r="H3563" i="9"/>
  <c r="F3564" i="9" l="1"/>
  <c r="G3563" i="9"/>
  <c r="H3564" i="9"/>
  <c r="I3563" i="9"/>
  <c r="L3564" i="9"/>
  <c r="K3565" i="9"/>
  <c r="H3565" i="9" l="1"/>
  <c r="I3564" i="9"/>
  <c r="K3566" i="9"/>
  <c r="L3565" i="9"/>
  <c r="F3565" i="9"/>
  <c r="G3564" i="9"/>
  <c r="L3566" i="9" l="1"/>
  <c r="K3567" i="9"/>
  <c r="F3566" i="9"/>
  <c r="G3565" i="9"/>
  <c r="H3566" i="9"/>
  <c r="I3565" i="9"/>
  <c r="I3566" i="9" l="1"/>
  <c r="H3567" i="9"/>
  <c r="K3568" i="9"/>
  <c r="L3567" i="9"/>
  <c r="G3566" i="9"/>
  <c r="F3567" i="9"/>
  <c r="L3568" i="9" l="1"/>
  <c r="K3569" i="9"/>
  <c r="G3567" i="9"/>
  <c r="F3568" i="9"/>
  <c r="H3568" i="9"/>
  <c r="I3567" i="9"/>
  <c r="G3568" i="9" l="1"/>
  <c r="F3569" i="9"/>
  <c r="I3568" i="9"/>
  <c r="H3569" i="9"/>
  <c r="K3570" i="9"/>
  <c r="L3569" i="9"/>
  <c r="I3569" i="9" l="1"/>
  <c r="H3570" i="9"/>
  <c r="L3570" i="9"/>
  <c r="K3571" i="9"/>
  <c r="F3570" i="9"/>
  <c r="G3569" i="9"/>
  <c r="L3571" i="9" l="1"/>
  <c r="K3572" i="9"/>
  <c r="I3570" i="9"/>
  <c r="H3571" i="9"/>
  <c r="G3570" i="9"/>
  <c r="F3571" i="9"/>
  <c r="H3572" i="9" l="1"/>
  <c r="I3571" i="9"/>
  <c r="G3571" i="9"/>
  <c r="F3572" i="9"/>
  <c r="L3572" i="9"/>
  <c r="K3573" i="9"/>
  <c r="G3572" i="9" l="1"/>
  <c r="F3573" i="9"/>
  <c r="L3573" i="9"/>
  <c r="K3574" i="9"/>
  <c r="H3573" i="9"/>
  <c r="I3572" i="9"/>
  <c r="K3575" i="9" l="1"/>
  <c r="L3574" i="9"/>
  <c r="I3573" i="9"/>
  <c r="H3574" i="9"/>
  <c r="G3573" i="9"/>
  <c r="F3574" i="9"/>
  <c r="H3575" i="9" l="1"/>
  <c r="I3574" i="9"/>
  <c r="G3574" i="9"/>
  <c r="F3575" i="9"/>
  <c r="L3575" i="9"/>
  <c r="K3576" i="9"/>
  <c r="F3576" i="9" l="1"/>
  <c r="G3575" i="9"/>
  <c r="L3576" i="9"/>
  <c r="K3577" i="9"/>
  <c r="I3575" i="9"/>
  <c r="H3576" i="9"/>
  <c r="L3577" i="9" l="1"/>
  <c r="K3578" i="9"/>
  <c r="H3577" i="9"/>
  <c r="I3576" i="9"/>
  <c r="F3577" i="9"/>
  <c r="G3576" i="9"/>
  <c r="F3578" i="9" l="1"/>
  <c r="G3577" i="9"/>
  <c r="I3577" i="9"/>
  <c r="H3578" i="9"/>
  <c r="L3578" i="9"/>
  <c r="K3579" i="9"/>
  <c r="I3578" i="9" l="1"/>
  <c r="H3579" i="9"/>
  <c r="K3580" i="9"/>
  <c r="L3579" i="9"/>
  <c r="F3579" i="9"/>
  <c r="G3578" i="9"/>
  <c r="G3579" i="9" l="1"/>
  <c r="F3580" i="9"/>
  <c r="L3580" i="9"/>
  <c r="K3581" i="9"/>
  <c r="H3580" i="9"/>
  <c r="I3579" i="9"/>
  <c r="L3581" i="9" l="1"/>
  <c r="K3582" i="9"/>
  <c r="G3580" i="9"/>
  <c r="F3581" i="9"/>
  <c r="H3581" i="9"/>
  <c r="I3580" i="9"/>
  <c r="H3582" i="9" l="1"/>
  <c r="I3581" i="9"/>
  <c r="G3581" i="9"/>
  <c r="F3582" i="9"/>
  <c r="L3582" i="9"/>
  <c r="K3583" i="9"/>
  <c r="G3582" i="9" l="1"/>
  <c r="F3583" i="9"/>
  <c r="K3584" i="9"/>
  <c r="L3583" i="9"/>
  <c r="I3582" i="9"/>
  <c r="H3583" i="9"/>
  <c r="H3584" i="9" l="1"/>
  <c r="I3583" i="9"/>
  <c r="F3584" i="9"/>
  <c r="G3583" i="9"/>
  <c r="L3584" i="9"/>
  <c r="K3585" i="9"/>
  <c r="F3585" i="9" l="1"/>
  <c r="G3584" i="9"/>
  <c r="K3586" i="9"/>
  <c r="L3585" i="9"/>
  <c r="H3585" i="9"/>
  <c r="I3584" i="9"/>
  <c r="H3586" i="9" l="1"/>
  <c r="I3585" i="9"/>
  <c r="L3586" i="9"/>
  <c r="K3587" i="9"/>
  <c r="G3585" i="9"/>
  <c r="F3586" i="9"/>
  <c r="G3586" i="9" l="1"/>
  <c r="F3587" i="9"/>
  <c r="L3587" i="9"/>
  <c r="K3588" i="9"/>
  <c r="H3587" i="9"/>
  <c r="I3586" i="9"/>
  <c r="L3588" i="9" l="1"/>
  <c r="K3589" i="9"/>
  <c r="F3588" i="9"/>
  <c r="G3587" i="9"/>
  <c r="I3587" i="9"/>
  <c r="H3588" i="9"/>
  <c r="I3588" i="9" l="1"/>
  <c r="H3589" i="9"/>
  <c r="G3588" i="9"/>
  <c r="F3589" i="9"/>
  <c r="L3589" i="9"/>
  <c r="K3590" i="9"/>
  <c r="F3590" i="9" l="1"/>
  <c r="G3589" i="9"/>
  <c r="H3590" i="9"/>
  <c r="I3589" i="9"/>
  <c r="L3590" i="9"/>
  <c r="K3591" i="9"/>
  <c r="F3591" i="9" l="1"/>
  <c r="G3590" i="9"/>
  <c r="L3591" i="9"/>
  <c r="K3592" i="9"/>
  <c r="I3590" i="9"/>
  <c r="H3591" i="9"/>
  <c r="I3591" i="9" l="1"/>
  <c r="H3592" i="9"/>
  <c r="K3593" i="9"/>
  <c r="L3592" i="9"/>
  <c r="G3591" i="9"/>
  <c r="F3592" i="9"/>
  <c r="L3593" i="9" l="1"/>
  <c r="K3594" i="9"/>
  <c r="G3592" i="9"/>
  <c r="F3593" i="9"/>
  <c r="H3593" i="9"/>
  <c r="I3592" i="9"/>
  <c r="F3594" i="9" l="1"/>
  <c r="G3593" i="9"/>
  <c r="I3593" i="9"/>
  <c r="H3594" i="9"/>
  <c r="K3595" i="9"/>
  <c r="L3594" i="9"/>
  <c r="H3595" i="9" l="1"/>
  <c r="I3594" i="9"/>
  <c r="K3596" i="9"/>
  <c r="L3595" i="9"/>
  <c r="F3595" i="9"/>
  <c r="G3594" i="9"/>
  <c r="K3597" i="9" l="1"/>
  <c r="L3596" i="9"/>
  <c r="G3595" i="9"/>
  <c r="F3596" i="9"/>
  <c r="H3596" i="9"/>
  <c r="I3595" i="9"/>
  <c r="F3597" i="9" l="1"/>
  <c r="G3596" i="9"/>
  <c r="I3596" i="9"/>
  <c r="H3597" i="9"/>
  <c r="L3597" i="9"/>
  <c r="K3598" i="9"/>
  <c r="L3598" i="9" l="1"/>
  <c r="K3599" i="9"/>
  <c r="H3598" i="9"/>
  <c r="I3597" i="9"/>
  <c r="G3597" i="9"/>
  <c r="F3598" i="9"/>
  <c r="F3599" i="9" l="1"/>
  <c r="G3598" i="9"/>
  <c r="I3598" i="9"/>
  <c r="H3599" i="9"/>
  <c r="K3600" i="9"/>
  <c r="L3599" i="9"/>
  <c r="L3600" i="9" l="1"/>
  <c r="K3601" i="9"/>
  <c r="H3600" i="9"/>
  <c r="I3599" i="9"/>
  <c r="F3600" i="9"/>
  <c r="G3599" i="9"/>
  <c r="G3600" i="9" l="1"/>
  <c r="F3601" i="9"/>
  <c r="H3601" i="9"/>
  <c r="I3600" i="9"/>
  <c r="L3601" i="9"/>
  <c r="K3602" i="9"/>
  <c r="K3603" i="9" l="1"/>
  <c r="L3602" i="9"/>
  <c r="I3601" i="9"/>
  <c r="H3602" i="9"/>
  <c r="F3602" i="9"/>
  <c r="G3601" i="9"/>
  <c r="I3602" i="9" l="1"/>
  <c r="H3603" i="9"/>
  <c r="F3603" i="9"/>
  <c r="G3602" i="9"/>
  <c r="L3603" i="9"/>
  <c r="K3604" i="9"/>
  <c r="F3604" i="9" l="1"/>
  <c r="G3603" i="9"/>
  <c r="L3604" i="9"/>
  <c r="K3605" i="9"/>
  <c r="H3604" i="9"/>
  <c r="I3603" i="9"/>
  <c r="L3605" i="9" l="1"/>
  <c r="K3606" i="9"/>
  <c r="H3605" i="9"/>
  <c r="I3604" i="9"/>
  <c r="F3605" i="9"/>
  <c r="G3604" i="9"/>
  <c r="G3605" i="9" l="1"/>
  <c r="F3606" i="9"/>
  <c r="L3606" i="9"/>
  <c r="K3607" i="9"/>
  <c r="I3605" i="9"/>
  <c r="H3606" i="9"/>
  <c r="I3606" i="9" l="1"/>
  <c r="H3607" i="9"/>
  <c r="K3608" i="9"/>
  <c r="L3607" i="9"/>
  <c r="F3607" i="9"/>
  <c r="G3606" i="9"/>
  <c r="L3608" i="9" l="1"/>
  <c r="K3609" i="9"/>
  <c r="F3608" i="9"/>
  <c r="G3607" i="9"/>
  <c r="I3607" i="9"/>
  <c r="H3608" i="9"/>
  <c r="F3609" i="9" l="1"/>
  <c r="G3608" i="9"/>
  <c r="L3609" i="9"/>
  <c r="K3610" i="9"/>
  <c r="I3608" i="9"/>
  <c r="H3609" i="9"/>
  <c r="I3609" i="9" l="1"/>
  <c r="H3610" i="9"/>
  <c r="L3610" i="9"/>
  <c r="K3611" i="9"/>
  <c r="G3609" i="9"/>
  <c r="F3610" i="9"/>
  <c r="L3611" i="9" l="1"/>
  <c r="K3612" i="9"/>
  <c r="I3610" i="9"/>
  <c r="H3611" i="9"/>
  <c r="G3610" i="9"/>
  <c r="F3611" i="9"/>
  <c r="I3611" i="9" l="1"/>
  <c r="H3612" i="9"/>
  <c r="F3612" i="9"/>
  <c r="G3611" i="9"/>
  <c r="K3613" i="9"/>
  <c r="L3612" i="9"/>
  <c r="L3613" i="9" l="1"/>
  <c r="K3614" i="9"/>
  <c r="F3613" i="9"/>
  <c r="G3612" i="9"/>
  <c r="I3612" i="9"/>
  <c r="H3613" i="9"/>
  <c r="H3614" i="9" l="1"/>
  <c r="I3613" i="9"/>
  <c r="F3614" i="9"/>
  <c r="G3613" i="9"/>
  <c r="K3615" i="9"/>
  <c r="L3614" i="9"/>
  <c r="G3614" i="9" l="1"/>
  <c r="F3615" i="9"/>
  <c r="K3616" i="9"/>
  <c r="L3615" i="9"/>
  <c r="I3614" i="9"/>
  <c r="H3615" i="9"/>
  <c r="I3615" i="9" l="1"/>
  <c r="H3616" i="9"/>
  <c r="K3617" i="9"/>
  <c r="L3616" i="9"/>
  <c r="G3615" i="9"/>
  <c r="F3616" i="9"/>
  <c r="F3617" i="9" l="1"/>
  <c r="G3616" i="9"/>
  <c r="K3618" i="9"/>
  <c r="L3617" i="9"/>
  <c r="H3617" i="9"/>
  <c r="I3616" i="9"/>
  <c r="L3618" i="9" l="1"/>
  <c r="K3619" i="9"/>
  <c r="H3618" i="9"/>
  <c r="I3617" i="9"/>
  <c r="G3617" i="9"/>
  <c r="F3618" i="9"/>
  <c r="I3618" i="9" l="1"/>
  <c r="H3619" i="9"/>
  <c r="G3618" i="9"/>
  <c r="F3619" i="9"/>
  <c r="L3619" i="9"/>
  <c r="K3620" i="9"/>
  <c r="L3620" i="9" l="1"/>
  <c r="K3621" i="9"/>
  <c r="I3619" i="9"/>
  <c r="H3620" i="9"/>
  <c r="F3620" i="9"/>
  <c r="G3619" i="9"/>
  <c r="H3621" i="9" l="1"/>
  <c r="I3620" i="9"/>
  <c r="G3620" i="9"/>
  <c r="F3621" i="9"/>
  <c r="L3621" i="9"/>
  <c r="K3622" i="9"/>
  <c r="F3622" i="9" l="1"/>
  <c r="G3621" i="9"/>
  <c r="K3623" i="9"/>
  <c r="L3622" i="9"/>
  <c r="I3621" i="9"/>
  <c r="H3622" i="9"/>
  <c r="I3622" i="9" l="1"/>
  <c r="H3623" i="9"/>
  <c r="K3624" i="9"/>
  <c r="L3623" i="9"/>
  <c r="G3622" i="9"/>
  <c r="F3623" i="9"/>
  <c r="F3624" i="9" l="1"/>
  <c r="G3623" i="9"/>
  <c r="L3624" i="9"/>
  <c r="K3625" i="9"/>
  <c r="I3623" i="9"/>
  <c r="H3624" i="9"/>
  <c r="H3625" i="9" l="1"/>
  <c r="I3624" i="9"/>
  <c r="L3625" i="9"/>
  <c r="K3626" i="9"/>
  <c r="G3624" i="9"/>
  <c r="F3625" i="9"/>
  <c r="K3627" i="9" l="1"/>
  <c r="L3626" i="9"/>
  <c r="F3626" i="9"/>
  <c r="G3625" i="9"/>
  <c r="I3625" i="9"/>
  <c r="H3626" i="9"/>
  <c r="F3627" i="9" l="1"/>
  <c r="G3626" i="9"/>
  <c r="I3626" i="9"/>
  <c r="H3627" i="9"/>
  <c r="K3628" i="9"/>
  <c r="L3627" i="9"/>
  <c r="K3629" i="9" l="1"/>
  <c r="L3628" i="9"/>
  <c r="I3627" i="9"/>
  <c r="H3628" i="9"/>
  <c r="F3628" i="9"/>
  <c r="G3627" i="9"/>
  <c r="G3628" i="9" l="1"/>
  <c r="F3629" i="9"/>
  <c r="I3628" i="9"/>
  <c r="H3629" i="9"/>
  <c r="L3629" i="9"/>
  <c r="K3630" i="9"/>
  <c r="I3629" i="9" l="1"/>
  <c r="H3630" i="9"/>
  <c r="K3631" i="9"/>
  <c r="L3630" i="9"/>
  <c r="G3629" i="9"/>
  <c r="F3630" i="9"/>
  <c r="G3630" i="9" l="1"/>
  <c r="F3631" i="9"/>
  <c r="K3632" i="9"/>
  <c r="L3631" i="9"/>
  <c r="H3631" i="9"/>
  <c r="I3630" i="9"/>
  <c r="L3632" i="9" l="1"/>
  <c r="K3633" i="9"/>
  <c r="G3631" i="9"/>
  <c r="F3632" i="9"/>
  <c r="I3631" i="9"/>
  <c r="H3632" i="9"/>
  <c r="G3632" i="9" l="1"/>
  <c r="F3633" i="9"/>
  <c r="I3632" i="9"/>
  <c r="H3633" i="9"/>
  <c r="K3634" i="9"/>
  <c r="L3633" i="9"/>
  <c r="K3635" i="9" l="1"/>
  <c r="L3634" i="9"/>
  <c r="H3634" i="9"/>
  <c r="I3633" i="9"/>
  <c r="G3633" i="9"/>
  <c r="F3634" i="9"/>
  <c r="G3634" i="9" l="1"/>
  <c r="F3635" i="9"/>
  <c r="I3634" i="9"/>
  <c r="H3635" i="9"/>
  <c r="L3635" i="9"/>
  <c r="K3636" i="9"/>
  <c r="H3636" i="9" l="1"/>
  <c r="I3635" i="9"/>
  <c r="F3636" i="9"/>
  <c r="G3635" i="9"/>
  <c r="L3636" i="9"/>
  <c r="K3637" i="9"/>
  <c r="K3638" i="9" l="1"/>
  <c r="L3637" i="9"/>
  <c r="G3636" i="9"/>
  <c r="F3637" i="9"/>
  <c r="I3636" i="9"/>
  <c r="H3637" i="9"/>
  <c r="G3637" i="9" l="1"/>
  <c r="F3638" i="9"/>
  <c r="I3637" i="9"/>
  <c r="H3638" i="9"/>
  <c r="K3639" i="9"/>
  <c r="L3638" i="9"/>
  <c r="I3638" i="9" l="1"/>
  <c r="H3639" i="9"/>
  <c r="L3639" i="9"/>
  <c r="K3640" i="9"/>
  <c r="G3638" i="9"/>
  <c r="F3639" i="9"/>
  <c r="H3640" i="9" l="1"/>
  <c r="I3639" i="9"/>
  <c r="F3640" i="9"/>
  <c r="G3639" i="9"/>
  <c r="K3641" i="9"/>
  <c r="L3640" i="9"/>
  <c r="G3640" i="9" l="1"/>
  <c r="F3641" i="9"/>
  <c r="L3641" i="9"/>
  <c r="K3642" i="9"/>
  <c r="H3641" i="9"/>
  <c r="I3640" i="9"/>
  <c r="H3642" i="9" l="1"/>
  <c r="I3641" i="9"/>
  <c r="L3642" i="9"/>
  <c r="K3643" i="9"/>
  <c r="G3641" i="9"/>
  <c r="F3642" i="9"/>
  <c r="K3644" i="9" l="1"/>
  <c r="L3643" i="9"/>
  <c r="G3642" i="9"/>
  <c r="F3643" i="9"/>
  <c r="H3643" i="9"/>
  <c r="I3642" i="9"/>
  <c r="H3644" i="9" l="1"/>
  <c r="I3643" i="9"/>
  <c r="F3644" i="9"/>
  <c r="G3643" i="9"/>
  <c r="L3644" i="9"/>
  <c r="K3645" i="9"/>
  <c r="K3646" i="9" l="1"/>
  <c r="L3645" i="9"/>
  <c r="F3645" i="9"/>
  <c r="G3644" i="9"/>
  <c r="I3644" i="9"/>
  <c r="H3645" i="9"/>
  <c r="F3646" i="9" l="1"/>
  <c r="G3645" i="9"/>
  <c r="H3646" i="9"/>
  <c r="I3645" i="9"/>
  <c r="K3647" i="9"/>
  <c r="L3646" i="9"/>
  <c r="I3646" i="9" l="1"/>
  <c r="H3647" i="9"/>
  <c r="L3647" i="9"/>
  <c r="K3648" i="9"/>
  <c r="F3647" i="9"/>
  <c r="G3646" i="9"/>
  <c r="F3648" i="9" l="1"/>
  <c r="G3647" i="9"/>
  <c r="L3648" i="9"/>
  <c r="K3649" i="9"/>
  <c r="I3647" i="9"/>
  <c r="H3648" i="9"/>
  <c r="K3650" i="9" l="1"/>
  <c r="L3649" i="9"/>
  <c r="H3649" i="9"/>
  <c r="I3648" i="9"/>
  <c r="G3648" i="9"/>
  <c r="F3649" i="9"/>
  <c r="H3650" i="9" l="1"/>
  <c r="I3649" i="9"/>
  <c r="G3649" i="9"/>
  <c r="F3650" i="9"/>
  <c r="L3650" i="9"/>
  <c r="K3651" i="9"/>
  <c r="F3651" i="9" l="1"/>
  <c r="G3650" i="9"/>
  <c r="L3651" i="9"/>
  <c r="K3652" i="9"/>
  <c r="I3650" i="9"/>
  <c r="H3651" i="9"/>
  <c r="H3652" i="9" l="1"/>
  <c r="I3651" i="9"/>
  <c r="K3653" i="9"/>
  <c r="L3652" i="9"/>
  <c r="G3651" i="9"/>
  <c r="F3652" i="9"/>
  <c r="F3653" i="9" l="1"/>
  <c r="G3652" i="9"/>
  <c r="K3654" i="9"/>
  <c r="L3653" i="9"/>
  <c r="H3653" i="9"/>
  <c r="I3652" i="9"/>
  <c r="L3654" i="9" l="1"/>
  <c r="K3655" i="9"/>
  <c r="I3653" i="9"/>
  <c r="H3654" i="9"/>
  <c r="F3654" i="9"/>
  <c r="G3653" i="9"/>
  <c r="G3654" i="9" l="1"/>
  <c r="F3655" i="9"/>
  <c r="I3654" i="9"/>
  <c r="H3655" i="9"/>
  <c r="K3656" i="9"/>
  <c r="L3655" i="9"/>
  <c r="L3656" i="9" l="1"/>
  <c r="K3657" i="9"/>
  <c r="I3655" i="9"/>
  <c r="H3656" i="9"/>
  <c r="G3655" i="9"/>
  <c r="F3656" i="9"/>
  <c r="I3656" i="9" l="1"/>
  <c r="H3657" i="9"/>
  <c r="G3656" i="9"/>
  <c r="F3657" i="9"/>
  <c r="K3658" i="9"/>
  <c r="L3657" i="9"/>
  <c r="L3658" i="9" l="1"/>
  <c r="K3659" i="9"/>
  <c r="I3657" i="9"/>
  <c r="H3658" i="9"/>
  <c r="G3657" i="9"/>
  <c r="F3658" i="9"/>
  <c r="F3659" i="9" l="1"/>
  <c r="G3658" i="9"/>
  <c r="H3659" i="9"/>
  <c r="I3658" i="9"/>
  <c r="K3660" i="9"/>
  <c r="L3659" i="9"/>
  <c r="K3661" i="9" l="1"/>
  <c r="L3660" i="9"/>
  <c r="H3660" i="9"/>
  <c r="I3659" i="9"/>
  <c r="F3660" i="9"/>
  <c r="G3659" i="9"/>
  <c r="F3661" i="9" l="1"/>
  <c r="G3660" i="9"/>
  <c r="H3661" i="9"/>
  <c r="I3660" i="9"/>
  <c r="L3661" i="9"/>
  <c r="K3662" i="9"/>
  <c r="K3663" i="9" l="1"/>
  <c r="L3662" i="9"/>
  <c r="I3661" i="9"/>
  <c r="H3662" i="9"/>
  <c r="G3661" i="9"/>
  <c r="F3662" i="9"/>
  <c r="F3663" i="9" l="1"/>
  <c r="G3662" i="9"/>
  <c r="H3663" i="9"/>
  <c r="I3662" i="9"/>
  <c r="K3664" i="9"/>
  <c r="L3663" i="9"/>
  <c r="I3663" i="9" l="1"/>
  <c r="H3664" i="9"/>
  <c r="K3665" i="9"/>
  <c r="L3664" i="9"/>
  <c r="G3663" i="9"/>
  <c r="F3664" i="9"/>
  <c r="G3664" i="9" l="1"/>
  <c r="F3665" i="9"/>
  <c r="L3665" i="9"/>
  <c r="K3666" i="9"/>
  <c r="H3665" i="9"/>
  <c r="I3664" i="9"/>
  <c r="L3666" i="9" l="1"/>
  <c r="K3667" i="9"/>
  <c r="I3665" i="9"/>
  <c r="H3666" i="9"/>
  <c r="G3665" i="9"/>
  <c r="F3666" i="9"/>
  <c r="I3666" i="9" l="1"/>
  <c r="H3667" i="9"/>
  <c r="G3666" i="9"/>
  <c r="F3667" i="9"/>
  <c r="L3667" i="9"/>
  <c r="K3668" i="9"/>
  <c r="H3668" i="9" l="1"/>
  <c r="I3667" i="9"/>
  <c r="K3669" i="9"/>
  <c r="L3668" i="9"/>
  <c r="G3667" i="9"/>
  <c r="F3668" i="9"/>
  <c r="L3669" i="9" l="1"/>
  <c r="K3670" i="9"/>
  <c r="F3669" i="9"/>
  <c r="G3668" i="9"/>
  <c r="H3669" i="9"/>
  <c r="I3668" i="9"/>
  <c r="H3670" i="9" l="1"/>
  <c r="I3669" i="9"/>
  <c r="G3669" i="9"/>
  <c r="F3670" i="9"/>
  <c r="L3670" i="9"/>
  <c r="K3671" i="9"/>
  <c r="K3672" i="9" l="1"/>
  <c r="L3671" i="9"/>
  <c r="F3671" i="9"/>
  <c r="G3670" i="9"/>
  <c r="H3671" i="9"/>
  <c r="I3670" i="9"/>
  <c r="G3671" i="9" l="1"/>
  <c r="F3672" i="9"/>
  <c r="H3672" i="9"/>
  <c r="I3671" i="9"/>
  <c r="K3673" i="9"/>
  <c r="L3672" i="9"/>
  <c r="L3673" i="9" l="1"/>
  <c r="K3674" i="9"/>
  <c r="H3673" i="9"/>
  <c r="I3672" i="9"/>
  <c r="G3672" i="9"/>
  <c r="F3673" i="9"/>
  <c r="G3673" i="9" l="1"/>
  <c r="F3674" i="9"/>
  <c r="H3674" i="9"/>
  <c r="I3673" i="9"/>
  <c r="L3674" i="9"/>
  <c r="K3675" i="9"/>
  <c r="L3675" i="9" l="1"/>
  <c r="K3676" i="9"/>
  <c r="H3675" i="9"/>
  <c r="I3674" i="9"/>
  <c r="F3675" i="9"/>
  <c r="G3674" i="9"/>
  <c r="F3676" i="9" l="1"/>
  <c r="G3675" i="9"/>
  <c r="I3675" i="9"/>
  <c r="H3676" i="9"/>
  <c r="L3676" i="9"/>
  <c r="K3677" i="9"/>
  <c r="I3676" i="9" l="1"/>
  <c r="H3677" i="9"/>
  <c r="L3677" i="9"/>
  <c r="K3678" i="9"/>
  <c r="G3676" i="9"/>
  <c r="F3677" i="9"/>
  <c r="G3677" i="9" l="1"/>
  <c r="F3678" i="9"/>
  <c r="L3678" i="9"/>
  <c r="K3679" i="9"/>
  <c r="I3677" i="9"/>
  <c r="H3678" i="9"/>
  <c r="H3679" i="9" l="1"/>
  <c r="I3678" i="9"/>
  <c r="K3680" i="9"/>
  <c r="L3679" i="9"/>
  <c r="G3678" i="9"/>
  <c r="F3679" i="9"/>
  <c r="G3679" i="9" l="1"/>
  <c r="F3680" i="9"/>
  <c r="L3680" i="9"/>
  <c r="K3681" i="9"/>
  <c r="H3680" i="9"/>
  <c r="I3679" i="9"/>
  <c r="H3681" i="9" l="1"/>
  <c r="I3680" i="9"/>
  <c r="L3681" i="9"/>
  <c r="K3682" i="9"/>
  <c r="F3681" i="9"/>
  <c r="G3680" i="9"/>
  <c r="F3682" i="9" l="1"/>
  <c r="G3681" i="9"/>
  <c r="L3682" i="9"/>
  <c r="K3683" i="9"/>
  <c r="I3681" i="9"/>
  <c r="H3682" i="9"/>
  <c r="I3682" i="9" l="1"/>
  <c r="H3683" i="9"/>
  <c r="K3684" i="9"/>
  <c r="L3683" i="9"/>
  <c r="G3682" i="9"/>
  <c r="F3683" i="9"/>
  <c r="K3685" i="9" l="1"/>
  <c r="L3684" i="9"/>
  <c r="I3683" i="9"/>
  <c r="H3684" i="9"/>
  <c r="G3683" i="9"/>
  <c r="F3684" i="9"/>
  <c r="F3685" i="9" l="1"/>
  <c r="G3684" i="9"/>
  <c r="H3685" i="9"/>
  <c r="I3684" i="9"/>
  <c r="K3686" i="9"/>
  <c r="L3685" i="9"/>
  <c r="I3685" i="9" l="1"/>
  <c r="H3686" i="9"/>
  <c r="K3687" i="9"/>
  <c r="L3686" i="9"/>
  <c r="F3686" i="9"/>
  <c r="G3685" i="9"/>
  <c r="F3687" i="9" l="1"/>
  <c r="G3686" i="9"/>
  <c r="L3687" i="9"/>
  <c r="K3688" i="9"/>
  <c r="I3686" i="9"/>
  <c r="H3687" i="9"/>
  <c r="I3687" i="9" l="1"/>
  <c r="H3688" i="9"/>
  <c r="K3689" i="9"/>
  <c r="L3688" i="9"/>
  <c r="G3687" i="9"/>
  <c r="F3688" i="9"/>
  <c r="I3688" i="9" l="1"/>
  <c r="H3689" i="9"/>
  <c r="F3689" i="9"/>
  <c r="G3688" i="9"/>
  <c r="K3690" i="9"/>
  <c r="L3689" i="9"/>
  <c r="K3691" i="9" l="1"/>
  <c r="L3690" i="9"/>
  <c r="G3689" i="9"/>
  <c r="F3690" i="9"/>
  <c r="I3689" i="9"/>
  <c r="H3690" i="9"/>
  <c r="I3690" i="9" l="1"/>
  <c r="H3691" i="9"/>
  <c r="F3691" i="9"/>
  <c r="G3690" i="9"/>
  <c r="K3692" i="9"/>
  <c r="L3691" i="9"/>
  <c r="K3693" i="9" l="1"/>
  <c r="L3692" i="9"/>
  <c r="F3692" i="9"/>
  <c r="G3691" i="9"/>
  <c r="I3691" i="9"/>
  <c r="H3692" i="9"/>
  <c r="G3692" i="9" l="1"/>
  <c r="F3693" i="9"/>
  <c r="I3692" i="9"/>
  <c r="H3693" i="9"/>
  <c r="L3693" i="9"/>
  <c r="K3694" i="9"/>
  <c r="K3695" i="9" l="1"/>
  <c r="L3694" i="9"/>
  <c r="I3693" i="9"/>
  <c r="H3694" i="9"/>
  <c r="G3693" i="9"/>
  <c r="F3694" i="9"/>
  <c r="F3695" i="9" l="1"/>
  <c r="G3694" i="9"/>
  <c r="I3694" i="9"/>
  <c r="H3695" i="9"/>
  <c r="L3695" i="9"/>
  <c r="K3696" i="9"/>
  <c r="H3696" i="9" l="1"/>
  <c r="I3695" i="9"/>
  <c r="L3696" i="9"/>
  <c r="K3697" i="9"/>
  <c r="G3695" i="9"/>
  <c r="F3696" i="9"/>
  <c r="L3697" i="9" l="1"/>
  <c r="K3698" i="9"/>
  <c r="F3697" i="9"/>
  <c r="G3696" i="9"/>
  <c r="H3697" i="9"/>
  <c r="I3696" i="9"/>
  <c r="G3697" i="9" l="1"/>
  <c r="F3698" i="9"/>
  <c r="I3697" i="9"/>
  <c r="H3698" i="9"/>
  <c r="L3698" i="9"/>
  <c r="K3699" i="9"/>
  <c r="K3700" i="9" l="1"/>
  <c r="L3699" i="9"/>
  <c r="H3699" i="9"/>
  <c r="I3698" i="9"/>
  <c r="G3698" i="9"/>
  <c r="F3699" i="9"/>
  <c r="G3699" i="9" l="1"/>
  <c r="F3700" i="9"/>
  <c r="I3699" i="9"/>
  <c r="H3700" i="9"/>
  <c r="K3701" i="9"/>
  <c r="L3700" i="9"/>
  <c r="H3701" i="9" l="1"/>
  <c r="I3700" i="9"/>
  <c r="L3701" i="9"/>
  <c r="K3702" i="9"/>
  <c r="G3700" i="9"/>
  <c r="F3701" i="9"/>
  <c r="K3703" i="9" l="1"/>
  <c r="L3702" i="9"/>
  <c r="G3701" i="9"/>
  <c r="F3702" i="9"/>
  <c r="I3701" i="9"/>
  <c r="H3702" i="9"/>
  <c r="F3703" i="9" l="1"/>
  <c r="G3702" i="9"/>
  <c r="H3703" i="9"/>
  <c r="I3702" i="9"/>
  <c r="K3704" i="9"/>
  <c r="L3703" i="9"/>
  <c r="H3704" i="9" l="1"/>
  <c r="I3703" i="9"/>
  <c r="K3705" i="9"/>
  <c r="L3704" i="9"/>
  <c r="G3703" i="9"/>
  <c r="F3704" i="9"/>
  <c r="G3704" i="9" l="1"/>
  <c r="F3705" i="9"/>
  <c r="L3705" i="9"/>
  <c r="K3706" i="9"/>
  <c r="I3704" i="9"/>
  <c r="H3705" i="9"/>
  <c r="K3707" i="9" l="1"/>
  <c r="L3706" i="9"/>
  <c r="I3705" i="9"/>
  <c r="H3706" i="9"/>
  <c r="F3706" i="9"/>
  <c r="G3705" i="9"/>
  <c r="F3707" i="9" l="1"/>
  <c r="G3706" i="9"/>
  <c r="H3707" i="9"/>
  <c r="I3706" i="9"/>
  <c r="L3707" i="9"/>
  <c r="K3708" i="9"/>
  <c r="L3708" i="9" l="1"/>
  <c r="K3709" i="9"/>
  <c r="H3708" i="9"/>
  <c r="I3707" i="9"/>
  <c r="G3707" i="9"/>
  <c r="F3708" i="9"/>
  <c r="F3709" i="9" l="1"/>
  <c r="G3708" i="9"/>
  <c r="H3709" i="9"/>
  <c r="I3708" i="9"/>
  <c r="K3710" i="9"/>
  <c r="L3709" i="9"/>
  <c r="F3710" i="9" l="1"/>
  <c r="G3709" i="9"/>
  <c r="H3710" i="9"/>
  <c r="I3709" i="9"/>
  <c r="K3711" i="9"/>
  <c r="L3710" i="9"/>
  <c r="K3712" i="9" l="1"/>
  <c r="L3711" i="9"/>
  <c r="I3710" i="9"/>
  <c r="H3711" i="9"/>
  <c r="G3710" i="9"/>
  <c r="F3711" i="9"/>
  <c r="G3711" i="9" l="1"/>
  <c r="F3712" i="9"/>
  <c r="H3712" i="9"/>
  <c r="I3711" i="9"/>
  <c r="L3712" i="9"/>
  <c r="K3713" i="9"/>
  <c r="L3713" i="9" l="1"/>
  <c r="K3714" i="9"/>
  <c r="H3713" i="9"/>
  <c r="I3712" i="9"/>
  <c r="G3712" i="9"/>
  <c r="F3713" i="9"/>
  <c r="G3713" i="9" l="1"/>
  <c r="F3714" i="9"/>
  <c r="I3713" i="9"/>
  <c r="H3714" i="9"/>
  <c r="L3714" i="9"/>
  <c r="K3715" i="9"/>
  <c r="K3716" i="9" l="1"/>
  <c r="L3715" i="9"/>
  <c r="I3714" i="9"/>
  <c r="H3715" i="9"/>
  <c r="G3714" i="9"/>
  <c r="F3715" i="9"/>
  <c r="I3715" i="9" l="1"/>
  <c r="H3716" i="9"/>
  <c r="G3715" i="9"/>
  <c r="F3716" i="9"/>
  <c r="K3717" i="9"/>
  <c r="L3716" i="9"/>
  <c r="L3717" i="9" l="1"/>
  <c r="K3718" i="9"/>
  <c r="I3716" i="9"/>
  <c r="H3717" i="9"/>
  <c r="F3717" i="9"/>
  <c r="G3716" i="9"/>
  <c r="F3718" i="9" l="1"/>
  <c r="G3717" i="9"/>
  <c r="I3717" i="9"/>
  <c r="H3718" i="9"/>
  <c r="L3718" i="9"/>
  <c r="K3719" i="9"/>
  <c r="I3718" i="9" l="1"/>
  <c r="H3719" i="9"/>
  <c r="K3720" i="9"/>
  <c r="L3719" i="9"/>
  <c r="F3719" i="9"/>
  <c r="G3718" i="9"/>
  <c r="F3720" i="9" l="1"/>
  <c r="G3719" i="9"/>
  <c r="K3721" i="9"/>
  <c r="L3720" i="9"/>
  <c r="I3719" i="9"/>
  <c r="H3720" i="9"/>
  <c r="K3722" i="9" l="1"/>
  <c r="L3721" i="9"/>
  <c r="H3721" i="9"/>
  <c r="I3720" i="9"/>
  <c r="G3720" i="9"/>
  <c r="F3721" i="9"/>
  <c r="H3722" i="9" l="1"/>
  <c r="I3721" i="9"/>
  <c r="F3722" i="9"/>
  <c r="G3721" i="9"/>
  <c r="L3722" i="9"/>
  <c r="K3723" i="9"/>
  <c r="L3723" i="9" l="1"/>
  <c r="K3724" i="9"/>
  <c r="F3723" i="9"/>
  <c r="G3722" i="9"/>
  <c r="H3723" i="9"/>
  <c r="I3722" i="9"/>
  <c r="H3724" i="9" l="1"/>
  <c r="I3723" i="9"/>
  <c r="G3723" i="9"/>
  <c r="F3724" i="9"/>
  <c r="L3724" i="9"/>
  <c r="K3725" i="9"/>
  <c r="K3726" i="9" l="1"/>
  <c r="L3725" i="9"/>
  <c r="F3725" i="9"/>
  <c r="G3724" i="9"/>
  <c r="H3725" i="9"/>
  <c r="I3724" i="9"/>
  <c r="G3725" i="9" l="1"/>
  <c r="F3726" i="9"/>
  <c r="I3725" i="9"/>
  <c r="H3726" i="9"/>
  <c r="L3726" i="9"/>
  <c r="K3727" i="9"/>
  <c r="K3728" i="9" l="1"/>
  <c r="L3727" i="9"/>
  <c r="H3727" i="9"/>
  <c r="I3726" i="9"/>
  <c r="F3727" i="9"/>
  <c r="G3726" i="9"/>
  <c r="G3727" i="9" l="1"/>
  <c r="F3728" i="9"/>
  <c r="H3728" i="9"/>
  <c r="I3727" i="9"/>
  <c r="K3729" i="9"/>
  <c r="L3728" i="9"/>
  <c r="L3729" i="9" l="1"/>
  <c r="K3730" i="9"/>
  <c r="H3729" i="9"/>
  <c r="I3728" i="9"/>
  <c r="G3728" i="9"/>
  <c r="F3729" i="9"/>
  <c r="G3729" i="9" l="1"/>
  <c r="F3730" i="9"/>
  <c r="I3729" i="9"/>
  <c r="H3730" i="9"/>
  <c r="K3731" i="9"/>
  <c r="L3730" i="9"/>
  <c r="H3731" i="9" l="1"/>
  <c r="I3730" i="9"/>
  <c r="L3731" i="9"/>
  <c r="K3732" i="9"/>
  <c r="G3730" i="9"/>
  <c r="F3731" i="9"/>
  <c r="G3731" i="9" l="1"/>
  <c r="F3732" i="9"/>
  <c r="K3733" i="9"/>
  <c r="L3732" i="9"/>
  <c r="I3731" i="9"/>
  <c r="H3732" i="9"/>
  <c r="K3734" i="9" l="1"/>
  <c r="L3733" i="9"/>
  <c r="H3733" i="9"/>
  <c r="I3732" i="9"/>
  <c r="G3732" i="9"/>
  <c r="F3733" i="9"/>
  <c r="G3733" i="9" l="1"/>
  <c r="F3734" i="9"/>
  <c r="H3734" i="9"/>
  <c r="I3733" i="9"/>
  <c r="L3734" i="9"/>
  <c r="K3735" i="9"/>
  <c r="L3735" i="9" l="1"/>
  <c r="K3736" i="9"/>
  <c r="H3735" i="9"/>
  <c r="I3734" i="9"/>
  <c r="F3735" i="9"/>
  <c r="G3734" i="9"/>
  <c r="F3736" i="9" l="1"/>
  <c r="G3735" i="9"/>
  <c r="H3736" i="9"/>
  <c r="I3735" i="9"/>
  <c r="L3736" i="9"/>
  <c r="K3737" i="9"/>
  <c r="H3737" i="9" l="1"/>
  <c r="I3736" i="9"/>
  <c r="L3737" i="9"/>
  <c r="K3738" i="9"/>
  <c r="G3736" i="9"/>
  <c r="F3737" i="9"/>
  <c r="F3738" i="9" l="1"/>
  <c r="G3737" i="9"/>
  <c r="K3739" i="9"/>
  <c r="L3738" i="9"/>
  <c r="H3738" i="9"/>
  <c r="I3737" i="9"/>
  <c r="L3739" i="9" l="1"/>
  <c r="K3740" i="9"/>
  <c r="I3738" i="9"/>
  <c r="H3739" i="9"/>
  <c r="F3739" i="9"/>
  <c r="G3738" i="9"/>
  <c r="F3740" i="9" l="1"/>
  <c r="G3739" i="9"/>
  <c r="H3740" i="9"/>
  <c r="I3739" i="9"/>
  <c r="K3741" i="9"/>
  <c r="L3740" i="9"/>
  <c r="I3740" i="9" l="1"/>
  <c r="H3741" i="9"/>
  <c r="L3741" i="9"/>
  <c r="K3742" i="9"/>
  <c r="F3741" i="9"/>
  <c r="G3740" i="9"/>
  <c r="L3742" i="9" l="1"/>
  <c r="K3743" i="9"/>
  <c r="G3741" i="9"/>
  <c r="F3742" i="9"/>
  <c r="H3742" i="9"/>
  <c r="I3741" i="9"/>
  <c r="H3743" i="9" l="1"/>
  <c r="I3742" i="9"/>
  <c r="G3742" i="9"/>
  <c r="F3743" i="9"/>
  <c r="K3744" i="9"/>
  <c r="L3743" i="9"/>
  <c r="L3744" i="9" l="1"/>
  <c r="K3745" i="9"/>
  <c r="G3743" i="9"/>
  <c r="F3744" i="9"/>
  <c r="I3743" i="9"/>
  <c r="H3744" i="9"/>
  <c r="I3744" i="9" l="1"/>
  <c r="H3745" i="9"/>
  <c r="L3745" i="9"/>
  <c r="K3746" i="9"/>
  <c r="F3745" i="9"/>
  <c r="G3744" i="9"/>
  <c r="G3745" i="9" l="1"/>
  <c r="F3746" i="9"/>
  <c r="K3747" i="9"/>
  <c r="L3746" i="9"/>
  <c r="I3745" i="9"/>
  <c r="H3746" i="9"/>
  <c r="L3747" i="9" l="1"/>
  <c r="K3748" i="9"/>
  <c r="G3746" i="9"/>
  <c r="F3747" i="9"/>
  <c r="H3747" i="9"/>
  <c r="I3746" i="9"/>
  <c r="G3747" i="9" l="1"/>
  <c r="F3748" i="9"/>
  <c r="H3748" i="9"/>
  <c r="I3747" i="9"/>
  <c r="K3749" i="9"/>
  <c r="L3748" i="9"/>
  <c r="L3749" i="9" l="1"/>
  <c r="K3750" i="9"/>
  <c r="G3748" i="9"/>
  <c r="F3749" i="9"/>
  <c r="H3749" i="9"/>
  <c r="I3748" i="9"/>
  <c r="G3749" i="9" l="1"/>
  <c r="F3750" i="9"/>
  <c r="H3750" i="9"/>
  <c r="I3749" i="9"/>
  <c r="L3750" i="9"/>
  <c r="K3751" i="9"/>
  <c r="L3751" i="9" l="1"/>
  <c r="K3752" i="9"/>
  <c r="I3750" i="9"/>
  <c r="H3751" i="9"/>
  <c r="F3751" i="9"/>
  <c r="G3750" i="9"/>
  <c r="F3752" i="9" l="1"/>
  <c r="G3751" i="9"/>
  <c r="I3751" i="9"/>
  <c r="H3752" i="9"/>
  <c r="K3753" i="9"/>
  <c r="L3752" i="9"/>
  <c r="K3754" i="9" l="1"/>
  <c r="L3753" i="9"/>
  <c r="I3752" i="9"/>
  <c r="H3753" i="9"/>
  <c r="G3752" i="9"/>
  <c r="F3753" i="9"/>
  <c r="G3753" i="9" l="1"/>
  <c r="F3754" i="9"/>
  <c r="H3754" i="9"/>
  <c r="I3753" i="9"/>
  <c r="K3755" i="9"/>
  <c r="L3754" i="9"/>
  <c r="K3756" i="9" l="1"/>
  <c r="L3755" i="9"/>
  <c r="I3754" i="9"/>
  <c r="H3755" i="9"/>
  <c r="G3754" i="9"/>
  <c r="F3755" i="9"/>
  <c r="G3755" i="9" l="1"/>
  <c r="F3756" i="9"/>
  <c r="I3755" i="9"/>
  <c r="H3756" i="9"/>
  <c r="K3757" i="9"/>
  <c r="L3756" i="9"/>
  <c r="K3758" i="9" l="1"/>
  <c r="L3757" i="9"/>
  <c r="G3756" i="9"/>
  <c r="F3757" i="9"/>
  <c r="I3756" i="9"/>
  <c r="H3757" i="9"/>
  <c r="G3757" i="9" l="1"/>
  <c r="F3758" i="9"/>
  <c r="H3758" i="9"/>
  <c r="I3757" i="9"/>
  <c r="K3759" i="9"/>
  <c r="L3758" i="9"/>
  <c r="H3759" i="9" l="1"/>
  <c r="I3758" i="9"/>
  <c r="K3760" i="9"/>
  <c r="L3759" i="9"/>
  <c r="G3758" i="9"/>
  <c r="F3759" i="9"/>
  <c r="F3760" i="9" l="1"/>
  <c r="G3759" i="9"/>
  <c r="K3761" i="9"/>
  <c r="L3760" i="9"/>
  <c r="I3759" i="9"/>
  <c r="H3760" i="9"/>
  <c r="I3760" i="9" l="1"/>
  <c r="H3761" i="9"/>
  <c r="L3761" i="9"/>
  <c r="K3762" i="9"/>
  <c r="G3760" i="9"/>
  <c r="F3761" i="9"/>
  <c r="K3763" i="9" l="1"/>
  <c r="L3762" i="9"/>
  <c r="F3762" i="9"/>
  <c r="G3761" i="9"/>
  <c r="I3761" i="9"/>
  <c r="H3762" i="9"/>
  <c r="I3762" i="9" l="1"/>
  <c r="H3763" i="9"/>
  <c r="F3763" i="9"/>
  <c r="G3762" i="9"/>
  <c r="L3763" i="9"/>
  <c r="K3764" i="9"/>
  <c r="L3764" i="9" l="1"/>
  <c r="K3765" i="9"/>
  <c r="F3764" i="9"/>
  <c r="G3763" i="9"/>
  <c r="I3763" i="9"/>
  <c r="H3764" i="9"/>
  <c r="I3764" i="9" l="1"/>
  <c r="H3765" i="9"/>
  <c r="G3764" i="9"/>
  <c r="F3765" i="9"/>
  <c r="L3765" i="9"/>
  <c r="K3766" i="9"/>
  <c r="K3767" i="9" l="1"/>
  <c r="L3766" i="9"/>
  <c r="G3765" i="9"/>
  <c r="F3766" i="9"/>
  <c r="I3765" i="9"/>
  <c r="H3766" i="9"/>
  <c r="I3766" i="9" l="1"/>
  <c r="H3767" i="9"/>
  <c r="G3766" i="9"/>
  <c r="F3767" i="9"/>
  <c r="L3767" i="9"/>
  <c r="K3768" i="9"/>
  <c r="L3768" i="9" l="1"/>
  <c r="K3769" i="9"/>
  <c r="G3767" i="9"/>
  <c r="F3768" i="9"/>
  <c r="H3768" i="9"/>
  <c r="I3767" i="9"/>
  <c r="H3769" i="9" l="1"/>
  <c r="I3768" i="9"/>
  <c r="G3768" i="9"/>
  <c r="F3769" i="9"/>
  <c r="L3769" i="9"/>
  <c r="K3770" i="9"/>
  <c r="L3770" i="9" l="1"/>
  <c r="K3771" i="9"/>
  <c r="F3770" i="9"/>
  <c r="G3769" i="9"/>
  <c r="I3769" i="9"/>
  <c r="H3770" i="9"/>
  <c r="H3771" i="9" l="1"/>
  <c r="I3770" i="9"/>
  <c r="F3771" i="9"/>
  <c r="G3770" i="9"/>
  <c r="K3772" i="9"/>
  <c r="L3771" i="9"/>
  <c r="F3772" i="9" l="1"/>
  <c r="G3771" i="9"/>
  <c r="K3773" i="9"/>
  <c r="L3772" i="9"/>
  <c r="I3771" i="9"/>
  <c r="H3772" i="9"/>
  <c r="H3773" i="9" l="1"/>
  <c r="I3772" i="9"/>
  <c r="K3774" i="9"/>
  <c r="L3773" i="9"/>
  <c r="F3773" i="9"/>
  <c r="G3772" i="9"/>
  <c r="G3773" i="9" l="1"/>
  <c r="F3774" i="9"/>
  <c r="L3774" i="9"/>
  <c r="K3775" i="9"/>
  <c r="H3774" i="9"/>
  <c r="I3773" i="9"/>
  <c r="H3775" i="9" l="1"/>
  <c r="I3774" i="9"/>
  <c r="G3774" i="9"/>
  <c r="F3775" i="9"/>
  <c r="K3776" i="9"/>
  <c r="L3775" i="9"/>
  <c r="K3777" i="9" l="1"/>
  <c r="L3776" i="9"/>
  <c r="F3776" i="9"/>
  <c r="G3775" i="9"/>
  <c r="I3775" i="9"/>
  <c r="H3776" i="9"/>
  <c r="H3777" i="9" l="1"/>
  <c r="I3776" i="9"/>
  <c r="F3777" i="9"/>
  <c r="G3776" i="9"/>
  <c r="L3777" i="9"/>
  <c r="K3778" i="9"/>
  <c r="G3777" i="9" l="1"/>
  <c r="F3778" i="9"/>
  <c r="L3778" i="9"/>
  <c r="K3779" i="9"/>
  <c r="I3777" i="9"/>
  <c r="H3778" i="9"/>
  <c r="I3778" i="9" l="1"/>
  <c r="H3779" i="9"/>
  <c r="G3778" i="9"/>
  <c r="F3779" i="9"/>
  <c r="K3780" i="9"/>
  <c r="L3779" i="9"/>
  <c r="K3781" i="9" l="1"/>
  <c r="L3780" i="9"/>
  <c r="G3779" i="9"/>
  <c r="F3780" i="9"/>
  <c r="I3779" i="9"/>
  <c r="H3780" i="9"/>
  <c r="H3781" i="9" l="1"/>
  <c r="I3780" i="9"/>
  <c r="F3781" i="9"/>
  <c r="G3780" i="9"/>
  <c r="L3781" i="9"/>
  <c r="K3782" i="9"/>
  <c r="G3781" i="9" l="1"/>
  <c r="F3782" i="9"/>
  <c r="K3783" i="9"/>
  <c r="L3782" i="9"/>
  <c r="I3781" i="9"/>
  <c r="H3782" i="9"/>
  <c r="H3783" i="9" l="1"/>
  <c r="I3782" i="9"/>
  <c r="K3784" i="9"/>
  <c r="L3783" i="9"/>
  <c r="F3783" i="9"/>
  <c r="G3782" i="9"/>
  <c r="G3783" i="9" l="1"/>
  <c r="F3784" i="9"/>
  <c r="L3784" i="9"/>
  <c r="K3785" i="9"/>
  <c r="I3783" i="9"/>
  <c r="H3784" i="9"/>
  <c r="L3785" i="9" l="1"/>
  <c r="K3786" i="9"/>
  <c r="I3784" i="9"/>
  <c r="H3785" i="9"/>
  <c r="F3785" i="9"/>
  <c r="G3784" i="9"/>
  <c r="G3785" i="9" l="1"/>
  <c r="F3786" i="9"/>
  <c r="I3785" i="9"/>
  <c r="H3786" i="9"/>
  <c r="L3786" i="9"/>
  <c r="K3787" i="9"/>
  <c r="L3787" i="9" l="1"/>
  <c r="K3788" i="9"/>
  <c r="I3786" i="9"/>
  <c r="H3787" i="9"/>
  <c r="F3787" i="9"/>
  <c r="G3786" i="9"/>
  <c r="F3788" i="9" l="1"/>
  <c r="G3787" i="9"/>
  <c r="H3788" i="9"/>
  <c r="I3787" i="9"/>
  <c r="K3789" i="9"/>
  <c r="L3788" i="9"/>
  <c r="L3789" i="9" l="1"/>
  <c r="K3790" i="9"/>
  <c r="H3789" i="9"/>
  <c r="I3788" i="9"/>
  <c r="G3788" i="9"/>
  <c r="F3789" i="9"/>
  <c r="I3789" i="9" l="1"/>
  <c r="H3790" i="9"/>
  <c r="G3789" i="9"/>
  <c r="F3790" i="9"/>
  <c r="K3791" i="9"/>
  <c r="L3790" i="9"/>
  <c r="K3792" i="9" l="1"/>
  <c r="L3791" i="9"/>
  <c r="G3790" i="9"/>
  <c r="F3791" i="9"/>
  <c r="H3791" i="9"/>
  <c r="I3790" i="9"/>
  <c r="F3792" i="9" l="1"/>
  <c r="G3791" i="9"/>
  <c r="H3792" i="9"/>
  <c r="I3791" i="9"/>
  <c r="K3793" i="9"/>
  <c r="L3792" i="9"/>
  <c r="K3794" i="9" l="1"/>
  <c r="L3793" i="9"/>
  <c r="I3792" i="9"/>
  <c r="H3793" i="9"/>
  <c r="F3793" i="9"/>
  <c r="G3792" i="9"/>
  <c r="I3793" i="9" l="1"/>
  <c r="H3794" i="9"/>
  <c r="F3794" i="9"/>
  <c r="G3793" i="9"/>
  <c r="L3794" i="9"/>
  <c r="K3795" i="9"/>
  <c r="L3795" i="9" l="1"/>
  <c r="K3796" i="9"/>
  <c r="G3794" i="9"/>
  <c r="F3795" i="9"/>
  <c r="I3794" i="9"/>
  <c r="H3795" i="9"/>
  <c r="G3795" i="9" l="1"/>
  <c r="F3796" i="9"/>
  <c r="H3796" i="9"/>
  <c r="I3795" i="9"/>
  <c r="L3796" i="9"/>
  <c r="K3797" i="9"/>
  <c r="K3798" i="9" l="1"/>
  <c r="L3797" i="9"/>
  <c r="I3796" i="9"/>
  <c r="H3797" i="9"/>
  <c r="G3796" i="9"/>
  <c r="F3797" i="9"/>
  <c r="I3797" i="9" l="1"/>
  <c r="H3798" i="9"/>
  <c r="F3798" i="9"/>
  <c r="G3797" i="9"/>
  <c r="L3798" i="9"/>
  <c r="K3799" i="9"/>
  <c r="K3800" i="9" l="1"/>
  <c r="L3799" i="9"/>
  <c r="F3799" i="9"/>
  <c r="G3798" i="9"/>
  <c r="H3799" i="9"/>
  <c r="I3798" i="9"/>
  <c r="G3799" i="9" l="1"/>
  <c r="F3800" i="9"/>
  <c r="H3800" i="9"/>
  <c r="I3799" i="9"/>
  <c r="K3801" i="9"/>
  <c r="L3800" i="9"/>
  <c r="K3802" i="9" l="1"/>
  <c r="L3801" i="9"/>
  <c r="H3801" i="9"/>
  <c r="I3800" i="9"/>
  <c r="G3800" i="9"/>
  <c r="F3801" i="9"/>
  <c r="G3801" i="9" l="1"/>
  <c r="F3802" i="9"/>
  <c r="I3801" i="9"/>
  <c r="H3802" i="9"/>
  <c r="L3802" i="9"/>
  <c r="K3803" i="9"/>
  <c r="L3803" i="9" l="1"/>
  <c r="K3804" i="9"/>
  <c r="F3803" i="9"/>
  <c r="G3802" i="9"/>
  <c r="H3803" i="9"/>
  <c r="I3802" i="9"/>
  <c r="F3804" i="9" l="1"/>
  <c r="G3803" i="9"/>
  <c r="H3804" i="9"/>
  <c r="I3803" i="9"/>
  <c r="L3804" i="9"/>
  <c r="K3805" i="9"/>
  <c r="H3805" i="9" l="1"/>
  <c r="I3804" i="9"/>
  <c r="L3805" i="9"/>
  <c r="K3806" i="9"/>
  <c r="F3805" i="9"/>
  <c r="G3804" i="9"/>
  <c r="G3805" i="9" l="1"/>
  <c r="F3806" i="9"/>
  <c r="K3807" i="9"/>
  <c r="L3806" i="9"/>
  <c r="I3805" i="9"/>
  <c r="H3806" i="9"/>
  <c r="I3806" i="9" l="1"/>
  <c r="H3807" i="9"/>
  <c r="L3807" i="9"/>
  <c r="K3808" i="9"/>
  <c r="G3806" i="9"/>
  <c r="F3807" i="9"/>
  <c r="G3807" i="9" l="1"/>
  <c r="F3808" i="9"/>
  <c r="K3809" i="9"/>
  <c r="L3808" i="9"/>
  <c r="I3807" i="9"/>
  <c r="H3808" i="9"/>
  <c r="I3808" i="9" l="1"/>
  <c r="H3809" i="9"/>
  <c r="K3810" i="9"/>
  <c r="L3809" i="9"/>
  <c r="F3809" i="9"/>
  <c r="G3808" i="9"/>
  <c r="G3809" i="9" l="1"/>
  <c r="F3810" i="9"/>
  <c r="K3811" i="9"/>
  <c r="L3810" i="9"/>
  <c r="I3809" i="9"/>
  <c r="H3810" i="9"/>
  <c r="H3811" i="9" l="1"/>
  <c r="I3810" i="9"/>
  <c r="L3811" i="9"/>
  <c r="K3812" i="9"/>
  <c r="G3810" i="9"/>
  <c r="F3811" i="9"/>
  <c r="K3813" i="9" l="1"/>
  <c r="L3812" i="9"/>
  <c r="G3811" i="9"/>
  <c r="F3812" i="9"/>
  <c r="H3812" i="9"/>
  <c r="I3811" i="9"/>
  <c r="H3813" i="9" l="1"/>
  <c r="I3812" i="9"/>
  <c r="F3813" i="9"/>
  <c r="G3812" i="9"/>
  <c r="K3814" i="9"/>
  <c r="L3813" i="9"/>
  <c r="F3814" i="9" l="1"/>
  <c r="G3813" i="9"/>
  <c r="K3815" i="9"/>
  <c r="L3814" i="9"/>
  <c r="I3813" i="9"/>
  <c r="H3814" i="9"/>
  <c r="I3814" i="9" l="1"/>
  <c r="H3815" i="9"/>
  <c r="K3816" i="9"/>
  <c r="L3815" i="9"/>
  <c r="F3815" i="9"/>
  <c r="G3814" i="9"/>
  <c r="K3817" i="9" l="1"/>
  <c r="L3816" i="9"/>
  <c r="F3816" i="9"/>
  <c r="G3815" i="9"/>
  <c r="H3816" i="9"/>
  <c r="I3815" i="9"/>
  <c r="G3816" i="9" l="1"/>
  <c r="F3817" i="9"/>
  <c r="H3817" i="9"/>
  <c r="I3816" i="9"/>
  <c r="L3817" i="9"/>
  <c r="K3818" i="9"/>
  <c r="H3818" i="9" l="1"/>
  <c r="I3817" i="9"/>
  <c r="K3819" i="9"/>
  <c r="L3818" i="9"/>
  <c r="G3817" i="9"/>
  <c r="F3818" i="9"/>
  <c r="G3818" i="9" l="1"/>
  <c r="F3819" i="9"/>
  <c r="K3820" i="9"/>
  <c r="L3819" i="9"/>
  <c r="I3818" i="9"/>
  <c r="H3819" i="9"/>
  <c r="I3819" i="9" l="1"/>
  <c r="H3820" i="9"/>
  <c r="L3820" i="9"/>
  <c r="K3821" i="9"/>
  <c r="F3820" i="9"/>
  <c r="G3819" i="9"/>
  <c r="G3820" i="9" l="1"/>
  <c r="F3821" i="9"/>
  <c r="K3822" i="9"/>
  <c r="L3821" i="9"/>
  <c r="H3821" i="9"/>
  <c r="I3820" i="9"/>
  <c r="K3823" i="9" l="1"/>
  <c r="L3822" i="9"/>
  <c r="I3821" i="9"/>
  <c r="H3822" i="9"/>
  <c r="G3821" i="9"/>
  <c r="F3822" i="9"/>
  <c r="G3822" i="9" l="1"/>
  <c r="F3823" i="9"/>
  <c r="H3823" i="9"/>
  <c r="I3822" i="9"/>
  <c r="L3823" i="9"/>
  <c r="K3824" i="9"/>
  <c r="H3824" i="9" l="1"/>
  <c r="I3823" i="9"/>
  <c r="L3824" i="9"/>
  <c r="K3825" i="9"/>
  <c r="F3824" i="9"/>
  <c r="G3823" i="9"/>
  <c r="G3824" i="9" l="1"/>
  <c r="F3825" i="9"/>
  <c r="L3825" i="9"/>
  <c r="K3826" i="9"/>
  <c r="H3825" i="9"/>
  <c r="I3824" i="9"/>
  <c r="I3825" i="9" l="1"/>
  <c r="H3826" i="9"/>
  <c r="L3826" i="9"/>
  <c r="K3827" i="9"/>
  <c r="F3826" i="9"/>
  <c r="G3825" i="9"/>
  <c r="K3828" i="9" l="1"/>
  <c r="L3827" i="9"/>
  <c r="G3826" i="9"/>
  <c r="F3827" i="9"/>
  <c r="I3826" i="9"/>
  <c r="H3827" i="9"/>
  <c r="G3827" i="9" l="1"/>
  <c r="F3828" i="9"/>
  <c r="H3828" i="9"/>
  <c r="I3827" i="9"/>
  <c r="K3829" i="9"/>
  <c r="L3828" i="9"/>
  <c r="K3830" i="9" l="1"/>
  <c r="L3829" i="9"/>
  <c r="H3829" i="9"/>
  <c r="I3828" i="9"/>
  <c r="G3828" i="9"/>
  <c r="F3829" i="9"/>
  <c r="G3829" i="9" l="1"/>
  <c r="F3830" i="9"/>
  <c r="H3830" i="9"/>
  <c r="I3829" i="9"/>
  <c r="K3831" i="9"/>
  <c r="L3830" i="9"/>
  <c r="K3832" i="9" l="1"/>
  <c r="L3831" i="9"/>
  <c r="H3831" i="9"/>
  <c r="I3830" i="9"/>
  <c r="F3831" i="9"/>
  <c r="G3830" i="9"/>
  <c r="I3831" i="9" l="1"/>
  <c r="H3832" i="9"/>
  <c r="G3831" i="9"/>
  <c r="F3832" i="9"/>
  <c r="L3832" i="9"/>
  <c r="K3833" i="9"/>
  <c r="K3834" i="9" l="1"/>
  <c r="L3833" i="9"/>
  <c r="G3832" i="9"/>
  <c r="F3833" i="9"/>
  <c r="I3832" i="9"/>
  <c r="H3833" i="9"/>
  <c r="I3833" i="9" l="1"/>
  <c r="H3834" i="9"/>
  <c r="G3833" i="9"/>
  <c r="F3834" i="9"/>
  <c r="K3835" i="9"/>
  <c r="L3834" i="9"/>
  <c r="L3835" i="9" l="1"/>
  <c r="K3836" i="9"/>
  <c r="F3835" i="9"/>
  <c r="G3834" i="9"/>
  <c r="H3835" i="9"/>
  <c r="I3834" i="9"/>
  <c r="G3835" i="9" l="1"/>
  <c r="F3836" i="9"/>
  <c r="H3836" i="9"/>
  <c r="I3835" i="9"/>
  <c r="K3837" i="9"/>
  <c r="L3836" i="9"/>
  <c r="I3836" i="9" l="1"/>
  <c r="H3837" i="9"/>
  <c r="F3837" i="9"/>
  <c r="G3836" i="9"/>
  <c r="L3837" i="9"/>
  <c r="K3838" i="9"/>
  <c r="L3838" i="9" l="1"/>
  <c r="K3839" i="9"/>
  <c r="G3837" i="9"/>
  <c r="F3838" i="9"/>
  <c r="I3837" i="9"/>
  <c r="H3838" i="9"/>
  <c r="H3839" i="9" l="1"/>
  <c r="I3838" i="9"/>
  <c r="F3839" i="9"/>
  <c r="G3838" i="9"/>
  <c r="K3840" i="9"/>
  <c r="L3839" i="9"/>
  <c r="L3840" i="9" l="1"/>
  <c r="K3841" i="9"/>
  <c r="F3840" i="9"/>
  <c r="G3839" i="9"/>
  <c r="H3840" i="9"/>
  <c r="I3839" i="9"/>
  <c r="H3841" i="9" l="1"/>
  <c r="I3840" i="9"/>
  <c r="F3841" i="9"/>
  <c r="G3840" i="9"/>
  <c r="K3842" i="9"/>
  <c r="L3841" i="9"/>
  <c r="F3842" i="9" l="1"/>
  <c r="G3841" i="9"/>
  <c r="K3843" i="9"/>
  <c r="L3842" i="9"/>
  <c r="I3841" i="9"/>
  <c r="H3842" i="9"/>
  <c r="H3843" i="9" l="1"/>
  <c r="I3842" i="9"/>
  <c r="K3844" i="9"/>
  <c r="L3843" i="9"/>
  <c r="F3843" i="9"/>
  <c r="G3842" i="9"/>
  <c r="L3844" i="9" l="1"/>
  <c r="K3845" i="9"/>
  <c r="G3843" i="9"/>
  <c r="F3844" i="9"/>
  <c r="I3843" i="9"/>
  <c r="H3844" i="9"/>
  <c r="F3845" i="9" l="1"/>
  <c r="G3844" i="9"/>
  <c r="I3844" i="9"/>
  <c r="H3845" i="9"/>
  <c r="K3846" i="9"/>
  <c r="L3845" i="9"/>
  <c r="I3845" i="9" l="1"/>
  <c r="H3846" i="9"/>
  <c r="L3846" i="9"/>
  <c r="K3847" i="9"/>
  <c r="G3845" i="9"/>
  <c r="F3846" i="9"/>
  <c r="F3847" i="9" l="1"/>
  <c r="G3846" i="9"/>
  <c r="H3847" i="9"/>
  <c r="I3846" i="9"/>
  <c r="L3847" i="9"/>
  <c r="K3848" i="9"/>
  <c r="H3848" i="9" l="1"/>
  <c r="I3847" i="9"/>
  <c r="K3849" i="9"/>
  <c r="L3848" i="9"/>
  <c r="G3847" i="9"/>
  <c r="F3848" i="9"/>
  <c r="K3850" i="9" l="1"/>
  <c r="L3849" i="9"/>
  <c r="F3849" i="9"/>
  <c r="G3848" i="9"/>
  <c r="H3849" i="9"/>
  <c r="I3848" i="9"/>
  <c r="G3849" i="9" l="1"/>
  <c r="F3850" i="9"/>
  <c r="I3849" i="9"/>
  <c r="H3850" i="9"/>
  <c r="K3851" i="9"/>
  <c r="L3850" i="9"/>
  <c r="H3851" i="9" l="1"/>
  <c r="I3850" i="9"/>
  <c r="K3852" i="9"/>
  <c r="L3851" i="9"/>
  <c r="G3850" i="9"/>
  <c r="F3851" i="9"/>
  <c r="F3852" i="9" l="1"/>
  <c r="G3851" i="9"/>
  <c r="K3853" i="9"/>
  <c r="L3852" i="9"/>
  <c r="H3852" i="9"/>
  <c r="I3851" i="9"/>
  <c r="H3853" i="9" l="1"/>
  <c r="I3852" i="9"/>
  <c r="L3853" i="9"/>
  <c r="K3854" i="9"/>
  <c r="F3853" i="9"/>
  <c r="G3852" i="9"/>
  <c r="K3855" i="9" l="1"/>
  <c r="L3854" i="9"/>
  <c r="G3853" i="9"/>
  <c r="F3854" i="9"/>
  <c r="I3853" i="9"/>
  <c r="H3854" i="9"/>
  <c r="H3855" i="9" l="1"/>
  <c r="I3854" i="9"/>
  <c r="F3855" i="9"/>
  <c r="G3854" i="9"/>
  <c r="K3856" i="9"/>
  <c r="L3855" i="9"/>
  <c r="K3857" i="9" l="1"/>
  <c r="L3856" i="9"/>
  <c r="F3856" i="9"/>
  <c r="G3855" i="9"/>
  <c r="H3856" i="9"/>
  <c r="I3855" i="9"/>
  <c r="I3856" i="9" l="1"/>
  <c r="H3857" i="9"/>
  <c r="G3856" i="9"/>
  <c r="F3857" i="9"/>
  <c r="K3858" i="9"/>
  <c r="L3857" i="9"/>
  <c r="L3858" i="9" l="1"/>
  <c r="K3859" i="9"/>
  <c r="G3857" i="9"/>
  <c r="F3858" i="9"/>
  <c r="I3857" i="9"/>
  <c r="H3858" i="9"/>
  <c r="H3859" i="9" l="1"/>
  <c r="I3858" i="9"/>
  <c r="F3859" i="9"/>
  <c r="G3858" i="9"/>
  <c r="L3859" i="9"/>
  <c r="K3860" i="9"/>
  <c r="G3859" i="9" l="1"/>
  <c r="F3860" i="9"/>
  <c r="L3860" i="9"/>
  <c r="K3861" i="9"/>
  <c r="H3860" i="9"/>
  <c r="I3859" i="9"/>
  <c r="I3860" i="9" l="1"/>
  <c r="H3861" i="9"/>
  <c r="K3862" i="9"/>
  <c r="L3861" i="9"/>
  <c r="G3860" i="9"/>
  <c r="F3861" i="9"/>
  <c r="F3862" i="9" l="1"/>
  <c r="G3861" i="9"/>
  <c r="K3863" i="9"/>
  <c r="L3862" i="9"/>
  <c r="H3862" i="9"/>
  <c r="I3861" i="9"/>
  <c r="L3863" i="9" l="1"/>
  <c r="K3864" i="9"/>
  <c r="I3862" i="9"/>
  <c r="H3863" i="9"/>
  <c r="F3863" i="9"/>
  <c r="G3862" i="9"/>
  <c r="G3863" i="9" l="1"/>
  <c r="F3864" i="9"/>
  <c r="H3864" i="9"/>
  <c r="I3863" i="9"/>
  <c r="K3865" i="9"/>
  <c r="L3864" i="9"/>
  <c r="H3865" i="9" l="1"/>
  <c r="I3864" i="9"/>
  <c r="K3866" i="9"/>
  <c r="L3865" i="9"/>
  <c r="F3865" i="9"/>
  <c r="G3864" i="9"/>
  <c r="F3866" i="9" l="1"/>
  <c r="G3865" i="9"/>
  <c r="K3867" i="9"/>
  <c r="L3866" i="9"/>
  <c r="I3865" i="9"/>
  <c r="H3866" i="9"/>
  <c r="L3867" i="9" l="1"/>
  <c r="K3868" i="9"/>
  <c r="I3866" i="9"/>
  <c r="H3867" i="9"/>
  <c r="F3867" i="9"/>
  <c r="G3866" i="9"/>
  <c r="I3867" i="9" l="1"/>
  <c r="H3868" i="9"/>
  <c r="G3867" i="9"/>
  <c r="F3868" i="9"/>
  <c r="L3868" i="9"/>
  <c r="K3869" i="9"/>
  <c r="K3870" i="9" l="1"/>
  <c r="L3869" i="9"/>
  <c r="H3869" i="9"/>
  <c r="I3868" i="9"/>
  <c r="G3868" i="9"/>
  <c r="F3869" i="9"/>
  <c r="H3870" i="9" l="1"/>
  <c r="I3869" i="9"/>
  <c r="G3869" i="9"/>
  <c r="F3870" i="9"/>
  <c r="L3870" i="9"/>
  <c r="K3871" i="9"/>
  <c r="F3871" i="9" l="1"/>
  <c r="G3870" i="9"/>
  <c r="L3871" i="9"/>
  <c r="K3872" i="9"/>
  <c r="H3871" i="9"/>
  <c r="I3870" i="9"/>
  <c r="K3873" i="9" l="1"/>
  <c r="L3872" i="9"/>
  <c r="H3872" i="9"/>
  <c r="I3871" i="9"/>
  <c r="F3872" i="9"/>
  <c r="G3871" i="9"/>
  <c r="F3873" i="9" l="1"/>
  <c r="G3872" i="9"/>
  <c r="H3873" i="9"/>
  <c r="I3872" i="9"/>
  <c r="K3874" i="9"/>
  <c r="L3873" i="9"/>
  <c r="K3875" i="9" l="1"/>
  <c r="L3874" i="9"/>
  <c r="H3874" i="9"/>
  <c r="I3873" i="9"/>
  <c r="F3874" i="9"/>
  <c r="G3873" i="9"/>
  <c r="G3874" i="9" l="1"/>
  <c r="F3875" i="9"/>
  <c r="H3875" i="9"/>
  <c r="I3874" i="9"/>
  <c r="K3876" i="9"/>
  <c r="L3875" i="9"/>
  <c r="K3877" i="9" l="1"/>
  <c r="L3876" i="9"/>
  <c r="H3876" i="9"/>
  <c r="I3875" i="9"/>
  <c r="G3875" i="9"/>
  <c r="F3876" i="9"/>
  <c r="F3877" i="9" l="1"/>
  <c r="G3876" i="9"/>
  <c r="H3877" i="9"/>
  <c r="I3876" i="9"/>
  <c r="L3877" i="9"/>
  <c r="K3878" i="9"/>
  <c r="L3878" i="9" l="1"/>
  <c r="K3879" i="9"/>
  <c r="H3878" i="9"/>
  <c r="I3877" i="9"/>
  <c r="G3877" i="9"/>
  <c r="F3878" i="9"/>
  <c r="F3879" i="9" l="1"/>
  <c r="G3878" i="9"/>
  <c r="H3879" i="9"/>
  <c r="I3878" i="9"/>
  <c r="K3880" i="9"/>
  <c r="L3879" i="9"/>
  <c r="H3880" i="9" l="1"/>
  <c r="I3879" i="9"/>
  <c r="L3880" i="9"/>
  <c r="K3881" i="9"/>
  <c r="F3880" i="9"/>
  <c r="G3879" i="9"/>
  <c r="L3881" i="9" l="1"/>
  <c r="K3882" i="9"/>
  <c r="G3880" i="9"/>
  <c r="F3881" i="9"/>
  <c r="I3880" i="9"/>
  <c r="H3881" i="9"/>
  <c r="F3882" i="9" l="1"/>
  <c r="G3881" i="9"/>
  <c r="H3882" i="9"/>
  <c r="I3881" i="9"/>
  <c r="K3883" i="9"/>
  <c r="L3882" i="9"/>
  <c r="L3883" i="9" l="1"/>
  <c r="K3884" i="9"/>
  <c r="H3883" i="9"/>
  <c r="I3882" i="9"/>
  <c r="G3882" i="9"/>
  <c r="F3883" i="9"/>
  <c r="G3883" i="9" l="1"/>
  <c r="F3884" i="9"/>
  <c r="I3883" i="9"/>
  <c r="H3884" i="9"/>
  <c r="K3885" i="9"/>
  <c r="L3884" i="9"/>
  <c r="L3885" i="9" l="1"/>
  <c r="K3886" i="9"/>
  <c r="H3885" i="9"/>
  <c r="I3884" i="9"/>
  <c r="F3885" i="9"/>
  <c r="G3884" i="9"/>
  <c r="H3886" i="9" l="1"/>
  <c r="I3885" i="9"/>
  <c r="F3886" i="9"/>
  <c r="G3885" i="9"/>
  <c r="L3886" i="9"/>
  <c r="K3887" i="9"/>
  <c r="F3887" i="9" l="1"/>
  <c r="G3886" i="9"/>
  <c r="K3888" i="9"/>
  <c r="L3887" i="9"/>
  <c r="H3887" i="9"/>
  <c r="I3886" i="9"/>
  <c r="I3887" i="9" l="1"/>
  <c r="H3888" i="9"/>
  <c r="L3888" i="9"/>
  <c r="K3889" i="9"/>
  <c r="G3887" i="9"/>
  <c r="F3888" i="9"/>
  <c r="L3889" i="9" l="1"/>
  <c r="K3890" i="9"/>
  <c r="F3889" i="9"/>
  <c r="G3888" i="9"/>
  <c r="I3888" i="9"/>
  <c r="H3889" i="9"/>
  <c r="H3890" i="9" l="1"/>
  <c r="I3889" i="9"/>
  <c r="G3889" i="9"/>
  <c r="F3890" i="9"/>
  <c r="K3891" i="9"/>
  <c r="L3890" i="9"/>
  <c r="F3891" i="9" l="1"/>
  <c r="G3890" i="9"/>
  <c r="K3892" i="9"/>
  <c r="L3891" i="9"/>
  <c r="I3890" i="9"/>
  <c r="H3891" i="9"/>
  <c r="I3891" i="9" l="1"/>
  <c r="H3892" i="9"/>
  <c r="L3892" i="9"/>
  <c r="K3893" i="9"/>
  <c r="G3891" i="9"/>
  <c r="F3892" i="9"/>
  <c r="L3893" i="9" l="1"/>
  <c r="K3894" i="9"/>
  <c r="I3892" i="9"/>
  <c r="H3893" i="9"/>
  <c r="F3893" i="9"/>
  <c r="G3892" i="9"/>
  <c r="F3894" i="9" l="1"/>
  <c r="G3893" i="9"/>
  <c r="H3894" i="9"/>
  <c r="I3893" i="9"/>
  <c r="K3895" i="9"/>
  <c r="L3894" i="9"/>
  <c r="L3895" i="9" l="1"/>
  <c r="K3896" i="9"/>
  <c r="H3895" i="9"/>
  <c r="I3894" i="9"/>
  <c r="G3894" i="9"/>
  <c r="F3895" i="9"/>
  <c r="H3896" i="9" l="1"/>
  <c r="I3895" i="9"/>
  <c r="L3896" i="9"/>
  <c r="K3897" i="9"/>
  <c r="G3895" i="9"/>
  <c r="F3896" i="9"/>
  <c r="F3897" i="9" l="1"/>
  <c r="G3896" i="9"/>
  <c r="L3897" i="9"/>
  <c r="K3898" i="9"/>
  <c r="I3896" i="9"/>
  <c r="H3897" i="9"/>
  <c r="I3897" i="9" l="1"/>
  <c r="H3898" i="9"/>
  <c r="K3899" i="9"/>
  <c r="L3898" i="9"/>
  <c r="G3897" i="9"/>
  <c r="F3898" i="9"/>
  <c r="G3898" i="9" l="1"/>
  <c r="F3899" i="9"/>
  <c r="K3900" i="9"/>
  <c r="L3899" i="9"/>
  <c r="I3898" i="9"/>
  <c r="H3899" i="9"/>
  <c r="L3900" i="9" l="1"/>
  <c r="K3901" i="9"/>
  <c r="I3899" i="9"/>
  <c r="H3900" i="9"/>
  <c r="G3899" i="9"/>
  <c r="F3900" i="9"/>
  <c r="H3901" i="9" l="1"/>
  <c r="I3900" i="9"/>
  <c r="K3902" i="9"/>
  <c r="L3901" i="9"/>
  <c r="F3901" i="9"/>
  <c r="G3900" i="9"/>
  <c r="F3902" i="9" l="1"/>
  <c r="G3901" i="9"/>
  <c r="K3903" i="9"/>
  <c r="L3902" i="9"/>
  <c r="I3901" i="9"/>
  <c r="H3902" i="9"/>
  <c r="L3903" i="9" l="1"/>
  <c r="K3904" i="9"/>
  <c r="H3903" i="9"/>
  <c r="I3902" i="9"/>
  <c r="F3903" i="9"/>
  <c r="G3902" i="9"/>
  <c r="G3903" i="9" l="1"/>
  <c r="F3904" i="9"/>
  <c r="K3905" i="9"/>
  <c r="L3904" i="9"/>
  <c r="H3904" i="9"/>
  <c r="I3903" i="9"/>
  <c r="H3905" i="9" l="1"/>
  <c r="I3904" i="9"/>
  <c r="L3905" i="9"/>
  <c r="K3906" i="9"/>
  <c r="G3904" i="9"/>
  <c r="F3905" i="9"/>
  <c r="K3907" i="9" l="1"/>
  <c r="L3906" i="9"/>
  <c r="F3906" i="9"/>
  <c r="G3905" i="9"/>
  <c r="H3906" i="9"/>
  <c r="I3905" i="9"/>
  <c r="I3906" i="9" l="1"/>
  <c r="H3907" i="9"/>
  <c r="G3906" i="9"/>
  <c r="F3907" i="9"/>
  <c r="L3907" i="9"/>
  <c r="K3908" i="9"/>
  <c r="F3908" i="9" l="1"/>
  <c r="G3907" i="9"/>
  <c r="K3909" i="9"/>
  <c r="L3908" i="9"/>
  <c r="I3907" i="9"/>
  <c r="H3908" i="9"/>
  <c r="H3909" i="9" l="1"/>
  <c r="I3908" i="9"/>
  <c r="L3909" i="9"/>
  <c r="K3910" i="9"/>
  <c r="G3908" i="9"/>
  <c r="F3909" i="9"/>
  <c r="G3909" i="9" l="1"/>
  <c r="F3910" i="9"/>
  <c r="K3911" i="9"/>
  <c r="L3910" i="9"/>
  <c r="I3909" i="9"/>
  <c r="H3910" i="9"/>
  <c r="K3912" i="9" l="1"/>
  <c r="L3911" i="9"/>
  <c r="F3911" i="9"/>
  <c r="G3910" i="9"/>
  <c r="H3911" i="9"/>
  <c r="I3910" i="9"/>
  <c r="I3911" i="9" l="1"/>
  <c r="H3912" i="9"/>
  <c r="F3912" i="9"/>
  <c r="G3911" i="9"/>
  <c r="K3913" i="9"/>
  <c r="L3912" i="9"/>
  <c r="K3914" i="9" l="1"/>
  <c r="L3913" i="9"/>
  <c r="G3912" i="9"/>
  <c r="F3913" i="9"/>
  <c r="I3912" i="9"/>
  <c r="H3913" i="9"/>
  <c r="I3913" i="9" l="1"/>
  <c r="H3914" i="9"/>
  <c r="F3914" i="9"/>
  <c r="G3913" i="9"/>
  <c r="L3914" i="9"/>
  <c r="K3915" i="9"/>
  <c r="K3916" i="9" l="1"/>
  <c r="L3915" i="9"/>
  <c r="H3915" i="9"/>
  <c r="I3914" i="9"/>
  <c r="F3915" i="9"/>
  <c r="G3914" i="9"/>
  <c r="F3916" i="9" l="1"/>
  <c r="G3915" i="9"/>
  <c r="I3915" i="9"/>
  <c r="H3916" i="9"/>
  <c r="K3917" i="9"/>
  <c r="L3916" i="9"/>
  <c r="H3917" i="9" l="1"/>
  <c r="I3916" i="9"/>
  <c r="K3918" i="9"/>
  <c r="L3917" i="9"/>
  <c r="F3917" i="9"/>
  <c r="G3916" i="9"/>
  <c r="G3917" i="9" l="1"/>
  <c r="F3918" i="9"/>
  <c r="K3919" i="9"/>
  <c r="L3918" i="9"/>
  <c r="I3917" i="9"/>
  <c r="H3918" i="9"/>
  <c r="L3919" i="9" l="1"/>
  <c r="K3920" i="9"/>
  <c r="H3919" i="9"/>
  <c r="I3918" i="9"/>
  <c r="G3918" i="9"/>
  <c r="F3919" i="9"/>
  <c r="F3920" i="9" l="1"/>
  <c r="G3919" i="9"/>
  <c r="K3921" i="9"/>
  <c r="L3920" i="9"/>
  <c r="I3919" i="9"/>
  <c r="H3920" i="9"/>
  <c r="I3920" i="9" l="1"/>
  <c r="H3921" i="9"/>
  <c r="K3922" i="9"/>
  <c r="L3921" i="9"/>
  <c r="F3921" i="9"/>
  <c r="G3920" i="9"/>
  <c r="G3921" i="9" l="1"/>
  <c r="F3922" i="9"/>
  <c r="K3923" i="9"/>
  <c r="L3922" i="9"/>
  <c r="H3922" i="9"/>
  <c r="I3921" i="9"/>
  <c r="K3924" i="9" l="1"/>
  <c r="L3923" i="9"/>
  <c r="H3923" i="9"/>
  <c r="I3922" i="9"/>
  <c r="F3923" i="9"/>
  <c r="G3922" i="9"/>
  <c r="H3924" i="9" l="1"/>
  <c r="I3923" i="9"/>
  <c r="G3923" i="9"/>
  <c r="F3924" i="9"/>
  <c r="L3924" i="9"/>
  <c r="K3925" i="9"/>
  <c r="F3925" i="9" l="1"/>
  <c r="G3924" i="9"/>
  <c r="K3926" i="9"/>
  <c r="L3925" i="9"/>
  <c r="H3925" i="9"/>
  <c r="I3924" i="9"/>
  <c r="H3926" i="9" l="1"/>
  <c r="I3925" i="9"/>
  <c r="L3926" i="9"/>
  <c r="K3927" i="9"/>
  <c r="G3925" i="9"/>
  <c r="F3926" i="9"/>
  <c r="K3928" i="9" l="1"/>
  <c r="L3927" i="9"/>
  <c r="F3927" i="9"/>
  <c r="G3926" i="9"/>
  <c r="I3926" i="9"/>
  <c r="H3927" i="9"/>
  <c r="I3927" i="9" l="1"/>
  <c r="H3928" i="9"/>
  <c r="G3927" i="9"/>
  <c r="F3928" i="9"/>
  <c r="L3928" i="9"/>
  <c r="K3929" i="9"/>
  <c r="K3930" i="9" l="1"/>
  <c r="L3929" i="9"/>
  <c r="F3929" i="9"/>
  <c r="G3928" i="9"/>
  <c r="I3928" i="9"/>
  <c r="H3929" i="9"/>
  <c r="I3929" i="9" l="1"/>
  <c r="H3930" i="9"/>
  <c r="F3930" i="9"/>
  <c r="G3929" i="9"/>
  <c r="L3930" i="9"/>
  <c r="K3931" i="9"/>
  <c r="F3931" i="9" l="1"/>
  <c r="G3930" i="9"/>
  <c r="L3931" i="9"/>
  <c r="K3932" i="9"/>
  <c r="H3931" i="9"/>
  <c r="I3930" i="9"/>
  <c r="L3932" i="9" l="1"/>
  <c r="K3933" i="9"/>
  <c r="I3931" i="9"/>
  <c r="H3932" i="9"/>
  <c r="G3931" i="9"/>
  <c r="F3932" i="9"/>
  <c r="I3932" i="9" l="1"/>
  <c r="H3933" i="9"/>
  <c r="G3932" i="9"/>
  <c r="F3933" i="9"/>
  <c r="K3934" i="9"/>
  <c r="L3933" i="9"/>
  <c r="L3934" i="9" l="1"/>
  <c r="K3935" i="9"/>
  <c r="G3933" i="9"/>
  <c r="F3934" i="9"/>
  <c r="H3934" i="9"/>
  <c r="I3933" i="9"/>
  <c r="H3935" i="9" l="1"/>
  <c r="I3934" i="9"/>
  <c r="K3936" i="9"/>
  <c r="L3935" i="9"/>
  <c r="F3935" i="9"/>
  <c r="G3934" i="9"/>
  <c r="F3936" i="9" l="1"/>
  <c r="G3935" i="9"/>
  <c r="K3937" i="9"/>
  <c r="L3936" i="9"/>
  <c r="I3935" i="9"/>
  <c r="H3936" i="9"/>
  <c r="I3936" i="9" l="1"/>
  <c r="H3937" i="9"/>
  <c r="K3938" i="9"/>
  <c r="L3937" i="9"/>
  <c r="F3937" i="9"/>
  <c r="G3936" i="9"/>
  <c r="F3938" i="9" l="1"/>
  <c r="G3937" i="9"/>
  <c r="H3938" i="9"/>
  <c r="I3937" i="9"/>
  <c r="K3939" i="9"/>
  <c r="L3938" i="9"/>
  <c r="L3939" i="9" l="1"/>
  <c r="K3940" i="9"/>
  <c r="H3939" i="9"/>
  <c r="I3938" i="9"/>
  <c r="F3939" i="9"/>
  <c r="G3938" i="9"/>
  <c r="H3940" i="9" l="1"/>
  <c r="I3939" i="9"/>
  <c r="F3940" i="9"/>
  <c r="G3939" i="9"/>
  <c r="L3940" i="9"/>
  <c r="K3941" i="9"/>
  <c r="K3942" i="9" l="1"/>
  <c r="L3941" i="9"/>
  <c r="F3941" i="9"/>
  <c r="G3940" i="9"/>
  <c r="I3940" i="9"/>
  <c r="H3941" i="9"/>
  <c r="H3942" i="9" l="1"/>
  <c r="I3941" i="9"/>
  <c r="G3941" i="9"/>
  <c r="F3942" i="9"/>
  <c r="K3943" i="9"/>
  <c r="L3942" i="9"/>
  <c r="G3942" i="9" l="1"/>
  <c r="F3943" i="9"/>
  <c r="K3944" i="9"/>
  <c r="L3943" i="9"/>
  <c r="H3943" i="9"/>
  <c r="I3942" i="9"/>
  <c r="H3944" i="9" l="1"/>
  <c r="I3943" i="9"/>
  <c r="L3944" i="9"/>
  <c r="K3945" i="9"/>
  <c r="F3944" i="9"/>
  <c r="G3943" i="9"/>
  <c r="L3945" i="9" l="1"/>
  <c r="K3946" i="9"/>
  <c r="F3945" i="9"/>
  <c r="G3944" i="9"/>
  <c r="H3945" i="9"/>
  <c r="I3944" i="9"/>
  <c r="H3946" i="9" l="1"/>
  <c r="I3945" i="9"/>
  <c r="G3945" i="9"/>
  <c r="F3946" i="9"/>
  <c r="L3946" i="9"/>
  <c r="K3947" i="9"/>
  <c r="K3948" i="9" l="1"/>
  <c r="L3947" i="9"/>
  <c r="G3946" i="9"/>
  <c r="F3947" i="9"/>
  <c r="H3947" i="9"/>
  <c r="I3946" i="9"/>
  <c r="I3947" i="9" l="1"/>
  <c r="H3948" i="9"/>
  <c r="F3948" i="9"/>
  <c r="G3947" i="9"/>
  <c r="L3948" i="9"/>
  <c r="K3949" i="9"/>
  <c r="L3949" i="9" l="1"/>
  <c r="K3950" i="9"/>
  <c r="H3949" i="9"/>
  <c r="I3948" i="9"/>
  <c r="G3948" i="9"/>
  <c r="F3949" i="9"/>
  <c r="F3950" i="9" l="1"/>
  <c r="G3949" i="9"/>
  <c r="I3949" i="9"/>
  <c r="H3950" i="9"/>
  <c r="K3951" i="9"/>
  <c r="L3950" i="9"/>
  <c r="L3951" i="9" l="1"/>
  <c r="K3952" i="9"/>
  <c r="I3950" i="9"/>
  <c r="H3951" i="9"/>
  <c r="F3951" i="9"/>
  <c r="G3950" i="9"/>
  <c r="F3952" i="9" l="1"/>
  <c r="G3951" i="9"/>
  <c r="I3951" i="9"/>
  <c r="H3952" i="9"/>
  <c r="L3952" i="9"/>
  <c r="K3953" i="9"/>
  <c r="L3953" i="9" l="1"/>
  <c r="K3954" i="9"/>
  <c r="H3953" i="9"/>
  <c r="I3952" i="9"/>
  <c r="F3953" i="9"/>
  <c r="G3952" i="9"/>
  <c r="G3953" i="9" l="1"/>
  <c r="F3954" i="9"/>
  <c r="L3954" i="9"/>
  <c r="K3955" i="9"/>
  <c r="I3953" i="9"/>
  <c r="H3954" i="9"/>
  <c r="L3955" i="9" l="1"/>
  <c r="K3956" i="9"/>
  <c r="I3954" i="9"/>
  <c r="H3955" i="9"/>
  <c r="F3955" i="9"/>
  <c r="G3954" i="9"/>
  <c r="I3955" i="9" l="1"/>
  <c r="H3956" i="9"/>
  <c r="F3956" i="9"/>
  <c r="G3955" i="9"/>
  <c r="K3957" i="9"/>
  <c r="L3956" i="9"/>
  <c r="F3957" i="9" l="1"/>
  <c r="G3956" i="9"/>
  <c r="K3958" i="9"/>
  <c r="L3957" i="9"/>
  <c r="H3957" i="9"/>
  <c r="I3956" i="9"/>
  <c r="I3957" i="9" l="1"/>
  <c r="H3958" i="9"/>
  <c r="L3958" i="9"/>
  <c r="K3959" i="9"/>
  <c r="F3958" i="9"/>
  <c r="G3957" i="9"/>
  <c r="L3959" i="9" l="1"/>
  <c r="K3960" i="9"/>
  <c r="G3958" i="9"/>
  <c r="F3959" i="9"/>
  <c r="I3958" i="9"/>
  <c r="H3959" i="9"/>
  <c r="G3959" i="9" l="1"/>
  <c r="F3960" i="9"/>
  <c r="H3960" i="9"/>
  <c r="I3959" i="9"/>
  <c r="K3961" i="9"/>
  <c r="L3960" i="9"/>
  <c r="H3961" i="9" l="1"/>
  <c r="I3960" i="9"/>
  <c r="K3962" i="9"/>
  <c r="L3961" i="9"/>
  <c r="F3961" i="9"/>
  <c r="G3960" i="9"/>
  <c r="G3961" i="9" l="1"/>
  <c r="F3962" i="9"/>
  <c r="L3962" i="9"/>
  <c r="K3963" i="9"/>
  <c r="H3962" i="9"/>
  <c r="I3961" i="9"/>
  <c r="H3963" i="9" l="1"/>
  <c r="I3962" i="9"/>
  <c r="L3963" i="9"/>
  <c r="K3964" i="9"/>
  <c r="F3963" i="9"/>
  <c r="G3962" i="9"/>
  <c r="F3964" i="9" l="1"/>
  <c r="G3963" i="9"/>
  <c r="K3965" i="9"/>
  <c r="L3964" i="9"/>
  <c r="H3964" i="9"/>
  <c r="I3963" i="9"/>
  <c r="H3965" i="9" l="1"/>
  <c r="I3964" i="9"/>
  <c r="L3965" i="9"/>
  <c r="K3966" i="9"/>
  <c r="G3964" i="9"/>
  <c r="F3965" i="9"/>
  <c r="L3966" i="9" l="1"/>
  <c r="K3967" i="9"/>
  <c r="F3966" i="9"/>
  <c r="G3965" i="9"/>
  <c r="H3966" i="9"/>
  <c r="I3965" i="9"/>
  <c r="I3966" i="9" l="1"/>
  <c r="H3967" i="9"/>
  <c r="K3968" i="9"/>
  <c r="L3967" i="9"/>
  <c r="G3966" i="9"/>
  <c r="F3967" i="9"/>
  <c r="I3967" i="9" l="1"/>
  <c r="H3968" i="9"/>
  <c r="F3968" i="9"/>
  <c r="G3967" i="9"/>
  <c r="L3968" i="9"/>
  <c r="K3969" i="9"/>
  <c r="L3969" i="9" l="1"/>
  <c r="K3970" i="9"/>
  <c r="I3968" i="9"/>
  <c r="H3969" i="9"/>
  <c r="F3969" i="9"/>
  <c r="G3968" i="9"/>
  <c r="H3970" i="9" l="1"/>
  <c r="I3969" i="9"/>
  <c r="L3970" i="9"/>
  <c r="K3971" i="9"/>
  <c r="G3969" i="9"/>
  <c r="F3970" i="9"/>
  <c r="G3970" i="9" l="1"/>
  <c r="F3971" i="9"/>
  <c r="K3972" i="9"/>
  <c r="L3971" i="9"/>
  <c r="I3970" i="9"/>
  <c r="H3971" i="9"/>
  <c r="I3971" i="9" l="1"/>
  <c r="H3972" i="9"/>
  <c r="F3972" i="9"/>
  <c r="G3971" i="9"/>
  <c r="L3972" i="9"/>
  <c r="K3973" i="9"/>
  <c r="H3973" i="9" l="1"/>
  <c r="I3972" i="9"/>
  <c r="K3974" i="9"/>
  <c r="L3973" i="9"/>
  <c r="G3972" i="9"/>
  <c r="F3973" i="9"/>
  <c r="K3975" i="9" l="1"/>
  <c r="L3974" i="9"/>
  <c r="F3974" i="9"/>
  <c r="G3973" i="9"/>
  <c r="H3974" i="9"/>
  <c r="I3973" i="9"/>
  <c r="H3975" i="9" l="1"/>
  <c r="I3974" i="9"/>
  <c r="G3974" i="9"/>
  <c r="F3975" i="9"/>
  <c r="L3975" i="9"/>
  <c r="K3976" i="9"/>
  <c r="L3976" i="9" l="1"/>
  <c r="K3977" i="9"/>
  <c r="G3975" i="9"/>
  <c r="F3976" i="9"/>
  <c r="I3975" i="9"/>
  <c r="H3976" i="9"/>
  <c r="K3978" i="9" l="1"/>
  <c r="L3977" i="9"/>
  <c r="I3976" i="9"/>
  <c r="H3977" i="9"/>
  <c r="F3977" i="9"/>
  <c r="G3976" i="9"/>
  <c r="G3977" i="9" l="1"/>
  <c r="F3978" i="9"/>
  <c r="I3977" i="9"/>
  <c r="H3978" i="9"/>
  <c r="K3979" i="9"/>
  <c r="L3978" i="9"/>
  <c r="H3979" i="9" l="1"/>
  <c r="I3978" i="9"/>
  <c r="L3979" i="9"/>
  <c r="K3980" i="9"/>
  <c r="G3978" i="9"/>
  <c r="F3979" i="9"/>
  <c r="L3980" i="9" l="1"/>
  <c r="K3981" i="9"/>
  <c r="F3980" i="9"/>
  <c r="G3979" i="9"/>
  <c r="H3980" i="9"/>
  <c r="I3979" i="9"/>
  <c r="I3980" i="9" l="1"/>
  <c r="H3981" i="9"/>
  <c r="G3980" i="9"/>
  <c r="F3981" i="9"/>
  <c r="L3981" i="9"/>
  <c r="K3982" i="9"/>
  <c r="F3982" i="9" l="1"/>
  <c r="G3981" i="9"/>
  <c r="I3981" i="9"/>
  <c r="H3982" i="9"/>
  <c r="K3983" i="9"/>
  <c r="L3982" i="9"/>
  <c r="I3982" i="9" l="1"/>
  <c r="H3983" i="9"/>
  <c r="L3983" i="9"/>
  <c r="K3984" i="9"/>
  <c r="G3982" i="9"/>
  <c r="F3983" i="9"/>
  <c r="L3984" i="9" l="1"/>
  <c r="K3985" i="9"/>
  <c r="H3984" i="9"/>
  <c r="I3983" i="9"/>
  <c r="G3983" i="9"/>
  <c r="F3984" i="9"/>
  <c r="F3985" i="9" l="1"/>
  <c r="G3984" i="9"/>
  <c r="H3985" i="9"/>
  <c r="I3984" i="9"/>
  <c r="K3986" i="9"/>
  <c r="L3985" i="9"/>
  <c r="L3986" i="9" l="1"/>
  <c r="K3987" i="9"/>
  <c r="H3986" i="9"/>
  <c r="I3985" i="9"/>
  <c r="G3985" i="9"/>
  <c r="F3986" i="9"/>
  <c r="G3986" i="9" l="1"/>
  <c r="F3987" i="9"/>
  <c r="K3988" i="9"/>
  <c r="L3987" i="9"/>
  <c r="I3986" i="9"/>
  <c r="H3987" i="9"/>
  <c r="H3988" i="9" l="1"/>
  <c r="I3987" i="9"/>
  <c r="K3989" i="9"/>
  <c r="L3988" i="9"/>
  <c r="F3988" i="9"/>
  <c r="G3987" i="9"/>
  <c r="F3989" i="9" l="1"/>
  <c r="G3988" i="9"/>
  <c r="L3989" i="9"/>
  <c r="K3990" i="9"/>
  <c r="H3989" i="9"/>
  <c r="I3988" i="9"/>
  <c r="L3990" i="9" l="1"/>
  <c r="K3991" i="9"/>
  <c r="I3989" i="9"/>
  <c r="H3990" i="9"/>
  <c r="F3990" i="9"/>
  <c r="G3989" i="9"/>
  <c r="F3991" i="9" l="1"/>
  <c r="G3990" i="9"/>
  <c r="K3992" i="9"/>
  <c r="L3991" i="9"/>
  <c r="H3991" i="9"/>
  <c r="I3990" i="9"/>
  <c r="I3991" i="9" l="1"/>
  <c r="H3992" i="9"/>
  <c r="L3992" i="9"/>
  <c r="K3993" i="9"/>
  <c r="G3991" i="9"/>
  <c r="F3992" i="9"/>
  <c r="L3993" i="9" l="1"/>
  <c r="K3994" i="9"/>
  <c r="H3993" i="9"/>
  <c r="I3992" i="9"/>
  <c r="F3993" i="9"/>
  <c r="G3992" i="9"/>
  <c r="G3993" i="9" l="1"/>
  <c r="F3994" i="9"/>
  <c r="L3994" i="9"/>
  <c r="K3995" i="9"/>
  <c r="H3994" i="9"/>
  <c r="I3993" i="9"/>
  <c r="L3995" i="9" l="1"/>
  <c r="K3996" i="9"/>
  <c r="G3994" i="9"/>
  <c r="F3995" i="9"/>
  <c r="H3995" i="9"/>
  <c r="I3994" i="9"/>
  <c r="G3995" i="9" l="1"/>
  <c r="F3996" i="9"/>
  <c r="K3997" i="9"/>
  <c r="L3996" i="9"/>
  <c r="I3995" i="9"/>
  <c r="H3996" i="9"/>
  <c r="I3996" i="9" l="1"/>
  <c r="H3997" i="9"/>
  <c r="G3996" i="9"/>
  <c r="F3997" i="9"/>
  <c r="L3997" i="9"/>
  <c r="K3998" i="9"/>
  <c r="G3997" i="9" l="1"/>
  <c r="F3998" i="9"/>
  <c r="I3997" i="9"/>
  <c r="H3998" i="9"/>
  <c r="L3998" i="9"/>
  <c r="K3999" i="9"/>
  <c r="K4000" i="9" l="1"/>
  <c r="L3999" i="9"/>
  <c r="G3998" i="9"/>
  <c r="F3999" i="9"/>
  <c r="H3999" i="9"/>
  <c r="I3998" i="9"/>
  <c r="G3999" i="9" l="1"/>
  <c r="F4000" i="9"/>
  <c r="H4000" i="9"/>
  <c r="I3999" i="9"/>
  <c r="L4000" i="9"/>
  <c r="K4001" i="9"/>
  <c r="L4001" i="9" l="1"/>
  <c r="K4002" i="9"/>
  <c r="F4001" i="9"/>
  <c r="G4000" i="9"/>
  <c r="H4001" i="9"/>
  <c r="I4000" i="9"/>
  <c r="F4002" i="9" l="1"/>
  <c r="G4001" i="9"/>
  <c r="I4001" i="9"/>
  <c r="H4002" i="9"/>
  <c r="L4002" i="9"/>
  <c r="K4003" i="9"/>
  <c r="I4002" i="9" l="1"/>
  <c r="H4003" i="9"/>
  <c r="K4004" i="9"/>
  <c r="L4003" i="9"/>
  <c r="G4002" i="9"/>
  <c r="F4003" i="9"/>
  <c r="H4004" i="9" l="1"/>
  <c r="I4003" i="9"/>
  <c r="F4004" i="9"/>
  <c r="G4003" i="9"/>
  <c r="L4004" i="9"/>
  <c r="K4005" i="9"/>
  <c r="G4004" i="9" l="1"/>
  <c r="F4005" i="9"/>
  <c r="K4006" i="9"/>
  <c r="L4005" i="9"/>
  <c r="I4004" i="9"/>
  <c r="H4005" i="9"/>
  <c r="H4006" i="9" l="1"/>
  <c r="I4005" i="9"/>
  <c r="G4005" i="9"/>
  <c r="F4006" i="9"/>
  <c r="K4007" i="9"/>
  <c r="L4006" i="9"/>
  <c r="K4008" i="9" l="1"/>
  <c r="L4007" i="9"/>
  <c r="G4006" i="9"/>
  <c r="F4007" i="9"/>
  <c r="H4007" i="9"/>
  <c r="I4006" i="9"/>
  <c r="G4007" i="9" l="1"/>
  <c r="F4008" i="9"/>
  <c r="H4008" i="9"/>
  <c r="I4007" i="9"/>
  <c r="L4008" i="9"/>
  <c r="K4009" i="9"/>
  <c r="L4009" i="9" l="1"/>
  <c r="K4010" i="9"/>
  <c r="F4009" i="9"/>
  <c r="G4008" i="9"/>
  <c r="I4008" i="9"/>
  <c r="H4009" i="9"/>
  <c r="F4010" i="9" l="1"/>
  <c r="G4009" i="9"/>
  <c r="L4010" i="9"/>
  <c r="K4011" i="9"/>
  <c r="H4010" i="9"/>
  <c r="I4009" i="9"/>
  <c r="L4011" i="9" l="1"/>
  <c r="K4012" i="9"/>
  <c r="H4011" i="9"/>
  <c r="I4010" i="9"/>
  <c r="G4010" i="9"/>
  <c r="F4011" i="9"/>
  <c r="F4012" i="9" l="1"/>
  <c r="G4011" i="9"/>
  <c r="L4012" i="9"/>
  <c r="K4013" i="9"/>
  <c r="I4011" i="9"/>
  <c r="H4012" i="9"/>
  <c r="I4012" i="9" l="1"/>
  <c r="H4013" i="9"/>
  <c r="K4014" i="9"/>
  <c r="L4013" i="9"/>
  <c r="G4012" i="9"/>
  <c r="F4013" i="9"/>
  <c r="G4013" i="9" l="1"/>
  <c r="F4014" i="9"/>
  <c r="H4014" i="9"/>
  <c r="I4013" i="9"/>
  <c r="L4014" i="9"/>
  <c r="K4015" i="9"/>
  <c r="L4015" i="9" l="1"/>
  <c r="K4016" i="9"/>
  <c r="G4014" i="9"/>
  <c r="F4015" i="9"/>
  <c r="I4014" i="9"/>
  <c r="H4015" i="9"/>
  <c r="G4015" i="9" l="1"/>
  <c r="F4016" i="9"/>
  <c r="H4016" i="9"/>
  <c r="I4015" i="9"/>
  <c r="K4017" i="9"/>
  <c r="L4016" i="9"/>
  <c r="I4016" i="9" l="1"/>
  <c r="H4017" i="9"/>
  <c r="F4017" i="9"/>
  <c r="G4016" i="9"/>
  <c r="K4018" i="9"/>
  <c r="L4017" i="9"/>
  <c r="L4018" i="9" l="1"/>
  <c r="K4019" i="9"/>
  <c r="I4017" i="9"/>
  <c r="H4018" i="9"/>
  <c r="G4017" i="9"/>
  <c r="F4018" i="9"/>
  <c r="G4018" i="9" l="1"/>
  <c r="F4019" i="9"/>
  <c r="K4020" i="9"/>
  <c r="L4019" i="9"/>
  <c r="H4019" i="9"/>
  <c r="I4018" i="9"/>
  <c r="L4020" i="9" l="1"/>
  <c r="K4021" i="9"/>
  <c r="F4020" i="9"/>
  <c r="G4019" i="9"/>
  <c r="I4019" i="9"/>
  <c r="H4020" i="9"/>
  <c r="I4020" i="9" l="1"/>
  <c r="H4021" i="9"/>
  <c r="F4021" i="9"/>
  <c r="G4020" i="9"/>
  <c r="L4021" i="9"/>
  <c r="K4022" i="9"/>
  <c r="H4022" i="9" l="1"/>
  <c r="I4021" i="9"/>
  <c r="L4022" i="9"/>
  <c r="K4023" i="9"/>
  <c r="F4022" i="9"/>
  <c r="G4021" i="9"/>
  <c r="G4022" i="9" l="1"/>
  <c r="F4023" i="9"/>
  <c r="L4023" i="9"/>
  <c r="K4024" i="9"/>
  <c r="H4023" i="9"/>
  <c r="I4022" i="9"/>
  <c r="K4025" i="9" l="1"/>
  <c r="L4024" i="9"/>
  <c r="G4023" i="9"/>
  <c r="F4024" i="9"/>
  <c r="H4024" i="9"/>
  <c r="I4023" i="9"/>
  <c r="G4024" i="9" l="1"/>
  <c r="F4025" i="9"/>
  <c r="H4025" i="9"/>
  <c r="I4024" i="9"/>
  <c r="K4026" i="9"/>
  <c r="L4025" i="9"/>
  <c r="L4026" i="9" l="1"/>
  <c r="K4027" i="9"/>
  <c r="F4026" i="9"/>
  <c r="G4025" i="9"/>
  <c r="H4026" i="9"/>
  <c r="I4025" i="9"/>
  <c r="I4026" i="9" l="1"/>
  <c r="H4027" i="9"/>
  <c r="K4028" i="9"/>
  <c r="L4027" i="9"/>
  <c r="F4027" i="9"/>
  <c r="G4026" i="9"/>
  <c r="I4027" i="9" l="1"/>
  <c r="H4028" i="9"/>
  <c r="F4028" i="9"/>
  <c r="G4027" i="9"/>
  <c r="K4029" i="9"/>
  <c r="L4028" i="9"/>
  <c r="G4028" i="9" l="1"/>
  <c r="F4029" i="9"/>
  <c r="I4028" i="9"/>
  <c r="H4029" i="9"/>
  <c r="K4030" i="9"/>
  <c r="L4029" i="9"/>
  <c r="I4029" i="9" l="1"/>
  <c r="H4030" i="9"/>
  <c r="G4029" i="9"/>
  <c r="F4030" i="9"/>
  <c r="L4030" i="9"/>
  <c r="K4031" i="9"/>
  <c r="K4032" i="9" l="1"/>
  <c r="L4031" i="9"/>
  <c r="F4031" i="9"/>
  <c r="G4030" i="9"/>
  <c r="H4031" i="9"/>
  <c r="I4030" i="9"/>
  <c r="H4032" i="9" l="1"/>
  <c r="I4031" i="9"/>
  <c r="F4032" i="9"/>
  <c r="G4031" i="9"/>
  <c r="K4033" i="9"/>
  <c r="L4032" i="9"/>
  <c r="L4033" i="9" l="1"/>
  <c r="K4034" i="9"/>
  <c r="G4032" i="9"/>
  <c r="F4033" i="9"/>
  <c r="H4033" i="9"/>
  <c r="I4032" i="9"/>
  <c r="F4034" i="9" l="1"/>
  <c r="G4033" i="9"/>
  <c r="I4033" i="9"/>
  <c r="H4034" i="9"/>
  <c r="L4034" i="9"/>
  <c r="K4035" i="9"/>
  <c r="H4035" i="9" l="1"/>
  <c r="I4034" i="9"/>
  <c r="K4036" i="9"/>
  <c r="L4035" i="9"/>
  <c r="F4035" i="9"/>
  <c r="G4034" i="9"/>
  <c r="F4036" i="9" l="1"/>
  <c r="G4035" i="9"/>
  <c r="K4037" i="9"/>
  <c r="L4036" i="9"/>
  <c r="H4036" i="9"/>
  <c r="I4035" i="9"/>
  <c r="K4038" i="9" l="1"/>
  <c r="L4037" i="9"/>
  <c r="H4037" i="9"/>
  <c r="I4036" i="9"/>
  <c r="F4037" i="9"/>
  <c r="G4036" i="9"/>
  <c r="H4038" i="9" l="1"/>
  <c r="I4037" i="9"/>
  <c r="F4038" i="9"/>
  <c r="G4037" i="9"/>
  <c r="L4038" i="9"/>
  <c r="K4039" i="9"/>
  <c r="L4039" i="9" l="1"/>
  <c r="K4040" i="9"/>
  <c r="F4039" i="9"/>
  <c r="G4038" i="9"/>
  <c r="H4039" i="9"/>
  <c r="I4038" i="9"/>
  <c r="I4039" i="9" l="1"/>
  <c r="H4040" i="9"/>
  <c r="F4040" i="9"/>
  <c r="G4039" i="9"/>
  <c r="L4040" i="9"/>
  <c r="K4041" i="9"/>
  <c r="K4042" i="9" l="1"/>
  <c r="L4041" i="9"/>
  <c r="G4040" i="9"/>
  <c r="F4041" i="9"/>
  <c r="I4040" i="9"/>
  <c r="H4041" i="9"/>
  <c r="I4041" i="9" l="1"/>
  <c r="H4042" i="9"/>
  <c r="F4042" i="9"/>
  <c r="G4041" i="9"/>
  <c r="L4042" i="9"/>
  <c r="K4043" i="9"/>
  <c r="L4043" i="9" l="1"/>
  <c r="K4044" i="9"/>
  <c r="H4043" i="9"/>
  <c r="I4042" i="9"/>
  <c r="G4042" i="9"/>
  <c r="F4043" i="9"/>
  <c r="F4044" i="9" l="1"/>
  <c r="G4043" i="9"/>
  <c r="I4043" i="9"/>
  <c r="H4044" i="9"/>
  <c r="L4044" i="9"/>
  <c r="K4045" i="9"/>
  <c r="I4044" i="9" l="1"/>
  <c r="H4045" i="9"/>
  <c r="K4046" i="9"/>
  <c r="L4045" i="9"/>
  <c r="F4045" i="9"/>
  <c r="G4044" i="9"/>
  <c r="K4047" i="9" l="1"/>
  <c r="L4046" i="9"/>
  <c r="G4045" i="9"/>
  <c r="F4046" i="9"/>
  <c r="H4046" i="9"/>
  <c r="I4045" i="9"/>
  <c r="G4046" i="9" l="1"/>
  <c r="F4047" i="9"/>
  <c r="I4046" i="9"/>
  <c r="H4047" i="9"/>
  <c r="L4047" i="9"/>
  <c r="K4048" i="9"/>
  <c r="K4049" i="9" l="1"/>
  <c r="L4048" i="9"/>
  <c r="I4047" i="9"/>
  <c r="H4048" i="9"/>
  <c r="F4048" i="9"/>
  <c r="G4047" i="9"/>
  <c r="G4048" i="9" l="1"/>
  <c r="F4049" i="9"/>
  <c r="H4049" i="9"/>
  <c r="I4048" i="9"/>
  <c r="K4050" i="9"/>
  <c r="L4049" i="9"/>
  <c r="L4050" i="9" l="1"/>
  <c r="K4051" i="9"/>
  <c r="I4049" i="9"/>
  <c r="H4050" i="9"/>
  <c r="F4050" i="9"/>
  <c r="G4049" i="9"/>
  <c r="G4050" i="9" l="1"/>
  <c r="F4051" i="9"/>
  <c r="I4050" i="9"/>
  <c r="H4051" i="9"/>
  <c r="K4052" i="9"/>
  <c r="L4051" i="9"/>
  <c r="L4052" i="9" l="1"/>
  <c r="K4053" i="9"/>
  <c r="I4051" i="9"/>
  <c r="H4052" i="9"/>
  <c r="F4052" i="9"/>
  <c r="G4051" i="9"/>
  <c r="I4052" i="9" l="1"/>
  <c r="H4053" i="9"/>
  <c r="F4053" i="9"/>
  <c r="G4052" i="9"/>
  <c r="K4054" i="9"/>
  <c r="L4053" i="9"/>
  <c r="L4054" i="9" l="1"/>
  <c r="K4055" i="9"/>
  <c r="F4054" i="9"/>
  <c r="G4053" i="9"/>
  <c r="H4054" i="9"/>
  <c r="I4053" i="9"/>
  <c r="H4055" i="9" l="1"/>
  <c r="I4054" i="9"/>
  <c r="F4055" i="9"/>
  <c r="G4054" i="9"/>
  <c r="L4055" i="9"/>
  <c r="K4056" i="9"/>
  <c r="L4056" i="9" l="1"/>
  <c r="K4057" i="9"/>
  <c r="G4055" i="9"/>
  <c r="F4056" i="9"/>
  <c r="I4055" i="9"/>
  <c r="H4056" i="9"/>
  <c r="F4057" i="9" l="1"/>
  <c r="G4056" i="9"/>
  <c r="I4056" i="9"/>
  <c r="H4057" i="9"/>
  <c r="K4058" i="9"/>
  <c r="L4057" i="9"/>
  <c r="K4059" i="9" l="1"/>
  <c r="L4058" i="9"/>
  <c r="H4058" i="9"/>
  <c r="I4057" i="9"/>
  <c r="F4058" i="9"/>
  <c r="G4057" i="9"/>
  <c r="G4058" i="9" l="1"/>
  <c r="F4059" i="9"/>
  <c r="H4059" i="9"/>
  <c r="I4058" i="9"/>
  <c r="K4060" i="9"/>
  <c r="L4059" i="9"/>
  <c r="I4059" i="9" l="1"/>
  <c r="H4060" i="9"/>
  <c r="L4060" i="9"/>
  <c r="K4061" i="9"/>
  <c r="G4059" i="9"/>
  <c r="F4060" i="9"/>
  <c r="F4061" i="9" l="1"/>
  <c r="G4060" i="9"/>
  <c r="I4060" i="9"/>
  <c r="H4061" i="9"/>
  <c r="L4061" i="9"/>
  <c r="K4062" i="9"/>
  <c r="H4062" i="9" l="1"/>
  <c r="I4061" i="9"/>
  <c r="L4062" i="9"/>
  <c r="K4063" i="9"/>
  <c r="G4061" i="9"/>
  <c r="F4062" i="9"/>
  <c r="F4063" i="9" l="1"/>
  <c r="G4062" i="9"/>
  <c r="K4064" i="9"/>
  <c r="L4063" i="9"/>
  <c r="H4063" i="9"/>
  <c r="I4062" i="9"/>
  <c r="I4063" i="9" l="1"/>
  <c r="H4064" i="9"/>
  <c r="K4065" i="9"/>
  <c r="L4064" i="9"/>
  <c r="F4064" i="9"/>
  <c r="G4063" i="9"/>
  <c r="F4065" i="9" l="1"/>
  <c r="G4064" i="9"/>
  <c r="K4066" i="9"/>
  <c r="L4065" i="9"/>
  <c r="H4065" i="9"/>
  <c r="I4064" i="9"/>
  <c r="I4065" i="9" l="1"/>
  <c r="H4066" i="9"/>
  <c r="L4066" i="9"/>
  <c r="K4067" i="9"/>
  <c r="F4066" i="9"/>
  <c r="G4065" i="9"/>
  <c r="K4068" i="9" l="1"/>
  <c r="L4067" i="9"/>
  <c r="F4067" i="9"/>
  <c r="G4066" i="9"/>
  <c r="H4067" i="9"/>
  <c r="I4066" i="9"/>
  <c r="I4067" i="9" l="1"/>
  <c r="H4068" i="9"/>
  <c r="F4068" i="9"/>
  <c r="G4067" i="9"/>
  <c r="K4069" i="9"/>
  <c r="L4068" i="9"/>
  <c r="K4070" i="9" l="1"/>
  <c r="L4069" i="9"/>
  <c r="F4069" i="9"/>
  <c r="G4068" i="9"/>
  <c r="I4068" i="9"/>
  <c r="H4069" i="9"/>
  <c r="I4069" i="9" l="1"/>
  <c r="H4070" i="9"/>
  <c r="G4069" i="9"/>
  <c r="F4070" i="9"/>
  <c r="K4071" i="9"/>
  <c r="L4070" i="9"/>
  <c r="K4072" i="9" l="1"/>
  <c r="L4071" i="9"/>
  <c r="F4071" i="9"/>
  <c r="G4070" i="9"/>
  <c r="H4071" i="9"/>
  <c r="I4070" i="9"/>
  <c r="F4072" i="9" l="1"/>
  <c r="G4071" i="9"/>
  <c r="I4071" i="9"/>
  <c r="H4072" i="9"/>
  <c r="L4072" i="9"/>
  <c r="K4073" i="9"/>
  <c r="I4072" i="9" l="1"/>
  <c r="H4073" i="9"/>
  <c r="L4073" i="9"/>
  <c r="K4074" i="9"/>
  <c r="F4073" i="9"/>
  <c r="G4072" i="9"/>
  <c r="F4074" i="9" l="1"/>
  <c r="G4073" i="9"/>
  <c r="K4075" i="9"/>
  <c r="L4074" i="9"/>
  <c r="H4074" i="9"/>
  <c r="I4073" i="9"/>
  <c r="K4076" i="9" l="1"/>
  <c r="L4075" i="9"/>
  <c r="H4075" i="9"/>
  <c r="I4074" i="9"/>
  <c r="F4075" i="9"/>
  <c r="G4074" i="9"/>
  <c r="G4075" i="9" l="1"/>
  <c r="F4076" i="9"/>
  <c r="H4076" i="9"/>
  <c r="I4075" i="9"/>
  <c r="K4077" i="9"/>
  <c r="L4076" i="9"/>
  <c r="K4078" i="9" l="1"/>
  <c r="L4077" i="9"/>
  <c r="H4077" i="9"/>
  <c r="I4076" i="9"/>
  <c r="G4076" i="9"/>
  <c r="F4077" i="9"/>
  <c r="F4078" i="9" l="1"/>
  <c r="G4077" i="9"/>
  <c r="H4078" i="9"/>
  <c r="I4077" i="9"/>
  <c r="L4078" i="9"/>
  <c r="K4079" i="9"/>
  <c r="L4079" i="9" l="1"/>
  <c r="K4080" i="9"/>
  <c r="I4078" i="9"/>
  <c r="H4079" i="9"/>
  <c r="F4079" i="9"/>
  <c r="G4078" i="9"/>
  <c r="I4079" i="9" l="1"/>
  <c r="H4080" i="9"/>
  <c r="F4080" i="9"/>
  <c r="G4079" i="9"/>
  <c r="L4080" i="9"/>
  <c r="K4081" i="9"/>
  <c r="L4081" i="9" l="1"/>
  <c r="K4082" i="9"/>
  <c r="H4081" i="9"/>
  <c r="I4080" i="9"/>
  <c r="G4080" i="9"/>
  <c r="F4081" i="9"/>
  <c r="I4081" i="9" l="1"/>
  <c r="H4082" i="9"/>
  <c r="L4082" i="9"/>
  <c r="K4083" i="9"/>
  <c r="F4082" i="9"/>
  <c r="G4081" i="9"/>
  <c r="F4083" i="9" l="1"/>
  <c r="G4082" i="9"/>
  <c r="L4083" i="9"/>
  <c r="K4084" i="9"/>
  <c r="H4083" i="9"/>
  <c r="I4082" i="9"/>
  <c r="L4084" i="9" l="1"/>
  <c r="K4085" i="9"/>
  <c r="H4084" i="9"/>
  <c r="I4083" i="9"/>
  <c r="F4084" i="9"/>
  <c r="G4083" i="9"/>
  <c r="G4084" i="9" l="1"/>
  <c r="F4085" i="9"/>
  <c r="H4085" i="9"/>
  <c r="I4084" i="9"/>
  <c r="L4085" i="9"/>
  <c r="K4086" i="9"/>
  <c r="K4087" i="9" l="1"/>
  <c r="L4086" i="9"/>
  <c r="H4086" i="9"/>
  <c r="I4085" i="9"/>
  <c r="F4086" i="9"/>
  <c r="G4085" i="9"/>
  <c r="F4087" i="9" l="1"/>
  <c r="G4086" i="9"/>
  <c r="H4087" i="9"/>
  <c r="I4086" i="9"/>
  <c r="L4087" i="9"/>
  <c r="K4088" i="9"/>
  <c r="L4088" i="9" l="1"/>
  <c r="K4089" i="9"/>
  <c r="H4088" i="9"/>
  <c r="I4087" i="9"/>
  <c r="F4088" i="9"/>
  <c r="G4087" i="9"/>
  <c r="I4088" i="9" l="1"/>
  <c r="H4089" i="9"/>
  <c r="G4088" i="9"/>
  <c r="F4089" i="9"/>
  <c r="K4090" i="9"/>
  <c r="L4089" i="9"/>
  <c r="G4089" i="9" l="1"/>
  <c r="F4090" i="9"/>
  <c r="L4090" i="9"/>
  <c r="K4091" i="9"/>
  <c r="I4089" i="9"/>
  <c r="H4090" i="9"/>
  <c r="I4090" i="9" l="1"/>
  <c r="H4091" i="9"/>
  <c r="K4092" i="9"/>
  <c r="L4091" i="9"/>
  <c r="F4091" i="9"/>
  <c r="G4090" i="9"/>
  <c r="K4093" i="9" l="1"/>
  <c r="L4092" i="9"/>
  <c r="F4092" i="9"/>
  <c r="G4091" i="9"/>
  <c r="I4091" i="9"/>
  <c r="H4092" i="9"/>
  <c r="I4092" i="9" l="1"/>
  <c r="H4093" i="9"/>
  <c r="F4093" i="9"/>
  <c r="G4092" i="9"/>
  <c r="K4094" i="9"/>
  <c r="L4093" i="9"/>
  <c r="L4094" i="9" l="1"/>
  <c r="K4095" i="9"/>
  <c r="G4093" i="9"/>
  <c r="F4094" i="9"/>
  <c r="I4093" i="9"/>
  <c r="H4094" i="9"/>
  <c r="H4095" i="9" l="1"/>
  <c r="I4094" i="9"/>
  <c r="F4095" i="9"/>
  <c r="G4094" i="9"/>
  <c r="L4095" i="9"/>
  <c r="K4096" i="9"/>
  <c r="K4097" i="9" l="1"/>
  <c r="L4096" i="9"/>
  <c r="F4096" i="9"/>
  <c r="G4095" i="9"/>
  <c r="H4096" i="9"/>
  <c r="I4095" i="9"/>
  <c r="I4096" i="9" l="1"/>
  <c r="H4097" i="9"/>
  <c r="G4096" i="9"/>
  <c r="F4097" i="9"/>
  <c r="K4098" i="9"/>
  <c r="L4097" i="9"/>
  <c r="G4097" i="9" l="1"/>
  <c r="F4098" i="9"/>
  <c r="K4099" i="9"/>
  <c r="L4098" i="9"/>
  <c r="I4097" i="9"/>
  <c r="H4098" i="9"/>
  <c r="I4098" i="9" l="1"/>
  <c r="H4099" i="9"/>
  <c r="K4100" i="9"/>
  <c r="L4099" i="9"/>
  <c r="F4099" i="9"/>
  <c r="G4098" i="9"/>
  <c r="K4101" i="9" l="1"/>
  <c r="L4100" i="9"/>
  <c r="G4099" i="9"/>
  <c r="F4100" i="9"/>
  <c r="H4100" i="9"/>
  <c r="I4099" i="9"/>
  <c r="F4101" i="9" l="1"/>
  <c r="G4100" i="9"/>
  <c r="I4100" i="9"/>
  <c r="H4101" i="9"/>
  <c r="L4101" i="9"/>
  <c r="K4102" i="9"/>
  <c r="K4103" i="9" l="1"/>
  <c r="L4102" i="9"/>
  <c r="I4101" i="9"/>
  <c r="H4102" i="9"/>
  <c r="F4102" i="9"/>
  <c r="G4101" i="9"/>
  <c r="H4103" i="9" l="1"/>
  <c r="I4102" i="9"/>
  <c r="F4103" i="9"/>
  <c r="G4102" i="9"/>
  <c r="K4104" i="9"/>
  <c r="L4103" i="9"/>
  <c r="L4104" i="9" l="1"/>
  <c r="K4105" i="9"/>
  <c r="F4104" i="9"/>
  <c r="G4103" i="9"/>
  <c r="H4104" i="9"/>
  <c r="I4103" i="9"/>
  <c r="I4104" i="9" l="1"/>
  <c r="H4105" i="9"/>
  <c r="F4105" i="9"/>
  <c r="G4104" i="9"/>
  <c r="L4105" i="9"/>
  <c r="K4106" i="9"/>
  <c r="L4106" i="9" l="1"/>
  <c r="K4107" i="9"/>
  <c r="H4106" i="9"/>
  <c r="I4105" i="9"/>
  <c r="F4106" i="9"/>
  <c r="G4105" i="9"/>
  <c r="F4107" i="9" l="1"/>
  <c r="G4106" i="9"/>
  <c r="I4106" i="9"/>
  <c r="H4107" i="9"/>
  <c r="L4107" i="9"/>
  <c r="K4108" i="9"/>
  <c r="H4108" i="9" l="1"/>
  <c r="I4107" i="9"/>
  <c r="K4109" i="9"/>
  <c r="L4108" i="9"/>
  <c r="F4108" i="9"/>
  <c r="G4107" i="9"/>
  <c r="G4108" i="9" l="1"/>
  <c r="F4109" i="9"/>
  <c r="K4110" i="9"/>
  <c r="L4109" i="9"/>
  <c r="I4108" i="9"/>
  <c r="H4109" i="9"/>
  <c r="H4110" i="9" l="1"/>
  <c r="I4109" i="9"/>
  <c r="F4110" i="9"/>
  <c r="G4109" i="9"/>
  <c r="K4111" i="9"/>
  <c r="L4110" i="9"/>
  <c r="L4111" i="9" l="1"/>
  <c r="K4112" i="9"/>
  <c r="G4110" i="9"/>
  <c r="F4111" i="9"/>
  <c r="I4110" i="9"/>
  <c r="H4111" i="9"/>
  <c r="H4112" i="9" l="1"/>
  <c r="I4111" i="9"/>
  <c r="G4111" i="9"/>
  <c r="F4112" i="9"/>
  <c r="K4113" i="9"/>
  <c r="L4112" i="9"/>
  <c r="F4113" i="9" l="1"/>
  <c r="G4112" i="9"/>
  <c r="K4114" i="9"/>
  <c r="L4113" i="9"/>
  <c r="I4112" i="9"/>
  <c r="H4113" i="9"/>
  <c r="I4113" i="9" l="1"/>
  <c r="H4114" i="9"/>
  <c r="K4115" i="9"/>
  <c r="L4114" i="9"/>
  <c r="F4114" i="9"/>
  <c r="G4113" i="9"/>
  <c r="K4116" i="9" l="1"/>
  <c r="L4115" i="9"/>
  <c r="F4115" i="9"/>
  <c r="G4114" i="9"/>
  <c r="I4114" i="9"/>
  <c r="H4115" i="9"/>
  <c r="K4117" i="9" l="1"/>
  <c r="L4116" i="9"/>
  <c r="F4116" i="9"/>
  <c r="G4115" i="9"/>
  <c r="I4115" i="9"/>
  <c r="H4116" i="9"/>
  <c r="F4117" i="9" l="1"/>
  <c r="G4116" i="9"/>
  <c r="I4116" i="9"/>
  <c r="H4117" i="9"/>
  <c r="L4117" i="9"/>
  <c r="K4118" i="9"/>
  <c r="L4118" i="9" l="1"/>
  <c r="K4119" i="9"/>
  <c r="I4117" i="9"/>
  <c r="H4118" i="9"/>
  <c r="G4117" i="9"/>
  <c r="F4118" i="9"/>
  <c r="I4118" i="9" l="1"/>
  <c r="H4119" i="9"/>
  <c r="L4119" i="9"/>
  <c r="K4120" i="9"/>
  <c r="F4119" i="9"/>
  <c r="G4118" i="9"/>
  <c r="L4120" i="9" l="1"/>
  <c r="K4121" i="9"/>
  <c r="F4120" i="9"/>
  <c r="G4119" i="9"/>
  <c r="I4119" i="9"/>
  <c r="H4120" i="9"/>
  <c r="I4120" i="9" l="1"/>
  <c r="H4121" i="9"/>
  <c r="F4121" i="9"/>
  <c r="G4120" i="9"/>
  <c r="K4122" i="9"/>
  <c r="L4121" i="9"/>
  <c r="L4122" i="9" l="1"/>
  <c r="K4123" i="9"/>
  <c r="H4122" i="9"/>
  <c r="I4121" i="9"/>
  <c r="G4121" i="9"/>
  <c r="F4122" i="9"/>
  <c r="I4122" i="9" l="1"/>
  <c r="H4123" i="9"/>
  <c r="L4123" i="9"/>
  <c r="K4124" i="9"/>
  <c r="F4123" i="9"/>
  <c r="G4122" i="9"/>
  <c r="L4124" i="9" l="1"/>
  <c r="K4125" i="9"/>
  <c r="F4124" i="9"/>
  <c r="G4123" i="9"/>
  <c r="I4123" i="9"/>
  <c r="H4124" i="9"/>
  <c r="H4125" i="9" l="1"/>
  <c r="I4124" i="9"/>
  <c r="G4124" i="9"/>
  <c r="F4125" i="9"/>
  <c r="K4126" i="9"/>
  <c r="L4125" i="9"/>
  <c r="F4126" i="9" l="1"/>
  <c r="G4125" i="9"/>
  <c r="K4127" i="9"/>
  <c r="L4126" i="9"/>
  <c r="I4125" i="9"/>
  <c r="H4126" i="9"/>
  <c r="H4127" i="9" l="1"/>
  <c r="I4126" i="9"/>
  <c r="L4127" i="9"/>
  <c r="K4128" i="9"/>
  <c r="F4127" i="9"/>
  <c r="G4126" i="9"/>
  <c r="G4127" i="9" l="1"/>
  <c r="F4128" i="9"/>
  <c r="L4128" i="9"/>
  <c r="K4129" i="9"/>
  <c r="H4128" i="9"/>
  <c r="I4127" i="9"/>
  <c r="H4129" i="9" l="1"/>
  <c r="I4128" i="9"/>
  <c r="K4130" i="9"/>
  <c r="L4129" i="9"/>
  <c r="G4128" i="9"/>
  <c r="F4129" i="9"/>
  <c r="G4129" i="9" l="1"/>
  <c r="F4130" i="9"/>
  <c r="L4130" i="9"/>
  <c r="K4131" i="9"/>
  <c r="I4129" i="9"/>
  <c r="H4130" i="9"/>
  <c r="H4131" i="9" l="1"/>
  <c r="I4130" i="9"/>
  <c r="G4130" i="9"/>
  <c r="F4131" i="9"/>
  <c r="K4132" i="9"/>
  <c r="L4131" i="9"/>
  <c r="G4131" i="9" l="1"/>
  <c r="F4132" i="9"/>
  <c r="L4132" i="9"/>
  <c r="K4133" i="9"/>
  <c r="H4132" i="9"/>
  <c r="I4131" i="9"/>
  <c r="K4134" i="9" l="1"/>
  <c r="L4133" i="9"/>
  <c r="G4132" i="9"/>
  <c r="F4133" i="9"/>
  <c r="I4132" i="9"/>
  <c r="H4133" i="9"/>
  <c r="G4133" i="9" l="1"/>
  <c r="F4134" i="9"/>
  <c r="H4134" i="9"/>
  <c r="I4133" i="9"/>
  <c r="K4135" i="9"/>
  <c r="L4134" i="9"/>
  <c r="L4135" i="9" l="1"/>
  <c r="K4136" i="9"/>
  <c r="F4135" i="9"/>
  <c r="G4134" i="9"/>
  <c r="H4135" i="9"/>
  <c r="I4134" i="9"/>
  <c r="H4136" i="9" l="1"/>
  <c r="I4135" i="9"/>
  <c r="F4136" i="9"/>
  <c r="G4135" i="9"/>
  <c r="L4136" i="9"/>
  <c r="K4137" i="9"/>
  <c r="L4137" i="9" l="1"/>
  <c r="K4138" i="9"/>
  <c r="F4137" i="9"/>
  <c r="G4136" i="9"/>
  <c r="I4136" i="9"/>
  <c r="H4137" i="9"/>
  <c r="I4137" i="9" l="1"/>
  <c r="H4138" i="9"/>
  <c r="F4138" i="9"/>
  <c r="G4137" i="9"/>
  <c r="K4139" i="9"/>
  <c r="L4138" i="9"/>
  <c r="L4139" i="9" l="1"/>
  <c r="K4140" i="9"/>
  <c r="F4139" i="9"/>
  <c r="G4138" i="9"/>
  <c r="H4139" i="9"/>
  <c r="I4138" i="9"/>
  <c r="I4139" i="9" l="1"/>
  <c r="H4140" i="9"/>
  <c r="G4139" i="9"/>
  <c r="F4140" i="9"/>
  <c r="K4141" i="9"/>
  <c r="L4140" i="9"/>
  <c r="L4141" i="9" l="1"/>
  <c r="K4142" i="9"/>
  <c r="I4140" i="9"/>
  <c r="H4141" i="9"/>
  <c r="G4140" i="9"/>
  <c r="F4141" i="9"/>
  <c r="F4142" i="9" l="1"/>
  <c r="G4141" i="9"/>
  <c r="K4143" i="9"/>
  <c r="L4142" i="9"/>
  <c r="I4141" i="9"/>
  <c r="H4142" i="9"/>
  <c r="I4142" i="9" l="1"/>
  <c r="H4143" i="9"/>
  <c r="K4144" i="9"/>
  <c r="L4143" i="9"/>
  <c r="F4143" i="9"/>
  <c r="G4142" i="9"/>
  <c r="I4143" i="9" l="1"/>
  <c r="H4144" i="9"/>
  <c r="G4143" i="9"/>
  <c r="F4144" i="9"/>
  <c r="K4145" i="9"/>
  <c r="L4144" i="9"/>
  <c r="F4145" i="9" l="1"/>
  <c r="G4144" i="9"/>
  <c r="I4144" i="9"/>
  <c r="H4145" i="9"/>
  <c r="L4145" i="9"/>
  <c r="K4146" i="9"/>
  <c r="L4146" i="9" l="1"/>
  <c r="K4147" i="9"/>
  <c r="H4146" i="9"/>
  <c r="I4145" i="9"/>
  <c r="G4145" i="9"/>
  <c r="F4146" i="9"/>
  <c r="G4146" i="9" l="1"/>
  <c r="F4147" i="9"/>
  <c r="L4147" i="9"/>
  <c r="K4148" i="9"/>
  <c r="H4147" i="9"/>
  <c r="I4146" i="9"/>
  <c r="F4148" i="9" l="1"/>
  <c r="G4147" i="9"/>
  <c r="I4147" i="9"/>
  <c r="H4148" i="9"/>
  <c r="K4149" i="9"/>
  <c r="L4148" i="9"/>
  <c r="K4150" i="9" l="1"/>
  <c r="L4149" i="9"/>
  <c r="I4148" i="9"/>
  <c r="H4149" i="9"/>
  <c r="G4148" i="9"/>
  <c r="F4149" i="9"/>
  <c r="H4150" i="9" l="1"/>
  <c r="I4149" i="9"/>
  <c r="F4150" i="9"/>
  <c r="G4149" i="9"/>
  <c r="L4150" i="9"/>
  <c r="K4151" i="9"/>
  <c r="F4151" i="9" l="1"/>
  <c r="G4150" i="9"/>
  <c r="K4152" i="9"/>
  <c r="L4151" i="9"/>
  <c r="I4150" i="9"/>
  <c r="H4151" i="9"/>
  <c r="L4152" i="9" l="1"/>
  <c r="K4153" i="9"/>
  <c r="I4151" i="9"/>
  <c r="H4152" i="9"/>
  <c r="G4151" i="9"/>
  <c r="F4152" i="9"/>
  <c r="I4152" i="9" l="1"/>
  <c r="H4153" i="9"/>
  <c r="F4153" i="9"/>
  <c r="G4152" i="9"/>
  <c r="L4153" i="9"/>
  <c r="K4154" i="9"/>
  <c r="K4155" i="9" l="1"/>
  <c r="L4154" i="9"/>
  <c r="I4153" i="9"/>
  <c r="H4154" i="9"/>
  <c r="F4154" i="9"/>
  <c r="G4153" i="9"/>
  <c r="F4155" i="9" l="1"/>
  <c r="G4154" i="9"/>
  <c r="I4154" i="9"/>
  <c r="H4155" i="9"/>
  <c r="L4155" i="9"/>
  <c r="K4156" i="9"/>
  <c r="H4156" i="9" l="1"/>
  <c r="I4155" i="9"/>
  <c r="L4156" i="9"/>
  <c r="K4157" i="9"/>
  <c r="F4156" i="9"/>
  <c r="G4155" i="9"/>
  <c r="L4157" i="9" l="1"/>
  <c r="K4158" i="9"/>
  <c r="G4156" i="9"/>
  <c r="F4157" i="9"/>
  <c r="I4156" i="9"/>
  <c r="H4157" i="9"/>
  <c r="I4157" i="9" l="1"/>
  <c r="H4158" i="9"/>
  <c r="F4158" i="9"/>
  <c r="G4157" i="9"/>
  <c r="K4159" i="9"/>
  <c r="L4158" i="9"/>
  <c r="K4160" i="9" l="1"/>
  <c r="L4159" i="9"/>
  <c r="H4159" i="9"/>
  <c r="I4158" i="9"/>
  <c r="F4159" i="9"/>
  <c r="G4158" i="9"/>
  <c r="G4159" i="9" l="1"/>
  <c r="F4160" i="9"/>
  <c r="I4159" i="9"/>
  <c r="H4160" i="9"/>
  <c r="L4160" i="9"/>
  <c r="K4161" i="9"/>
  <c r="K4162" i="9" l="1"/>
  <c r="L4161" i="9"/>
  <c r="I4160" i="9"/>
  <c r="H4161" i="9"/>
  <c r="G4160" i="9"/>
  <c r="F4161" i="9"/>
  <c r="I4161" i="9" l="1"/>
  <c r="H4162" i="9"/>
  <c r="F4162" i="9"/>
  <c r="G4161" i="9"/>
  <c r="L4162" i="9"/>
  <c r="K4163" i="9"/>
  <c r="K4164" i="9" l="1"/>
  <c r="L4163" i="9"/>
  <c r="F4163" i="9"/>
  <c r="G4162" i="9"/>
  <c r="I4162" i="9"/>
  <c r="H4163" i="9"/>
  <c r="F4164" i="9" l="1"/>
  <c r="G4163" i="9"/>
  <c r="H4164" i="9"/>
  <c r="I4163" i="9"/>
  <c r="L4164" i="9"/>
  <c r="K4165" i="9"/>
  <c r="K4166" i="9" l="1"/>
  <c r="L4165" i="9"/>
  <c r="I4164" i="9"/>
  <c r="H4165" i="9"/>
  <c r="G4164" i="9"/>
  <c r="F4165" i="9"/>
  <c r="G4165" i="9" l="1"/>
  <c r="F4166" i="9"/>
  <c r="I4165" i="9"/>
  <c r="H4166" i="9"/>
  <c r="L4166" i="9"/>
  <c r="K4167" i="9"/>
  <c r="L4167" i="9" l="1"/>
  <c r="K4168" i="9"/>
  <c r="H4167" i="9"/>
  <c r="I4166" i="9"/>
  <c r="G4166" i="9"/>
  <c r="F4167" i="9"/>
  <c r="G4167" i="9" l="1"/>
  <c r="F4168" i="9"/>
  <c r="L4168" i="9"/>
  <c r="K4169" i="9"/>
  <c r="H4168" i="9"/>
  <c r="I4167" i="9"/>
  <c r="L4169" i="9" l="1"/>
  <c r="K4170" i="9"/>
  <c r="H4169" i="9"/>
  <c r="I4168" i="9"/>
  <c r="F4169" i="9"/>
  <c r="G4168" i="9"/>
  <c r="F4170" i="9" l="1"/>
  <c r="G4169" i="9"/>
  <c r="L4170" i="9"/>
  <c r="K4171" i="9"/>
  <c r="I4169" i="9"/>
  <c r="H4170" i="9"/>
  <c r="I4170" i="9" l="1"/>
  <c r="H4171" i="9"/>
  <c r="L4171" i="9"/>
  <c r="K4172" i="9"/>
  <c r="F4171" i="9"/>
  <c r="G4170" i="9"/>
  <c r="G4171" i="9" l="1"/>
  <c r="F4172" i="9"/>
  <c r="K4173" i="9"/>
  <c r="L4172" i="9"/>
  <c r="I4171" i="9"/>
  <c r="H4172" i="9"/>
  <c r="I4172" i="9" l="1"/>
  <c r="H4173" i="9"/>
  <c r="L4173" i="9"/>
  <c r="K4174" i="9"/>
  <c r="F4173" i="9"/>
  <c r="G4172" i="9"/>
  <c r="F4174" i="9" l="1"/>
  <c r="G4173" i="9"/>
  <c r="K4175" i="9"/>
  <c r="L4174" i="9"/>
  <c r="H4174" i="9"/>
  <c r="I4173" i="9"/>
  <c r="I4174" i="9" l="1"/>
  <c r="H4175" i="9"/>
  <c r="L4175" i="9"/>
  <c r="K4176" i="9"/>
  <c r="G4174" i="9"/>
  <c r="F4175" i="9"/>
  <c r="F4176" i="9" l="1"/>
  <c r="G4175" i="9"/>
  <c r="K4177" i="9"/>
  <c r="L4176" i="9"/>
  <c r="I4175" i="9"/>
  <c r="H4176" i="9"/>
  <c r="I4176" i="9" l="1"/>
  <c r="H4177" i="9"/>
  <c r="L4177" i="9"/>
  <c r="K4178" i="9"/>
  <c r="F4177" i="9"/>
  <c r="G4176" i="9"/>
  <c r="G4177" i="9" l="1"/>
  <c r="F4178" i="9"/>
  <c r="L4178" i="9"/>
  <c r="K4179" i="9"/>
  <c r="H4178" i="9"/>
  <c r="I4177" i="9"/>
  <c r="L4179" i="9" l="1"/>
  <c r="K4180" i="9"/>
  <c r="I4178" i="9"/>
  <c r="H4179" i="9"/>
  <c r="G4178" i="9"/>
  <c r="F4179" i="9"/>
  <c r="F4180" i="9" l="1"/>
  <c r="G4179" i="9"/>
  <c r="H4180" i="9"/>
  <c r="I4179" i="9"/>
  <c r="K4181" i="9"/>
  <c r="L4180" i="9"/>
  <c r="K4182" i="9" l="1"/>
  <c r="L4181" i="9"/>
  <c r="H4181" i="9"/>
  <c r="I4180" i="9"/>
  <c r="F4181" i="9"/>
  <c r="G4180" i="9"/>
  <c r="I4181" i="9" l="1"/>
  <c r="H4182" i="9"/>
  <c r="G4181" i="9"/>
  <c r="F4182" i="9"/>
  <c r="L4182" i="9"/>
  <c r="K4183" i="9"/>
  <c r="L4183" i="9" l="1"/>
  <c r="K4184" i="9"/>
  <c r="H4183" i="9"/>
  <c r="I4182" i="9"/>
  <c r="G4182" i="9"/>
  <c r="F4183" i="9"/>
  <c r="F4184" i="9" l="1"/>
  <c r="G4183" i="9"/>
  <c r="H4184" i="9"/>
  <c r="I4183" i="9"/>
  <c r="L4184" i="9"/>
  <c r="K4185" i="9"/>
  <c r="L4185" i="9" l="1"/>
  <c r="K4186" i="9"/>
  <c r="H4185" i="9"/>
  <c r="I4184" i="9"/>
  <c r="F4185" i="9"/>
  <c r="G4184" i="9"/>
  <c r="F4186" i="9" l="1"/>
  <c r="G4185" i="9"/>
  <c r="I4185" i="9"/>
  <c r="H4186" i="9"/>
  <c r="L4186" i="9"/>
  <c r="K4187" i="9"/>
  <c r="L4187" i="9" l="1"/>
  <c r="K4188" i="9"/>
  <c r="H4187" i="9"/>
  <c r="I4186" i="9"/>
  <c r="G4186" i="9"/>
  <c r="F4187" i="9"/>
  <c r="F4188" i="9" l="1"/>
  <c r="G4187" i="9"/>
  <c r="I4187" i="9"/>
  <c r="H4188" i="9"/>
  <c r="L4188" i="9"/>
  <c r="K4189" i="9"/>
  <c r="K4190" i="9" l="1"/>
  <c r="L4189" i="9"/>
  <c r="H4189" i="9"/>
  <c r="I4188" i="9"/>
  <c r="F4189" i="9"/>
  <c r="G4188" i="9"/>
  <c r="G4189" i="9" l="1"/>
  <c r="F4190" i="9"/>
  <c r="I4189" i="9"/>
  <c r="H4190" i="9"/>
  <c r="L4190" i="9"/>
  <c r="K4191" i="9"/>
  <c r="L4191" i="9" l="1"/>
  <c r="K4192" i="9"/>
  <c r="I4190" i="9"/>
  <c r="H4191" i="9"/>
  <c r="G4190" i="9"/>
  <c r="F4191" i="9"/>
  <c r="H4192" i="9" l="1"/>
  <c r="I4191" i="9"/>
  <c r="L4192" i="9"/>
  <c r="K4193" i="9"/>
  <c r="F4192" i="9"/>
  <c r="G4191" i="9"/>
  <c r="K4194" i="9" l="1"/>
  <c r="L4193" i="9"/>
  <c r="G4192" i="9"/>
  <c r="F4193" i="9"/>
  <c r="H4193" i="9"/>
  <c r="I4192" i="9"/>
  <c r="F4194" i="9" l="1"/>
  <c r="G4193" i="9"/>
  <c r="H4194" i="9"/>
  <c r="I4193" i="9"/>
  <c r="L4194" i="9"/>
  <c r="K4195" i="9"/>
  <c r="H4195" i="9" l="1"/>
  <c r="I4194" i="9"/>
  <c r="K4196" i="9"/>
  <c r="L4195" i="9"/>
  <c r="F4195" i="9"/>
  <c r="G4194" i="9"/>
  <c r="H4196" i="9" l="1"/>
  <c r="I4195" i="9"/>
  <c r="F4196" i="9"/>
  <c r="G4195" i="9"/>
  <c r="K4197" i="9"/>
  <c r="L4196" i="9"/>
  <c r="K4198" i="9" l="1"/>
  <c r="L4197" i="9"/>
  <c r="G4196" i="9"/>
  <c r="F4197" i="9"/>
  <c r="H4197" i="9"/>
  <c r="I4196" i="9"/>
  <c r="F4198" i="9" l="1"/>
  <c r="G4197" i="9"/>
  <c r="H4198" i="9"/>
  <c r="I4197" i="9"/>
  <c r="L4198" i="9"/>
  <c r="K4199" i="9"/>
  <c r="K4200" i="9" l="1"/>
  <c r="L4199" i="9"/>
  <c r="I4198" i="9"/>
  <c r="H4199" i="9"/>
  <c r="F4199" i="9"/>
  <c r="G4198" i="9"/>
  <c r="G4199" i="9" l="1"/>
  <c r="F4200" i="9"/>
  <c r="I4199" i="9"/>
  <c r="H4200" i="9"/>
  <c r="L4200" i="9"/>
  <c r="K4201" i="9"/>
  <c r="L4201" i="9" l="1"/>
  <c r="K4202" i="9"/>
  <c r="I4200" i="9"/>
  <c r="H4201" i="9"/>
  <c r="F4201" i="9"/>
  <c r="G4200" i="9"/>
  <c r="I4201" i="9" l="1"/>
  <c r="H4202" i="9"/>
  <c r="G4201" i="9"/>
  <c r="F4202" i="9"/>
  <c r="K4203" i="9"/>
  <c r="L4202" i="9"/>
  <c r="K4204" i="9" l="1"/>
  <c r="L4203" i="9"/>
  <c r="G4202" i="9"/>
  <c r="F4203" i="9"/>
  <c r="H4203" i="9"/>
  <c r="I4202" i="9"/>
  <c r="G4203" i="9" l="1"/>
  <c r="F4204" i="9"/>
  <c r="H4204" i="9"/>
  <c r="I4203" i="9"/>
  <c r="L4204" i="9"/>
  <c r="K4205" i="9"/>
  <c r="L4205" i="9" l="1"/>
  <c r="K4206" i="9"/>
  <c r="I4204" i="9"/>
  <c r="H4205" i="9"/>
  <c r="G4204" i="9"/>
  <c r="F4205" i="9"/>
  <c r="H4206" i="9" l="1"/>
  <c r="I4205" i="9"/>
  <c r="L4206" i="9"/>
  <c r="K4207" i="9"/>
  <c r="G4205" i="9"/>
  <c r="F4206" i="9"/>
  <c r="L4207" i="9" l="1"/>
  <c r="K4208" i="9"/>
  <c r="F4207" i="9"/>
  <c r="G4206" i="9"/>
  <c r="I4206" i="9"/>
  <c r="H4207" i="9"/>
  <c r="I4207" i="9" l="1"/>
  <c r="H4208" i="9"/>
  <c r="F4208" i="9"/>
  <c r="G4207" i="9"/>
  <c r="L4208" i="9"/>
  <c r="K4209" i="9"/>
  <c r="L4209" i="9" l="1"/>
  <c r="K4210" i="9"/>
  <c r="H4209" i="9"/>
  <c r="I4208" i="9"/>
  <c r="G4208" i="9"/>
  <c r="F4209" i="9"/>
  <c r="G4209" i="9" l="1"/>
  <c r="F4210" i="9"/>
  <c r="I4209" i="9"/>
  <c r="H4210" i="9"/>
  <c r="L4210" i="9"/>
  <c r="K4211" i="9"/>
  <c r="H4211" i="9" l="1"/>
  <c r="I4210" i="9"/>
  <c r="K4212" i="9"/>
  <c r="L4211" i="9"/>
  <c r="F4211" i="9"/>
  <c r="G4210" i="9"/>
  <c r="G4211" i="9" l="1"/>
  <c r="F4212" i="9"/>
  <c r="L4212" i="9"/>
  <c r="K4213" i="9"/>
  <c r="H4212" i="9"/>
  <c r="I4211" i="9"/>
  <c r="L4213" i="9" l="1"/>
  <c r="K4214" i="9"/>
  <c r="G4212" i="9"/>
  <c r="F4213" i="9"/>
  <c r="H4213" i="9"/>
  <c r="I4212" i="9"/>
  <c r="F4214" i="9" l="1"/>
  <c r="G4213" i="9"/>
  <c r="K4215" i="9"/>
  <c r="L4214" i="9"/>
  <c r="I4213" i="9"/>
  <c r="H4214" i="9"/>
  <c r="I4214" i="9" l="1"/>
  <c r="H4215" i="9"/>
  <c r="L4215" i="9"/>
  <c r="K4216" i="9"/>
  <c r="G4214" i="9"/>
  <c r="F4215" i="9"/>
  <c r="G4215" i="9" l="1"/>
  <c r="F4216" i="9"/>
  <c r="K4217" i="9"/>
  <c r="L4216" i="9"/>
  <c r="I4215" i="9"/>
  <c r="H4216" i="9"/>
  <c r="I4216" i="9" l="1"/>
  <c r="H4217" i="9"/>
  <c r="K4218" i="9"/>
  <c r="L4217" i="9"/>
  <c r="G4216" i="9"/>
  <c r="F4217" i="9"/>
  <c r="K4219" i="9" l="1"/>
  <c r="L4218" i="9"/>
  <c r="H4218" i="9"/>
  <c r="I4217" i="9"/>
  <c r="G4217" i="9"/>
  <c r="F4218" i="9"/>
  <c r="G4218" i="9" l="1"/>
  <c r="F4219" i="9"/>
  <c r="I4218" i="9"/>
  <c r="H4219" i="9"/>
  <c r="L4219" i="9"/>
  <c r="K4220" i="9"/>
  <c r="I4219" i="9" l="1"/>
  <c r="H4220" i="9"/>
  <c r="K4221" i="9"/>
  <c r="L4220" i="9"/>
  <c r="F4220" i="9"/>
  <c r="G4219" i="9"/>
  <c r="K4222" i="9" l="1"/>
  <c r="L4221" i="9"/>
  <c r="G4220" i="9"/>
  <c r="F4221" i="9"/>
  <c r="I4220" i="9"/>
  <c r="H4221" i="9"/>
  <c r="H4222" i="9" l="1"/>
  <c r="I4221" i="9"/>
  <c r="G4221" i="9"/>
  <c r="F4222" i="9"/>
  <c r="K4223" i="9"/>
  <c r="L4222" i="9"/>
  <c r="G4222" i="9" l="1"/>
  <c r="F4223" i="9"/>
  <c r="L4223" i="9"/>
  <c r="K4224" i="9"/>
  <c r="H4223" i="9"/>
  <c r="I4222" i="9"/>
  <c r="I4223" i="9" l="1"/>
  <c r="H4224" i="9"/>
  <c r="K4225" i="9"/>
  <c r="L4224" i="9"/>
  <c r="G4223" i="9"/>
  <c r="F4224" i="9"/>
  <c r="G4224" i="9" l="1"/>
  <c r="F4225" i="9"/>
  <c r="H4225" i="9"/>
  <c r="I4224" i="9"/>
  <c r="K4226" i="9"/>
  <c r="L4225" i="9"/>
  <c r="L4226" i="9" l="1"/>
  <c r="K4227" i="9"/>
  <c r="I4225" i="9"/>
  <c r="H4226" i="9"/>
  <c r="G4225" i="9"/>
  <c r="F4226" i="9"/>
  <c r="H4227" i="9" l="1"/>
  <c r="I4226" i="9"/>
  <c r="F4227" i="9"/>
  <c r="G4226" i="9"/>
  <c r="L4227" i="9"/>
  <c r="K4228" i="9"/>
  <c r="L4228" i="9" l="1"/>
  <c r="K4229" i="9"/>
  <c r="F4228" i="9"/>
  <c r="G4227" i="9"/>
  <c r="I4227" i="9"/>
  <c r="H4228" i="9"/>
  <c r="I4228" i="9" l="1"/>
  <c r="H4229" i="9"/>
  <c r="F4229" i="9"/>
  <c r="G4228" i="9"/>
  <c r="K4230" i="9"/>
  <c r="L4229" i="9"/>
  <c r="L4230" i="9" l="1"/>
  <c r="K4231" i="9"/>
  <c r="H4230" i="9"/>
  <c r="I4229" i="9"/>
  <c r="G4229" i="9"/>
  <c r="F4230" i="9"/>
  <c r="H4231" i="9" l="1"/>
  <c r="I4230" i="9"/>
  <c r="L4231" i="9"/>
  <c r="K4232" i="9"/>
  <c r="F4231" i="9"/>
  <c r="G4230" i="9"/>
  <c r="F4232" i="9" l="1"/>
  <c r="G4231" i="9"/>
  <c r="L4232" i="9"/>
  <c r="K4233" i="9"/>
  <c r="H4232" i="9"/>
  <c r="I4231" i="9"/>
  <c r="L4233" i="9" l="1"/>
  <c r="K4234" i="9"/>
  <c r="H4233" i="9"/>
  <c r="I4232" i="9"/>
  <c r="G4232" i="9"/>
  <c r="F4233" i="9"/>
  <c r="G4233" i="9" l="1"/>
  <c r="F4234" i="9"/>
  <c r="I4233" i="9"/>
  <c r="H4234" i="9"/>
  <c r="L4234" i="9"/>
  <c r="K4235" i="9"/>
  <c r="K4236" i="9" l="1"/>
  <c r="L4235" i="9"/>
  <c r="I4234" i="9"/>
  <c r="H4235" i="9"/>
  <c r="F4235" i="9"/>
  <c r="G4234" i="9"/>
  <c r="G4235" i="9" l="1"/>
  <c r="F4236" i="9"/>
  <c r="I4235" i="9"/>
  <c r="H4236" i="9"/>
  <c r="L4236" i="9"/>
  <c r="K4237" i="9"/>
  <c r="I4236" i="9" l="1"/>
  <c r="H4237" i="9"/>
  <c r="K4238" i="9"/>
  <c r="L4237" i="9"/>
  <c r="G4236" i="9"/>
  <c r="F4237" i="9"/>
  <c r="F4238" i="9" l="1"/>
  <c r="G4237" i="9"/>
  <c r="K4239" i="9"/>
  <c r="L4238" i="9"/>
  <c r="H4238" i="9"/>
  <c r="I4237" i="9"/>
  <c r="I4238" i="9" l="1"/>
  <c r="H4239" i="9"/>
  <c r="K4240" i="9"/>
  <c r="L4239" i="9"/>
  <c r="F4239" i="9"/>
  <c r="G4238" i="9"/>
  <c r="K4241" i="9" l="1"/>
  <c r="L4240" i="9"/>
  <c r="F4240" i="9"/>
  <c r="G4239" i="9"/>
  <c r="H4240" i="9"/>
  <c r="I4239" i="9"/>
  <c r="G4240" i="9" l="1"/>
  <c r="F4241" i="9"/>
  <c r="I4240" i="9"/>
  <c r="H4241" i="9"/>
  <c r="L4241" i="9"/>
  <c r="K4242" i="9"/>
  <c r="I4241" i="9" l="1"/>
  <c r="H4242" i="9"/>
  <c r="K4243" i="9"/>
  <c r="L4242" i="9"/>
  <c r="G4241" i="9"/>
  <c r="F4242" i="9"/>
  <c r="G4242" i="9" l="1"/>
  <c r="F4243" i="9"/>
  <c r="L4243" i="9"/>
  <c r="K4244" i="9"/>
  <c r="H4243" i="9"/>
  <c r="I4242" i="9"/>
  <c r="I4243" i="9" l="1"/>
  <c r="H4244" i="9"/>
  <c r="L4244" i="9"/>
  <c r="K4245" i="9"/>
  <c r="G4243" i="9"/>
  <c r="F4244" i="9"/>
  <c r="F4245" i="9" l="1"/>
  <c r="G4244" i="9"/>
  <c r="I4244" i="9"/>
  <c r="H4245" i="9"/>
  <c r="L4245" i="9"/>
  <c r="K4246" i="9"/>
  <c r="K4247" i="9" l="1"/>
  <c r="L4246" i="9"/>
  <c r="I4245" i="9"/>
  <c r="H4246" i="9"/>
  <c r="G4245" i="9"/>
  <c r="F4246" i="9"/>
  <c r="I4246" i="9" l="1"/>
  <c r="H4247" i="9"/>
  <c r="G4246" i="9"/>
  <c r="F4247" i="9"/>
  <c r="K4248" i="9"/>
  <c r="L4247" i="9"/>
  <c r="K4249" i="9" l="1"/>
  <c r="L4248" i="9"/>
  <c r="H4248" i="9"/>
  <c r="I4247" i="9"/>
  <c r="G4247" i="9"/>
  <c r="F4248" i="9"/>
  <c r="F4249" i="9" l="1"/>
  <c r="G4248" i="9"/>
  <c r="I4248" i="9"/>
  <c r="H4249" i="9"/>
  <c r="K4250" i="9"/>
  <c r="L4249" i="9"/>
  <c r="I4249" i="9" l="1"/>
  <c r="H4250" i="9"/>
  <c r="K4251" i="9"/>
  <c r="L4250" i="9"/>
  <c r="G4249" i="9"/>
  <c r="F4250" i="9"/>
  <c r="F4251" i="9" l="1"/>
  <c r="G4250" i="9"/>
  <c r="L4251" i="9"/>
  <c r="K4252" i="9"/>
  <c r="H4251" i="9"/>
  <c r="I4250" i="9"/>
  <c r="H4252" i="9" l="1"/>
  <c r="I4251" i="9"/>
  <c r="K4253" i="9"/>
  <c r="L4252" i="9"/>
  <c r="G4251" i="9"/>
  <c r="F4252" i="9"/>
  <c r="G4252" i="9" l="1"/>
  <c r="F4253" i="9"/>
  <c r="K4254" i="9"/>
  <c r="L4253" i="9"/>
  <c r="I4252" i="9"/>
  <c r="H4253" i="9"/>
  <c r="H4254" i="9" l="1"/>
  <c r="I4253" i="9"/>
  <c r="G4253" i="9"/>
  <c r="F4254" i="9"/>
  <c r="L4254" i="9"/>
  <c r="K4255" i="9"/>
  <c r="L4255" i="9" l="1"/>
  <c r="K4256" i="9"/>
  <c r="F4255" i="9"/>
  <c r="G4254" i="9"/>
  <c r="H4255" i="9"/>
  <c r="I4254" i="9"/>
  <c r="I4255" i="9" l="1"/>
  <c r="H4256" i="9"/>
  <c r="G4255" i="9"/>
  <c r="F4256" i="9"/>
  <c r="K4257" i="9"/>
  <c r="L4256" i="9"/>
  <c r="L4257" i="9" l="1"/>
  <c r="K4258" i="9"/>
  <c r="I4256" i="9"/>
  <c r="H4257" i="9"/>
  <c r="F4257" i="9"/>
  <c r="G4256" i="9"/>
  <c r="H4258" i="9" l="1"/>
  <c r="I4257" i="9"/>
  <c r="F4258" i="9"/>
  <c r="G4257" i="9"/>
  <c r="L4258" i="9"/>
  <c r="K4259" i="9"/>
  <c r="K4260" i="9" l="1"/>
  <c r="L4259" i="9"/>
  <c r="F4259" i="9"/>
  <c r="G4258" i="9"/>
  <c r="H4259" i="9"/>
  <c r="I4258" i="9"/>
  <c r="H4260" i="9" l="1"/>
  <c r="I4259" i="9"/>
  <c r="F4260" i="9"/>
  <c r="G4259" i="9"/>
  <c r="L4260" i="9"/>
  <c r="K4261" i="9"/>
  <c r="K4262" i="9" l="1"/>
  <c r="L4261" i="9"/>
  <c r="G4260" i="9"/>
  <c r="F4261" i="9"/>
  <c r="H4261" i="9"/>
  <c r="I4260" i="9"/>
  <c r="K4263" i="9" l="1"/>
  <c r="L4262" i="9"/>
  <c r="H4262" i="9"/>
  <c r="I4261" i="9"/>
  <c r="G4261" i="9"/>
  <c r="F4262" i="9"/>
  <c r="F4263" i="9" l="1"/>
  <c r="G4262" i="9"/>
  <c r="I4262" i="9"/>
  <c r="H4263" i="9"/>
  <c r="K4264" i="9"/>
  <c r="L4263" i="9"/>
  <c r="I4263" i="9" l="1"/>
  <c r="H4264" i="9"/>
  <c r="L4264" i="9"/>
  <c r="K4265" i="9"/>
  <c r="F4264" i="9"/>
  <c r="G4263" i="9"/>
  <c r="K4266" i="9" l="1"/>
  <c r="L4265" i="9"/>
  <c r="H4265" i="9"/>
  <c r="I4264" i="9"/>
  <c r="G4264" i="9"/>
  <c r="F4265" i="9"/>
  <c r="F4266" i="9" l="1"/>
  <c r="G4265" i="9"/>
  <c r="H4266" i="9"/>
  <c r="I4265" i="9"/>
  <c r="K4267" i="9"/>
  <c r="L4266" i="9"/>
  <c r="L4267" i="9" l="1"/>
  <c r="K4268" i="9"/>
  <c r="I4266" i="9"/>
  <c r="H4267" i="9"/>
  <c r="G4266" i="9"/>
  <c r="F4267" i="9"/>
  <c r="F4268" i="9" l="1"/>
  <c r="G4267" i="9"/>
  <c r="I4267" i="9"/>
  <c r="H4268" i="9"/>
  <c r="K4269" i="9"/>
  <c r="L4268" i="9"/>
  <c r="L4269" i="9" l="1"/>
  <c r="K4270" i="9"/>
  <c r="I4268" i="9"/>
  <c r="H4269" i="9"/>
  <c r="F4269" i="9"/>
  <c r="G4268" i="9"/>
  <c r="H4270" i="9" l="1"/>
  <c r="I4269" i="9"/>
  <c r="F4270" i="9"/>
  <c r="G4269" i="9"/>
  <c r="L4270" i="9"/>
  <c r="K4271" i="9"/>
  <c r="L4271" i="9" l="1"/>
  <c r="K4272" i="9"/>
  <c r="F4271" i="9"/>
  <c r="G4270" i="9"/>
  <c r="H4271" i="9"/>
  <c r="I4270" i="9"/>
  <c r="H4272" i="9" l="1"/>
  <c r="I4271" i="9"/>
  <c r="G4271" i="9"/>
  <c r="F4272" i="9"/>
  <c r="K4273" i="9"/>
  <c r="L4272" i="9"/>
  <c r="F4273" i="9" l="1"/>
  <c r="G4272" i="9"/>
  <c r="K4274" i="9"/>
  <c r="L4273" i="9"/>
  <c r="I4272" i="9"/>
  <c r="H4273" i="9"/>
  <c r="I4273" i="9" l="1"/>
  <c r="H4274" i="9"/>
  <c r="L4274" i="9"/>
  <c r="K4275" i="9"/>
  <c r="G4273" i="9"/>
  <c r="F4274" i="9"/>
  <c r="G4274" i="9" l="1"/>
  <c r="F4275" i="9"/>
  <c r="K4276" i="9"/>
  <c r="L4275" i="9"/>
  <c r="I4274" i="9"/>
  <c r="H4275" i="9"/>
  <c r="H4276" i="9" l="1"/>
  <c r="I4275" i="9"/>
  <c r="L4276" i="9"/>
  <c r="K4277" i="9"/>
  <c r="G4275" i="9"/>
  <c r="F4276" i="9"/>
  <c r="K4278" i="9" l="1"/>
  <c r="L4277" i="9"/>
  <c r="G4276" i="9"/>
  <c r="F4277" i="9"/>
  <c r="I4276" i="9"/>
  <c r="H4277" i="9"/>
  <c r="H4278" i="9" l="1"/>
  <c r="I4277" i="9"/>
  <c r="G4277" i="9"/>
  <c r="F4278" i="9"/>
  <c r="L4278" i="9"/>
  <c r="K4279" i="9"/>
  <c r="F4279" i="9" l="1"/>
  <c r="G4278" i="9"/>
  <c r="K4280" i="9"/>
  <c r="L4279" i="9"/>
  <c r="I4278" i="9"/>
  <c r="H4279" i="9"/>
  <c r="I4279" i="9" l="1"/>
  <c r="H4280" i="9"/>
  <c r="K4281" i="9"/>
  <c r="L4280" i="9"/>
  <c r="G4279" i="9"/>
  <c r="F4280" i="9"/>
  <c r="F4281" i="9" l="1"/>
  <c r="G4280" i="9"/>
  <c r="H4281" i="9"/>
  <c r="I4280" i="9"/>
  <c r="K4282" i="9"/>
  <c r="L4281" i="9"/>
  <c r="L4282" i="9" l="1"/>
  <c r="K4283" i="9"/>
  <c r="H4282" i="9"/>
  <c r="I4281" i="9"/>
  <c r="G4281" i="9"/>
  <c r="F4282" i="9"/>
  <c r="H4283" i="9" l="1"/>
  <c r="I4282" i="9"/>
  <c r="L4283" i="9"/>
  <c r="K4284" i="9"/>
  <c r="F4283" i="9"/>
  <c r="G4282" i="9"/>
  <c r="K4285" i="9" l="1"/>
  <c r="L4284" i="9"/>
  <c r="G4283" i="9"/>
  <c r="F4284" i="9"/>
  <c r="I4283" i="9"/>
  <c r="H4284" i="9"/>
  <c r="G4284" i="9" l="1"/>
  <c r="F4285" i="9"/>
  <c r="H4285" i="9"/>
  <c r="I4284" i="9"/>
  <c r="L4285" i="9"/>
  <c r="K4286" i="9"/>
  <c r="L4286" i="9" l="1"/>
  <c r="K4287" i="9"/>
  <c r="I4285" i="9"/>
  <c r="H4286" i="9"/>
  <c r="F4286" i="9"/>
  <c r="G4285" i="9"/>
  <c r="H4287" i="9" l="1"/>
  <c r="I4286" i="9"/>
  <c r="G4286" i="9"/>
  <c r="F4287" i="9"/>
  <c r="K4288" i="9"/>
  <c r="L4287" i="9"/>
  <c r="G4287" i="9" l="1"/>
  <c r="F4288" i="9"/>
  <c r="K4289" i="9"/>
  <c r="L4288" i="9"/>
  <c r="I4287" i="9"/>
  <c r="H4288" i="9"/>
  <c r="L4289" i="9" l="1"/>
  <c r="K4290" i="9"/>
  <c r="I4288" i="9"/>
  <c r="H4289" i="9"/>
  <c r="F4289" i="9"/>
  <c r="G4288" i="9"/>
  <c r="I4289" i="9" l="1"/>
  <c r="H4290" i="9"/>
  <c r="L4290" i="9"/>
  <c r="K4291" i="9"/>
  <c r="G4289" i="9"/>
  <c r="F4290" i="9"/>
  <c r="L4291" i="9" l="1"/>
  <c r="K4292" i="9"/>
  <c r="F4291" i="9"/>
  <c r="G4290" i="9"/>
  <c r="I4290" i="9"/>
  <c r="H4291" i="9"/>
  <c r="K4293" i="9" l="1"/>
  <c r="L4292" i="9"/>
  <c r="I4291" i="9"/>
  <c r="H4292" i="9"/>
  <c r="G4291" i="9"/>
  <c r="F4292" i="9"/>
  <c r="H4293" i="9" l="1"/>
  <c r="I4292" i="9"/>
  <c r="F4293" i="9"/>
  <c r="G4292" i="9"/>
  <c r="L4293" i="9"/>
  <c r="K4294" i="9"/>
  <c r="L4294" i="9" l="1"/>
  <c r="K4295" i="9"/>
  <c r="G4293" i="9"/>
  <c r="F4294" i="9"/>
  <c r="H4294" i="9"/>
  <c r="I4293" i="9"/>
  <c r="H4295" i="9" l="1"/>
  <c r="I4294" i="9"/>
  <c r="K4296" i="9"/>
  <c r="L4295" i="9"/>
  <c r="F4295" i="9"/>
  <c r="G4294" i="9"/>
  <c r="G4295" i="9" l="1"/>
  <c r="F4296" i="9"/>
  <c r="L4296" i="9"/>
  <c r="K4297" i="9"/>
  <c r="I4295" i="9"/>
  <c r="H4296" i="9"/>
  <c r="K4298" i="9" l="1"/>
  <c r="L4297" i="9"/>
  <c r="I4296" i="9"/>
  <c r="H4297" i="9"/>
  <c r="G4296" i="9"/>
  <c r="F4297" i="9"/>
  <c r="I4297" i="9" l="1"/>
  <c r="H4298" i="9"/>
  <c r="F4298" i="9"/>
  <c r="G4297" i="9"/>
  <c r="K4299" i="9"/>
  <c r="L4298" i="9"/>
  <c r="L4299" i="9" l="1"/>
  <c r="K4300" i="9"/>
  <c r="I4298" i="9"/>
  <c r="H4299" i="9"/>
  <c r="G4298" i="9"/>
  <c r="F4299" i="9"/>
  <c r="H4300" i="9" l="1"/>
  <c r="I4299" i="9"/>
  <c r="F4300" i="9"/>
  <c r="G4299" i="9"/>
  <c r="K4301" i="9"/>
  <c r="L4300" i="9"/>
  <c r="K4302" i="9" l="1"/>
  <c r="L4301" i="9"/>
  <c r="F4301" i="9"/>
  <c r="G4300" i="9"/>
  <c r="I4300" i="9"/>
  <c r="H4301" i="9"/>
  <c r="F4302" i="9" l="1"/>
  <c r="G4301" i="9"/>
  <c r="I4301" i="9"/>
  <c r="H4302" i="9"/>
  <c r="L4302" i="9"/>
  <c r="K4303" i="9"/>
  <c r="I4302" i="9" l="1"/>
  <c r="H4303" i="9"/>
  <c r="K4304" i="9"/>
  <c r="L4303" i="9"/>
  <c r="F4303" i="9"/>
  <c r="G4302" i="9"/>
  <c r="G4303" i="9" l="1"/>
  <c r="F4304" i="9"/>
  <c r="K4305" i="9"/>
  <c r="L4304" i="9"/>
  <c r="I4303" i="9"/>
  <c r="H4304" i="9"/>
  <c r="I4304" i="9" l="1"/>
  <c r="H4305" i="9"/>
  <c r="G4304" i="9"/>
  <c r="F4305" i="9"/>
  <c r="K4306" i="9"/>
  <c r="L4305" i="9"/>
  <c r="F4306" i="9" l="1"/>
  <c r="G4305" i="9"/>
  <c r="L4306" i="9"/>
  <c r="K4307" i="9"/>
  <c r="I4305" i="9"/>
  <c r="H4306" i="9"/>
  <c r="L4307" i="9" l="1"/>
  <c r="K4308" i="9"/>
  <c r="I4306" i="9"/>
  <c r="H4307" i="9"/>
  <c r="F4307" i="9"/>
  <c r="G4306" i="9"/>
  <c r="I4307" i="9" l="1"/>
  <c r="H4308" i="9"/>
  <c r="L4308" i="9"/>
  <c r="K4309" i="9"/>
  <c r="G4307" i="9"/>
  <c r="F4308" i="9"/>
  <c r="L4309" i="9" l="1"/>
  <c r="K4310" i="9"/>
  <c r="H4309" i="9"/>
  <c r="I4308" i="9"/>
  <c r="F4309" i="9"/>
  <c r="G4308" i="9"/>
  <c r="H4310" i="9" l="1"/>
  <c r="I4309" i="9"/>
  <c r="G4309" i="9"/>
  <c r="F4310" i="9"/>
  <c r="L4310" i="9"/>
  <c r="K4311" i="9"/>
  <c r="K4312" i="9" l="1"/>
  <c r="L4311" i="9"/>
  <c r="G4310" i="9"/>
  <c r="F4311" i="9"/>
  <c r="H4311" i="9"/>
  <c r="I4310" i="9"/>
  <c r="H4312" i="9" l="1"/>
  <c r="I4311" i="9"/>
  <c r="G4311" i="9"/>
  <c r="F4312" i="9"/>
  <c r="L4312" i="9"/>
  <c r="K4313" i="9"/>
  <c r="F4313" i="9" l="1"/>
  <c r="G4312" i="9"/>
  <c r="K4314" i="9"/>
  <c r="L4313" i="9"/>
  <c r="H4313" i="9"/>
  <c r="I4312" i="9"/>
  <c r="H4314" i="9" l="1"/>
  <c r="I4313" i="9"/>
  <c r="K4315" i="9"/>
  <c r="L4314" i="9"/>
  <c r="F4314" i="9"/>
  <c r="G4313" i="9"/>
  <c r="G4314" i="9" l="1"/>
  <c r="F4315" i="9"/>
  <c r="L4315" i="9"/>
  <c r="K4316" i="9"/>
  <c r="I4314" i="9"/>
  <c r="H4315" i="9"/>
  <c r="K4317" i="9" l="1"/>
  <c r="L4316" i="9"/>
  <c r="I4315" i="9"/>
  <c r="H4316" i="9"/>
  <c r="F4316" i="9"/>
  <c r="G4315" i="9"/>
  <c r="I4316" i="9" l="1"/>
  <c r="H4317" i="9"/>
  <c r="F4317" i="9"/>
  <c r="G4316" i="9"/>
  <c r="K4318" i="9"/>
  <c r="L4317" i="9"/>
  <c r="L4318" i="9" l="1"/>
  <c r="K4319" i="9"/>
  <c r="G4317" i="9"/>
  <c r="F4318" i="9"/>
  <c r="I4317" i="9"/>
  <c r="H4318" i="9"/>
  <c r="F4319" i="9" l="1"/>
  <c r="G4318" i="9"/>
  <c r="K4320" i="9"/>
  <c r="L4319" i="9"/>
  <c r="I4318" i="9"/>
  <c r="H4319" i="9"/>
  <c r="H4320" i="9" l="1"/>
  <c r="I4319" i="9"/>
  <c r="L4320" i="9"/>
  <c r="K4321" i="9"/>
  <c r="F4320" i="9"/>
  <c r="G4319" i="9"/>
  <c r="F4321" i="9" l="1"/>
  <c r="G4320" i="9"/>
  <c r="H4321" i="9"/>
  <c r="I4320" i="9"/>
  <c r="K4322" i="9"/>
  <c r="L4321" i="9"/>
  <c r="L4322" i="9" l="1"/>
  <c r="K4323" i="9"/>
  <c r="H4322" i="9"/>
  <c r="I4321" i="9"/>
  <c r="F4322" i="9"/>
  <c r="G4321" i="9"/>
  <c r="H4323" i="9" l="1"/>
  <c r="I4322" i="9"/>
  <c r="F4323" i="9"/>
  <c r="G4322" i="9"/>
  <c r="L4323" i="9"/>
  <c r="K4324" i="9"/>
  <c r="L4324" i="9" l="1"/>
  <c r="K4325" i="9"/>
  <c r="F4324" i="9"/>
  <c r="G4323" i="9"/>
  <c r="I4323" i="9"/>
  <c r="H4324" i="9"/>
  <c r="H4325" i="9" l="1"/>
  <c r="I4324" i="9"/>
  <c r="G4324" i="9"/>
  <c r="F4325" i="9"/>
  <c r="L4325" i="9"/>
  <c r="K4326" i="9"/>
  <c r="F4326" i="9" l="1"/>
  <c r="G4325" i="9"/>
  <c r="L4326" i="9"/>
  <c r="K4327" i="9"/>
  <c r="I4325" i="9"/>
  <c r="H4326" i="9"/>
  <c r="L4327" i="9" l="1"/>
  <c r="K4328" i="9"/>
  <c r="H4327" i="9"/>
  <c r="I4326" i="9"/>
  <c r="G4326" i="9"/>
  <c r="F4327" i="9"/>
  <c r="H4328" i="9" l="1"/>
  <c r="I4327" i="9"/>
  <c r="K4329" i="9"/>
  <c r="L4328" i="9"/>
  <c r="F4328" i="9"/>
  <c r="G4327" i="9"/>
  <c r="F4329" i="9" l="1"/>
  <c r="G4328" i="9"/>
  <c r="K4330" i="9"/>
  <c r="L4329" i="9"/>
  <c r="H4329" i="9"/>
  <c r="I4328" i="9"/>
  <c r="I4329" i="9" l="1"/>
  <c r="H4330" i="9"/>
  <c r="L4330" i="9"/>
  <c r="K4331" i="9"/>
  <c r="F4330" i="9"/>
  <c r="G4329" i="9"/>
  <c r="G4330" i="9" l="1"/>
  <c r="F4331" i="9"/>
  <c r="K4332" i="9"/>
  <c r="L4331" i="9"/>
  <c r="H4331" i="9"/>
  <c r="I4330" i="9"/>
  <c r="I4331" i="9" l="1"/>
  <c r="H4332" i="9"/>
  <c r="L4332" i="9"/>
  <c r="K4333" i="9"/>
  <c r="G4331" i="9"/>
  <c r="F4332" i="9"/>
  <c r="F4333" i="9" l="1"/>
  <c r="G4332" i="9"/>
  <c r="K4334" i="9"/>
  <c r="L4333" i="9"/>
  <c r="H4333" i="9"/>
  <c r="I4332" i="9"/>
  <c r="H4334" i="9" l="1"/>
  <c r="I4333" i="9"/>
  <c r="K4335" i="9"/>
  <c r="L4334" i="9"/>
  <c r="F4334" i="9"/>
  <c r="G4333" i="9"/>
  <c r="G4334" i="9" l="1"/>
  <c r="F4335" i="9"/>
  <c r="K4336" i="9"/>
  <c r="L4335" i="9"/>
  <c r="H4335" i="9"/>
  <c r="I4334" i="9"/>
  <c r="H4336" i="9" l="1"/>
  <c r="I4335" i="9"/>
  <c r="L4336" i="9"/>
  <c r="K4337" i="9"/>
  <c r="G4335" i="9"/>
  <c r="F4336" i="9"/>
  <c r="K4338" i="9" l="1"/>
  <c r="L4337" i="9"/>
  <c r="G4336" i="9"/>
  <c r="F4337" i="9"/>
  <c r="H4337" i="9"/>
  <c r="I4336" i="9"/>
  <c r="F4338" i="9" l="1"/>
  <c r="G4337" i="9"/>
  <c r="H4338" i="9"/>
  <c r="I4337" i="9"/>
  <c r="L4338" i="9"/>
  <c r="K4339" i="9"/>
  <c r="K4340" i="9" l="1"/>
  <c r="L4339" i="9"/>
  <c r="I4338" i="9"/>
  <c r="H4339" i="9"/>
  <c r="F4339" i="9"/>
  <c r="G4338" i="9"/>
  <c r="F4340" i="9" l="1"/>
  <c r="G4339" i="9"/>
  <c r="H4340" i="9"/>
  <c r="I4339" i="9"/>
  <c r="L4340" i="9"/>
  <c r="K4341" i="9"/>
  <c r="K4342" i="9" l="1"/>
  <c r="L4341" i="9"/>
  <c r="I4340" i="9"/>
  <c r="H4341" i="9"/>
  <c r="G4340" i="9"/>
  <c r="F4341" i="9"/>
  <c r="G4341" i="9" l="1"/>
  <c r="F4342" i="9"/>
  <c r="I4341" i="9"/>
  <c r="H4342" i="9"/>
  <c r="L4342" i="9"/>
  <c r="K4343" i="9"/>
  <c r="H4343" i="9" l="1"/>
  <c r="I4342" i="9"/>
  <c r="K4344" i="9"/>
  <c r="L4343" i="9"/>
  <c r="F4343" i="9"/>
  <c r="G4342" i="9"/>
  <c r="G4343" i="9" l="1"/>
  <c r="F4344" i="9"/>
  <c r="L4344" i="9"/>
  <c r="K4345" i="9"/>
  <c r="H4344" i="9"/>
  <c r="I4343" i="9"/>
  <c r="H4345" i="9" l="1"/>
  <c r="I4344" i="9"/>
  <c r="L4345" i="9"/>
  <c r="K4346" i="9"/>
  <c r="F4345" i="9"/>
  <c r="G4344" i="9"/>
  <c r="G4345" i="9" l="1"/>
  <c r="F4346" i="9"/>
  <c r="K4347" i="9"/>
  <c r="L4346" i="9"/>
  <c r="H4346" i="9"/>
  <c r="I4345" i="9"/>
  <c r="H4347" i="9" l="1"/>
  <c r="I4346" i="9"/>
  <c r="L4347" i="9"/>
  <c r="K4348" i="9"/>
  <c r="G4346" i="9"/>
  <c r="F4347" i="9"/>
  <c r="L4348" i="9" l="1"/>
  <c r="K4349" i="9"/>
  <c r="F4348" i="9"/>
  <c r="G4347" i="9"/>
  <c r="H4348" i="9"/>
  <c r="I4347" i="9"/>
  <c r="H4349" i="9" l="1"/>
  <c r="I4348" i="9"/>
  <c r="G4348" i="9"/>
  <c r="F4349" i="9"/>
  <c r="K4350" i="9"/>
  <c r="L4349" i="9"/>
  <c r="K4351" i="9" l="1"/>
  <c r="L4350" i="9"/>
  <c r="G4349" i="9"/>
  <c r="F4350" i="9"/>
  <c r="I4349" i="9"/>
  <c r="H4350" i="9"/>
  <c r="G4350" i="9" l="1"/>
  <c r="F4351" i="9"/>
  <c r="I4350" i="9"/>
  <c r="H4351" i="9"/>
  <c r="K4352" i="9"/>
  <c r="L4351" i="9"/>
  <c r="H4352" i="9" l="1"/>
  <c r="I4351" i="9"/>
  <c r="K4353" i="9"/>
  <c r="L4352" i="9"/>
  <c r="G4351" i="9"/>
  <c r="F4352" i="9"/>
  <c r="F4353" i="9" l="1"/>
  <c r="G4352" i="9"/>
  <c r="L4353" i="9"/>
  <c r="K4354" i="9"/>
  <c r="I4352" i="9"/>
  <c r="H4353" i="9"/>
  <c r="L4354" i="9" l="1"/>
  <c r="K4355" i="9"/>
  <c r="H4354" i="9"/>
  <c r="I4353" i="9"/>
  <c r="G4353" i="9"/>
  <c r="F4354" i="9"/>
  <c r="F4355" i="9" l="1"/>
  <c r="G4354" i="9"/>
  <c r="L4355" i="9"/>
  <c r="K4356" i="9"/>
  <c r="I4354" i="9"/>
  <c r="H4355" i="9"/>
  <c r="H4356" i="9" l="1"/>
  <c r="I4355" i="9"/>
  <c r="K4357" i="9"/>
  <c r="L4356" i="9"/>
  <c r="G4355" i="9"/>
  <c r="F4356" i="9"/>
  <c r="F4357" i="9" l="1"/>
  <c r="G4356" i="9"/>
  <c r="K4358" i="9"/>
  <c r="L4357" i="9"/>
  <c r="H4357" i="9"/>
  <c r="I4356" i="9"/>
  <c r="I4357" i="9" l="1"/>
  <c r="H4358" i="9"/>
  <c r="L4358" i="9"/>
  <c r="K4359" i="9"/>
  <c r="G4357" i="9"/>
  <c r="F4358" i="9"/>
  <c r="K4360" i="9" l="1"/>
  <c r="L4359" i="9"/>
  <c r="I4358" i="9"/>
  <c r="H4359" i="9"/>
  <c r="F4359" i="9"/>
  <c r="G4358" i="9"/>
  <c r="G4359" i="9" l="1"/>
  <c r="F4360" i="9"/>
  <c r="H4360" i="9"/>
  <c r="I4359" i="9"/>
  <c r="L4360" i="9"/>
  <c r="K4361" i="9"/>
  <c r="L4361" i="9" l="1"/>
  <c r="K4362" i="9"/>
  <c r="I4360" i="9"/>
  <c r="H4361" i="9"/>
  <c r="G4360" i="9"/>
  <c r="F4361" i="9"/>
  <c r="I4361" i="9" l="1"/>
  <c r="H4362" i="9"/>
  <c r="K4363" i="9"/>
  <c r="L4362" i="9"/>
  <c r="G4361" i="9"/>
  <c r="F4362" i="9"/>
  <c r="L4363" i="9" l="1"/>
  <c r="K4364" i="9"/>
  <c r="G4362" i="9"/>
  <c r="F4363" i="9"/>
  <c r="H4363" i="9"/>
  <c r="I4362" i="9"/>
  <c r="I4363" i="9" l="1"/>
  <c r="H4364" i="9"/>
  <c r="L4364" i="9"/>
  <c r="K4365" i="9"/>
  <c r="F4364" i="9"/>
  <c r="G4363" i="9"/>
  <c r="K4366" i="9" l="1"/>
  <c r="L4365" i="9"/>
  <c r="G4364" i="9"/>
  <c r="F4365" i="9"/>
  <c r="I4364" i="9"/>
  <c r="H4365" i="9"/>
  <c r="H4366" i="9" l="1"/>
  <c r="I4365" i="9"/>
  <c r="F4366" i="9"/>
  <c r="G4365" i="9"/>
  <c r="K4367" i="9"/>
  <c r="L4366" i="9"/>
  <c r="L4367" i="9" l="1"/>
  <c r="K4368" i="9"/>
  <c r="F4367" i="9"/>
  <c r="G4366" i="9"/>
  <c r="I4366" i="9"/>
  <c r="H4367" i="9"/>
  <c r="H4368" i="9" l="1"/>
  <c r="I4367" i="9"/>
  <c r="L4368" i="9"/>
  <c r="K4369" i="9"/>
  <c r="F4368" i="9"/>
  <c r="G4367" i="9"/>
  <c r="L4369" i="9" l="1"/>
  <c r="K4370" i="9"/>
  <c r="G4368" i="9"/>
  <c r="F4369" i="9"/>
  <c r="I4368" i="9"/>
  <c r="H4369" i="9"/>
  <c r="I4369" i="9" l="1"/>
  <c r="H4370" i="9"/>
  <c r="L4370" i="9"/>
  <c r="K4371" i="9"/>
  <c r="G4369" i="9"/>
  <c r="F4370" i="9"/>
  <c r="F4371" i="9" l="1"/>
  <c r="G4370" i="9"/>
  <c r="K4372" i="9"/>
  <c r="L4371" i="9"/>
  <c r="I4370" i="9"/>
  <c r="H4371" i="9"/>
  <c r="H4372" i="9" l="1"/>
  <c r="I4371" i="9"/>
  <c r="L4372" i="9"/>
  <c r="K4373" i="9"/>
  <c r="G4371" i="9"/>
  <c r="F4372" i="9"/>
  <c r="K4374" i="9" l="1"/>
  <c r="L4373" i="9"/>
  <c r="F4373" i="9"/>
  <c r="G4372" i="9"/>
  <c r="H4373" i="9"/>
  <c r="I4372" i="9"/>
  <c r="I4373" i="9" l="1"/>
  <c r="H4374" i="9"/>
  <c r="F4374" i="9"/>
  <c r="G4373" i="9"/>
  <c r="K4375" i="9"/>
  <c r="L4374" i="9"/>
  <c r="L4375" i="9" l="1"/>
  <c r="K4376" i="9"/>
  <c r="I4374" i="9"/>
  <c r="H4375" i="9"/>
  <c r="F4375" i="9"/>
  <c r="G4374" i="9"/>
  <c r="I4375" i="9" l="1"/>
  <c r="H4376" i="9"/>
  <c r="F4376" i="9"/>
  <c r="G4375" i="9"/>
  <c r="K4377" i="9"/>
  <c r="L4376" i="9"/>
  <c r="F4377" i="9" l="1"/>
  <c r="G4376" i="9"/>
  <c r="K4378" i="9"/>
  <c r="L4377" i="9"/>
  <c r="I4376" i="9"/>
  <c r="H4377" i="9"/>
  <c r="H4378" i="9" l="1"/>
  <c r="I4377" i="9"/>
  <c r="L4378" i="9"/>
  <c r="K4379" i="9"/>
  <c r="G4377" i="9"/>
  <c r="F4378" i="9"/>
  <c r="K4380" i="9" l="1"/>
  <c r="L4379" i="9"/>
  <c r="G4378" i="9"/>
  <c r="F4379" i="9"/>
  <c r="I4378" i="9"/>
  <c r="H4379" i="9"/>
  <c r="I4379" i="9" l="1"/>
  <c r="H4380" i="9"/>
  <c r="F4380" i="9"/>
  <c r="G4379" i="9"/>
  <c r="L4380" i="9"/>
  <c r="K4381" i="9"/>
  <c r="K4382" i="9" l="1"/>
  <c r="L4381" i="9"/>
  <c r="F4381" i="9"/>
  <c r="G4380" i="9"/>
  <c r="I4380" i="9"/>
  <c r="H4381" i="9"/>
  <c r="I4381" i="9" l="1"/>
  <c r="H4382" i="9"/>
  <c r="F4382" i="9"/>
  <c r="G4381" i="9"/>
  <c r="K4383" i="9"/>
  <c r="L4382" i="9"/>
  <c r="K4384" i="9" l="1"/>
  <c r="L4383" i="9"/>
  <c r="F4383" i="9"/>
  <c r="G4382" i="9"/>
  <c r="H4383" i="9"/>
  <c r="I4382" i="9"/>
  <c r="I4383" i="9" l="1"/>
  <c r="H4384" i="9"/>
  <c r="F4384" i="9"/>
  <c r="G4383" i="9"/>
  <c r="L4384" i="9"/>
  <c r="K4385" i="9"/>
  <c r="K4386" i="9" l="1"/>
  <c r="L4385" i="9"/>
  <c r="F4385" i="9"/>
  <c r="G4384" i="9"/>
  <c r="H4385" i="9"/>
  <c r="I4384" i="9"/>
  <c r="H4386" i="9" l="1"/>
  <c r="I4385" i="9"/>
  <c r="G4385" i="9"/>
  <c r="F4386" i="9"/>
  <c r="L4386" i="9"/>
  <c r="K4387" i="9"/>
  <c r="K4388" i="9" l="1"/>
  <c r="L4387" i="9"/>
  <c r="F4387" i="9"/>
  <c r="G4386" i="9"/>
  <c r="H4387" i="9"/>
  <c r="I4386" i="9"/>
  <c r="G4387" i="9" l="1"/>
  <c r="F4388" i="9"/>
  <c r="I4387" i="9"/>
  <c r="H4388" i="9"/>
  <c r="K4389" i="9"/>
  <c r="L4388" i="9"/>
  <c r="L4389" i="9" l="1"/>
  <c r="K4390" i="9"/>
  <c r="G4388" i="9"/>
  <c r="F4389" i="9"/>
  <c r="I4388" i="9"/>
  <c r="H4389" i="9"/>
  <c r="I4389" i="9" l="1"/>
  <c r="H4390" i="9"/>
  <c r="K4391" i="9"/>
  <c r="L4390" i="9"/>
  <c r="F4390" i="9"/>
  <c r="G4389" i="9"/>
  <c r="G4390" i="9" l="1"/>
  <c r="F4391" i="9"/>
  <c r="L4391" i="9"/>
  <c r="K4392" i="9"/>
  <c r="I4390" i="9"/>
  <c r="H4391" i="9"/>
  <c r="H4392" i="9" l="1"/>
  <c r="I4391" i="9"/>
  <c r="F4392" i="9"/>
  <c r="G4391" i="9"/>
  <c r="K4393" i="9"/>
  <c r="L4392" i="9"/>
  <c r="G4392" i="9" l="1"/>
  <c r="F4393" i="9"/>
  <c r="L4393" i="9"/>
  <c r="K4394" i="9"/>
  <c r="I4392" i="9"/>
  <c r="H4393" i="9"/>
  <c r="I4393" i="9" l="1"/>
  <c r="H4394" i="9"/>
  <c r="K4395" i="9"/>
  <c r="L4394" i="9"/>
  <c r="G4393" i="9"/>
  <c r="F4394" i="9"/>
  <c r="F4395" i="9" l="1"/>
  <c r="G4394" i="9"/>
  <c r="K4396" i="9"/>
  <c r="L4395" i="9"/>
  <c r="H4395" i="9"/>
  <c r="I4394" i="9"/>
  <c r="I4395" i="9" l="1"/>
  <c r="H4396" i="9"/>
  <c r="L4396" i="9"/>
  <c r="K4397" i="9"/>
  <c r="F4396" i="9"/>
  <c r="G4395" i="9"/>
  <c r="L4397" i="9" l="1"/>
  <c r="K4398" i="9"/>
  <c r="F4397" i="9"/>
  <c r="G4396" i="9"/>
  <c r="H4397" i="9"/>
  <c r="I4396" i="9"/>
  <c r="H4398" i="9" l="1"/>
  <c r="I4397" i="9"/>
  <c r="K4399" i="9"/>
  <c r="L4398" i="9"/>
  <c r="F4398" i="9"/>
  <c r="G4397" i="9"/>
  <c r="K4400" i="9" l="1"/>
  <c r="L4399" i="9"/>
  <c r="G4398" i="9"/>
  <c r="F4399" i="9"/>
  <c r="I4398" i="9"/>
  <c r="H4399" i="9"/>
  <c r="H4400" i="9" l="1"/>
  <c r="I4399" i="9"/>
  <c r="G4399" i="9"/>
  <c r="F4400" i="9"/>
  <c r="L4400" i="9"/>
  <c r="K4401" i="9"/>
  <c r="G4400" i="9" l="1"/>
  <c r="F4401" i="9"/>
  <c r="L4401" i="9"/>
  <c r="K4402" i="9"/>
  <c r="I4400" i="9"/>
  <c r="H4401" i="9"/>
  <c r="F4402" i="9" l="1"/>
  <c r="G4401" i="9"/>
  <c r="I4401" i="9"/>
  <c r="H4402" i="9"/>
  <c r="K4403" i="9"/>
  <c r="L4402" i="9"/>
  <c r="H4403" i="9" l="1"/>
  <c r="I4402" i="9"/>
  <c r="L4403" i="9"/>
  <c r="K4404" i="9"/>
  <c r="F4403" i="9"/>
  <c r="G4402" i="9"/>
  <c r="G4403" i="9" l="1"/>
  <c r="F4404" i="9"/>
  <c r="K4405" i="9"/>
  <c r="L4404" i="9"/>
  <c r="H4404" i="9"/>
  <c r="I4403" i="9"/>
  <c r="H4405" i="9" l="1"/>
  <c r="I4404" i="9"/>
  <c r="F4405" i="9"/>
  <c r="G4404" i="9"/>
  <c r="K4406" i="9"/>
  <c r="L4405" i="9"/>
  <c r="F4406" i="9" l="1"/>
  <c r="G4405" i="9"/>
  <c r="K4407" i="9"/>
  <c r="L4406" i="9"/>
  <c r="I4405" i="9"/>
  <c r="H4406" i="9"/>
  <c r="H4407" i="9" l="1"/>
  <c r="I4406" i="9"/>
  <c r="L4407" i="9"/>
  <c r="K4408" i="9"/>
  <c r="F4407" i="9"/>
  <c r="G4406" i="9"/>
  <c r="L4408" i="9" l="1"/>
  <c r="K4409" i="9"/>
  <c r="F4408" i="9"/>
  <c r="G4407" i="9"/>
  <c r="H4408" i="9"/>
  <c r="I4407" i="9"/>
  <c r="I4408" i="9" l="1"/>
  <c r="H4409" i="9"/>
  <c r="G4408" i="9"/>
  <c r="F4409" i="9"/>
  <c r="K4410" i="9"/>
  <c r="L4409" i="9"/>
  <c r="F4410" i="9" l="1"/>
  <c r="G4409" i="9"/>
  <c r="H4410" i="9"/>
  <c r="I4409" i="9"/>
  <c r="K4411" i="9"/>
  <c r="L4410" i="9"/>
  <c r="H4411" i="9" l="1"/>
  <c r="I4410" i="9"/>
  <c r="L4411" i="9"/>
  <c r="K4412" i="9"/>
  <c r="F4411" i="9"/>
  <c r="G4410" i="9"/>
  <c r="F4412" i="9" l="1"/>
  <c r="G4411" i="9"/>
  <c r="K4413" i="9"/>
  <c r="L4412" i="9"/>
  <c r="H4412" i="9"/>
  <c r="I4411" i="9"/>
  <c r="L4413" i="9" l="1"/>
  <c r="K4414" i="9"/>
  <c r="H4413" i="9"/>
  <c r="I4412" i="9"/>
  <c r="F4413" i="9"/>
  <c r="G4412" i="9"/>
  <c r="F4414" i="9" l="1"/>
  <c r="G4413" i="9"/>
  <c r="K4415" i="9"/>
  <c r="L4414" i="9"/>
  <c r="H4414" i="9"/>
  <c r="I4413" i="9"/>
  <c r="K4416" i="9" l="1"/>
  <c r="L4415" i="9"/>
  <c r="H4415" i="9"/>
  <c r="I4414" i="9"/>
  <c r="F4415" i="9"/>
  <c r="G4414" i="9"/>
  <c r="G4415" i="9" l="1"/>
  <c r="F4416" i="9"/>
  <c r="H4416" i="9"/>
  <c r="I4415" i="9"/>
  <c r="L4416" i="9"/>
  <c r="K4417" i="9"/>
  <c r="K4418" i="9" l="1"/>
  <c r="L4417" i="9"/>
  <c r="I4416" i="9"/>
  <c r="H4417" i="9"/>
  <c r="F4417" i="9"/>
  <c r="G4416" i="9"/>
  <c r="F4418" i="9" l="1"/>
  <c r="G4417" i="9"/>
  <c r="H4418" i="9"/>
  <c r="I4417" i="9"/>
  <c r="L4418" i="9"/>
  <c r="K4419" i="9"/>
  <c r="L4419" i="9" l="1"/>
  <c r="K4420" i="9"/>
  <c r="I4418" i="9"/>
  <c r="H4419" i="9"/>
  <c r="G4418" i="9"/>
  <c r="F4419" i="9"/>
  <c r="G4419" i="9" l="1"/>
  <c r="F4420" i="9"/>
  <c r="H4420" i="9"/>
  <c r="I4419" i="9"/>
  <c r="K4421" i="9"/>
  <c r="L4420" i="9"/>
  <c r="K4422" i="9" l="1"/>
  <c r="L4421" i="9"/>
  <c r="H4421" i="9"/>
  <c r="I4420" i="9"/>
  <c r="G4420" i="9"/>
  <c r="F4421" i="9"/>
  <c r="H4422" i="9" l="1"/>
  <c r="I4421" i="9"/>
  <c r="G4421" i="9"/>
  <c r="F4422" i="9"/>
  <c r="L4422" i="9"/>
  <c r="K4423" i="9"/>
  <c r="L4423" i="9" l="1"/>
  <c r="K4424" i="9"/>
  <c r="G4422" i="9"/>
  <c r="F4423" i="9"/>
  <c r="H4423" i="9"/>
  <c r="I4422" i="9"/>
  <c r="F4424" i="9" l="1"/>
  <c r="G4423" i="9"/>
  <c r="I4423" i="9"/>
  <c r="H4424" i="9"/>
  <c r="L4424" i="9"/>
  <c r="K4425" i="9"/>
  <c r="I4424" i="9" l="1"/>
  <c r="H4425" i="9"/>
  <c r="K4426" i="9"/>
  <c r="L4425" i="9"/>
  <c r="F4425" i="9"/>
  <c r="G4424" i="9"/>
  <c r="I4425" i="9" l="1"/>
  <c r="H4426" i="9"/>
  <c r="F4426" i="9"/>
  <c r="G4425" i="9"/>
  <c r="K4427" i="9"/>
  <c r="L4426" i="9"/>
  <c r="K4428" i="9" l="1"/>
  <c r="L4427" i="9"/>
  <c r="H4427" i="9"/>
  <c r="I4426" i="9"/>
  <c r="F4427" i="9"/>
  <c r="G4426" i="9"/>
  <c r="I4427" i="9" l="1"/>
  <c r="H4428" i="9"/>
  <c r="F4428" i="9"/>
  <c r="G4427" i="9"/>
  <c r="K4429" i="9"/>
  <c r="L4428" i="9"/>
  <c r="K4430" i="9" l="1"/>
  <c r="L4429" i="9"/>
  <c r="G4428" i="9"/>
  <c r="F4429" i="9"/>
  <c r="H4429" i="9"/>
  <c r="I4428" i="9"/>
  <c r="I4429" i="9" l="1"/>
  <c r="H4430" i="9"/>
  <c r="F4430" i="9"/>
  <c r="G4429" i="9"/>
  <c r="L4430" i="9"/>
  <c r="K4431" i="9"/>
  <c r="L4431" i="9" l="1"/>
  <c r="K4432" i="9"/>
  <c r="G4430" i="9"/>
  <c r="F4431" i="9"/>
  <c r="H4431" i="9"/>
  <c r="I4430" i="9"/>
  <c r="I4431" i="9" l="1"/>
  <c r="H4432" i="9"/>
  <c r="G4431" i="9"/>
  <c r="F4432" i="9"/>
  <c r="L4432" i="9"/>
  <c r="K4433" i="9"/>
  <c r="G4432" i="9" l="1"/>
  <c r="F4433" i="9"/>
  <c r="I4432" i="9"/>
  <c r="H4433" i="9"/>
  <c r="K4434" i="9"/>
  <c r="L4433" i="9"/>
  <c r="L4434" i="9" l="1"/>
  <c r="K4435" i="9"/>
  <c r="I4433" i="9"/>
  <c r="H4434" i="9"/>
  <c r="F4434" i="9"/>
  <c r="G4433" i="9"/>
  <c r="G4434" i="9" l="1"/>
  <c r="F4435" i="9"/>
  <c r="L4435" i="9"/>
  <c r="K4436" i="9"/>
  <c r="I4434" i="9"/>
  <c r="H4435" i="9"/>
  <c r="I4435" i="9" l="1"/>
  <c r="H4436" i="9"/>
  <c r="K4437" i="9"/>
  <c r="L4436" i="9"/>
  <c r="G4435" i="9"/>
  <c r="F4436" i="9"/>
  <c r="F4437" i="9" l="1"/>
  <c r="G4436" i="9"/>
  <c r="I4436" i="9"/>
  <c r="H4437" i="9"/>
  <c r="L4437" i="9"/>
  <c r="K4438" i="9"/>
  <c r="H4438" i="9" l="1"/>
  <c r="I4437" i="9"/>
  <c r="L4438" i="9"/>
  <c r="K4439" i="9"/>
  <c r="F4438" i="9"/>
  <c r="G4437" i="9"/>
  <c r="G4438" i="9" l="1"/>
  <c r="F4439" i="9"/>
  <c r="L4439" i="9"/>
  <c r="K4440" i="9"/>
  <c r="I4438" i="9"/>
  <c r="H4439" i="9"/>
  <c r="H4440" i="9" l="1"/>
  <c r="I4439" i="9"/>
  <c r="F4440" i="9"/>
  <c r="G4439" i="9"/>
  <c r="K4441" i="9"/>
  <c r="L4440" i="9"/>
  <c r="L4441" i="9" l="1"/>
  <c r="K4442" i="9"/>
  <c r="G4440" i="9"/>
  <c r="F4441" i="9"/>
  <c r="I4440" i="9"/>
  <c r="H4441" i="9"/>
  <c r="G4441" i="9" l="1"/>
  <c r="F4442" i="9"/>
  <c r="H4442" i="9"/>
  <c r="I4441" i="9"/>
  <c r="K4443" i="9"/>
  <c r="L4442" i="9"/>
  <c r="L4443" i="9" l="1"/>
  <c r="K4444" i="9"/>
  <c r="F4443" i="9"/>
  <c r="G4442" i="9"/>
  <c r="I4442" i="9"/>
  <c r="H4443" i="9"/>
  <c r="I4443" i="9" l="1"/>
  <c r="H4444" i="9"/>
  <c r="F4444" i="9"/>
  <c r="G4443" i="9"/>
  <c r="L4444" i="9"/>
  <c r="K4445" i="9"/>
  <c r="F4445" i="9" l="1"/>
  <c r="G4444" i="9"/>
  <c r="H4445" i="9"/>
  <c r="I4444" i="9"/>
  <c r="K4446" i="9"/>
  <c r="L4445" i="9"/>
  <c r="L4446" i="9" l="1"/>
  <c r="K4447" i="9"/>
  <c r="I4445" i="9"/>
  <c r="H4446" i="9"/>
  <c r="G4445" i="9"/>
  <c r="F4446" i="9"/>
  <c r="H4447" i="9" l="1"/>
  <c r="I4446" i="9"/>
  <c r="G4446" i="9"/>
  <c r="F4447" i="9"/>
  <c r="K4448" i="9"/>
  <c r="L4447" i="9"/>
  <c r="L4448" i="9" l="1"/>
  <c r="K4449" i="9"/>
  <c r="F4448" i="9"/>
  <c r="G4447" i="9"/>
  <c r="H4448" i="9"/>
  <c r="I4447" i="9"/>
  <c r="I4448" i="9" l="1"/>
  <c r="H4449" i="9"/>
  <c r="G4448" i="9"/>
  <c r="F4449" i="9"/>
  <c r="L4449" i="9"/>
  <c r="K4450" i="9"/>
  <c r="K4451" i="9" l="1"/>
  <c r="L4450" i="9"/>
  <c r="H4450" i="9"/>
  <c r="I4449" i="9"/>
  <c r="F4450" i="9"/>
  <c r="G4449" i="9"/>
  <c r="F4451" i="9" l="1"/>
  <c r="G4450" i="9"/>
  <c r="H4451" i="9"/>
  <c r="I4450" i="9"/>
  <c r="L4451" i="9"/>
  <c r="K4452" i="9"/>
  <c r="K4453" i="9" l="1"/>
  <c r="L4452" i="9"/>
  <c r="I4451" i="9"/>
  <c r="H4452" i="9"/>
  <c r="F4452" i="9"/>
  <c r="G4451" i="9"/>
  <c r="I4452" i="9" l="1"/>
  <c r="H4453" i="9"/>
  <c r="G4452" i="9"/>
  <c r="F4453" i="9"/>
  <c r="L4453" i="9"/>
  <c r="K4454" i="9"/>
  <c r="K4455" i="9" l="1"/>
  <c r="L4454" i="9"/>
  <c r="I4453" i="9"/>
  <c r="H4454" i="9"/>
  <c r="F4454" i="9"/>
  <c r="G4453" i="9"/>
  <c r="G4454" i="9" l="1"/>
  <c r="F4455" i="9"/>
  <c r="I4454" i="9"/>
  <c r="H4455" i="9"/>
  <c r="L4455" i="9"/>
  <c r="K4456" i="9"/>
  <c r="I4455" i="9" l="1"/>
  <c r="H4456" i="9"/>
  <c r="K4457" i="9"/>
  <c r="L4456" i="9"/>
  <c r="G4455" i="9"/>
  <c r="F4456" i="9"/>
  <c r="F4457" i="9" l="1"/>
  <c r="G4456" i="9"/>
  <c r="H4457" i="9"/>
  <c r="I4456" i="9"/>
  <c r="L4457" i="9"/>
  <c r="K4458" i="9"/>
  <c r="H4458" i="9" l="1"/>
  <c r="I4457" i="9"/>
  <c r="L4458" i="9"/>
  <c r="K4459" i="9"/>
  <c r="G4457" i="9"/>
  <c r="F4458" i="9"/>
  <c r="F4459" i="9" l="1"/>
  <c r="G4458" i="9"/>
  <c r="K4460" i="9"/>
  <c r="L4459" i="9"/>
  <c r="I4458" i="9"/>
  <c r="H4459" i="9"/>
  <c r="H4460" i="9" l="1"/>
  <c r="I4459" i="9"/>
  <c r="K4461" i="9"/>
  <c r="L4460" i="9"/>
  <c r="F4460" i="9"/>
  <c r="G4459" i="9"/>
  <c r="G4460" i="9" l="1"/>
  <c r="F4461" i="9"/>
  <c r="K4462" i="9"/>
  <c r="L4461" i="9"/>
  <c r="H4461" i="9"/>
  <c r="I4460" i="9"/>
  <c r="H4462" i="9" l="1"/>
  <c r="I4461" i="9"/>
  <c r="K4463" i="9"/>
  <c r="L4462" i="9"/>
  <c r="F4462" i="9"/>
  <c r="G4461" i="9"/>
  <c r="G4462" i="9" l="1"/>
  <c r="F4463" i="9"/>
  <c r="L4463" i="9"/>
  <c r="K4464" i="9"/>
  <c r="H4463" i="9"/>
  <c r="I4462" i="9"/>
  <c r="H4464" i="9" l="1"/>
  <c r="I4463" i="9"/>
  <c r="F4464" i="9"/>
  <c r="G4463" i="9"/>
  <c r="L4464" i="9"/>
  <c r="K4465" i="9"/>
  <c r="K4466" i="9" l="1"/>
  <c r="L4465" i="9"/>
  <c r="G4464" i="9"/>
  <c r="F4465" i="9"/>
  <c r="H4465" i="9"/>
  <c r="I4464" i="9"/>
  <c r="G4465" i="9" l="1"/>
  <c r="F4466" i="9"/>
  <c r="H4466" i="9"/>
  <c r="I4465" i="9"/>
  <c r="K4467" i="9"/>
  <c r="L4466" i="9"/>
  <c r="K4468" i="9" l="1"/>
  <c r="L4467" i="9"/>
  <c r="F4467" i="9"/>
  <c r="G4466" i="9"/>
  <c r="I4466" i="9"/>
  <c r="H4467" i="9"/>
  <c r="F4468" i="9" l="1"/>
  <c r="G4467" i="9"/>
  <c r="H4468" i="9"/>
  <c r="I4467" i="9"/>
  <c r="L4468" i="9"/>
  <c r="K4469" i="9"/>
  <c r="L4469" i="9" l="1"/>
  <c r="K4470" i="9"/>
  <c r="I4468" i="9"/>
  <c r="H4469" i="9"/>
  <c r="F4469" i="9"/>
  <c r="G4468" i="9"/>
  <c r="F4470" i="9" l="1"/>
  <c r="G4469" i="9"/>
  <c r="H4470" i="9"/>
  <c r="I4469" i="9"/>
  <c r="L4470" i="9"/>
  <c r="K4471" i="9"/>
  <c r="L4471" i="9" l="1"/>
  <c r="K4472" i="9"/>
  <c r="H4471" i="9"/>
  <c r="I4470" i="9"/>
  <c r="F4471" i="9"/>
  <c r="G4470" i="9"/>
  <c r="F4472" i="9" l="1"/>
  <c r="G4471" i="9"/>
  <c r="H4472" i="9"/>
  <c r="I4471" i="9"/>
  <c r="K4473" i="9"/>
  <c r="L4472" i="9"/>
  <c r="H4473" i="9" l="1"/>
  <c r="I4472" i="9"/>
  <c r="L4473" i="9"/>
  <c r="K4474" i="9"/>
  <c r="G4472" i="9"/>
  <c r="F4473" i="9"/>
  <c r="G4473" i="9" l="1"/>
  <c r="F4474" i="9"/>
  <c r="K4475" i="9"/>
  <c r="L4474" i="9"/>
  <c r="I4473" i="9"/>
  <c r="H4474" i="9"/>
  <c r="H4475" i="9" l="1"/>
  <c r="I4474" i="9"/>
  <c r="G4474" i="9"/>
  <c r="F4475" i="9"/>
  <c r="L4475" i="9"/>
  <c r="K4476" i="9"/>
  <c r="K4477" i="9" l="1"/>
  <c r="L4476" i="9"/>
  <c r="F4476" i="9"/>
  <c r="G4475" i="9"/>
  <c r="I4475" i="9"/>
  <c r="H4476" i="9"/>
  <c r="H4477" i="9" l="1"/>
  <c r="I4476" i="9"/>
  <c r="G4476" i="9"/>
  <c r="F4477" i="9"/>
  <c r="K4478" i="9"/>
  <c r="L4477" i="9"/>
  <c r="F4478" i="9" l="1"/>
  <c r="G4477" i="9"/>
  <c r="K4479" i="9"/>
  <c r="L4478" i="9"/>
  <c r="I4477" i="9"/>
  <c r="H4478" i="9"/>
  <c r="K4480" i="9" l="1"/>
  <c r="L4479" i="9"/>
  <c r="I4478" i="9"/>
  <c r="H4479" i="9"/>
  <c r="G4478" i="9"/>
  <c r="F4479" i="9"/>
  <c r="F4480" i="9" l="1"/>
  <c r="G4479" i="9"/>
  <c r="H4480" i="9"/>
  <c r="I4479" i="9"/>
  <c r="L4480" i="9"/>
  <c r="K4481" i="9"/>
  <c r="L4481" i="9" l="1"/>
  <c r="K4482" i="9"/>
  <c r="H4481" i="9"/>
  <c r="I4480" i="9"/>
  <c r="G4480" i="9"/>
  <c r="F4481" i="9"/>
  <c r="G4481" i="9" l="1"/>
  <c r="F4482" i="9"/>
  <c r="L4482" i="9"/>
  <c r="K4483" i="9"/>
  <c r="H4482" i="9"/>
  <c r="I4481" i="9"/>
  <c r="G4482" i="9" l="1"/>
  <c r="F4483" i="9"/>
  <c r="H4483" i="9"/>
  <c r="I4482" i="9"/>
  <c r="L4483" i="9"/>
  <c r="K4484" i="9"/>
  <c r="L4484" i="9" l="1"/>
  <c r="K4485" i="9"/>
  <c r="H4484" i="9"/>
  <c r="I4483" i="9"/>
  <c r="F4484" i="9"/>
  <c r="G4483" i="9"/>
  <c r="G4484" i="9" l="1"/>
  <c r="F4485" i="9"/>
  <c r="I4484" i="9"/>
  <c r="H4485" i="9"/>
  <c r="L4485" i="9"/>
  <c r="K4486" i="9"/>
  <c r="K4487" i="9" l="1"/>
  <c r="L4486" i="9"/>
  <c r="H4486" i="9"/>
  <c r="I4485" i="9"/>
  <c r="G4485" i="9"/>
  <c r="F4486" i="9"/>
  <c r="G4486" i="9" l="1"/>
  <c r="F4487" i="9"/>
  <c r="I4486" i="9"/>
  <c r="H4487" i="9"/>
  <c r="K4488" i="9"/>
  <c r="L4487" i="9"/>
  <c r="I4487" i="9" l="1"/>
  <c r="H4488" i="9"/>
  <c r="L4488" i="9"/>
  <c r="K4489" i="9"/>
  <c r="F4488" i="9"/>
  <c r="G4487" i="9"/>
  <c r="I4488" i="9" l="1"/>
  <c r="H4489" i="9"/>
  <c r="F4489" i="9"/>
  <c r="G4488" i="9"/>
  <c r="L4489" i="9"/>
  <c r="K4490" i="9"/>
  <c r="L4490" i="9" l="1"/>
  <c r="K4491" i="9"/>
  <c r="G4489" i="9"/>
  <c r="F4490" i="9"/>
  <c r="I4489" i="9"/>
  <c r="H4490" i="9"/>
  <c r="H4491" i="9" l="1"/>
  <c r="I4490" i="9"/>
  <c r="K4492" i="9"/>
  <c r="L4491" i="9"/>
  <c r="G4490" i="9"/>
  <c r="F4491" i="9"/>
  <c r="F4492" i="9" l="1"/>
  <c r="G4491" i="9"/>
  <c r="L4492" i="9"/>
  <c r="K4493" i="9"/>
  <c r="I4491" i="9"/>
  <c r="H4492" i="9"/>
  <c r="H4493" i="9" l="1"/>
  <c r="I4492" i="9"/>
  <c r="L4493" i="9"/>
  <c r="K4494" i="9"/>
  <c r="F4493" i="9"/>
  <c r="G4492" i="9"/>
  <c r="K4495" i="9" l="1"/>
  <c r="L4494" i="9"/>
  <c r="F4494" i="9"/>
  <c r="G4493" i="9"/>
  <c r="I4493" i="9"/>
  <c r="H4494" i="9"/>
  <c r="I4494" i="9" l="1"/>
  <c r="H4495" i="9"/>
  <c r="F4495" i="9"/>
  <c r="G4494" i="9"/>
  <c r="K4496" i="9"/>
  <c r="L4495" i="9"/>
  <c r="F4496" i="9" l="1"/>
  <c r="G4495" i="9"/>
  <c r="K4497" i="9"/>
  <c r="L4496" i="9"/>
  <c r="I4495" i="9"/>
  <c r="H4496" i="9"/>
  <c r="K4498" i="9" l="1"/>
  <c r="L4497" i="9"/>
  <c r="I4496" i="9"/>
  <c r="H4497" i="9"/>
  <c r="G4496" i="9"/>
  <c r="F4497" i="9"/>
  <c r="H4498" i="9" l="1"/>
  <c r="I4497" i="9"/>
  <c r="F4498" i="9"/>
  <c r="G4497" i="9"/>
  <c r="L4498" i="9"/>
  <c r="K4499" i="9"/>
  <c r="L4499" i="9" l="1"/>
  <c r="K4500" i="9"/>
  <c r="G4498" i="9"/>
  <c r="F4499" i="9"/>
  <c r="H4499" i="9"/>
  <c r="I4498" i="9"/>
  <c r="G4499" i="9" l="1"/>
  <c r="F4500" i="9"/>
  <c r="I4499" i="9"/>
  <c r="H4500" i="9"/>
  <c r="L4500" i="9"/>
  <c r="K4501" i="9"/>
  <c r="K4502" i="9" l="1"/>
  <c r="L4501" i="9"/>
  <c r="F4501" i="9"/>
  <c r="G4500" i="9"/>
  <c r="I4500" i="9"/>
  <c r="H4501" i="9"/>
  <c r="F4502" i="9" l="1"/>
  <c r="G4501" i="9"/>
  <c r="I4501" i="9"/>
  <c r="H4502" i="9"/>
  <c r="L4502" i="9"/>
  <c r="K4503" i="9"/>
  <c r="H4503" i="9" l="1"/>
  <c r="I4502" i="9"/>
  <c r="L4503" i="9"/>
  <c r="K4504" i="9"/>
  <c r="G4502" i="9"/>
  <c r="F4503" i="9"/>
  <c r="L4504" i="9" l="1"/>
  <c r="K4505" i="9"/>
  <c r="F4504" i="9"/>
  <c r="G4503" i="9"/>
  <c r="H4504" i="9"/>
  <c r="I4503" i="9"/>
  <c r="G4504" i="9" l="1"/>
  <c r="F4505" i="9"/>
  <c r="K4506" i="9"/>
  <c r="L4505" i="9"/>
  <c r="H4505" i="9"/>
  <c r="I4504" i="9"/>
  <c r="K4507" i="9" l="1"/>
  <c r="L4506" i="9"/>
  <c r="I4505" i="9"/>
  <c r="H4506" i="9"/>
  <c r="F4506" i="9"/>
  <c r="G4505" i="9"/>
  <c r="I4506" i="9" l="1"/>
  <c r="H4507" i="9"/>
  <c r="F4507" i="9"/>
  <c r="G4506" i="9"/>
  <c r="K4508" i="9"/>
  <c r="L4507" i="9"/>
  <c r="F4508" i="9" l="1"/>
  <c r="G4507" i="9"/>
  <c r="I4507" i="9"/>
  <c r="H4508" i="9"/>
  <c r="L4508" i="9"/>
  <c r="K4509" i="9"/>
  <c r="H4509" i="9" l="1"/>
  <c r="I4508" i="9"/>
  <c r="L4509" i="9"/>
  <c r="K4510" i="9"/>
  <c r="F4509" i="9"/>
  <c r="G4508" i="9"/>
  <c r="F4510" i="9" l="1"/>
  <c r="G4509" i="9"/>
  <c r="K4511" i="9"/>
  <c r="L4510" i="9"/>
  <c r="I4509" i="9"/>
  <c r="H4510" i="9"/>
  <c r="K4512" i="9" l="1"/>
  <c r="L4511" i="9"/>
  <c r="H4511" i="9"/>
  <c r="I4510" i="9"/>
  <c r="G4510" i="9"/>
  <c r="F4511" i="9"/>
  <c r="I4511" i="9" l="1"/>
  <c r="H4512" i="9"/>
  <c r="G4511" i="9"/>
  <c r="F4512" i="9"/>
  <c r="L4512" i="9"/>
  <c r="K4513" i="9"/>
  <c r="F4513" i="9" l="1"/>
  <c r="G4512" i="9"/>
  <c r="I4512" i="9"/>
  <c r="H4513" i="9"/>
  <c r="L4513" i="9"/>
  <c r="K4514" i="9"/>
  <c r="L4514" i="9" l="1"/>
  <c r="K4515" i="9"/>
  <c r="H4514" i="9"/>
  <c r="I4513" i="9"/>
  <c r="F4514" i="9"/>
  <c r="G4513" i="9"/>
  <c r="G4514" i="9" l="1"/>
  <c r="F4515" i="9"/>
  <c r="H4515" i="9"/>
  <c r="I4514" i="9"/>
  <c r="K4516" i="9"/>
  <c r="L4515" i="9"/>
  <c r="H4516" i="9" l="1"/>
  <c r="I4515" i="9"/>
  <c r="F4516" i="9"/>
  <c r="G4515" i="9"/>
  <c r="L4516" i="9"/>
  <c r="K4517" i="9"/>
  <c r="K4518" i="9" l="1"/>
  <c r="L4517" i="9"/>
  <c r="G4516" i="9"/>
  <c r="F4517" i="9"/>
  <c r="I4516" i="9"/>
  <c r="H4517" i="9"/>
  <c r="I4517" i="9" l="1"/>
  <c r="H4518" i="9"/>
  <c r="F4518" i="9"/>
  <c r="G4517" i="9"/>
  <c r="L4518" i="9"/>
  <c r="K4519" i="9"/>
  <c r="K4520" i="9" l="1"/>
  <c r="L4519" i="9"/>
  <c r="G4518" i="9"/>
  <c r="F4519" i="9"/>
  <c r="I4518" i="9"/>
  <c r="H4519" i="9"/>
  <c r="I4519" i="9" l="1"/>
  <c r="H4520" i="9"/>
  <c r="F4520" i="9"/>
  <c r="G4519" i="9"/>
  <c r="L4520" i="9"/>
  <c r="K4521" i="9"/>
  <c r="L4521" i="9" l="1"/>
  <c r="K4522" i="9"/>
  <c r="G4520" i="9"/>
  <c r="F4521" i="9"/>
  <c r="H4521" i="9"/>
  <c r="I4520" i="9"/>
  <c r="H4522" i="9" l="1"/>
  <c r="I4521" i="9"/>
  <c r="F4522" i="9"/>
  <c r="G4521" i="9"/>
  <c r="K4523" i="9"/>
  <c r="L4522" i="9"/>
  <c r="G4522" i="9" l="1"/>
  <c r="F4523" i="9"/>
  <c r="K4524" i="9"/>
  <c r="L4523" i="9"/>
  <c r="I4522" i="9"/>
  <c r="H4523" i="9"/>
  <c r="I4523" i="9" l="1"/>
  <c r="H4524" i="9"/>
  <c r="G4523" i="9"/>
  <c r="F4524" i="9"/>
  <c r="K4525" i="9"/>
  <c r="L4524" i="9"/>
  <c r="K4526" i="9" l="1"/>
  <c r="L4525" i="9"/>
  <c r="G4524" i="9"/>
  <c r="F4525" i="9"/>
  <c r="H4525" i="9"/>
  <c r="I4524" i="9"/>
  <c r="G4525" i="9" l="1"/>
  <c r="F4526" i="9"/>
  <c r="I4525" i="9"/>
  <c r="H4526" i="9"/>
  <c r="K4527" i="9"/>
  <c r="L4526" i="9"/>
  <c r="I4526" i="9" l="1"/>
  <c r="H4527" i="9"/>
  <c r="F4527" i="9"/>
  <c r="G4526" i="9"/>
  <c r="L4527" i="9"/>
  <c r="K4528" i="9"/>
  <c r="L4528" i="9" l="1"/>
  <c r="K4529" i="9"/>
  <c r="G4527" i="9"/>
  <c r="F4528" i="9"/>
  <c r="I4527" i="9"/>
  <c r="H4528" i="9"/>
  <c r="H4529" i="9" l="1"/>
  <c r="I4528" i="9"/>
  <c r="L4529" i="9"/>
  <c r="K4530" i="9"/>
  <c r="F4529" i="9"/>
  <c r="G4528" i="9"/>
  <c r="L4530" i="9" l="1"/>
  <c r="K4531" i="9"/>
  <c r="G4529" i="9"/>
  <c r="F4530" i="9"/>
  <c r="I4529" i="9"/>
  <c r="H4530" i="9"/>
  <c r="H4531" i="9" l="1"/>
  <c r="I4530" i="9"/>
  <c r="G4530" i="9"/>
  <c r="F4531" i="9"/>
  <c r="K4532" i="9"/>
  <c r="L4531" i="9"/>
  <c r="L4532" i="9" l="1"/>
  <c r="K4533" i="9"/>
  <c r="G4531" i="9"/>
  <c r="F4532" i="9"/>
  <c r="I4531" i="9"/>
  <c r="H4532" i="9"/>
  <c r="I4532" i="9" l="1"/>
  <c r="H4533" i="9"/>
  <c r="K4534" i="9"/>
  <c r="L4533" i="9"/>
  <c r="G4532" i="9"/>
  <c r="F4533" i="9"/>
  <c r="F4534" i="9" l="1"/>
  <c r="G4533" i="9"/>
  <c r="K4535" i="9"/>
  <c r="L4534" i="9"/>
  <c r="I4533" i="9"/>
  <c r="H4534" i="9"/>
  <c r="H4535" i="9" l="1"/>
  <c r="I4534" i="9"/>
  <c r="K4536" i="9"/>
  <c r="L4535" i="9"/>
  <c r="F4535" i="9"/>
  <c r="G4534" i="9"/>
  <c r="G4535" i="9" l="1"/>
  <c r="F4536" i="9"/>
  <c r="L4536" i="9"/>
  <c r="K4537" i="9"/>
  <c r="I4535" i="9"/>
  <c r="H4536" i="9"/>
  <c r="H4537" i="9" l="1"/>
  <c r="I4536" i="9"/>
  <c r="F4537" i="9"/>
  <c r="G4536" i="9"/>
  <c r="L4537" i="9"/>
  <c r="K4538" i="9"/>
  <c r="L4538" i="9" l="1"/>
  <c r="K4539" i="9"/>
  <c r="G4537" i="9"/>
  <c r="F4538" i="9"/>
  <c r="H4538" i="9"/>
  <c r="I4537" i="9"/>
  <c r="G4538" i="9" l="1"/>
  <c r="F4539" i="9"/>
  <c r="L4539" i="9"/>
  <c r="K4540" i="9"/>
  <c r="I4538" i="9"/>
  <c r="H4539" i="9"/>
  <c r="H4540" i="9" l="1"/>
  <c r="I4539" i="9"/>
  <c r="G4539" i="9"/>
  <c r="F4540" i="9"/>
  <c r="K4541" i="9"/>
  <c r="L4540" i="9"/>
  <c r="L4541" i="9" l="1"/>
  <c r="K4542" i="9"/>
  <c r="G4540" i="9"/>
  <c r="F4541" i="9"/>
  <c r="I4540" i="9"/>
  <c r="H4541" i="9"/>
  <c r="H4542" i="9" l="1"/>
  <c r="I4541" i="9"/>
  <c r="F4542" i="9"/>
  <c r="G4541" i="9"/>
  <c r="K4543" i="9"/>
  <c r="L4542" i="9"/>
  <c r="F4543" i="9" l="1"/>
  <c r="G4542" i="9"/>
  <c r="K4544" i="9"/>
  <c r="L4543" i="9"/>
  <c r="I4542" i="9"/>
  <c r="H4543" i="9"/>
  <c r="H4544" i="9" l="1"/>
  <c r="I4543" i="9"/>
  <c r="K4545" i="9"/>
  <c r="L4544" i="9"/>
  <c r="F4544" i="9"/>
  <c r="G4543" i="9"/>
  <c r="G4544" i="9" l="1"/>
  <c r="F4545" i="9"/>
  <c r="K4546" i="9"/>
  <c r="L4545" i="9"/>
  <c r="I4544" i="9"/>
  <c r="H4545" i="9"/>
  <c r="I4545" i="9" l="1"/>
  <c r="H4546" i="9"/>
  <c r="L4546" i="9"/>
  <c r="K4547" i="9"/>
  <c r="F4546" i="9"/>
  <c r="G4545" i="9"/>
  <c r="G4546" i="9" l="1"/>
  <c r="F4547" i="9"/>
  <c r="K4548" i="9"/>
  <c r="L4547" i="9"/>
  <c r="H4547" i="9"/>
  <c r="I4546" i="9"/>
  <c r="H4548" i="9" l="1"/>
  <c r="I4547" i="9"/>
  <c r="L4548" i="9"/>
  <c r="K4549" i="9"/>
  <c r="G4547" i="9"/>
  <c r="F4548" i="9"/>
  <c r="K4550" i="9" l="1"/>
  <c r="L4549" i="9"/>
  <c r="F4549" i="9"/>
  <c r="G4548" i="9"/>
  <c r="I4548" i="9"/>
  <c r="H4549" i="9"/>
  <c r="I4549" i="9" l="1"/>
  <c r="H4550" i="9"/>
  <c r="F4550" i="9"/>
  <c r="G4549" i="9"/>
  <c r="K4551" i="9"/>
  <c r="L4550" i="9"/>
  <c r="I4550" i="9" l="1"/>
  <c r="H4551" i="9"/>
  <c r="K4552" i="9"/>
  <c r="L4551" i="9"/>
  <c r="F4551" i="9"/>
  <c r="G4550" i="9"/>
  <c r="K4553" i="9" l="1"/>
  <c r="L4552" i="9"/>
  <c r="G4551" i="9"/>
  <c r="F4552" i="9"/>
  <c r="H4552" i="9"/>
  <c r="I4551" i="9"/>
  <c r="I4552" i="9" l="1"/>
  <c r="H4553" i="9"/>
  <c r="F4553" i="9"/>
  <c r="G4552" i="9"/>
  <c r="L4553" i="9"/>
  <c r="K4554" i="9"/>
  <c r="H4554" i="9" l="1"/>
  <c r="I4553" i="9"/>
  <c r="K4555" i="9"/>
  <c r="L4554" i="9"/>
  <c r="G4553" i="9"/>
  <c r="F4554" i="9"/>
  <c r="G4554" i="9" l="1"/>
  <c r="F4555" i="9"/>
  <c r="K4556" i="9"/>
  <c r="L4555" i="9"/>
  <c r="H4555" i="9"/>
  <c r="I4554" i="9"/>
  <c r="I4555" i="9" l="1"/>
  <c r="H4556" i="9"/>
  <c r="L4556" i="9"/>
  <c r="K4557" i="9"/>
  <c r="G4555" i="9"/>
  <c r="F4556" i="9"/>
  <c r="F4557" i="9" l="1"/>
  <c r="G4556" i="9"/>
  <c r="L4557" i="9"/>
  <c r="K4558" i="9"/>
  <c r="H4557" i="9"/>
  <c r="I4556" i="9"/>
  <c r="I4557" i="9" l="1"/>
  <c r="H4558" i="9"/>
  <c r="K4559" i="9"/>
  <c r="L4558" i="9"/>
  <c r="F4558" i="9"/>
  <c r="G4557" i="9"/>
  <c r="K4560" i="9" l="1"/>
  <c r="L4559" i="9"/>
  <c r="G4558" i="9"/>
  <c r="F4559" i="9"/>
  <c r="H4559" i="9"/>
  <c r="I4558" i="9"/>
  <c r="F4560" i="9" l="1"/>
  <c r="G4559" i="9"/>
  <c r="I4559" i="9"/>
  <c r="H4560" i="9"/>
  <c r="L4560" i="9"/>
  <c r="K4561" i="9"/>
  <c r="I4560" i="9" l="1"/>
  <c r="H4561" i="9"/>
  <c r="K4562" i="9"/>
  <c r="L4561" i="9"/>
  <c r="G4560" i="9"/>
  <c r="F4561" i="9"/>
  <c r="K4563" i="9" l="1"/>
  <c r="L4562" i="9"/>
  <c r="I4561" i="9"/>
  <c r="H4562" i="9"/>
  <c r="G4561" i="9"/>
  <c r="F4562" i="9"/>
  <c r="H4563" i="9" l="1"/>
  <c r="I4562" i="9"/>
  <c r="F4563" i="9"/>
  <c r="G4562" i="9"/>
  <c r="L4563" i="9"/>
  <c r="K4564" i="9"/>
  <c r="K4565" i="9" l="1"/>
  <c r="L4564" i="9"/>
  <c r="G4563" i="9"/>
  <c r="F4564" i="9"/>
  <c r="I4563" i="9"/>
  <c r="H4564" i="9"/>
  <c r="I4564" i="9" l="1"/>
  <c r="H4565" i="9"/>
  <c r="F4565" i="9"/>
  <c r="G4564" i="9"/>
  <c r="K4566" i="9"/>
  <c r="L4565" i="9"/>
  <c r="G4565" i="9" l="1"/>
  <c r="F4566" i="9"/>
  <c r="K4567" i="9"/>
  <c r="L4566" i="9"/>
  <c r="I4565" i="9"/>
  <c r="H4566" i="9"/>
  <c r="H4567" i="9" l="1"/>
  <c r="I4566" i="9"/>
  <c r="K4568" i="9"/>
  <c r="L4567" i="9"/>
  <c r="F4567" i="9"/>
  <c r="G4566" i="9"/>
  <c r="F4568" i="9" l="1"/>
  <c r="G4567" i="9"/>
  <c r="K4569" i="9"/>
  <c r="L4568" i="9"/>
  <c r="H4568" i="9"/>
  <c r="I4567" i="9"/>
  <c r="H4569" i="9" l="1"/>
  <c r="I4568" i="9"/>
  <c r="L4569" i="9"/>
  <c r="K4570" i="9"/>
  <c r="F4569" i="9"/>
  <c r="G4568" i="9"/>
  <c r="L4570" i="9" l="1"/>
  <c r="K4571" i="9"/>
  <c r="G4569" i="9"/>
  <c r="F4570" i="9"/>
  <c r="I4569" i="9"/>
  <c r="H4570" i="9"/>
  <c r="K4572" i="9" l="1"/>
  <c r="L4571" i="9"/>
  <c r="I4570" i="9"/>
  <c r="H4571" i="9"/>
  <c r="G4570" i="9"/>
  <c r="F4571" i="9"/>
  <c r="F4572" i="9" l="1"/>
  <c r="G4571" i="9"/>
  <c r="I4571" i="9"/>
  <c r="H4572" i="9"/>
  <c r="L4572" i="9"/>
  <c r="K4573" i="9"/>
  <c r="I4572" i="9" l="1"/>
  <c r="H4573" i="9"/>
  <c r="L4573" i="9"/>
  <c r="K4574" i="9"/>
  <c r="F4573" i="9"/>
  <c r="G4572" i="9"/>
  <c r="H4574" i="9" l="1"/>
  <c r="I4573" i="9"/>
  <c r="G4573" i="9"/>
  <c r="F4574" i="9"/>
  <c r="L4574" i="9"/>
  <c r="K4575" i="9"/>
  <c r="G4574" i="9" l="1"/>
  <c r="F4575" i="9"/>
  <c r="K4576" i="9"/>
  <c r="L4575" i="9"/>
  <c r="H4575" i="9"/>
  <c r="I4574" i="9"/>
  <c r="H4576" i="9" l="1"/>
  <c r="I4575" i="9"/>
  <c r="L4576" i="9"/>
  <c r="K4577" i="9"/>
  <c r="G4575" i="9"/>
  <c r="F4576" i="9"/>
  <c r="G4576" i="9" l="1"/>
  <c r="F4577" i="9"/>
  <c r="L4577" i="9"/>
  <c r="K4578" i="9"/>
  <c r="H4577" i="9"/>
  <c r="I4576" i="9"/>
  <c r="I4577" i="9" l="1"/>
  <c r="H4578" i="9"/>
  <c r="G4577" i="9"/>
  <c r="F4578" i="9"/>
  <c r="L4578" i="9"/>
  <c r="K4579" i="9"/>
  <c r="F4579" i="9" l="1"/>
  <c r="G4578" i="9"/>
  <c r="K4580" i="9"/>
  <c r="L4579" i="9"/>
  <c r="H4579" i="9"/>
  <c r="I4578" i="9"/>
  <c r="I4579" i="9" l="1"/>
  <c r="H4580" i="9"/>
  <c r="L4580" i="9"/>
  <c r="K4581" i="9"/>
  <c r="F4580" i="9"/>
  <c r="G4579" i="9"/>
  <c r="G4580" i="9" l="1"/>
  <c r="F4581" i="9"/>
  <c r="I4580" i="9"/>
  <c r="H4581" i="9"/>
  <c r="L4581" i="9"/>
  <c r="K4582" i="9"/>
  <c r="K4583" i="9" l="1"/>
  <c r="L4582" i="9"/>
  <c r="G4581" i="9"/>
  <c r="F4582" i="9"/>
  <c r="H4582" i="9"/>
  <c r="I4581" i="9"/>
  <c r="H4583" i="9" l="1"/>
  <c r="I4582" i="9"/>
  <c r="G4582" i="9"/>
  <c r="F4583" i="9"/>
  <c r="L4583" i="9"/>
  <c r="K4584" i="9"/>
  <c r="G4583" i="9" l="1"/>
  <c r="F4584" i="9"/>
  <c r="K4585" i="9"/>
  <c r="L4584" i="9"/>
  <c r="I4583" i="9"/>
  <c r="H4584" i="9"/>
  <c r="H4585" i="9" l="1"/>
  <c r="I4584" i="9"/>
  <c r="F4585" i="9"/>
  <c r="G4584" i="9"/>
  <c r="K4586" i="9"/>
  <c r="L4585" i="9"/>
  <c r="F4586" i="9" l="1"/>
  <c r="G4585" i="9"/>
  <c r="L4586" i="9"/>
  <c r="K4587" i="9"/>
  <c r="H4586" i="9"/>
  <c r="I4585" i="9"/>
  <c r="K4588" i="9" l="1"/>
  <c r="L4587" i="9"/>
  <c r="H4587" i="9"/>
  <c r="I4586" i="9"/>
  <c r="F4587" i="9"/>
  <c r="G4586" i="9"/>
  <c r="G4587" i="9" l="1"/>
  <c r="F4588" i="9"/>
  <c r="I4587" i="9"/>
  <c r="H4588" i="9"/>
  <c r="L4588" i="9"/>
  <c r="K4589" i="9"/>
  <c r="K4590" i="9" l="1"/>
  <c r="L4589" i="9"/>
  <c r="I4588" i="9"/>
  <c r="H4589" i="9"/>
  <c r="G4588" i="9"/>
  <c r="F4589" i="9"/>
  <c r="I4589" i="9" l="1"/>
  <c r="H4590" i="9"/>
  <c r="G4589" i="9"/>
  <c r="F4590" i="9"/>
  <c r="K4591" i="9"/>
  <c r="L4590" i="9"/>
  <c r="H4591" i="9" l="1"/>
  <c r="I4590" i="9"/>
  <c r="L4591" i="9"/>
  <c r="K4592" i="9"/>
  <c r="G4590" i="9"/>
  <c r="F4591" i="9"/>
  <c r="L4592" i="9" l="1"/>
  <c r="K4593" i="9"/>
  <c r="F4592" i="9"/>
  <c r="G4591" i="9"/>
  <c r="I4591" i="9"/>
  <c r="H4592" i="9"/>
  <c r="F4593" i="9" l="1"/>
  <c r="G4592" i="9"/>
  <c r="K4594" i="9"/>
  <c r="L4593" i="9"/>
  <c r="I4592" i="9"/>
  <c r="H4593" i="9"/>
  <c r="K4595" i="9" l="1"/>
  <c r="L4594" i="9"/>
  <c r="H4594" i="9"/>
  <c r="I4593" i="9"/>
  <c r="G4593" i="9"/>
  <c r="F4594" i="9"/>
  <c r="G4594" i="9" l="1"/>
  <c r="F4595" i="9"/>
  <c r="I4594" i="9"/>
  <c r="H4595" i="9"/>
  <c r="L4595" i="9"/>
  <c r="K4596" i="9"/>
  <c r="I4595" i="9" l="1"/>
  <c r="H4596" i="9"/>
  <c r="K4597" i="9"/>
  <c r="L4596" i="9"/>
  <c r="F4596" i="9"/>
  <c r="G4595" i="9"/>
  <c r="F4597" i="9" l="1"/>
  <c r="G4596" i="9"/>
  <c r="L4597" i="9"/>
  <c r="K4598" i="9"/>
  <c r="H4597" i="9"/>
  <c r="I4596" i="9"/>
  <c r="I4597" i="9" l="1"/>
  <c r="H4598" i="9"/>
  <c r="K4599" i="9"/>
  <c r="L4598" i="9"/>
  <c r="F4598" i="9"/>
  <c r="G4597" i="9"/>
  <c r="L4599" i="9" l="1"/>
  <c r="K4600" i="9"/>
  <c r="G4598" i="9"/>
  <c r="F4599" i="9"/>
  <c r="H4599" i="9"/>
  <c r="I4598" i="9"/>
  <c r="G4599" i="9" l="1"/>
  <c r="F4600" i="9"/>
  <c r="I4599" i="9"/>
  <c r="H4600" i="9"/>
  <c r="K4601" i="9"/>
  <c r="L4600" i="9"/>
  <c r="I4600" i="9" l="1"/>
  <c r="H4601" i="9"/>
  <c r="F4601" i="9"/>
  <c r="G4600" i="9"/>
  <c r="K4602" i="9"/>
  <c r="L4601" i="9"/>
  <c r="L4602" i="9" l="1"/>
  <c r="K4603" i="9"/>
  <c r="I4601" i="9"/>
  <c r="H4602" i="9"/>
  <c r="F4602" i="9"/>
  <c r="G4601" i="9"/>
  <c r="G4602" i="9" l="1"/>
  <c r="F4603" i="9"/>
  <c r="I4602" i="9"/>
  <c r="H4603" i="9"/>
  <c r="L4603" i="9"/>
  <c r="K4604" i="9"/>
  <c r="L4604" i="9" l="1"/>
  <c r="K4605" i="9"/>
  <c r="G4603" i="9"/>
  <c r="F4604" i="9"/>
  <c r="I4603" i="9"/>
  <c r="H4604" i="9"/>
  <c r="I4604" i="9" l="1"/>
  <c r="H4605" i="9"/>
  <c r="L4605" i="9"/>
  <c r="K4606" i="9"/>
  <c r="G4604" i="9"/>
  <c r="F4605" i="9"/>
  <c r="H4606" i="9" l="1"/>
  <c r="I4605" i="9"/>
  <c r="G4605" i="9"/>
  <c r="F4606" i="9"/>
  <c r="L4606" i="9"/>
  <c r="K4607" i="9"/>
  <c r="L4607" i="9" l="1"/>
  <c r="K4608" i="9"/>
  <c r="G4606" i="9"/>
  <c r="F4607" i="9"/>
  <c r="H4607" i="9"/>
  <c r="I4606" i="9"/>
  <c r="I4607" i="9" l="1"/>
  <c r="H4608" i="9"/>
  <c r="F4608" i="9"/>
  <c r="G4607" i="9"/>
  <c r="L4608" i="9"/>
  <c r="K4609" i="9"/>
  <c r="L4609" i="9" l="1"/>
  <c r="K4610" i="9"/>
  <c r="F4609" i="9"/>
  <c r="G4608" i="9"/>
  <c r="H4609" i="9"/>
  <c r="I4608" i="9"/>
  <c r="I4609" i="9" l="1"/>
  <c r="H4610" i="9"/>
  <c r="F4610" i="9"/>
  <c r="G4609" i="9"/>
  <c r="K4611" i="9"/>
  <c r="L4610" i="9"/>
  <c r="G4610" i="9" l="1"/>
  <c r="F4611" i="9"/>
  <c r="L4611" i="9"/>
  <c r="K4612" i="9"/>
  <c r="I4610" i="9"/>
  <c r="H4611" i="9"/>
  <c r="K4613" i="9" l="1"/>
  <c r="L4612" i="9"/>
  <c r="H4612" i="9"/>
  <c r="I4611" i="9"/>
  <c r="G4611" i="9"/>
  <c r="F4612" i="9"/>
  <c r="F4613" i="9" l="1"/>
  <c r="G4612" i="9"/>
  <c r="I4612" i="9"/>
  <c r="H4613" i="9"/>
  <c r="L4613" i="9"/>
  <c r="K4614" i="9"/>
  <c r="H4614" i="9" l="1"/>
  <c r="I4613" i="9"/>
  <c r="K4615" i="9"/>
  <c r="L4614" i="9"/>
  <c r="F4614" i="9"/>
  <c r="G4613" i="9"/>
  <c r="L4615" i="9" l="1"/>
  <c r="K4616" i="9"/>
  <c r="F4615" i="9"/>
  <c r="G4614" i="9"/>
  <c r="I4614" i="9"/>
  <c r="H4615" i="9"/>
  <c r="H4616" i="9" l="1"/>
  <c r="I4615" i="9"/>
  <c r="F4616" i="9"/>
  <c r="G4615" i="9"/>
  <c r="K4617" i="9"/>
  <c r="L4616" i="9"/>
  <c r="L4617" i="9" l="1"/>
  <c r="K4618" i="9"/>
  <c r="G4616" i="9"/>
  <c r="F4617" i="9"/>
  <c r="I4616" i="9"/>
  <c r="H4617" i="9"/>
  <c r="H4618" i="9" l="1"/>
  <c r="I4617" i="9"/>
  <c r="F4618" i="9"/>
  <c r="G4617" i="9"/>
  <c r="K4619" i="9"/>
  <c r="L4618" i="9"/>
  <c r="G4618" i="9" l="1"/>
  <c r="F4619" i="9"/>
  <c r="L4619" i="9"/>
  <c r="K4620" i="9"/>
  <c r="H4619" i="9"/>
  <c r="I4618" i="9"/>
  <c r="I4619" i="9" l="1"/>
  <c r="H4620" i="9"/>
  <c r="L4620" i="9"/>
  <c r="K4621" i="9"/>
  <c r="F4620" i="9"/>
  <c r="G4619" i="9"/>
  <c r="G4620" i="9" l="1"/>
  <c r="F4621" i="9"/>
  <c r="I4620" i="9"/>
  <c r="H4621" i="9"/>
  <c r="L4621" i="9"/>
  <c r="K4622" i="9"/>
  <c r="H4622" i="9" l="1"/>
  <c r="I4621" i="9"/>
  <c r="K4623" i="9"/>
  <c r="L4622" i="9"/>
  <c r="F4622" i="9"/>
  <c r="G4621" i="9"/>
  <c r="G4622" i="9" l="1"/>
  <c r="F4623" i="9"/>
  <c r="L4623" i="9"/>
  <c r="K4624" i="9"/>
  <c r="I4622" i="9"/>
  <c r="H4623" i="9"/>
  <c r="F4624" i="9" l="1"/>
  <c r="G4623" i="9"/>
  <c r="H4624" i="9"/>
  <c r="I4623" i="9"/>
  <c r="L4624" i="9"/>
  <c r="K4625" i="9"/>
  <c r="L4625" i="9" l="1"/>
  <c r="K4626" i="9"/>
  <c r="I4624" i="9"/>
  <c r="H4625" i="9"/>
  <c r="F4625" i="9"/>
  <c r="G4624" i="9"/>
  <c r="H4626" i="9" l="1"/>
  <c r="I4625" i="9"/>
  <c r="G4625" i="9"/>
  <c r="F4626" i="9"/>
  <c r="L4626" i="9"/>
  <c r="K4627" i="9"/>
  <c r="L4627" i="9" l="1"/>
  <c r="K4628" i="9"/>
  <c r="F4627" i="9"/>
  <c r="G4626" i="9"/>
  <c r="I4626" i="9"/>
  <c r="H4627" i="9"/>
  <c r="I4627" i="9" l="1"/>
  <c r="H4628" i="9"/>
  <c r="G4627" i="9"/>
  <c r="F4628" i="9"/>
  <c r="K4629" i="9"/>
  <c r="L4628" i="9"/>
  <c r="L4629" i="9" l="1"/>
  <c r="K4630" i="9"/>
  <c r="H4629" i="9"/>
  <c r="I4628" i="9"/>
  <c r="G4628" i="9"/>
  <c r="F4629" i="9"/>
  <c r="H4630" i="9" l="1"/>
  <c r="I4629" i="9"/>
  <c r="K4631" i="9"/>
  <c r="L4630" i="9"/>
  <c r="F4630" i="9"/>
  <c r="G4629" i="9"/>
  <c r="G4630" i="9" l="1"/>
  <c r="F4631" i="9"/>
  <c r="L4631" i="9"/>
  <c r="K4632" i="9"/>
  <c r="I4630" i="9"/>
  <c r="H4631" i="9"/>
  <c r="H4632" i="9" l="1"/>
  <c r="I4631" i="9"/>
  <c r="L4632" i="9"/>
  <c r="K4633" i="9"/>
  <c r="G4631" i="9"/>
  <c r="F4632" i="9"/>
  <c r="F4633" i="9" l="1"/>
  <c r="G4632" i="9"/>
  <c r="L4633" i="9"/>
  <c r="K4634" i="9"/>
  <c r="H4633" i="9"/>
  <c r="I4632" i="9"/>
  <c r="K4635" i="9" l="1"/>
  <c r="L4634" i="9"/>
  <c r="H4634" i="9"/>
  <c r="I4633" i="9"/>
  <c r="F4634" i="9"/>
  <c r="G4633" i="9"/>
  <c r="F4635" i="9" l="1"/>
  <c r="G4634" i="9"/>
  <c r="H4635" i="9"/>
  <c r="I4634" i="9"/>
  <c r="K4636" i="9"/>
  <c r="L4635" i="9"/>
  <c r="I4635" i="9" l="1"/>
  <c r="H4636" i="9"/>
  <c r="L4636" i="9"/>
  <c r="K4637" i="9"/>
  <c r="G4635" i="9"/>
  <c r="F4636" i="9"/>
  <c r="K4638" i="9" l="1"/>
  <c r="L4637" i="9"/>
  <c r="F4637" i="9"/>
  <c r="G4636" i="9"/>
  <c r="H4637" i="9"/>
  <c r="I4636" i="9"/>
  <c r="F4638" i="9" l="1"/>
  <c r="G4637" i="9"/>
  <c r="H4638" i="9"/>
  <c r="I4637" i="9"/>
  <c r="K4639" i="9"/>
  <c r="L4638" i="9"/>
  <c r="I4638" i="9" l="1"/>
  <c r="H4639" i="9"/>
  <c r="L4639" i="9"/>
  <c r="K4640" i="9"/>
  <c r="F4639" i="9"/>
  <c r="G4638" i="9"/>
  <c r="K4641" i="9" l="1"/>
  <c r="L4640" i="9"/>
  <c r="I4639" i="9"/>
  <c r="H4640" i="9"/>
  <c r="G4639" i="9"/>
  <c r="F4640" i="9"/>
  <c r="G4640" i="9" l="1"/>
  <c r="F4641" i="9"/>
  <c r="I4640" i="9"/>
  <c r="H4641" i="9"/>
  <c r="L4641" i="9"/>
  <c r="K4642" i="9"/>
  <c r="I4641" i="9" l="1"/>
  <c r="H4642" i="9"/>
  <c r="K4643" i="9"/>
  <c r="L4642" i="9"/>
  <c r="G4641" i="9"/>
  <c r="F4642" i="9"/>
  <c r="F4643" i="9" l="1"/>
  <c r="G4642" i="9"/>
  <c r="L4643" i="9"/>
  <c r="K4644" i="9"/>
  <c r="H4643" i="9"/>
  <c r="I4642" i="9"/>
  <c r="F4644" i="9" l="1"/>
  <c r="G4643" i="9"/>
  <c r="I4643" i="9"/>
  <c r="H4644" i="9"/>
  <c r="K4645" i="9"/>
  <c r="L4644" i="9"/>
  <c r="I4644" i="9" l="1"/>
  <c r="H4645" i="9"/>
  <c r="L4645" i="9"/>
  <c r="K4646" i="9"/>
  <c r="F4645" i="9"/>
  <c r="G4644" i="9"/>
  <c r="L4646" i="9" l="1"/>
  <c r="K4647" i="9"/>
  <c r="I4645" i="9"/>
  <c r="H4646" i="9"/>
  <c r="G4645" i="9"/>
  <c r="F4646" i="9"/>
  <c r="F4647" i="9" l="1"/>
  <c r="G4646" i="9"/>
  <c r="I4646" i="9"/>
  <c r="H4647" i="9"/>
  <c r="L4647" i="9"/>
  <c r="K4648" i="9"/>
  <c r="L4648" i="9" l="1"/>
  <c r="K4649" i="9"/>
  <c r="I4647" i="9"/>
  <c r="H4648" i="9"/>
  <c r="F4648" i="9"/>
  <c r="G4647" i="9"/>
  <c r="H4649" i="9" l="1"/>
  <c r="I4648" i="9"/>
  <c r="K4650" i="9"/>
  <c r="L4649" i="9"/>
  <c r="F4649" i="9"/>
  <c r="G4648" i="9"/>
  <c r="G4649" i="9" l="1"/>
  <c r="F4650" i="9"/>
  <c r="L4650" i="9"/>
  <c r="K4651" i="9"/>
  <c r="H4650" i="9"/>
  <c r="I4649" i="9"/>
  <c r="H4651" i="9" l="1"/>
  <c r="I4650" i="9"/>
  <c r="K4652" i="9"/>
  <c r="L4651" i="9"/>
  <c r="F4651" i="9"/>
  <c r="G4650" i="9"/>
  <c r="F4652" i="9" l="1"/>
  <c r="G4651" i="9"/>
  <c r="L4652" i="9"/>
  <c r="K4653" i="9"/>
  <c r="H4652" i="9"/>
  <c r="I4651" i="9"/>
  <c r="L4653" i="9" l="1"/>
  <c r="K4654" i="9"/>
  <c r="H4653" i="9"/>
  <c r="I4652" i="9"/>
  <c r="F4653" i="9"/>
  <c r="G4652" i="9"/>
  <c r="G4653" i="9" l="1"/>
  <c r="F4654" i="9"/>
  <c r="I4653" i="9"/>
  <c r="H4654" i="9"/>
  <c r="L4654" i="9"/>
  <c r="K4655" i="9"/>
  <c r="L4655" i="9" l="1"/>
  <c r="K4656" i="9"/>
  <c r="G4654" i="9"/>
  <c r="F4655" i="9"/>
  <c r="I4654" i="9"/>
  <c r="H4655" i="9"/>
  <c r="I4655" i="9" l="1"/>
  <c r="H4656" i="9"/>
  <c r="G4655" i="9"/>
  <c r="F4656" i="9"/>
  <c r="L4656" i="9"/>
  <c r="K4657" i="9"/>
  <c r="L4657" i="9" l="1"/>
  <c r="K4658" i="9"/>
  <c r="G4656" i="9"/>
  <c r="F4657" i="9"/>
  <c r="I4656" i="9"/>
  <c r="H4657" i="9"/>
  <c r="I4657" i="9" l="1"/>
  <c r="H4658" i="9"/>
  <c r="G4657" i="9"/>
  <c r="F4658" i="9"/>
  <c r="L4658" i="9"/>
  <c r="K4659" i="9"/>
  <c r="K4660" i="9" l="1"/>
  <c r="L4659" i="9"/>
  <c r="G4658" i="9"/>
  <c r="F4659" i="9"/>
  <c r="I4658" i="9"/>
  <c r="H4659" i="9"/>
  <c r="G4659" i="9" l="1"/>
  <c r="F4660" i="9"/>
  <c r="H4660" i="9"/>
  <c r="I4659" i="9"/>
  <c r="L4660" i="9"/>
  <c r="K4661" i="9"/>
  <c r="F4661" i="9" l="1"/>
  <c r="G4660" i="9"/>
  <c r="L4661" i="9"/>
  <c r="K4662" i="9"/>
  <c r="I4660" i="9"/>
  <c r="H4661" i="9"/>
  <c r="K4663" i="9" l="1"/>
  <c r="L4662" i="9"/>
  <c r="I4661" i="9"/>
  <c r="H4662" i="9"/>
  <c r="G4661" i="9"/>
  <c r="F4662" i="9"/>
  <c r="G4662" i="9" l="1"/>
  <c r="F4663" i="9"/>
  <c r="I4662" i="9"/>
  <c r="H4663" i="9"/>
  <c r="L4663" i="9"/>
  <c r="K4664" i="9"/>
  <c r="L4664" i="9" l="1"/>
  <c r="K4665" i="9"/>
  <c r="G4663" i="9"/>
  <c r="F4664" i="9"/>
  <c r="I4663" i="9"/>
  <c r="H4664" i="9"/>
  <c r="I4664" i="9" l="1"/>
  <c r="H4665" i="9"/>
  <c r="K4666" i="9"/>
  <c r="L4665" i="9"/>
  <c r="G4664" i="9"/>
  <c r="F4665" i="9"/>
  <c r="G4665" i="9" l="1"/>
  <c r="F4666" i="9"/>
  <c r="I4665" i="9"/>
  <c r="H4666" i="9"/>
  <c r="K4667" i="9"/>
  <c r="L4666" i="9"/>
  <c r="L4667" i="9" l="1"/>
  <c r="K4668" i="9"/>
  <c r="H4667" i="9"/>
  <c r="I4666" i="9"/>
  <c r="F4667" i="9"/>
  <c r="G4666" i="9"/>
  <c r="G4667" i="9" l="1"/>
  <c r="F4668" i="9"/>
  <c r="I4667" i="9"/>
  <c r="H4668" i="9"/>
  <c r="L4668" i="9"/>
  <c r="K4669" i="9"/>
  <c r="I4668" i="9" l="1"/>
  <c r="H4669" i="9"/>
  <c r="L4669" i="9"/>
  <c r="K4670" i="9"/>
  <c r="G4668" i="9"/>
  <c r="F4669" i="9"/>
  <c r="G4669" i="9" l="1"/>
  <c r="F4670" i="9"/>
  <c r="K4671" i="9"/>
  <c r="L4670" i="9"/>
  <c r="I4669" i="9"/>
  <c r="H4670" i="9"/>
  <c r="K4672" i="9" l="1"/>
  <c r="L4671" i="9"/>
  <c r="H4671" i="9"/>
  <c r="I4670" i="9"/>
  <c r="F4671" i="9"/>
  <c r="G4670" i="9"/>
  <c r="F4672" i="9" l="1"/>
  <c r="G4671" i="9"/>
  <c r="H4672" i="9"/>
  <c r="I4671" i="9"/>
  <c r="L4672" i="9"/>
  <c r="K4673" i="9"/>
  <c r="K4674" i="9" l="1"/>
  <c r="L4673" i="9"/>
  <c r="H4673" i="9"/>
  <c r="I4672" i="9"/>
  <c r="G4672" i="9"/>
  <c r="F4673" i="9"/>
  <c r="I4673" i="9" l="1"/>
  <c r="H4674" i="9"/>
  <c r="F4674" i="9"/>
  <c r="G4673" i="9"/>
  <c r="K4675" i="9"/>
  <c r="L4674" i="9"/>
  <c r="F4675" i="9" l="1"/>
  <c r="G4674" i="9"/>
  <c r="K4676" i="9"/>
  <c r="L4675" i="9"/>
  <c r="H4675" i="9"/>
  <c r="I4674" i="9"/>
  <c r="I4675" i="9" l="1"/>
  <c r="H4676" i="9"/>
  <c r="L4676" i="9"/>
  <c r="K4677" i="9"/>
  <c r="G4675" i="9"/>
  <c r="F4676" i="9"/>
  <c r="L4677" i="9" l="1"/>
  <c r="K4678" i="9"/>
  <c r="G4676" i="9"/>
  <c r="F4677" i="9"/>
  <c r="H4677" i="9"/>
  <c r="I4676" i="9"/>
  <c r="F4678" i="9" l="1"/>
  <c r="G4677" i="9"/>
  <c r="I4677" i="9"/>
  <c r="H4678" i="9"/>
  <c r="K4679" i="9"/>
  <c r="L4678" i="9"/>
  <c r="L4679" i="9" l="1"/>
  <c r="K4680" i="9"/>
  <c r="H4679" i="9"/>
  <c r="I4678" i="9"/>
  <c r="F4679" i="9"/>
  <c r="G4678" i="9"/>
  <c r="H4680" i="9" l="1"/>
  <c r="I4679" i="9"/>
  <c r="G4679" i="9"/>
  <c r="F4680" i="9"/>
  <c r="K4681" i="9"/>
  <c r="L4680" i="9"/>
  <c r="G4680" i="9" l="1"/>
  <c r="F4681" i="9"/>
  <c r="L4681" i="9"/>
  <c r="K4682" i="9"/>
  <c r="H4681" i="9"/>
  <c r="I4680" i="9"/>
  <c r="L4682" i="9" l="1"/>
  <c r="K4683" i="9"/>
  <c r="I4681" i="9"/>
  <c r="H4682" i="9"/>
  <c r="G4681" i="9"/>
  <c r="F4682" i="9"/>
  <c r="H4683" i="9" l="1"/>
  <c r="I4682" i="9"/>
  <c r="G4682" i="9"/>
  <c r="F4683" i="9"/>
  <c r="K4684" i="9"/>
  <c r="L4683" i="9"/>
  <c r="G4683" i="9" l="1"/>
  <c r="F4684" i="9"/>
  <c r="L4684" i="9"/>
  <c r="K4685" i="9"/>
  <c r="H4684" i="9"/>
  <c r="I4683" i="9"/>
  <c r="K4686" i="9" l="1"/>
  <c r="L4685" i="9"/>
  <c r="I4684" i="9"/>
  <c r="H4685" i="9"/>
  <c r="G4684" i="9"/>
  <c r="F4685" i="9"/>
  <c r="I4685" i="9" l="1"/>
  <c r="H4686" i="9"/>
  <c r="G4685" i="9"/>
  <c r="F4686" i="9"/>
  <c r="L4686" i="9"/>
  <c r="K4687" i="9"/>
  <c r="F4687" i="9" l="1"/>
  <c r="G4686" i="9"/>
  <c r="K4688" i="9"/>
  <c r="L4687" i="9"/>
  <c r="H4687" i="9"/>
  <c r="I4686" i="9"/>
  <c r="I4687" i="9" l="1"/>
  <c r="H4688" i="9"/>
  <c r="K4689" i="9"/>
  <c r="L4688" i="9"/>
  <c r="G4687" i="9"/>
  <c r="F4688" i="9"/>
  <c r="G4688" i="9" l="1"/>
  <c r="F4689" i="9"/>
  <c r="H4689" i="9"/>
  <c r="I4688" i="9"/>
  <c r="L4689" i="9"/>
  <c r="K4690" i="9"/>
  <c r="L4690" i="9" l="1"/>
  <c r="K4691" i="9"/>
  <c r="G4689" i="9"/>
  <c r="F4690" i="9"/>
  <c r="H4690" i="9"/>
  <c r="I4689" i="9"/>
  <c r="H4691" i="9" l="1"/>
  <c r="I4690" i="9"/>
  <c r="L4691" i="9"/>
  <c r="K4692" i="9"/>
  <c r="G4690" i="9"/>
  <c r="F4691" i="9"/>
  <c r="F4692" i="9" l="1"/>
  <c r="G4691" i="9"/>
  <c r="K4693" i="9"/>
  <c r="L4692" i="9"/>
  <c r="I4691" i="9"/>
  <c r="H4692" i="9"/>
  <c r="H4693" i="9" l="1"/>
  <c r="I4692" i="9"/>
  <c r="F4693" i="9"/>
  <c r="G4692" i="9"/>
  <c r="K4694" i="9"/>
  <c r="L4693" i="9"/>
  <c r="L4694" i="9" l="1"/>
  <c r="K4695" i="9"/>
  <c r="F4694" i="9"/>
  <c r="G4693" i="9"/>
  <c r="H4694" i="9"/>
  <c r="I4693" i="9"/>
  <c r="I4694" i="9" l="1"/>
  <c r="H4695" i="9"/>
  <c r="G4694" i="9"/>
  <c r="F4695" i="9"/>
  <c r="K4696" i="9"/>
  <c r="L4695" i="9"/>
  <c r="L4696" i="9" l="1"/>
  <c r="K4697" i="9"/>
  <c r="H4696" i="9"/>
  <c r="I4695" i="9"/>
  <c r="F4696" i="9"/>
  <c r="G4695" i="9"/>
  <c r="F4697" i="9" l="1"/>
  <c r="G4696" i="9"/>
  <c r="H4697" i="9"/>
  <c r="I4696" i="9"/>
  <c r="L4697" i="9"/>
  <c r="K4698" i="9"/>
  <c r="I4697" i="9" l="1"/>
  <c r="H4698" i="9"/>
  <c r="L4698" i="9"/>
  <c r="K4699" i="9"/>
  <c r="G4697" i="9"/>
  <c r="F4698" i="9"/>
  <c r="L4699" i="9" l="1"/>
  <c r="K4700" i="9"/>
  <c r="H4699" i="9"/>
  <c r="I4698" i="9"/>
  <c r="F4699" i="9"/>
  <c r="G4698" i="9"/>
  <c r="G4699" i="9" l="1"/>
  <c r="F4700" i="9"/>
  <c r="I4699" i="9"/>
  <c r="H4700" i="9"/>
  <c r="L4700" i="9"/>
  <c r="K4701" i="9"/>
  <c r="I4700" i="9" l="1"/>
  <c r="H4701" i="9"/>
  <c r="K4702" i="9"/>
  <c r="L4701" i="9"/>
  <c r="G4700" i="9"/>
  <c r="F4701" i="9"/>
  <c r="G4701" i="9" l="1"/>
  <c r="F4702" i="9"/>
  <c r="L4702" i="9"/>
  <c r="K4703" i="9"/>
  <c r="H4702" i="9"/>
  <c r="I4701" i="9"/>
  <c r="K4704" i="9" l="1"/>
  <c r="L4703" i="9"/>
  <c r="I4702" i="9"/>
  <c r="H4703" i="9"/>
  <c r="G4702" i="9"/>
  <c r="F4703" i="9"/>
  <c r="H4704" i="9" l="1"/>
  <c r="I4703" i="9"/>
  <c r="G4703" i="9"/>
  <c r="F4704" i="9"/>
  <c r="L4704" i="9"/>
  <c r="K4705" i="9"/>
  <c r="L4705" i="9" l="1"/>
  <c r="K4706" i="9"/>
  <c r="G4704" i="9"/>
  <c r="F4705" i="9"/>
  <c r="H4705" i="9"/>
  <c r="I4704" i="9"/>
  <c r="I4705" i="9" l="1"/>
  <c r="H4706" i="9"/>
  <c r="G4705" i="9"/>
  <c r="F4706" i="9"/>
  <c r="K4707" i="9"/>
  <c r="L4706" i="9"/>
  <c r="G4706" i="9" l="1"/>
  <c r="F4707" i="9"/>
  <c r="H4707" i="9"/>
  <c r="I4706" i="9"/>
  <c r="K4708" i="9"/>
  <c r="L4707" i="9"/>
  <c r="L4708" i="9" l="1"/>
  <c r="K4709" i="9"/>
  <c r="F4708" i="9"/>
  <c r="G4707" i="9"/>
  <c r="H4708" i="9"/>
  <c r="I4707" i="9"/>
  <c r="F4709" i="9" l="1"/>
  <c r="G4708" i="9"/>
  <c r="H4709" i="9"/>
  <c r="I4708" i="9"/>
  <c r="K4710" i="9"/>
  <c r="L4709" i="9"/>
  <c r="I4709" i="9" l="1"/>
  <c r="H4710" i="9"/>
  <c r="L4710" i="9"/>
  <c r="K4711" i="9"/>
  <c r="F4710" i="9"/>
  <c r="G4709" i="9"/>
  <c r="G4710" i="9" l="1"/>
  <c r="F4711" i="9"/>
  <c r="K4712" i="9"/>
  <c r="L4711" i="9"/>
  <c r="I4710" i="9"/>
  <c r="H4711" i="9"/>
  <c r="H4712" i="9" l="1"/>
  <c r="I4711" i="9"/>
  <c r="K4713" i="9"/>
  <c r="L4712" i="9"/>
  <c r="G4711" i="9"/>
  <c r="F4712" i="9"/>
  <c r="K4714" i="9" l="1"/>
  <c r="L4713" i="9"/>
  <c r="F4713" i="9"/>
  <c r="G4712" i="9"/>
  <c r="I4712" i="9"/>
  <c r="H4713" i="9"/>
  <c r="G4713" i="9" l="1"/>
  <c r="F4714" i="9"/>
  <c r="I4713" i="9"/>
  <c r="H4714" i="9"/>
  <c r="L4714" i="9"/>
  <c r="K4715" i="9"/>
  <c r="I4714" i="9" l="1"/>
  <c r="H4715" i="9"/>
  <c r="G4714" i="9"/>
  <c r="F4715" i="9"/>
  <c r="L4715" i="9"/>
  <c r="K4716" i="9"/>
  <c r="I4715" i="9" l="1"/>
  <c r="H4716" i="9"/>
  <c r="K4717" i="9"/>
  <c r="L4716" i="9"/>
  <c r="F4716" i="9"/>
  <c r="G4715" i="9"/>
  <c r="L4717" i="9" l="1"/>
  <c r="K4718" i="9"/>
  <c r="I4716" i="9"/>
  <c r="H4717" i="9"/>
  <c r="F4717" i="9"/>
  <c r="G4716" i="9"/>
  <c r="F4718" i="9" l="1"/>
  <c r="G4717" i="9"/>
  <c r="H4718" i="9"/>
  <c r="I4717" i="9"/>
  <c r="L4718" i="9"/>
  <c r="K4719" i="9"/>
  <c r="H4719" i="9" l="1"/>
  <c r="I4718" i="9"/>
  <c r="K4720" i="9"/>
  <c r="L4719" i="9"/>
  <c r="F4719" i="9"/>
  <c r="G4718" i="9"/>
  <c r="L4720" i="9" l="1"/>
  <c r="K4721" i="9"/>
  <c r="F4720" i="9"/>
  <c r="G4719" i="9"/>
  <c r="I4719" i="9"/>
  <c r="H4720" i="9"/>
  <c r="I4720" i="9" l="1"/>
  <c r="H4721" i="9"/>
  <c r="G4720" i="9"/>
  <c r="F4721" i="9"/>
  <c r="K4722" i="9"/>
  <c r="L4721" i="9"/>
  <c r="G4721" i="9" l="1"/>
  <c r="F4722" i="9"/>
  <c r="I4721" i="9"/>
  <c r="H4722" i="9"/>
  <c r="L4722" i="9"/>
  <c r="K4723" i="9"/>
  <c r="I4722" i="9" l="1"/>
  <c r="H4723" i="9"/>
  <c r="F4723" i="9"/>
  <c r="G4722" i="9"/>
  <c r="L4723" i="9"/>
  <c r="K4724" i="9"/>
  <c r="G4723" i="9" l="1"/>
  <c r="F4724" i="9"/>
  <c r="K4725" i="9"/>
  <c r="L4724" i="9"/>
  <c r="I4723" i="9"/>
  <c r="H4724" i="9"/>
  <c r="F4725" i="9" l="1"/>
  <c r="G4724" i="9"/>
  <c r="H4725" i="9"/>
  <c r="I4724" i="9"/>
  <c r="L4725" i="9"/>
  <c r="K4726" i="9"/>
  <c r="K4727" i="9" l="1"/>
  <c r="L4726" i="9"/>
  <c r="I4725" i="9"/>
  <c r="H4726" i="9"/>
  <c r="F4726" i="9"/>
  <c r="G4725" i="9"/>
  <c r="I4726" i="9" l="1"/>
  <c r="H4727" i="9"/>
  <c r="G4726" i="9"/>
  <c r="F4727" i="9"/>
  <c r="L4727" i="9"/>
  <c r="K4728" i="9"/>
  <c r="K4729" i="9" l="1"/>
  <c r="L4728" i="9"/>
  <c r="F4728" i="9"/>
  <c r="G4727" i="9"/>
  <c r="H4728" i="9"/>
  <c r="I4727" i="9"/>
  <c r="I4728" i="9" l="1"/>
  <c r="H4729" i="9"/>
  <c r="F4729" i="9"/>
  <c r="G4728" i="9"/>
  <c r="K4730" i="9"/>
  <c r="L4729" i="9"/>
  <c r="L4730" i="9" l="1"/>
  <c r="K4731" i="9"/>
  <c r="I4729" i="9"/>
  <c r="H4730" i="9"/>
  <c r="G4729" i="9"/>
  <c r="F4730" i="9"/>
  <c r="F4731" i="9" l="1"/>
  <c r="G4730" i="9"/>
  <c r="I4730" i="9"/>
  <c r="H4731" i="9"/>
  <c r="K4732" i="9"/>
  <c r="L4731" i="9"/>
  <c r="K4733" i="9" l="1"/>
  <c r="L4732" i="9"/>
  <c r="I4731" i="9"/>
  <c r="H4732" i="9"/>
  <c r="G4731" i="9"/>
  <c r="F4732" i="9"/>
  <c r="H4733" i="9" l="1"/>
  <c r="I4732" i="9"/>
  <c r="G4732" i="9"/>
  <c r="F4733" i="9"/>
  <c r="L4733" i="9"/>
  <c r="K4734" i="9"/>
  <c r="K4735" i="9" l="1"/>
  <c r="L4734" i="9"/>
  <c r="G4733" i="9"/>
  <c r="F4734" i="9"/>
  <c r="H4734" i="9"/>
  <c r="I4733" i="9"/>
  <c r="G4734" i="9" l="1"/>
  <c r="F4735" i="9"/>
  <c r="H4735" i="9"/>
  <c r="I4734" i="9"/>
  <c r="K4736" i="9"/>
  <c r="L4735" i="9"/>
  <c r="K4737" i="9" l="1"/>
  <c r="L4736" i="9"/>
  <c r="F4736" i="9"/>
  <c r="G4735" i="9"/>
  <c r="I4735" i="9"/>
  <c r="H4736" i="9"/>
  <c r="I4736" i="9" l="1"/>
  <c r="H4737" i="9"/>
  <c r="G4736" i="9"/>
  <c r="F4737" i="9"/>
  <c r="K4738" i="9"/>
  <c r="L4737" i="9"/>
  <c r="L4738" i="9" l="1"/>
  <c r="K4739" i="9"/>
  <c r="G4737" i="9"/>
  <c r="F4738" i="9"/>
  <c r="I4737" i="9"/>
  <c r="H4738" i="9"/>
  <c r="I4738" i="9" l="1"/>
  <c r="H4739" i="9"/>
  <c r="G4738" i="9"/>
  <c r="F4739" i="9"/>
  <c r="K4740" i="9"/>
  <c r="L4739" i="9"/>
  <c r="G4739" i="9" l="1"/>
  <c r="F4740" i="9"/>
  <c r="K4741" i="9"/>
  <c r="L4740" i="9"/>
  <c r="H4740" i="9"/>
  <c r="I4739" i="9"/>
  <c r="L4741" i="9" l="1"/>
  <c r="K4742" i="9"/>
  <c r="H4741" i="9"/>
  <c r="I4740" i="9"/>
  <c r="G4740" i="9"/>
  <c r="F4741" i="9"/>
  <c r="G4741" i="9" l="1"/>
  <c r="F4742" i="9"/>
  <c r="L4742" i="9"/>
  <c r="K4743" i="9"/>
  <c r="H4742" i="9"/>
  <c r="I4741" i="9"/>
  <c r="I4742" i="9" l="1"/>
  <c r="H4743" i="9"/>
  <c r="L4743" i="9"/>
  <c r="K4744" i="9"/>
  <c r="G4742" i="9"/>
  <c r="F4743" i="9"/>
  <c r="G4743" i="9" l="1"/>
  <c r="F4744" i="9"/>
  <c r="L4744" i="9"/>
  <c r="K4745" i="9"/>
  <c r="H4744" i="9"/>
  <c r="I4743" i="9"/>
  <c r="I4744" i="9" l="1"/>
  <c r="H4745" i="9"/>
  <c r="L4745" i="9"/>
  <c r="K4746" i="9"/>
  <c r="G4744" i="9"/>
  <c r="F4745" i="9"/>
  <c r="G4745" i="9" l="1"/>
  <c r="F4746" i="9"/>
  <c r="I4745" i="9"/>
  <c r="H4746" i="9"/>
  <c r="K4747" i="9"/>
  <c r="L4746" i="9"/>
  <c r="L4747" i="9" l="1"/>
  <c r="K4748" i="9"/>
  <c r="I4746" i="9"/>
  <c r="H4747" i="9"/>
  <c r="G4746" i="9"/>
  <c r="F4747" i="9"/>
  <c r="G4747" i="9" l="1"/>
  <c r="F4748" i="9"/>
  <c r="H4748" i="9"/>
  <c r="I4747" i="9"/>
  <c r="L4748" i="9"/>
  <c r="K4749" i="9"/>
  <c r="K4750" i="9" l="1"/>
  <c r="L4749" i="9"/>
  <c r="H4749" i="9"/>
  <c r="I4748" i="9"/>
  <c r="G4748" i="9"/>
  <c r="F4749" i="9"/>
  <c r="G4749" i="9" l="1"/>
  <c r="F4750" i="9"/>
  <c r="H4750" i="9"/>
  <c r="I4749" i="9"/>
  <c r="L4750" i="9"/>
  <c r="K4751" i="9"/>
  <c r="K4752" i="9" l="1"/>
  <c r="L4751" i="9"/>
  <c r="F4751" i="9"/>
  <c r="G4750" i="9"/>
  <c r="H4751" i="9"/>
  <c r="I4750" i="9"/>
  <c r="I4751" i="9" l="1"/>
  <c r="H4752" i="9"/>
  <c r="G4751" i="9"/>
  <c r="F4752" i="9"/>
  <c r="L4752" i="9"/>
  <c r="K4753" i="9"/>
  <c r="F4753" i="9" l="1"/>
  <c r="G4752" i="9"/>
  <c r="I4752" i="9"/>
  <c r="H4753" i="9"/>
  <c r="L4753" i="9"/>
  <c r="K4754" i="9"/>
  <c r="I4753" i="9" l="1"/>
  <c r="H4754" i="9"/>
  <c r="L4754" i="9"/>
  <c r="K4755" i="9"/>
  <c r="F4754" i="9"/>
  <c r="G4753" i="9"/>
  <c r="F4755" i="9" l="1"/>
  <c r="G4754" i="9"/>
  <c r="I4754" i="9"/>
  <c r="H4755" i="9"/>
  <c r="K4756" i="9"/>
  <c r="L4755" i="9"/>
  <c r="L4756" i="9" l="1"/>
  <c r="K4757" i="9"/>
  <c r="H4756" i="9"/>
  <c r="I4755" i="9"/>
  <c r="F4756" i="9"/>
  <c r="G4755" i="9"/>
  <c r="G4756" i="9" l="1"/>
  <c r="F4757" i="9"/>
  <c r="H4757" i="9"/>
  <c r="I4756" i="9"/>
  <c r="K4758" i="9"/>
  <c r="L4757" i="9"/>
  <c r="L4758" i="9" l="1"/>
  <c r="K4759" i="9"/>
  <c r="F4758" i="9"/>
  <c r="G4757" i="9"/>
  <c r="H4758" i="9"/>
  <c r="I4757" i="9"/>
  <c r="H4759" i="9" l="1"/>
  <c r="I4758" i="9"/>
  <c r="F4759" i="9"/>
  <c r="G4758" i="9"/>
  <c r="K4760" i="9"/>
  <c r="L4759" i="9"/>
  <c r="K4761" i="9" l="1"/>
  <c r="L4760" i="9"/>
  <c r="F4760" i="9"/>
  <c r="G4759" i="9"/>
  <c r="I4759" i="9"/>
  <c r="H4760" i="9"/>
  <c r="I4760" i="9" l="1"/>
  <c r="H4761" i="9"/>
  <c r="F4761" i="9"/>
  <c r="G4760" i="9"/>
  <c r="K4762" i="9"/>
  <c r="L4761" i="9"/>
  <c r="K4763" i="9" l="1"/>
  <c r="L4762" i="9"/>
  <c r="I4761" i="9"/>
  <c r="H4762" i="9"/>
  <c r="G4761" i="9"/>
  <c r="F4762" i="9"/>
  <c r="G4762" i="9" l="1"/>
  <c r="F4763" i="9"/>
  <c r="H4763" i="9"/>
  <c r="I4762" i="9"/>
  <c r="K4764" i="9"/>
  <c r="L4763" i="9"/>
  <c r="L4764" i="9" l="1"/>
  <c r="K4765" i="9"/>
  <c r="F4764" i="9"/>
  <c r="G4763" i="9"/>
  <c r="H4764" i="9"/>
  <c r="I4763" i="9"/>
  <c r="H4765" i="9" l="1"/>
  <c r="I4764" i="9"/>
  <c r="G4764" i="9"/>
  <c r="F4765" i="9"/>
  <c r="L4765" i="9"/>
  <c r="K4766" i="9"/>
  <c r="K4767" i="9" l="1"/>
  <c r="L4766" i="9"/>
  <c r="G4765" i="9"/>
  <c r="F4766" i="9"/>
  <c r="H4766" i="9"/>
  <c r="I4765" i="9"/>
  <c r="F4767" i="9" l="1"/>
  <c r="G4766" i="9"/>
  <c r="I4766" i="9"/>
  <c r="H4767" i="9"/>
  <c r="K4768" i="9"/>
  <c r="L4767" i="9"/>
  <c r="H4768" i="9" l="1"/>
  <c r="I4767" i="9"/>
  <c r="K4769" i="9"/>
  <c r="L4768" i="9"/>
  <c r="G4767" i="9"/>
  <c r="F4768" i="9"/>
  <c r="L4769" i="9" l="1"/>
  <c r="K4770" i="9"/>
  <c r="G4768" i="9"/>
  <c r="F4769" i="9"/>
  <c r="I4768" i="9"/>
  <c r="H4769" i="9"/>
  <c r="G4769" i="9" l="1"/>
  <c r="F4770" i="9"/>
  <c r="L4770" i="9"/>
  <c r="K4771" i="9"/>
  <c r="I4769" i="9"/>
  <c r="H4770" i="9"/>
  <c r="I4770" i="9" l="1"/>
  <c r="H4771" i="9"/>
  <c r="K4772" i="9"/>
  <c r="L4771" i="9"/>
  <c r="G4770" i="9"/>
  <c r="F4771" i="9"/>
  <c r="G4771" i="9" l="1"/>
  <c r="F4772" i="9"/>
  <c r="H4772" i="9"/>
  <c r="I4771" i="9"/>
  <c r="K4773" i="9"/>
  <c r="L4772" i="9"/>
  <c r="L4773" i="9" l="1"/>
  <c r="K4774" i="9"/>
  <c r="G4772" i="9"/>
  <c r="F4773" i="9"/>
  <c r="I4772" i="9"/>
  <c r="H4773" i="9"/>
  <c r="G4773" i="9" l="1"/>
  <c r="F4774" i="9"/>
  <c r="I4773" i="9"/>
  <c r="H4774" i="9"/>
  <c r="K4775" i="9"/>
  <c r="L4774" i="9"/>
  <c r="K4776" i="9" l="1"/>
  <c r="L4775" i="9"/>
  <c r="F4775" i="9"/>
  <c r="G4774" i="9"/>
  <c r="H4775" i="9"/>
  <c r="I4774" i="9"/>
  <c r="F4776" i="9" l="1"/>
  <c r="G4775" i="9"/>
  <c r="H4776" i="9"/>
  <c r="I4775" i="9"/>
  <c r="K4777" i="9"/>
  <c r="L4776" i="9"/>
  <c r="K4778" i="9" l="1"/>
  <c r="L4777" i="9"/>
  <c r="I4776" i="9"/>
  <c r="H4777" i="9"/>
  <c r="F4777" i="9"/>
  <c r="G4776" i="9"/>
  <c r="H4778" i="9" l="1"/>
  <c r="I4777" i="9"/>
  <c r="G4777" i="9"/>
  <c r="F4778" i="9"/>
  <c r="K4779" i="9"/>
  <c r="L4778" i="9"/>
  <c r="L4779" i="9" l="1"/>
  <c r="K4780" i="9"/>
  <c r="G4778" i="9"/>
  <c r="F4779" i="9"/>
  <c r="H4779" i="9"/>
  <c r="I4778" i="9"/>
  <c r="G4779" i="9" l="1"/>
  <c r="F4780" i="9"/>
  <c r="H4780" i="9"/>
  <c r="I4779" i="9"/>
  <c r="K4781" i="9"/>
  <c r="L4780" i="9"/>
  <c r="G4780" i="9" l="1"/>
  <c r="F4781" i="9"/>
  <c r="L4781" i="9"/>
  <c r="K4782" i="9"/>
  <c r="I4780" i="9"/>
  <c r="H4781" i="9"/>
  <c r="I4781" i="9" l="1"/>
  <c r="H4782" i="9"/>
  <c r="K4783" i="9"/>
  <c r="L4782" i="9"/>
  <c r="F4782" i="9"/>
  <c r="G4781" i="9"/>
  <c r="F4783" i="9" l="1"/>
  <c r="G4782" i="9"/>
  <c r="L4783" i="9"/>
  <c r="K4784" i="9"/>
  <c r="I4782" i="9"/>
  <c r="H4783" i="9"/>
  <c r="G4783" i="9" l="1"/>
  <c r="F4784" i="9"/>
  <c r="H4784" i="9"/>
  <c r="I4783" i="9"/>
  <c r="L4784" i="9"/>
  <c r="K4785" i="9"/>
  <c r="L4785" i="9" l="1"/>
  <c r="K4786" i="9"/>
  <c r="G4784" i="9"/>
  <c r="F4785" i="9"/>
  <c r="I4784" i="9"/>
  <c r="H4785" i="9"/>
  <c r="H4786" i="9" l="1"/>
  <c r="I4785" i="9"/>
  <c r="F4786" i="9"/>
  <c r="G4785" i="9"/>
  <c r="L4786" i="9"/>
  <c r="K4787" i="9"/>
  <c r="K4788" i="9" l="1"/>
  <c r="L4787" i="9"/>
  <c r="F4787" i="9"/>
  <c r="G4786" i="9"/>
  <c r="I4786" i="9"/>
  <c r="H4787" i="9"/>
  <c r="H4788" i="9" l="1"/>
  <c r="I4787" i="9"/>
  <c r="G4787" i="9"/>
  <c r="F4788" i="9"/>
  <c r="K4789" i="9"/>
  <c r="L4788" i="9"/>
  <c r="F4789" i="9" l="1"/>
  <c r="G4788" i="9"/>
  <c r="K4790" i="9"/>
  <c r="L4789" i="9"/>
  <c r="I4788" i="9"/>
  <c r="H4789" i="9"/>
  <c r="F4790" i="9" l="1"/>
  <c r="G4789" i="9"/>
  <c r="K4791" i="9"/>
  <c r="L4790" i="9"/>
  <c r="I4789" i="9"/>
  <c r="H4790" i="9"/>
  <c r="I4790" i="9" l="1"/>
  <c r="H4791" i="9"/>
  <c r="L4791" i="9"/>
  <c r="K4792" i="9"/>
  <c r="G4790" i="9"/>
  <c r="F4791" i="9"/>
  <c r="K4793" i="9" l="1"/>
  <c r="L4792" i="9"/>
  <c r="G4791" i="9"/>
  <c r="F4792" i="9"/>
  <c r="H4792" i="9"/>
  <c r="I4791" i="9"/>
  <c r="I4792" i="9" l="1"/>
  <c r="H4793" i="9"/>
  <c r="F4793" i="9"/>
  <c r="G4792" i="9"/>
  <c r="K4794" i="9"/>
  <c r="L4793" i="9"/>
  <c r="I4793" i="9" l="1"/>
  <c r="H4794" i="9"/>
  <c r="L4794" i="9"/>
  <c r="K4795" i="9"/>
  <c r="G4793" i="9"/>
  <c r="F4794" i="9"/>
  <c r="K4796" i="9" l="1"/>
  <c r="L4795" i="9"/>
  <c r="G4794" i="9"/>
  <c r="F4795" i="9"/>
  <c r="H4795" i="9"/>
  <c r="I4794" i="9"/>
  <c r="F4796" i="9" l="1"/>
  <c r="G4795" i="9"/>
  <c r="H4796" i="9"/>
  <c r="I4795" i="9"/>
  <c r="K4797" i="9"/>
  <c r="L4796" i="9"/>
  <c r="K4798" i="9" l="1"/>
  <c r="L4797" i="9"/>
  <c r="H4797" i="9"/>
  <c r="I4796" i="9"/>
  <c r="G4796" i="9"/>
  <c r="F4797" i="9"/>
  <c r="G4797" i="9" l="1"/>
  <c r="F4798" i="9"/>
  <c r="I4797" i="9"/>
  <c r="H4798" i="9"/>
  <c r="K4799" i="9"/>
  <c r="L4798" i="9"/>
  <c r="I4798" i="9" l="1"/>
  <c r="H4799" i="9"/>
  <c r="K4800" i="9"/>
  <c r="L4799" i="9"/>
  <c r="F4799" i="9"/>
  <c r="G4798" i="9"/>
  <c r="F4800" i="9" l="1"/>
  <c r="G4799" i="9"/>
  <c r="K4801" i="9"/>
  <c r="L4800" i="9"/>
  <c r="I4799" i="9"/>
  <c r="H4800" i="9"/>
  <c r="I4800" i="9" l="1"/>
  <c r="H4801" i="9"/>
  <c r="K4802" i="9"/>
  <c r="L4801" i="9"/>
  <c r="F4801" i="9"/>
  <c r="G4800" i="9"/>
  <c r="I4801" i="9" l="1"/>
  <c r="H4802" i="9"/>
  <c r="G4801" i="9"/>
  <c r="F4802" i="9"/>
  <c r="K4803" i="9"/>
  <c r="L4802" i="9"/>
  <c r="L4803" i="9" l="1"/>
  <c r="K4804" i="9"/>
  <c r="G4802" i="9"/>
  <c r="F4803" i="9"/>
  <c r="I4802" i="9"/>
  <c r="H4803" i="9"/>
  <c r="I4803" i="9" l="1"/>
  <c r="H4804" i="9"/>
  <c r="F4804" i="9"/>
  <c r="G4803" i="9"/>
  <c r="L4804" i="9"/>
  <c r="K4805" i="9"/>
  <c r="I4804" i="9" l="1"/>
  <c r="H4805" i="9"/>
  <c r="K4806" i="9"/>
  <c r="L4805" i="9"/>
  <c r="F4805" i="9"/>
  <c r="G4804" i="9"/>
  <c r="G4805" i="9" l="1"/>
  <c r="F4806" i="9"/>
  <c r="H4806" i="9"/>
  <c r="I4805" i="9"/>
  <c r="K4807" i="9"/>
  <c r="L4806" i="9"/>
  <c r="K4808" i="9" l="1"/>
  <c r="L4807" i="9"/>
  <c r="I4806" i="9"/>
  <c r="H4807" i="9"/>
  <c r="F4807" i="9"/>
  <c r="G4806" i="9"/>
  <c r="I4807" i="9" l="1"/>
  <c r="H4808" i="9"/>
  <c r="G4807" i="9"/>
  <c r="F4808" i="9"/>
  <c r="K4809" i="9"/>
  <c r="L4808" i="9"/>
  <c r="G4808" i="9" l="1"/>
  <c r="F4809" i="9"/>
  <c r="L4809" i="9"/>
  <c r="K4810" i="9"/>
  <c r="I4808" i="9"/>
  <c r="H4809" i="9"/>
  <c r="L4810" i="9" l="1"/>
  <c r="K4811" i="9"/>
  <c r="H4810" i="9"/>
  <c r="I4809" i="9"/>
  <c r="G4809" i="9"/>
  <c r="F4810" i="9"/>
  <c r="G4810" i="9" l="1"/>
  <c r="F4811" i="9"/>
  <c r="H4811" i="9"/>
  <c r="I4810" i="9"/>
  <c r="K4812" i="9"/>
  <c r="L4811" i="9"/>
  <c r="L4812" i="9" l="1"/>
  <c r="K4813" i="9"/>
  <c r="H4812" i="9"/>
  <c r="I4811" i="9"/>
  <c r="F4812" i="9"/>
  <c r="G4811" i="9"/>
  <c r="F4813" i="9" l="1"/>
  <c r="G4812" i="9"/>
  <c r="I4812" i="9"/>
  <c r="H4813" i="9"/>
  <c r="K4814" i="9"/>
  <c r="L4813" i="9"/>
  <c r="I4813" i="9" l="1"/>
  <c r="H4814" i="9"/>
  <c r="K4815" i="9"/>
  <c r="L4814" i="9"/>
  <c r="F4814" i="9"/>
  <c r="G4813" i="9"/>
  <c r="G4814" i="9" l="1"/>
  <c r="F4815" i="9"/>
  <c r="I4814" i="9"/>
  <c r="H4815" i="9"/>
  <c r="L4815" i="9"/>
  <c r="K4816" i="9"/>
  <c r="H4816" i="9" l="1"/>
  <c r="I4815" i="9"/>
  <c r="F4816" i="9"/>
  <c r="G4815" i="9"/>
  <c r="L4816" i="9"/>
  <c r="K4817" i="9"/>
  <c r="L4817" i="9" l="1"/>
  <c r="K4818" i="9"/>
  <c r="G4816" i="9"/>
  <c r="F4817" i="9"/>
  <c r="H4817" i="9"/>
  <c r="I4816" i="9"/>
  <c r="G4817" i="9" l="1"/>
  <c r="F4818" i="9"/>
  <c r="H4818" i="9"/>
  <c r="I4817" i="9"/>
  <c r="K4819" i="9"/>
  <c r="L4818" i="9"/>
  <c r="L4819" i="9" l="1"/>
  <c r="K4820" i="9"/>
  <c r="H4819" i="9"/>
  <c r="I4818" i="9"/>
  <c r="G4818" i="9"/>
  <c r="F4819" i="9"/>
  <c r="F4820" i="9" l="1"/>
  <c r="G4819" i="9"/>
  <c r="H4820" i="9"/>
  <c r="I4819" i="9"/>
  <c r="K4821" i="9"/>
  <c r="L4820" i="9"/>
  <c r="I4820" i="9" l="1"/>
  <c r="H4821" i="9"/>
  <c r="L4821" i="9"/>
  <c r="K4822" i="9"/>
  <c r="F4821" i="9"/>
  <c r="G4820" i="9"/>
  <c r="G4821" i="9" l="1"/>
  <c r="F4822" i="9"/>
  <c r="L4822" i="9"/>
  <c r="K4823" i="9"/>
  <c r="I4821" i="9"/>
  <c r="H4822" i="9"/>
  <c r="K4824" i="9" l="1"/>
  <c r="L4823" i="9"/>
  <c r="H4823" i="9"/>
  <c r="I4822" i="9"/>
  <c r="G4822" i="9"/>
  <c r="F4823" i="9"/>
  <c r="F4824" i="9" l="1"/>
  <c r="G4823" i="9"/>
  <c r="H4824" i="9"/>
  <c r="I4823" i="9"/>
  <c r="L4824" i="9"/>
  <c r="K4825" i="9"/>
  <c r="K4826" i="9" l="1"/>
  <c r="L4825" i="9"/>
  <c r="H4825" i="9"/>
  <c r="I4824" i="9"/>
  <c r="G4824" i="9"/>
  <c r="F4825" i="9"/>
  <c r="F4826" i="9" l="1"/>
  <c r="G4825" i="9"/>
  <c r="I4825" i="9"/>
  <c r="H4826" i="9"/>
  <c r="L4826" i="9"/>
  <c r="K4827" i="9"/>
  <c r="H4827" i="9" l="1"/>
  <c r="I4826" i="9"/>
  <c r="L4827" i="9"/>
  <c r="K4828" i="9"/>
  <c r="F4827" i="9"/>
  <c r="G4826" i="9"/>
  <c r="F4828" i="9" l="1"/>
  <c r="G4827" i="9"/>
  <c r="L4828" i="9"/>
  <c r="K4829" i="9"/>
  <c r="H4828" i="9"/>
  <c r="I4827" i="9"/>
  <c r="I4828" i="9" l="1"/>
  <c r="H4829" i="9"/>
  <c r="K4830" i="9"/>
  <c r="L4829" i="9"/>
  <c r="G4828" i="9"/>
  <c r="F4829" i="9"/>
  <c r="F4830" i="9" l="1"/>
  <c r="G4829" i="9"/>
  <c r="I4829" i="9"/>
  <c r="H4830" i="9"/>
  <c r="L4830" i="9"/>
  <c r="K4831" i="9"/>
  <c r="K4832" i="9" l="1"/>
  <c r="L4831" i="9"/>
  <c r="H4831" i="9"/>
  <c r="I4830" i="9"/>
  <c r="G4830" i="9"/>
  <c r="F4831" i="9"/>
  <c r="G4831" i="9" l="1"/>
  <c r="F4832" i="9"/>
  <c r="H4832" i="9"/>
  <c r="I4831" i="9"/>
  <c r="K4833" i="9"/>
  <c r="L4832" i="9"/>
  <c r="K4834" i="9" l="1"/>
  <c r="L4833" i="9"/>
  <c r="H4833" i="9"/>
  <c r="I4832" i="9"/>
  <c r="G4832" i="9"/>
  <c r="F4833" i="9"/>
  <c r="I4833" i="9" l="1"/>
  <c r="H4834" i="9"/>
  <c r="G4833" i="9"/>
  <c r="F4834" i="9"/>
  <c r="L4834" i="9"/>
  <c r="K4835" i="9"/>
  <c r="K4836" i="9" l="1"/>
  <c r="L4835" i="9"/>
  <c r="G4834" i="9"/>
  <c r="F4835" i="9"/>
  <c r="I4834" i="9"/>
  <c r="H4835" i="9"/>
  <c r="H4836" i="9" l="1"/>
  <c r="I4835" i="9"/>
  <c r="F4836" i="9"/>
  <c r="G4835" i="9"/>
  <c r="L4836" i="9"/>
  <c r="K4837" i="9"/>
  <c r="L4837" i="9" l="1"/>
  <c r="K4838" i="9"/>
  <c r="G4836" i="9"/>
  <c r="F4837" i="9"/>
  <c r="H4837" i="9"/>
  <c r="I4836" i="9"/>
  <c r="H4838" i="9" l="1"/>
  <c r="I4837" i="9"/>
  <c r="G4837" i="9"/>
  <c r="F4838" i="9"/>
  <c r="K4839" i="9"/>
  <c r="L4838" i="9"/>
  <c r="G4838" i="9" l="1"/>
  <c r="F4839" i="9"/>
  <c r="L4839" i="9"/>
  <c r="K4840" i="9"/>
  <c r="H4839" i="9"/>
  <c r="I4838" i="9"/>
  <c r="H4840" i="9" l="1"/>
  <c r="I4839" i="9"/>
  <c r="G4839" i="9"/>
  <c r="F4840" i="9"/>
  <c r="K4841" i="9"/>
  <c r="L4840" i="9"/>
  <c r="G4840" i="9" l="1"/>
  <c r="F4841" i="9"/>
  <c r="L4841" i="9"/>
  <c r="K4842" i="9"/>
  <c r="I4840" i="9"/>
  <c r="H4841" i="9"/>
  <c r="I4841" i="9" l="1"/>
  <c r="H4842" i="9"/>
  <c r="L4842" i="9"/>
  <c r="K4843" i="9"/>
  <c r="G4841" i="9"/>
  <c r="F4842" i="9"/>
  <c r="G4842" i="9" l="1"/>
  <c r="F4843" i="9"/>
  <c r="H4843" i="9"/>
  <c r="I4842" i="9"/>
  <c r="K4844" i="9"/>
  <c r="L4843" i="9"/>
  <c r="K4845" i="9" l="1"/>
  <c r="L4844" i="9"/>
  <c r="F4844" i="9"/>
  <c r="G4843" i="9"/>
  <c r="H4844" i="9"/>
  <c r="I4843" i="9"/>
  <c r="I4844" i="9" l="1"/>
  <c r="H4845" i="9"/>
  <c r="F4845" i="9"/>
  <c r="G4844" i="9"/>
  <c r="L4845" i="9"/>
  <c r="K4846" i="9"/>
  <c r="G4845" i="9" l="1"/>
  <c r="F4846" i="9"/>
  <c r="L4846" i="9"/>
  <c r="K4847" i="9"/>
  <c r="H4846" i="9"/>
  <c r="I4845" i="9"/>
  <c r="I4846" i="9" l="1"/>
  <c r="H4847" i="9"/>
  <c r="L4847" i="9"/>
  <c r="K4848" i="9"/>
  <c r="G4846" i="9"/>
  <c r="F4847" i="9"/>
  <c r="I4847" i="9" l="1"/>
  <c r="H4848" i="9"/>
  <c r="F4848" i="9"/>
  <c r="G4847" i="9"/>
  <c r="K4849" i="9"/>
  <c r="L4848" i="9"/>
  <c r="L4849" i="9" l="1"/>
  <c r="K4850" i="9"/>
  <c r="F4849" i="9"/>
  <c r="G4848" i="9"/>
  <c r="H4849" i="9"/>
  <c r="I4848" i="9"/>
  <c r="I4849" i="9" l="1"/>
  <c r="H4850" i="9"/>
  <c r="F4850" i="9"/>
  <c r="G4849" i="9"/>
  <c r="L4850" i="9"/>
  <c r="K4851" i="9"/>
  <c r="G4850" i="9" l="1"/>
  <c r="F4851" i="9"/>
  <c r="I4850" i="9"/>
  <c r="H4851" i="9"/>
  <c r="K4852" i="9"/>
  <c r="L4851" i="9"/>
  <c r="L4852" i="9" l="1"/>
  <c r="K4853" i="9"/>
  <c r="F4852" i="9"/>
  <c r="G4851" i="9"/>
  <c r="I4851" i="9"/>
  <c r="H4852" i="9"/>
  <c r="F4853" i="9" l="1"/>
  <c r="G4852" i="9"/>
  <c r="H4853" i="9"/>
  <c r="I4852" i="9"/>
  <c r="K4854" i="9"/>
  <c r="L4853" i="9"/>
  <c r="L4854" i="9" l="1"/>
  <c r="K4855" i="9"/>
  <c r="H4854" i="9"/>
  <c r="I4853" i="9"/>
  <c r="F4854" i="9"/>
  <c r="G4853" i="9"/>
  <c r="H4855" i="9" l="1"/>
  <c r="I4854" i="9"/>
  <c r="F4855" i="9"/>
  <c r="G4854" i="9"/>
  <c r="K4856" i="9"/>
  <c r="L4855" i="9"/>
  <c r="K4857" i="9" l="1"/>
  <c r="L4856" i="9"/>
  <c r="F4856" i="9"/>
  <c r="G4855" i="9"/>
  <c r="H4856" i="9"/>
  <c r="I4855" i="9"/>
  <c r="I4856" i="9" l="1"/>
  <c r="H4857" i="9"/>
  <c r="F4857" i="9"/>
  <c r="G4856" i="9"/>
  <c r="K4858" i="9"/>
  <c r="L4857" i="9"/>
  <c r="L4858" i="9" l="1"/>
  <c r="K4859" i="9"/>
  <c r="G4857" i="9"/>
  <c r="F4858" i="9"/>
  <c r="H4858" i="9"/>
  <c r="I4857" i="9"/>
  <c r="G4858" i="9" l="1"/>
  <c r="F4859" i="9"/>
  <c r="K4860" i="9"/>
  <c r="L4859" i="9"/>
  <c r="I4858" i="9"/>
  <c r="H4859" i="9"/>
  <c r="H4860" i="9" l="1"/>
  <c r="I4859" i="9"/>
  <c r="F4860" i="9"/>
  <c r="G4859" i="9"/>
  <c r="L4860" i="9"/>
  <c r="K4861" i="9"/>
  <c r="K4862" i="9" l="1"/>
  <c r="L4861" i="9"/>
  <c r="F4861" i="9"/>
  <c r="G4860" i="9"/>
  <c r="H4861" i="9"/>
  <c r="I4860" i="9"/>
  <c r="H4862" i="9" l="1"/>
  <c r="I4861" i="9"/>
  <c r="F4862" i="9"/>
  <c r="G4861" i="9"/>
  <c r="K4863" i="9"/>
  <c r="L4862" i="9"/>
  <c r="L4863" i="9" l="1"/>
  <c r="K4864" i="9"/>
  <c r="G4862" i="9"/>
  <c r="F4863" i="9"/>
  <c r="I4862" i="9"/>
  <c r="H4863" i="9"/>
  <c r="G4863" i="9" l="1"/>
  <c r="F4864" i="9"/>
  <c r="I4863" i="9"/>
  <c r="H4864" i="9"/>
  <c r="K4865" i="9"/>
  <c r="L4864" i="9"/>
  <c r="L4865" i="9" l="1"/>
  <c r="K4866" i="9"/>
  <c r="H4865" i="9"/>
  <c r="I4864" i="9"/>
  <c r="F4865" i="9"/>
  <c r="G4864" i="9"/>
  <c r="G4865" i="9" l="1"/>
  <c r="F4866" i="9"/>
  <c r="I4865" i="9"/>
  <c r="H4866" i="9"/>
  <c r="L4866" i="9"/>
  <c r="K4867" i="9"/>
  <c r="K4868" i="9" l="1"/>
  <c r="L4867" i="9"/>
  <c r="I4866" i="9"/>
  <c r="H4867" i="9"/>
  <c r="G4866" i="9"/>
  <c r="F4867" i="9"/>
  <c r="G4867" i="9" l="1"/>
  <c r="F4868" i="9"/>
  <c r="I4867" i="9"/>
  <c r="H4868" i="9"/>
  <c r="K4869" i="9"/>
  <c r="L4868" i="9"/>
  <c r="I4868" i="9" l="1"/>
  <c r="H4869" i="9"/>
  <c r="K4870" i="9"/>
  <c r="L4869" i="9"/>
  <c r="F4869" i="9"/>
  <c r="G4868" i="9"/>
  <c r="I4869" i="9" l="1"/>
  <c r="H4870" i="9"/>
  <c r="F4870" i="9"/>
  <c r="G4869" i="9"/>
  <c r="K4871" i="9"/>
  <c r="L4870" i="9"/>
  <c r="K4872" i="9" l="1"/>
  <c r="L4871" i="9"/>
  <c r="G4870" i="9"/>
  <c r="F4871" i="9"/>
  <c r="I4870" i="9"/>
  <c r="H4871" i="9"/>
  <c r="H4872" i="9" l="1"/>
  <c r="I4871" i="9"/>
  <c r="G4871" i="9"/>
  <c r="F4872" i="9"/>
  <c r="K4873" i="9"/>
  <c r="L4872" i="9"/>
  <c r="H4873" i="9" l="1"/>
  <c r="I4872" i="9"/>
  <c r="L4873" i="9"/>
  <c r="K4874" i="9"/>
  <c r="F4873" i="9"/>
  <c r="G4872" i="9"/>
  <c r="F4874" i="9" l="1"/>
  <c r="G4873" i="9"/>
  <c r="L4874" i="9"/>
  <c r="K4875" i="9"/>
  <c r="H4874" i="9"/>
  <c r="I4873" i="9"/>
  <c r="H4875" i="9" l="1"/>
  <c r="I4874" i="9"/>
  <c r="K4876" i="9"/>
  <c r="L4875" i="9"/>
  <c r="G4874" i="9"/>
  <c r="F4875" i="9"/>
  <c r="K4877" i="9" l="1"/>
  <c r="L4876" i="9"/>
  <c r="G4875" i="9"/>
  <c r="F4876" i="9"/>
  <c r="H4876" i="9"/>
  <c r="I4875" i="9"/>
  <c r="H4877" i="9" l="1"/>
  <c r="I4876" i="9"/>
  <c r="G4876" i="9"/>
  <c r="F4877" i="9"/>
  <c r="K4878" i="9"/>
  <c r="L4877" i="9"/>
  <c r="F4878" i="9" l="1"/>
  <c r="G4877" i="9"/>
  <c r="L4878" i="9"/>
  <c r="K4879" i="9"/>
  <c r="H4878" i="9"/>
  <c r="I4877" i="9"/>
  <c r="K4880" i="9" l="1"/>
  <c r="L4879" i="9"/>
  <c r="H4879" i="9"/>
  <c r="I4878" i="9"/>
  <c r="F4879" i="9"/>
  <c r="G4878" i="9"/>
  <c r="H4880" i="9" l="1"/>
  <c r="I4879" i="9"/>
  <c r="F4880" i="9"/>
  <c r="G4879" i="9"/>
  <c r="L4880" i="9"/>
  <c r="K4881" i="9"/>
  <c r="K4882" i="9" l="1"/>
  <c r="L4881" i="9"/>
  <c r="F4881" i="9"/>
  <c r="G4880" i="9"/>
  <c r="H4881" i="9"/>
  <c r="I4880" i="9"/>
  <c r="I4881" i="9" l="1"/>
  <c r="H4882" i="9"/>
  <c r="G4881" i="9"/>
  <c r="F4882" i="9"/>
  <c r="L4882" i="9"/>
  <c r="K4883" i="9"/>
  <c r="K4884" i="9" l="1"/>
  <c r="L4883" i="9"/>
  <c r="H4883" i="9"/>
  <c r="I4882" i="9"/>
  <c r="F4883" i="9"/>
  <c r="G4882" i="9"/>
  <c r="G4883" i="9" l="1"/>
  <c r="F4884" i="9"/>
  <c r="I4883" i="9"/>
  <c r="H4884" i="9"/>
  <c r="K4885" i="9"/>
  <c r="L4884" i="9"/>
  <c r="L4885" i="9" l="1"/>
  <c r="K4886" i="9"/>
  <c r="H4885" i="9"/>
  <c r="I4884" i="9"/>
  <c r="G4884" i="9"/>
  <c r="F4885" i="9"/>
  <c r="G4885" i="9" l="1"/>
  <c r="F4886" i="9"/>
  <c r="I4885" i="9"/>
  <c r="H4886" i="9"/>
  <c r="L4886" i="9"/>
  <c r="K4887" i="9"/>
  <c r="K4888" i="9" l="1"/>
  <c r="L4887" i="9"/>
  <c r="H4887" i="9"/>
  <c r="I4886" i="9"/>
  <c r="F4887" i="9"/>
  <c r="G4886" i="9"/>
  <c r="G4887" i="9" l="1"/>
  <c r="F4888" i="9"/>
  <c r="H4888" i="9"/>
  <c r="I4887" i="9"/>
  <c r="L4888" i="9"/>
  <c r="K4889" i="9"/>
  <c r="K4890" i="9" l="1"/>
  <c r="L4889" i="9"/>
  <c r="F4889" i="9"/>
  <c r="G4888" i="9"/>
  <c r="I4888" i="9"/>
  <c r="H4889" i="9"/>
  <c r="G4889" i="9" l="1"/>
  <c r="F4890" i="9"/>
  <c r="I4889" i="9"/>
  <c r="H4890" i="9"/>
  <c r="K4891" i="9"/>
  <c r="L4890" i="9"/>
  <c r="L4891" i="9" l="1"/>
  <c r="K4892" i="9"/>
  <c r="G4890" i="9"/>
  <c r="F4891" i="9"/>
  <c r="H4891" i="9"/>
  <c r="I4890" i="9"/>
  <c r="H4892" i="9" l="1"/>
  <c r="I4891" i="9"/>
  <c r="K4893" i="9"/>
  <c r="L4892" i="9"/>
  <c r="F4892" i="9"/>
  <c r="G4891" i="9"/>
  <c r="F4893" i="9" l="1"/>
  <c r="G4892" i="9"/>
  <c r="L4893" i="9"/>
  <c r="K4894" i="9"/>
  <c r="I4892" i="9"/>
  <c r="H4893" i="9"/>
  <c r="K4895" i="9" l="1"/>
  <c r="L4894" i="9"/>
  <c r="I4893" i="9"/>
  <c r="H4894" i="9"/>
  <c r="G4893" i="9"/>
  <c r="F4894" i="9"/>
  <c r="G4894" i="9" l="1"/>
  <c r="F4895" i="9"/>
  <c r="I4894" i="9"/>
  <c r="H4895" i="9"/>
  <c r="K4896" i="9"/>
  <c r="L4895" i="9"/>
  <c r="I4895" i="9" l="1"/>
  <c r="H4896" i="9"/>
  <c r="L4896" i="9"/>
  <c r="K4897" i="9"/>
  <c r="G4895" i="9"/>
  <c r="F4896" i="9"/>
  <c r="H4897" i="9" l="1"/>
  <c r="I4896" i="9"/>
  <c r="F4897" i="9"/>
  <c r="G4896" i="9"/>
  <c r="L4897" i="9"/>
  <c r="K4898" i="9"/>
  <c r="L4898" i="9" l="1"/>
  <c r="K4899" i="9"/>
  <c r="G4897" i="9"/>
  <c r="F4898" i="9"/>
  <c r="I4897" i="9"/>
  <c r="H4898" i="9"/>
  <c r="I4898" i="9" l="1"/>
  <c r="H4899" i="9"/>
  <c r="L4899" i="9"/>
  <c r="K4900" i="9"/>
  <c r="G4898" i="9"/>
  <c r="F4899" i="9"/>
  <c r="F4900" i="9" l="1"/>
  <c r="G4899" i="9"/>
  <c r="L4900" i="9"/>
  <c r="K4901" i="9"/>
  <c r="I4899" i="9"/>
  <c r="H4900" i="9"/>
  <c r="I4900" i="9" l="1"/>
  <c r="H4901" i="9"/>
  <c r="K4902" i="9"/>
  <c r="L4901" i="9"/>
  <c r="F4901" i="9"/>
  <c r="G4900" i="9"/>
  <c r="K4903" i="9" l="1"/>
  <c r="L4902" i="9"/>
  <c r="G4901" i="9"/>
  <c r="F4902" i="9"/>
  <c r="I4901" i="9"/>
  <c r="H4902" i="9"/>
  <c r="H4903" i="9" l="1"/>
  <c r="I4902" i="9"/>
  <c r="G4902" i="9"/>
  <c r="F4903" i="9"/>
  <c r="K4904" i="9"/>
  <c r="L4903" i="9"/>
  <c r="L4904" i="9" l="1"/>
  <c r="K4905" i="9"/>
  <c r="G4903" i="9"/>
  <c r="F4904" i="9"/>
  <c r="H4904" i="9"/>
  <c r="I4903" i="9"/>
  <c r="I4904" i="9" l="1"/>
  <c r="H4905" i="9"/>
  <c r="G4904" i="9"/>
  <c r="F4905" i="9"/>
  <c r="L4905" i="9"/>
  <c r="K4906" i="9"/>
  <c r="K4907" i="9" l="1"/>
  <c r="L4906" i="9"/>
  <c r="I4905" i="9"/>
  <c r="H4906" i="9"/>
  <c r="G4905" i="9"/>
  <c r="F4906" i="9"/>
  <c r="H4907" i="9" l="1"/>
  <c r="I4906" i="9"/>
  <c r="G4906" i="9"/>
  <c r="F4907" i="9"/>
  <c r="K4908" i="9"/>
  <c r="L4907" i="9"/>
  <c r="L4908" i="9" l="1"/>
  <c r="K4909" i="9"/>
  <c r="G4907" i="9"/>
  <c r="F4908" i="9"/>
  <c r="I4907" i="9"/>
  <c r="H4908" i="9"/>
  <c r="H4909" i="9" l="1"/>
  <c r="I4908" i="9"/>
  <c r="F4909" i="9"/>
  <c r="G4908" i="9"/>
  <c r="K4910" i="9"/>
  <c r="L4909" i="9"/>
  <c r="K4911" i="9" l="1"/>
  <c r="L4910" i="9"/>
  <c r="F4910" i="9"/>
  <c r="G4909" i="9"/>
  <c r="I4909" i="9"/>
  <c r="H4910" i="9"/>
  <c r="I4910" i="9" l="1"/>
  <c r="H4911" i="9"/>
  <c r="G4910" i="9"/>
  <c r="F4911" i="9"/>
  <c r="L4911" i="9"/>
  <c r="K4912" i="9"/>
  <c r="L4912" i="9" l="1"/>
  <c r="K4913" i="9"/>
  <c r="F4912" i="9"/>
  <c r="G4911" i="9"/>
  <c r="I4911" i="9"/>
  <c r="H4912" i="9"/>
  <c r="I4912" i="9" l="1"/>
  <c r="H4913" i="9"/>
  <c r="G4912" i="9"/>
  <c r="F4913" i="9"/>
  <c r="L4913" i="9"/>
  <c r="K4914" i="9"/>
  <c r="K4915" i="9" l="1"/>
  <c r="L4914" i="9"/>
  <c r="G4913" i="9"/>
  <c r="F4914" i="9"/>
  <c r="H4914" i="9"/>
  <c r="I4913" i="9"/>
  <c r="F4915" i="9" l="1"/>
  <c r="G4914" i="9"/>
  <c r="I4914" i="9"/>
  <c r="H4915" i="9"/>
  <c r="L4915" i="9"/>
  <c r="K4916" i="9"/>
  <c r="K4917" i="9" l="1"/>
  <c r="L4916" i="9"/>
  <c r="H4916" i="9"/>
  <c r="I4915" i="9"/>
  <c r="G4915" i="9"/>
  <c r="F4916" i="9"/>
  <c r="I4916" i="9" l="1"/>
  <c r="H4917" i="9"/>
  <c r="G4916" i="9"/>
  <c r="F4917" i="9"/>
  <c r="K4918" i="9"/>
  <c r="L4917" i="9"/>
  <c r="K4919" i="9" l="1"/>
  <c r="L4918" i="9"/>
  <c r="H4918" i="9"/>
  <c r="I4917" i="9"/>
  <c r="F4918" i="9"/>
  <c r="G4917" i="9"/>
  <c r="I4918" i="9" l="1"/>
  <c r="H4919" i="9"/>
  <c r="F4919" i="9"/>
  <c r="G4918" i="9"/>
  <c r="K4920" i="9"/>
  <c r="L4919" i="9"/>
  <c r="K4921" i="9" l="1"/>
  <c r="L4920" i="9"/>
  <c r="H4920" i="9"/>
  <c r="I4919" i="9"/>
  <c r="G4919" i="9"/>
  <c r="F4920" i="9"/>
  <c r="K4922" i="9" l="1"/>
  <c r="L4921" i="9"/>
  <c r="I4920" i="9"/>
  <c r="H4921" i="9"/>
  <c r="G4920" i="9"/>
  <c r="F4921" i="9"/>
  <c r="H4922" i="9" l="1"/>
  <c r="I4921" i="9"/>
  <c r="F4922" i="9"/>
  <c r="G4921" i="9"/>
  <c r="L4922" i="9"/>
  <c r="K4923" i="9"/>
  <c r="K4924" i="9" l="1"/>
  <c r="L4923" i="9"/>
  <c r="G4922" i="9"/>
  <c r="F4923" i="9"/>
  <c r="I4922" i="9"/>
  <c r="H4923" i="9"/>
  <c r="G4923" i="9" l="1"/>
  <c r="F4924" i="9"/>
  <c r="I4923" i="9"/>
  <c r="H4924" i="9"/>
  <c r="L4924" i="9"/>
  <c r="K4925" i="9"/>
  <c r="L4925" i="9" l="1"/>
  <c r="K4926" i="9"/>
  <c r="I4924" i="9"/>
  <c r="H4925" i="9"/>
  <c r="F4925" i="9"/>
  <c r="G4924" i="9"/>
  <c r="G4925" i="9" l="1"/>
  <c r="F4926" i="9"/>
  <c r="H4926" i="9"/>
  <c r="I4925" i="9"/>
  <c r="L4926" i="9"/>
  <c r="K4927" i="9"/>
  <c r="H4927" i="9" l="1"/>
  <c r="I4926" i="9"/>
  <c r="F4927" i="9"/>
  <c r="G4926" i="9"/>
  <c r="L4927" i="9"/>
  <c r="K4928" i="9"/>
  <c r="K4929" i="9" l="1"/>
  <c r="L4928" i="9"/>
  <c r="G4927" i="9"/>
  <c r="F4928" i="9"/>
  <c r="I4927" i="9"/>
  <c r="H4928" i="9"/>
  <c r="F4929" i="9" l="1"/>
  <c r="G4928" i="9"/>
  <c r="I4928" i="9"/>
  <c r="H4929" i="9"/>
  <c r="L4929" i="9"/>
  <c r="K4930" i="9"/>
  <c r="I4929" i="9" l="1"/>
  <c r="H4930" i="9"/>
  <c r="K4931" i="9"/>
  <c r="L4930" i="9"/>
  <c r="F4930" i="9"/>
  <c r="G4929" i="9"/>
  <c r="H4931" i="9" l="1"/>
  <c r="I4930" i="9"/>
  <c r="F4931" i="9"/>
  <c r="G4930" i="9"/>
  <c r="K4932" i="9"/>
  <c r="L4931" i="9"/>
  <c r="L4932" i="9" l="1"/>
  <c r="K4933" i="9"/>
  <c r="F4932" i="9"/>
  <c r="G4931" i="9"/>
  <c r="H4932" i="9"/>
  <c r="I4931" i="9"/>
  <c r="I4932" i="9" l="1"/>
  <c r="H4933" i="9"/>
  <c r="F4933" i="9"/>
  <c r="G4932" i="9"/>
  <c r="K4934" i="9"/>
  <c r="L4933" i="9"/>
  <c r="K4935" i="9" l="1"/>
  <c r="L4934" i="9"/>
  <c r="F4934" i="9"/>
  <c r="G4933" i="9"/>
  <c r="I4933" i="9"/>
  <c r="H4934" i="9"/>
  <c r="I4934" i="9" l="1"/>
  <c r="H4935" i="9"/>
  <c r="F4935" i="9"/>
  <c r="G4934" i="9"/>
  <c r="L4935" i="9"/>
  <c r="K4936" i="9"/>
  <c r="F4936" i="9" l="1"/>
  <c r="G4935" i="9"/>
  <c r="H4936" i="9"/>
  <c r="I4935" i="9"/>
  <c r="K4937" i="9"/>
  <c r="L4936" i="9"/>
  <c r="L4937" i="9" l="1"/>
  <c r="K4938" i="9"/>
  <c r="I4936" i="9"/>
  <c r="H4937" i="9"/>
  <c r="G4936" i="9"/>
  <c r="F4937" i="9"/>
  <c r="I4937" i="9" l="1"/>
  <c r="H4938" i="9"/>
  <c r="F4938" i="9"/>
  <c r="G4937" i="9"/>
  <c r="K4939" i="9"/>
  <c r="L4938" i="9"/>
  <c r="F4939" i="9" l="1"/>
  <c r="G4938" i="9"/>
  <c r="L4939" i="9"/>
  <c r="K4940" i="9"/>
  <c r="I4938" i="9"/>
  <c r="H4939" i="9"/>
  <c r="H4940" i="9" l="1"/>
  <c r="I4939" i="9"/>
  <c r="K4941" i="9"/>
  <c r="L4940" i="9"/>
  <c r="F4940" i="9"/>
  <c r="G4939" i="9"/>
  <c r="F4941" i="9" l="1"/>
  <c r="G4940" i="9"/>
  <c r="L4941" i="9"/>
  <c r="K4942" i="9"/>
  <c r="I4940" i="9"/>
  <c r="H4941" i="9"/>
  <c r="I4941" i="9" l="1"/>
  <c r="H4942" i="9"/>
  <c r="L4942" i="9"/>
  <c r="K4943" i="9"/>
  <c r="F4942" i="9"/>
  <c r="G4941" i="9"/>
  <c r="L4943" i="9" l="1"/>
  <c r="K4944" i="9"/>
  <c r="F4943" i="9"/>
  <c r="G4942" i="9"/>
  <c r="H4943" i="9"/>
  <c r="I4942" i="9"/>
  <c r="F4944" i="9" l="1"/>
  <c r="G4943" i="9"/>
  <c r="H4944" i="9"/>
  <c r="I4943" i="9"/>
  <c r="L4944" i="9"/>
  <c r="K4945" i="9"/>
  <c r="H4945" i="9" l="1"/>
  <c r="I4944" i="9"/>
  <c r="L4945" i="9"/>
  <c r="K4946" i="9"/>
  <c r="F4945" i="9"/>
  <c r="G4944" i="9"/>
  <c r="L4946" i="9" l="1"/>
  <c r="K4947" i="9"/>
  <c r="G4945" i="9"/>
  <c r="F4946" i="9"/>
  <c r="H4946" i="9"/>
  <c r="I4945" i="9"/>
  <c r="F4947" i="9" l="1"/>
  <c r="G4946" i="9"/>
  <c r="L4947" i="9"/>
  <c r="K4948" i="9"/>
  <c r="I4946" i="9"/>
  <c r="H4947" i="9"/>
  <c r="K4949" i="9" l="1"/>
  <c r="L4948" i="9"/>
  <c r="H4948" i="9"/>
  <c r="I4947" i="9"/>
  <c r="G4947" i="9"/>
  <c r="F4948" i="9"/>
  <c r="H4949" i="9" l="1"/>
  <c r="I4948" i="9"/>
  <c r="G4948" i="9"/>
  <c r="F4949" i="9"/>
  <c r="K4950" i="9"/>
  <c r="L4949" i="9"/>
  <c r="F4950" i="9" l="1"/>
  <c r="G4949" i="9"/>
  <c r="K4951" i="9"/>
  <c r="L4950" i="9"/>
  <c r="H4950" i="9"/>
  <c r="I4949" i="9"/>
  <c r="L4951" i="9" l="1"/>
  <c r="K4952" i="9"/>
  <c r="H4951" i="9"/>
  <c r="I4950" i="9"/>
  <c r="G4950" i="9"/>
  <c r="F4951" i="9"/>
  <c r="G4951" i="9" l="1"/>
  <c r="F4952" i="9"/>
  <c r="H4952" i="9"/>
  <c r="I4951" i="9"/>
  <c r="K4953" i="9"/>
  <c r="L4952" i="9"/>
  <c r="K4954" i="9" l="1"/>
  <c r="L4953" i="9"/>
  <c r="F4953" i="9"/>
  <c r="G4952" i="9"/>
  <c r="H4953" i="9"/>
  <c r="I4952" i="9"/>
  <c r="G4953" i="9" l="1"/>
  <c r="F4954" i="9"/>
  <c r="H4954" i="9"/>
  <c r="I4953" i="9"/>
  <c r="K4955" i="9"/>
  <c r="L4954" i="9"/>
  <c r="K4956" i="9" l="1"/>
  <c r="L4955" i="9"/>
  <c r="I4954" i="9"/>
  <c r="H4955" i="9"/>
  <c r="G4954" i="9"/>
  <c r="F4955" i="9"/>
  <c r="I4955" i="9" l="1"/>
  <c r="H4956" i="9"/>
  <c r="G4955" i="9"/>
  <c r="F4956" i="9"/>
  <c r="K4957" i="9"/>
  <c r="L4956" i="9"/>
  <c r="L4957" i="9" l="1"/>
  <c r="K4958" i="9"/>
  <c r="H4957" i="9"/>
  <c r="I4956" i="9"/>
  <c r="F4957" i="9"/>
  <c r="G4956" i="9"/>
  <c r="I4957" i="9" l="1"/>
  <c r="H4958" i="9"/>
  <c r="F4958" i="9"/>
  <c r="G4957" i="9"/>
  <c r="L4958" i="9"/>
  <c r="K4959" i="9"/>
  <c r="L4959" i="9" l="1"/>
  <c r="K4960" i="9"/>
  <c r="G4958" i="9"/>
  <c r="F4959" i="9"/>
  <c r="H4959" i="9"/>
  <c r="I4958" i="9"/>
  <c r="F4960" i="9" l="1"/>
  <c r="G4959" i="9"/>
  <c r="H4960" i="9"/>
  <c r="I4959" i="9"/>
  <c r="K4961" i="9"/>
  <c r="L4960" i="9"/>
  <c r="K4962" i="9" l="1"/>
  <c r="L4961" i="9"/>
  <c r="H4961" i="9"/>
  <c r="I4960" i="9"/>
  <c r="F4961" i="9"/>
  <c r="G4960" i="9"/>
  <c r="G4961" i="9" l="1"/>
  <c r="F4962" i="9"/>
  <c r="H4962" i="9"/>
  <c r="I4961" i="9"/>
  <c r="L4962" i="9"/>
  <c r="K4963" i="9"/>
  <c r="K4964" i="9" l="1"/>
  <c r="L4963" i="9"/>
  <c r="G4962" i="9"/>
  <c r="F4963" i="9"/>
  <c r="I4962" i="9"/>
  <c r="H4963" i="9"/>
  <c r="H4964" i="9" l="1"/>
  <c r="I4963" i="9"/>
  <c r="G4963" i="9"/>
  <c r="F4964" i="9"/>
  <c r="L4964" i="9"/>
  <c r="K4965" i="9"/>
  <c r="G4964" i="9" l="1"/>
  <c r="F4965" i="9"/>
  <c r="L4965" i="9"/>
  <c r="K4966" i="9"/>
  <c r="I4964" i="9"/>
  <c r="H4965" i="9"/>
  <c r="K4967" i="9" l="1"/>
  <c r="L4966" i="9"/>
  <c r="I4965" i="9"/>
  <c r="H4966" i="9"/>
  <c r="G4965" i="9"/>
  <c r="F4966" i="9"/>
  <c r="I4966" i="9" l="1"/>
  <c r="H4967" i="9"/>
  <c r="G4966" i="9"/>
  <c r="F4967" i="9"/>
  <c r="L4967" i="9"/>
  <c r="K4968" i="9"/>
  <c r="L4968" i="9" l="1"/>
  <c r="K4969" i="9"/>
  <c r="H4968" i="9"/>
  <c r="I4967" i="9"/>
  <c r="G4967" i="9"/>
  <c r="F4968" i="9"/>
  <c r="G4968" i="9" l="1"/>
  <c r="F4969" i="9"/>
  <c r="H4969" i="9"/>
  <c r="I4968" i="9"/>
  <c r="K4970" i="9"/>
  <c r="L4969" i="9"/>
  <c r="L4970" i="9" l="1"/>
  <c r="K4971" i="9"/>
  <c r="I4969" i="9"/>
  <c r="H4970" i="9"/>
  <c r="G4969" i="9"/>
  <c r="F4970" i="9"/>
  <c r="I4970" i="9" l="1"/>
  <c r="H4971" i="9"/>
  <c r="G4970" i="9"/>
  <c r="F4971" i="9"/>
  <c r="L4971" i="9"/>
  <c r="K4972" i="9"/>
  <c r="L4972" i="9" l="1"/>
  <c r="K4973" i="9"/>
  <c r="H4972" i="9"/>
  <c r="I4971" i="9"/>
  <c r="G4971" i="9"/>
  <c r="F4972" i="9"/>
  <c r="H4973" i="9" l="1"/>
  <c r="I4972" i="9"/>
  <c r="L4973" i="9"/>
  <c r="K4974" i="9"/>
  <c r="G4972" i="9"/>
  <c r="F4973" i="9"/>
  <c r="F4974" i="9" l="1"/>
  <c r="G4973" i="9"/>
  <c r="K4975" i="9"/>
  <c r="L4974" i="9"/>
  <c r="I4973" i="9"/>
  <c r="H4974" i="9"/>
  <c r="I4974" i="9" l="1"/>
  <c r="H4975" i="9"/>
  <c r="L4975" i="9"/>
  <c r="K4976" i="9"/>
  <c r="F4975" i="9"/>
  <c r="G4974" i="9"/>
  <c r="G4975" i="9" l="1"/>
  <c r="F4976" i="9"/>
  <c r="H4976" i="9"/>
  <c r="I4975" i="9"/>
  <c r="L4976" i="9"/>
  <c r="K4977" i="9"/>
  <c r="L4977" i="9" l="1"/>
  <c r="K4978" i="9"/>
  <c r="I4976" i="9"/>
  <c r="H4977" i="9"/>
  <c r="G4976" i="9"/>
  <c r="F4977" i="9"/>
  <c r="G4977" i="9" l="1"/>
  <c r="F4978" i="9"/>
  <c r="K4979" i="9"/>
  <c r="L4978" i="9"/>
  <c r="I4977" i="9"/>
  <c r="H4978" i="9"/>
  <c r="L4979" i="9" l="1"/>
  <c r="K4980" i="9"/>
  <c r="H4979" i="9"/>
  <c r="I4978" i="9"/>
  <c r="G4978" i="9"/>
  <c r="F4979" i="9"/>
  <c r="G4979" i="9" l="1"/>
  <c r="F4980" i="9"/>
  <c r="H4980" i="9"/>
  <c r="I4979" i="9"/>
  <c r="K4981" i="9"/>
  <c r="L4980" i="9"/>
  <c r="K4982" i="9" l="1"/>
  <c r="L4981" i="9"/>
  <c r="H4981" i="9"/>
  <c r="I4980" i="9"/>
  <c r="G4980" i="9"/>
  <c r="F4981" i="9"/>
  <c r="I4981" i="9" l="1"/>
  <c r="H4982" i="9"/>
  <c r="F4982" i="9"/>
  <c r="G4981" i="9"/>
  <c r="L4982" i="9"/>
  <c r="K4983" i="9"/>
  <c r="L4983" i="9" l="1"/>
  <c r="K4984" i="9"/>
  <c r="F4983" i="9"/>
  <c r="G4982" i="9"/>
  <c r="H4983" i="9"/>
  <c r="I4982" i="9"/>
  <c r="H4984" i="9" l="1"/>
  <c r="I4983" i="9"/>
  <c r="G4983" i="9"/>
  <c r="F4984" i="9"/>
  <c r="K4985" i="9"/>
  <c r="L4984" i="9"/>
  <c r="K4986" i="9" l="1"/>
  <c r="L4985" i="9"/>
  <c r="F4985" i="9"/>
  <c r="G4984" i="9"/>
  <c r="I4984" i="9"/>
  <c r="H4985" i="9"/>
  <c r="H4986" i="9" l="1"/>
  <c r="I4985" i="9"/>
  <c r="K4987" i="9"/>
  <c r="L4986" i="9"/>
  <c r="G4985" i="9"/>
  <c r="F4986" i="9"/>
  <c r="G4986" i="9" l="1"/>
  <c r="F4987" i="9"/>
  <c r="L4987" i="9"/>
  <c r="K4988" i="9"/>
  <c r="I4986" i="9"/>
  <c r="H4987" i="9"/>
  <c r="K4989" i="9" l="1"/>
  <c r="L4988" i="9"/>
  <c r="I4987" i="9"/>
  <c r="H4988" i="9"/>
  <c r="F4988" i="9"/>
  <c r="G4987" i="9"/>
  <c r="F4989" i="9" l="1"/>
  <c r="G4988" i="9"/>
  <c r="I4988" i="9"/>
  <c r="H4989" i="9"/>
  <c r="K4990" i="9"/>
  <c r="L4989" i="9"/>
  <c r="K4991" i="9" l="1"/>
  <c r="L4990" i="9"/>
  <c r="H4990" i="9"/>
  <c r="I4989" i="9"/>
  <c r="G4989" i="9"/>
  <c r="F4990" i="9"/>
  <c r="F4991" i="9" l="1"/>
  <c r="G4990" i="9"/>
  <c r="H4991" i="9"/>
  <c r="I4990" i="9"/>
  <c r="K4992" i="9"/>
  <c r="L4991" i="9"/>
  <c r="L4992" i="9" l="1"/>
  <c r="K4993" i="9"/>
  <c r="I4991" i="9"/>
  <c r="H4992" i="9"/>
  <c r="G4991" i="9"/>
  <c r="F4992" i="9"/>
  <c r="I4992" i="9" l="1"/>
  <c r="H4993" i="9"/>
  <c r="L4993" i="9"/>
  <c r="K4994" i="9"/>
  <c r="G4992" i="9"/>
  <c r="F4993" i="9"/>
  <c r="F4994" i="9" l="1"/>
  <c r="G4993" i="9"/>
  <c r="K4995" i="9"/>
  <c r="L4994" i="9"/>
  <c r="H4994" i="9"/>
  <c r="I4993" i="9"/>
  <c r="H4995" i="9" l="1"/>
  <c r="I4994" i="9"/>
  <c r="K4996" i="9"/>
  <c r="L4995" i="9"/>
  <c r="F4995" i="9"/>
  <c r="G4994" i="9"/>
  <c r="L4996" i="9" l="1"/>
  <c r="K4997" i="9"/>
  <c r="F4996" i="9"/>
  <c r="G4995" i="9"/>
  <c r="H4996" i="9"/>
  <c r="I4995" i="9"/>
  <c r="F4997" i="9" l="1"/>
  <c r="G4996" i="9"/>
  <c r="I4996" i="9"/>
  <c r="H4997" i="9"/>
  <c r="L4997" i="9"/>
  <c r="K4998" i="9"/>
  <c r="H4998" i="9" l="1"/>
  <c r="I4997" i="9"/>
  <c r="L4998" i="9"/>
  <c r="K4999" i="9"/>
  <c r="F4998" i="9"/>
  <c r="G4997" i="9"/>
  <c r="F4999" i="9" l="1"/>
  <c r="G4998" i="9"/>
  <c r="L4999" i="9"/>
  <c r="K5000" i="9"/>
  <c r="L5000" i="9" s="1"/>
  <c r="H24" i="13" s="1"/>
  <c r="H4999" i="9"/>
  <c r="I4998" i="9"/>
  <c r="F6" i="13" l="1"/>
  <c r="H6" i="13"/>
  <c r="H56" i="13"/>
  <c r="H58" i="13"/>
  <c r="H95" i="13"/>
  <c r="H19" i="13"/>
  <c r="H36" i="13"/>
  <c r="H98" i="13"/>
  <c r="H31" i="13"/>
  <c r="H18" i="13"/>
  <c r="H94" i="13"/>
  <c r="H11" i="13"/>
  <c r="H71" i="13"/>
  <c r="H45" i="13"/>
  <c r="H90" i="13"/>
  <c r="H92" i="13"/>
  <c r="H81" i="13"/>
  <c r="H17" i="13"/>
  <c r="H43" i="13"/>
  <c r="H100" i="13"/>
  <c r="H26" i="13"/>
  <c r="H91" i="13"/>
  <c r="H32" i="13"/>
  <c r="H7" i="13"/>
  <c r="H38" i="13"/>
  <c r="H52" i="13"/>
  <c r="H29" i="13"/>
  <c r="H88" i="13"/>
  <c r="H35" i="13"/>
  <c r="H21" i="13"/>
  <c r="H48" i="13"/>
  <c r="H84" i="13"/>
  <c r="H57" i="13"/>
  <c r="H39" i="13"/>
  <c r="H93" i="13"/>
  <c r="H106" i="13"/>
  <c r="H51" i="13"/>
  <c r="H10" i="13"/>
  <c r="H25" i="13"/>
  <c r="H79" i="13"/>
  <c r="H42" i="13"/>
  <c r="H14" i="13"/>
  <c r="H54" i="13"/>
  <c r="H28" i="13"/>
  <c r="H16" i="13"/>
  <c r="H41" i="13"/>
  <c r="H12" i="13"/>
  <c r="H105" i="13"/>
  <c r="H55" i="13"/>
  <c r="H73" i="13"/>
  <c r="H74" i="13"/>
  <c r="H15" i="13"/>
  <c r="H33" i="13"/>
  <c r="H61" i="13"/>
  <c r="H82" i="13"/>
  <c r="H70" i="13"/>
  <c r="H37" i="13"/>
  <c r="H49" i="13"/>
  <c r="H65" i="13"/>
  <c r="H101" i="13"/>
  <c r="H30" i="13"/>
  <c r="H68" i="13"/>
  <c r="H59" i="13"/>
  <c r="H104" i="13"/>
  <c r="H22" i="13"/>
  <c r="H34" i="13"/>
  <c r="H13" i="13"/>
  <c r="H8" i="13"/>
  <c r="H69" i="13"/>
  <c r="H23" i="13"/>
  <c r="H77" i="13"/>
  <c r="H86" i="13"/>
  <c r="H83" i="13"/>
  <c r="H99" i="13"/>
  <c r="H64" i="13"/>
  <c r="H97" i="13"/>
  <c r="H60" i="13"/>
  <c r="H40" i="13"/>
  <c r="H80" i="13"/>
  <c r="H62" i="13"/>
  <c r="H44" i="13"/>
  <c r="H46" i="13"/>
  <c r="H87" i="13"/>
  <c r="H75" i="13"/>
  <c r="H50" i="13"/>
  <c r="H63" i="13"/>
  <c r="H85" i="13"/>
  <c r="H103" i="13"/>
  <c r="H53" i="13"/>
  <c r="H20" i="13"/>
  <c r="H67" i="13"/>
  <c r="H9" i="13"/>
  <c r="H78" i="13"/>
  <c r="H89" i="13"/>
  <c r="H47" i="13"/>
  <c r="H102" i="13"/>
  <c r="H76" i="13"/>
  <c r="H96" i="13"/>
  <c r="H66" i="13"/>
  <c r="H27" i="13"/>
  <c r="H72" i="13"/>
  <c r="C22" i="13"/>
  <c r="D17" i="13"/>
  <c r="D19" i="13"/>
  <c r="C15" i="13"/>
  <c r="D20" i="13"/>
  <c r="D16" i="13"/>
  <c r="D21" i="13"/>
  <c r="C11" i="13"/>
  <c r="D23" i="13"/>
  <c r="C14" i="13"/>
  <c r="F21" i="13"/>
  <c r="T22" i="13" s="1"/>
  <c r="F17" i="13"/>
  <c r="T18" i="13" s="1"/>
  <c r="D13" i="13"/>
  <c r="D22" i="13"/>
  <c r="F10" i="13"/>
  <c r="T11" i="13" s="1"/>
  <c r="D11" i="13"/>
  <c r="C9" i="13"/>
  <c r="C12" i="13"/>
  <c r="C18" i="13"/>
  <c r="C19" i="13"/>
  <c r="D10" i="13"/>
  <c r="C7" i="13"/>
  <c r="C10" i="13"/>
  <c r="C23" i="13"/>
  <c r="F19" i="13"/>
  <c r="T20" i="13" s="1"/>
  <c r="F20" i="13"/>
  <c r="T21" i="13" s="1"/>
  <c r="F7" i="13"/>
  <c r="D18" i="13"/>
  <c r="C8" i="13"/>
  <c r="F13" i="13"/>
  <c r="T14" i="13" s="1"/>
  <c r="F9" i="13"/>
  <c r="T10" i="13" s="1"/>
  <c r="F16" i="13"/>
  <c r="T17" i="13" s="1"/>
  <c r="D9" i="13"/>
  <c r="F18" i="13"/>
  <c r="T19" i="13" s="1"/>
  <c r="F8" i="13"/>
  <c r="T9" i="13" s="1"/>
  <c r="F23" i="13"/>
  <c r="T24" i="13" s="1"/>
  <c r="D14" i="13"/>
  <c r="C20" i="13"/>
  <c r="C16" i="13"/>
  <c r="D12" i="13"/>
  <c r="D7" i="13"/>
  <c r="D15" i="13"/>
  <c r="C17" i="13"/>
  <c r="F14" i="13"/>
  <c r="T15" i="13" s="1"/>
  <c r="F12" i="13"/>
  <c r="T13" i="13" s="1"/>
  <c r="F15" i="13"/>
  <c r="T16" i="13" s="1"/>
  <c r="F22" i="13"/>
  <c r="T23" i="13" s="1"/>
  <c r="C21" i="13"/>
  <c r="D8" i="13"/>
  <c r="F11" i="13"/>
  <c r="T12" i="13" s="1"/>
  <c r="C13" i="13"/>
  <c r="I4999" i="9"/>
  <c r="H5000" i="9"/>
  <c r="I5000" i="9" s="1"/>
  <c r="C15" i="15" s="1"/>
  <c r="F51" i="13"/>
  <c r="T52" i="13" s="1"/>
  <c r="D39" i="13"/>
  <c r="F93" i="13"/>
  <c r="T94" i="13" s="1"/>
  <c r="D85" i="13"/>
  <c r="D27" i="13"/>
  <c r="D46" i="13"/>
  <c r="D26" i="13"/>
  <c r="E64" i="13"/>
  <c r="E61" i="13"/>
  <c r="C93" i="13"/>
  <c r="F45" i="13"/>
  <c r="T46" i="13" s="1"/>
  <c r="D86" i="13"/>
  <c r="C60" i="13"/>
  <c r="F36" i="13"/>
  <c r="T37" i="13" s="1"/>
  <c r="E87" i="13"/>
  <c r="D50" i="13"/>
  <c r="F37" i="13"/>
  <c r="T38" i="13" s="1"/>
  <c r="C68" i="13"/>
  <c r="C24" i="13"/>
  <c r="F38" i="13"/>
  <c r="T39" i="13" s="1"/>
  <c r="E82" i="13"/>
  <c r="F57" i="13"/>
  <c r="T58" i="13" s="1"/>
  <c r="D34" i="13"/>
  <c r="F31" i="13"/>
  <c r="T32" i="13" s="1"/>
  <c r="E107" i="13"/>
  <c r="C75" i="13"/>
  <c r="D42" i="13"/>
  <c r="E70" i="13"/>
  <c r="D74" i="13"/>
  <c r="E88" i="13"/>
  <c r="C30" i="13"/>
  <c r="C69" i="13"/>
  <c r="D44" i="13"/>
  <c r="D96" i="13"/>
  <c r="F68" i="13"/>
  <c r="T69" i="13" s="1"/>
  <c r="C36" i="13"/>
  <c r="E69" i="13"/>
  <c r="C37" i="13"/>
  <c r="D101" i="13"/>
  <c r="D68" i="13"/>
  <c r="F66" i="13"/>
  <c r="T67" i="13" s="1"/>
  <c r="T7" i="13"/>
  <c r="F84" i="13"/>
  <c r="T85" i="13" s="1"/>
  <c r="E53" i="13"/>
  <c r="D103" i="13"/>
  <c r="F34" i="13"/>
  <c r="T35" i="13" s="1"/>
  <c r="F104" i="13"/>
  <c r="T105" i="13" s="1"/>
  <c r="F100" i="13"/>
  <c r="T101" i="13" s="1"/>
  <c r="F86" i="13"/>
  <c r="T87" i="13" s="1"/>
  <c r="D89" i="13"/>
  <c r="F41" i="13"/>
  <c r="T42" i="13" s="1"/>
  <c r="C6" i="13"/>
  <c r="D66" i="13"/>
  <c r="D63" i="13"/>
  <c r="C67" i="13"/>
  <c r="E79" i="13"/>
  <c r="F26" i="13"/>
  <c r="T27" i="13" s="1"/>
  <c r="E97" i="13"/>
  <c r="D32" i="13"/>
  <c r="F63" i="13"/>
  <c r="T64" i="13" s="1"/>
  <c r="E86" i="13"/>
  <c r="C90" i="13"/>
  <c r="C51" i="13"/>
  <c r="D88" i="13"/>
  <c r="D93" i="13"/>
  <c r="F73" i="13"/>
  <c r="T74" i="13" s="1"/>
  <c r="E90" i="13"/>
  <c r="E67" i="13"/>
  <c r="F52" i="13"/>
  <c r="T53" i="13" s="1"/>
  <c r="C43" i="13"/>
  <c r="F75" i="13"/>
  <c r="T76" i="13" s="1"/>
  <c r="C77" i="13"/>
  <c r="D59" i="13"/>
  <c r="C40" i="13"/>
  <c r="F106" i="13"/>
  <c r="T107" i="13" s="1"/>
  <c r="E100" i="13"/>
  <c r="C79" i="13"/>
  <c r="F82" i="13"/>
  <c r="T83" i="13" s="1"/>
  <c r="E102" i="13"/>
  <c r="F95" i="13"/>
  <c r="T96" i="13" s="1"/>
  <c r="D81" i="13"/>
  <c r="E58" i="13"/>
  <c r="E74" i="13"/>
  <c r="F49" i="13"/>
  <c r="T50" i="13" s="1"/>
  <c r="D48" i="13"/>
  <c r="F85" i="13"/>
  <c r="T86" i="13" s="1"/>
  <c r="C62" i="13"/>
  <c r="D90" i="13"/>
  <c r="C72" i="13"/>
  <c r="F55" i="13"/>
  <c r="T56" i="13" s="1"/>
  <c r="C29" i="13"/>
  <c r="F69" i="13"/>
  <c r="T70" i="13" s="1"/>
  <c r="F25" i="13"/>
  <c r="T26" i="13" s="1"/>
  <c r="E68" i="13"/>
  <c r="F42" i="13"/>
  <c r="T43" i="13" s="1"/>
  <c r="D31" i="13"/>
  <c r="C96" i="13"/>
  <c r="C34" i="13"/>
  <c r="C59" i="13"/>
  <c r="C52" i="13"/>
  <c r="C57" i="13"/>
  <c r="C48" i="13"/>
  <c r="D77" i="13"/>
  <c r="D11" i="15"/>
  <c r="E62" i="13"/>
  <c r="E80" i="13"/>
  <c r="C82" i="13"/>
  <c r="E84" i="13"/>
  <c r="E48" i="13"/>
  <c r="F89" i="13"/>
  <c r="T90" i="13" s="1"/>
  <c r="F70" i="13"/>
  <c r="T71" i="13" s="1"/>
  <c r="C27" i="13"/>
  <c r="C71" i="13"/>
  <c r="D51" i="13"/>
  <c r="F72" i="13"/>
  <c r="T73" i="13" s="1"/>
  <c r="D29" i="13"/>
  <c r="C106" i="13"/>
  <c r="U107" i="13" s="1"/>
  <c r="G106" i="13" s="1"/>
  <c r="C76" i="13"/>
  <c r="F50" i="13"/>
  <c r="T51" i="13" s="1"/>
  <c r="D62" i="13"/>
  <c r="E76" i="13"/>
  <c r="F44" i="13"/>
  <c r="T45" i="13" s="1"/>
  <c r="D35" i="13"/>
  <c r="D25" i="13"/>
  <c r="D83" i="13"/>
  <c r="C73" i="13"/>
  <c r="C49" i="13"/>
  <c r="D24" i="13"/>
  <c r="F54" i="13"/>
  <c r="T55" i="13" s="1"/>
  <c r="F33" i="13"/>
  <c r="T34" i="13" s="1"/>
  <c r="E60" i="13"/>
  <c r="C102" i="13"/>
  <c r="C94" i="13"/>
  <c r="D33" i="13"/>
  <c r="E47" i="13"/>
  <c r="E51" i="13"/>
  <c r="C84" i="13"/>
  <c r="D98" i="13"/>
  <c r="C80" i="13"/>
  <c r="C47" i="13"/>
  <c r="C95" i="13"/>
  <c r="D41" i="13"/>
  <c r="C41" i="13"/>
  <c r="D60" i="13"/>
  <c r="F64" i="13"/>
  <c r="T65" i="13" s="1"/>
  <c r="F40" i="13"/>
  <c r="T41" i="13" s="1"/>
  <c r="E57" i="13"/>
  <c r="C86" i="13"/>
  <c r="E81" i="13"/>
  <c r="D91" i="13"/>
  <c r="F88" i="13"/>
  <c r="T89" i="13" s="1"/>
  <c r="F24" i="13"/>
  <c r="T25" i="13" s="1"/>
  <c r="C46" i="13"/>
  <c r="C45" i="13"/>
  <c r="C89" i="13"/>
  <c r="E95" i="13"/>
  <c r="D73" i="13"/>
  <c r="D97" i="13"/>
  <c r="D100" i="13"/>
  <c r="F81" i="13"/>
  <c r="T82" i="13" s="1"/>
  <c r="F78" i="13"/>
  <c r="T79" i="13" s="1"/>
  <c r="E104" i="13"/>
  <c r="D95" i="13"/>
  <c r="E56" i="13"/>
  <c r="F61" i="13"/>
  <c r="T62" i="13" s="1"/>
  <c r="D64" i="13"/>
  <c r="D70" i="13"/>
  <c r="D94" i="13"/>
  <c r="F67" i="13"/>
  <c r="T68" i="13" s="1"/>
  <c r="E49" i="13"/>
  <c r="F62" i="13"/>
  <c r="T63" i="13" s="1"/>
  <c r="D92" i="13"/>
  <c r="F35" i="13"/>
  <c r="T36" i="13" s="1"/>
  <c r="D106" i="13"/>
  <c r="D67" i="13"/>
  <c r="D80" i="13"/>
  <c r="E98" i="13"/>
  <c r="C78" i="13"/>
  <c r="D55" i="13"/>
  <c r="F29" i="13"/>
  <c r="T30" i="13" s="1"/>
  <c r="F28" i="13"/>
  <c r="T29" i="13" s="1"/>
  <c r="D47" i="13"/>
  <c r="D6" i="13"/>
  <c r="C97" i="13"/>
  <c r="D82" i="13"/>
  <c r="E65" i="13"/>
  <c r="F48" i="13"/>
  <c r="T49" i="13" s="1"/>
  <c r="E54" i="13"/>
  <c r="F53" i="13"/>
  <c r="T54" i="13" s="1"/>
  <c r="E103" i="13"/>
  <c r="D99" i="13"/>
  <c r="D8" i="15"/>
  <c r="F76" i="13"/>
  <c r="T77" i="13" s="1"/>
  <c r="C63" i="13"/>
  <c r="E83" i="13"/>
  <c r="C83" i="13"/>
  <c r="C61" i="13"/>
  <c r="E59" i="13"/>
  <c r="C99" i="13"/>
  <c r="F80" i="13"/>
  <c r="T81" i="13" s="1"/>
  <c r="C28" i="13"/>
  <c r="C87" i="13"/>
  <c r="C38" i="13"/>
  <c r="F60" i="13"/>
  <c r="T61" i="13" s="1"/>
  <c r="C53" i="13"/>
  <c r="F83" i="13"/>
  <c r="T84" i="13" s="1"/>
  <c r="C88" i="13"/>
  <c r="F43" i="13"/>
  <c r="T44" i="13" s="1"/>
  <c r="C100" i="13"/>
  <c r="D53" i="13"/>
  <c r="C92" i="13"/>
  <c r="E89" i="13"/>
  <c r="C98" i="13"/>
  <c r="F47" i="13"/>
  <c r="T48" i="13" s="1"/>
  <c r="D61" i="13"/>
  <c r="C54" i="13"/>
  <c r="C104" i="13"/>
  <c r="C81" i="13"/>
  <c r="E55" i="13"/>
  <c r="F92" i="13"/>
  <c r="T93" i="13" s="1"/>
  <c r="D78" i="13"/>
  <c r="E52" i="13"/>
  <c r="C35" i="13"/>
  <c r="F32" i="13"/>
  <c r="T33" i="13" s="1"/>
  <c r="D58" i="13"/>
  <c r="C91" i="13"/>
  <c r="E93" i="13"/>
  <c r="F102" i="13"/>
  <c r="T103" i="13" s="1"/>
  <c r="F98" i="13"/>
  <c r="T99" i="13" s="1"/>
  <c r="D102" i="13"/>
  <c r="F101" i="13"/>
  <c r="T102" i="13" s="1"/>
  <c r="D28" i="13"/>
  <c r="D104" i="13"/>
  <c r="D75" i="13"/>
  <c r="F96" i="13"/>
  <c r="T97" i="13" s="1"/>
  <c r="E101" i="13"/>
  <c r="D69" i="13"/>
  <c r="C33" i="13"/>
  <c r="E91" i="13"/>
  <c r="E92" i="13"/>
  <c r="F94" i="13"/>
  <c r="T95" i="13" s="1"/>
  <c r="C65" i="13"/>
  <c r="D52" i="13"/>
  <c r="D45" i="13"/>
  <c r="C26" i="13"/>
  <c r="D9" i="15"/>
  <c r="E94" i="13"/>
  <c r="C25" i="13"/>
  <c r="F74" i="13"/>
  <c r="T75" i="13" s="1"/>
  <c r="F58" i="13"/>
  <c r="T59" i="13" s="1"/>
  <c r="D43" i="13"/>
  <c r="F59" i="13"/>
  <c r="T60" i="13" s="1"/>
  <c r="D49" i="13"/>
  <c r="C58" i="13"/>
  <c r="D65" i="13"/>
  <c r="F103" i="13"/>
  <c r="T104" i="13" s="1"/>
  <c r="E66" i="13"/>
  <c r="U108" i="13"/>
  <c r="G107" i="13" s="1"/>
  <c r="D76" i="13"/>
  <c r="D30" i="13"/>
  <c r="F97" i="13"/>
  <c r="T98" i="13" s="1"/>
  <c r="E75" i="13"/>
  <c r="F91" i="13"/>
  <c r="T92" i="13" s="1"/>
  <c r="E71" i="13"/>
  <c r="D79" i="13"/>
  <c r="C70" i="13"/>
  <c r="E106" i="13"/>
  <c r="C101" i="13"/>
  <c r="E96" i="13"/>
  <c r="F90" i="13"/>
  <c r="T91" i="13" s="1"/>
  <c r="C56" i="13"/>
  <c r="F99" i="13"/>
  <c r="T100" i="13" s="1"/>
  <c r="D84" i="13"/>
  <c r="D54" i="13"/>
  <c r="D38" i="13"/>
  <c r="F56" i="13"/>
  <c r="T57" i="13" s="1"/>
  <c r="D57" i="13"/>
  <c r="F87" i="13"/>
  <c r="T88" i="13" s="1"/>
  <c r="D72" i="13"/>
  <c r="C44" i="13"/>
  <c r="C103" i="13"/>
  <c r="C50" i="13"/>
  <c r="F77" i="13"/>
  <c r="T78" i="13" s="1"/>
  <c r="F30" i="13"/>
  <c r="T31" i="13" s="1"/>
  <c r="D87" i="13"/>
  <c r="F79" i="13"/>
  <c r="T80" i="13" s="1"/>
  <c r="C55" i="13"/>
  <c r="C66" i="13"/>
  <c r="F46" i="13"/>
  <c r="T47" i="13" s="1"/>
  <c r="E63" i="13"/>
  <c r="C85" i="13"/>
  <c r="D40" i="13"/>
  <c r="C42" i="13"/>
  <c r="D71" i="13"/>
  <c r="E77" i="13"/>
  <c r="C31" i="13"/>
  <c r="E50" i="13"/>
  <c r="D37" i="13"/>
  <c r="D36" i="13"/>
  <c r="E72" i="13"/>
  <c r="F39" i="13"/>
  <c r="T40" i="13" s="1"/>
  <c r="E99" i="13"/>
  <c r="F65" i="13"/>
  <c r="T66" i="13" s="1"/>
  <c r="C32" i="13"/>
  <c r="E85" i="13"/>
  <c r="E73" i="13"/>
  <c r="C9" i="15"/>
  <c r="C39" i="13"/>
  <c r="E78" i="13"/>
  <c r="D56" i="13"/>
  <c r="F27" i="13"/>
  <c r="T28" i="13" s="1"/>
  <c r="C74" i="13"/>
  <c r="F71" i="13"/>
  <c r="T72" i="13" s="1"/>
  <c r="C64" i="13"/>
  <c r="D13" i="15"/>
  <c r="C14" i="15"/>
  <c r="C12" i="15"/>
  <c r="G4999" i="9"/>
  <c r="AA12" i="9" s="1"/>
  <c r="AB12" i="9" s="1"/>
  <c r="AB2" i="15" s="1"/>
  <c r="F5000" i="9"/>
  <c r="G5000" i="9" s="1"/>
  <c r="D15" i="15" l="1"/>
  <c r="AD2" i="15"/>
  <c r="C11" i="15"/>
  <c r="C10" i="15"/>
  <c r="D12" i="15"/>
  <c r="D10" i="15"/>
  <c r="C8" i="15"/>
  <c r="C13" i="15"/>
  <c r="D14" i="15"/>
  <c r="U92" i="13"/>
  <c r="G91" i="13" s="1"/>
  <c r="U93" i="13"/>
  <c r="G92" i="13" s="1"/>
  <c r="U81" i="13"/>
  <c r="G80" i="13" s="1"/>
  <c r="U106" i="13"/>
  <c r="G105" i="13" s="1"/>
  <c r="U105" i="13"/>
  <c r="G104" i="13" s="1"/>
  <c r="U101" i="13"/>
  <c r="G100" i="13" s="1"/>
  <c r="U72" i="13"/>
  <c r="G71" i="13" s="1"/>
  <c r="U97" i="13"/>
  <c r="G96" i="13" s="1"/>
  <c r="U76" i="13"/>
  <c r="G75" i="13" s="1"/>
  <c r="U94" i="13"/>
  <c r="G93" i="13" s="1"/>
  <c r="U98" i="13"/>
  <c r="G97" i="13" s="1"/>
  <c r="U89" i="13"/>
  <c r="G88" i="13" s="1"/>
  <c r="U100" i="13"/>
  <c r="G99" i="13" s="1"/>
  <c r="U78" i="13"/>
  <c r="G77" i="13" s="1"/>
  <c r="U70" i="13"/>
  <c r="G69" i="13" s="1"/>
  <c r="U104" i="13"/>
  <c r="G103" i="13" s="1"/>
  <c r="U71" i="13"/>
  <c r="G70" i="13" s="1"/>
  <c r="U74" i="13"/>
  <c r="G73" i="13" s="1"/>
  <c r="U77" i="13"/>
  <c r="G76" i="13" s="1"/>
  <c r="U103" i="13"/>
  <c r="G102" i="13" s="1"/>
  <c r="U75" i="13"/>
  <c r="G74" i="13" s="1"/>
  <c r="U85" i="13"/>
  <c r="G84" i="13" s="1"/>
  <c r="U73" i="13"/>
  <c r="G72" i="13" s="1"/>
  <c r="U69" i="13"/>
  <c r="G68" i="13" s="1"/>
  <c r="U102" i="13"/>
  <c r="G101" i="13" s="1"/>
  <c r="U99" i="13"/>
  <c r="G98" i="13" s="1"/>
  <c r="U96" i="13"/>
  <c r="G95" i="13" s="1"/>
  <c r="U95" i="13"/>
  <c r="G94" i="13" s="1"/>
  <c r="U80" i="13"/>
  <c r="G79" i="13" s="1"/>
  <c r="U91" i="13"/>
  <c r="G90" i="13" s="1"/>
  <c r="T8" i="13"/>
  <c r="U48" i="13" s="1"/>
  <c r="G47" i="13" s="1"/>
  <c r="F107" i="13"/>
  <c r="T108" i="13" s="1"/>
  <c r="U84" i="13"/>
  <c r="G83" i="13" s="1"/>
  <c r="U87" i="13"/>
  <c r="G86" i="13" s="1"/>
  <c r="U86" i="13"/>
  <c r="G85" i="13" s="1"/>
  <c r="U90" i="13"/>
  <c r="G89" i="13" s="1"/>
  <c r="U83" i="13"/>
  <c r="G82" i="13" s="1"/>
  <c r="U82" i="13"/>
  <c r="G81" i="13" s="1"/>
  <c r="U88" i="13"/>
  <c r="G87" i="13" s="1"/>
  <c r="U79" i="13"/>
  <c r="G78" i="13" s="1"/>
  <c r="C53" i="15"/>
  <c r="C43" i="15"/>
  <c r="C16" i="15"/>
  <c r="D16" i="15"/>
  <c r="D53" i="15"/>
  <c r="C23" i="15"/>
  <c r="C32" i="15"/>
  <c r="D52" i="15"/>
  <c r="D38" i="15"/>
  <c r="D22" i="15"/>
  <c r="D42" i="15"/>
  <c r="D56" i="15"/>
  <c r="D25" i="15"/>
  <c r="D23" i="15"/>
  <c r="D33" i="15"/>
  <c r="D36" i="15"/>
  <c r="C44" i="15"/>
  <c r="C34" i="15"/>
  <c r="C52" i="15"/>
  <c r="D30" i="15"/>
  <c r="C51" i="15"/>
  <c r="D27" i="15"/>
  <c r="D48" i="15"/>
  <c r="D57" i="15"/>
  <c r="C57" i="15"/>
  <c r="D28" i="15"/>
  <c r="D54" i="15"/>
  <c r="C41" i="15"/>
  <c r="D32" i="15"/>
  <c r="D43" i="15"/>
  <c r="C39" i="15"/>
  <c r="D40" i="15"/>
  <c r="C29" i="15"/>
  <c r="C25" i="15"/>
  <c r="D31" i="15"/>
  <c r="D20" i="15"/>
  <c r="D34" i="15"/>
  <c r="C26" i="15"/>
  <c r="C20" i="15"/>
  <c r="C54" i="15"/>
  <c r="C24" i="15"/>
  <c r="C19" i="15"/>
  <c r="D44" i="15"/>
  <c r="C56" i="15"/>
  <c r="C27" i="15"/>
  <c r="C45" i="15"/>
  <c r="D39" i="15"/>
  <c r="D26" i="15"/>
  <c r="C17" i="15"/>
  <c r="C33" i="15"/>
  <c r="D46" i="15"/>
  <c r="D35" i="15"/>
  <c r="D49" i="15"/>
  <c r="C18" i="15"/>
  <c r="C21" i="15"/>
  <c r="D17" i="15"/>
  <c r="C35" i="15"/>
  <c r="D18" i="15"/>
  <c r="C42" i="15"/>
  <c r="D24" i="15"/>
  <c r="D37" i="15"/>
  <c r="C48" i="15"/>
  <c r="D55" i="15"/>
  <c r="C30" i="15"/>
  <c r="C22" i="15"/>
  <c r="D50" i="15"/>
  <c r="C36" i="15"/>
  <c r="D41" i="15"/>
  <c r="D51" i="15"/>
  <c r="C37" i="15"/>
  <c r="D47" i="15"/>
  <c r="C50" i="15"/>
  <c r="C28" i="15"/>
  <c r="C40" i="15"/>
  <c r="D19" i="15"/>
  <c r="C49" i="15"/>
  <c r="D21" i="15"/>
  <c r="C31" i="15"/>
  <c r="D45" i="15"/>
  <c r="C38" i="15"/>
  <c r="C46" i="15"/>
  <c r="C55" i="15"/>
  <c r="D29" i="15"/>
  <c r="C47" i="15"/>
  <c r="AA13" i="9"/>
  <c r="AB13" i="9" s="1"/>
  <c r="AB3" i="15" s="1"/>
  <c r="AA14" i="9"/>
  <c r="AB14" i="9" s="1"/>
  <c r="AB4" i="15" s="1"/>
  <c r="AA15" i="9"/>
  <c r="AB15" i="9" s="1"/>
  <c r="AB5" i="15" s="1"/>
  <c r="AA16" i="9"/>
  <c r="AB16" i="9" s="1"/>
  <c r="AB6" i="15" s="1"/>
  <c r="AA22" i="9"/>
  <c r="AB22" i="9" s="1"/>
  <c r="AB12" i="15" s="1"/>
  <c r="AA31" i="9"/>
  <c r="AB31" i="9" s="1"/>
  <c r="AB21" i="15" s="1"/>
  <c r="AA93" i="9"/>
  <c r="AB93" i="9" s="1"/>
  <c r="AB83" i="15" s="1"/>
  <c r="AA91" i="9"/>
  <c r="AB91" i="9" s="1"/>
  <c r="AB81" i="15" s="1"/>
  <c r="AA55" i="9"/>
  <c r="AB55" i="9" s="1"/>
  <c r="AB45" i="15" s="1"/>
  <c r="AA92" i="9"/>
  <c r="AB92" i="9" s="1"/>
  <c r="AB82" i="15" s="1"/>
  <c r="AA85" i="9"/>
  <c r="AB85" i="9" s="1"/>
  <c r="AB75" i="15" s="1"/>
  <c r="AA73" i="9"/>
  <c r="AB73" i="9" s="1"/>
  <c r="AB63" i="15" s="1"/>
  <c r="AA67" i="9"/>
  <c r="AB67" i="9" s="1"/>
  <c r="AB57" i="15" s="1"/>
  <c r="AA57" i="9"/>
  <c r="AB57" i="9" s="1"/>
  <c r="AB47" i="15" s="1"/>
  <c r="AA50" i="9"/>
  <c r="AB50" i="9" s="1"/>
  <c r="AB40" i="15" s="1"/>
  <c r="AA43" i="9"/>
  <c r="AB43" i="9" s="1"/>
  <c r="AB33" i="15" s="1"/>
  <c r="AA37" i="9"/>
  <c r="AB37" i="9" s="1"/>
  <c r="AB27" i="15" s="1"/>
  <c r="AA28" i="9"/>
  <c r="AB28" i="9" s="1"/>
  <c r="AB18" i="15" s="1"/>
  <c r="AA20" i="9"/>
  <c r="AB20" i="9" s="1"/>
  <c r="AB10" i="15" s="1"/>
  <c r="AA86" i="9"/>
  <c r="AB86" i="9" s="1"/>
  <c r="AB76" i="15" s="1"/>
  <c r="AA47" i="9"/>
  <c r="AB47" i="9" s="1"/>
  <c r="AB37" i="15" s="1"/>
  <c r="AA109" i="9"/>
  <c r="AB109" i="9" s="1"/>
  <c r="AB99" i="15" s="1"/>
  <c r="AA75" i="9"/>
  <c r="AB75" i="9" s="1"/>
  <c r="AB65" i="15" s="1"/>
  <c r="AA68" i="9"/>
  <c r="AB68" i="9" s="1"/>
  <c r="AB58" i="15" s="1"/>
  <c r="AA35" i="9"/>
  <c r="AB35" i="9" s="1"/>
  <c r="AB25" i="15" s="1"/>
  <c r="AA19" i="9"/>
  <c r="AB19" i="9" s="1"/>
  <c r="AB9" i="15" s="1"/>
  <c r="AA98" i="9"/>
  <c r="AB98" i="9" s="1"/>
  <c r="AB88" i="15" s="1"/>
  <c r="AA107" i="9"/>
  <c r="AB107" i="9" s="1"/>
  <c r="AB97" i="15" s="1"/>
  <c r="AA82" i="9"/>
  <c r="AB82" i="9" s="1"/>
  <c r="AB72" i="15" s="1"/>
  <c r="AA74" i="9"/>
  <c r="AB74" i="9" s="1"/>
  <c r="AB64" i="15" s="1"/>
  <c r="AA65" i="9"/>
  <c r="AB65" i="9" s="1"/>
  <c r="AB55" i="15" s="1"/>
  <c r="AA56" i="9"/>
  <c r="AB56" i="9" s="1"/>
  <c r="AB46" i="15" s="1"/>
  <c r="AA51" i="9"/>
  <c r="AB51" i="9" s="1"/>
  <c r="AB41" i="15" s="1"/>
  <c r="AA41" i="9"/>
  <c r="AB41" i="9" s="1"/>
  <c r="AB31" i="15" s="1"/>
  <c r="AA33" i="9"/>
  <c r="AB33" i="9" s="1"/>
  <c r="AB23" i="15" s="1"/>
  <c r="AA27" i="9"/>
  <c r="AB27" i="9" s="1"/>
  <c r="AB17" i="15" s="1"/>
  <c r="AA17" i="9"/>
  <c r="AB17" i="9" s="1"/>
  <c r="AB7" i="15" s="1"/>
  <c r="AA104" i="9"/>
  <c r="AB104" i="9" s="1"/>
  <c r="AB94" i="15" s="1"/>
  <c r="AA88" i="9"/>
  <c r="AB88" i="9" s="1"/>
  <c r="AB78" i="15" s="1"/>
  <c r="AA64" i="9"/>
  <c r="AB64" i="9" s="1"/>
  <c r="AB54" i="15" s="1"/>
  <c r="AA59" i="9"/>
  <c r="AB59" i="9" s="1"/>
  <c r="AB49" i="15" s="1"/>
  <c r="AA24" i="9"/>
  <c r="AB24" i="9" s="1"/>
  <c r="AB14" i="15" s="1"/>
  <c r="AA78" i="9"/>
  <c r="AB78" i="9" s="1"/>
  <c r="AB68" i="15" s="1"/>
  <c r="AA53" i="9"/>
  <c r="AB53" i="9" s="1"/>
  <c r="AB43" i="15" s="1"/>
  <c r="AA101" i="9"/>
  <c r="AB101" i="9" s="1"/>
  <c r="AB91" i="15" s="1"/>
  <c r="AA83" i="9"/>
  <c r="AB83" i="9" s="1"/>
  <c r="AB73" i="15" s="1"/>
  <c r="AA63" i="9"/>
  <c r="AB63" i="9" s="1"/>
  <c r="AB53" i="15" s="1"/>
  <c r="AA44" i="9"/>
  <c r="AB44" i="9" s="1"/>
  <c r="AB34" i="15" s="1"/>
  <c r="AA25" i="9"/>
  <c r="AB25" i="9" s="1"/>
  <c r="AB15" i="15" s="1"/>
  <c r="AA106" i="9"/>
  <c r="AB106" i="9" s="1"/>
  <c r="AB96" i="15" s="1"/>
  <c r="AA99" i="9"/>
  <c r="AB99" i="9" s="1"/>
  <c r="AB89" i="15" s="1"/>
  <c r="AA90" i="9"/>
  <c r="AB90" i="9" s="1"/>
  <c r="AB80" i="15" s="1"/>
  <c r="AA105" i="9"/>
  <c r="AB105" i="9" s="1"/>
  <c r="AB95" i="15" s="1"/>
  <c r="AA97" i="9"/>
  <c r="AB97" i="9" s="1"/>
  <c r="AB87" i="15" s="1"/>
  <c r="AA89" i="9"/>
  <c r="AB89" i="9" s="1"/>
  <c r="AB79" i="15" s="1"/>
  <c r="AA80" i="9"/>
  <c r="AB80" i="9" s="1"/>
  <c r="AB70" i="15" s="1"/>
  <c r="AA76" i="9"/>
  <c r="AB76" i="9" s="1"/>
  <c r="AB66" i="15" s="1"/>
  <c r="AA66" i="9"/>
  <c r="AB66" i="9" s="1"/>
  <c r="AB56" i="15" s="1"/>
  <c r="AA58" i="9"/>
  <c r="AB58" i="9" s="1"/>
  <c r="AB48" i="15" s="1"/>
  <c r="AA49" i="9"/>
  <c r="AB49" i="9" s="1"/>
  <c r="AB39" i="15" s="1"/>
  <c r="AA42" i="9"/>
  <c r="AB42" i="9" s="1"/>
  <c r="AB32" i="15" s="1"/>
  <c r="AA34" i="9"/>
  <c r="AB34" i="9" s="1"/>
  <c r="AB24" i="15" s="1"/>
  <c r="AA23" i="9"/>
  <c r="AB23" i="9" s="1"/>
  <c r="AB13" i="15" s="1"/>
  <c r="AA18" i="9"/>
  <c r="AB18" i="9" s="1"/>
  <c r="AB8" i="15" s="1"/>
  <c r="AA96" i="9"/>
  <c r="AB96" i="9" s="1"/>
  <c r="AB86" i="15" s="1"/>
  <c r="AA81" i="9"/>
  <c r="AB81" i="9" s="1"/>
  <c r="AB71" i="15" s="1"/>
  <c r="AA70" i="9"/>
  <c r="AB70" i="9" s="1"/>
  <c r="AB60" i="15" s="1"/>
  <c r="AA48" i="9"/>
  <c r="AB48" i="9" s="1"/>
  <c r="AB38" i="15" s="1"/>
  <c r="AA39" i="9"/>
  <c r="AB39" i="9" s="1"/>
  <c r="AB29" i="15" s="1"/>
  <c r="AA110" i="9"/>
  <c r="AB110" i="9" s="1"/>
  <c r="AB100" i="15" s="1"/>
  <c r="AA103" i="9"/>
  <c r="AB103" i="9" s="1"/>
  <c r="AB93" i="15" s="1"/>
  <c r="AA94" i="9"/>
  <c r="AB94" i="9" s="1"/>
  <c r="AB84" i="15" s="1"/>
  <c r="AA87" i="9"/>
  <c r="AB87" i="9" s="1"/>
  <c r="AB77" i="15" s="1"/>
  <c r="AA79" i="9"/>
  <c r="AB79" i="9" s="1"/>
  <c r="AB69" i="15" s="1"/>
  <c r="AA71" i="9"/>
  <c r="AB71" i="9" s="1"/>
  <c r="AB61" i="15" s="1"/>
  <c r="AA60" i="9"/>
  <c r="AB60" i="9" s="1"/>
  <c r="AB50" i="15" s="1"/>
  <c r="AA54" i="9"/>
  <c r="AB54" i="9" s="1"/>
  <c r="AB44" i="15" s="1"/>
  <c r="AA45" i="9"/>
  <c r="AB45" i="9" s="1"/>
  <c r="AB35" i="15" s="1"/>
  <c r="AA38" i="9"/>
  <c r="AB38" i="9" s="1"/>
  <c r="AB28" i="15" s="1"/>
  <c r="AA32" i="9"/>
  <c r="AB32" i="9" s="1"/>
  <c r="AB22" i="15" s="1"/>
  <c r="AA26" i="9"/>
  <c r="AB26" i="9" s="1"/>
  <c r="AB16" i="15" s="1"/>
  <c r="AA108" i="9"/>
  <c r="AB108" i="9" s="1"/>
  <c r="AB98" i="15" s="1"/>
  <c r="AA72" i="9"/>
  <c r="AB72" i="9" s="1"/>
  <c r="AB62" i="15" s="1"/>
  <c r="AA102" i="9"/>
  <c r="AB102" i="9" s="1"/>
  <c r="AB92" i="15" s="1"/>
  <c r="AA61" i="9"/>
  <c r="AB61" i="9" s="1"/>
  <c r="AB51" i="15" s="1"/>
  <c r="AA36" i="9"/>
  <c r="AB36" i="9" s="1"/>
  <c r="AB26" i="15" s="1"/>
  <c r="AA29" i="9"/>
  <c r="AB29" i="9" s="1"/>
  <c r="AB19" i="15" s="1"/>
  <c r="AA21" i="9"/>
  <c r="AB21" i="9" s="1"/>
  <c r="AB11" i="15" s="1"/>
  <c r="AA111" i="9"/>
  <c r="AB111" i="9" s="1"/>
  <c r="AB101" i="15" s="1"/>
  <c r="AA100" i="9"/>
  <c r="AB100" i="9" s="1"/>
  <c r="AB90" i="15" s="1"/>
  <c r="AA95" i="9"/>
  <c r="AB95" i="9" s="1"/>
  <c r="AB85" i="15" s="1"/>
  <c r="AA84" i="9"/>
  <c r="AB84" i="9" s="1"/>
  <c r="AB74" i="15" s="1"/>
  <c r="AA77" i="9"/>
  <c r="AB77" i="9" s="1"/>
  <c r="AB67" i="15" s="1"/>
  <c r="AA69" i="9"/>
  <c r="AB69" i="9" s="1"/>
  <c r="AB59" i="15" s="1"/>
  <c r="AA62" i="9"/>
  <c r="AB62" i="9" s="1"/>
  <c r="AB52" i="15" s="1"/>
  <c r="AA52" i="9"/>
  <c r="AB52" i="9" s="1"/>
  <c r="AB42" i="15" s="1"/>
  <c r="AA46" i="9"/>
  <c r="AB46" i="9" s="1"/>
  <c r="AB36" i="15" s="1"/>
  <c r="AA40" i="9"/>
  <c r="AB40" i="9" s="1"/>
  <c r="AB30" i="15" s="1"/>
  <c r="AA30" i="9"/>
  <c r="AB30" i="9" s="1"/>
  <c r="AB20" i="15" s="1"/>
  <c r="U68" i="13" l="1"/>
  <c r="G67" i="13" s="1"/>
  <c r="U64" i="13"/>
  <c r="G63" i="13" s="1"/>
  <c r="U67" i="13"/>
  <c r="G66" i="13" s="1"/>
  <c r="U66" i="13"/>
  <c r="G65" i="13" s="1"/>
  <c r="U65" i="13"/>
  <c r="G64" i="13" s="1"/>
  <c r="U63" i="13"/>
  <c r="G62" i="13" s="1"/>
  <c r="U62" i="13"/>
  <c r="G61" i="13" s="1"/>
  <c r="U61" i="13"/>
  <c r="G60" i="13" s="1"/>
  <c r="U58" i="13"/>
  <c r="G57" i="13" s="1"/>
  <c r="U60" i="13"/>
  <c r="G59" i="13" s="1"/>
  <c r="U59" i="13"/>
  <c r="G58" i="13" s="1"/>
  <c r="U57" i="13"/>
  <c r="G56" i="13" s="1"/>
  <c r="U54" i="13"/>
  <c r="G53" i="13" s="1"/>
  <c r="U55" i="13"/>
  <c r="G54" i="13" s="1"/>
  <c r="U56" i="13"/>
  <c r="G55" i="13" s="1"/>
  <c r="U53" i="13"/>
  <c r="G52" i="13" s="1"/>
  <c r="U52" i="13"/>
  <c r="G51" i="13" s="1"/>
  <c r="U26" i="13"/>
  <c r="G25" i="13" s="1"/>
  <c r="U25" i="13"/>
  <c r="G24" i="13" s="1"/>
  <c r="U35" i="13"/>
  <c r="G34" i="13" s="1"/>
  <c r="U13" i="13"/>
  <c r="G12" i="13" s="1"/>
  <c r="U46" i="13"/>
  <c r="G45" i="13" s="1"/>
  <c r="U39" i="13"/>
  <c r="G38" i="13" s="1"/>
  <c r="U18" i="13"/>
  <c r="G17" i="13" s="1"/>
  <c r="U11" i="13"/>
  <c r="G10" i="13" s="1"/>
  <c r="U22" i="13"/>
  <c r="G21" i="13" s="1"/>
  <c r="U41" i="13"/>
  <c r="G40" i="13" s="1"/>
  <c r="U23" i="13"/>
  <c r="G22" i="13" s="1"/>
  <c r="U14" i="13"/>
  <c r="G13" i="13" s="1"/>
  <c r="U19" i="13"/>
  <c r="G18" i="13" s="1"/>
  <c r="U16" i="13"/>
  <c r="G15" i="13" s="1"/>
  <c r="U51" i="13"/>
  <c r="G50" i="13" s="1"/>
  <c r="U33" i="13"/>
  <c r="G32" i="13" s="1"/>
  <c r="U44" i="13"/>
  <c r="G43" i="13" s="1"/>
  <c r="U45" i="13"/>
  <c r="G44" i="13" s="1"/>
  <c r="U49" i="13"/>
  <c r="G48" i="13" s="1"/>
  <c r="U50" i="13"/>
  <c r="G49" i="13" s="1"/>
  <c r="U40" i="13"/>
  <c r="G39" i="13" s="1"/>
  <c r="U42" i="13"/>
  <c r="G41" i="13" s="1"/>
  <c r="U28" i="13"/>
  <c r="G27" i="13" s="1"/>
  <c r="U43" i="13"/>
  <c r="G42" i="13" s="1"/>
  <c r="U32" i="13"/>
  <c r="G31" i="13" s="1"/>
  <c r="U29" i="13"/>
  <c r="G28" i="13" s="1"/>
  <c r="U21" i="13"/>
  <c r="G20" i="13" s="1"/>
  <c r="U12" i="13"/>
  <c r="G11" i="13" s="1"/>
  <c r="U10" i="13"/>
  <c r="G9" i="13" s="1"/>
  <c r="U38" i="13"/>
  <c r="G37" i="13" s="1"/>
  <c r="U34" i="13"/>
  <c r="G33" i="13" s="1"/>
  <c r="U37" i="13"/>
  <c r="G36" i="13" s="1"/>
  <c r="U20" i="13"/>
  <c r="G19" i="13" s="1"/>
  <c r="U36" i="13"/>
  <c r="G35" i="13" s="1"/>
  <c r="U7" i="13"/>
  <c r="G6" i="13" s="1"/>
  <c r="U24" i="13"/>
  <c r="G23" i="13" s="1"/>
  <c r="U15" i="13"/>
  <c r="G14" i="13" s="1"/>
  <c r="U31" i="13"/>
  <c r="G30" i="13" s="1"/>
  <c r="U27" i="13"/>
  <c r="G26" i="13" s="1"/>
  <c r="U30" i="13"/>
  <c r="G29" i="13" s="1"/>
  <c r="U9" i="13"/>
  <c r="G8" i="13" s="1"/>
  <c r="U17" i="13"/>
  <c r="G16" i="13" s="1"/>
  <c r="U47" i="13"/>
  <c r="G46" i="13" s="1"/>
  <c r="U8" i="13"/>
  <c r="G7" i="13" s="1"/>
  <c r="O421" i="9" l="1"/>
  <c r="T421" i="9" s="1"/>
  <c r="A421" i="9" s="1"/>
  <c r="T34" i="9"/>
  <c r="A34" i="9" s="1"/>
  <c r="T35" i="9"/>
  <c r="A35" i="9" s="1"/>
  <c r="T36" i="9"/>
  <c r="A36" i="9" s="1"/>
  <c r="T37" i="9"/>
  <c r="A37" i="9" s="1"/>
  <c r="T38" i="9"/>
  <c r="A38" i="9" s="1"/>
  <c r="T39" i="9"/>
  <c r="A39" i="9" s="1"/>
  <c r="T40" i="9"/>
  <c r="A40" i="9" s="1"/>
  <c r="T41" i="9"/>
  <c r="A41" i="9" s="1"/>
  <c r="T42" i="9"/>
  <c r="A42" i="9" s="1"/>
  <c r="T43" i="9"/>
  <c r="A43" i="9" s="1"/>
  <c r="T44" i="9"/>
  <c r="A44" i="9" s="1"/>
  <c r="T45" i="9"/>
  <c r="A45" i="9" s="1"/>
  <c r="T46" i="9"/>
  <c r="A46" i="9" s="1"/>
  <c r="T47" i="9"/>
  <c r="A47" i="9" s="1"/>
  <c r="T48" i="9"/>
  <c r="A48" i="9" s="1"/>
  <c r="T49" i="9"/>
  <c r="A49" i="9" s="1"/>
  <c r="O407" i="9"/>
  <c r="T407" i="9" s="1"/>
  <c r="A407" i="9" s="1"/>
  <c r="T50" i="9"/>
  <c r="A50" i="9" s="1"/>
  <c r="T51" i="9"/>
  <c r="A51" i="9" s="1"/>
  <c r="T52" i="9"/>
  <c r="A52" i="9" s="1"/>
  <c r="T53" i="9"/>
  <c r="A53" i="9" s="1"/>
  <c r="T54" i="9"/>
  <c r="A54" i="9" s="1"/>
  <c r="T55" i="9"/>
  <c r="A55" i="9" s="1"/>
  <c r="T56" i="9"/>
  <c r="A56" i="9" s="1"/>
  <c r="T57" i="9"/>
  <c r="A57" i="9" s="1"/>
  <c r="T58" i="9"/>
  <c r="A58" i="9" s="1"/>
  <c r="T59" i="9"/>
  <c r="A59" i="9" s="1"/>
  <c r="T60" i="9"/>
  <c r="A60" i="9" s="1"/>
  <c r="T61" i="9"/>
  <c r="A61" i="9" s="1"/>
  <c r="T62" i="9"/>
  <c r="A62" i="9" s="1"/>
  <c r="O400" i="9"/>
  <c r="T400" i="9" s="1"/>
  <c r="A400" i="9" s="1"/>
  <c r="T63" i="9"/>
  <c r="A63" i="9" s="1"/>
  <c r="T64" i="9"/>
  <c r="A64" i="9" s="1"/>
  <c r="T65" i="9"/>
  <c r="A65" i="9" s="1"/>
  <c r="T66" i="9"/>
  <c r="A66" i="9" s="1"/>
  <c r="T67" i="9"/>
  <c r="A67" i="9" s="1"/>
  <c r="T68" i="9"/>
  <c r="A68" i="9" s="1"/>
  <c r="O393" i="9"/>
  <c r="T393" i="9" s="1"/>
  <c r="A393" i="9" s="1"/>
  <c r="T69" i="9"/>
  <c r="A69" i="9" s="1"/>
  <c r="T70" i="9"/>
  <c r="A70" i="9" s="1"/>
  <c r="T71" i="9"/>
  <c r="A71" i="9" s="1"/>
  <c r="T72" i="9"/>
  <c r="A72" i="9" s="1"/>
  <c r="T73" i="9"/>
  <c r="A73" i="9" s="1"/>
  <c r="T74" i="9"/>
  <c r="A74" i="9" s="1"/>
  <c r="O236" i="9"/>
  <c r="O438" i="9"/>
  <c r="T438" i="9" s="1"/>
  <c r="A438" i="9" s="1"/>
  <c r="B12" i="9"/>
  <c r="B13" i="9"/>
  <c r="O449" i="9"/>
  <c r="T449" i="9" s="1"/>
  <c r="A449" i="9" s="1"/>
  <c r="B14" i="9"/>
  <c r="B15" i="9"/>
  <c r="B16" i="9"/>
  <c r="B17" i="9"/>
  <c r="B18" i="9"/>
  <c r="B19" i="9"/>
  <c r="B20" i="9"/>
  <c r="B21" i="9"/>
  <c r="O462" i="9"/>
  <c r="O463" i="9" s="1"/>
  <c r="T463" i="9" s="1"/>
  <c r="A463" i="9" s="1"/>
  <c r="B30" i="9"/>
  <c r="J34" i="9"/>
  <c r="J36" i="9"/>
  <c r="J37" i="9"/>
  <c r="O383" i="9"/>
  <c r="O384" i="9" s="1"/>
  <c r="O370" i="9"/>
  <c r="T370" i="9" s="1"/>
  <c r="A370" i="9" s="1"/>
  <c r="B85" i="9"/>
  <c r="B94" i="9"/>
  <c r="O363" i="9"/>
  <c r="T363" i="9" s="1"/>
  <c r="A363" i="9" s="1"/>
  <c r="O364" i="9"/>
  <c r="O355" i="9"/>
  <c r="T355" i="9" s="1"/>
  <c r="A355" i="9" s="1"/>
  <c r="B107" i="9"/>
  <c r="O348" i="9"/>
  <c r="T348" i="9" s="1"/>
  <c r="A348" i="9" s="1"/>
  <c r="B115" i="9"/>
  <c r="O269" i="9"/>
  <c r="T269" i="9" s="1"/>
  <c r="A269" i="9" s="1"/>
  <c r="B124" i="9"/>
  <c r="O283" i="9"/>
  <c r="T283" i="9" s="1"/>
  <c r="A283" i="9" s="1"/>
  <c r="B134" i="9"/>
  <c r="O295" i="9"/>
  <c r="T295" i="9" s="1"/>
  <c r="A295" i="9" s="1"/>
  <c r="B144" i="9"/>
  <c r="O301" i="9"/>
  <c r="T301" i="9" s="1"/>
  <c r="A301" i="9" s="1"/>
  <c r="B149" i="9"/>
  <c r="O313" i="9"/>
  <c r="T313" i="9" s="1"/>
  <c r="A313" i="9" s="1"/>
  <c r="B158" i="9"/>
  <c r="B159" i="9"/>
  <c r="B160" i="9"/>
  <c r="B161" i="9"/>
  <c r="B162" i="9"/>
  <c r="B163" i="9"/>
  <c r="B164" i="9"/>
  <c r="B165" i="9"/>
  <c r="B166" i="9"/>
  <c r="B167" i="9"/>
  <c r="B168" i="9"/>
  <c r="O327" i="9"/>
  <c r="T327" i="9" s="1"/>
  <c r="A327" i="9" s="1"/>
  <c r="B169" i="9"/>
  <c r="B170" i="9"/>
  <c r="B176" i="9"/>
  <c r="O338" i="9"/>
  <c r="T338" i="9" s="1"/>
  <c r="A338" i="9" s="1"/>
  <c r="B183" i="9"/>
  <c r="O261" i="9"/>
  <c r="O262" i="9" s="1"/>
  <c r="T262" i="9" s="1"/>
  <c r="A262" i="9" s="1"/>
  <c r="B192" i="9"/>
  <c r="O251" i="9"/>
  <c r="O252" i="9" s="1"/>
  <c r="B200" i="9"/>
  <c r="O242" i="9"/>
  <c r="O243" i="9" s="1"/>
  <c r="B205" i="9"/>
  <c r="B212" i="9"/>
  <c r="O237" i="9"/>
  <c r="O238" i="9" s="1"/>
  <c r="O230" i="9"/>
  <c r="O231" i="9" s="1"/>
  <c r="B221" i="9"/>
  <c r="O222" i="9"/>
  <c r="O223" i="9" s="1"/>
  <c r="E18" i="13" s="1"/>
  <c r="O213" i="9"/>
  <c r="O214" i="9" s="1"/>
  <c r="B229" i="9"/>
  <c r="B235" i="9"/>
  <c r="B236" i="9"/>
  <c r="O206" i="9"/>
  <c r="O207" i="9" s="1"/>
  <c r="B241" i="9"/>
  <c r="O201" i="9"/>
  <c r="O202" i="9" s="1"/>
  <c r="O203" i="9" s="1"/>
  <c r="O204" i="9" s="1"/>
  <c r="O193" i="9"/>
  <c r="O194" i="9" s="1"/>
  <c r="B250" i="9"/>
  <c r="O184" i="9"/>
  <c r="O185" i="9" s="1"/>
  <c r="B260" i="9"/>
  <c r="B294" i="9"/>
  <c r="B312" i="9"/>
  <c r="B326" i="9"/>
  <c r="B337" i="9"/>
  <c r="B392" i="9"/>
  <c r="B399" i="9"/>
  <c r="B406" i="9"/>
  <c r="B420" i="9"/>
  <c r="T133" i="9"/>
  <c r="A133" i="9" s="1"/>
  <c r="B133" i="9" s="1"/>
  <c r="T123" i="9"/>
  <c r="A123" i="9" s="1"/>
  <c r="T122" i="9"/>
  <c r="A122" i="9" s="1"/>
  <c r="T157" i="9"/>
  <c r="A157" i="9" s="1"/>
  <c r="E10" i="13"/>
  <c r="T121" i="9"/>
  <c r="A121" i="9" s="1"/>
  <c r="T156" i="9"/>
  <c r="A156" i="9" s="1"/>
  <c r="T120" i="9"/>
  <c r="A120" i="9" s="1"/>
  <c r="T155" i="9"/>
  <c r="A155" i="9" s="1"/>
  <c r="T33" i="9"/>
  <c r="T119" i="9"/>
  <c r="A119" i="9" s="1"/>
  <c r="T154" i="9"/>
  <c r="A154" i="9" s="1"/>
  <c r="T153" i="9"/>
  <c r="A153" i="9" s="1"/>
  <c r="T118" i="9"/>
  <c r="A118" i="9" s="1"/>
  <c r="T32" i="9"/>
  <c r="T117" i="9"/>
  <c r="A117" i="9" s="1"/>
  <c r="T31" i="9"/>
  <c r="T152" i="9"/>
  <c r="A152" i="9" s="1"/>
  <c r="T116" i="9"/>
  <c r="A116" i="9" s="1"/>
  <c r="T151" i="9"/>
  <c r="A151" i="9" s="1"/>
  <c r="T30" i="9"/>
  <c r="T181" i="9"/>
  <c r="A181" i="9" s="1"/>
  <c r="T115" i="9"/>
  <c r="A115" i="9" s="1"/>
  <c r="T182" i="9"/>
  <c r="A182" i="9" s="1"/>
  <c r="T260" i="9"/>
  <c r="A260" i="9" s="1"/>
  <c r="T29" i="9"/>
  <c r="T150" i="9"/>
  <c r="A150" i="9" s="1"/>
  <c r="T28" i="9"/>
  <c r="T149" i="9"/>
  <c r="A149" i="9" s="1"/>
  <c r="E14" i="13"/>
  <c r="T180" i="9"/>
  <c r="A180" i="9" s="1"/>
  <c r="T114" i="9"/>
  <c r="A114" i="9" s="1"/>
  <c r="B114" i="9" s="1"/>
  <c r="T113" i="9"/>
  <c r="A113" i="9" s="1"/>
  <c r="T179" i="9"/>
  <c r="A179" i="9" s="1"/>
  <c r="T27" i="9"/>
  <c r="J27" i="9" s="1"/>
  <c r="T148" i="9"/>
  <c r="A148" i="9" s="1"/>
  <c r="T112" i="9"/>
  <c r="A112" i="9" s="1"/>
  <c r="T147" i="9"/>
  <c r="A147" i="9" s="1"/>
  <c r="T26" i="9"/>
  <c r="T146" i="9"/>
  <c r="A146" i="9" s="1"/>
  <c r="E7" i="13"/>
  <c r="T25" i="9"/>
  <c r="T111" i="9"/>
  <c r="A111" i="9" s="1"/>
  <c r="T24" i="9"/>
  <c r="E12" i="13"/>
  <c r="T145" i="9"/>
  <c r="A145" i="9" s="1"/>
  <c r="T110" i="9"/>
  <c r="A110" i="9" s="1"/>
  <c r="T23" i="9"/>
  <c r="T109" i="9"/>
  <c r="A109" i="9" s="1"/>
  <c r="T175" i="9"/>
  <c r="A175" i="9" s="1"/>
  <c r="T144" i="9"/>
  <c r="A144" i="9" s="1"/>
  <c r="T22" i="9"/>
  <c r="T143" i="9"/>
  <c r="A143" i="9" s="1"/>
  <c r="T108" i="9"/>
  <c r="A108" i="9" s="1"/>
  <c r="T174" i="9"/>
  <c r="A174" i="9" s="1"/>
  <c r="T142" i="9"/>
  <c r="A142" i="9" s="1"/>
  <c r="T107" i="9"/>
  <c r="A107" i="9" s="1"/>
  <c r="T212" i="9"/>
  <c r="A212" i="9" s="1"/>
  <c r="T21" i="9"/>
  <c r="A21" i="9" s="1"/>
  <c r="T173" i="9"/>
  <c r="A173" i="9" s="1"/>
  <c r="T141" i="9"/>
  <c r="A141" i="9" s="1"/>
  <c r="T20" i="9"/>
  <c r="T172" i="9"/>
  <c r="A172" i="9" s="1"/>
  <c r="T106" i="9"/>
  <c r="A106" i="9" s="1"/>
  <c r="T105" i="9"/>
  <c r="A105" i="9" s="1"/>
  <c r="T19" i="9"/>
  <c r="T132" i="9"/>
  <c r="A132" i="9" s="1"/>
  <c r="T171" i="9"/>
  <c r="A171" i="9" s="1"/>
  <c r="T235" i="9"/>
  <c r="A235" i="9" s="1"/>
  <c r="T140" i="9"/>
  <c r="A140" i="9" s="1"/>
  <c r="T250" i="9"/>
  <c r="A250" i="9" s="1"/>
  <c r="T131" i="9"/>
  <c r="A131" i="9" s="1"/>
  <c r="T104" i="9"/>
  <c r="A104" i="9" s="1"/>
  <c r="T18" i="9"/>
  <c r="A18" i="9" s="1"/>
  <c r="T139" i="9"/>
  <c r="A139" i="9" s="1"/>
  <c r="T192" i="9"/>
  <c r="A192" i="9" s="1"/>
  <c r="T170" i="9"/>
  <c r="A170" i="9" s="1"/>
  <c r="T103" i="9"/>
  <c r="A103" i="9" s="1"/>
  <c r="E11" i="13"/>
  <c r="T130" i="9"/>
  <c r="A130" i="9" s="1"/>
  <c r="T17" i="9"/>
  <c r="T169" i="9"/>
  <c r="A169" i="9" s="1"/>
  <c r="T138" i="9"/>
  <c r="A138" i="9" s="1"/>
  <c r="T102" i="9"/>
  <c r="A102" i="9" s="1"/>
  <c r="T129" i="9"/>
  <c r="A129" i="9" s="1"/>
  <c r="T16" i="9"/>
  <c r="T168" i="9"/>
  <c r="A168" i="9" s="1"/>
  <c r="T84" i="9"/>
  <c r="A84" i="9" s="1"/>
  <c r="T137" i="9"/>
  <c r="A137" i="9" s="1"/>
  <c r="T15" i="9"/>
  <c r="T83" i="9"/>
  <c r="A83" i="9" s="1"/>
  <c r="T136" i="9"/>
  <c r="A136" i="9" s="1"/>
  <c r="T128" i="9"/>
  <c r="A128" i="9" s="1"/>
  <c r="T167" i="9"/>
  <c r="A167" i="9" s="1"/>
  <c r="T101" i="9"/>
  <c r="A101" i="9" s="1"/>
  <c r="T230" i="9"/>
  <c r="A230" i="9" s="1"/>
  <c r="T205" i="9"/>
  <c r="A205" i="9" s="1"/>
  <c r="T82" i="9"/>
  <c r="A82" i="9" s="1"/>
  <c r="T135" i="9"/>
  <c r="A135" i="9" s="1"/>
  <c r="T229" i="9"/>
  <c r="A229" i="9" s="1"/>
  <c r="T127" i="9"/>
  <c r="A127" i="9" s="1"/>
  <c r="E15" i="13"/>
  <c r="T100" i="9"/>
  <c r="A100" i="9" s="1"/>
  <c r="T166" i="9"/>
  <c r="A166" i="9" s="1"/>
  <c r="T14" i="9"/>
  <c r="T204" i="9"/>
  <c r="A204" i="9" s="1"/>
  <c r="T165" i="9"/>
  <c r="A165" i="9" s="1"/>
  <c r="T81" i="9"/>
  <c r="A81" i="9" s="1"/>
  <c r="T134" i="9"/>
  <c r="A134" i="9" s="1"/>
  <c r="T126" i="9"/>
  <c r="A126" i="9" s="1"/>
  <c r="T13" i="9"/>
  <c r="T99" i="9"/>
  <c r="A99" i="9" s="1"/>
  <c r="T93" i="9"/>
  <c r="A93" i="9" s="1"/>
  <c r="T164" i="9"/>
  <c r="A164" i="9" s="1"/>
  <c r="T203" i="9"/>
  <c r="A203" i="9" s="1"/>
  <c r="T98" i="9"/>
  <c r="A98" i="9" s="1"/>
  <c r="T12" i="9"/>
  <c r="T92" i="9"/>
  <c r="A92" i="9" s="1"/>
  <c r="T80" i="9"/>
  <c r="A80" i="9" s="1"/>
  <c r="T125" i="9"/>
  <c r="A125" i="9" s="1"/>
  <c r="T163" i="9"/>
  <c r="A163" i="9" s="1"/>
  <c r="T202" i="9"/>
  <c r="A202" i="9" s="1"/>
  <c r="T124" i="9"/>
  <c r="A124" i="9" s="1"/>
  <c r="E9" i="13"/>
  <c r="T97" i="9"/>
  <c r="A97" i="9" s="1"/>
  <c r="T79" i="9"/>
  <c r="A79" i="9" s="1"/>
  <c r="T91" i="9"/>
  <c r="A91" i="9" s="1"/>
  <c r="T11" i="9"/>
  <c r="T162" i="9"/>
  <c r="A162" i="9" s="1"/>
  <c r="T96" i="9"/>
  <c r="A96" i="9" s="1"/>
  <c r="T78" i="9"/>
  <c r="A78" i="9" s="1"/>
  <c r="T201" i="9"/>
  <c r="A201" i="9" s="1"/>
  <c r="T90" i="9"/>
  <c r="A90" i="9" s="1"/>
  <c r="T10" i="9"/>
  <c r="T183" i="9"/>
  <c r="A183" i="9" s="1"/>
  <c r="T95" i="9"/>
  <c r="A95" i="9" s="1"/>
  <c r="T77" i="9"/>
  <c r="A77" i="9" s="1"/>
  <c r="T89" i="9"/>
  <c r="A89" i="9" s="1"/>
  <c r="T9" i="9"/>
  <c r="T200" i="9"/>
  <c r="A200" i="9" s="1"/>
  <c r="T161" i="9"/>
  <c r="A161" i="9" s="1"/>
  <c r="T159" i="9"/>
  <c r="A159" i="9" s="1"/>
  <c r="T76" i="9"/>
  <c r="A76" i="9" s="1"/>
  <c r="T88" i="9"/>
  <c r="A88" i="9" s="1"/>
  <c r="T87" i="9"/>
  <c r="A87" i="9" s="1"/>
  <c r="T160" i="9"/>
  <c r="A160" i="9" s="1"/>
  <c r="T8" i="9"/>
  <c r="T94" i="9"/>
  <c r="A94" i="9" s="1"/>
  <c r="E8" i="13"/>
  <c r="T75" i="9"/>
  <c r="A75" i="9" s="1"/>
  <c r="T221" i="9"/>
  <c r="A221" i="9" s="1"/>
  <c r="T86" i="9"/>
  <c r="A86" i="9" s="1"/>
  <c r="T7" i="9"/>
  <c r="T85" i="9"/>
  <c r="A85" i="9" s="1"/>
  <c r="T158" i="9"/>
  <c r="A158" i="9" s="1"/>
  <c r="E20" i="13"/>
  <c r="T236" i="9"/>
  <c r="A236" i="9" s="1"/>
  <c r="T6" i="9"/>
  <c r="A6" i="9" s="1"/>
  <c r="T5" i="9"/>
  <c r="T3" i="9"/>
  <c r="E6" i="13"/>
  <c r="T4" i="9"/>
  <c r="T178" i="9"/>
  <c r="A178" i="9" s="1"/>
  <c r="T177" i="9"/>
  <c r="A177" i="9" s="1"/>
  <c r="T241" i="9"/>
  <c r="A241" i="9" s="1"/>
  <c r="T176" i="9"/>
  <c r="A176" i="9" s="1"/>
  <c r="J35" i="9" l="1"/>
  <c r="J8" i="9"/>
  <c r="A8" i="9"/>
  <c r="J9" i="9"/>
  <c r="A9" i="9"/>
  <c r="A4" i="9"/>
  <c r="J4" i="9"/>
  <c r="A25" i="9"/>
  <c r="J25" i="9"/>
  <c r="J29" i="9"/>
  <c r="A29" i="9"/>
  <c r="J33" i="9"/>
  <c r="A33" i="9"/>
  <c r="A31" i="9"/>
  <c r="J31" i="9"/>
  <c r="J28" i="9"/>
  <c r="A28" i="9"/>
  <c r="A7" i="9"/>
  <c r="J7" i="9"/>
  <c r="A11" i="9"/>
  <c r="J11" i="9"/>
  <c r="A23" i="9"/>
  <c r="J23" i="9"/>
  <c r="A22" i="9"/>
  <c r="J22" i="9"/>
  <c r="A3" i="9"/>
  <c r="J3" i="9"/>
  <c r="J5" i="9"/>
  <c r="A5" i="9"/>
  <c r="A26" i="9"/>
  <c r="J26" i="9"/>
  <c r="J32" i="9"/>
  <c r="A32" i="9"/>
  <c r="A24" i="9"/>
  <c r="J24" i="9"/>
  <c r="A10" i="9"/>
  <c r="J10" i="9"/>
  <c r="J6" i="9"/>
  <c r="A27" i="9"/>
  <c r="T251" i="9"/>
  <c r="A251" i="9" s="1"/>
  <c r="O450" i="9"/>
  <c r="T450" i="9" s="1"/>
  <c r="A450" i="9" s="1"/>
  <c r="T242" i="9"/>
  <c r="A242" i="9" s="1"/>
  <c r="T213" i="9"/>
  <c r="A213" i="9" s="1"/>
  <c r="T237" i="9"/>
  <c r="A237" i="9" s="1"/>
  <c r="T206" i="9"/>
  <c r="A206" i="9" s="1"/>
  <c r="T184" i="9"/>
  <c r="A184" i="9" s="1"/>
  <c r="O239" i="9"/>
  <c r="T238" i="9"/>
  <c r="A238" i="9" s="1"/>
  <c r="O284" i="9"/>
  <c r="T284" i="9" s="1"/>
  <c r="A284" i="9" s="1"/>
  <c r="T193" i="9"/>
  <c r="A193" i="9" s="1"/>
  <c r="T222" i="9"/>
  <c r="A222" i="9" s="1"/>
  <c r="O328" i="9"/>
  <c r="T328" i="9" s="1"/>
  <c r="A328" i="9" s="1"/>
  <c r="O215" i="9"/>
  <c r="T214" i="9"/>
  <c r="A214" i="9" s="1"/>
  <c r="O314" i="9"/>
  <c r="T314" i="9" s="1"/>
  <c r="A314" i="9" s="1"/>
  <c r="O356" i="9"/>
  <c r="T356" i="9" s="1"/>
  <c r="A356" i="9" s="1"/>
  <c r="O186" i="9"/>
  <c r="T186" i="9" s="1"/>
  <c r="A186" i="9" s="1"/>
  <c r="T185" i="9"/>
  <c r="A185" i="9" s="1"/>
  <c r="O244" i="9"/>
  <c r="T243" i="9"/>
  <c r="A243" i="9" s="1"/>
  <c r="O224" i="9"/>
  <c r="T223" i="9"/>
  <c r="A223" i="9" s="1"/>
  <c r="T252" i="9"/>
  <c r="A252" i="9" s="1"/>
  <c r="O253" i="9"/>
  <c r="T207" i="9"/>
  <c r="A207" i="9" s="1"/>
  <c r="O208" i="9"/>
  <c r="T231" i="9"/>
  <c r="A231" i="9" s="1"/>
  <c r="O232" i="9"/>
  <c r="E19" i="13" s="1"/>
  <c r="T384" i="9"/>
  <c r="A384" i="9" s="1"/>
  <c r="O385" i="9"/>
  <c r="T385" i="9" s="1"/>
  <c r="A385" i="9" s="1"/>
  <c r="O240" i="9"/>
  <c r="T240" i="9" s="1"/>
  <c r="A240" i="9" s="1"/>
  <c r="T239" i="9"/>
  <c r="A239" i="9" s="1"/>
  <c r="T261" i="9"/>
  <c r="A261" i="9" s="1"/>
  <c r="O302" i="9"/>
  <c r="T302" i="9" s="1"/>
  <c r="A302" i="9" s="1"/>
  <c r="O296" i="9"/>
  <c r="O315" i="9"/>
  <c r="T315" i="9" s="1"/>
  <c r="A315" i="9" s="1"/>
  <c r="O451" i="9"/>
  <c r="T451" i="9" s="1"/>
  <c r="A451" i="9" s="1"/>
  <c r="O339" i="9"/>
  <c r="O394" i="9"/>
  <c r="O401" i="9"/>
  <c r="O263" i="9"/>
  <c r="T263" i="9" s="1"/>
  <c r="A263" i="9" s="1"/>
  <c r="O270" i="9"/>
  <c r="O371" i="9"/>
  <c r="T371" i="9" s="1"/>
  <c r="A371" i="9" s="1"/>
  <c r="O195" i="9"/>
  <c r="T194" i="9"/>
  <c r="A194" i="9" s="1"/>
  <c r="A30" i="9"/>
  <c r="J30" i="9"/>
  <c r="J13" i="9"/>
  <c r="A13" i="9"/>
  <c r="J16" i="9"/>
  <c r="A16" i="9"/>
  <c r="A14" i="9"/>
  <c r="J14" i="9"/>
  <c r="J20" i="9"/>
  <c r="A20" i="9"/>
  <c r="E13" i="13"/>
  <c r="A12" i="9"/>
  <c r="J12" i="9"/>
  <c r="J15" i="9"/>
  <c r="A15" i="9"/>
  <c r="E21" i="13"/>
  <c r="J17" i="9"/>
  <c r="A17" i="9"/>
  <c r="T364" i="9"/>
  <c r="A364" i="9" s="1"/>
  <c r="T462" i="9"/>
  <c r="A462" i="9" s="1"/>
  <c r="J18" i="9"/>
  <c r="J21" i="9"/>
  <c r="T383" i="9"/>
  <c r="A383" i="9" s="1"/>
  <c r="O439" i="9"/>
  <c r="O408" i="9"/>
  <c r="O422" i="9"/>
  <c r="J19" i="9"/>
  <c r="A19" i="9"/>
  <c r="O329" i="9"/>
  <c r="O349" i="9"/>
  <c r="O365" i="9"/>
  <c r="O372" i="9"/>
  <c r="O464" i="9"/>
  <c r="O216" i="9" l="1"/>
  <c r="T216" i="9" s="1"/>
  <c r="A216" i="9" s="1"/>
  <c r="E17" i="13"/>
  <c r="E16" i="13"/>
  <c r="E31" i="13"/>
  <c r="E22" i="13"/>
  <c r="O285" i="9"/>
  <c r="O286" i="9" s="1"/>
  <c r="O316" i="9"/>
  <c r="O357" i="9"/>
  <c r="T357" i="9" s="1"/>
  <c r="A357" i="9" s="1"/>
  <c r="O217" i="9"/>
  <c r="T215" i="9"/>
  <c r="A215" i="9" s="1"/>
  <c r="O264" i="9"/>
  <c r="O265" i="9" s="1"/>
  <c r="O303" i="9"/>
  <c r="T303" i="9" s="1"/>
  <c r="A303" i="9" s="1"/>
  <c r="O187" i="9"/>
  <c r="T187" i="9" s="1"/>
  <c r="A187" i="9" s="1"/>
  <c r="O452" i="9"/>
  <c r="O386" i="9"/>
  <c r="T386" i="9" s="1"/>
  <c r="A386" i="9" s="1"/>
  <c r="T296" i="9"/>
  <c r="A296" i="9" s="1"/>
  <c r="O297" i="9"/>
  <c r="O233" i="9"/>
  <c r="T232" i="9"/>
  <c r="A232" i="9" s="1"/>
  <c r="O225" i="9"/>
  <c r="T224" i="9"/>
  <c r="A224" i="9" s="1"/>
  <c r="T270" i="9"/>
  <c r="A270" i="9" s="1"/>
  <c r="O271" i="9"/>
  <c r="O209" i="9"/>
  <c r="T208" i="9"/>
  <c r="A208" i="9" s="1"/>
  <c r="O245" i="9"/>
  <c r="T244" i="9"/>
  <c r="A244" i="9" s="1"/>
  <c r="T401" i="9"/>
  <c r="A401" i="9" s="1"/>
  <c r="O402" i="9"/>
  <c r="T394" i="9"/>
  <c r="A394" i="9" s="1"/>
  <c r="O395" i="9"/>
  <c r="T253" i="9"/>
  <c r="A253" i="9" s="1"/>
  <c r="O254" i="9"/>
  <c r="T339" i="9"/>
  <c r="A339" i="9" s="1"/>
  <c r="O340" i="9"/>
  <c r="T372" i="9"/>
  <c r="A372" i="9" s="1"/>
  <c r="O373" i="9"/>
  <c r="T408" i="9"/>
  <c r="A408" i="9" s="1"/>
  <c r="O409" i="9"/>
  <c r="T464" i="9"/>
  <c r="A464" i="9" s="1"/>
  <c r="O465" i="9"/>
  <c r="T329" i="9"/>
  <c r="A329" i="9" s="1"/>
  <c r="O330" i="9"/>
  <c r="T349" i="9"/>
  <c r="A349" i="9" s="1"/>
  <c r="O350" i="9"/>
  <c r="E39" i="13" s="1"/>
  <c r="T264" i="9"/>
  <c r="A264" i="9" s="1"/>
  <c r="E24" i="13"/>
  <c r="T422" i="9"/>
  <c r="A422" i="9" s="1"/>
  <c r="O423" i="9"/>
  <c r="T439" i="9"/>
  <c r="A439" i="9" s="1"/>
  <c r="E30" i="13"/>
  <c r="O440" i="9"/>
  <c r="O218" i="9"/>
  <c r="T217" i="9"/>
  <c r="A217" i="9" s="1"/>
  <c r="T365" i="9"/>
  <c r="A365" i="9" s="1"/>
  <c r="O366" i="9"/>
  <c r="T316" i="9"/>
  <c r="A316" i="9" s="1"/>
  <c r="O317" i="9"/>
  <c r="E36" i="13" s="1"/>
  <c r="T195" i="9"/>
  <c r="A195" i="9" s="1"/>
  <c r="O196" i="9"/>
  <c r="T285" i="9" l="1"/>
  <c r="A285" i="9" s="1"/>
  <c r="O188" i="9"/>
  <c r="E27" i="13"/>
  <c r="E46" i="13"/>
  <c r="E33" i="13"/>
  <c r="O358" i="9"/>
  <c r="O359" i="9" s="1"/>
  <c r="E40" i="13"/>
  <c r="T452" i="9"/>
  <c r="A452" i="9" s="1"/>
  <c r="O304" i="9"/>
  <c r="O453" i="9"/>
  <c r="T453" i="9" s="1"/>
  <c r="A453" i="9" s="1"/>
  <c r="O387" i="9"/>
  <c r="O388" i="9" s="1"/>
  <c r="O341" i="9"/>
  <c r="T340" i="9"/>
  <c r="A340" i="9" s="1"/>
  <c r="O226" i="9"/>
  <c r="T225" i="9"/>
  <c r="A225" i="9" s="1"/>
  <c r="T245" i="9"/>
  <c r="A245" i="9" s="1"/>
  <c r="O246" i="9"/>
  <c r="O234" i="9"/>
  <c r="T234" i="9" s="1"/>
  <c r="A234" i="9" s="1"/>
  <c r="T233" i="9"/>
  <c r="A233" i="9" s="1"/>
  <c r="O255" i="9"/>
  <c r="T254" i="9"/>
  <c r="A254" i="9" s="1"/>
  <c r="T297" i="9"/>
  <c r="A297" i="9" s="1"/>
  <c r="O298" i="9"/>
  <c r="O210" i="9"/>
  <c r="T209" i="9"/>
  <c r="A209" i="9" s="1"/>
  <c r="T395" i="9"/>
  <c r="A395" i="9" s="1"/>
  <c r="O396" i="9"/>
  <c r="T271" i="9"/>
  <c r="A271" i="9" s="1"/>
  <c r="O272" i="9"/>
  <c r="E25" i="13" s="1"/>
  <c r="T358" i="9"/>
  <c r="A358" i="9" s="1"/>
  <c r="T402" i="9"/>
  <c r="A402" i="9" s="1"/>
  <c r="E43" i="13"/>
  <c r="O403" i="9"/>
  <c r="T465" i="9"/>
  <c r="A465" i="9" s="1"/>
  <c r="O466" i="9"/>
  <c r="O197" i="9"/>
  <c r="T196" i="9"/>
  <c r="A196" i="9" s="1"/>
  <c r="T286" i="9"/>
  <c r="A286" i="9" s="1"/>
  <c r="O287" i="9"/>
  <c r="T409" i="9"/>
  <c r="A409" i="9" s="1"/>
  <c r="O410" i="9"/>
  <c r="E44" i="13" s="1"/>
  <c r="T387" i="9"/>
  <c r="A387" i="9" s="1"/>
  <c r="T317" i="9"/>
  <c r="A317" i="9" s="1"/>
  <c r="O318" i="9"/>
  <c r="T440" i="9"/>
  <c r="A440" i="9" s="1"/>
  <c r="O441" i="9"/>
  <c r="T188" i="9"/>
  <c r="A188" i="9" s="1"/>
  <c r="O189" i="9"/>
  <c r="T373" i="9"/>
  <c r="A373" i="9" s="1"/>
  <c r="O374" i="9"/>
  <c r="T330" i="9"/>
  <c r="A330" i="9" s="1"/>
  <c r="O331" i="9"/>
  <c r="T366" i="9"/>
  <c r="A366" i="9" s="1"/>
  <c r="O367" i="9"/>
  <c r="O219" i="9"/>
  <c r="T218" i="9"/>
  <c r="A218" i="9" s="1"/>
  <c r="T265" i="9"/>
  <c r="A265" i="9" s="1"/>
  <c r="O266" i="9"/>
  <c r="T423" i="9"/>
  <c r="A423" i="9" s="1"/>
  <c r="O424" i="9"/>
  <c r="E45" i="13" s="1"/>
  <c r="T304" i="9"/>
  <c r="A304" i="9" s="1"/>
  <c r="O305" i="9"/>
  <c r="T350" i="9"/>
  <c r="A350" i="9" s="1"/>
  <c r="O351" i="9"/>
  <c r="E41" i="13" l="1"/>
  <c r="E32" i="13"/>
  <c r="O454" i="9"/>
  <c r="T454" i="9" s="1"/>
  <c r="A454" i="9" s="1"/>
  <c r="T396" i="9"/>
  <c r="A396" i="9" s="1"/>
  <c r="O397" i="9"/>
  <c r="T403" i="9"/>
  <c r="A403" i="9" s="1"/>
  <c r="O404" i="9"/>
  <c r="T246" i="9"/>
  <c r="A246" i="9" s="1"/>
  <c r="O247" i="9"/>
  <c r="O211" i="9"/>
  <c r="T211" i="9" s="1"/>
  <c r="A211" i="9" s="1"/>
  <c r="T210" i="9"/>
  <c r="A210" i="9" s="1"/>
  <c r="T298" i="9"/>
  <c r="A298" i="9" s="1"/>
  <c r="O299" i="9"/>
  <c r="T299" i="9" s="1"/>
  <c r="A299" i="9" s="1"/>
  <c r="O227" i="9"/>
  <c r="T226" i="9"/>
  <c r="A226" i="9" s="1"/>
  <c r="E34" i="13"/>
  <c r="O273" i="9"/>
  <c r="T272" i="9"/>
  <c r="A272" i="9" s="1"/>
  <c r="T359" i="9"/>
  <c r="A359" i="9" s="1"/>
  <c r="O360" i="9"/>
  <c r="O256" i="9"/>
  <c r="T255" i="9"/>
  <c r="A255" i="9" s="1"/>
  <c r="T341" i="9"/>
  <c r="A341" i="9" s="1"/>
  <c r="O342" i="9"/>
  <c r="T318" i="9"/>
  <c r="A318" i="9" s="1"/>
  <c r="O319" i="9"/>
  <c r="T388" i="9"/>
  <c r="A388" i="9" s="1"/>
  <c r="O389" i="9"/>
  <c r="T466" i="9"/>
  <c r="A466" i="9" s="1"/>
  <c r="O467" i="9"/>
  <c r="O220" i="9"/>
  <c r="T220" i="9" s="1"/>
  <c r="A220" i="9" s="1"/>
  <c r="T219" i="9"/>
  <c r="A219" i="9" s="1"/>
  <c r="O455" i="9"/>
  <c r="T367" i="9"/>
  <c r="A367" i="9" s="1"/>
  <c r="O368" i="9"/>
  <c r="T368" i="9" s="1"/>
  <c r="A368" i="9" s="1"/>
  <c r="T410" i="9"/>
  <c r="A410" i="9" s="1"/>
  <c r="O411" i="9"/>
  <c r="T287" i="9"/>
  <c r="A287" i="9" s="1"/>
  <c r="O288" i="9"/>
  <c r="T266" i="9"/>
  <c r="A266" i="9" s="1"/>
  <c r="O267" i="9"/>
  <c r="T267" i="9" s="1"/>
  <c r="A267" i="9" s="1"/>
  <c r="O190" i="9"/>
  <c r="T189" i="9"/>
  <c r="A189" i="9" s="1"/>
  <c r="T351" i="9"/>
  <c r="A351" i="9" s="1"/>
  <c r="O352" i="9"/>
  <c r="T305" i="9"/>
  <c r="A305" i="9" s="1"/>
  <c r="O306" i="9"/>
  <c r="T424" i="9"/>
  <c r="A424" i="9" s="1"/>
  <c r="O425" i="9"/>
  <c r="T374" i="9"/>
  <c r="A374" i="9" s="1"/>
  <c r="O375" i="9"/>
  <c r="T331" i="9"/>
  <c r="A331" i="9" s="1"/>
  <c r="O332" i="9"/>
  <c r="T441" i="9"/>
  <c r="A441" i="9" s="1"/>
  <c r="O442" i="9"/>
  <c r="O198" i="9"/>
  <c r="T197" i="9"/>
  <c r="A197" i="9" s="1"/>
  <c r="E37" i="13" l="1"/>
  <c r="E28" i="13"/>
  <c r="T273" i="9"/>
  <c r="A273" i="9" s="1"/>
  <c r="O274" i="9"/>
  <c r="T247" i="9"/>
  <c r="A247" i="9" s="1"/>
  <c r="O248" i="9"/>
  <c r="T342" i="9"/>
  <c r="A342" i="9" s="1"/>
  <c r="O343" i="9"/>
  <c r="T404" i="9"/>
  <c r="A404" i="9" s="1"/>
  <c r="O405" i="9"/>
  <c r="T405" i="9" s="1"/>
  <c r="A405" i="9" s="1"/>
  <c r="O228" i="9"/>
  <c r="T228" i="9" s="1"/>
  <c r="A228" i="9" s="1"/>
  <c r="B228" i="9" s="1"/>
  <c r="T227" i="9"/>
  <c r="A227" i="9" s="1"/>
  <c r="O257" i="9"/>
  <c r="T256" i="9"/>
  <c r="A256" i="9" s="1"/>
  <c r="T397" i="9"/>
  <c r="A397" i="9" s="1"/>
  <c r="O398" i="9"/>
  <c r="T360" i="9"/>
  <c r="A360" i="9" s="1"/>
  <c r="O361" i="9"/>
  <c r="T361" i="9" s="1"/>
  <c r="A361" i="9" s="1"/>
  <c r="T288" i="9"/>
  <c r="A288" i="9" s="1"/>
  <c r="O289" i="9"/>
  <c r="T332" i="9"/>
  <c r="A332" i="9" s="1"/>
  <c r="O333" i="9"/>
  <c r="T375" i="9"/>
  <c r="A375" i="9" s="1"/>
  <c r="O376" i="9"/>
  <c r="T306" i="9"/>
  <c r="A306" i="9" s="1"/>
  <c r="O307" i="9"/>
  <c r="T319" i="9"/>
  <c r="A319" i="9" s="1"/>
  <c r="O320" i="9"/>
  <c r="O199" i="9"/>
  <c r="T199" i="9" s="1"/>
  <c r="A199" i="9" s="1"/>
  <c r="T198" i="9"/>
  <c r="A198" i="9" s="1"/>
  <c r="T455" i="9"/>
  <c r="A455" i="9" s="1"/>
  <c r="O456" i="9"/>
  <c r="T352" i="9"/>
  <c r="A352" i="9" s="1"/>
  <c r="O353" i="9"/>
  <c r="T353" i="9" s="1"/>
  <c r="A353" i="9" s="1"/>
  <c r="E23" i="13"/>
  <c r="T467" i="9"/>
  <c r="A467" i="9" s="1"/>
  <c r="O468" i="9"/>
  <c r="T442" i="9"/>
  <c r="A442" i="9" s="1"/>
  <c r="O443" i="9"/>
  <c r="T425" i="9"/>
  <c r="A425" i="9" s="1"/>
  <c r="O426" i="9"/>
  <c r="T389" i="9"/>
  <c r="A389" i="9" s="1"/>
  <c r="O390" i="9"/>
  <c r="T190" i="9"/>
  <c r="A190" i="9" s="1"/>
  <c r="O191" i="9"/>
  <c r="T191" i="9" s="1"/>
  <c r="A191" i="9" s="1"/>
  <c r="T411" i="9"/>
  <c r="A411" i="9" s="1"/>
  <c r="O412" i="9"/>
  <c r="E35" i="13" l="1"/>
  <c r="E26" i="13"/>
  <c r="T398" i="9"/>
  <c r="A398" i="9" s="1"/>
  <c r="B398" i="9" s="1"/>
  <c r="E42" i="13"/>
  <c r="T343" i="9"/>
  <c r="A343" i="9" s="1"/>
  <c r="O344" i="9"/>
  <c r="O249" i="9"/>
  <c r="T249" i="9" s="1"/>
  <c r="A249" i="9" s="1"/>
  <c r="T248" i="9"/>
  <c r="A248" i="9" s="1"/>
  <c r="T274" i="9"/>
  <c r="A274" i="9" s="1"/>
  <c r="O275" i="9"/>
  <c r="O258" i="9"/>
  <c r="T257" i="9"/>
  <c r="A257" i="9" s="1"/>
  <c r="T333" i="9"/>
  <c r="A333" i="9" s="1"/>
  <c r="O334" i="9"/>
  <c r="T468" i="9"/>
  <c r="A468" i="9" s="1"/>
  <c r="O469" i="9"/>
  <c r="T456" i="9"/>
  <c r="A456" i="9" s="1"/>
  <c r="O457" i="9"/>
  <c r="T289" i="9"/>
  <c r="A289" i="9" s="1"/>
  <c r="O290" i="9"/>
  <c r="T390" i="9"/>
  <c r="A390" i="9" s="1"/>
  <c r="O391" i="9"/>
  <c r="T391" i="9" s="1"/>
  <c r="A391" i="9" s="1"/>
  <c r="T443" i="9"/>
  <c r="A443" i="9" s="1"/>
  <c r="O444" i="9"/>
  <c r="T307" i="9"/>
  <c r="A307" i="9" s="1"/>
  <c r="O308" i="9"/>
  <c r="T426" i="9"/>
  <c r="A426" i="9" s="1"/>
  <c r="O427" i="9"/>
  <c r="T320" i="9"/>
  <c r="A320" i="9" s="1"/>
  <c r="O321" i="9"/>
  <c r="T412" i="9"/>
  <c r="A412" i="9" s="1"/>
  <c r="O413" i="9"/>
  <c r="T376" i="9"/>
  <c r="A376" i="9" s="1"/>
  <c r="O377" i="9"/>
  <c r="O259" i="9" l="1"/>
  <c r="T259" i="9" s="1"/>
  <c r="A259" i="9" s="1"/>
  <c r="T258" i="9"/>
  <c r="A258" i="9" s="1"/>
  <c r="T275" i="9"/>
  <c r="A275" i="9" s="1"/>
  <c r="O276" i="9"/>
  <c r="T344" i="9"/>
  <c r="A344" i="9" s="1"/>
  <c r="O345" i="9"/>
  <c r="T427" i="9"/>
  <c r="A427" i="9" s="1"/>
  <c r="O428" i="9"/>
  <c r="T377" i="9"/>
  <c r="A377" i="9" s="1"/>
  <c r="O378" i="9"/>
  <c r="T290" i="9"/>
  <c r="A290" i="9" s="1"/>
  <c r="O291" i="9"/>
  <c r="T321" i="9"/>
  <c r="A321" i="9" s="1"/>
  <c r="O322" i="9"/>
  <c r="T334" i="9"/>
  <c r="A334" i="9" s="1"/>
  <c r="O335" i="9"/>
  <c r="T308" i="9"/>
  <c r="A308" i="9" s="1"/>
  <c r="O309" i="9"/>
  <c r="T444" i="9"/>
  <c r="A444" i="9" s="1"/>
  <c r="O445" i="9"/>
  <c r="T457" i="9"/>
  <c r="A457" i="9" s="1"/>
  <c r="O458" i="9"/>
  <c r="T413" i="9"/>
  <c r="A413" i="9" s="1"/>
  <c r="O414" i="9"/>
  <c r="T469" i="9"/>
  <c r="A469" i="9" s="1"/>
  <c r="O470" i="9"/>
  <c r="T470" i="9" s="1"/>
  <c r="A470" i="9" s="1"/>
  <c r="T345" i="9" l="1"/>
  <c r="A345" i="9" s="1"/>
  <c r="O346" i="9"/>
  <c r="E29" i="13" s="1"/>
  <c r="T276" i="9"/>
  <c r="A276" i="9" s="1"/>
  <c r="O277" i="9"/>
  <c r="T291" i="9"/>
  <c r="A291" i="9" s="1"/>
  <c r="O292" i="9"/>
  <c r="T458" i="9"/>
  <c r="A458" i="9" s="1"/>
  <c r="O459" i="9"/>
  <c r="T378" i="9"/>
  <c r="A378" i="9" s="1"/>
  <c r="O379" i="9"/>
  <c r="T414" i="9"/>
  <c r="A414" i="9" s="1"/>
  <c r="O415" i="9"/>
  <c r="T309" i="9"/>
  <c r="A309" i="9" s="1"/>
  <c r="O310" i="9"/>
  <c r="T445" i="9"/>
  <c r="A445" i="9" s="1"/>
  <c r="O446" i="9"/>
  <c r="T428" i="9"/>
  <c r="A428" i="9" s="1"/>
  <c r="O429" i="9"/>
  <c r="T322" i="9"/>
  <c r="A322" i="9" s="1"/>
  <c r="O323" i="9"/>
  <c r="T335" i="9"/>
  <c r="A335" i="9" s="1"/>
  <c r="O336" i="9"/>
  <c r="T336" i="9" s="1"/>
  <c r="A336" i="9" s="1"/>
  <c r="T277" i="9" l="1"/>
  <c r="A277" i="9" s="1"/>
  <c r="O278" i="9"/>
  <c r="T346" i="9"/>
  <c r="A346" i="9" s="1"/>
  <c r="E38" i="13"/>
  <c r="T323" i="9"/>
  <c r="A323" i="9" s="1"/>
  <c r="O324" i="9"/>
  <c r="T379" i="9"/>
  <c r="A379" i="9" s="1"/>
  <c r="O380" i="9"/>
  <c r="T292" i="9"/>
  <c r="A292" i="9" s="1"/>
  <c r="O293" i="9"/>
  <c r="T293" i="9" s="1"/>
  <c r="A293" i="9" s="1"/>
  <c r="T446" i="9"/>
  <c r="A446" i="9" s="1"/>
  <c r="O447" i="9"/>
  <c r="T447" i="9" s="1"/>
  <c r="A447" i="9" s="1"/>
  <c r="T310" i="9"/>
  <c r="A310" i="9" s="1"/>
  <c r="O311" i="9"/>
  <c r="T311" i="9" s="1"/>
  <c r="A311" i="9" s="1"/>
  <c r="T429" i="9"/>
  <c r="A429" i="9" s="1"/>
  <c r="O430" i="9"/>
  <c r="T415" i="9"/>
  <c r="A415" i="9" s="1"/>
  <c r="O416" i="9"/>
  <c r="T459" i="9"/>
  <c r="A459" i="9" s="1"/>
  <c r="O460" i="9"/>
  <c r="T460" i="9" s="1"/>
  <c r="A460" i="9" s="1"/>
  <c r="T278" i="9" l="1"/>
  <c r="A278" i="9" s="1"/>
  <c r="O279" i="9"/>
  <c r="T324" i="9"/>
  <c r="A324" i="9" s="1"/>
  <c r="O325" i="9"/>
  <c r="T325" i="9" s="1"/>
  <c r="A325" i="9" s="1"/>
  <c r="T430" i="9"/>
  <c r="A430" i="9" s="1"/>
  <c r="O431" i="9"/>
  <c r="T416" i="9"/>
  <c r="A416" i="9" s="1"/>
  <c r="O417" i="9"/>
  <c r="T380" i="9"/>
  <c r="A380" i="9" s="1"/>
  <c r="O381" i="9"/>
  <c r="T381" i="9" s="1"/>
  <c r="A381" i="9" s="1"/>
  <c r="T279" i="9" l="1"/>
  <c r="A279" i="9" s="1"/>
  <c r="O280" i="9"/>
  <c r="T417" i="9"/>
  <c r="A417" i="9" s="1"/>
  <c r="O418" i="9"/>
  <c r="T431" i="9"/>
  <c r="A431" i="9" s="1"/>
  <c r="O432" i="9"/>
  <c r="T280" i="9" l="1"/>
  <c r="A280" i="9" s="1"/>
  <c r="O281" i="9"/>
  <c r="T281" i="9" s="1"/>
  <c r="A281" i="9" s="1"/>
  <c r="T432" i="9"/>
  <c r="A432" i="9" s="1"/>
  <c r="O433" i="9"/>
  <c r="T418" i="9"/>
  <c r="A418" i="9" s="1"/>
  <c r="O419" i="9"/>
  <c r="T419" i="9" s="1"/>
  <c r="A419" i="9" s="1"/>
  <c r="T433" i="9" l="1"/>
  <c r="A433" i="9" s="1"/>
  <c r="O434" i="9"/>
  <c r="T434" i="9" l="1"/>
  <c r="A434" i="9" s="1"/>
  <c r="O435" i="9"/>
  <c r="B423" i="9" l="1"/>
  <c r="B432" i="9"/>
  <c r="B140" i="9"/>
  <c r="T435" i="9"/>
  <c r="A435" i="9" s="1"/>
  <c r="B1517" i="9" s="1"/>
  <c r="O436" i="9"/>
  <c r="T436" i="9" s="1"/>
  <c r="A436" i="9" s="1"/>
  <c r="B1643" i="9" l="1"/>
  <c r="B1650" i="9"/>
  <c r="B1641" i="9"/>
  <c r="B1646" i="9"/>
  <c r="B1640" i="9"/>
  <c r="B1645" i="9"/>
  <c r="B1649" i="9"/>
  <c r="B1647" i="9"/>
  <c r="B1642" i="9"/>
  <c r="B1644" i="9"/>
  <c r="B1648" i="9"/>
  <c r="B1639" i="9"/>
  <c r="B1628" i="9"/>
  <c r="B1626" i="9"/>
  <c r="B1624" i="9"/>
  <c r="B1629" i="9"/>
  <c r="B1638" i="9"/>
  <c r="B1636" i="9"/>
  <c r="B1637" i="9"/>
  <c r="B1631" i="9"/>
  <c r="B1623" i="9"/>
  <c r="B1627" i="9"/>
  <c r="B1622" i="9"/>
  <c r="B1632" i="9"/>
  <c r="B1630" i="9"/>
  <c r="B1635" i="9"/>
  <c r="B1634" i="9"/>
  <c r="B1633" i="9"/>
  <c r="B1625" i="9"/>
  <c r="B1494" i="9"/>
  <c r="B1525" i="9"/>
  <c r="B1501" i="9"/>
  <c r="B1513" i="9"/>
  <c r="B1489" i="9"/>
  <c r="B1499" i="9"/>
  <c r="B1538" i="9"/>
  <c r="B1532" i="9"/>
  <c r="B1547" i="9"/>
  <c r="B1549" i="9"/>
  <c r="B1491" i="9"/>
  <c r="B1536" i="9"/>
  <c r="B1551" i="9"/>
  <c r="B1507" i="9"/>
  <c r="B1493" i="9"/>
  <c r="B1488" i="9"/>
  <c r="B1541" i="9"/>
  <c r="B1523" i="9"/>
  <c r="B1506" i="9"/>
  <c r="B1490" i="9"/>
  <c r="B1515" i="9"/>
  <c r="B1497" i="9"/>
  <c r="B1554" i="9"/>
  <c r="B1485" i="9"/>
  <c r="B1511" i="9"/>
  <c r="B1546" i="9"/>
  <c r="B1477" i="9"/>
  <c r="B1528" i="9"/>
  <c r="B1530" i="9"/>
  <c r="B1478" i="9"/>
  <c r="B1502" i="9"/>
  <c r="B1548" i="9"/>
  <c r="B1527" i="9"/>
  <c r="B1503" i="9"/>
  <c r="B1475" i="9"/>
  <c r="B1535" i="9"/>
  <c r="B1537" i="9"/>
  <c r="B1487" i="9"/>
  <c r="B1508" i="9"/>
  <c r="B1526" i="9"/>
  <c r="B1533" i="9"/>
  <c r="B1534" i="9"/>
  <c r="B1510" i="9"/>
  <c r="B1529" i="9"/>
  <c r="B1550" i="9"/>
  <c r="B1531" i="9"/>
  <c r="B1505" i="9"/>
  <c r="B1495" i="9"/>
  <c r="B1481" i="9"/>
  <c r="B1552" i="9"/>
  <c r="B1555" i="9"/>
  <c r="B1518" i="9"/>
  <c r="B1512" i="9"/>
  <c r="B1500" i="9"/>
  <c r="B1476" i="9"/>
  <c r="B1522" i="9"/>
  <c r="B1479" i="9"/>
  <c r="B1542" i="9"/>
  <c r="B1544" i="9"/>
  <c r="B1498" i="9"/>
  <c r="B1521" i="9"/>
  <c r="B1509" i="9"/>
  <c r="B1492" i="9"/>
  <c r="B1484" i="9"/>
  <c r="B1516" i="9"/>
  <c r="B1519" i="9"/>
  <c r="B1514" i="9"/>
  <c r="B422" i="9"/>
  <c r="B1556" i="9"/>
  <c r="B1482" i="9"/>
  <c r="B1524" i="9"/>
  <c r="B1486" i="9"/>
  <c r="B1543" i="9"/>
  <c r="B1496" i="9"/>
  <c r="B1504" i="9"/>
  <c r="B1483" i="9"/>
  <c r="B1539" i="9"/>
  <c r="B1520" i="9"/>
  <c r="B1480" i="9"/>
  <c r="B1553" i="9"/>
  <c r="B1545" i="9"/>
  <c r="B1540" i="9"/>
  <c r="B1470" i="9"/>
  <c r="B1472" i="9"/>
  <c r="B1473" i="9"/>
  <c r="B1467" i="9"/>
  <c r="B1469" i="9"/>
  <c r="B1466" i="9"/>
  <c r="B1471" i="9"/>
  <c r="B1468" i="9"/>
  <c r="B1454" i="9"/>
  <c r="B1448" i="9"/>
  <c r="B1463" i="9"/>
  <c r="B1444" i="9"/>
  <c r="B1458" i="9"/>
  <c r="B1457" i="9"/>
  <c r="B1451" i="9"/>
  <c r="B1449" i="9"/>
  <c r="B1459" i="9"/>
  <c r="B1461" i="9"/>
  <c r="B1446" i="9"/>
  <c r="B1460" i="9"/>
  <c r="B1442" i="9"/>
  <c r="B1447" i="9"/>
  <c r="B1441" i="9"/>
  <c r="B1450" i="9"/>
  <c r="B1452" i="9"/>
  <c r="B1455" i="9"/>
  <c r="B1443" i="9"/>
  <c r="B1462" i="9"/>
  <c r="B1445" i="9"/>
  <c r="B1464" i="9"/>
  <c r="B1439" i="9"/>
  <c r="B1456" i="9"/>
  <c r="B1453" i="9"/>
  <c r="B1440" i="9"/>
  <c r="B1465" i="9"/>
  <c r="B1401" i="9"/>
  <c r="B1413" i="9"/>
  <c r="B1417" i="9"/>
  <c r="B1435" i="9"/>
  <c r="B1428" i="9"/>
  <c r="B1415" i="9"/>
  <c r="B1422" i="9"/>
  <c r="B1411" i="9"/>
  <c r="B1436" i="9"/>
  <c r="B1423" i="9"/>
  <c r="B1427" i="9"/>
  <c r="B1424" i="9"/>
  <c r="B1419" i="9"/>
  <c r="B1414" i="9"/>
  <c r="B1412" i="9"/>
  <c r="B1420" i="9"/>
  <c r="B1429" i="9"/>
  <c r="B1416" i="9"/>
  <c r="B1421" i="9"/>
  <c r="B1410" i="9"/>
  <c r="B1408" i="9"/>
  <c r="B1434" i="9"/>
  <c r="B1418" i="9"/>
  <c r="B1432" i="9"/>
  <c r="B1426" i="9"/>
  <c r="B1438" i="9"/>
  <c r="B1431" i="9"/>
  <c r="B1437" i="9"/>
  <c r="B1433" i="9"/>
  <c r="B1425" i="9"/>
  <c r="B1409" i="9"/>
  <c r="B1430" i="9"/>
  <c r="B1110" i="9"/>
  <c r="B1134" i="9"/>
  <c r="B1355" i="9"/>
  <c r="B1397" i="9"/>
  <c r="B1354" i="9"/>
  <c r="B1406" i="9"/>
  <c r="B1308" i="9"/>
  <c r="B1365" i="9"/>
  <c r="B1391" i="9"/>
  <c r="B1292" i="9"/>
  <c r="B1381" i="9"/>
  <c r="B1385" i="9"/>
  <c r="B1357" i="9"/>
  <c r="B1386" i="9"/>
  <c r="B1306" i="9"/>
  <c r="B1287" i="9"/>
  <c r="B1297" i="9"/>
  <c r="B1293" i="9"/>
  <c r="B1405" i="9"/>
  <c r="B1387" i="9"/>
  <c r="B1376" i="9"/>
  <c r="B1371" i="9"/>
  <c r="B1379" i="9"/>
  <c r="B1394" i="9"/>
  <c r="B1373" i="9"/>
  <c r="B1370" i="9"/>
  <c r="B1390" i="9"/>
  <c r="B1298" i="9"/>
  <c r="B1301" i="9"/>
  <c r="B1359" i="9"/>
  <c r="B1296" i="9"/>
  <c r="B1307" i="9"/>
  <c r="B1380" i="9"/>
  <c r="B1294" i="9"/>
  <c r="B1374" i="9"/>
  <c r="B1367" i="9"/>
  <c r="B1290" i="9"/>
  <c r="B1382" i="9"/>
  <c r="B1295" i="9"/>
  <c r="B1375" i="9"/>
  <c r="B1305" i="9"/>
  <c r="B1300" i="9"/>
  <c r="B1363" i="9"/>
  <c r="B1377" i="9"/>
  <c r="B1288" i="9"/>
  <c r="B1378" i="9"/>
  <c r="B1366" i="9"/>
  <c r="B1361" i="9"/>
  <c r="B1299" i="9"/>
  <c r="B1362" i="9"/>
  <c r="B1291" i="9"/>
  <c r="B1403" i="9"/>
  <c r="B1399" i="9"/>
  <c r="B1369" i="9"/>
  <c r="B1360" i="9"/>
  <c r="B1400" i="9"/>
  <c r="B1388" i="9"/>
  <c r="B1407" i="9"/>
  <c r="B1303" i="9"/>
  <c r="B1368" i="9"/>
  <c r="B1304" i="9"/>
  <c r="B1353" i="9"/>
  <c r="B1364" i="9"/>
  <c r="B1396" i="9"/>
  <c r="B1402" i="9"/>
  <c r="B1302" i="9"/>
  <c r="B1384" i="9"/>
  <c r="B1395" i="9"/>
  <c r="B1289" i="9"/>
  <c r="B1372" i="9"/>
  <c r="B1383" i="9"/>
  <c r="B1393" i="9"/>
  <c r="B1356" i="9"/>
  <c r="B1358" i="9"/>
  <c r="B1392" i="9"/>
  <c r="B1389" i="9"/>
  <c r="B1398" i="9"/>
  <c r="B1404" i="9"/>
  <c r="B1315" i="9"/>
  <c r="B1318" i="9"/>
  <c r="B1309" i="9"/>
  <c r="B1311" i="9"/>
  <c r="B1319" i="9"/>
  <c r="B1317" i="9"/>
  <c r="B1312" i="9"/>
  <c r="B1313" i="9"/>
  <c r="B1310" i="9"/>
  <c r="B1316" i="9"/>
  <c r="B1314" i="9"/>
  <c r="B952" i="9"/>
  <c r="B958" i="9"/>
  <c r="B946" i="9"/>
  <c r="B925" i="9"/>
  <c r="B966" i="9"/>
  <c r="B920" i="9"/>
  <c r="B928" i="9"/>
  <c r="B935" i="9"/>
  <c r="B940" i="9"/>
  <c r="B931" i="9"/>
  <c r="B951" i="9"/>
  <c r="B950" i="9"/>
  <c r="B919" i="9"/>
  <c r="B960" i="9"/>
  <c r="B942" i="9"/>
  <c r="B921" i="9"/>
  <c r="B945" i="9"/>
  <c r="B926" i="9"/>
  <c r="B964" i="9"/>
  <c r="B927" i="9"/>
  <c r="B954" i="9"/>
  <c r="B957" i="9"/>
  <c r="B918" i="9"/>
  <c r="B953" i="9"/>
  <c r="B934" i="9"/>
  <c r="B936" i="9"/>
  <c r="B943" i="9"/>
  <c r="B962" i="9"/>
  <c r="B941" i="9"/>
  <c r="B929" i="9"/>
  <c r="B916" i="9"/>
  <c r="B947" i="9"/>
  <c r="B961" i="9"/>
  <c r="B917" i="9"/>
  <c r="B923" i="9"/>
  <c r="B949" i="9"/>
  <c r="B938" i="9"/>
  <c r="B937" i="9"/>
  <c r="B933" i="9"/>
  <c r="B922" i="9"/>
  <c r="B932" i="9"/>
  <c r="B924" i="9"/>
  <c r="B944" i="9"/>
  <c r="B948" i="9"/>
  <c r="B965" i="9"/>
  <c r="B930" i="9"/>
  <c r="B963" i="9"/>
  <c r="B955" i="9"/>
  <c r="B939" i="9"/>
  <c r="B956" i="9"/>
  <c r="B417" i="9"/>
  <c r="B400" i="9"/>
  <c r="B415" i="9"/>
  <c r="B433" i="9"/>
  <c r="B418" i="9"/>
  <c r="B431" i="9"/>
  <c r="B1139" i="9"/>
  <c r="B435" i="9"/>
  <c r="B409" i="9"/>
  <c r="B436" i="9"/>
  <c r="B404" i="9"/>
  <c r="B410" i="9"/>
  <c r="B405" i="9"/>
  <c r="B425" i="9"/>
  <c r="B397" i="9"/>
  <c r="B78" i="9"/>
  <c r="B413" i="9"/>
  <c r="B412" i="9"/>
  <c r="B426" i="9"/>
  <c r="B775" i="9"/>
  <c r="B411" i="9"/>
  <c r="B421" i="9"/>
  <c r="B79" i="9"/>
  <c r="B427" i="9"/>
  <c r="B82" i="9"/>
  <c r="B73" i="9"/>
  <c r="B778" i="9"/>
  <c r="B81" i="9"/>
  <c r="B80" i="9"/>
  <c r="B774" i="9"/>
  <c r="B74" i="9"/>
  <c r="B414" i="9"/>
  <c r="B83" i="9"/>
  <c r="B416" i="9"/>
  <c r="B428" i="9"/>
  <c r="B76" i="9"/>
  <c r="B779" i="9"/>
  <c r="B75" i="9"/>
  <c r="B407" i="9"/>
  <c r="B84" i="9"/>
  <c r="B402" i="9"/>
  <c r="B429" i="9"/>
  <c r="B777" i="9"/>
  <c r="B393" i="9"/>
  <c r="B77" i="9"/>
  <c r="B776" i="9"/>
  <c r="B780" i="9"/>
  <c r="B401" i="9"/>
  <c r="B773" i="9"/>
  <c r="B408" i="9"/>
  <c r="B403" i="9"/>
  <c r="B395" i="9"/>
  <c r="B396" i="9"/>
  <c r="B394" i="9"/>
  <c r="B430" i="9"/>
  <c r="B424" i="9"/>
  <c r="B419" i="9"/>
  <c r="B434" i="9"/>
  <c r="B104" i="9"/>
  <c r="B102" i="9"/>
  <c r="B117" i="9"/>
  <c r="B116" i="9"/>
  <c r="B122" i="9"/>
  <c r="B121" i="9"/>
  <c r="B95" i="9"/>
  <c r="B99" i="9"/>
  <c r="B103" i="9"/>
  <c r="B100" i="9"/>
  <c r="B123" i="9"/>
  <c r="B112" i="9"/>
  <c r="B109" i="9"/>
  <c r="B111" i="9"/>
  <c r="B97" i="9"/>
  <c r="B108" i="9"/>
  <c r="B106" i="9"/>
  <c r="B110" i="9"/>
  <c r="B96" i="9"/>
  <c r="B98" i="9"/>
  <c r="B119" i="9"/>
  <c r="B105" i="9"/>
  <c r="B118" i="9"/>
  <c r="B113" i="9"/>
  <c r="B101" i="9"/>
  <c r="B120" i="9"/>
  <c r="B143" i="9"/>
  <c r="B137" i="9"/>
  <c r="B135" i="9"/>
  <c r="B136" i="9"/>
  <c r="B138" i="9"/>
  <c r="B142" i="9"/>
  <c r="B139" i="9"/>
  <c r="B141" i="9"/>
  <c r="B907" i="9"/>
  <c r="B887" i="9"/>
  <c r="B855" i="9"/>
  <c r="B905" i="9"/>
  <c r="B881" i="9"/>
  <c r="B889" i="9"/>
  <c r="B173" i="9"/>
  <c r="B890" i="9"/>
  <c r="B909" i="9"/>
  <c r="B858" i="9"/>
  <c r="B868" i="9"/>
  <c r="B866" i="9"/>
  <c r="B867" i="9"/>
  <c r="B910" i="9"/>
  <c r="B175" i="9"/>
  <c r="B883" i="9"/>
  <c r="B891" i="9"/>
  <c r="B899" i="9"/>
  <c r="B879" i="9"/>
  <c r="B865" i="9"/>
  <c r="B888" i="9"/>
  <c r="B897" i="9"/>
  <c r="B862" i="9"/>
  <c r="B171" i="9"/>
  <c r="B874" i="9"/>
  <c r="B913" i="9"/>
  <c r="B904" i="9"/>
  <c r="B900" i="9"/>
  <c r="B901" i="9"/>
  <c r="B895" i="9"/>
  <c r="B857" i="9"/>
  <c r="B859" i="9"/>
  <c r="B856" i="9"/>
  <c r="B896" i="9"/>
  <c r="B912" i="9"/>
  <c r="B870" i="9"/>
  <c r="B172" i="9"/>
  <c r="B873" i="9"/>
  <c r="B902" i="9"/>
  <c r="B906" i="9"/>
  <c r="B880" i="9"/>
  <c r="B915" i="9"/>
  <c r="B860" i="9"/>
  <c r="B875" i="9"/>
  <c r="B864" i="9"/>
  <c r="B903" i="9"/>
  <c r="B911" i="9"/>
  <c r="B863" i="9"/>
  <c r="B882" i="9"/>
  <c r="B869" i="9"/>
  <c r="B914" i="9"/>
  <c r="B898" i="9"/>
  <c r="B174" i="9"/>
  <c r="B861" i="9"/>
  <c r="B871" i="9"/>
  <c r="B872" i="9"/>
  <c r="B633" i="9"/>
  <c r="B626" i="9"/>
  <c r="B641" i="9"/>
  <c r="B1246" i="9"/>
  <c r="B646" i="9"/>
  <c r="B624" i="9"/>
  <c r="B621" i="9"/>
  <c r="B616" i="9"/>
  <c r="B1240" i="9"/>
  <c r="B618" i="9"/>
  <c r="B630" i="9"/>
  <c r="B1236" i="9"/>
  <c r="B640" i="9"/>
  <c r="B639" i="9"/>
  <c r="B1244" i="9"/>
  <c r="B623" i="9"/>
  <c r="B637" i="9"/>
  <c r="B1241" i="9"/>
  <c r="B1250" i="9"/>
  <c r="B1237" i="9"/>
  <c r="B644" i="9"/>
  <c r="B627" i="9"/>
  <c r="B655" i="9"/>
  <c r="B632" i="9"/>
  <c r="B1247" i="9"/>
  <c r="B643" i="9"/>
  <c r="B651" i="9"/>
  <c r="B652" i="9"/>
  <c r="B634" i="9"/>
  <c r="B635" i="9"/>
  <c r="B1226" i="9"/>
  <c r="B647" i="9"/>
  <c r="B631" i="9"/>
  <c r="B1245" i="9"/>
  <c r="B1234" i="9"/>
  <c r="B654" i="9"/>
  <c r="B1239" i="9"/>
  <c r="B638" i="9"/>
  <c r="B1231" i="9"/>
  <c r="B1227" i="9"/>
  <c r="B628" i="9"/>
  <c r="B625" i="9"/>
  <c r="B1238" i="9"/>
  <c r="B1235" i="9"/>
  <c r="B617" i="9"/>
  <c r="B1248" i="9"/>
  <c r="B1233" i="9"/>
  <c r="B1249" i="9"/>
  <c r="B650" i="9"/>
  <c r="B1228" i="9"/>
  <c r="B648" i="9"/>
  <c r="B1223" i="9"/>
  <c r="B1243" i="9"/>
  <c r="B615" i="9"/>
  <c r="B1229" i="9"/>
  <c r="B653" i="9"/>
  <c r="B613" i="9"/>
  <c r="B645" i="9"/>
  <c r="B1242" i="9"/>
  <c r="B1251" i="9"/>
  <c r="B642" i="9"/>
  <c r="B614" i="9"/>
  <c r="B1232" i="9"/>
  <c r="B1230" i="9"/>
  <c r="B622" i="9"/>
  <c r="B1225" i="9"/>
  <c r="B1224" i="9"/>
  <c r="B1109" i="9"/>
  <c r="B712" i="9"/>
  <c r="B736" i="9"/>
  <c r="B767" i="9"/>
  <c r="B155" i="9"/>
  <c r="B715" i="9"/>
  <c r="B742" i="9"/>
  <c r="B690" i="9"/>
  <c r="B157" i="9"/>
  <c r="B707" i="9"/>
  <c r="B661" i="9"/>
  <c r="B151" i="9"/>
  <c r="B760" i="9"/>
  <c r="B672" i="9"/>
  <c r="B669" i="9"/>
  <c r="B659" i="9"/>
  <c r="B721" i="9"/>
  <c r="B693" i="9"/>
  <c r="B713" i="9"/>
  <c r="B751" i="9"/>
  <c r="B668" i="9"/>
  <c r="B682" i="9"/>
  <c r="B657" i="9"/>
  <c r="B745" i="9"/>
  <c r="B746" i="9"/>
  <c r="B670" i="9"/>
  <c r="B769" i="9"/>
  <c r="B153" i="9"/>
  <c r="B152" i="9"/>
  <c r="B771" i="9"/>
  <c r="B765" i="9"/>
  <c r="B148" i="9"/>
  <c r="B770" i="9"/>
  <c r="B692" i="9"/>
  <c r="B759" i="9"/>
  <c r="B708" i="9"/>
  <c r="B741" i="9"/>
  <c r="B677" i="9"/>
  <c r="B696" i="9"/>
  <c r="B680" i="9"/>
  <c r="B703" i="9"/>
  <c r="B725" i="9"/>
  <c r="B718" i="9"/>
  <c r="B674" i="9"/>
  <c r="B714" i="9"/>
  <c r="B737" i="9"/>
  <c r="B717" i="9"/>
  <c r="B673" i="9"/>
  <c r="B697" i="9"/>
  <c r="B685" i="9"/>
  <c r="B766" i="9"/>
  <c r="B699" i="9"/>
  <c r="B663" i="9"/>
  <c r="B738" i="9"/>
  <c r="B761" i="9"/>
  <c r="B723" i="9"/>
  <c r="B702" i="9"/>
  <c r="B757" i="9"/>
  <c r="B762" i="9"/>
  <c r="B763" i="9"/>
  <c r="B728" i="9"/>
  <c r="B694" i="9"/>
  <c r="B758" i="9"/>
  <c r="B664" i="9"/>
  <c r="B691" i="9"/>
  <c r="B150" i="9"/>
  <c r="B764" i="9"/>
  <c r="B747" i="9"/>
  <c r="B146" i="9"/>
  <c r="B671" i="9"/>
  <c r="B698" i="9"/>
  <c r="B147" i="9"/>
  <c r="B719" i="9"/>
  <c r="B754" i="9"/>
  <c r="B684" i="9"/>
  <c r="B752" i="9"/>
  <c r="B689" i="9"/>
  <c r="B722" i="9"/>
  <c r="B704" i="9"/>
  <c r="B695" i="9"/>
  <c r="B720" i="9"/>
  <c r="B716" i="9"/>
  <c r="B687" i="9"/>
  <c r="B705" i="9"/>
  <c r="B739" i="9"/>
  <c r="B724" i="9"/>
  <c r="B753" i="9"/>
  <c r="B154" i="9"/>
  <c r="B748" i="9"/>
  <c r="B688" i="9"/>
  <c r="B735" i="9"/>
  <c r="B701" i="9"/>
  <c r="B706" i="9"/>
  <c r="B660" i="9"/>
  <c r="B681" i="9"/>
  <c r="B679" i="9"/>
  <c r="B683" i="9"/>
  <c r="B711" i="9"/>
  <c r="B675" i="9"/>
  <c r="B666" i="9"/>
  <c r="B662" i="9"/>
  <c r="B756" i="9"/>
  <c r="B768" i="9"/>
  <c r="B740" i="9"/>
  <c r="B145" i="9"/>
  <c r="B749" i="9"/>
  <c r="B156" i="9"/>
  <c r="B727" i="9"/>
  <c r="B676" i="9"/>
  <c r="B665" i="9"/>
  <c r="B729" i="9"/>
  <c r="B750" i="9"/>
  <c r="B730" i="9"/>
  <c r="B658" i="9"/>
  <c r="B731" i="9"/>
  <c r="B1094" i="9"/>
  <c r="B1137" i="9"/>
  <c r="B1199" i="9"/>
  <c r="B1100" i="9"/>
  <c r="B1152" i="9"/>
  <c r="B1197" i="9"/>
  <c r="B1008" i="9"/>
  <c r="B1194" i="9"/>
  <c r="B1181" i="9"/>
  <c r="B1113" i="9"/>
  <c r="B1095" i="9"/>
  <c r="B1068" i="9"/>
  <c r="B1127" i="9"/>
  <c r="B1123" i="9"/>
  <c r="B1179" i="9"/>
  <c r="B1102" i="9"/>
  <c r="B1177" i="9"/>
  <c r="B1180" i="9"/>
  <c r="B1119" i="9"/>
  <c r="B1171" i="9"/>
  <c r="B1145" i="9"/>
  <c r="B1106" i="9"/>
  <c r="B1121" i="9"/>
  <c r="B1144" i="9"/>
  <c r="B1162" i="9"/>
  <c r="B1075" i="9"/>
  <c r="B1078" i="9"/>
  <c r="B1136" i="9"/>
  <c r="B1142" i="9"/>
  <c r="B1156" i="9"/>
  <c r="B1163" i="9"/>
  <c r="B1148" i="9"/>
  <c r="B1146" i="9"/>
  <c r="B1115" i="9"/>
  <c r="B1158" i="9"/>
  <c r="B1116" i="9"/>
  <c r="B1178" i="9"/>
  <c r="B1183" i="9"/>
  <c r="B1125" i="9"/>
  <c r="B1085" i="9"/>
  <c r="B1193" i="9"/>
  <c r="B1084" i="9"/>
  <c r="B1117" i="9"/>
  <c r="B1105" i="9"/>
  <c r="B1165" i="9"/>
  <c r="B1111" i="9"/>
  <c r="B1128" i="9"/>
  <c r="B1135" i="9"/>
  <c r="B1184" i="9"/>
  <c r="B1160" i="9"/>
  <c r="B1195" i="9"/>
  <c r="B1077" i="9"/>
  <c r="B1092" i="9"/>
  <c r="B1133" i="9"/>
  <c r="B1172" i="9"/>
  <c r="B1103" i="9"/>
  <c r="B1080" i="9"/>
  <c r="B1143" i="9"/>
  <c r="B1104" i="9"/>
  <c r="B1114" i="9"/>
  <c r="B1087" i="9"/>
  <c r="B1166" i="9"/>
  <c r="B1112" i="9"/>
  <c r="B1191" i="9"/>
  <c r="B1132" i="9"/>
  <c r="B1101" i="9"/>
  <c r="B1126" i="9"/>
  <c r="B1190" i="9"/>
  <c r="B1141" i="9"/>
  <c r="B1186" i="9"/>
  <c r="B1188" i="9"/>
  <c r="B1099" i="9"/>
  <c r="B1185" i="9"/>
  <c r="B1170" i="9"/>
  <c r="B1074" i="9"/>
  <c r="B1098" i="9"/>
  <c r="B1076" i="9"/>
  <c r="B1182" i="9"/>
  <c r="B1201" i="9"/>
  <c r="B1131" i="9"/>
  <c r="B1159" i="9"/>
  <c r="B1108" i="9"/>
  <c r="B1089" i="9"/>
  <c r="B1140" i="9"/>
  <c r="B1154" i="9"/>
  <c r="B1196" i="9"/>
  <c r="B1118" i="9"/>
  <c r="B1157" i="9"/>
  <c r="B1168" i="9"/>
  <c r="B1174" i="9"/>
  <c r="B1120" i="9"/>
  <c r="B1083" i="9"/>
  <c r="B1192" i="9"/>
  <c r="B1167" i="9"/>
  <c r="B1138" i="9"/>
  <c r="B1187" i="9"/>
  <c r="B1130" i="9"/>
  <c r="B1147" i="9"/>
  <c r="B1153" i="9"/>
  <c r="B1081" i="9"/>
  <c r="B1082" i="9"/>
  <c r="B1175" i="9"/>
  <c r="B1164" i="9"/>
  <c r="B1149" i="9"/>
  <c r="B1169" i="9"/>
  <c r="B1122" i="9"/>
  <c r="B1176" i="9"/>
  <c r="B1124" i="9"/>
  <c r="B1198" i="9"/>
  <c r="B1189" i="9"/>
  <c r="B1129" i="9"/>
  <c r="B1088" i="9"/>
  <c r="B1079" i="9"/>
  <c r="B1200" i="9"/>
  <c r="B1107" i="9"/>
  <c r="B1096" i="9"/>
  <c r="B1090" i="9"/>
  <c r="B1151" i="9"/>
  <c r="B1091" i="9"/>
  <c r="B1161" i="9"/>
  <c r="B1150" i="9"/>
  <c r="B1155" i="9"/>
  <c r="B1086" i="9"/>
  <c r="B1097" i="9"/>
  <c r="B1026" i="9"/>
  <c r="B1063" i="9"/>
  <c r="B1060" i="9"/>
  <c r="B1066" i="9"/>
  <c r="B1067" i="9"/>
  <c r="B1069" i="9"/>
  <c r="B1062" i="9"/>
  <c r="B1057" i="9"/>
  <c r="B1064" i="9"/>
  <c r="B1072" i="9"/>
  <c r="B1059" i="9"/>
  <c r="B1070" i="9"/>
  <c r="B1071" i="9"/>
  <c r="B1065" i="9"/>
  <c r="B1058" i="9"/>
  <c r="B1056" i="9"/>
  <c r="B1055" i="9"/>
  <c r="B1061" i="9"/>
  <c r="B1054" i="9"/>
  <c r="B1073" i="9"/>
  <c r="B1009" i="9"/>
  <c r="B999" i="9"/>
  <c r="B989" i="9"/>
  <c r="B1045" i="9"/>
  <c r="B1037" i="9"/>
  <c r="B998" i="9"/>
  <c r="B994" i="9"/>
  <c r="B1002" i="9"/>
  <c r="B1025" i="9"/>
  <c r="B1034" i="9"/>
  <c r="B1050" i="9"/>
  <c r="B1040" i="9"/>
  <c r="B1014" i="9"/>
  <c r="B1046" i="9"/>
  <c r="B1029" i="9"/>
  <c r="B1019" i="9"/>
  <c r="B990" i="9"/>
  <c r="B1038" i="9"/>
  <c r="B1021" i="9"/>
  <c r="B1051" i="9"/>
  <c r="B1030" i="9"/>
  <c r="B996" i="9"/>
  <c r="B1035" i="9"/>
  <c r="B1028" i="9"/>
  <c r="B1024" i="9"/>
  <c r="B1031" i="9"/>
  <c r="B1012" i="9"/>
  <c r="B1020" i="9"/>
  <c r="B995" i="9"/>
  <c r="B1007" i="9"/>
  <c r="B1048" i="9"/>
  <c r="B1018" i="9"/>
  <c r="B1001" i="9"/>
  <c r="B992" i="9"/>
  <c r="B1052" i="9"/>
  <c r="B1044" i="9"/>
  <c r="B993" i="9"/>
  <c r="B1017" i="9"/>
  <c r="B1033" i="9"/>
  <c r="B1010" i="9"/>
  <c r="B1053" i="9"/>
  <c r="B1013" i="9"/>
  <c r="B1043" i="9"/>
  <c r="B1016" i="9"/>
  <c r="B1032" i="9"/>
  <c r="B1047" i="9"/>
  <c r="B1049" i="9"/>
  <c r="B1004" i="9"/>
  <c r="B1005" i="9"/>
  <c r="B1000" i="9"/>
  <c r="B991" i="9"/>
  <c r="B1022" i="9"/>
  <c r="B1036" i="9"/>
  <c r="B1006" i="9"/>
  <c r="B1042" i="9"/>
  <c r="B1015" i="9"/>
  <c r="B1041" i="9"/>
  <c r="B997" i="9"/>
  <c r="B1039" i="9"/>
  <c r="B1011" i="9"/>
  <c r="B1027" i="9"/>
  <c r="B1023" i="9"/>
  <c r="B1003" i="9"/>
  <c r="B322" i="9"/>
  <c r="B987" i="9"/>
  <c r="B988" i="9"/>
  <c r="B984" i="9"/>
  <c r="B986" i="9"/>
  <c r="B985" i="9"/>
  <c r="B373" i="9"/>
  <c r="B31" i="9"/>
  <c r="B343" i="9"/>
  <c r="B26" i="9"/>
  <c r="B208" i="9"/>
  <c r="B48" i="9"/>
  <c r="B259" i="9"/>
  <c r="B216" i="9"/>
  <c r="B226" i="9"/>
  <c r="B454" i="9"/>
  <c r="B331" i="9"/>
  <c r="B8" i="9"/>
  <c r="B324" i="9"/>
  <c r="B256" i="9"/>
  <c r="B335" i="9"/>
  <c r="B845" i="9"/>
  <c r="B852" i="9"/>
  <c r="B849" i="9"/>
  <c r="B809" i="9"/>
  <c r="B853" i="9"/>
  <c r="B851" i="9"/>
  <c r="B850" i="9"/>
  <c r="B847" i="9"/>
  <c r="B846" i="9"/>
  <c r="B848" i="9"/>
  <c r="B840" i="9"/>
  <c r="B811" i="9"/>
  <c r="B830" i="9"/>
  <c r="B819" i="9"/>
  <c r="B815" i="9"/>
  <c r="B813" i="9"/>
  <c r="B842" i="9"/>
  <c r="B843" i="9"/>
  <c r="B818" i="9"/>
  <c r="B831" i="9"/>
  <c r="B836" i="9"/>
  <c r="B810" i="9"/>
  <c r="B814" i="9"/>
  <c r="B825" i="9"/>
  <c r="B822" i="9"/>
  <c r="B823" i="9"/>
  <c r="B832" i="9"/>
  <c r="B826" i="9"/>
  <c r="B817" i="9"/>
  <c r="B816" i="9"/>
  <c r="B838" i="9"/>
  <c r="B835" i="9"/>
  <c r="B837" i="9"/>
  <c r="B827" i="9"/>
  <c r="B829" i="9"/>
  <c r="B834" i="9"/>
  <c r="B812" i="9"/>
  <c r="B828" i="9"/>
  <c r="B841" i="9"/>
  <c r="B821" i="9"/>
  <c r="B839" i="9"/>
  <c r="B820" i="9"/>
  <c r="B833" i="9"/>
  <c r="B131" i="9"/>
  <c r="B782" i="9"/>
  <c r="B806" i="9"/>
  <c r="B795" i="9"/>
  <c r="B786" i="9"/>
  <c r="B804" i="9"/>
  <c r="B805" i="9"/>
  <c r="B784" i="9"/>
  <c r="B787" i="9"/>
  <c r="B783" i="9"/>
  <c r="B785" i="9"/>
  <c r="B791" i="9"/>
  <c r="B788" i="9"/>
  <c r="B789" i="9"/>
  <c r="B802" i="9"/>
  <c r="B801" i="9"/>
  <c r="B790" i="9"/>
  <c r="B796" i="9"/>
  <c r="B798" i="9"/>
  <c r="B792" i="9"/>
  <c r="B794" i="9"/>
  <c r="B800" i="9"/>
  <c r="B799" i="9"/>
  <c r="B797" i="9"/>
  <c r="B803" i="9"/>
  <c r="B364" i="9"/>
  <c r="B297" i="9"/>
  <c r="B452" i="9"/>
  <c r="B7" i="9"/>
  <c r="B272" i="9"/>
  <c r="B224" i="9"/>
  <c r="B242" i="9"/>
  <c r="B350" i="9"/>
  <c r="B325" i="9"/>
  <c r="B277" i="9"/>
  <c r="B202" i="9"/>
  <c r="B70" i="9"/>
  <c r="B317" i="9"/>
  <c r="B279" i="9"/>
  <c r="B195" i="9"/>
  <c r="B244" i="9"/>
  <c r="B86" i="9"/>
  <c r="B280" i="9"/>
  <c r="B91" i="9"/>
  <c r="B470" i="9"/>
  <c r="B318" i="9"/>
  <c r="B535" i="9"/>
  <c r="B603" i="9"/>
  <c r="B605" i="9"/>
  <c r="B606" i="9"/>
  <c r="B609" i="9"/>
  <c r="B610" i="9"/>
  <c r="B611" i="9"/>
  <c r="B608" i="9"/>
  <c r="B604" i="9"/>
  <c r="B579" i="9"/>
  <c r="B577" i="9"/>
  <c r="B583" i="9"/>
  <c r="B581" i="9"/>
  <c r="B582" i="9"/>
  <c r="B578" i="9"/>
  <c r="B576" i="9"/>
  <c r="B584" i="9"/>
  <c r="B580" i="9"/>
  <c r="B568" i="9"/>
  <c r="B567" i="9"/>
  <c r="B570" i="9"/>
  <c r="B571" i="9"/>
  <c r="B574" i="9"/>
  <c r="B569" i="9"/>
  <c r="B573" i="9"/>
  <c r="B572" i="9"/>
  <c r="B374" i="9"/>
  <c r="B125" i="9"/>
  <c r="B304" i="9"/>
  <c r="B285" i="9"/>
  <c r="B513" i="9"/>
  <c r="B551" i="9"/>
  <c r="B565" i="9"/>
  <c r="B560" i="9"/>
  <c r="B554" i="9"/>
  <c r="B548" i="9"/>
  <c r="B562" i="9"/>
  <c r="B558" i="9"/>
  <c r="B550" i="9"/>
  <c r="B553" i="9"/>
  <c r="B552" i="9"/>
  <c r="B557" i="9"/>
  <c r="B561" i="9"/>
  <c r="B563" i="9"/>
  <c r="B547" i="9"/>
  <c r="B564" i="9"/>
  <c r="B559" i="9"/>
  <c r="B555" i="9"/>
  <c r="B546" i="9"/>
  <c r="B556" i="9"/>
  <c r="B549" i="9"/>
  <c r="B538" i="9"/>
  <c r="B533" i="9"/>
  <c r="B543" i="9"/>
  <c r="B531" i="9"/>
  <c r="B544" i="9"/>
  <c r="B542" i="9"/>
  <c r="B541" i="9"/>
  <c r="B532" i="9"/>
  <c r="B540" i="9"/>
  <c r="B536" i="9"/>
  <c r="B537" i="9"/>
  <c r="B539" i="9"/>
  <c r="B534" i="9"/>
  <c r="B515" i="9"/>
  <c r="B517" i="9"/>
  <c r="B516" i="9"/>
  <c r="B521" i="9"/>
  <c r="B524" i="9"/>
  <c r="B528" i="9"/>
  <c r="B525" i="9"/>
  <c r="B520" i="9"/>
  <c r="B523" i="9"/>
  <c r="B527" i="9"/>
  <c r="B529" i="9"/>
  <c r="B526" i="9"/>
  <c r="B518" i="9"/>
  <c r="B522" i="9"/>
  <c r="B519" i="9"/>
  <c r="B502" i="9"/>
  <c r="B511" i="9"/>
  <c r="B503" i="9"/>
  <c r="B508" i="9"/>
  <c r="B509" i="9"/>
  <c r="B512" i="9"/>
  <c r="B510" i="9"/>
  <c r="B507" i="9"/>
  <c r="B505" i="9"/>
  <c r="B504" i="9"/>
  <c r="B506" i="9"/>
  <c r="B485" i="9"/>
  <c r="B496" i="9"/>
  <c r="B482" i="9"/>
  <c r="B487" i="9"/>
  <c r="B481" i="9"/>
  <c r="B492" i="9"/>
  <c r="B495" i="9"/>
  <c r="B489" i="9"/>
  <c r="B498" i="9"/>
  <c r="B500" i="9"/>
  <c r="B486" i="9"/>
  <c r="B494" i="9"/>
  <c r="B484" i="9"/>
  <c r="B490" i="9"/>
  <c r="B493" i="9"/>
  <c r="B488" i="9"/>
  <c r="B483" i="9"/>
  <c r="B499" i="9"/>
  <c r="B497" i="9"/>
  <c r="B491" i="9"/>
  <c r="B189" i="9"/>
  <c r="B475" i="9"/>
  <c r="B476" i="9"/>
  <c r="B474" i="9"/>
  <c r="B473" i="9"/>
  <c r="B478" i="9"/>
  <c r="B477" i="9"/>
  <c r="B479" i="9"/>
  <c r="B472" i="9"/>
  <c r="B387" i="9"/>
  <c r="B54" i="9"/>
  <c r="B384" i="9"/>
  <c r="B239" i="9"/>
  <c r="B368" i="9"/>
  <c r="B336" i="9"/>
  <c r="B253" i="9"/>
  <c r="B211" i="9"/>
  <c r="B355" i="9"/>
  <c r="B372" i="9"/>
  <c r="B249" i="9"/>
  <c r="B65" i="9"/>
  <c r="B11" i="9"/>
  <c r="B89" i="9"/>
  <c r="B33" i="9"/>
  <c r="B32" i="9"/>
  <c r="B348" i="9"/>
  <c r="B232" i="9"/>
  <c r="B238" i="9"/>
  <c r="B219" i="9"/>
  <c r="B214" i="9"/>
  <c r="B305" i="9"/>
  <c r="B258" i="9"/>
  <c r="B210" i="9"/>
  <c r="B209" i="9"/>
  <c r="B467" i="9"/>
  <c r="B92" i="9"/>
  <c r="B191" i="9"/>
  <c r="B25" i="9"/>
  <c r="B223" i="9"/>
  <c r="B240" i="9"/>
  <c r="B267" i="9"/>
  <c r="B23" i="9"/>
  <c r="B22" i="9"/>
  <c r="B351" i="9"/>
  <c r="B360" i="9"/>
  <c r="B248" i="9"/>
  <c r="B352" i="9"/>
  <c r="B252" i="9"/>
  <c r="B328" i="9"/>
  <c r="B251" i="9"/>
  <c r="B190" i="9"/>
  <c r="B187" i="9"/>
  <c r="B230" i="9"/>
  <c r="B3" i="9"/>
  <c r="B6" i="9"/>
  <c r="B220" i="9"/>
  <c r="B456" i="9"/>
  <c r="B273" i="9"/>
  <c r="B247" i="9"/>
  <c r="B245" i="9"/>
  <c r="B243" i="9"/>
  <c r="B237" i="9"/>
  <c r="B233" i="9"/>
  <c r="B391" i="9"/>
  <c r="B287" i="9"/>
  <c r="B388" i="9"/>
  <c r="B455" i="9"/>
  <c r="B289" i="9"/>
  <c r="B320" i="9"/>
  <c r="B346" i="9"/>
  <c r="B288" i="9"/>
  <c r="B468" i="9"/>
  <c r="B390" i="9"/>
  <c r="B442" i="9"/>
  <c r="B443" i="9"/>
  <c r="B345" i="9"/>
  <c r="B333" i="9"/>
  <c r="B308" i="9"/>
  <c r="B353" i="9"/>
  <c r="B306" i="9"/>
  <c r="B265" i="9"/>
  <c r="B389" i="9"/>
  <c r="B275" i="9"/>
  <c r="B375" i="9"/>
  <c r="B367" i="9"/>
  <c r="B69" i="9"/>
  <c r="B466" i="9"/>
  <c r="B319" i="9"/>
  <c r="B264" i="9"/>
  <c r="B197" i="9"/>
  <c r="B274" i="9"/>
  <c r="B376" i="9"/>
  <c r="B357" i="9"/>
  <c r="B383" i="9"/>
  <c r="B444" i="9"/>
  <c r="B303" i="9"/>
  <c r="B378" i="9"/>
  <c r="B334" i="9"/>
  <c r="B68" i="9"/>
  <c r="B290" i="9"/>
  <c r="B283" i="9"/>
  <c r="B321" i="9"/>
  <c r="B377" i="9"/>
  <c r="B457" i="9"/>
  <c r="B469" i="9"/>
  <c r="B349" i="9"/>
  <c r="B45" i="9"/>
  <c r="B314" i="9"/>
  <c r="B66" i="9"/>
  <c r="B206" i="9"/>
  <c r="B184" i="9"/>
  <c r="B449" i="9"/>
  <c r="B40" i="9"/>
  <c r="B284" i="9"/>
  <c r="B340" i="9"/>
  <c r="B370" i="9"/>
  <c r="B307" i="9"/>
  <c r="B266" i="9"/>
  <c r="B385" i="9"/>
  <c r="B440" i="9"/>
  <c r="B330" i="9"/>
  <c r="B44" i="9"/>
  <c r="B438" i="9"/>
  <c r="B222" i="9"/>
  <c r="B36" i="9"/>
  <c r="B445" i="9"/>
  <c r="B261" i="9"/>
  <c r="B50" i="9"/>
  <c r="B24" i="9"/>
  <c r="B439" i="9"/>
  <c r="B186" i="9"/>
  <c r="B262" i="9"/>
  <c r="B447" i="9"/>
  <c r="B271" i="9"/>
  <c r="B67" i="9"/>
  <c r="B363" i="9"/>
  <c r="B46" i="9"/>
  <c r="B254" i="9"/>
  <c r="B356" i="9"/>
  <c r="B315" i="9"/>
  <c r="B359" i="9"/>
  <c r="B41" i="9"/>
  <c r="B59" i="9"/>
  <c r="B301" i="9"/>
  <c r="B446" i="9"/>
  <c r="B47" i="9"/>
  <c r="B49" i="9"/>
  <c r="B323" i="9"/>
  <c r="B53" i="9"/>
  <c r="B270" i="9"/>
  <c r="B366" i="9"/>
  <c r="B379" i="9"/>
  <c r="B291" i="9"/>
  <c r="B57" i="9"/>
  <c r="B371" i="9"/>
  <c r="B310" i="9"/>
  <c r="B450" i="9"/>
  <c r="B292" i="9"/>
  <c r="B458" i="9"/>
  <c r="B39" i="9"/>
  <c r="B71" i="9"/>
  <c r="B311" i="9"/>
  <c r="B269" i="9"/>
  <c r="B9" i="9"/>
  <c r="B341" i="9"/>
  <c r="B263" i="9"/>
  <c r="B386" i="9"/>
  <c r="B464" i="9"/>
  <c r="B63" i="9"/>
  <c r="B62" i="9"/>
  <c r="B293" i="9"/>
  <c r="B276" i="9"/>
  <c r="B462" i="9"/>
  <c r="B38" i="9"/>
  <c r="B358" i="9"/>
  <c r="B64" i="9"/>
  <c r="B58" i="9"/>
  <c r="B463" i="9"/>
  <c r="B188" i="9"/>
  <c r="B5" i="9"/>
  <c r="B309" i="9"/>
  <c r="B37" i="9"/>
  <c r="B52" i="9"/>
  <c r="B55" i="9"/>
  <c r="B179" i="9"/>
  <c r="B28" i="9"/>
  <c r="B296" i="9"/>
  <c r="B35" i="9"/>
  <c r="B327" i="9"/>
  <c r="B451" i="9"/>
  <c r="B43" i="9"/>
  <c r="B459" i="9"/>
  <c r="B199" i="9"/>
  <c r="B61" i="9"/>
  <c r="B207" i="9"/>
  <c r="B204" i="9"/>
  <c r="B27" i="9"/>
  <c r="B90" i="9"/>
  <c r="B193" i="9"/>
  <c r="B88" i="9"/>
  <c r="B281" i="9"/>
  <c r="B196" i="9"/>
  <c r="B218" i="9"/>
  <c r="B178" i="9"/>
  <c r="B194" i="9"/>
  <c r="B344" i="9"/>
  <c r="B180" i="9"/>
  <c r="B225" i="9"/>
  <c r="B465" i="9"/>
  <c r="B217" i="9"/>
  <c r="B128" i="9"/>
  <c r="B177" i="9"/>
  <c r="B460" i="9"/>
  <c r="B286" i="9"/>
  <c r="B338" i="9"/>
  <c r="B257" i="9"/>
  <c r="B213" i="9"/>
  <c r="B34" i="9"/>
  <c r="B201" i="9"/>
  <c r="B130" i="9"/>
  <c r="B298" i="9"/>
  <c r="B361" i="9"/>
  <c r="B132" i="9"/>
  <c r="B29" i="9"/>
  <c r="B4" i="9"/>
  <c r="B332" i="9"/>
  <c r="B181" i="9"/>
  <c r="B227" i="9"/>
  <c r="B185" i="9"/>
  <c r="B129" i="9"/>
  <c r="B295" i="9"/>
  <c r="B342" i="9"/>
  <c r="B365" i="9"/>
  <c r="B299" i="9"/>
  <c r="B278" i="9"/>
  <c r="B215" i="9"/>
  <c r="B93" i="9"/>
  <c r="B339" i="9"/>
  <c r="B381" i="9"/>
  <c r="B316" i="9"/>
  <c r="B453" i="9"/>
  <c r="B246" i="9"/>
  <c r="B10" i="9"/>
  <c r="B255" i="9"/>
  <c r="B380" i="9"/>
  <c r="B56" i="9"/>
  <c r="B231" i="9"/>
  <c r="B203" i="9"/>
  <c r="B198" i="9"/>
  <c r="B182" i="9"/>
  <c r="B87" i="9"/>
  <c r="B234" i="9"/>
  <c r="B127" i="9"/>
  <c r="B313" i="9"/>
  <c r="B441" i="9"/>
  <c r="B329" i="9"/>
  <c r="B302" i="9"/>
  <c r="B126" i="9"/>
  <c r="G23" i="15" l="1"/>
  <c r="I17" i="15"/>
  <c r="H19" i="15"/>
  <c r="G18" i="15"/>
  <c r="I14" i="15"/>
  <c r="H15" i="15"/>
  <c r="G15" i="15"/>
  <c r="I22" i="15"/>
  <c r="I16" i="15"/>
  <c r="G21" i="15"/>
  <c r="H16" i="15"/>
  <c r="H14" i="15"/>
  <c r="G17" i="15"/>
  <c r="I19" i="15"/>
  <c r="H17" i="15"/>
  <c r="I23" i="15"/>
  <c r="H23" i="15"/>
  <c r="I21" i="15"/>
  <c r="I15" i="15"/>
  <c r="H22" i="15"/>
  <c r="G22" i="15"/>
  <c r="I18" i="15"/>
  <c r="H18" i="15"/>
  <c r="G14" i="15"/>
  <c r="G16" i="15"/>
  <c r="H20" i="15"/>
  <c r="H21" i="15"/>
  <c r="I20" i="15"/>
  <c r="G19" i="15"/>
  <c r="G20"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Tony Wenlock</author>
  </authors>
  <commentList>
    <comment ref="AD1" authorId="0" shapeId="0" xr:uid="{00000000-0006-0000-0100-000001000000}">
      <text>
        <r>
          <rPr>
            <b/>
            <sz val="9"/>
            <color indexed="81"/>
            <rFont val="Tahoma"/>
            <family val="2"/>
          </rPr>
          <t>Tony Wenlock:</t>
        </r>
        <r>
          <rPr>
            <sz val="9"/>
            <color indexed="81"/>
            <rFont val="Tahoma"/>
            <family val="2"/>
          </rPr>
          <t xml:space="preserve">
This is used to resolve a problem that occurs when the race name is changed without changing the the Race Date.  i.e. the data from the the previous selection is still displayed. This cell picks up the race name from the previous display and compares it with the new selection, If they do not match then Conditional formatting is used to blank the displayed data.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Tony Wenlock</author>
  </authors>
  <commentList>
    <comment ref="X1" authorId="0" shapeId="0" xr:uid="{00000000-0006-0000-0200-000001000000}">
      <text>
        <r>
          <rPr>
            <b/>
            <sz val="9"/>
            <color indexed="81"/>
            <rFont val="Tahoma"/>
            <family val="2"/>
          </rPr>
          <t>Tony Wenlock:</t>
        </r>
        <r>
          <rPr>
            <sz val="9"/>
            <color indexed="81"/>
            <rFont val="Tahoma"/>
            <family val="2"/>
          </rPr>
          <t xml:space="preserve">
This is the definitive list of race names. It is linked through to the Our Races sheet.
You must only add race names in this sheet.</t>
        </r>
      </text>
    </comment>
    <comment ref="T2" authorId="0" shapeId="0" xr:uid="{00000000-0006-0000-0200-000002000000}">
      <text>
        <r>
          <rPr>
            <b/>
            <sz val="9"/>
            <color indexed="81"/>
            <rFont val="Tahoma"/>
            <family val="2"/>
          </rPr>
          <t>Tony Wenlock:</t>
        </r>
        <r>
          <rPr>
            <sz val="9"/>
            <color indexed="81"/>
            <rFont val="Tahoma"/>
            <family val="2"/>
          </rPr>
          <t xml:space="preserve">
When some has chosen a race and their name this column identifies the best time that person has run.  This relayed to column G where Personal Best will appear against that time.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Tony Wenlock</author>
  </authors>
  <commentList>
    <comment ref="A1" authorId="0" shapeId="0" xr:uid="{00000000-0006-0000-0300-000001000000}">
      <text>
        <r>
          <rPr>
            <b/>
            <sz val="9"/>
            <color indexed="81"/>
            <rFont val="Tahoma"/>
            <family val="2"/>
          </rPr>
          <t>Tony Wenlock:</t>
        </r>
        <r>
          <rPr>
            <sz val="9"/>
            <color indexed="81"/>
            <rFont val="Tahoma"/>
            <family val="2"/>
          </rPr>
          <t xml:space="preserve">
This is the definitive list of race names. It is linked through to the Our Races sheet.
You must only add race names in this sheet.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Tony Wenlock</author>
    <author>tc={29450FCF-3311-41B3-AEF6-D3817FA629CE}</author>
  </authors>
  <commentList>
    <comment ref="B1" authorId="0" shapeId="0" xr:uid="{00000000-0006-0000-0400-000001000000}">
      <text>
        <r>
          <rPr>
            <b/>
            <sz val="9"/>
            <color indexed="81"/>
            <rFont val="Tahoma"/>
            <family val="2"/>
          </rPr>
          <t>Tony Wenlock:</t>
        </r>
        <r>
          <rPr>
            <sz val="9"/>
            <color indexed="81"/>
            <rFont val="Tahoma"/>
            <family val="2"/>
          </rPr>
          <t xml:space="preserve">
Columns A &amp; B are driven by the race selector in Our Races. They confirm whtherthe race is one chosen and collect the time from Column R into Column A.
Column B then ranks each time in order from fastest to slowest.  The top five times are then relayed through to Our Races using a lookup based on the rank order i.e 1,2, 3,4 or 5.</t>
        </r>
      </text>
    </comment>
    <comment ref="E1" authorId="0" shapeId="0" xr:uid="{00000000-0006-0000-0400-000002000000}">
      <text>
        <r>
          <rPr>
            <b/>
            <sz val="9"/>
            <color indexed="81"/>
            <rFont val="Tahoma"/>
            <family val="2"/>
          </rPr>
          <t>Tony Wenlock:</t>
        </r>
        <r>
          <rPr>
            <sz val="9"/>
            <color indexed="81"/>
            <rFont val="Tahoma"/>
            <family val="2"/>
          </rPr>
          <t xml:space="preserve">
These columns used to identify dates of races and feed Select a Race  in Our Races</t>
        </r>
      </text>
    </comment>
    <comment ref="K1" authorId="0" shapeId="0" xr:uid="{00000000-0006-0000-0400-000003000000}">
      <text>
        <r>
          <rPr>
            <b/>
            <sz val="9"/>
            <color indexed="81"/>
            <rFont val="Tahoma"/>
            <family val="2"/>
          </rPr>
          <t>Tony Wenlock:</t>
        </r>
        <r>
          <rPr>
            <sz val="9"/>
            <color indexed="81"/>
            <rFont val="Tahoma"/>
            <family val="2"/>
          </rPr>
          <t xml:space="preserve">
This Column is used with MY Races sheet.
It identifies the name of the runner selected against the name shown in Column H. Every time the name appears the counter increases by 1.
Column C works in conjunction with this; everytime the number in Column B increases the name of the selected individual and the number in Column B are concatenated together.
Back in My Races, the results table uses a vlookup function to look atColumn C and present the results in the line order.  Have a look at the results table you'll see that each row has number associated with it so if you choose John Evans then the first reulst found for John will appear in row 1, the second in row 2 etc.</t>
        </r>
      </text>
    </comment>
    <comment ref="R1" authorId="0" shapeId="0" xr:uid="{00000000-0006-0000-0400-000004000000}">
      <text>
        <r>
          <rPr>
            <b/>
            <sz val="9"/>
            <color indexed="81"/>
            <rFont val="Tahoma"/>
            <family val="2"/>
          </rPr>
          <t>Tony Wenlock:</t>
        </r>
        <r>
          <rPr>
            <sz val="9"/>
            <color indexed="81"/>
            <rFont val="Tahoma"/>
            <family val="2"/>
          </rPr>
          <t xml:space="preserve">
Times must be entered in the format
hh:mm:ss.0</t>
        </r>
      </text>
    </comment>
    <comment ref="U1" authorId="0" shapeId="0" xr:uid="{00000000-0006-0000-0400-000005000000}">
      <text>
        <r>
          <rPr>
            <b/>
            <sz val="9"/>
            <color indexed="81"/>
            <rFont val="Tahoma"/>
            <family val="2"/>
          </rPr>
          <t xml:space="preserve">Tony Wenlock: </t>
        </r>
        <r>
          <rPr>
            <sz val="9"/>
            <color indexed="81"/>
            <rFont val="Tahoma"/>
            <family val="2"/>
          </rPr>
          <t xml:space="preserve">This field is use confirm whether a name entered is contained in the list in My Races. If the name is a new one then the entry in colmn Q will be highlighted in oranage. This means that the spelling of he name may be incorrecet or that a the new name needs to be added to the list.
</t>
        </r>
      </text>
    </comment>
    <comment ref="X1" authorId="0" shapeId="0" xr:uid="{00000000-0006-0000-0400-000006000000}">
      <text>
        <r>
          <rPr>
            <b/>
            <sz val="9"/>
            <color indexed="81"/>
            <rFont val="Tahoma"/>
            <family val="2"/>
          </rPr>
          <t>Tony Wenlock:</t>
        </r>
        <r>
          <rPr>
            <sz val="9"/>
            <color indexed="81"/>
            <rFont val="Tahoma"/>
            <family val="2"/>
          </rPr>
          <t xml:space="preserve">
This column is used to identify the specifc races a person has taken part in. This allows you to use the look up in My Races to select an individual's times on each of the occasions they took part in that race.</t>
        </r>
      </text>
    </comment>
    <comment ref="Z2" authorId="0" shapeId="0" xr:uid="{00000000-0006-0000-0400-000007000000}">
      <text>
        <r>
          <rPr>
            <b/>
            <sz val="9"/>
            <color indexed="81"/>
            <rFont val="Tahoma"/>
            <family val="2"/>
          </rPr>
          <t>Tony Wenlock:</t>
        </r>
        <r>
          <rPr>
            <sz val="9"/>
            <color indexed="81"/>
            <rFont val="Tahoma"/>
            <family val="2"/>
          </rPr>
          <t xml:space="preserve">
These cells are connected to the look up selectors in My Races.
They relay the name of the chosen individual and the race you want to see.
When All races are chosen the Race Selector replaces "All" with a blank so that only races the individuals name are identified.  Note that this also links to the info in Column N.</t>
        </r>
      </text>
    </comment>
    <comment ref="AD13" authorId="0" shapeId="0" xr:uid="{00000000-0006-0000-0400-000008000000}">
      <text>
        <r>
          <rPr>
            <b/>
            <sz val="9"/>
            <color indexed="81"/>
            <rFont val="Tahoma"/>
            <family val="2"/>
          </rPr>
          <t>Tony Wenlock:</t>
        </r>
        <r>
          <rPr>
            <sz val="9"/>
            <color indexed="81"/>
            <rFont val="Tahoma"/>
            <family val="2"/>
          </rPr>
          <t xml:space="preserve">
Names are relayed to here from the Race Names sheet.
They are used in Column 10 to ensure that the correct race names are selected.</t>
        </r>
      </text>
    </comment>
    <comment ref="O862" authorId="1" shapeId="0" xr:uid="{29450FCF-3311-41B3-AEF6-D3817FA629CE}">
      <text>
        <t>[Threaded comment]
Your version of Excel allows you to read this threaded comment; however, any edits to it will get removed if the file is opened in a newer version of Excel. Learn more: https://go.microsoft.com/fwlink/?linkid=870924
Comment:
    Changed compartor to date change and not course change, to remove need for blank cell</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Tony Wenlock</author>
  </authors>
  <commentList>
    <comment ref="D16" authorId="0" shapeId="0" xr:uid="{00000000-0006-0000-0500-000001000000}">
      <text>
        <r>
          <rPr>
            <b/>
            <sz val="9"/>
            <color indexed="81"/>
            <rFont val="Tahoma"/>
            <family val="2"/>
          </rPr>
          <t>Tony Wenlock:</t>
        </r>
        <r>
          <rPr>
            <sz val="9"/>
            <color indexed="81"/>
            <rFont val="Tahoma"/>
            <family val="2"/>
          </rPr>
          <t xml:space="preserve">
The names in this list are in alphabetical order.  
To add a name to the list you need to make a gap in list for the new name at the appropriate place. 
</t>
        </r>
        <r>
          <rPr>
            <b/>
            <sz val="9"/>
            <color indexed="81"/>
            <rFont val="Tahoma"/>
            <family val="2"/>
          </rPr>
          <t>To do this you need to use the excel functions COPY and PASTE.</t>
        </r>
        <r>
          <rPr>
            <sz val="9"/>
            <color indexed="81"/>
            <rFont val="Tahoma"/>
            <family val="2"/>
          </rPr>
          <t xml:space="preserve">
</t>
        </r>
        <r>
          <rPr>
            <b/>
            <sz val="9"/>
            <color indexed="81"/>
            <rFont val="Tahoma"/>
            <family val="2"/>
          </rPr>
          <t>You MUST NOT use  INSERT SHEET ROW, NOR must you  USE CUT and PASTE</t>
        </r>
        <r>
          <rPr>
            <sz val="9"/>
            <color indexed="81"/>
            <rFont val="Tahoma"/>
            <family val="2"/>
          </rPr>
          <t xml:space="preserve">
The following steps tell you how to insert a name in the list at Row 150 
     • Place your cursor in Column A at in the row, where you want to add a name - e.g. Row 150
     • Click and hold the left button on your mouse
     • Highlight all the names and their gender in columns A and B to the bottom of the list.
     • Click Copy
     • Place your cursor in Column A in the cell below the one you started your highlighting from - e.g. row 151.
     • Choose Paste
     • From the Paste Options choose Paste Values.
     • Enter the name of the new runner in Row 150 Column A.
     • Enter the gender of the new runner in Row 150 Column B – note if the runner is not a member of Aber AC enter “Guest”.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9E151868-4077-467C-87FB-F09E2F66D58E}" keepAlive="1" name="Query - Table1" description="Connection to the 'Table1' query in the workbook." type="5" refreshedVersion="0" background="1">
    <dbPr connection="Provider=Microsoft.Mashup.OleDb.1;Data Source=$Workbook$;Location=Table1;Extended Properties=&quot;&quot;" command="SELECT * FROM [Table1]"/>
  </connection>
</connections>
</file>

<file path=xl/sharedStrings.xml><?xml version="1.0" encoding="utf-8"?>
<sst xmlns="http://schemas.openxmlformats.org/spreadsheetml/2006/main" count="7331" uniqueCount="412">
  <si>
    <t>Date</t>
  </si>
  <si>
    <t>Name</t>
  </si>
  <si>
    <t>Time</t>
  </si>
  <si>
    <t>Course Code</t>
  </si>
  <si>
    <t>Position</t>
  </si>
  <si>
    <t xml:space="preserve">Name Lookup </t>
  </si>
  <si>
    <t>MyRace Finder</t>
  </si>
  <si>
    <t>My Race Marker</t>
  </si>
  <si>
    <t>Race Name</t>
  </si>
  <si>
    <t>All</t>
  </si>
  <si>
    <t>Race Selector</t>
  </si>
  <si>
    <t>NameRace Lookup</t>
  </si>
  <si>
    <t>PB FINDER</t>
  </si>
  <si>
    <t>Personal Best</t>
  </si>
  <si>
    <t>Look at your personal time trial performances</t>
  </si>
  <si>
    <t>Choose Races &gt;&gt;</t>
  </si>
  <si>
    <t>Choose Name &gt;&gt;</t>
  </si>
  <si>
    <t>My Races</t>
  </si>
  <si>
    <t>Click here for info</t>
  </si>
  <si>
    <t>Click Here for info</t>
  </si>
  <si>
    <t>Select a race</t>
  </si>
  <si>
    <t>Select a date</t>
  </si>
  <si>
    <t>Date Finder</t>
  </si>
  <si>
    <t>For relay</t>
  </si>
  <si>
    <t>Selected Date</t>
  </si>
  <si>
    <t>Date Selected</t>
  </si>
  <si>
    <t>Race Description</t>
  </si>
  <si>
    <t>Race Time Selector</t>
  </si>
  <si>
    <t>Selection Blanking</t>
  </si>
  <si>
    <t>How To Use this Sheet</t>
  </si>
  <si>
    <t xml:space="preserve"> </t>
  </si>
  <si>
    <t>Course descriptions</t>
  </si>
  <si>
    <t>Choose a date for specific race results</t>
  </si>
  <si>
    <t>Race Names click here for info</t>
  </si>
  <si>
    <t>Male</t>
  </si>
  <si>
    <t>Female</t>
  </si>
  <si>
    <t>Gender</t>
  </si>
  <si>
    <t>Name Check Click for info</t>
  </si>
  <si>
    <t>Name (Click info)</t>
  </si>
  <si>
    <t>Gender Selection</t>
  </si>
  <si>
    <t>Choose Gender</t>
  </si>
  <si>
    <t>Click here</t>
  </si>
  <si>
    <t>Link to Our Races</t>
  </si>
  <si>
    <t>Link to My Races</t>
  </si>
  <si>
    <t>Race Names</t>
  </si>
  <si>
    <t>Runners Names</t>
  </si>
  <si>
    <t>Guest</t>
  </si>
  <si>
    <t>Gender/Status</t>
  </si>
  <si>
    <t>Click here for INFO</t>
  </si>
  <si>
    <t>Race &amp; Date Selector</t>
  </si>
  <si>
    <t>Race Names Validation</t>
  </si>
  <si>
    <t>Click for info</t>
  </si>
  <si>
    <t>Choose Race</t>
  </si>
  <si>
    <r>
      <rPr>
        <b/>
        <sz val="10"/>
        <rFont val="Times New Roman"/>
        <family val="2"/>
      </rPr>
      <t>Select a race</t>
    </r>
    <r>
      <rPr>
        <sz val="10"/>
        <rFont val="Times New Roman"/>
        <family val="2"/>
      </rPr>
      <t xml:space="preserve"> - Click in the white box next to Select a race and choose from the menu.  A description of the course and  the all time top 5 times will appear.</t>
    </r>
  </si>
  <si>
    <r>
      <rPr>
        <b/>
        <sz val="10"/>
        <rFont val="Times New Roman"/>
        <family val="2"/>
      </rPr>
      <t>Select a date</t>
    </r>
    <r>
      <rPr>
        <sz val="10"/>
        <rFont val="Times New Roman"/>
        <family val="2"/>
      </rPr>
      <t xml:space="preserve"> - Click in the white box next to Select a date and choose a date from the available options. A list of runners and  their times will appear.</t>
    </r>
  </si>
  <si>
    <r>
      <rPr>
        <b/>
        <sz val="10"/>
        <rFont val="Tahoma"/>
        <family val="2"/>
      </rPr>
      <t>Choose a Race.</t>
    </r>
    <r>
      <rPr>
        <sz val="10"/>
        <rFont val="Tahoma"/>
        <family val="2"/>
      </rPr>
      <t xml:space="preserve">  This lets you narrow down your choice so that you can see how you've down on a specific course. Click on the white box next to where it says Choose Races.  This will let you see all the times that  you have achieved for that particular race. In addition, your personal best time will be highlighted.</t>
    </r>
  </si>
  <si>
    <t>Simon Cox</t>
  </si>
  <si>
    <t>Paul Winchcombe</t>
  </si>
  <si>
    <t>Mike Gibbons</t>
  </si>
  <si>
    <t>Lauren Booth</t>
  </si>
  <si>
    <t>David English</t>
  </si>
  <si>
    <t>James Eccleston</t>
  </si>
  <si>
    <t>Lynsey Carpenter</t>
  </si>
  <si>
    <t>Mark Evans</t>
  </si>
  <si>
    <t>Peter Iffland</t>
  </si>
  <si>
    <t>Andy Cook</t>
  </si>
  <si>
    <t>Nick Ferris</t>
  </si>
  <si>
    <t>Neil Lewis</t>
  </si>
  <si>
    <t>Robbie Richardson</t>
  </si>
  <si>
    <t>Paul Freegard</t>
  </si>
  <si>
    <t>Ian Potts</t>
  </si>
  <si>
    <t>Owen Burgess</t>
  </si>
  <si>
    <t>John Eames</t>
  </si>
  <si>
    <t>Joseph Martindale</t>
  </si>
  <si>
    <t>Lawrence Martindale</t>
  </si>
  <si>
    <t>Theo Anderson</t>
  </si>
  <si>
    <t>Tony Weare</t>
  </si>
  <si>
    <t>Andrew Lockwood</t>
  </si>
  <si>
    <t>Martin Priestley</t>
  </si>
  <si>
    <t>Keith Freegard</t>
  </si>
  <si>
    <t>Matt Chapple</t>
  </si>
  <si>
    <t>Emily Lockwood</t>
  </si>
  <si>
    <t>Andy Stuart</t>
  </si>
  <si>
    <t>Mike Griffin</t>
  </si>
  <si>
    <t>Tom Fraser</t>
  </si>
  <si>
    <t>UC861</t>
  </si>
  <si>
    <t>UC862</t>
  </si>
  <si>
    <t>UC864</t>
  </si>
  <si>
    <t>Spitfire</t>
  </si>
  <si>
    <t>UC867</t>
  </si>
  <si>
    <t>Alistair McChesney</t>
  </si>
  <si>
    <t>David Hancock</t>
  </si>
  <si>
    <t>Odette Collett</t>
  </si>
  <si>
    <t>Nick English</t>
  </si>
  <si>
    <t>Will Howse</t>
  </si>
  <si>
    <t>Natalie Griffin</t>
  </si>
  <si>
    <t>DNS</t>
  </si>
  <si>
    <t>Variant of UC861, 10 mile time trial course</t>
  </si>
  <si>
    <t>Column1</t>
  </si>
  <si>
    <t>Sara Northover</t>
  </si>
  <si>
    <t>UC866</t>
  </si>
  <si>
    <t>DQ</t>
  </si>
  <si>
    <t>DQ Med Gear</t>
  </si>
  <si>
    <t>Tom Burke-Nott</t>
  </si>
  <si>
    <t>UC865S</t>
  </si>
  <si>
    <t>Bob Buckley</t>
  </si>
  <si>
    <t>Clive Newby</t>
  </si>
  <si>
    <t>Niamh Murphy</t>
  </si>
  <si>
    <t>Top 10 Times</t>
  </si>
  <si>
    <t>Chippenham &amp; District Wheelers</t>
  </si>
  <si>
    <r>
      <rPr>
        <b/>
        <sz val="12"/>
        <rFont val="Tahoma"/>
        <family val="2"/>
      </rPr>
      <t xml:space="preserve">Welcome to the club Time Trial Database.
</t>
    </r>
    <r>
      <rPr>
        <sz val="10"/>
        <rFont val="Tahoma"/>
        <family val="2"/>
      </rPr>
      <t xml:space="preserve">
Race times from Time Trials are being compiled into the database and two methods of searching through the data have been created.  This is a copy of an athletics club database and some functionality is still being investigated as some of the lookups do not work as anticipated.  Additional functions will be added once all data has been entered.</t>
    </r>
  </si>
  <si>
    <r>
      <rPr>
        <b/>
        <sz val="10"/>
        <rFont val="Tahoma"/>
        <family val="2"/>
      </rPr>
      <t xml:space="preserve"> Our Races.</t>
    </r>
    <r>
      <rPr>
        <sz val="10"/>
        <rFont val="Tahoma"/>
        <family val="2"/>
      </rPr>
      <t xml:space="preserve">   
With this you can see information describing each of our Time Trial routes and also see the all time top ten results for each one.  You will be able to select Male/Female to see the gender records. You will also be able to select individual races to see who was in them and their time and position.  At the moment the top 10 results show the same name several times where a rider holds the top places, rather than the top 10 riders.</t>
    </r>
  </si>
  <si>
    <r>
      <rPr>
        <b/>
        <sz val="10"/>
        <rFont val="Tahoma"/>
        <family val="2"/>
      </rPr>
      <t xml:space="preserve">My Races.  </t>
    </r>
    <r>
      <rPr>
        <sz val="10"/>
        <rFont val="Tahoma"/>
        <family val="2"/>
      </rPr>
      <t xml:space="preserve">
This is mostly about you. In this you can select your name and see all the Time Trials you have taken part in. Then, you can select individual Time Trial routes and compare your performance each time you run and, see what your personal best is for each one. Obviously you will be interested in other people’s performances so you can use the database to see how they have been getting on as well. 
(Selection keeps falling over, so you may have to type the name that you want directly into this cell, be careful to spell the name correctly or the lookup will fail)</t>
    </r>
  </si>
  <si>
    <t>Clwb Athletau Aberystwyth Athletic Club - original owners</t>
  </si>
  <si>
    <t>Gordon Aithenhead</t>
  </si>
  <si>
    <t>Dylan Spencer</t>
  </si>
  <si>
    <t>Piers Dibben</t>
  </si>
  <si>
    <t>Andrew Spearman</t>
  </si>
  <si>
    <t>Jamie Richardson-Paige</t>
  </si>
  <si>
    <t>Jeremy Tyzack</t>
  </si>
  <si>
    <t>Andy Cadwallader</t>
  </si>
  <si>
    <t>Mark Dick</t>
  </si>
  <si>
    <t>Paul Bacon</t>
  </si>
  <si>
    <t>Chris Maxwell</t>
  </si>
  <si>
    <t>Simon Kay</t>
  </si>
  <si>
    <t>Paul Grabowski</t>
  </si>
  <si>
    <t>Benjamin Twist</t>
  </si>
  <si>
    <t>Simon Williams</t>
  </si>
  <si>
    <t>Emma Angove</t>
  </si>
  <si>
    <t>Sue Crane</t>
  </si>
  <si>
    <t>Edward Collyer</t>
  </si>
  <si>
    <t>Paul Lambert</t>
  </si>
  <si>
    <t>Rachael Still</t>
  </si>
  <si>
    <t>Gareth Squire</t>
  </si>
  <si>
    <t>Neil Cullen</t>
  </si>
  <si>
    <t>Stuart Dinwoodie</t>
  </si>
  <si>
    <t>Alex Green</t>
  </si>
  <si>
    <t>Peter Moss</t>
  </si>
  <si>
    <t>Tony Cosstick</t>
  </si>
  <si>
    <t>Laura Richards</t>
  </si>
  <si>
    <t>Sam Kelly</t>
  </si>
  <si>
    <t>Kevin Thomas</t>
  </si>
  <si>
    <t>Kimberley Andrews</t>
  </si>
  <si>
    <t>Shaun Andrews</t>
  </si>
  <si>
    <t>Chris Tweedie</t>
  </si>
  <si>
    <t>Simon Bateman</t>
  </si>
  <si>
    <t>Kate Derrick</t>
  </si>
  <si>
    <t>George Wadsworth</t>
  </si>
  <si>
    <t>Fiona Waind</t>
  </si>
  <si>
    <t>Gemma Collings</t>
  </si>
  <si>
    <t>David Moxham</t>
  </si>
  <si>
    <t>Mark Hardyman</t>
  </si>
  <si>
    <t>Thomas Jenkins</t>
  </si>
  <si>
    <t>Emily Slavin</t>
  </si>
  <si>
    <t>DNF</t>
  </si>
  <si>
    <t>Steve Davis</t>
  </si>
  <si>
    <t>James Britton</t>
  </si>
  <si>
    <t>Chris Roxburgh</t>
  </si>
  <si>
    <t>Rob Handley</t>
  </si>
  <si>
    <t>Rob Jones</t>
  </si>
  <si>
    <t>James Pugh</t>
  </si>
  <si>
    <t>Will Baker</t>
  </si>
  <si>
    <t>Cordula Hurcum</t>
  </si>
  <si>
    <t>Peter Garnett</t>
  </si>
  <si>
    <t>Chris Broad-Drake</t>
  </si>
  <si>
    <t>Steve Whittle</t>
  </si>
  <si>
    <t>Andy Summers</t>
  </si>
  <si>
    <t>DNF(P)</t>
  </si>
  <si>
    <t>Sue Jeffery</t>
  </si>
  <si>
    <t>Jamie Currie</t>
  </si>
  <si>
    <t>Mick Sharratt</t>
  </si>
  <si>
    <t>Phillipa Battye</t>
  </si>
  <si>
    <t>Les Liddiard</t>
  </si>
  <si>
    <t>Andy Bent</t>
  </si>
  <si>
    <t>Piers Morgan</t>
  </si>
  <si>
    <t>Rufus Lewis</t>
  </si>
  <si>
    <t>Jack Nunn 10 mile time trial course
Start at Sutton Benger on B4069, opposite junction Sutton Lane.  Continue through Christian Malford and on to Swallet Gate (SU990808) where turn left.  Continue over bridge crossing M4 to junction to Dauntsey where turn right.  Continue through Dauntsey to Little Somerford where turn left towards Great Somerford.  Continue through Great Somerford and continue on to finish opposite junction with Upper Seagry Road at SU949801.</t>
  </si>
  <si>
    <t xml:space="preserve">25 mile time trial course
Start on the B4069 between the junctions of Hill Corner Road and Parsonage Way on B4069 through Kington Langley to Sutton Benger *.  Continue to Swallet Gate (SU990808) where turn left.  Continue over M4 bridge to junction to Dauntsey where turn right.  Continue through Dauntsey to Little Somerford where turn left. Continue through Great Somerford to Sutton Benger.  At the junction with the B4069 turn left and complete the circuit from * to finish opposite junction with access road to disused pit (SU945792). </t>
  </si>
  <si>
    <t>UC863S</t>
  </si>
  <si>
    <t>Lyneham Banks Sporting Course. 10.6 miles</t>
  </si>
  <si>
    <t>50 mile time trial course
Start at the junction of Idover Lane, Dauntsey and complete four circuits of ‘10’ course. Continue to Finish opposite junction with access road to disused pit (SU945792</t>
  </si>
  <si>
    <t xml:space="preserve">Sporting course
Start in opening 200m north of Vintage PH. Cross motorway, and pass through Great Somerford to Little Somerford, where left to junction with B4042, where left to Malmesbury ‘Hospital’ roundabout, where left onto A429 for 1km, then turn left (Grange Lane) and through Startley to finish at Upper Seagry adjacent to village hall. </t>
  </si>
  <si>
    <t>Variant of UC861, 10 mile time trial course. Aka "Q" Course
Starts Sutton Benger, finishes junction Dauntsey Lane/Green Lane
START (G.R. 950787) in High Street, Sutton Benger.  Start is opposite junction with B4069. 
Go East on B4069 (direction of Lyneham). Continue towards turn at Swallet Gatet. Turn left into Church Lane and 100m after crossing M4 Motorway bridge turn right across road into The Green. Continue North West to Little Somerford along The Idover Lane. Turn left by bus shelter in Little Somerford. Continue towards Great Somerford. In Great Somerford turn left into Dauntsey Road. Continue to finish 10m before junction of Church Lane and the Green at Dauntsey.</t>
  </si>
  <si>
    <t>Variant of UC861, 10 mile time trial course. Aka "P" Course
Start at junction Upper Seagry Road (SU949801) to Great Somerford.  Turn right to Dauntsey. At Dauntsey junction (SU994819) turn left.  Continue through Dauntsey to Little Somerford, turn left towards Great Somerford.  Continue through Great Somerford and finish 50 metres past junction with Upper Seagry Road.</t>
  </si>
  <si>
    <r>
      <rPr>
        <b/>
        <sz val="10"/>
        <rFont val="Times New Roman"/>
        <family val="2"/>
      </rPr>
      <t>Choose Gender</t>
    </r>
    <r>
      <rPr>
        <sz val="10"/>
        <rFont val="Times New Roman"/>
        <family val="2"/>
      </rPr>
      <t xml:space="preserve"> - This will let you see top 10 times for Male, Female or all runners</t>
    </r>
  </si>
  <si>
    <t>Jon Griffin</t>
  </si>
  <si>
    <t>Ed Griffin</t>
  </si>
  <si>
    <t>Jamie Brosch</t>
  </si>
  <si>
    <t>James Cook</t>
  </si>
  <si>
    <t>Jay Hookins</t>
  </si>
  <si>
    <t>Alan Spurden</t>
  </si>
  <si>
    <t>James Gill</t>
  </si>
  <si>
    <t>Billy Dyer</t>
  </si>
  <si>
    <t>Simon Giddins</t>
  </si>
  <si>
    <t>Andrew Palmer</t>
  </si>
  <si>
    <t>Simon Kelly</t>
  </si>
  <si>
    <t>Gerry Hughes</t>
  </si>
  <si>
    <t>Mike Cox</t>
  </si>
  <si>
    <t>Chez Davies</t>
  </si>
  <si>
    <t>Josh Price</t>
  </si>
  <si>
    <t>Andrew Maskey</t>
  </si>
  <si>
    <t>Martyn Matthews</t>
  </si>
  <si>
    <t>Jerry Hughes</t>
  </si>
  <si>
    <t>Steve Barber</t>
  </si>
  <si>
    <t>Marry Derrick</t>
  </si>
  <si>
    <t>Kilo</t>
  </si>
  <si>
    <t>Castle Combe New Year's Day Event. Not run since 2019</t>
  </si>
  <si>
    <t>Tom Hogan</t>
  </si>
  <si>
    <t>Rob Gough</t>
  </si>
  <si>
    <t>Half Kilo</t>
  </si>
  <si>
    <t>Childrens Event</t>
  </si>
  <si>
    <t>Alex Wareham</t>
  </si>
  <si>
    <t>Aoife O'Neil</t>
  </si>
  <si>
    <t>Lewis Bateman</t>
  </si>
  <si>
    <t>Jamie Bray</t>
  </si>
  <si>
    <t>Comment</t>
  </si>
  <si>
    <t>MG</t>
  </si>
  <si>
    <t>From this page you can see your times from all the Time Trials we run. Data goes back a long way, but when the website was upgraded a lot of data was lost.  Still a good way to see how people have performed over the last 5 years or more.</t>
  </si>
  <si>
    <t>Here's how to use the sheet.</t>
  </si>
  <si>
    <t>Mark Bradley</t>
  </si>
  <si>
    <t>Niel Dunnage</t>
  </si>
  <si>
    <t>Puncture</t>
  </si>
  <si>
    <t>Winner Hinder Cup</t>
  </si>
  <si>
    <t>Winner Hinder Cup Handicap</t>
  </si>
  <si>
    <t>DNS(A)</t>
  </si>
  <si>
    <t>Hinder Cup &amp; Handicap Winner</t>
  </si>
  <si>
    <t>Corinne Clark</t>
  </si>
  <si>
    <t>Mark Williams</t>
  </si>
  <si>
    <t>Hinder Cup Winner</t>
  </si>
  <si>
    <t>Gerald's Cup Winner</t>
  </si>
  <si>
    <t>Hinder Cup Handicap Winner</t>
  </si>
  <si>
    <t>Charlie Kelly</t>
  </si>
  <si>
    <t>Simon Wise</t>
  </si>
  <si>
    <t>Martin Ingleson</t>
  </si>
  <si>
    <t>Road Bike. Winner of Sheila Edwards Cup</t>
  </si>
  <si>
    <t>Road Bike</t>
  </si>
  <si>
    <t>Road Bike. Winner of Sheila Edwards Handicap</t>
  </si>
  <si>
    <t>Cruelly held by tractor behind 3 leisure cyclists</t>
  </si>
  <si>
    <t>Sheila Edwards Cup &amp; Handicap</t>
  </si>
  <si>
    <t>Ross Millard</t>
  </si>
  <si>
    <t>Sheila Edwards Cup</t>
  </si>
  <si>
    <t>Sheila Edwards Handicap Winner</t>
  </si>
  <si>
    <t>Matt Griffin</t>
  </si>
  <si>
    <t>Jimmy Jones</t>
  </si>
  <si>
    <t>Keith Waller</t>
  </si>
  <si>
    <t>Lara Spearman</t>
  </si>
  <si>
    <t>Eliss Jones</t>
  </si>
  <si>
    <t>Simon Paish</t>
  </si>
  <si>
    <t>Winner Nixon &amp; Edwards Cups</t>
  </si>
  <si>
    <t>Winner Nixon Cup</t>
  </si>
  <si>
    <t>Winner Edwards Handicap Cup</t>
  </si>
  <si>
    <t>Tom Price</t>
  </si>
  <si>
    <t>Ben Anstie</t>
  </si>
  <si>
    <t>Lysa Fairhurst</t>
  </si>
  <si>
    <t>Crashed, broke collar bone</t>
  </si>
  <si>
    <t>Stopped to help Les Liddiard!</t>
  </si>
  <si>
    <t>Phil Akerman</t>
  </si>
  <si>
    <t>UHC86</t>
  </si>
  <si>
    <t>Wick Hill Climb</t>
  </si>
  <si>
    <t>Rob Elliott</t>
  </si>
  <si>
    <t>Winner Roberts Tankard</t>
  </si>
  <si>
    <t>Elliott Brunt-Murphy</t>
  </si>
  <si>
    <t>Celia Tayler</t>
  </si>
  <si>
    <t>Adrian Lawson</t>
  </si>
  <si>
    <t>Lewis Revill</t>
  </si>
  <si>
    <t>Penti Kavanagh</t>
  </si>
  <si>
    <t>Marco Matino</t>
  </si>
  <si>
    <t>Harvey Lawson</t>
  </si>
  <si>
    <t>Ben Kavanagh</t>
  </si>
  <si>
    <t>Peter Kibble</t>
  </si>
  <si>
    <t>Finn Spicer</t>
  </si>
  <si>
    <t>Alex Revill</t>
  </si>
  <si>
    <t>Jimmy Barton</t>
  </si>
  <si>
    <t>Matt Rogers</t>
  </si>
  <si>
    <t>Mark Meadowcroft</t>
  </si>
  <si>
    <t>Chris Davies</t>
  </si>
  <si>
    <t>Mark Doodson</t>
  </si>
  <si>
    <t>William Mathews</t>
  </si>
  <si>
    <t>Gareth Unwin</t>
  </si>
  <si>
    <t>Harry Hunt</t>
  </si>
  <si>
    <t>Geoff Elkins</t>
  </si>
  <si>
    <t>Richard Buckley</t>
  </si>
  <si>
    <t>on Jasmine</t>
  </si>
  <si>
    <t>on Gazelle</t>
  </si>
  <si>
    <t>Towing Sophie</t>
  </si>
  <si>
    <t>Paul Metcalfe</t>
  </si>
  <si>
    <t>Chris Frampton</t>
  </si>
  <si>
    <t>Mandy Wiltshire</t>
  </si>
  <si>
    <t>1st Medium Gear</t>
  </si>
  <si>
    <t>Average Time for a Given Course</t>
  </si>
  <si>
    <r>
      <rPr>
        <b/>
        <sz val="10"/>
        <rFont val="Tahoma"/>
        <family val="2"/>
      </rPr>
      <t xml:space="preserve">Choose a name </t>
    </r>
    <r>
      <rPr>
        <sz val="10"/>
        <rFont val="Tahoma"/>
        <family val="2"/>
      </rPr>
      <t xml:space="preserve"> Click on the white box next to where it says Choose name and then select your name from the drop down menu. The Choose Races selector should be set  to All and then you'll see every race that you have taken part in.   (If the name selector is not working type your name in "Paul Winchcombe" and press return.)
Note: If you use the filter to select your course once you have selected all the PB and position calculator will not work.</t>
    </r>
  </si>
  <si>
    <t>Note: At bottome of Column of Times is the average for your individual course times.  This will include outliers such as Medium Gear or where you completed a course despite having a puncture</t>
  </si>
  <si>
    <t>Harry Palmer</t>
  </si>
  <si>
    <t>Mark Cleverley</t>
  </si>
  <si>
    <t>Nick Escritt</t>
  </si>
  <si>
    <t>Nic McKibben</t>
  </si>
  <si>
    <t>Glyn Collen</t>
  </si>
  <si>
    <t>Justin Garrett</t>
  </si>
  <si>
    <t>Phil Burke</t>
  </si>
  <si>
    <t>Alexandra Stubbs</t>
  </si>
  <si>
    <t>Nigle Copeman</t>
  </si>
  <si>
    <t>Will Matthews</t>
  </si>
  <si>
    <t>Daniel Taylor</t>
  </si>
  <si>
    <t>Anna Seymour</t>
  </si>
  <si>
    <t>Gary Smart</t>
  </si>
  <si>
    <t>Bob Seymour</t>
  </si>
  <si>
    <t>Alan Sheppard</t>
  </si>
  <si>
    <t>Jason Whitmarsh</t>
  </si>
  <si>
    <t>Average of Top 30 rides</t>
  </si>
  <si>
    <t>Average of rides 5 - 30</t>
  </si>
  <si>
    <t>This is a play area for your data. If you cut and paste your data for an event you could for example us the sort function to put your data into an ordered list. Rember to Paste Values. Example is Winchcombes UC861</t>
  </si>
  <si>
    <t>Mark ???</t>
  </si>
  <si>
    <t>Hazel Ross</t>
  </si>
  <si>
    <t>Ben Skinner</t>
  </si>
  <si>
    <t>Simon Snowden</t>
  </si>
  <si>
    <t>Ed Nicholson</t>
  </si>
  <si>
    <t>Richard Deary</t>
  </si>
  <si>
    <t>Jake Coward</t>
  </si>
  <si>
    <t>Sheni Jiwa</t>
  </si>
  <si>
    <t>Nigel Wiltshire</t>
  </si>
  <si>
    <t>Thomas Hogan</t>
  </si>
  <si>
    <t>Ben Hogan</t>
  </si>
  <si>
    <t>Will Lambert</t>
  </si>
  <si>
    <t>Jamie Wilkins</t>
  </si>
  <si>
    <t>Rebecca Waters</t>
  </si>
  <si>
    <t>Nick Schettecatte</t>
  </si>
  <si>
    <t>John Else</t>
  </si>
  <si>
    <t>Matthew Draper</t>
  </si>
  <si>
    <t>Luke Carter</t>
  </si>
  <si>
    <t>Matt Draper</t>
  </si>
  <si>
    <t>Dan Miles</t>
  </si>
  <si>
    <t>James Hutcheson</t>
  </si>
  <si>
    <t>Andre Odinius</t>
  </si>
  <si>
    <t>Will Ferris</t>
  </si>
  <si>
    <t>UC865</t>
  </si>
  <si>
    <t>Peter Hatt</t>
  </si>
  <si>
    <t>David Wilton</t>
  </si>
  <si>
    <t>Andrew Goldstraw</t>
  </si>
  <si>
    <t>Di Ashfield</t>
  </si>
  <si>
    <t>Winner Gerald Cup</t>
  </si>
  <si>
    <t>Sean Randall</t>
  </si>
  <si>
    <t>Winner Sheila Edwards Cup</t>
  </si>
  <si>
    <t>Russell Cooper</t>
  </si>
  <si>
    <t>George Jones</t>
  </si>
  <si>
    <t>Andrew Davis</t>
  </si>
  <si>
    <t>Jacob Payne</t>
  </si>
  <si>
    <t>George Chappell</t>
  </si>
  <si>
    <t>Robin Collyer</t>
  </si>
  <si>
    <t>Simon Matthews</t>
  </si>
  <si>
    <t>Eamonn ONeill</t>
  </si>
  <si>
    <t>Aaron Booth</t>
  </si>
  <si>
    <t>Rob Wills</t>
  </si>
  <si>
    <t>Paul Booth</t>
  </si>
  <si>
    <t>Stephen Preece</t>
  </si>
  <si>
    <t>Robin Winchcombe</t>
  </si>
  <si>
    <t>Josh Coward</t>
  </si>
  <si>
    <t>Peter Bridgens</t>
  </si>
  <si>
    <t>Aaron Payne</t>
  </si>
  <si>
    <t>William Matthews</t>
  </si>
  <si>
    <t>Ben Coward</t>
  </si>
  <si>
    <t>Eoin ONeill</t>
  </si>
  <si>
    <t>Jimmy Little</t>
  </si>
  <si>
    <t>Nigel Copeman</t>
  </si>
  <si>
    <t>Alan Collier</t>
  </si>
  <si>
    <t>Dave Ellis</t>
  </si>
  <si>
    <t>Jack Fieldhouse</t>
  </si>
  <si>
    <t>Terry Hogan</t>
  </si>
  <si>
    <t>Off course</t>
  </si>
  <si>
    <t>Dan Guest</t>
  </si>
  <si>
    <t>Steve Wallis</t>
  </si>
  <si>
    <t>Graham Forrester</t>
  </si>
  <si>
    <t>Gary Hewitt-Long</t>
  </si>
  <si>
    <t>Ben Lovegrove</t>
  </si>
  <si>
    <t>Kathy Hogan</t>
  </si>
  <si>
    <t>Mike Ford</t>
  </si>
  <si>
    <t>Dan Hunt</t>
  </si>
  <si>
    <t>Chris Hine</t>
  </si>
  <si>
    <t>Del Pitcher</t>
  </si>
  <si>
    <t>Alex Hall</t>
  </si>
  <si>
    <t>Daniel Perrins</t>
  </si>
  <si>
    <t>Philip Proctor</t>
  </si>
  <si>
    <t>Andy Claxton</t>
  </si>
  <si>
    <t>Piere Thomas</t>
  </si>
  <si>
    <t>Karl Briant</t>
  </si>
  <si>
    <t>John Carter</t>
  </si>
  <si>
    <t>Susan Jeffery</t>
  </si>
  <si>
    <t>Adrian Hogan</t>
  </si>
  <si>
    <t>Chris Ferguson</t>
  </si>
  <si>
    <t>Craig Green</t>
  </si>
  <si>
    <t>ANDY STUART</t>
  </si>
  <si>
    <t>Caroline Gay</t>
  </si>
  <si>
    <t>Steve Walters</t>
  </si>
  <si>
    <t>Peter Cusick</t>
  </si>
  <si>
    <t>Andrew Warby</t>
  </si>
  <si>
    <t>Yasha Checknik</t>
  </si>
  <si>
    <t>Phil Kibble</t>
  </si>
  <si>
    <t>Adrian Barrance</t>
  </si>
  <si>
    <t>Edward Kirk</t>
  </si>
  <si>
    <t>Rob Everill</t>
  </si>
  <si>
    <t>Mike McKeaveng</t>
  </si>
  <si>
    <t>Richard Turpin</t>
  </si>
  <si>
    <t>Neil Reeder</t>
  </si>
  <si>
    <t>Chris Fox</t>
  </si>
  <si>
    <t>UC863</t>
  </si>
  <si>
    <t>John Berry</t>
  </si>
  <si>
    <t>Paul Oxenham</t>
  </si>
  <si>
    <t>Winner of Steel is Real</t>
  </si>
  <si>
    <t>Rob Wild</t>
  </si>
  <si>
    <t>2 Up - Colin Payne</t>
  </si>
  <si>
    <t>Russ Thompson</t>
  </si>
  <si>
    <t>Marc Allen</t>
  </si>
  <si>
    <t>Updated to 2014. Does not include Tandem or 2 Up events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</si>
</sst>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dd/mm/yyyy;@"/>
    <numFmt numFmtId="166" formatCode="[$-809]dd\ mmm\ yy;@"/>
  </numFmts>
  <fonts count="38" x14ac:knownFonts="1">
    <font>
      <sz val="10"/>
      <name val="Times New Roman"/>
    </font>
    <font>
      <sz val="11"/>
      <color theme="1"/>
      <name val="Calibri"/>
      <family val="2"/>
      <scheme val="minor"/>
    </font>
    <font>
      <u/>
      <sz val="10"/>
      <color indexed="12"/>
      <name val="Times New Roman"/>
      <family val="1"/>
    </font>
    <font>
      <sz val="8"/>
      <name val="Times New Roman"/>
      <family val="1"/>
    </font>
    <font>
      <sz val="10"/>
      <name val="Times New Roman"/>
      <family val="1"/>
    </font>
    <font>
      <sz val="12"/>
      <name val="Tahoma"/>
      <family val="2"/>
    </font>
    <font>
      <sz val="10"/>
      <name val="Tahoma"/>
      <family val="2"/>
    </font>
    <font>
      <b/>
      <sz val="10"/>
      <name val="Tahoma"/>
      <family val="2"/>
    </font>
    <font>
      <b/>
      <sz val="12"/>
      <name val="Tahoma"/>
      <family val="2"/>
    </font>
    <font>
      <sz val="9"/>
      <color indexed="81"/>
      <name val="Tahoma"/>
      <family val="2"/>
    </font>
    <font>
      <b/>
      <sz val="9"/>
      <color indexed="81"/>
      <name val="Tahoma"/>
      <family val="2"/>
    </font>
    <font>
      <sz val="12"/>
      <name val="Times New Roman"/>
      <family val="1"/>
    </font>
    <font>
      <sz val="10"/>
      <name val="Tahoma"/>
      <family val="2"/>
    </font>
    <font>
      <sz val="12"/>
      <name val="Tahoma"/>
      <family val="2"/>
    </font>
    <font>
      <b/>
      <sz val="10"/>
      <name val="Times New Roman"/>
      <family val="2"/>
    </font>
    <font>
      <sz val="10"/>
      <name val="Times New Roman"/>
      <family val="2"/>
    </font>
    <font>
      <sz val="10"/>
      <color theme="0"/>
      <name val="Tahoma"/>
      <family val="2"/>
    </font>
    <font>
      <b/>
      <sz val="10"/>
      <color theme="0"/>
      <name val="Tahoma"/>
      <family val="2"/>
    </font>
    <font>
      <sz val="10"/>
      <color theme="1"/>
      <name val="Tahoma"/>
      <family val="2"/>
    </font>
    <font>
      <sz val="10"/>
      <color theme="0" tint="-4.9989318521683403E-2"/>
      <name val="Tahoma"/>
      <family val="2"/>
    </font>
    <font>
      <b/>
      <sz val="12"/>
      <color theme="0"/>
      <name val="Tahoma"/>
      <family val="2"/>
    </font>
    <font>
      <b/>
      <sz val="20"/>
      <color rgb="FFFFFF00"/>
      <name val="Tahoma"/>
      <family val="2"/>
    </font>
    <font>
      <sz val="10"/>
      <color rgb="FFFF0000"/>
      <name val="Tahoma"/>
      <family val="2"/>
    </font>
    <font>
      <b/>
      <u/>
      <sz val="12"/>
      <color theme="2" tint="-0.89999084444715716"/>
      <name val="Tahoma"/>
      <family val="2"/>
    </font>
    <font>
      <b/>
      <u/>
      <sz val="12"/>
      <color theme="2" tint="-9.9978637043366805E-2"/>
      <name val="Tahoma"/>
      <family val="2"/>
    </font>
    <font>
      <sz val="12"/>
      <name val="Arial"/>
      <family val="2"/>
    </font>
    <font>
      <sz val="11"/>
      <name val="Arial"/>
      <family val="2"/>
    </font>
    <font>
      <sz val="10"/>
      <name val="Arial"/>
      <family val="2"/>
    </font>
    <font>
      <sz val="12"/>
      <color theme="1"/>
      <name val="Tahoma"/>
      <family val="2"/>
    </font>
    <font>
      <sz val="9"/>
      <color rgb="FF000000"/>
      <name val="Tahoma"/>
      <family val="2"/>
    </font>
    <font>
      <sz val="12"/>
      <color rgb="FF000000"/>
      <name val="Arial"/>
      <family val="2"/>
    </font>
    <font>
      <sz val="9"/>
      <color rgb="FF000000"/>
      <name val="Arial"/>
      <family val="2"/>
    </font>
    <font>
      <b/>
      <sz val="12"/>
      <color rgb="FFFFFF00"/>
      <name val="Tahoma"/>
      <family val="2"/>
    </font>
    <font>
      <sz val="10"/>
      <color rgb="FF000000"/>
      <name val="Arial"/>
      <family val="2"/>
    </font>
    <font>
      <b/>
      <sz val="9"/>
      <color rgb="FFFFFFFF"/>
      <name val="Arial"/>
      <family val="2"/>
    </font>
    <font>
      <sz val="8"/>
      <color rgb="FF000000"/>
      <name val="Tahoma"/>
      <family val="2"/>
    </font>
    <font>
      <b/>
      <sz val="12"/>
      <color theme="0"/>
      <name val="Times New Roman"/>
      <family val="1"/>
    </font>
    <font>
      <sz val="12"/>
      <color theme="1"/>
      <name val="Arial"/>
      <family val="2"/>
    </font>
  </fonts>
  <fills count="29">
    <fill>
      <patternFill patternType="none"/>
    </fill>
    <fill>
      <patternFill patternType="gray125"/>
    </fill>
    <fill>
      <patternFill patternType="solid">
        <fgColor rgb="FFFF000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
      <patternFill patternType="solid">
        <fgColor theme="2" tint="-0.249977111117893"/>
        <bgColor indexed="64"/>
      </patternFill>
    </fill>
    <fill>
      <patternFill patternType="solid">
        <fgColor theme="2" tint="-0.749992370372631"/>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0070C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6" tint="-0.499984740745262"/>
        <bgColor indexed="64"/>
      </patternFill>
    </fill>
    <fill>
      <patternFill patternType="solid">
        <fgColor theme="6" tint="0.59999389629810485"/>
        <bgColor indexed="64"/>
      </patternFill>
    </fill>
    <fill>
      <patternFill patternType="solid">
        <fgColor rgb="FF002060"/>
        <bgColor indexed="64"/>
      </patternFill>
    </fill>
    <fill>
      <patternFill patternType="solid">
        <fgColor theme="6" tint="-0.249977111117893"/>
        <bgColor indexed="64"/>
      </patternFill>
    </fill>
    <fill>
      <patternFill patternType="solid">
        <fgColor rgb="FFF0F0F0"/>
        <bgColor indexed="64"/>
      </patternFill>
    </fill>
    <fill>
      <patternFill patternType="solid">
        <fgColor rgb="FFDDDDDD"/>
        <bgColor indexed="64"/>
      </patternFill>
    </fill>
    <fill>
      <patternFill patternType="solid">
        <fgColor rgb="FFFFFFFF"/>
        <bgColor indexed="64"/>
      </patternFill>
    </fill>
    <fill>
      <patternFill patternType="solid">
        <fgColor rgb="FFF8F8F8"/>
        <bgColor indexed="64"/>
      </patternFill>
    </fill>
    <fill>
      <patternFill patternType="solid">
        <fgColor rgb="FF22222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6"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rgb="FFCCCCCC"/>
      </bottom>
      <diagonal/>
    </border>
    <border>
      <left style="thin">
        <color indexed="64"/>
      </left>
      <right/>
      <top style="thin">
        <color indexed="64"/>
      </top>
      <bottom/>
      <diagonal/>
    </border>
    <border>
      <left/>
      <right style="thick">
        <color rgb="FFFFFFFF"/>
      </right>
      <top/>
      <bottom style="medium">
        <color rgb="FFCCCCCC"/>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385">
    <xf numFmtId="0" fontId="0" fillId="0" borderId="0" xfId="0"/>
    <xf numFmtId="0" fontId="6" fillId="0" borderId="0" xfId="0" applyFont="1"/>
    <xf numFmtId="2" fontId="6" fillId="0" borderId="0" xfId="0" applyNumberFormat="1" applyFont="1" applyBorder="1" applyAlignment="1">
      <alignment horizontal="left"/>
    </xf>
    <xf numFmtId="0" fontId="6" fillId="0" borderId="0" xfId="0" applyFont="1" applyBorder="1" applyAlignment="1">
      <alignment horizontal="left"/>
    </xf>
    <xf numFmtId="0" fontId="6" fillId="0" borderId="0" xfId="0" applyFont="1" applyAlignment="1">
      <alignment horizontal="left"/>
    </xf>
    <xf numFmtId="0" fontId="5" fillId="3" borderId="2" xfId="0" applyFont="1" applyFill="1" applyBorder="1"/>
    <xf numFmtId="0" fontId="17" fillId="2" borderId="0" xfId="0" applyFont="1" applyFill="1" applyAlignment="1">
      <alignment horizontal="center"/>
    </xf>
    <xf numFmtId="0" fontId="6" fillId="2" borderId="0" xfId="0" applyFont="1" applyFill="1"/>
    <xf numFmtId="2" fontId="6" fillId="2" borderId="0" xfId="0" applyNumberFormat="1" applyFont="1" applyFill="1" applyBorder="1" applyAlignment="1">
      <alignment horizontal="left"/>
    </xf>
    <xf numFmtId="0" fontId="6" fillId="2" borderId="0" xfId="0" applyFont="1" applyFill="1" applyBorder="1" applyAlignment="1">
      <alignment horizontal="left"/>
    </xf>
    <xf numFmtId="0" fontId="6" fillId="2" borderId="0" xfId="0" applyFont="1" applyFill="1" applyAlignment="1">
      <alignment horizontal="left"/>
    </xf>
    <xf numFmtId="0" fontId="6" fillId="4" borderId="0" xfId="0" applyFont="1" applyFill="1" applyBorder="1" applyAlignment="1">
      <alignment horizontal="left"/>
    </xf>
    <xf numFmtId="14" fontId="6" fillId="0" borderId="0" xfId="0" applyNumberFormat="1" applyFont="1" applyBorder="1" applyAlignment="1">
      <alignment horizontal="left"/>
    </xf>
    <xf numFmtId="0" fontId="16" fillId="2" borderId="0" xfId="0" applyFont="1" applyFill="1" applyBorder="1" applyAlignment="1">
      <alignment horizontal="left"/>
    </xf>
    <xf numFmtId="165" fontId="6" fillId="0" borderId="0" xfId="0" applyNumberFormat="1" applyFont="1" applyBorder="1" applyAlignment="1">
      <alignment horizontal="left"/>
    </xf>
    <xf numFmtId="0" fontId="6" fillId="0" borderId="1" xfId="0" applyFont="1" applyBorder="1" applyAlignment="1">
      <alignment horizontal="left"/>
    </xf>
    <xf numFmtId="0" fontId="0" fillId="5" borderId="0" xfId="0" applyFill="1"/>
    <xf numFmtId="0" fontId="0" fillId="6" borderId="3" xfId="0" applyFill="1" applyBorder="1"/>
    <xf numFmtId="0" fontId="0" fillId="7" borderId="4" xfId="0" applyFill="1" applyBorder="1"/>
    <xf numFmtId="0" fontId="0" fillId="6" borderId="5" xfId="0" applyFill="1" applyBorder="1"/>
    <xf numFmtId="0" fontId="0" fillId="6" borderId="6" xfId="0" applyFill="1" applyBorder="1"/>
    <xf numFmtId="0" fontId="0" fillId="7" borderId="0" xfId="0" applyFill="1" applyBorder="1"/>
    <xf numFmtId="0" fontId="0" fillId="6" borderId="7" xfId="0" applyFill="1" applyBorder="1"/>
    <xf numFmtId="0" fontId="0" fillId="6" borderId="8" xfId="0" applyFill="1" applyBorder="1"/>
    <xf numFmtId="0" fontId="0" fillId="7" borderId="9" xfId="0" applyFill="1" applyBorder="1"/>
    <xf numFmtId="0" fontId="0" fillId="6" borderId="10" xfId="0" applyFill="1" applyBorder="1"/>
    <xf numFmtId="0" fontId="6" fillId="8" borderId="6" xfId="0" applyFont="1" applyFill="1" applyBorder="1" applyAlignment="1">
      <alignment horizontal="center" wrapText="1"/>
    </xf>
    <xf numFmtId="0" fontId="6" fillId="8" borderId="0" xfId="0" applyFont="1" applyFill="1" applyBorder="1" applyAlignment="1">
      <alignment horizontal="center" wrapText="1"/>
    </xf>
    <xf numFmtId="0" fontId="6" fillId="8" borderId="7" xfId="0" applyFont="1" applyFill="1" applyBorder="1" applyAlignment="1">
      <alignment horizontal="center" wrapText="1"/>
    </xf>
    <xf numFmtId="165" fontId="6" fillId="0" borderId="1" xfId="0" applyNumberFormat="1" applyFont="1" applyBorder="1" applyProtection="1">
      <protection locked="0"/>
    </xf>
    <xf numFmtId="2" fontId="6" fillId="0" borderId="0" xfId="0" applyNumberFormat="1" applyFont="1" applyBorder="1" applyAlignment="1" applyProtection="1">
      <alignment horizontal="left"/>
      <protection locked="0"/>
    </xf>
    <xf numFmtId="14" fontId="6" fillId="0" borderId="1" xfId="0" applyNumberFormat="1" applyFont="1" applyBorder="1" applyProtection="1">
      <protection locked="0"/>
    </xf>
    <xf numFmtId="0" fontId="6" fillId="0" borderId="0" xfId="0" applyFont="1" applyBorder="1" applyAlignment="1" applyProtection="1">
      <alignment horizontal="left"/>
      <protection locked="0"/>
    </xf>
    <xf numFmtId="165" fontId="6" fillId="0" borderId="0" xfId="0" applyNumberFormat="1" applyFont="1" applyBorder="1" applyAlignment="1" applyProtection="1">
      <alignment horizontal="left"/>
      <protection locked="0"/>
    </xf>
    <xf numFmtId="47" fontId="6" fillId="0" borderId="0" xfId="0" applyNumberFormat="1" applyFont="1" applyBorder="1" applyAlignment="1" applyProtection="1">
      <alignment horizontal="left"/>
      <protection locked="0"/>
    </xf>
    <xf numFmtId="2" fontId="6" fillId="0" borderId="1" xfId="0" applyNumberFormat="1" applyFont="1" applyBorder="1" applyAlignment="1" applyProtection="1">
      <alignment horizontal="left"/>
      <protection locked="0"/>
    </xf>
    <xf numFmtId="165" fontId="6" fillId="0" borderId="1" xfId="0" applyNumberFormat="1" applyFont="1" applyBorder="1" applyAlignment="1" applyProtection="1">
      <alignment horizontal="left"/>
      <protection locked="0"/>
    </xf>
    <xf numFmtId="47" fontId="6" fillId="0" borderId="1" xfId="0" applyNumberFormat="1" applyFont="1" applyBorder="1" applyAlignment="1" applyProtection="1">
      <alignment horizontal="left"/>
      <protection locked="0"/>
    </xf>
    <xf numFmtId="0" fontId="6" fillId="2" borderId="1" xfId="0" applyFont="1" applyFill="1" applyBorder="1" applyAlignment="1">
      <alignment horizontal="left"/>
    </xf>
    <xf numFmtId="0" fontId="6" fillId="9" borderId="0" xfId="0" applyFont="1" applyFill="1"/>
    <xf numFmtId="0" fontId="6" fillId="11" borderId="14" xfId="0" applyFont="1" applyFill="1" applyBorder="1"/>
    <xf numFmtId="0" fontId="6" fillId="11" borderId="1" xfId="0" applyFont="1" applyFill="1" applyBorder="1"/>
    <xf numFmtId="165" fontId="6" fillId="11" borderId="1" xfId="0" applyNumberFormat="1" applyFont="1" applyFill="1" applyBorder="1"/>
    <xf numFmtId="0" fontId="6" fillId="11" borderId="1" xfId="0" applyFont="1" applyFill="1" applyBorder="1" applyAlignment="1">
      <alignment horizontal="center"/>
    </xf>
    <xf numFmtId="14" fontId="6" fillId="2" borderId="0" xfId="0" applyNumberFormat="1" applyFont="1" applyFill="1" applyBorder="1" applyAlignment="1">
      <alignment horizontal="left"/>
    </xf>
    <xf numFmtId="0" fontId="16" fillId="12" borderId="0" xfId="0" applyFont="1" applyFill="1" applyBorder="1" applyAlignment="1">
      <alignment horizontal="left"/>
    </xf>
    <xf numFmtId="0" fontId="6" fillId="0" borderId="11" xfId="0" applyFont="1" applyBorder="1" applyProtection="1">
      <protection locked="0"/>
    </xf>
    <xf numFmtId="0" fontId="6" fillId="0" borderId="14" xfId="0" applyFont="1" applyBorder="1" applyProtection="1">
      <protection locked="0"/>
    </xf>
    <xf numFmtId="0" fontId="6" fillId="0" borderId="14" xfId="0" applyFont="1" applyBorder="1" applyAlignment="1" applyProtection="1">
      <alignment horizontal="left"/>
      <protection locked="0"/>
    </xf>
    <xf numFmtId="165" fontId="6" fillId="0" borderId="16" xfId="0" applyNumberFormat="1" applyFont="1" applyBorder="1" applyAlignment="1" applyProtection="1">
      <alignment horizontal="left"/>
      <protection locked="0"/>
    </xf>
    <xf numFmtId="47" fontId="6" fillId="0" borderId="16" xfId="0" applyNumberFormat="1" applyFont="1" applyBorder="1" applyAlignment="1" applyProtection="1">
      <alignment horizontal="left"/>
      <protection locked="0"/>
    </xf>
    <xf numFmtId="165" fontId="6" fillId="2" borderId="1" xfId="0" applyNumberFormat="1" applyFont="1" applyFill="1" applyBorder="1" applyAlignment="1">
      <alignment horizontal="left"/>
    </xf>
    <xf numFmtId="0" fontId="6" fillId="0" borderId="1" xfId="0" applyFont="1" applyFill="1" applyBorder="1" applyAlignment="1">
      <alignment wrapText="1"/>
    </xf>
    <xf numFmtId="0" fontId="0" fillId="0" borderId="0" xfId="0" applyAlignment="1">
      <alignment wrapText="1"/>
    </xf>
    <xf numFmtId="0" fontId="0" fillId="0" borderId="1" xfId="0" applyBorder="1" applyAlignment="1">
      <alignment wrapText="1"/>
    </xf>
    <xf numFmtId="21" fontId="6" fillId="0" borderId="1" xfId="0" applyNumberFormat="1" applyFont="1" applyBorder="1" applyAlignment="1">
      <alignment horizontal="left"/>
    </xf>
    <xf numFmtId="0" fontId="19" fillId="2" borderId="0" xfId="0" applyFont="1" applyFill="1" applyBorder="1" applyAlignment="1">
      <alignment horizontal="left"/>
    </xf>
    <xf numFmtId="0" fontId="6" fillId="13" borderId="1" xfId="0" applyFont="1" applyFill="1" applyBorder="1" applyProtection="1">
      <protection locked="0"/>
    </xf>
    <xf numFmtId="0" fontId="6" fillId="13" borderId="0" xfId="0" applyFont="1" applyFill="1" applyBorder="1" applyAlignment="1">
      <alignment horizontal="left"/>
    </xf>
    <xf numFmtId="0" fontId="16" fillId="13" borderId="0" xfId="0" applyFont="1" applyFill="1" applyBorder="1" applyAlignment="1">
      <alignment horizontal="left"/>
    </xf>
    <xf numFmtId="0" fontId="6" fillId="13" borderId="0" xfId="0" applyFont="1" applyFill="1" applyAlignment="1">
      <alignment horizontal="left"/>
    </xf>
    <xf numFmtId="20" fontId="16" fillId="13" borderId="0" xfId="0" applyNumberFormat="1" applyFont="1" applyFill="1" applyBorder="1" applyAlignment="1">
      <alignment horizontal="left"/>
    </xf>
    <xf numFmtId="45" fontId="19" fillId="13" borderId="15" xfId="0" applyNumberFormat="1" applyFont="1" applyFill="1" applyBorder="1" applyAlignment="1">
      <alignment horizontal="left"/>
    </xf>
    <xf numFmtId="0" fontId="16" fillId="13" borderId="0" xfId="0" applyFont="1" applyFill="1" applyBorder="1" applyAlignment="1" applyProtection="1">
      <alignment horizontal="left"/>
      <protection locked="0"/>
    </xf>
    <xf numFmtId="0" fontId="7" fillId="4" borderId="0" xfId="0" applyFont="1" applyFill="1" applyBorder="1" applyAlignment="1" applyProtection="1">
      <alignment horizontal="left"/>
      <protection locked="0"/>
    </xf>
    <xf numFmtId="20" fontId="7" fillId="13" borderId="0" xfId="0" applyNumberFormat="1" applyFont="1" applyFill="1" applyBorder="1" applyAlignment="1">
      <alignment horizontal="left"/>
    </xf>
    <xf numFmtId="0" fontId="7" fillId="7" borderId="0" xfId="0" applyFont="1" applyFill="1" applyBorder="1" applyAlignment="1" applyProtection="1">
      <alignment horizontal="left"/>
      <protection locked="0"/>
    </xf>
    <xf numFmtId="165" fontId="7" fillId="7" borderId="0" xfId="0" applyNumberFormat="1" applyFont="1" applyFill="1" applyBorder="1" applyAlignment="1" applyProtection="1">
      <alignment horizontal="left"/>
      <protection locked="0"/>
    </xf>
    <xf numFmtId="2" fontId="7" fillId="7" borderId="0" xfId="0" applyNumberFormat="1" applyFont="1" applyFill="1" applyBorder="1" applyAlignment="1" applyProtection="1">
      <alignment horizontal="left"/>
      <protection locked="0"/>
    </xf>
    <xf numFmtId="165" fontId="16" fillId="7" borderId="0" xfId="0" applyNumberFormat="1" applyFont="1" applyFill="1" applyBorder="1" applyAlignment="1" applyProtection="1">
      <alignment horizontal="left"/>
      <protection locked="0"/>
    </xf>
    <xf numFmtId="2" fontId="16" fillId="7" borderId="0" xfId="0" applyNumberFormat="1" applyFont="1" applyFill="1" applyBorder="1" applyAlignment="1" applyProtection="1">
      <alignment horizontal="left"/>
      <protection locked="0"/>
    </xf>
    <xf numFmtId="47" fontId="16" fillId="7" borderId="0" xfId="0" applyNumberFormat="1" applyFont="1" applyFill="1" applyBorder="1" applyAlignment="1" applyProtection="1">
      <alignment horizontal="left"/>
      <protection locked="0"/>
    </xf>
    <xf numFmtId="47" fontId="6" fillId="2" borderId="0" xfId="0" applyNumberFormat="1" applyFont="1" applyFill="1" applyBorder="1" applyAlignment="1">
      <alignment horizontal="left"/>
    </xf>
    <xf numFmtId="47" fontId="6" fillId="0" borderId="0" xfId="0" applyNumberFormat="1" applyFont="1" applyBorder="1" applyAlignment="1">
      <alignment horizontal="left"/>
    </xf>
    <xf numFmtId="21" fontId="6" fillId="0" borderId="1" xfId="0" applyNumberFormat="1" applyFont="1" applyBorder="1" applyAlignment="1" applyProtection="1">
      <alignment horizontal="left"/>
      <protection locked="0"/>
    </xf>
    <xf numFmtId="21" fontId="6" fillId="11" borderId="1" xfId="0" applyNumberFormat="1" applyFont="1" applyFill="1" applyBorder="1" applyAlignment="1">
      <alignment horizontal="center"/>
    </xf>
    <xf numFmtId="0" fontId="6" fillId="14" borderId="0" xfId="0" applyFont="1" applyFill="1" applyBorder="1" applyAlignment="1">
      <alignment horizontal="left"/>
    </xf>
    <xf numFmtId="0" fontId="4" fillId="0" borderId="1" xfId="0" applyFont="1" applyBorder="1" applyAlignment="1">
      <alignment wrapText="1"/>
    </xf>
    <xf numFmtId="47" fontId="6" fillId="8" borderId="1" xfId="0" applyNumberFormat="1" applyFont="1" applyFill="1" applyBorder="1"/>
    <xf numFmtId="21" fontId="6" fillId="0" borderId="1" xfId="0" applyNumberFormat="1" applyFont="1" applyBorder="1"/>
    <xf numFmtId="47" fontId="6" fillId="15" borderId="1" xfId="0" applyNumberFormat="1" applyFont="1" applyFill="1" applyBorder="1" applyAlignment="1">
      <alignment horizontal="center"/>
    </xf>
    <xf numFmtId="47" fontId="6" fillId="0" borderId="1" xfId="0" applyNumberFormat="1" applyFont="1" applyBorder="1" applyAlignment="1" applyProtection="1">
      <alignment horizontal="center"/>
      <protection locked="0"/>
    </xf>
    <xf numFmtId="47" fontId="2" fillId="0" borderId="1" xfId="1" applyNumberFormat="1" applyBorder="1" applyAlignment="1" applyProtection="1">
      <alignment horizontal="left"/>
      <protection locked="0"/>
    </xf>
    <xf numFmtId="0" fontId="12" fillId="16" borderId="0" xfId="0" applyFont="1" applyFill="1"/>
    <xf numFmtId="0" fontId="12" fillId="2" borderId="0" xfId="0" applyFont="1" applyFill="1"/>
    <xf numFmtId="0" fontId="12" fillId="2" borderId="17" xfId="0" applyFont="1" applyFill="1" applyBorder="1" applyAlignment="1"/>
    <xf numFmtId="164" fontId="12" fillId="2" borderId="18" xfId="0" applyNumberFormat="1" applyFont="1" applyFill="1" applyBorder="1" applyAlignment="1"/>
    <xf numFmtId="0" fontId="12" fillId="2" borderId="19" xfId="0" applyFont="1" applyFill="1" applyBorder="1" applyAlignment="1"/>
    <xf numFmtId="0" fontId="12" fillId="2" borderId="20" xfId="0" applyFont="1" applyFill="1" applyBorder="1" applyAlignment="1"/>
    <xf numFmtId="0" fontId="12" fillId="0" borderId="0" xfId="0" applyFont="1"/>
    <xf numFmtId="0" fontId="12" fillId="2" borderId="21" xfId="0" applyFont="1" applyFill="1" applyBorder="1" applyAlignment="1"/>
    <xf numFmtId="0" fontId="12" fillId="2" borderId="22" xfId="0" applyFont="1" applyFill="1" applyBorder="1" applyAlignment="1"/>
    <xf numFmtId="0" fontId="12" fillId="2" borderId="23" xfId="0" applyFont="1" applyFill="1" applyBorder="1" applyAlignment="1"/>
    <xf numFmtId="0" fontId="20" fillId="17" borderId="2" xfId="0" applyFont="1" applyFill="1" applyBorder="1"/>
    <xf numFmtId="0" fontId="12" fillId="2" borderId="0" xfId="0" applyFont="1" applyFill="1" applyAlignment="1"/>
    <xf numFmtId="0" fontId="12" fillId="2" borderId="24" xfId="0" applyFont="1" applyFill="1" applyBorder="1" applyAlignment="1"/>
    <xf numFmtId="0" fontId="17" fillId="17" borderId="11" xfId="0" applyFont="1" applyFill="1" applyBorder="1"/>
    <xf numFmtId="0" fontId="17" fillId="17" borderId="12" xfId="0" applyFont="1" applyFill="1" applyBorder="1"/>
    <xf numFmtId="0" fontId="17" fillId="17" borderId="13" xfId="0" applyFont="1" applyFill="1" applyBorder="1"/>
    <xf numFmtId="0" fontId="12" fillId="0" borderId="14" xfId="0" applyFont="1" applyBorder="1"/>
    <xf numFmtId="0" fontId="12" fillId="0" borderId="1" xfId="0" applyFont="1" applyBorder="1"/>
    <xf numFmtId="165" fontId="12" fillId="16" borderId="0" xfId="0" applyNumberFormat="1" applyFont="1" applyFill="1"/>
    <xf numFmtId="45" fontId="12" fillId="16" borderId="0" xfId="0" applyNumberFormat="1" applyFont="1" applyFill="1"/>
    <xf numFmtId="0" fontId="12" fillId="18" borderId="14" xfId="0" applyFont="1" applyFill="1" applyBorder="1"/>
    <xf numFmtId="0" fontId="12" fillId="18" borderId="1" xfId="0" applyFont="1" applyFill="1" applyBorder="1"/>
    <xf numFmtId="0" fontId="12" fillId="8" borderId="1" xfId="0" applyFont="1" applyFill="1" applyBorder="1" applyProtection="1">
      <protection locked="0"/>
    </xf>
    <xf numFmtId="164" fontId="12" fillId="2" borderId="25" xfId="0" applyNumberFormat="1" applyFont="1" applyFill="1" applyBorder="1" applyAlignment="1"/>
    <xf numFmtId="0" fontId="12" fillId="18" borderId="26" xfId="0" applyFont="1" applyFill="1" applyBorder="1"/>
    <xf numFmtId="0" fontId="12" fillId="18" borderId="16" xfId="0" applyFont="1" applyFill="1" applyBorder="1"/>
    <xf numFmtId="0" fontId="12" fillId="0" borderId="0" xfId="0" applyFont="1" applyAlignment="1"/>
    <xf numFmtId="164" fontId="12" fillId="2" borderId="1" xfId="0" applyNumberFormat="1" applyFont="1" applyFill="1" applyBorder="1" applyAlignment="1"/>
    <xf numFmtId="21" fontId="12" fillId="0" borderId="15" xfId="0" applyNumberFormat="1" applyFont="1" applyBorder="1"/>
    <xf numFmtId="0" fontId="12" fillId="18" borderId="6" xfId="0" applyFont="1" applyFill="1" applyBorder="1"/>
    <xf numFmtId="0" fontId="12" fillId="18" borderId="0" xfId="0" applyFont="1" applyFill="1" applyBorder="1"/>
    <xf numFmtId="0" fontId="12" fillId="18" borderId="7" xfId="0" applyFont="1" applyFill="1" applyBorder="1"/>
    <xf numFmtId="0" fontId="12" fillId="0" borderId="26" xfId="0" applyFont="1" applyBorder="1"/>
    <xf numFmtId="0" fontId="12" fillId="0" borderId="16" xfId="0" applyFont="1" applyBorder="1"/>
    <xf numFmtId="21" fontId="12" fillId="0" borderId="27" xfId="0" applyNumberFormat="1" applyFont="1" applyBorder="1"/>
    <xf numFmtId="164" fontId="12" fillId="0" borderId="0" xfId="0" applyNumberFormat="1" applyFont="1" applyAlignment="1"/>
    <xf numFmtId="0" fontId="6" fillId="0" borderId="0" xfId="0" applyFont="1" applyBorder="1" applyAlignment="1">
      <alignment horizontal="left"/>
    </xf>
    <xf numFmtId="0" fontId="6" fillId="2" borderId="0" xfId="0" applyFont="1" applyFill="1" applyAlignment="1">
      <alignment horizontal="center"/>
    </xf>
    <xf numFmtId="0" fontId="4" fillId="9" borderId="0" xfId="0" applyFont="1" applyFill="1"/>
    <xf numFmtId="0" fontId="4" fillId="11" borderId="6" xfId="0" applyFont="1" applyFill="1" applyBorder="1"/>
    <xf numFmtId="0" fontId="4" fillId="11" borderId="0" xfId="0" applyFont="1" applyFill="1" applyBorder="1"/>
    <xf numFmtId="0" fontId="6" fillId="11" borderId="0" xfId="0" applyFont="1" applyFill="1" applyBorder="1"/>
    <xf numFmtId="0" fontId="6" fillId="11" borderId="7" xfId="0" applyFont="1" applyFill="1" applyBorder="1"/>
    <xf numFmtId="0" fontId="6" fillId="11" borderId="6" xfId="0" applyFont="1" applyFill="1" applyBorder="1" applyAlignment="1">
      <alignment horizontal="left" vertical="top" wrapText="1"/>
    </xf>
    <xf numFmtId="0" fontId="6" fillId="11" borderId="0" xfId="0" applyFont="1" applyFill="1" applyBorder="1" applyAlignment="1">
      <alignment horizontal="left" vertical="top" wrapText="1"/>
    </xf>
    <xf numFmtId="0" fontId="6" fillId="11" borderId="7" xfId="0" applyFont="1" applyFill="1" applyBorder="1" applyAlignment="1">
      <alignment horizontal="left" vertical="top" wrapText="1"/>
    </xf>
    <xf numFmtId="2" fontId="6" fillId="2" borderId="0" xfId="0" applyNumberFormat="1" applyFont="1" applyFill="1"/>
    <xf numFmtId="0" fontId="25" fillId="0" borderId="0" xfId="0" applyFont="1" applyAlignment="1">
      <alignment vertical="center"/>
    </xf>
    <xf numFmtId="21" fontId="25" fillId="0" borderId="0" xfId="0" applyNumberFormat="1" applyFont="1" applyAlignment="1">
      <alignment horizontal="center"/>
    </xf>
    <xf numFmtId="15" fontId="25" fillId="0" borderId="0" xfId="0" applyNumberFormat="1" applyFont="1" applyAlignment="1">
      <alignment horizontal="center"/>
    </xf>
    <xf numFmtId="0" fontId="26" fillId="0" borderId="0" xfId="0" applyFont="1" applyAlignment="1">
      <alignment vertical="center"/>
    </xf>
    <xf numFmtId="0" fontId="26" fillId="0" borderId="0" xfId="0" applyFont="1" applyAlignment="1">
      <alignment horizontal="left"/>
    </xf>
    <xf numFmtId="21" fontId="12" fillId="0" borderId="15" xfId="0" applyNumberFormat="1" applyFont="1" applyBorder="1" applyAlignment="1">
      <alignment horizontal="center"/>
    </xf>
    <xf numFmtId="165" fontId="12" fillId="18" borderId="1" xfId="0" applyNumberFormat="1" applyFont="1" applyFill="1" applyBorder="1" applyAlignment="1">
      <alignment horizontal="center"/>
    </xf>
    <xf numFmtId="21" fontId="12" fillId="18" borderId="15" xfId="0" applyNumberFormat="1" applyFont="1" applyFill="1" applyBorder="1" applyAlignment="1">
      <alignment horizontal="center"/>
    </xf>
    <xf numFmtId="165" fontId="12" fillId="18" borderId="16" xfId="0" applyNumberFormat="1" applyFont="1" applyFill="1" applyBorder="1" applyAlignment="1">
      <alignment horizontal="center"/>
    </xf>
    <xf numFmtId="21" fontId="12" fillId="18" borderId="27" xfId="0" applyNumberFormat="1" applyFont="1" applyFill="1" applyBorder="1" applyAlignment="1">
      <alignment horizontal="center"/>
    </xf>
    <xf numFmtId="21" fontId="6" fillId="2" borderId="0" xfId="0" applyNumberFormat="1" applyFont="1" applyFill="1"/>
    <xf numFmtId="21" fontId="6" fillId="2" borderId="0" xfId="0" applyNumberFormat="1" applyFont="1" applyFill="1" applyAlignment="1">
      <alignment horizontal="center"/>
    </xf>
    <xf numFmtId="21" fontId="6" fillId="0" borderId="0" xfId="0" applyNumberFormat="1" applyFont="1"/>
    <xf numFmtId="0" fontId="6" fillId="0" borderId="1" xfId="0" applyFont="1" applyFill="1" applyBorder="1" applyAlignment="1">
      <alignment horizontal="left" vertical="top" wrapText="1"/>
    </xf>
    <xf numFmtId="0" fontId="27" fillId="0" borderId="0" xfId="0" applyFont="1" applyBorder="1" applyAlignment="1">
      <alignment horizontal="left"/>
    </xf>
    <xf numFmtId="0" fontId="26" fillId="0" borderId="0" xfId="0" applyFont="1" applyBorder="1" applyAlignment="1">
      <alignment horizontal="left"/>
    </xf>
    <xf numFmtId="15" fontId="25" fillId="0" borderId="0" xfId="0" applyNumberFormat="1" applyFont="1" applyBorder="1" applyAlignment="1">
      <alignment horizontal="center"/>
    </xf>
    <xf numFmtId="0" fontId="25" fillId="0" borderId="0" xfId="0" applyFont="1" applyBorder="1" applyAlignment="1">
      <alignment vertical="center"/>
    </xf>
    <xf numFmtId="21" fontId="25" fillId="0" borderId="0" xfId="0" applyNumberFormat="1" applyFont="1" applyBorder="1" applyAlignment="1">
      <alignment horizontal="center"/>
    </xf>
    <xf numFmtId="0" fontId="25" fillId="0" borderId="0" xfId="0" applyFont="1" applyBorder="1" applyAlignment="1">
      <alignment vertical="top"/>
    </xf>
    <xf numFmtId="0" fontId="28" fillId="0" borderId="1" xfId="0" applyFont="1" applyBorder="1"/>
    <xf numFmtId="0" fontId="5" fillId="0" borderId="1" xfId="0" applyFont="1" applyBorder="1"/>
    <xf numFmtId="0" fontId="28" fillId="0" borderId="0" xfId="0" applyFont="1" applyBorder="1"/>
    <xf numFmtId="0" fontId="29" fillId="21" borderId="34" xfId="0" applyFont="1" applyFill="1" applyBorder="1" applyAlignment="1">
      <alignment wrapText="1"/>
    </xf>
    <xf numFmtId="0" fontId="29" fillId="22" borderId="34" xfId="0" applyFont="1" applyFill="1" applyBorder="1" applyAlignment="1">
      <alignment wrapText="1"/>
    </xf>
    <xf numFmtId="21" fontId="30" fillId="23" borderId="0" xfId="0" applyNumberFormat="1" applyFont="1" applyFill="1" applyAlignment="1">
      <alignment vertical="center" wrapText="1"/>
    </xf>
    <xf numFmtId="0" fontId="29" fillId="23" borderId="34" xfId="0" applyFont="1" applyFill="1" applyBorder="1" applyAlignment="1">
      <alignment wrapText="1"/>
    </xf>
    <xf numFmtId="0" fontId="29" fillId="24" borderId="34" xfId="0" applyFont="1" applyFill="1" applyBorder="1" applyAlignment="1">
      <alignment wrapText="1"/>
    </xf>
    <xf numFmtId="21" fontId="29" fillId="23" borderId="34" xfId="0" applyNumberFormat="1" applyFont="1" applyFill="1" applyBorder="1" applyAlignment="1">
      <alignment wrapText="1"/>
    </xf>
    <xf numFmtId="21" fontId="29" fillId="24" borderId="34" xfId="0" applyNumberFormat="1" applyFont="1" applyFill="1" applyBorder="1" applyAlignment="1">
      <alignment wrapText="1"/>
    </xf>
    <xf numFmtId="0" fontId="31" fillId="24" borderId="0" xfId="0" applyFont="1" applyFill="1" applyAlignment="1">
      <alignment wrapText="1"/>
    </xf>
    <xf numFmtId="0" fontId="31" fillId="23" borderId="0" xfId="0" applyFont="1" applyFill="1" applyAlignment="1">
      <alignment wrapText="1"/>
    </xf>
    <xf numFmtId="21" fontId="31" fillId="24" borderId="0" xfId="0" applyNumberFormat="1" applyFont="1" applyFill="1" applyAlignment="1">
      <alignment wrapText="1"/>
    </xf>
    <xf numFmtId="21" fontId="31" fillId="23" borderId="0" xfId="0" applyNumberFormat="1" applyFont="1" applyFill="1" applyAlignment="1">
      <alignment wrapText="1"/>
    </xf>
    <xf numFmtId="21" fontId="31" fillId="22" borderId="0" xfId="0" applyNumberFormat="1" applyFont="1" applyFill="1" applyAlignment="1">
      <alignment wrapText="1"/>
    </xf>
    <xf numFmtId="21" fontId="31" fillId="21" borderId="0" xfId="0" applyNumberFormat="1" applyFont="1" applyFill="1" applyAlignment="1">
      <alignment wrapText="1"/>
    </xf>
    <xf numFmtId="0" fontId="25" fillId="0" borderId="34" xfId="0" applyFont="1" applyBorder="1" applyAlignment="1">
      <alignment vertical="top"/>
    </xf>
    <xf numFmtId="21" fontId="29" fillId="22" borderId="34" xfId="0" applyNumberFormat="1" applyFont="1" applyFill="1" applyBorder="1" applyAlignment="1">
      <alignment wrapText="1"/>
    </xf>
    <xf numFmtId="21" fontId="29" fillId="21" borderId="34" xfId="0" applyNumberFormat="1" applyFont="1" applyFill="1" applyBorder="1" applyAlignment="1">
      <alignment wrapText="1"/>
    </xf>
    <xf numFmtId="0" fontId="27" fillId="0" borderId="0" xfId="0" applyFont="1"/>
    <xf numFmtId="21" fontId="0" fillId="0" borderId="0" xfId="0" applyNumberFormat="1"/>
    <xf numFmtId="0" fontId="7" fillId="7" borderId="11" xfId="0" applyFont="1" applyFill="1" applyBorder="1"/>
    <xf numFmtId="0" fontId="7" fillId="7" borderId="12" xfId="0" applyFont="1" applyFill="1" applyBorder="1"/>
    <xf numFmtId="0" fontId="7" fillId="7" borderId="13" xfId="0" applyFont="1" applyFill="1" applyBorder="1"/>
    <xf numFmtId="21" fontId="29" fillId="23" borderId="0" xfId="0" applyNumberFormat="1" applyFont="1" applyFill="1" applyBorder="1" applyAlignment="1">
      <alignment wrapText="1"/>
    </xf>
    <xf numFmtId="21" fontId="29" fillId="24" borderId="0" xfId="0" applyNumberFormat="1" applyFont="1" applyFill="1" applyBorder="1" applyAlignment="1">
      <alignment wrapText="1"/>
    </xf>
    <xf numFmtId="21" fontId="29" fillId="12" borderId="0" xfId="0" applyNumberFormat="1" applyFont="1" applyFill="1" applyBorder="1" applyAlignment="1">
      <alignment wrapText="1"/>
    </xf>
    <xf numFmtId="14" fontId="0" fillId="0" borderId="0" xfId="0" applyNumberFormat="1"/>
    <xf numFmtId="0" fontId="4" fillId="0" borderId="0" xfId="0" applyFont="1"/>
    <xf numFmtId="2" fontId="7" fillId="7" borderId="0" xfId="0" applyNumberFormat="1" applyFont="1" applyFill="1" applyBorder="1" applyAlignment="1" applyProtection="1">
      <protection locked="0"/>
    </xf>
    <xf numFmtId="47" fontId="16" fillId="7" borderId="0" xfId="0" applyNumberFormat="1" applyFont="1" applyFill="1" applyBorder="1" applyAlignment="1" applyProtection="1">
      <protection locked="0"/>
    </xf>
    <xf numFmtId="21" fontId="25" fillId="0" borderId="0" xfId="0" applyNumberFormat="1" applyFont="1" applyAlignment="1"/>
    <xf numFmtId="21" fontId="25" fillId="0" borderId="0" xfId="0" applyNumberFormat="1" applyFont="1" applyBorder="1" applyAlignment="1"/>
    <xf numFmtId="21" fontId="25" fillId="0" borderId="0" xfId="0" applyNumberFormat="1" applyFont="1" applyBorder="1" applyAlignment="1">
      <alignment vertical="center" wrapText="1"/>
    </xf>
    <xf numFmtId="21" fontId="25" fillId="0" borderId="0" xfId="0" applyNumberFormat="1" applyFont="1" applyAlignment="1">
      <alignment vertical="center" wrapText="1"/>
    </xf>
    <xf numFmtId="47" fontId="6" fillId="0" borderId="28" xfId="0" applyNumberFormat="1" applyFont="1" applyBorder="1" applyAlignment="1" applyProtection="1">
      <protection locked="0"/>
    </xf>
    <xf numFmtId="21" fontId="29" fillId="21" borderId="0" xfId="0" applyNumberFormat="1" applyFont="1" applyFill="1" applyBorder="1" applyAlignment="1">
      <alignment wrapText="1"/>
    </xf>
    <xf numFmtId="21" fontId="29" fillId="22" borderId="0" xfId="0" applyNumberFormat="1" applyFont="1" applyFill="1" applyBorder="1" applyAlignment="1">
      <alignment wrapText="1"/>
    </xf>
    <xf numFmtId="21" fontId="27" fillId="0" borderId="0" xfId="0" applyNumberFormat="1" applyFont="1" applyAlignment="1"/>
    <xf numFmtId="47" fontId="0" fillId="0" borderId="0" xfId="0" applyNumberFormat="1" applyAlignment="1">
      <alignment vertical="center" wrapText="1"/>
    </xf>
    <xf numFmtId="47" fontId="0" fillId="0" borderId="0" xfId="0" applyNumberFormat="1" applyAlignment="1"/>
    <xf numFmtId="47" fontId="27" fillId="0" borderId="0" xfId="0" applyNumberFormat="1" applyFont="1" applyAlignment="1"/>
    <xf numFmtId="21" fontId="26" fillId="0" borderId="0" xfId="0" applyNumberFormat="1" applyFont="1" applyAlignment="1"/>
    <xf numFmtId="47" fontId="6" fillId="0" borderId="28" xfId="0" applyNumberFormat="1" applyFont="1" applyFill="1" applyBorder="1" applyAlignment="1" applyProtection="1">
      <protection locked="0"/>
    </xf>
    <xf numFmtId="47" fontId="18" fillId="8" borderId="28" xfId="0" applyNumberFormat="1" applyFont="1" applyFill="1" applyBorder="1" applyAlignment="1" applyProtection="1">
      <protection locked="0"/>
    </xf>
    <xf numFmtId="21" fontId="6" fillId="0" borderId="28" xfId="0" applyNumberFormat="1" applyFont="1" applyBorder="1" applyAlignment="1" applyProtection="1">
      <protection locked="0"/>
    </xf>
    <xf numFmtId="47" fontId="6" fillId="8" borderId="28" xfId="0" applyNumberFormat="1" applyFont="1" applyFill="1" applyBorder="1" applyAlignment="1"/>
    <xf numFmtId="21" fontId="6" fillId="0" borderId="28" xfId="0" applyNumberFormat="1" applyFont="1" applyBorder="1" applyAlignment="1"/>
    <xf numFmtId="47" fontId="6" fillId="15" borderId="28" xfId="0" applyNumberFormat="1" applyFont="1" applyFill="1" applyBorder="1" applyAlignment="1"/>
    <xf numFmtId="47" fontId="2" fillId="0" borderId="28" xfId="1" applyNumberFormat="1" applyBorder="1" applyAlignment="1" applyProtection="1">
      <protection locked="0"/>
    </xf>
    <xf numFmtId="47" fontId="6" fillId="0" borderId="35" xfId="0" applyNumberFormat="1" applyFont="1" applyBorder="1" applyAlignment="1" applyProtection="1">
      <protection locked="0"/>
    </xf>
    <xf numFmtId="47" fontId="6" fillId="0" borderId="0" xfId="0" applyNumberFormat="1" applyFont="1" applyBorder="1" applyAlignment="1" applyProtection="1">
      <protection locked="0"/>
    </xf>
    <xf numFmtId="21" fontId="27" fillId="0" borderId="0" xfId="0" applyNumberFormat="1" applyFont="1" applyAlignment="1">
      <alignment horizontal="center"/>
    </xf>
    <xf numFmtId="21" fontId="0" fillId="0" borderId="0" xfId="0" applyNumberFormat="1" applyAlignment="1">
      <alignment horizontal="center"/>
    </xf>
    <xf numFmtId="0" fontId="0" fillId="0" borderId="0" xfId="0" applyAlignment="1">
      <alignment horizontal="center"/>
    </xf>
    <xf numFmtId="0" fontId="33" fillId="23" borderId="0" xfId="0" applyFont="1" applyFill="1" applyAlignment="1">
      <alignment wrapText="1"/>
    </xf>
    <xf numFmtId="21" fontId="27" fillId="0" borderId="0" xfId="0" applyNumberFormat="1" applyFont="1"/>
    <xf numFmtId="0" fontId="31" fillId="23" borderId="0" xfId="0" applyFont="1" applyFill="1" applyAlignment="1">
      <alignment horizontal="left" wrapText="1"/>
    </xf>
    <xf numFmtId="0" fontId="31" fillId="24" borderId="0" xfId="0" applyFont="1" applyFill="1" applyAlignment="1">
      <alignment horizontal="left" wrapText="1"/>
    </xf>
    <xf numFmtId="21" fontId="31" fillId="23" borderId="0" xfId="0" applyNumberFormat="1" applyFont="1" applyFill="1" applyAlignment="1">
      <alignment horizontal="left" wrapText="1"/>
    </xf>
    <xf numFmtId="21" fontId="31" fillId="24" borderId="0" xfId="0" applyNumberFormat="1" applyFont="1" applyFill="1" applyAlignment="1">
      <alignment horizontal="left" wrapText="1"/>
    </xf>
    <xf numFmtId="0" fontId="0" fillId="0" borderId="0" xfId="0" applyAlignment="1">
      <alignment vertical="top"/>
    </xf>
    <xf numFmtId="21" fontId="0" fillId="0" borderId="0" xfId="0" applyNumberFormat="1" applyAlignment="1">
      <alignment horizontal="center" vertical="top"/>
    </xf>
    <xf numFmtId="0" fontId="0" fillId="0" borderId="0" xfId="0" applyAlignment="1">
      <alignment horizontal="left" vertical="top" wrapText="1"/>
    </xf>
    <xf numFmtId="0" fontId="0" fillId="0" borderId="0" xfId="0" applyAlignment="1">
      <alignment horizontal="left" vertical="top"/>
    </xf>
    <xf numFmtId="164" fontId="34" fillId="25" borderId="0" xfId="0" applyNumberFormat="1" applyFont="1" applyFill="1" applyAlignment="1">
      <alignment horizontal="center" wrapText="1"/>
    </xf>
    <xf numFmtId="21" fontId="0" fillId="0" borderId="0" xfId="0" applyNumberFormat="1" applyAlignment="1">
      <alignment horizontal="left" vertical="top"/>
    </xf>
    <xf numFmtId="0" fontId="4" fillId="0" borderId="0" xfId="0" applyFont="1" applyAlignment="1">
      <alignment horizontal="left" vertical="top" wrapText="1"/>
    </xf>
    <xf numFmtId="15" fontId="0" fillId="0" borderId="0" xfId="0" applyNumberFormat="1"/>
    <xf numFmtId="15" fontId="0" fillId="0" borderId="0" xfId="0" applyNumberFormat="1" applyAlignment="1">
      <alignment horizontal="left"/>
    </xf>
    <xf numFmtId="0" fontId="35" fillId="21" borderId="36" xfId="0" applyFont="1" applyFill="1" applyBorder="1" applyAlignment="1">
      <alignment wrapText="1"/>
    </xf>
    <xf numFmtId="21" fontId="35" fillId="21" borderId="36" xfId="0" applyNumberFormat="1" applyFont="1" applyFill="1" applyBorder="1" applyAlignment="1">
      <alignment wrapText="1"/>
    </xf>
    <xf numFmtId="14" fontId="29" fillId="21" borderId="34" xfId="0" applyNumberFormat="1" applyFont="1" applyFill="1" applyBorder="1" applyAlignment="1">
      <alignment wrapText="1"/>
    </xf>
    <xf numFmtId="15" fontId="0" fillId="0" borderId="0" xfId="0" applyNumberFormat="1" applyAlignment="1">
      <alignment horizontal="center"/>
    </xf>
    <xf numFmtId="0" fontId="11" fillId="0" borderId="0" xfId="0" applyFont="1"/>
    <xf numFmtId="0" fontId="36" fillId="2" borderId="0" xfId="0" applyFont="1" applyFill="1"/>
    <xf numFmtId="2" fontId="5" fillId="0" borderId="1" xfId="0" applyNumberFormat="1" applyFont="1" applyBorder="1" applyAlignment="1" applyProtection="1">
      <alignment horizontal="left"/>
      <protection locked="0"/>
    </xf>
    <xf numFmtId="0" fontId="11" fillId="0" borderId="1" xfId="0" applyFont="1" applyBorder="1"/>
    <xf numFmtId="21" fontId="0" fillId="7" borderId="0" xfId="0" applyNumberFormat="1" applyFill="1" applyAlignment="1">
      <alignment horizontal="center"/>
    </xf>
    <xf numFmtId="21" fontId="0" fillId="26" borderId="0" xfId="0" applyNumberFormat="1" applyFill="1" applyAlignment="1">
      <alignment horizontal="center"/>
    </xf>
    <xf numFmtId="21" fontId="0" fillId="27" borderId="0" xfId="0" applyNumberFormat="1" applyFill="1" applyAlignment="1">
      <alignment horizontal="center"/>
    </xf>
    <xf numFmtId="21" fontId="0" fillId="7" borderId="0" xfId="0" applyNumberFormat="1" applyFill="1"/>
    <xf numFmtId="21" fontId="0" fillId="3" borderId="0" xfId="0" applyNumberFormat="1" applyFill="1"/>
    <xf numFmtId="21" fontId="0" fillId="26" borderId="0" xfId="0" applyNumberFormat="1" applyFill="1"/>
    <xf numFmtId="21" fontId="0" fillId="27" borderId="0" xfId="0" applyNumberFormat="1" applyFill="1"/>
    <xf numFmtId="0" fontId="29" fillId="21" borderId="34" xfId="0" applyFont="1" applyFill="1" applyBorder="1" applyAlignment="1">
      <alignment vertical="center" wrapText="1"/>
    </xf>
    <xf numFmtId="0" fontId="29" fillId="22" borderId="34" xfId="0" applyFont="1" applyFill="1" applyBorder="1" applyAlignment="1">
      <alignment vertical="center" wrapText="1"/>
    </xf>
    <xf numFmtId="21" fontId="29" fillId="21" borderId="34" xfId="0" applyNumberFormat="1" applyFont="1" applyFill="1" applyBorder="1" applyAlignment="1">
      <alignment vertical="center" wrapText="1"/>
    </xf>
    <xf numFmtId="21" fontId="29" fillId="22" borderId="34" xfId="0" applyNumberFormat="1" applyFont="1" applyFill="1" applyBorder="1" applyAlignment="1">
      <alignment vertical="center" wrapText="1"/>
    </xf>
    <xf numFmtId="0" fontId="29" fillId="0" borderId="0" xfId="0" applyFont="1"/>
    <xf numFmtId="47" fontId="0" fillId="0" borderId="0" xfId="0" applyNumberFormat="1"/>
    <xf numFmtId="0" fontId="29" fillId="23" borderId="34" xfId="0" applyFont="1" applyFill="1" applyBorder="1" applyAlignment="1">
      <alignment vertical="center" wrapText="1"/>
    </xf>
    <xf numFmtId="0" fontId="29" fillId="24" borderId="34" xfId="0" applyFont="1" applyFill="1" applyBorder="1" applyAlignment="1">
      <alignment vertical="center" wrapText="1"/>
    </xf>
    <xf numFmtId="47" fontId="4" fillId="0" borderId="0" xfId="0" applyNumberFormat="1" applyFont="1"/>
    <xf numFmtId="0" fontId="6" fillId="9" borderId="0" xfId="0" applyFont="1" applyFill="1" applyAlignment="1"/>
    <xf numFmtId="0" fontId="5" fillId="3" borderId="2" xfId="0" applyFont="1" applyFill="1" applyBorder="1" applyAlignment="1"/>
    <xf numFmtId="0" fontId="7" fillId="7" borderId="13" xfId="0" applyFont="1" applyFill="1" applyBorder="1" applyAlignment="1"/>
    <xf numFmtId="45" fontId="6" fillId="11" borderId="15" xfId="0" applyNumberFormat="1" applyFont="1" applyFill="1" applyBorder="1" applyAlignment="1"/>
    <xf numFmtId="0" fontId="4" fillId="9" borderId="0" xfId="0" applyFont="1" applyFill="1" applyAlignment="1"/>
    <xf numFmtId="0" fontId="6" fillId="0" borderId="0" xfId="0" applyFont="1" applyAlignment="1"/>
    <xf numFmtId="0" fontId="6" fillId="28" borderId="0" xfId="0" applyFont="1" applyFill="1" applyBorder="1"/>
    <xf numFmtId="0" fontId="6" fillId="28" borderId="40" xfId="0" applyFont="1" applyFill="1" applyBorder="1"/>
    <xf numFmtId="0" fontId="6" fillId="28" borderId="41" xfId="0" applyFont="1" applyFill="1" applyBorder="1"/>
    <xf numFmtId="0" fontId="6" fillId="28" borderId="42" xfId="0" applyFont="1" applyFill="1" applyBorder="1"/>
    <xf numFmtId="21" fontId="6" fillId="28" borderId="0" xfId="0" applyNumberFormat="1" applyFont="1" applyFill="1" applyBorder="1"/>
    <xf numFmtId="0" fontId="33" fillId="0" borderId="34" xfId="0" applyFont="1" applyBorder="1" applyAlignment="1">
      <alignment horizontal="left" wrapText="1"/>
    </xf>
    <xf numFmtId="0" fontId="35" fillId="22" borderId="36" xfId="0" applyFont="1" applyFill="1" applyBorder="1" applyAlignment="1">
      <alignment wrapText="1"/>
    </xf>
    <xf numFmtId="15" fontId="27" fillId="0" borderId="0" xfId="0" applyNumberFormat="1" applyFont="1" applyAlignment="1">
      <alignment horizontal="left"/>
    </xf>
    <xf numFmtId="166" fontId="0" fillId="0" borderId="0" xfId="0" applyNumberFormat="1"/>
    <xf numFmtId="0" fontId="25" fillId="7" borderId="34" xfId="0" applyFont="1" applyFill="1" applyBorder="1" applyAlignment="1">
      <alignment vertical="top"/>
    </xf>
    <xf numFmtId="0" fontId="33" fillId="21" borderId="34" xfId="0" applyFont="1" applyFill="1" applyBorder="1" applyAlignment="1">
      <alignment horizontal="left" wrapText="1"/>
    </xf>
    <xf numFmtId="0" fontId="33" fillId="22" borderId="34" xfId="0" applyFont="1" applyFill="1" applyBorder="1" applyAlignment="1">
      <alignment horizontal="left" wrapText="1"/>
    </xf>
    <xf numFmtId="0" fontId="27" fillId="0" borderId="0" xfId="0" applyFont="1" applyAlignment="1">
      <alignment horizontal="left"/>
    </xf>
    <xf numFmtId="0" fontId="27" fillId="0" borderId="0" xfId="0" applyFont="1" applyAlignment="1">
      <alignment horizontal="left" vertical="top"/>
    </xf>
    <xf numFmtId="14" fontId="27" fillId="0" borderId="0" xfId="0" applyNumberFormat="1" applyFont="1" applyAlignment="1">
      <alignment horizontal="left"/>
    </xf>
    <xf numFmtId="0" fontId="16" fillId="19" borderId="1" xfId="0" applyFont="1" applyFill="1" applyBorder="1" applyAlignment="1">
      <alignment horizontal="center"/>
    </xf>
    <xf numFmtId="0" fontId="0" fillId="19" borderId="1" xfId="0" applyFill="1" applyBorder="1" applyAlignment="1">
      <alignment horizontal="center"/>
    </xf>
    <xf numFmtId="0" fontId="16" fillId="19" borderId="28" xfId="0" applyFont="1" applyFill="1" applyBorder="1" applyAlignment="1">
      <alignment horizontal="center"/>
    </xf>
    <xf numFmtId="0" fontId="16" fillId="19" borderId="18" xfId="0" applyFont="1" applyFill="1" applyBorder="1" applyAlignment="1">
      <alignment horizontal="center"/>
    </xf>
    <xf numFmtId="0" fontId="16" fillId="19" borderId="25" xfId="0" applyFont="1" applyFill="1" applyBorder="1" applyAlignment="1">
      <alignment horizontal="center"/>
    </xf>
    <xf numFmtId="0" fontId="21" fillId="14" borderId="4" xfId="0" applyFont="1" applyFill="1" applyBorder="1" applyAlignment="1">
      <alignment horizontal="center" vertical="center"/>
    </xf>
    <xf numFmtId="0" fontId="21" fillId="14" borderId="0" xfId="0" applyFont="1" applyFill="1" applyBorder="1" applyAlignment="1">
      <alignment horizontal="center" vertical="center"/>
    </xf>
    <xf numFmtId="0" fontId="21" fillId="14" borderId="9" xfId="0" applyFont="1" applyFill="1" applyBorder="1" applyAlignment="1">
      <alignment horizontal="center" vertical="center"/>
    </xf>
    <xf numFmtId="0" fontId="6" fillId="8" borderId="3" xfId="0" applyFont="1" applyFill="1" applyBorder="1" applyAlignment="1">
      <alignment horizontal="center" wrapText="1"/>
    </xf>
    <xf numFmtId="0" fontId="6" fillId="8" borderId="4" xfId="0" applyFont="1" applyFill="1" applyBorder="1" applyAlignment="1">
      <alignment horizontal="center" wrapText="1"/>
    </xf>
    <xf numFmtId="0" fontId="6" fillId="8" borderId="5" xfId="0" applyFont="1" applyFill="1" applyBorder="1" applyAlignment="1">
      <alignment horizontal="center" wrapText="1"/>
    </xf>
    <xf numFmtId="0" fontId="6" fillId="8" borderId="6" xfId="0" applyFont="1" applyFill="1" applyBorder="1" applyAlignment="1">
      <alignment horizontal="center" wrapText="1"/>
    </xf>
    <xf numFmtId="0" fontId="6" fillId="8" borderId="0" xfId="0" applyFont="1" applyFill="1" applyBorder="1" applyAlignment="1">
      <alignment horizontal="center" wrapText="1"/>
    </xf>
    <xf numFmtId="0" fontId="6" fillId="8" borderId="7" xfId="0" applyFont="1" applyFill="1" applyBorder="1" applyAlignment="1">
      <alignment horizontal="center" wrapText="1"/>
    </xf>
    <xf numFmtId="0" fontId="22" fillId="8" borderId="6" xfId="0" applyFont="1" applyFill="1" applyBorder="1" applyAlignment="1">
      <alignment horizontal="center" wrapText="1"/>
    </xf>
    <xf numFmtId="0" fontId="22" fillId="8" borderId="0" xfId="0" applyFont="1" applyFill="1" applyBorder="1" applyAlignment="1">
      <alignment horizontal="center" wrapText="1"/>
    </xf>
    <xf numFmtId="0" fontId="22" fillId="8" borderId="7" xfId="0" applyFont="1" applyFill="1" applyBorder="1" applyAlignment="1">
      <alignment horizontal="center" wrapText="1"/>
    </xf>
    <xf numFmtId="0" fontId="22" fillId="8" borderId="8" xfId="0" applyFont="1" applyFill="1" applyBorder="1" applyAlignment="1">
      <alignment horizontal="center" wrapText="1"/>
    </xf>
    <xf numFmtId="0" fontId="22" fillId="8" borderId="9" xfId="0" applyFont="1" applyFill="1" applyBorder="1" applyAlignment="1">
      <alignment horizontal="center" wrapText="1"/>
    </xf>
    <xf numFmtId="0" fontId="22" fillId="8" borderId="10" xfId="0" applyFont="1" applyFill="1" applyBorder="1" applyAlignment="1">
      <alignment horizontal="center" wrapText="1"/>
    </xf>
    <xf numFmtId="0" fontId="23" fillId="11" borderId="3" xfId="1" applyFont="1" applyFill="1" applyBorder="1" applyAlignment="1" applyProtection="1">
      <alignment horizontal="center" vertical="center"/>
    </xf>
    <xf numFmtId="0" fontId="23" fillId="11" borderId="4" xfId="1" applyFont="1" applyFill="1" applyBorder="1" applyAlignment="1" applyProtection="1">
      <alignment horizontal="center" vertical="center"/>
    </xf>
    <xf numFmtId="0" fontId="23" fillId="11" borderId="5" xfId="1" applyFont="1" applyFill="1" applyBorder="1" applyAlignment="1" applyProtection="1">
      <alignment horizontal="center" vertical="center"/>
    </xf>
    <xf numFmtId="0" fontId="23" fillId="11" borderId="6" xfId="1" applyFont="1" applyFill="1" applyBorder="1" applyAlignment="1" applyProtection="1">
      <alignment horizontal="center" vertical="center"/>
    </xf>
    <xf numFmtId="0" fontId="23" fillId="11" borderId="0" xfId="1" applyFont="1" applyFill="1" applyBorder="1" applyAlignment="1" applyProtection="1">
      <alignment horizontal="center" vertical="center"/>
    </xf>
    <xf numFmtId="0" fontId="23" fillId="11" borderId="7" xfId="1" applyFont="1" applyFill="1" applyBorder="1" applyAlignment="1" applyProtection="1">
      <alignment horizontal="center" vertical="center"/>
    </xf>
    <xf numFmtId="0" fontId="23" fillId="11" borderId="8" xfId="1" applyFont="1" applyFill="1" applyBorder="1" applyAlignment="1" applyProtection="1">
      <alignment horizontal="center" vertical="center"/>
    </xf>
    <xf numFmtId="0" fontId="23" fillId="11" borderId="9" xfId="1" applyFont="1" applyFill="1" applyBorder="1" applyAlignment="1" applyProtection="1">
      <alignment horizontal="center" vertical="center"/>
    </xf>
    <xf numFmtId="0" fontId="23" fillId="11" borderId="10" xfId="1" applyFont="1" applyFill="1" applyBorder="1" applyAlignment="1" applyProtection="1">
      <alignment horizontal="center" vertical="center"/>
    </xf>
    <xf numFmtId="0" fontId="24" fillId="20" borderId="3" xfId="1" applyFont="1" applyFill="1" applyBorder="1" applyAlignment="1" applyProtection="1">
      <alignment horizontal="center" vertical="center"/>
    </xf>
    <xf numFmtId="0" fontId="24" fillId="20" borderId="4" xfId="1" applyFont="1" applyFill="1" applyBorder="1" applyAlignment="1" applyProtection="1">
      <alignment horizontal="center" vertical="center"/>
    </xf>
    <xf numFmtId="0" fontId="24" fillId="20" borderId="5" xfId="1" applyFont="1" applyFill="1" applyBorder="1" applyAlignment="1" applyProtection="1">
      <alignment horizontal="center" vertical="center"/>
    </xf>
    <xf numFmtId="0" fontId="24" fillId="20" borderId="6" xfId="1" applyFont="1" applyFill="1" applyBorder="1" applyAlignment="1" applyProtection="1">
      <alignment horizontal="center" vertical="center"/>
    </xf>
    <xf numFmtId="0" fontId="24" fillId="20" borderId="0" xfId="1" applyFont="1" applyFill="1" applyBorder="1" applyAlignment="1" applyProtection="1">
      <alignment horizontal="center" vertical="center"/>
    </xf>
    <xf numFmtId="0" fontId="24" fillId="20" borderId="7" xfId="1" applyFont="1" applyFill="1" applyBorder="1" applyAlignment="1" applyProtection="1">
      <alignment horizontal="center" vertical="center"/>
    </xf>
    <xf numFmtId="0" fontId="24" fillId="20" borderId="8" xfId="1" applyFont="1" applyFill="1" applyBorder="1" applyAlignment="1" applyProtection="1">
      <alignment horizontal="center" vertical="center"/>
    </xf>
    <xf numFmtId="0" fontId="24" fillId="20" borderId="9" xfId="1" applyFont="1" applyFill="1" applyBorder="1" applyAlignment="1" applyProtection="1">
      <alignment horizontal="center" vertical="center"/>
    </xf>
    <xf numFmtId="0" fontId="24" fillId="20" borderId="10" xfId="1" applyFont="1" applyFill="1" applyBorder="1" applyAlignment="1" applyProtection="1">
      <alignment horizontal="center" vertical="center"/>
    </xf>
    <xf numFmtId="0" fontId="12" fillId="18" borderId="6" xfId="0" applyFont="1" applyFill="1" applyBorder="1"/>
    <xf numFmtId="0" fontId="12" fillId="18" borderId="0" xfId="0" applyFont="1" applyFill="1" applyBorder="1"/>
    <xf numFmtId="0" fontId="12" fillId="18" borderId="7" xfId="0" applyFont="1" applyFill="1" applyBorder="1"/>
    <xf numFmtId="0" fontId="12" fillId="18" borderId="6" xfId="0" applyFont="1" applyFill="1" applyBorder="1" applyAlignment="1">
      <alignment wrapText="1"/>
    </xf>
    <xf numFmtId="0" fontId="12" fillId="18" borderId="0" xfId="0" applyFont="1" applyFill="1" applyBorder="1" applyAlignment="1">
      <alignment wrapText="1"/>
    </xf>
    <xf numFmtId="0" fontId="12" fillId="18" borderId="7" xfId="0" applyFont="1" applyFill="1" applyBorder="1" applyAlignment="1">
      <alignment wrapText="1"/>
    </xf>
    <xf numFmtId="0" fontId="15" fillId="18" borderId="8" xfId="0" applyFont="1" applyFill="1" applyBorder="1"/>
    <xf numFmtId="0" fontId="12" fillId="18" borderId="9" xfId="0" applyFont="1" applyFill="1" applyBorder="1"/>
    <xf numFmtId="0" fontId="12" fillId="18" borderId="10" xfId="0" applyFont="1" applyFill="1" applyBorder="1"/>
    <xf numFmtId="0" fontId="17" fillId="17" borderId="20" xfId="0" applyFont="1" applyFill="1" applyBorder="1" applyAlignment="1">
      <alignment vertical="center"/>
    </xf>
    <xf numFmtId="0" fontId="17" fillId="17" borderId="29" xfId="0" applyFont="1" applyFill="1" applyBorder="1" applyAlignment="1">
      <alignment vertical="center"/>
    </xf>
    <xf numFmtId="0" fontId="17" fillId="17" borderId="23" xfId="0" applyFont="1" applyFill="1" applyBorder="1" applyAlignment="1">
      <alignment vertical="center"/>
    </xf>
    <xf numFmtId="0" fontId="13" fillId="0" borderId="30" xfId="0" applyFont="1" applyBorder="1" applyAlignment="1" applyProtection="1">
      <alignment horizontal="right"/>
      <protection locked="0"/>
    </xf>
    <xf numFmtId="0" fontId="13" fillId="0" borderId="31" xfId="0" applyFont="1" applyBorder="1" applyAlignment="1" applyProtection="1">
      <alignment horizontal="right"/>
      <protection locked="0"/>
    </xf>
    <xf numFmtId="164" fontId="13" fillId="0" borderId="32" xfId="0" applyNumberFormat="1" applyFont="1" applyBorder="1" applyProtection="1">
      <protection locked="0"/>
    </xf>
    <xf numFmtId="164" fontId="13" fillId="0" borderId="33" xfId="0" applyNumberFormat="1" applyFont="1" applyBorder="1" applyProtection="1">
      <protection locked="0"/>
    </xf>
    <xf numFmtId="0" fontId="12" fillId="18" borderId="3" xfId="0" applyFont="1" applyFill="1" applyBorder="1" applyAlignment="1">
      <alignment vertical="center" wrapText="1"/>
    </xf>
    <xf numFmtId="0" fontId="12" fillId="18" borderId="4" xfId="0" applyFont="1" applyFill="1" applyBorder="1" applyAlignment="1">
      <alignment vertical="center" wrapText="1"/>
    </xf>
    <xf numFmtId="0" fontId="12" fillId="18" borderId="5" xfId="0" applyFont="1" applyFill="1" applyBorder="1" applyAlignment="1">
      <alignment vertical="center" wrapText="1"/>
    </xf>
    <xf numFmtId="0" fontId="12" fillId="18" borderId="6" xfId="0" applyFont="1" applyFill="1" applyBorder="1" applyAlignment="1">
      <alignment vertical="center" wrapText="1"/>
    </xf>
    <xf numFmtId="0" fontId="12" fillId="18" borderId="0" xfId="0" applyFont="1" applyFill="1" applyBorder="1" applyAlignment="1">
      <alignment vertical="center" wrapText="1"/>
    </xf>
    <xf numFmtId="0" fontId="12" fillId="18" borderId="7" xfId="0" applyFont="1" applyFill="1" applyBorder="1" applyAlignment="1">
      <alignment vertical="center" wrapText="1"/>
    </xf>
    <xf numFmtId="0" fontId="12" fillId="18" borderId="8" xfId="0" applyFont="1" applyFill="1" applyBorder="1" applyAlignment="1">
      <alignment vertical="center" wrapText="1"/>
    </xf>
    <xf numFmtId="0" fontId="12" fillId="18" borderId="9" xfId="0" applyFont="1" applyFill="1" applyBorder="1" applyAlignment="1">
      <alignment vertical="center" wrapText="1"/>
    </xf>
    <xf numFmtId="0" fontId="12" fillId="18" borderId="10" xfId="0" applyFont="1" applyFill="1" applyBorder="1" applyAlignment="1">
      <alignment vertical="center" wrapText="1"/>
    </xf>
    <xf numFmtId="0" fontId="17" fillId="17" borderId="3" xfId="0" applyFont="1" applyFill="1" applyBorder="1" applyAlignment="1"/>
    <xf numFmtId="0" fontId="17" fillId="17" borderId="4" xfId="0" applyFont="1" applyFill="1" applyBorder="1" applyAlignment="1"/>
    <xf numFmtId="0" fontId="17" fillId="17" borderId="5" xfId="0" applyFont="1" applyFill="1" applyBorder="1" applyAlignment="1"/>
    <xf numFmtId="0" fontId="6" fillId="2" borderId="0" xfId="0" applyFont="1" applyFill="1" applyAlignment="1">
      <alignment horizontal="center"/>
    </xf>
    <xf numFmtId="0" fontId="5" fillId="0" borderId="32" xfId="0" applyFont="1" applyBorder="1" applyProtection="1">
      <protection locked="0"/>
    </xf>
    <xf numFmtId="0" fontId="5" fillId="0" borderId="33" xfId="0" applyFont="1" applyBorder="1" applyProtection="1">
      <protection locked="0"/>
    </xf>
    <xf numFmtId="0" fontId="32" fillId="10" borderId="3" xfId="0" applyFont="1" applyFill="1" applyBorder="1" applyAlignment="1">
      <alignment horizontal="center" vertical="center"/>
    </xf>
    <xf numFmtId="0" fontId="32" fillId="10" borderId="4" xfId="0" applyFont="1" applyFill="1" applyBorder="1" applyAlignment="1">
      <alignment horizontal="center" vertical="center"/>
    </xf>
    <xf numFmtId="0" fontId="32" fillId="10" borderId="5" xfId="0" applyFont="1" applyFill="1" applyBorder="1" applyAlignment="1">
      <alignment horizontal="center" vertical="center"/>
    </xf>
    <xf numFmtId="0" fontId="32" fillId="10" borderId="6" xfId="0" applyFont="1" applyFill="1" applyBorder="1" applyAlignment="1">
      <alignment horizontal="center" vertical="center"/>
    </xf>
    <xf numFmtId="0" fontId="32" fillId="10" borderId="0" xfId="0" applyFont="1" applyFill="1" applyBorder="1" applyAlignment="1">
      <alignment horizontal="center" vertical="center"/>
    </xf>
    <xf numFmtId="0" fontId="32" fillId="10" borderId="7" xfId="0" applyFont="1" applyFill="1" applyBorder="1" applyAlignment="1">
      <alignment horizontal="center" vertical="center"/>
    </xf>
    <xf numFmtId="0" fontId="6" fillId="11" borderId="29" xfId="0" applyFont="1" applyFill="1" applyBorder="1" applyAlignment="1"/>
    <xf numFmtId="0" fontId="0" fillId="0" borderId="18" xfId="0" applyBorder="1" applyAlignment="1"/>
    <xf numFmtId="0" fontId="0" fillId="0" borderId="25" xfId="0" applyBorder="1" applyAlignment="1"/>
    <xf numFmtId="0" fontId="6" fillId="11" borderId="6" xfId="0" applyFont="1" applyFill="1" applyBorder="1" applyAlignment="1">
      <alignment horizontal="left" vertical="top" wrapText="1"/>
    </xf>
    <xf numFmtId="0" fontId="6" fillId="11" borderId="0" xfId="0" applyFont="1" applyFill="1" applyBorder="1" applyAlignment="1">
      <alignment horizontal="left" vertical="top" wrapText="1"/>
    </xf>
    <xf numFmtId="0" fontId="6" fillId="11" borderId="7" xfId="0" applyFont="1" applyFill="1" applyBorder="1" applyAlignment="1">
      <alignment horizontal="left" vertical="top" wrapText="1"/>
    </xf>
    <xf numFmtId="0" fontId="0" fillId="0" borderId="6" xfId="0" applyBorder="1" applyAlignment="1"/>
    <xf numFmtId="0" fontId="0" fillId="0" borderId="0" xfId="0" applyAlignment="1"/>
    <xf numFmtId="0" fontId="0" fillId="0" borderId="7" xfId="0" applyBorder="1" applyAlignment="1"/>
    <xf numFmtId="0" fontId="4" fillId="11" borderId="0" xfId="0" applyFont="1" applyFill="1" applyBorder="1" applyAlignment="1">
      <alignment wrapText="1"/>
    </xf>
    <xf numFmtId="0" fontId="0" fillId="0" borderId="0" xfId="0" applyBorder="1" applyAlignment="1"/>
    <xf numFmtId="0" fontId="6" fillId="28" borderId="35" xfId="0" applyFont="1" applyFill="1" applyBorder="1" applyAlignment="1">
      <alignment wrapText="1"/>
    </xf>
    <xf numFmtId="0" fontId="0" fillId="0" borderId="37" xfId="0" applyBorder="1" applyAlignment="1"/>
    <xf numFmtId="0" fontId="0" fillId="0" borderId="38" xfId="0" applyBorder="1" applyAlignment="1"/>
    <xf numFmtId="0" fontId="0" fillId="0" borderId="39" xfId="0" applyBorder="1" applyAlignment="1"/>
    <xf numFmtId="0" fontId="0" fillId="0" borderId="40" xfId="0" applyBorder="1" applyAlignment="1"/>
    <xf numFmtId="0" fontId="8" fillId="11" borderId="3" xfId="0" applyFont="1" applyFill="1" applyBorder="1" applyAlignment="1">
      <alignment horizontal="center" vertical="center"/>
    </xf>
    <xf numFmtId="0" fontId="8" fillId="11" borderId="4" xfId="0" applyFont="1" applyFill="1" applyBorder="1" applyAlignment="1">
      <alignment horizontal="center" vertical="center"/>
    </xf>
    <xf numFmtId="0" fontId="8" fillId="11" borderId="5" xfId="0" applyFont="1" applyFill="1" applyBorder="1" applyAlignment="1">
      <alignment horizontal="center" vertical="center"/>
    </xf>
    <xf numFmtId="0" fontId="8" fillId="11" borderId="6" xfId="0" applyFont="1" applyFill="1" applyBorder="1" applyAlignment="1">
      <alignment horizontal="center" vertical="center"/>
    </xf>
    <xf numFmtId="0" fontId="8" fillId="11" borderId="0" xfId="0" applyFont="1" applyFill="1" applyBorder="1" applyAlignment="1">
      <alignment horizontal="center" vertical="center"/>
    </xf>
    <xf numFmtId="0" fontId="8" fillId="11" borderId="7" xfId="0" applyFont="1" applyFill="1" applyBorder="1" applyAlignment="1">
      <alignment horizontal="center" vertical="center"/>
    </xf>
    <xf numFmtId="0" fontId="6" fillId="0" borderId="0" xfId="0" applyFont="1" applyBorder="1" applyAlignment="1">
      <alignment horizontal="left"/>
    </xf>
    <xf numFmtId="0" fontId="17" fillId="2" borderId="0" xfId="0" applyFont="1" applyFill="1" applyAlignment="1">
      <alignment horizontal="center"/>
    </xf>
    <xf numFmtId="165" fontId="6" fillId="11" borderId="1" xfId="0" applyNumberFormat="1" applyFont="1" applyFill="1" applyBorder="1" applyAlignment="1">
      <alignment horizontal="center"/>
    </xf>
    <xf numFmtId="0" fontId="25" fillId="0" borderId="0" xfId="0" applyFont="1" applyAlignment="1">
      <alignment horizontal="center"/>
    </xf>
    <xf numFmtId="0" fontId="25" fillId="0" borderId="0" xfId="0" applyFont="1" applyAlignment="1">
      <alignment horizontal="left"/>
    </xf>
    <xf numFmtId="0" fontId="25" fillId="0" borderId="1" xfId="0" applyFont="1" applyBorder="1" applyAlignment="1">
      <alignment vertical="top"/>
    </xf>
    <xf numFmtId="0" fontId="25" fillId="0" borderId="0" xfId="0" applyFont="1" applyBorder="1"/>
    <xf numFmtId="0" fontId="37" fillId="0" borderId="0" xfId="0" applyFont="1" applyBorder="1"/>
    <xf numFmtId="0" fontId="25" fillId="0" borderId="1" xfId="0" applyFont="1" applyBorder="1"/>
    <xf numFmtId="0" fontId="37" fillId="0" borderId="1" xfId="0" applyFont="1" applyBorder="1"/>
    <xf numFmtId="0" fontId="25" fillId="0" borderId="34" xfId="0" applyFont="1" applyBorder="1"/>
    <xf numFmtId="0" fontId="30" fillId="0" borderId="34" xfId="0" applyFont="1" applyBorder="1" applyAlignment="1">
      <alignment horizontal="left" wrapText="1"/>
    </xf>
    <xf numFmtId="0" fontId="30" fillId="21" borderId="34" xfId="0" applyFont="1" applyFill="1" applyBorder="1" applyAlignment="1">
      <alignment horizontal="left" wrapText="1"/>
    </xf>
    <xf numFmtId="0" fontId="30" fillId="22" borderId="34" xfId="0" applyFont="1" applyFill="1" applyBorder="1" applyAlignment="1">
      <alignment horizontal="left" wrapText="1"/>
    </xf>
    <xf numFmtId="0" fontId="25" fillId="0" borderId="34" xfId="0" applyFont="1" applyBorder="1" applyAlignment="1">
      <alignment horizontal="left"/>
    </xf>
    <xf numFmtId="0" fontId="30" fillId="21" borderId="34" xfId="0" applyFont="1" applyFill="1" applyBorder="1" applyAlignment="1">
      <alignment wrapText="1"/>
    </xf>
    <xf numFmtId="0" fontId="25" fillId="0" borderId="34" xfId="0" applyFont="1" applyBorder="1" applyAlignment="1">
      <alignment horizontal="left" vertical="top"/>
    </xf>
    <xf numFmtId="0" fontId="30" fillId="22" borderId="34" xfId="0" applyFont="1" applyFill="1" applyBorder="1" applyAlignment="1">
      <alignment wrapText="1"/>
    </xf>
    <xf numFmtId="0" fontId="30" fillId="0" borderId="0" xfId="0" applyFont="1" applyBorder="1" applyAlignment="1">
      <alignment horizontal="left" wrapText="1"/>
    </xf>
    <xf numFmtId="0" fontId="25" fillId="0" borderId="0" xfId="0" applyFont="1" applyAlignment="1">
      <alignment horizontal="left" vertical="top"/>
    </xf>
    <xf numFmtId="0" fontId="30" fillId="24" borderId="0" xfId="0" applyFont="1" applyFill="1" applyBorder="1" applyAlignment="1">
      <alignment wrapText="1"/>
    </xf>
    <xf numFmtId="0" fontId="25" fillId="0" borderId="0" xfId="0" applyFont="1"/>
    <xf numFmtId="0" fontId="30" fillId="21" borderId="0" xfId="0" applyFont="1" applyFill="1" applyBorder="1" applyAlignment="1">
      <alignment horizontal="left" wrapText="1"/>
    </xf>
  </cellXfs>
  <cellStyles count="3">
    <cellStyle name="Hyperlink" xfId="1" builtinId="8"/>
    <cellStyle name="Normal" xfId="0" builtinId="0"/>
    <cellStyle name="Normal 2" xfId="2" xr:uid="{FC176034-1658-4CB2-815C-B56131CD49A7}"/>
  </cellStyles>
  <dxfs count="1122">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ndense val="0"/>
        <extend val="0"/>
        <color indexed="43"/>
      </font>
      <fill>
        <patternFill>
          <bgColor indexed="43"/>
        </patternFill>
      </fill>
    </dxf>
    <dxf>
      <font>
        <condense val="0"/>
        <extend val="0"/>
        <color indexed="43"/>
      </font>
      <fill>
        <patternFill>
          <bgColor indexed="43"/>
        </patternFill>
      </fill>
    </dxf>
    <dxf>
      <font>
        <condense val="0"/>
        <extend val="0"/>
        <color indexed="43"/>
      </font>
      <fill>
        <patternFill>
          <bgColor indexed="43"/>
        </patternFill>
      </fill>
    </dxf>
    <dxf>
      <font>
        <condense val="0"/>
        <extend val="0"/>
        <color indexed="43"/>
      </font>
      <fill>
        <patternFill>
          <bgColor indexed="43"/>
        </patternFill>
      </fill>
    </dxf>
    <dxf>
      <font>
        <condense val="0"/>
        <extend val="0"/>
        <color indexed="43"/>
      </font>
      <fill>
        <patternFill>
          <bgColor indexed="43"/>
        </patternFill>
      </fill>
    </dxf>
    <dxf>
      <font>
        <condense val="0"/>
        <extend val="0"/>
        <color indexed="43"/>
      </font>
      <fill>
        <patternFill>
          <bgColor indexed="43"/>
        </patternFill>
      </fill>
    </dxf>
    <dxf>
      <font>
        <condense val="0"/>
        <extend val="0"/>
        <color indexed="43"/>
      </font>
      <fill>
        <patternFill>
          <bgColor indexed="43"/>
        </patternFill>
      </fill>
    </dxf>
    <dxf>
      <font>
        <condense val="0"/>
        <extend val="0"/>
        <color indexed="43"/>
      </font>
      <fill>
        <patternFill>
          <bgColor indexed="43"/>
        </patternFill>
      </fill>
    </dxf>
    <dxf>
      <font>
        <condense val="0"/>
        <extend val="0"/>
        <color indexed="43"/>
      </font>
      <fill>
        <patternFill>
          <bgColor indexed="43"/>
        </patternFill>
      </fill>
    </dxf>
    <dxf>
      <font>
        <condense val="0"/>
        <extend val="0"/>
        <color indexed="43"/>
      </font>
      <fill>
        <patternFill>
          <bgColor indexed="43"/>
        </patternFill>
      </fill>
    </dxf>
    <dxf>
      <font>
        <condense val="0"/>
        <extend val="0"/>
        <color indexed="43"/>
      </font>
      <fill>
        <patternFill>
          <bgColor indexed="43"/>
        </patternFill>
      </fill>
    </dxf>
    <dxf>
      <font>
        <condense val="0"/>
        <extend val="0"/>
        <color indexed="43"/>
      </font>
      <fill>
        <patternFill>
          <bgColor indexed="43"/>
        </patternFill>
      </fill>
    </dxf>
    <dxf>
      <font>
        <condense val="0"/>
        <extend val="0"/>
        <color indexed="43"/>
      </font>
      <fill>
        <patternFill>
          <bgColor indexed="43"/>
        </patternFill>
      </fill>
    </dxf>
    <dxf>
      <fill>
        <patternFill>
          <bgColor rgb="FFFFC000"/>
        </patternFill>
      </fill>
    </dxf>
    <dxf>
      <fill>
        <patternFill>
          <bgColor rgb="FFFFC000"/>
        </patternFill>
      </fill>
    </dxf>
    <dxf>
      <font>
        <condense val="0"/>
        <extend val="0"/>
        <color indexed="43"/>
      </font>
      <fill>
        <patternFill>
          <bgColor indexed="43"/>
        </patternFill>
      </fill>
    </dxf>
    <dxf>
      <font>
        <condense val="0"/>
        <extend val="0"/>
        <color indexed="43"/>
      </font>
      <fill>
        <patternFill>
          <bgColor indexed="43"/>
        </patternFill>
      </fill>
    </dxf>
    <dxf>
      <font>
        <condense val="0"/>
        <extend val="0"/>
        <color indexed="43"/>
      </font>
      <fill>
        <patternFill>
          <bgColor indexed="43"/>
        </patternFill>
      </fill>
    </dxf>
    <dxf>
      <font>
        <condense val="0"/>
        <extend val="0"/>
        <color indexed="43"/>
      </font>
      <fill>
        <patternFill>
          <bgColor indexed="43"/>
        </patternFill>
      </fill>
    </dxf>
    <dxf>
      <fill>
        <patternFill>
          <bgColor rgb="FFFFC000"/>
        </patternFill>
      </fill>
    </dxf>
    <dxf>
      <font>
        <condense val="0"/>
        <extend val="0"/>
        <color indexed="43"/>
      </font>
      <fill>
        <patternFill>
          <bgColor indexed="43"/>
        </patternFill>
      </fill>
    </dxf>
    <dxf>
      <font>
        <condense val="0"/>
        <extend val="0"/>
        <color indexed="43"/>
      </font>
      <fill>
        <patternFill>
          <bgColor indexed="43"/>
        </patternFill>
      </fill>
    </dxf>
    <dxf>
      <font>
        <condense val="0"/>
        <extend val="0"/>
        <color indexed="43"/>
      </font>
      <fill>
        <patternFill>
          <bgColor indexed="43"/>
        </patternFill>
      </fill>
    </dxf>
    <dxf>
      <font>
        <condense val="0"/>
        <extend val="0"/>
        <color indexed="43"/>
      </font>
      <fill>
        <patternFill>
          <bgColor indexed="43"/>
        </patternFill>
      </fill>
    </dxf>
    <dxf>
      <font>
        <condense val="0"/>
        <extend val="0"/>
        <color indexed="43"/>
      </font>
      <fill>
        <patternFill>
          <bgColor indexed="43"/>
        </patternFill>
      </fill>
    </dxf>
    <dxf>
      <font>
        <condense val="0"/>
        <extend val="0"/>
        <color indexed="43"/>
      </font>
      <fill>
        <patternFill>
          <bgColor indexed="43"/>
        </patternFill>
      </fill>
    </dxf>
    <dxf>
      <font>
        <condense val="0"/>
        <extend val="0"/>
        <color indexed="43"/>
      </font>
      <fill>
        <patternFill>
          <bgColor indexed="43"/>
        </patternFill>
      </fill>
    </dxf>
    <dxf>
      <font>
        <condense val="0"/>
        <extend val="0"/>
        <color indexed="43"/>
      </font>
      <fill>
        <patternFill>
          <bgColor indexed="43"/>
        </patternFill>
      </fill>
    </dxf>
    <dxf>
      <fill>
        <patternFill>
          <bgColor rgb="FFFFC000"/>
        </patternFill>
      </fill>
    </dxf>
    <dxf>
      <fill>
        <patternFill>
          <bgColor rgb="FFFFC000"/>
        </patternFill>
      </fill>
    </dxf>
    <dxf>
      <font>
        <b val="0"/>
        <i val="0"/>
        <strike val="0"/>
        <condense val="0"/>
        <extend val="0"/>
        <outline val="0"/>
        <shadow val="0"/>
        <u val="none"/>
        <vertAlign val="baseline"/>
        <sz val="10"/>
        <color auto="1"/>
        <name val="Tahoma"/>
        <family val="2"/>
        <scheme val="none"/>
      </font>
      <fill>
        <patternFill patternType="solid">
          <fgColor indexed="64"/>
          <bgColor rgb="FFFF0000"/>
        </patternFill>
      </fill>
    </dxf>
    <dxf>
      <font>
        <b val="0"/>
        <i val="0"/>
        <strike val="0"/>
        <condense val="0"/>
        <extend val="0"/>
        <outline val="0"/>
        <shadow val="0"/>
        <u val="none"/>
        <vertAlign val="baseline"/>
        <sz val="10"/>
        <color auto="1"/>
        <name val="Tahoma"/>
        <family val="2"/>
        <scheme val="none"/>
      </font>
      <fill>
        <patternFill patternType="solid">
          <fgColor indexed="64"/>
          <bgColor rgb="FFFF0000"/>
        </patternFill>
      </fill>
    </dxf>
    <dxf>
      <font>
        <b val="0"/>
        <i val="0"/>
        <strike val="0"/>
        <condense val="0"/>
        <extend val="0"/>
        <outline val="0"/>
        <shadow val="0"/>
        <u val="none"/>
        <vertAlign val="baseline"/>
        <sz val="10"/>
        <color auto="1"/>
        <name val="Tahoma"/>
        <family val="2"/>
        <scheme val="none"/>
      </font>
      <fill>
        <patternFill patternType="solid">
          <fgColor indexed="64"/>
          <bgColor rgb="FFFF0000"/>
        </patternFill>
      </fill>
    </dxf>
    <dxf>
      <font>
        <color theme="6" tint="0.79998168889431442"/>
      </font>
    </dxf>
    <dxf>
      <font>
        <color theme="6" tint="0.79998168889431442"/>
      </font>
    </dxf>
    <dxf>
      <font>
        <color theme="6" tint="0.79998168889431442"/>
      </font>
    </dxf>
    <dxf>
      <font>
        <color theme="6" tint="0.79998168889431442"/>
      </font>
    </dxf>
    <dxf>
      <font>
        <color theme="6" tint="0.79998168889431442"/>
      </font>
    </dxf>
    <dxf>
      <font>
        <color theme="6" tint="0.79998168889431442"/>
      </font>
    </dxf>
    <dxf>
      <font>
        <color theme="6" tint="0.79998168889431442"/>
      </font>
    </dxf>
    <dxf>
      <font>
        <color theme="6" tint="0.79998168889431442"/>
      </font>
    </dxf>
    <dxf>
      <font>
        <color theme="6" tint="0.79998168889431442"/>
      </font>
    </dxf>
    <dxf>
      <font>
        <color theme="6"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Paul Winchcombe" id="{7564E5A2-D749-44CE-86F6-052C2D0B4575}" userId="647b27ce22293b7e" providerId="Windows Liv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12C3A9F-7585-48C5-92B2-F7A68EA3B301}" name="Table1" displayName="Table1" ref="W3:W40" totalsRowShown="0" headerRowDxfId="1111" dataDxfId="1110">
  <autoFilter ref="W3:W40" xr:uid="{812C3A9F-7585-48C5-92B2-F7A68EA3B301}"/>
  <tableColumns count="1">
    <tableColumn id="1" xr3:uid="{A08AFE99-0551-45D4-8AD6-807D9D1D0642}" name="Column1" dataDxfId="1109">
      <calculatedColumnFormula>'Riders Names'!A2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O862" dT="2022-08-22T14:14:15.12" personId="{7564E5A2-D749-44CE-86F6-052C2D0B4575}" id="{29450FCF-3311-41B3-AEF6-D3817FA629CE}">
    <text>Changed compartor to date change and not course change, to remove need for blank cell</text>
  </threadedComment>
</ThreadedComment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42"/>
  <sheetViews>
    <sheetView workbookViewId="0">
      <selection activeCell="I26" sqref="I26:P26"/>
    </sheetView>
  </sheetViews>
  <sheetFormatPr defaultRowHeight="12.75" x14ac:dyDescent="0.2"/>
  <cols>
    <col min="1" max="1" width="14.1640625" customWidth="1"/>
    <col min="3" max="3" width="9.1640625" customWidth="1"/>
    <col min="4" max="4" width="11" customWidth="1"/>
    <col min="6" max="6" width="2.1640625" customWidth="1"/>
    <col min="7" max="7" width="2.6640625" customWidth="1"/>
    <col min="18" max="18" width="3" customWidth="1"/>
    <col min="19" max="19" width="2.5" customWidth="1"/>
  </cols>
  <sheetData>
    <row r="1" spans="1:38" x14ac:dyDescent="0.2">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row>
    <row r="2" spans="1:38" ht="13.5" thickBot="1" x14ac:dyDescent="0.2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row>
    <row r="3" spans="1:38" x14ac:dyDescent="0.2">
      <c r="A3" s="16"/>
      <c r="B3" s="285" t="s">
        <v>42</v>
      </c>
      <c r="C3" s="286"/>
      <c r="D3" s="287"/>
      <c r="E3" s="16"/>
      <c r="F3" s="17"/>
      <c r="G3" s="18"/>
      <c r="H3" s="270" t="s">
        <v>109</v>
      </c>
      <c r="I3" s="270"/>
      <c r="J3" s="270"/>
      <c r="K3" s="270"/>
      <c r="L3" s="270"/>
      <c r="M3" s="270"/>
      <c r="N3" s="270"/>
      <c r="O3" s="270"/>
      <c r="P3" s="270"/>
      <c r="Q3" s="270"/>
      <c r="R3" s="18"/>
      <c r="S3" s="19"/>
      <c r="T3" s="16"/>
      <c r="U3" s="294" t="s">
        <v>43</v>
      </c>
      <c r="V3" s="295"/>
      <c r="W3" s="296"/>
      <c r="X3" s="16"/>
      <c r="Y3" s="16"/>
      <c r="Z3" s="16"/>
      <c r="AA3" s="16"/>
      <c r="AB3" s="16"/>
      <c r="AC3" s="16"/>
      <c r="AD3" s="16"/>
      <c r="AE3" s="16"/>
      <c r="AF3" s="16"/>
      <c r="AG3" s="16"/>
      <c r="AH3" s="16"/>
      <c r="AI3" s="16"/>
      <c r="AJ3" s="16"/>
      <c r="AK3" s="16"/>
      <c r="AL3" s="16"/>
    </row>
    <row r="4" spans="1:38" x14ac:dyDescent="0.2">
      <c r="A4" s="16"/>
      <c r="B4" s="288"/>
      <c r="C4" s="289"/>
      <c r="D4" s="290"/>
      <c r="E4" s="16"/>
      <c r="F4" s="20"/>
      <c r="G4" s="21"/>
      <c r="H4" s="271"/>
      <c r="I4" s="271"/>
      <c r="J4" s="271"/>
      <c r="K4" s="271"/>
      <c r="L4" s="271"/>
      <c r="M4" s="271"/>
      <c r="N4" s="271"/>
      <c r="O4" s="271"/>
      <c r="P4" s="271"/>
      <c r="Q4" s="271"/>
      <c r="R4" s="21"/>
      <c r="S4" s="22"/>
      <c r="T4" s="16"/>
      <c r="U4" s="297"/>
      <c r="V4" s="298"/>
      <c r="W4" s="299"/>
      <c r="X4" s="16"/>
      <c r="Y4" s="16"/>
      <c r="Z4" s="16"/>
      <c r="AA4" s="16"/>
      <c r="AB4" s="16"/>
      <c r="AC4" s="16"/>
      <c r="AD4" s="16"/>
      <c r="AE4" s="16"/>
      <c r="AF4" s="16"/>
      <c r="AG4" s="16"/>
      <c r="AH4" s="16"/>
      <c r="AI4" s="16"/>
      <c r="AJ4" s="16"/>
      <c r="AK4" s="16"/>
      <c r="AL4" s="16"/>
    </row>
    <row r="5" spans="1:38" ht="13.5" thickBot="1" x14ac:dyDescent="0.25">
      <c r="A5" s="16"/>
      <c r="B5" s="291"/>
      <c r="C5" s="292"/>
      <c r="D5" s="293"/>
      <c r="E5" s="16"/>
      <c r="F5" s="23"/>
      <c r="G5" s="24"/>
      <c r="H5" s="272"/>
      <c r="I5" s="272"/>
      <c r="J5" s="272"/>
      <c r="K5" s="272"/>
      <c r="L5" s="272"/>
      <c r="M5" s="272"/>
      <c r="N5" s="272"/>
      <c r="O5" s="272"/>
      <c r="P5" s="272"/>
      <c r="Q5" s="272"/>
      <c r="R5" s="24"/>
      <c r="S5" s="25"/>
      <c r="T5" s="16"/>
      <c r="U5" s="300"/>
      <c r="V5" s="301"/>
      <c r="W5" s="302"/>
      <c r="X5" s="16"/>
      <c r="Y5" s="16"/>
      <c r="Z5" s="16"/>
      <c r="AA5" s="16"/>
      <c r="AB5" s="16"/>
      <c r="AC5" s="16"/>
      <c r="AD5" s="16"/>
      <c r="AE5" s="16"/>
      <c r="AF5" s="16"/>
      <c r="AG5" s="16"/>
      <c r="AH5" s="16"/>
      <c r="AI5" s="16"/>
      <c r="AJ5" s="16"/>
      <c r="AK5" s="16"/>
      <c r="AL5" s="16"/>
    </row>
    <row r="6" spans="1:38" x14ac:dyDescent="0.2">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row>
    <row r="7" spans="1:38" ht="13.5" thickBot="1" x14ac:dyDescent="0.25">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row>
    <row r="8" spans="1:38" ht="15" customHeight="1" x14ac:dyDescent="0.2">
      <c r="A8" s="16"/>
      <c r="B8" s="273" t="s">
        <v>110</v>
      </c>
      <c r="C8" s="274"/>
      <c r="D8" s="274"/>
      <c r="E8" s="274"/>
      <c r="F8" s="274"/>
      <c r="G8" s="274"/>
      <c r="H8" s="274"/>
      <c r="I8" s="274"/>
      <c r="J8" s="274"/>
      <c r="K8" s="274"/>
      <c r="L8" s="274"/>
      <c r="M8" s="274"/>
      <c r="N8" s="274"/>
      <c r="O8" s="274"/>
      <c r="P8" s="274"/>
      <c r="Q8" s="274"/>
      <c r="R8" s="274"/>
      <c r="S8" s="274"/>
      <c r="T8" s="274"/>
      <c r="U8" s="274"/>
      <c r="V8" s="274"/>
      <c r="W8" s="275"/>
      <c r="X8" s="16"/>
      <c r="Y8" s="16"/>
      <c r="Z8" s="16"/>
      <c r="AA8" s="16"/>
      <c r="AB8" s="16"/>
      <c r="AC8" s="16"/>
      <c r="AD8" s="16"/>
      <c r="AE8" s="16"/>
      <c r="AF8" s="16"/>
      <c r="AG8" s="16"/>
      <c r="AH8" s="16"/>
      <c r="AI8" s="16"/>
      <c r="AJ8" s="16"/>
      <c r="AK8" s="16"/>
      <c r="AL8" s="16"/>
    </row>
    <row r="9" spans="1:38" ht="12.75" customHeight="1" x14ac:dyDescent="0.2">
      <c r="A9" s="16"/>
      <c r="B9" s="276"/>
      <c r="C9" s="277"/>
      <c r="D9" s="277"/>
      <c r="E9" s="277"/>
      <c r="F9" s="277"/>
      <c r="G9" s="277"/>
      <c r="H9" s="277"/>
      <c r="I9" s="277"/>
      <c r="J9" s="277"/>
      <c r="K9" s="277"/>
      <c r="L9" s="277"/>
      <c r="M9" s="277"/>
      <c r="N9" s="277"/>
      <c r="O9" s="277"/>
      <c r="P9" s="277"/>
      <c r="Q9" s="277"/>
      <c r="R9" s="277"/>
      <c r="S9" s="277"/>
      <c r="T9" s="277"/>
      <c r="U9" s="277"/>
      <c r="V9" s="277"/>
      <c r="W9" s="278"/>
      <c r="X9" s="16"/>
      <c r="Y9" s="16"/>
      <c r="Z9" s="16"/>
      <c r="AA9" s="16"/>
      <c r="AB9" s="16"/>
      <c r="AC9" s="16"/>
      <c r="AD9" s="16"/>
      <c r="AE9" s="16"/>
      <c r="AF9" s="16"/>
      <c r="AG9" s="16"/>
      <c r="AH9" s="16"/>
      <c r="AI9" s="16"/>
      <c r="AJ9" s="16"/>
      <c r="AK9" s="16"/>
      <c r="AL9" s="16"/>
    </row>
    <row r="10" spans="1:38" x14ac:dyDescent="0.2">
      <c r="A10" s="16"/>
      <c r="B10" s="276"/>
      <c r="C10" s="277"/>
      <c r="D10" s="277"/>
      <c r="E10" s="277"/>
      <c r="F10" s="277"/>
      <c r="G10" s="277"/>
      <c r="H10" s="277"/>
      <c r="I10" s="277"/>
      <c r="J10" s="277"/>
      <c r="K10" s="277"/>
      <c r="L10" s="277"/>
      <c r="M10" s="277"/>
      <c r="N10" s="277"/>
      <c r="O10" s="277"/>
      <c r="P10" s="277"/>
      <c r="Q10" s="277"/>
      <c r="R10" s="277"/>
      <c r="S10" s="277"/>
      <c r="T10" s="277"/>
      <c r="U10" s="277"/>
      <c r="V10" s="277"/>
      <c r="W10" s="278"/>
      <c r="X10" s="16"/>
      <c r="Y10" s="16"/>
      <c r="Z10" s="16"/>
      <c r="AA10" s="16"/>
      <c r="AB10" s="16"/>
      <c r="AC10" s="16"/>
      <c r="AD10" s="16"/>
      <c r="AE10" s="16"/>
      <c r="AF10" s="16"/>
      <c r="AG10" s="16"/>
      <c r="AH10" s="16"/>
      <c r="AI10" s="16"/>
      <c r="AJ10" s="16"/>
      <c r="AK10" s="16"/>
      <c r="AL10" s="16"/>
    </row>
    <row r="11" spans="1:38" x14ac:dyDescent="0.2">
      <c r="A11" s="16"/>
      <c r="B11" s="276"/>
      <c r="C11" s="277"/>
      <c r="D11" s="277"/>
      <c r="E11" s="277"/>
      <c r="F11" s="277"/>
      <c r="G11" s="277"/>
      <c r="H11" s="277"/>
      <c r="I11" s="277"/>
      <c r="J11" s="277"/>
      <c r="K11" s="277"/>
      <c r="L11" s="277"/>
      <c r="M11" s="277"/>
      <c r="N11" s="277"/>
      <c r="O11" s="277"/>
      <c r="P11" s="277"/>
      <c r="Q11" s="277"/>
      <c r="R11" s="277"/>
      <c r="S11" s="277"/>
      <c r="T11" s="277"/>
      <c r="U11" s="277"/>
      <c r="V11" s="277"/>
      <c r="W11" s="278"/>
      <c r="X11" s="16"/>
      <c r="Y11" s="16"/>
      <c r="Z11" s="16"/>
      <c r="AA11" s="16"/>
      <c r="AB11" s="16"/>
      <c r="AC11" s="16"/>
      <c r="AD11" s="16"/>
      <c r="AE11" s="16"/>
      <c r="AF11" s="16"/>
      <c r="AG11" s="16"/>
      <c r="AH11" s="16"/>
      <c r="AI11" s="16"/>
      <c r="AJ11" s="16"/>
      <c r="AK11" s="16"/>
      <c r="AL11" s="16"/>
    </row>
    <row r="12" spans="1:38" x14ac:dyDescent="0.2">
      <c r="A12" s="16"/>
      <c r="B12" s="276" t="s">
        <v>111</v>
      </c>
      <c r="C12" s="277"/>
      <c r="D12" s="277"/>
      <c r="E12" s="277"/>
      <c r="F12" s="277"/>
      <c r="G12" s="277"/>
      <c r="H12" s="277"/>
      <c r="I12" s="277"/>
      <c r="J12" s="277"/>
      <c r="K12" s="277"/>
      <c r="L12" s="277"/>
      <c r="M12" s="277"/>
      <c r="N12" s="277"/>
      <c r="O12" s="277"/>
      <c r="P12" s="277"/>
      <c r="Q12" s="277"/>
      <c r="R12" s="277"/>
      <c r="S12" s="277"/>
      <c r="T12" s="277"/>
      <c r="U12" s="277"/>
      <c r="V12" s="277"/>
      <c r="W12" s="278"/>
      <c r="X12" s="16"/>
      <c r="Y12" s="16"/>
      <c r="Z12" s="16"/>
      <c r="AA12" s="16"/>
      <c r="AB12" s="16"/>
      <c r="AC12" s="16"/>
      <c r="AD12" s="16"/>
      <c r="AE12" s="16"/>
      <c r="AF12" s="16"/>
      <c r="AG12" s="16"/>
      <c r="AH12" s="16"/>
      <c r="AI12" s="16"/>
      <c r="AJ12" s="16"/>
      <c r="AK12" s="16"/>
      <c r="AL12" s="16"/>
    </row>
    <row r="13" spans="1:38" ht="12.75" customHeight="1" x14ac:dyDescent="0.2">
      <c r="A13" s="16"/>
      <c r="B13" s="276"/>
      <c r="C13" s="277"/>
      <c r="D13" s="277"/>
      <c r="E13" s="277"/>
      <c r="F13" s="277"/>
      <c r="G13" s="277"/>
      <c r="H13" s="277"/>
      <c r="I13" s="277"/>
      <c r="J13" s="277"/>
      <c r="K13" s="277"/>
      <c r="L13" s="277"/>
      <c r="M13" s="277"/>
      <c r="N13" s="277"/>
      <c r="O13" s="277"/>
      <c r="P13" s="277"/>
      <c r="Q13" s="277"/>
      <c r="R13" s="277"/>
      <c r="S13" s="277"/>
      <c r="T13" s="277"/>
      <c r="U13" s="277"/>
      <c r="V13" s="277"/>
      <c r="W13" s="278"/>
      <c r="X13" s="16"/>
      <c r="Y13" s="16"/>
      <c r="Z13" s="16"/>
      <c r="AA13" s="16"/>
      <c r="AB13" s="16"/>
      <c r="AC13" s="16"/>
      <c r="AD13" s="16"/>
      <c r="AE13" s="16"/>
      <c r="AF13" s="16"/>
      <c r="AG13" s="16"/>
      <c r="AH13" s="16"/>
      <c r="AI13" s="16"/>
      <c r="AJ13" s="16"/>
      <c r="AK13" s="16"/>
      <c r="AL13" s="16"/>
    </row>
    <row r="14" spans="1:38" x14ac:dyDescent="0.2">
      <c r="A14" s="16"/>
      <c r="B14" s="276"/>
      <c r="C14" s="277"/>
      <c r="D14" s="277"/>
      <c r="E14" s="277"/>
      <c r="F14" s="277"/>
      <c r="G14" s="277"/>
      <c r="H14" s="277"/>
      <c r="I14" s="277"/>
      <c r="J14" s="277"/>
      <c r="K14" s="277"/>
      <c r="L14" s="277"/>
      <c r="M14" s="277"/>
      <c r="N14" s="277"/>
      <c r="O14" s="277"/>
      <c r="P14" s="277"/>
      <c r="Q14" s="277"/>
      <c r="R14" s="277"/>
      <c r="S14" s="277"/>
      <c r="T14" s="277"/>
      <c r="U14" s="277"/>
      <c r="V14" s="277"/>
      <c r="W14" s="278"/>
      <c r="X14" s="16"/>
      <c r="Y14" s="16"/>
      <c r="Z14" s="16"/>
      <c r="AA14" s="16"/>
      <c r="AB14" s="16"/>
      <c r="AC14" s="16"/>
      <c r="AD14" s="16"/>
      <c r="AE14" s="16"/>
      <c r="AF14" s="16"/>
      <c r="AG14" s="16"/>
      <c r="AH14" s="16"/>
      <c r="AI14" s="16"/>
      <c r="AJ14" s="16"/>
      <c r="AK14" s="16"/>
      <c r="AL14" s="16"/>
    </row>
    <row r="15" spans="1:38" x14ac:dyDescent="0.2">
      <c r="A15" s="16"/>
      <c r="B15" s="276"/>
      <c r="C15" s="277"/>
      <c r="D15" s="277"/>
      <c r="E15" s="277"/>
      <c r="F15" s="277"/>
      <c r="G15" s="277"/>
      <c r="H15" s="277"/>
      <c r="I15" s="277"/>
      <c r="J15" s="277"/>
      <c r="K15" s="277"/>
      <c r="L15" s="277"/>
      <c r="M15" s="277"/>
      <c r="N15" s="277"/>
      <c r="O15" s="277"/>
      <c r="P15" s="277"/>
      <c r="Q15" s="277"/>
      <c r="R15" s="277"/>
      <c r="S15" s="277"/>
      <c r="T15" s="277"/>
      <c r="U15" s="277"/>
      <c r="V15" s="277"/>
      <c r="W15" s="278"/>
      <c r="X15" s="16"/>
      <c r="Y15" s="16"/>
      <c r="Z15" s="16"/>
      <c r="AA15" s="16"/>
      <c r="AB15" s="16"/>
      <c r="AC15" s="16"/>
      <c r="AD15" s="16"/>
      <c r="AE15" s="16"/>
      <c r="AF15" s="16"/>
      <c r="AG15" s="16"/>
      <c r="AH15" s="16"/>
      <c r="AI15" s="16"/>
      <c r="AJ15" s="16"/>
      <c r="AK15" s="16"/>
      <c r="AL15" s="16"/>
    </row>
    <row r="16" spans="1:38" x14ac:dyDescent="0.2">
      <c r="A16" s="16"/>
      <c r="B16" s="26"/>
      <c r="C16" s="27"/>
      <c r="D16" s="27"/>
      <c r="E16" s="27"/>
      <c r="F16" s="27"/>
      <c r="G16" s="27"/>
      <c r="H16" s="27"/>
      <c r="I16" s="27"/>
      <c r="J16" s="27"/>
      <c r="K16" s="27"/>
      <c r="L16" s="27"/>
      <c r="M16" s="27"/>
      <c r="N16" s="27"/>
      <c r="O16" s="27"/>
      <c r="P16" s="27"/>
      <c r="Q16" s="27"/>
      <c r="R16" s="27"/>
      <c r="S16" s="27"/>
      <c r="T16" s="27"/>
      <c r="U16" s="27"/>
      <c r="V16" s="27"/>
      <c r="W16" s="28"/>
      <c r="X16" s="16"/>
      <c r="Y16" s="16"/>
      <c r="Z16" s="16"/>
      <c r="AA16" s="16"/>
      <c r="AB16" s="16"/>
      <c r="AC16" s="16"/>
      <c r="AD16" s="16"/>
      <c r="AE16" s="16"/>
      <c r="AF16" s="16"/>
      <c r="AG16" s="16"/>
      <c r="AH16" s="16"/>
      <c r="AI16" s="16"/>
      <c r="AJ16" s="16"/>
      <c r="AK16" s="16"/>
      <c r="AL16" s="16"/>
    </row>
    <row r="17" spans="1:38" x14ac:dyDescent="0.2">
      <c r="A17" s="16"/>
      <c r="B17" s="276" t="s">
        <v>112</v>
      </c>
      <c r="C17" s="277"/>
      <c r="D17" s="277"/>
      <c r="E17" s="277"/>
      <c r="F17" s="277"/>
      <c r="G17" s="277"/>
      <c r="H17" s="277"/>
      <c r="I17" s="277"/>
      <c r="J17" s="277"/>
      <c r="K17" s="277"/>
      <c r="L17" s="277"/>
      <c r="M17" s="277"/>
      <c r="N17" s="277"/>
      <c r="O17" s="277"/>
      <c r="P17" s="277"/>
      <c r="Q17" s="277"/>
      <c r="R17" s="277"/>
      <c r="S17" s="277"/>
      <c r="T17" s="277"/>
      <c r="U17" s="277"/>
      <c r="V17" s="277"/>
      <c r="W17" s="278"/>
      <c r="X17" s="16"/>
      <c r="Y17" s="16"/>
      <c r="Z17" s="16"/>
      <c r="AA17" s="16"/>
      <c r="AB17" s="16"/>
      <c r="AC17" s="16"/>
      <c r="AD17" s="16"/>
      <c r="AE17" s="16"/>
      <c r="AF17" s="16"/>
      <c r="AG17" s="16"/>
      <c r="AH17" s="16"/>
      <c r="AI17" s="16"/>
      <c r="AJ17" s="16"/>
      <c r="AK17" s="16"/>
      <c r="AL17" s="16"/>
    </row>
    <row r="18" spans="1:38" ht="12.75" customHeight="1" x14ac:dyDescent="0.2">
      <c r="A18" s="16"/>
      <c r="B18" s="276"/>
      <c r="C18" s="277"/>
      <c r="D18" s="277"/>
      <c r="E18" s="277"/>
      <c r="F18" s="277"/>
      <c r="G18" s="277"/>
      <c r="H18" s="277"/>
      <c r="I18" s="277"/>
      <c r="J18" s="277"/>
      <c r="K18" s="277"/>
      <c r="L18" s="277"/>
      <c r="M18" s="277"/>
      <c r="N18" s="277"/>
      <c r="O18" s="277"/>
      <c r="P18" s="277"/>
      <c r="Q18" s="277"/>
      <c r="R18" s="277"/>
      <c r="S18" s="277"/>
      <c r="T18" s="277"/>
      <c r="U18" s="277"/>
      <c r="V18" s="277"/>
      <c r="W18" s="278"/>
      <c r="X18" s="16"/>
      <c r="Y18" s="16"/>
      <c r="Z18" s="16"/>
      <c r="AA18" s="16"/>
      <c r="AB18" s="16"/>
      <c r="AC18" s="16"/>
      <c r="AD18" s="16"/>
      <c r="AE18" s="16"/>
      <c r="AF18" s="16"/>
      <c r="AG18" s="16"/>
      <c r="AH18" s="16"/>
      <c r="AI18" s="16"/>
      <c r="AJ18" s="16"/>
      <c r="AK18" s="16"/>
      <c r="AL18" s="16"/>
    </row>
    <row r="19" spans="1:38" x14ac:dyDescent="0.2">
      <c r="A19" s="16"/>
      <c r="B19" s="276"/>
      <c r="C19" s="277"/>
      <c r="D19" s="277"/>
      <c r="E19" s="277"/>
      <c r="F19" s="277"/>
      <c r="G19" s="277"/>
      <c r="H19" s="277"/>
      <c r="I19" s="277"/>
      <c r="J19" s="277"/>
      <c r="K19" s="277"/>
      <c r="L19" s="277"/>
      <c r="M19" s="277"/>
      <c r="N19" s="277"/>
      <c r="O19" s="277"/>
      <c r="P19" s="277"/>
      <c r="Q19" s="277"/>
      <c r="R19" s="277"/>
      <c r="S19" s="277"/>
      <c r="T19" s="277"/>
      <c r="U19" s="277"/>
      <c r="V19" s="277"/>
      <c r="W19" s="278"/>
      <c r="X19" s="16"/>
      <c r="Y19" s="16"/>
      <c r="Z19" s="16"/>
      <c r="AA19" s="16"/>
      <c r="AB19" s="16"/>
      <c r="AC19" s="16"/>
      <c r="AD19" s="16"/>
      <c r="AE19" s="16"/>
      <c r="AF19" s="16"/>
      <c r="AG19" s="16"/>
      <c r="AH19" s="16"/>
      <c r="AI19" s="16"/>
      <c r="AJ19" s="16"/>
      <c r="AK19" s="16"/>
      <c r="AL19" s="16"/>
    </row>
    <row r="20" spans="1:38" x14ac:dyDescent="0.2">
      <c r="A20" s="16"/>
      <c r="B20" s="276"/>
      <c r="C20" s="277"/>
      <c r="D20" s="277"/>
      <c r="E20" s="277"/>
      <c r="F20" s="277"/>
      <c r="G20" s="277"/>
      <c r="H20" s="277"/>
      <c r="I20" s="277"/>
      <c r="J20" s="277"/>
      <c r="K20" s="277"/>
      <c r="L20" s="277"/>
      <c r="M20" s="277"/>
      <c r="N20" s="277"/>
      <c r="O20" s="277"/>
      <c r="P20" s="277"/>
      <c r="Q20" s="277"/>
      <c r="R20" s="277"/>
      <c r="S20" s="277"/>
      <c r="T20" s="277"/>
      <c r="U20" s="277"/>
      <c r="V20" s="277"/>
      <c r="W20" s="278"/>
      <c r="X20" s="16"/>
      <c r="Y20" s="16"/>
      <c r="Z20" s="16"/>
      <c r="AA20" s="16"/>
      <c r="AB20" s="16"/>
      <c r="AC20" s="16"/>
      <c r="AD20" s="16"/>
      <c r="AE20" s="16"/>
      <c r="AF20" s="16"/>
      <c r="AG20" s="16"/>
      <c r="AH20" s="16"/>
      <c r="AI20" s="16"/>
      <c r="AJ20" s="16"/>
      <c r="AK20" s="16"/>
      <c r="AL20" s="16"/>
    </row>
    <row r="21" spans="1:38" ht="12.75" customHeight="1" x14ac:dyDescent="0.2">
      <c r="A21" s="16"/>
      <c r="B21" s="279"/>
      <c r="C21" s="280"/>
      <c r="D21" s="280"/>
      <c r="E21" s="280"/>
      <c r="F21" s="280"/>
      <c r="G21" s="280"/>
      <c r="H21" s="280"/>
      <c r="I21" s="280"/>
      <c r="J21" s="280"/>
      <c r="K21" s="280"/>
      <c r="L21" s="280"/>
      <c r="M21" s="280"/>
      <c r="N21" s="280"/>
      <c r="O21" s="280"/>
      <c r="P21" s="280"/>
      <c r="Q21" s="280"/>
      <c r="R21" s="280"/>
      <c r="S21" s="280"/>
      <c r="T21" s="280"/>
      <c r="U21" s="280"/>
      <c r="V21" s="280"/>
      <c r="W21" s="281"/>
      <c r="X21" s="16"/>
      <c r="Y21" s="16"/>
      <c r="Z21" s="16"/>
      <c r="AA21" s="16"/>
      <c r="AB21" s="16"/>
      <c r="AC21" s="16"/>
      <c r="AD21" s="16"/>
      <c r="AE21" s="16"/>
      <c r="AF21" s="16"/>
      <c r="AG21" s="16"/>
      <c r="AH21" s="16"/>
      <c r="AI21" s="16"/>
      <c r="AJ21" s="16"/>
      <c r="AK21" s="16"/>
      <c r="AL21" s="16"/>
    </row>
    <row r="22" spans="1:38" x14ac:dyDescent="0.2">
      <c r="A22" s="16"/>
      <c r="B22" s="279"/>
      <c r="C22" s="280"/>
      <c r="D22" s="280"/>
      <c r="E22" s="280"/>
      <c r="F22" s="280"/>
      <c r="G22" s="280"/>
      <c r="H22" s="280"/>
      <c r="I22" s="280"/>
      <c r="J22" s="280"/>
      <c r="K22" s="280"/>
      <c r="L22" s="280"/>
      <c r="M22" s="280"/>
      <c r="N22" s="280"/>
      <c r="O22" s="280"/>
      <c r="P22" s="280"/>
      <c r="Q22" s="280"/>
      <c r="R22" s="280"/>
      <c r="S22" s="280"/>
      <c r="T22" s="280"/>
      <c r="U22" s="280"/>
      <c r="V22" s="280"/>
      <c r="W22" s="281"/>
      <c r="X22" s="16"/>
      <c r="Y22" s="16"/>
      <c r="Z22" s="16"/>
      <c r="AA22" s="16"/>
      <c r="AB22" s="16"/>
      <c r="AC22" s="16"/>
      <c r="AD22" s="16"/>
      <c r="AE22" s="16"/>
      <c r="AF22" s="16"/>
      <c r="AG22" s="16"/>
      <c r="AH22" s="16"/>
      <c r="AI22" s="16"/>
      <c r="AJ22" s="16"/>
      <c r="AK22" s="16"/>
      <c r="AL22" s="16"/>
    </row>
    <row r="23" spans="1:38" ht="13.5" thickBot="1" x14ac:dyDescent="0.25">
      <c r="A23" s="16"/>
      <c r="B23" s="282"/>
      <c r="C23" s="283"/>
      <c r="D23" s="283"/>
      <c r="E23" s="283"/>
      <c r="F23" s="283"/>
      <c r="G23" s="283"/>
      <c r="H23" s="283"/>
      <c r="I23" s="283"/>
      <c r="J23" s="283"/>
      <c r="K23" s="283"/>
      <c r="L23" s="283"/>
      <c r="M23" s="283"/>
      <c r="N23" s="283"/>
      <c r="O23" s="283"/>
      <c r="P23" s="283"/>
      <c r="Q23" s="283"/>
      <c r="R23" s="283"/>
      <c r="S23" s="283"/>
      <c r="T23" s="283"/>
      <c r="U23" s="283"/>
      <c r="V23" s="283"/>
      <c r="W23" s="284"/>
      <c r="X23" s="16"/>
      <c r="Y23" s="16"/>
      <c r="Z23" s="16"/>
      <c r="AA23" s="16"/>
      <c r="AB23" s="16"/>
      <c r="AC23" s="16"/>
      <c r="AD23" s="16"/>
      <c r="AE23" s="16"/>
      <c r="AF23" s="16"/>
      <c r="AG23" s="16"/>
      <c r="AH23" s="16"/>
      <c r="AI23" s="16"/>
      <c r="AJ23" s="16"/>
      <c r="AK23" s="16"/>
      <c r="AL23" s="16"/>
    </row>
    <row r="24" spans="1:38" x14ac:dyDescent="0.2">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row>
    <row r="25" spans="1:38" x14ac:dyDescent="0.2">
      <c r="A25" s="16"/>
      <c r="B25" s="16"/>
      <c r="C25" s="16"/>
      <c r="D25" s="16"/>
      <c r="E25" s="16"/>
      <c r="F25" s="16"/>
      <c r="G25" s="16"/>
      <c r="H25" s="16"/>
      <c r="I25" s="267" t="s">
        <v>113</v>
      </c>
      <c r="J25" s="268"/>
      <c r="K25" s="268"/>
      <c r="L25" s="268"/>
      <c r="M25" s="268"/>
      <c r="N25" s="268"/>
      <c r="O25" s="268"/>
      <c r="P25" s="269"/>
      <c r="Q25" s="16"/>
      <c r="R25" s="16"/>
      <c r="S25" s="16"/>
      <c r="T25" s="16"/>
      <c r="U25" s="16"/>
      <c r="V25" s="16"/>
      <c r="W25" s="16"/>
      <c r="X25" s="16"/>
      <c r="Y25" s="16"/>
      <c r="Z25" s="16"/>
      <c r="AA25" s="16"/>
      <c r="AB25" s="16"/>
      <c r="AC25" s="16"/>
      <c r="AD25" s="16"/>
      <c r="AE25" s="16"/>
      <c r="AF25" s="16"/>
      <c r="AG25" s="16"/>
      <c r="AH25" s="16"/>
      <c r="AI25" s="16"/>
      <c r="AJ25" s="16"/>
      <c r="AK25" s="16"/>
      <c r="AL25" s="16"/>
    </row>
    <row r="26" spans="1:38" x14ac:dyDescent="0.2">
      <c r="A26" s="16"/>
      <c r="B26" s="16"/>
      <c r="C26" s="16"/>
      <c r="D26" s="16"/>
      <c r="E26" s="16"/>
      <c r="F26" s="16"/>
      <c r="G26" s="16"/>
      <c r="H26" s="16"/>
      <c r="I26" s="265"/>
      <c r="J26" s="266"/>
      <c r="K26" s="266"/>
      <c r="L26" s="266"/>
      <c r="M26" s="266"/>
      <c r="N26" s="266"/>
      <c r="O26" s="266"/>
      <c r="P26" s="266"/>
      <c r="Q26" s="16"/>
      <c r="R26" s="16"/>
      <c r="S26" s="16"/>
      <c r="T26" s="16"/>
      <c r="U26" s="16"/>
      <c r="V26" s="16"/>
      <c r="W26" s="16"/>
      <c r="X26" s="16"/>
      <c r="Y26" s="16"/>
      <c r="Z26" s="16"/>
      <c r="AA26" s="16"/>
      <c r="AB26" s="16"/>
      <c r="AC26" s="16"/>
      <c r="AD26" s="16"/>
      <c r="AE26" s="16"/>
      <c r="AF26" s="16"/>
      <c r="AG26" s="16"/>
      <c r="AH26" s="16"/>
      <c r="AI26" s="16"/>
      <c r="AJ26" s="16"/>
      <c r="AK26" s="16"/>
      <c r="AL26" s="16"/>
    </row>
    <row r="27" spans="1:38" x14ac:dyDescent="0.2">
      <c r="A27" s="16"/>
      <c r="B27" s="16"/>
      <c r="C27" s="16"/>
      <c r="D27" s="16"/>
      <c r="E27" s="16"/>
      <c r="F27" s="16"/>
      <c r="G27" s="16"/>
      <c r="H27" s="16"/>
      <c r="I27" s="265"/>
      <c r="J27" s="266"/>
      <c r="K27" s="266"/>
      <c r="L27" s="266"/>
      <c r="M27" s="266"/>
      <c r="N27" s="266"/>
      <c r="O27" s="266"/>
      <c r="P27" s="266"/>
      <c r="Q27" s="16"/>
      <c r="R27" s="16"/>
      <c r="S27" s="16"/>
      <c r="T27" s="16"/>
      <c r="U27" s="16"/>
      <c r="V27" s="16"/>
      <c r="W27" s="16"/>
      <c r="X27" s="16"/>
      <c r="Y27" s="16"/>
      <c r="Z27" s="16"/>
      <c r="AA27" s="16"/>
      <c r="AB27" s="16"/>
      <c r="AC27" s="16"/>
      <c r="AD27" s="16"/>
      <c r="AE27" s="16"/>
      <c r="AF27" s="16"/>
      <c r="AG27" s="16"/>
      <c r="AH27" s="16"/>
      <c r="AI27" s="16"/>
      <c r="AJ27" s="16"/>
      <c r="AK27" s="16"/>
      <c r="AL27" s="16"/>
    </row>
    <row r="28" spans="1:38"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row>
    <row r="29" spans="1:38" x14ac:dyDescent="0.2">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row>
    <row r="30" spans="1:38" x14ac:dyDescent="0.2">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row>
    <row r="31" spans="1:38" x14ac:dyDescent="0.2">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row>
    <row r="32" spans="1:38" x14ac:dyDescent="0.2">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row>
    <row r="33" spans="1:38" x14ac:dyDescent="0.2">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row r="34" spans="1:38" x14ac:dyDescent="0.2">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row>
    <row r="35" spans="1:38" x14ac:dyDescent="0.2">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38" x14ac:dyDescent="0.2">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38" x14ac:dyDescent="0.2">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row r="38" spans="1:38" x14ac:dyDescent="0.2">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row r="39" spans="1:38" x14ac:dyDescent="0.2">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row>
    <row r="40" spans="1:38" x14ac:dyDescent="0.2">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row>
    <row r="41" spans="1:38" x14ac:dyDescent="0.2">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row>
    <row r="42" spans="1:38" x14ac:dyDescent="0.2">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row>
    <row r="43" spans="1:38" x14ac:dyDescent="0.2">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row>
    <row r="44" spans="1:38" x14ac:dyDescent="0.2">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row>
    <row r="45" spans="1:38" x14ac:dyDescent="0.2">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row>
    <row r="46" spans="1:38" x14ac:dyDescent="0.2">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row>
    <row r="47" spans="1:38" x14ac:dyDescent="0.2">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row>
    <row r="48" spans="1:38" x14ac:dyDescent="0.2">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row>
    <row r="49" spans="1:38" x14ac:dyDescent="0.2">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row>
    <row r="50" spans="1:38" x14ac:dyDescent="0.2">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row>
    <row r="51" spans="1:38" x14ac:dyDescent="0.2">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row>
    <row r="52" spans="1:38" x14ac:dyDescent="0.2">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row>
    <row r="53" spans="1:38" x14ac:dyDescent="0.2">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row>
    <row r="54" spans="1:38" x14ac:dyDescent="0.2">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row>
    <row r="55" spans="1:38" x14ac:dyDescent="0.2">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row>
    <row r="56" spans="1:38" x14ac:dyDescent="0.2">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row>
    <row r="57" spans="1:38" x14ac:dyDescent="0.2">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row>
    <row r="58" spans="1:38" x14ac:dyDescent="0.2">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row>
    <row r="59" spans="1:38" x14ac:dyDescent="0.2">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row>
    <row r="60" spans="1:38" x14ac:dyDescent="0.2">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row>
    <row r="61" spans="1:38" x14ac:dyDescent="0.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row>
    <row r="62" spans="1:38" x14ac:dyDescent="0.2">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row>
    <row r="63" spans="1:38" x14ac:dyDescent="0.2">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row>
    <row r="64" spans="1:38" x14ac:dyDescent="0.2">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row>
    <row r="65" spans="1:38" x14ac:dyDescent="0.2">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row>
    <row r="66" spans="1:38" x14ac:dyDescent="0.2">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row>
    <row r="67" spans="1:38" x14ac:dyDescent="0.2">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row>
    <row r="68" spans="1:38" x14ac:dyDescent="0.2">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row>
    <row r="69" spans="1:38" x14ac:dyDescent="0.2">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row>
    <row r="70" spans="1:38" x14ac:dyDescent="0.2">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row>
    <row r="71" spans="1:38" x14ac:dyDescent="0.2">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row>
    <row r="72" spans="1:38" x14ac:dyDescent="0.2">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row>
    <row r="73" spans="1:38" x14ac:dyDescent="0.2">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row>
    <row r="74" spans="1:38" x14ac:dyDescent="0.2">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row>
    <row r="75" spans="1:38" x14ac:dyDescent="0.2">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row>
    <row r="76" spans="1:38" x14ac:dyDescent="0.2">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row>
    <row r="77" spans="1:38" x14ac:dyDescent="0.2">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row>
    <row r="78" spans="1:38" x14ac:dyDescent="0.2">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row>
    <row r="79" spans="1:38" x14ac:dyDescent="0.2">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row>
    <row r="80" spans="1:38" x14ac:dyDescent="0.2">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row>
    <row r="81" spans="1:38" x14ac:dyDescent="0.2">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row>
    <row r="82" spans="1:38" x14ac:dyDescent="0.2">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row>
    <row r="83" spans="1:38" x14ac:dyDescent="0.2">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row>
    <row r="84" spans="1:38" x14ac:dyDescent="0.2">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row>
    <row r="85" spans="1:38" x14ac:dyDescent="0.2">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row>
    <row r="86" spans="1:38" x14ac:dyDescent="0.2">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row>
    <row r="87" spans="1:38" x14ac:dyDescent="0.2">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row>
    <row r="88" spans="1:38" x14ac:dyDescent="0.2">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row>
    <row r="89" spans="1:38" x14ac:dyDescent="0.2">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row>
    <row r="90" spans="1:38" x14ac:dyDescent="0.2">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row>
    <row r="91" spans="1:38" x14ac:dyDescent="0.2">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row>
    <row r="92" spans="1:38" x14ac:dyDescent="0.2">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row>
    <row r="93" spans="1:38" x14ac:dyDescent="0.2">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row>
    <row r="94" spans="1:38" x14ac:dyDescent="0.2">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row>
    <row r="95" spans="1:38" x14ac:dyDescent="0.2">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row>
    <row r="96" spans="1:38" x14ac:dyDescent="0.2">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row>
    <row r="97" spans="1:38" x14ac:dyDescent="0.2">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row>
    <row r="98" spans="1:38" x14ac:dyDescent="0.2">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row>
    <row r="99" spans="1:38" x14ac:dyDescent="0.2">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row>
    <row r="100" spans="1:38" x14ac:dyDescent="0.2">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row>
    <row r="101" spans="1:38" x14ac:dyDescent="0.2">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row>
    <row r="102" spans="1:38" x14ac:dyDescent="0.2">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row>
    <row r="103" spans="1:38" x14ac:dyDescent="0.2">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row>
    <row r="104" spans="1:38" x14ac:dyDescent="0.2">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row>
    <row r="105" spans="1:38" x14ac:dyDescent="0.2">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row>
    <row r="106" spans="1:38" x14ac:dyDescent="0.2">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row>
    <row r="107" spans="1:38" x14ac:dyDescent="0.2">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row>
    <row r="108" spans="1:38" x14ac:dyDescent="0.2">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row>
    <row r="109" spans="1:38" x14ac:dyDescent="0.2">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row>
    <row r="110" spans="1:38" x14ac:dyDescent="0.2">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row>
    <row r="111" spans="1:38" x14ac:dyDescent="0.2">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row>
    <row r="112" spans="1:38" x14ac:dyDescent="0.2">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row>
    <row r="113" spans="1:38" x14ac:dyDescent="0.2">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row>
    <row r="114" spans="1:38" x14ac:dyDescent="0.2">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row>
    <row r="115" spans="1:38" x14ac:dyDescent="0.2">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row>
    <row r="116" spans="1:38" x14ac:dyDescent="0.2">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row>
    <row r="117" spans="1:38" x14ac:dyDescent="0.2">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row>
    <row r="118" spans="1:38" x14ac:dyDescent="0.2">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row>
    <row r="119" spans="1:38" x14ac:dyDescent="0.2">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row>
    <row r="120" spans="1:38" x14ac:dyDescent="0.2">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row>
    <row r="121" spans="1:38" x14ac:dyDescent="0.2">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row>
    <row r="122" spans="1:38" x14ac:dyDescent="0.2">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row>
    <row r="123" spans="1:38" x14ac:dyDescent="0.2">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row>
    <row r="124" spans="1:38" x14ac:dyDescent="0.2">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row>
    <row r="125" spans="1:38" x14ac:dyDescent="0.2">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row>
    <row r="126" spans="1:38" x14ac:dyDescent="0.2">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row>
    <row r="127" spans="1:38" x14ac:dyDescent="0.2">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row>
    <row r="128" spans="1:38" x14ac:dyDescent="0.2">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row>
    <row r="129" spans="1:38" x14ac:dyDescent="0.2">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row>
    <row r="130" spans="1:38" x14ac:dyDescent="0.2">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row>
    <row r="131" spans="1:38" x14ac:dyDescent="0.2">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row>
    <row r="132" spans="1:38" x14ac:dyDescent="0.2">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row>
    <row r="133" spans="1:38" x14ac:dyDescent="0.2">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row>
    <row r="134" spans="1:38" x14ac:dyDescent="0.2">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row>
    <row r="135" spans="1:38" x14ac:dyDescent="0.2">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row>
    <row r="136" spans="1:38" x14ac:dyDescent="0.2">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row>
    <row r="137" spans="1:38" x14ac:dyDescent="0.2">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row>
    <row r="138" spans="1:38" x14ac:dyDescent="0.2">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row>
    <row r="139" spans="1:38" x14ac:dyDescent="0.2">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row>
    <row r="140" spans="1:38" x14ac:dyDescent="0.2">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row>
    <row r="141" spans="1:38" x14ac:dyDescent="0.2">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row>
    <row r="142" spans="1:38" x14ac:dyDescent="0.2">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row>
    <row r="143" spans="1:38" x14ac:dyDescent="0.2">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row>
    <row r="144" spans="1:38" x14ac:dyDescent="0.2">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row>
    <row r="145" spans="1:38" x14ac:dyDescent="0.2">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row>
    <row r="146" spans="1:38" x14ac:dyDescent="0.2">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row>
    <row r="147" spans="1:38" x14ac:dyDescent="0.2">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row>
    <row r="148" spans="1:38" x14ac:dyDescent="0.2">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row>
    <row r="149" spans="1:38" x14ac:dyDescent="0.2">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row>
    <row r="150" spans="1:38" x14ac:dyDescent="0.2">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row>
    <row r="151" spans="1:38" x14ac:dyDescent="0.2">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row>
    <row r="152" spans="1:38" x14ac:dyDescent="0.2">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row>
    <row r="153" spans="1:38" x14ac:dyDescent="0.2">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row>
    <row r="154" spans="1:38" x14ac:dyDescent="0.2">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row>
    <row r="155" spans="1:38" x14ac:dyDescent="0.2">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row>
    <row r="156" spans="1:38" x14ac:dyDescent="0.2">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row>
    <row r="157" spans="1:38" x14ac:dyDescent="0.2">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row>
    <row r="158" spans="1:38" x14ac:dyDescent="0.2">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row>
    <row r="159" spans="1:38" x14ac:dyDescent="0.2">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row>
    <row r="160" spans="1:38" x14ac:dyDescent="0.2">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row>
    <row r="161" spans="1:38" x14ac:dyDescent="0.2">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row>
    <row r="162" spans="1:38" x14ac:dyDescent="0.2">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row>
    <row r="163" spans="1:38" x14ac:dyDescent="0.2">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row>
    <row r="164" spans="1:38" x14ac:dyDescent="0.2">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row>
    <row r="165" spans="1:38" x14ac:dyDescent="0.2">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row>
    <row r="166" spans="1:38" x14ac:dyDescent="0.2">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row>
    <row r="167" spans="1:38" x14ac:dyDescent="0.2">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row>
    <row r="168" spans="1:38" x14ac:dyDescent="0.2">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row>
    <row r="169" spans="1:38" x14ac:dyDescent="0.2">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row>
    <row r="170" spans="1:38" x14ac:dyDescent="0.2">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row>
    <row r="171" spans="1:38" x14ac:dyDescent="0.2">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row>
    <row r="172" spans="1:38" x14ac:dyDescent="0.2">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row>
    <row r="173" spans="1:38" x14ac:dyDescent="0.2">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row>
    <row r="174" spans="1:38" x14ac:dyDescent="0.2">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row>
    <row r="175" spans="1:38" x14ac:dyDescent="0.2">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row>
    <row r="176" spans="1:38" x14ac:dyDescent="0.2">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row>
    <row r="177" spans="1:38" x14ac:dyDescent="0.2">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row>
    <row r="178" spans="1:38" x14ac:dyDescent="0.2">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row>
    <row r="179" spans="1:38" x14ac:dyDescent="0.2">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row>
    <row r="180" spans="1:38" x14ac:dyDescent="0.2">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row>
    <row r="181" spans="1:38" x14ac:dyDescent="0.2">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row>
    <row r="182" spans="1:38" x14ac:dyDescent="0.2">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row>
    <row r="183" spans="1:38" x14ac:dyDescent="0.2">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row>
    <row r="184" spans="1:38" x14ac:dyDescent="0.2">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row>
    <row r="185" spans="1:38" x14ac:dyDescent="0.2">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row>
    <row r="186" spans="1:38" x14ac:dyDescent="0.2">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row>
    <row r="187" spans="1:38" x14ac:dyDescent="0.2">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row>
    <row r="188" spans="1:38" x14ac:dyDescent="0.2">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row>
    <row r="189" spans="1:38" x14ac:dyDescent="0.2">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row>
    <row r="190" spans="1:38" x14ac:dyDescent="0.2">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row>
    <row r="191" spans="1:38" x14ac:dyDescent="0.2">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row>
    <row r="192" spans="1:38" x14ac:dyDescent="0.2">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row>
    <row r="193" spans="1:38" x14ac:dyDescent="0.2">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row>
    <row r="194" spans="1:38" x14ac:dyDescent="0.2">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row>
    <row r="195" spans="1:38" x14ac:dyDescent="0.2">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row>
    <row r="196" spans="1:38" x14ac:dyDescent="0.2">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row>
    <row r="197" spans="1:38" x14ac:dyDescent="0.2">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row>
    <row r="198" spans="1:38" x14ac:dyDescent="0.2">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row>
    <row r="199" spans="1:38" x14ac:dyDescent="0.2">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row>
    <row r="200" spans="1:38" x14ac:dyDescent="0.2">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row>
    <row r="201" spans="1:38" x14ac:dyDescent="0.2">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row>
    <row r="202" spans="1:38" x14ac:dyDescent="0.2">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row>
    <row r="203" spans="1:38" x14ac:dyDescent="0.2">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row>
    <row r="204" spans="1:38" x14ac:dyDescent="0.2">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row>
    <row r="205" spans="1:38" x14ac:dyDescent="0.2">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row>
    <row r="206" spans="1:38" x14ac:dyDescent="0.2">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row>
    <row r="207" spans="1:38" x14ac:dyDescent="0.2">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row>
    <row r="208" spans="1:38" x14ac:dyDescent="0.2">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row>
    <row r="209" spans="1:38" x14ac:dyDescent="0.2">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row>
    <row r="210" spans="1:38" x14ac:dyDescent="0.2">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row>
    <row r="211" spans="1:38" x14ac:dyDescent="0.2">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row>
    <row r="212" spans="1:38" x14ac:dyDescent="0.2">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row>
    <row r="213" spans="1:38" x14ac:dyDescent="0.2">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row>
    <row r="214" spans="1:38" x14ac:dyDescent="0.2">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row>
    <row r="215" spans="1:38" x14ac:dyDescent="0.2">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row>
    <row r="216" spans="1:38" x14ac:dyDescent="0.2">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row>
    <row r="217" spans="1:38" x14ac:dyDescent="0.2">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row>
    <row r="218" spans="1:38" x14ac:dyDescent="0.2">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row>
    <row r="219" spans="1:38" x14ac:dyDescent="0.2">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row>
    <row r="220" spans="1:38" x14ac:dyDescent="0.2">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row>
    <row r="221" spans="1:38" x14ac:dyDescent="0.2">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row>
    <row r="222" spans="1:38" x14ac:dyDescent="0.2">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row>
    <row r="223" spans="1:38" x14ac:dyDescent="0.2">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row>
    <row r="224" spans="1:38" x14ac:dyDescent="0.2">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row>
    <row r="225" spans="1:38" x14ac:dyDescent="0.2">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row>
    <row r="226" spans="1:38" x14ac:dyDescent="0.2">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row>
    <row r="227" spans="1:38" x14ac:dyDescent="0.2">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row>
    <row r="228" spans="1:38" x14ac:dyDescent="0.2">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row>
    <row r="229" spans="1:38" x14ac:dyDescent="0.2">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row>
    <row r="230" spans="1:38" x14ac:dyDescent="0.2">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row>
    <row r="231" spans="1:38" x14ac:dyDescent="0.2">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row>
    <row r="232" spans="1:38" x14ac:dyDescent="0.2">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row>
    <row r="233" spans="1:38" x14ac:dyDescent="0.2">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row>
    <row r="234" spans="1:38" x14ac:dyDescent="0.2">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row>
    <row r="235" spans="1:38" x14ac:dyDescent="0.2">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row>
    <row r="236" spans="1:38" x14ac:dyDescent="0.2">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row>
    <row r="237" spans="1:38" x14ac:dyDescent="0.2">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row>
    <row r="238" spans="1:38" x14ac:dyDescent="0.2">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row>
    <row r="239" spans="1:38" x14ac:dyDescent="0.2">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row>
    <row r="240" spans="1:38" x14ac:dyDescent="0.2">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row>
    <row r="241" spans="1:38" x14ac:dyDescent="0.2">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row>
    <row r="242" spans="1:38" x14ac:dyDescent="0.2">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row>
    <row r="243" spans="1:38" x14ac:dyDescent="0.2">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row>
    <row r="244" spans="1:38" x14ac:dyDescent="0.2">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row>
    <row r="245" spans="1:38" x14ac:dyDescent="0.2">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row>
    <row r="246" spans="1:38" x14ac:dyDescent="0.2">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row>
    <row r="247" spans="1:38" x14ac:dyDescent="0.2">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row>
    <row r="248" spans="1:38" x14ac:dyDescent="0.2">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row>
    <row r="249" spans="1:38" x14ac:dyDescent="0.2">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row>
    <row r="250" spans="1:38" x14ac:dyDescent="0.2">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row>
    <row r="251" spans="1:38" x14ac:dyDescent="0.2">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row>
    <row r="252" spans="1:38" x14ac:dyDescent="0.2">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row>
    <row r="253" spans="1:38" x14ac:dyDescent="0.2">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row>
    <row r="254" spans="1:38" x14ac:dyDescent="0.2">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row>
    <row r="255" spans="1:38" x14ac:dyDescent="0.2">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row>
    <row r="256" spans="1:38" x14ac:dyDescent="0.2">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row>
    <row r="257" spans="1:38" x14ac:dyDescent="0.2">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row>
    <row r="258" spans="1:38" x14ac:dyDescent="0.2">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row>
    <row r="259" spans="1:38" x14ac:dyDescent="0.2">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row>
    <row r="260" spans="1:38" x14ac:dyDescent="0.2">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row>
    <row r="261" spans="1:38" x14ac:dyDescent="0.2">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row>
    <row r="262" spans="1:38" x14ac:dyDescent="0.2">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row>
    <row r="263" spans="1:38" x14ac:dyDescent="0.2">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row>
    <row r="264" spans="1:38" x14ac:dyDescent="0.2">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row>
    <row r="265" spans="1:38" x14ac:dyDescent="0.2">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row>
    <row r="266" spans="1:38" x14ac:dyDescent="0.2">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row>
    <row r="267" spans="1:38" x14ac:dyDescent="0.2">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row>
    <row r="268" spans="1:38" x14ac:dyDescent="0.2">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row>
    <row r="269" spans="1:38" x14ac:dyDescent="0.2">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row>
    <row r="270" spans="1:38" x14ac:dyDescent="0.2">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row>
    <row r="271" spans="1:38" x14ac:dyDescent="0.2">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row>
    <row r="272" spans="1:38" x14ac:dyDescent="0.2">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row>
    <row r="273" spans="1:38" x14ac:dyDescent="0.2">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row>
    <row r="274" spans="1:38" x14ac:dyDescent="0.2">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row>
    <row r="275" spans="1:38" x14ac:dyDescent="0.2">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row>
    <row r="276" spans="1:38" x14ac:dyDescent="0.2">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row>
    <row r="277" spans="1:38" x14ac:dyDescent="0.2">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row>
    <row r="278" spans="1:38" x14ac:dyDescent="0.2">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row>
    <row r="279" spans="1:38" x14ac:dyDescent="0.2">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row>
    <row r="280" spans="1:38" x14ac:dyDescent="0.2">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row>
    <row r="281" spans="1:38" x14ac:dyDescent="0.2">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row>
    <row r="282" spans="1:38" x14ac:dyDescent="0.2">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row>
    <row r="283" spans="1:38" x14ac:dyDescent="0.2">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row>
    <row r="284" spans="1:38" x14ac:dyDescent="0.2">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row>
    <row r="285" spans="1:38" x14ac:dyDescent="0.2">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row>
    <row r="286" spans="1:38" x14ac:dyDescent="0.2">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row>
    <row r="287" spans="1:38" x14ac:dyDescent="0.2">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row>
    <row r="288" spans="1:38" x14ac:dyDescent="0.2">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row>
    <row r="289" spans="1:38" x14ac:dyDescent="0.2">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row>
    <row r="290" spans="1:38" x14ac:dyDescent="0.2">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row>
    <row r="291" spans="1:38" x14ac:dyDescent="0.2">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row>
    <row r="292" spans="1:38" x14ac:dyDescent="0.2">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row>
    <row r="293" spans="1:38" x14ac:dyDescent="0.2">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row>
    <row r="294" spans="1:38" x14ac:dyDescent="0.2">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row>
    <row r="295" spans="1:38" x14ac:dyDescent="0.2">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row>
    <row r="296" spans="1:38" x14ac:dyDescent="0.2">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row>
    <row r="297" spans="1:38" x14ac:dyDescent="0.2">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row>
    <row r="298" spans="1:38" x14ac:dyDescent="0.2">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row>
    <row r="299" spans="1:38" x14ac:dyDescent="0.2">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row>
    <row r="300" spans="1:38" x14ac:dyDescent="0.2">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row>
    <row r="301" spans="1:38" x14ac:dyDescent="0.2">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row>
    <row r="302" spans="1:38" x14ac:dyDescent="0.2">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row>
    <row r="303" spans="1:38" x14ac:dyDescent="0.2">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row>
    <row r="304" spans="1:38" x14ac:dyDescent="0.2">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row>
    <row r="305" spans="1:38" x14ac:dyDescent="0.2">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row>
    <row r="306" spans="1:38" x14ac:dyDescent="0.2">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row>
    <row r="307" spans="1:38" x14ac:dyDescent="0.2">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row>
    <row r="308" spans="1:38" x14ac:dyDescent="0.2">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row>
    <row r="309" spans="1:38" x14ac:dyDescent="0.2">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row>
    <row r="310" spans="1:38" x14ac:dyDescent="0.2">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row>
    <row r="311" spans="1:38" x14ac:dyDescent="0.2">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row>
    <row r="312" spans="1:38" x14ac:dyDescent="0.2">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row>
    <row r="313" spans="1:38" x14ac:dyDescent="0.2">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row>
    <row r="314" spans="1:38" x14ac:dyDescent="0.2">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row>
    <row r="315" spans="1:38" x14ac:dyDescent="0.2">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row>
    <row r="316" spans="1:38" x14ac:dyDescent="0.2">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row>
    <row r="317" spans="1:38" x14ac:dyDescent="0.2">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row>
    <row r="318" spans="1:38" x14ac:dyDescent="0.2">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row>
    <row r="319" spans="1:38" x14ac:dyDescent="0.2">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row>
    <row r="320" spans="1:38" x14ac:dyDescent="0.2">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row>
    <row r="321" spans="1:38" x14ac:dyDescent="0.2">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row>
    <row r="322" spans="1:38" x14ac:dyDescent="0.2">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row>
    <row r="323" spans="1:38" x14ac:dyDescent="0.2">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row>
    <row r="324" spans="1:38" x14ac:dyDescent="0.2">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row>
    <row r="325" spans="1:38" x14ac:dyDescent="0.2">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row>
    <row r="326" spans="1:38" x14ac:dyDescent="0.2">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row>
    <row r="327" spans="1:38" x14ac:dyDescent="0.2">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row>
    <row r="328" spans="1:38" x14ac:dyDescent="0.2">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row>
    <row r="329" spans="1:38" x14ac:dyDescent="0.2">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row>
    <row r="330" spans="1:38" x14ac:dyDescent="0.2">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row>
    <row r="331" spans="1:38" x14ac:dyDescent="0.2">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row>
    <row r="332" spans="1:38" x14ac:dyDescent="0.2">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row>
    <row r="333" spans="1:38" x14ac:dyDescent="0.2">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row>
    <row r="334" spans="1:38" x14ac:dyDescent="0.2">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row>
    <row r="335" spans="1:38" x14ac:dyDescent="0.2">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row>
    <row r="336" spans="1:38" x14ac:dyDescent="0.2">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row>
    <row r="337" spans="1:38" x14ac:dyDescent="0.2">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row>
    <row r="338" spans="1:38" x14ac:dyDescent="0.2">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row>
    <row r="339" spans="1:38" x14ac:dyDescent="0.2">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row>
    <row r="340" spans="1:38" x14ac:dyDescent="0.2">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row>
    <row r="341" spans="1:38" x14ac:dyDescent="0.2">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row>
    <row r="342" spans="1:38" x14ac:dyDescent="0.2">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c r="AE342" s="16"/>
      <c r="AF342" s="16"/>
      <c r="AG342" s="16"/>
      <c r="AH342" s="16"/>
      <c r="AI342" s="16"/>
      <c r="AJ342" s="16"/>
      <c r="AK342" s="16"/>
      <c r="AL342" s="16"/>
    </row>
    <row r="343" spans="1:38" x14ac:dyDescent="0.2">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16"/>
      <c r="AD343" s="16"/>
      <c r="AE343" s="16"/>
      <c r="AF343" s="16"/>
      <c r="AG343" s="16"/>
      <c r="AH343" s="16"/>
      <c r="AI343" s="16"/>
      <c r="AJ343" s="16"/>
      <c r="AK343" s="16"/>
      <c r="AL343" s="16"/>
    </row>
    <row r="344" spans="1:38" x14ac:dyDescent="0.2">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16"/>
      <c r="AD344" s="16"/>
      <c r="AE344" s="16"/>
      <c r="AF344" s="16"/>
      <c r="AG344" s="16"/>
      <c r="AH344" s="16"/>
      <c r="AI344" s="16"/>
      <c r="AJ344" s="16"/>
      <c r="AK344" s="16"/>
      <c r="AL344" s="16"/>
    </row>
    <row r="345" spans="1:38" x14ac:dyDescent="0.2">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c r="AC345" s="16"/>
      <c r="AD345" s="16"/>
      <c r="AE345" s="16"/>
      <c r="AF345" s="16"/>
      <c r="AG345" s="16"/>
      <c r="AH345" s="16"/>
      <c r="AI345" s="16"/>
      <c r="AJ345" s="16"/>
      <c r="AK345" s="16"/>
      <c r="AL345" s="16"/>
    </row>
    <row r="346" spans="1:38" x14ac:dyDescent="0.2">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c r="AE346" s="16"/>
      <c r="AF346" s="16"/>
      <c r="AG346" s="16"/>
      <c r="AH346" s="16"/>
      <c r="AI346" s="16"/>
      <c r="AJ346" s="16"/>
      <c r="AK346" s="16"/>
      <c r="AL346" s="16"/>
    </row>
    <row r="347" spans="1:38" x14ac:dyDescent="0.2">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16"/>
      <c r="AG347" s="16"/>
      <c r="AH347" s="16"/>
      <c r="AI347" s="16"/>
      <c r="AJ347" s="16"/>
      <c r="AK347" s="16"/>
      <c r="AL347" s="16"/>
    </row>
    <row r="348" spans="1:38" x14ac:dyDescent="0.2">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row>
    <row r="349" spans="1:38" x14ac:dyDescent="0.2">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c r="AE349" s="16"/>
      <c r="AF349" s="16"/>
      <c r="AG349" s="16"/>
      <c r="AH349" s="16"/>
      <c r="AI349" s="16"/>
      <c r="AJ349" s="16"/>
      <c r="AK349" s="16"/>
      <c r="AL349" s="16"/>
    </row>
    <row r="350" spans="1:38" x14ac:dyDescent="0.2">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c r="AC350" s="16"/>
      <c r="AD350" s="16"/>
      <c r="AE350" s="16"/>
      <c r="AF350" s="16"/>
      <c r="AG350" s="16"/>
      <c r="AH350" s="16"/>
      <c r="AI350" s="16"/>
      <c r="AJ350" s="16"/>
      <c r="AK350" s="16"/>
      <c r="AL350" s="16"/>
    </row>
    <row r="351" spans="1:38" x14ac:dyDescent="0.2">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c r="AC351" s="16"/>
      <c r="AD351" s="16"/>
      <c r="AE351" s="16"/>
      <c r="AF351" s="16"/>
      <c r="AG351" s="16"/>
      <c r="AH351" s="16"/>
      <c r="AI351" s="16"/>
      <c r="AJ351" s="16"/>
      <c r="AK351" s="16"/>
      <c r="AL351" s="16"/>
    </row>
    <row r="352" spans="1:38" x14ac:dyDescent="0.2">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c r="AC352" s="16"/>
      <c r="AD352" s="16"/>
      <c r="AE352" s="16"/>
      <c r="AF352" s="16"/>
      <c r="AG352" s="16"/>
      <c r="AH352" s="16"/>
      <c r="AI352" s="16"/>
      <c r="AJ352" s="16"/>
      <c r="AK352" s="16"/>
      <c r="AL352" s="16"/>
    </row>
    <row r="353" spans="1:38" x14ac:dyDescent="0.2">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row>
    <row r="354" spans="1:38" x14ac:dyDescent="0.2">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c r="AC354" s="16"/>
      <c r="AD354" s="16"/>
      <c r="AE354" s="16"/>
      <c r="AF354" s="16"/>
      <c r="AG354" s="16"/>
      <c r="AH354" s="16"/>
      <c r="AI354" s="16"/>
      <c r="AJ354" s="16"/>
      <c r="AK354" s="16"/>
      <c r="AL354" s="16"/>
    </row>
    <row r="355" spans="1:38" x14ac:dyDescent="0.2">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16"/>
      <c r="AD355" s="16"/>
      <c r="AE355" s="16"/>
      <c r="AF355" s="16"/>
      <c r="AG355" s="16"/>
      <c r="AH355" s="16"/>
      <c r="AI355" s="16"/>
      <c r="AJ355" s="16"/>
      <c r="AK355" s="16"/>
      <c r="AL355" s="16"/>
    </row>
    <row r="356" spans="1:38" x14ac:dyDescent="0.2">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6"/>
    </row>
    <row r="357" spans="1:38" x14ac:dyDescent="0.2">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row>
    <row r="358" spans="1:38" x14ac:dyDescent="0.2">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c r="AB358" s="16"/>
      <c r="AC358" s="16"/>
      <c r="AD358" s="16"/>
      <c r="AE358" s="16"/>
      <c r="AF358" s="16"/>
      <c r="AG358" s="16"/>
      <c r="AH358" s="16"/>
      <c r="AI358" s="16"/>
      <c r="AJ358" s="16"/>
      <c r="AK358" s="16"/>
      <c r="AL358" s="16"/>
    </row>
    <row r="359" spans="1:38" x14ac:dyDescent="0.2">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c r="AB359" s="16"/>
      <c r="AC359" s="16"/>
      <c r="AD359" s="16"/>
      <c r="AE359" s="16"/>
      <c r="AF359" s="16"/>
      <c r="AG359" s="16"/>
      <c r="AH359" s="16"/>
      <c r="AI359" s="16"/>
      <c r="AJ359" s="16"/>
      <c r="AK359" s="16"/>
      <c r="AL359" s="16"/>
    </row>
    <row r="360" spans="1:38" x14ac:dyDescent="0.2">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c r="AB360" s="16"/>
      <c r="AC360" s="16"/>
      <c r="AD360" s="16"/>
      <c r="AE360" s="16"/>
      <c r="AF360" s="16"/>
      <c r="AG360" s="16"/>
      <c r="AH360" s="16"/>
      <c r="AI360" s="16"/>
      <c r="AJ360" s="16"/>
      <c r="AK360" s="16"/>
      <c r="AL360" s="16"/>
    </row>
    <row r="361" spans="1:38" x14ac:dyDescent="0.2">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16"/>
      <c r="AD361" s="16"/>
      <c r="AE361" s="16"/>
      <c r="AF361" s="16"/>
      <c r="AG361" s="16"/>
      <c r="AH361" s="16"/>
      <c r="AI361" s="16"/>
      <c r="AJ361" s="16"/>
      <c r="AK361" s="16"/>
      <c r="AL361" s="16"/>
    </row>
    <row r="362" spans="1:38" x14ac:dyDescent="0.2">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16"/>
      <c r="AD362" s="16"/>
      <c r="AE362" s="16"/>
      <c r="AF362" s="16"/>
      <c r="AG362" s="16"/>
      <c r="AH362" s="16"/>
      <c r="AI362" s="16"/>
      <c r="AJ362" s="16"/>
      <c r="AK362" s="16"/>
      <c r="AL362" s="16"/>
    </row>
    <row r="363" spans="1:38" x14ac:dyDescent="0.2">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16"/>
      <c r="AD363" s="16"/>
      <c r="AE363" s="16"/>
      <c r="AF363" s="16"/>
      <c r="AG363" s="16"/>
      <c r="AH363" s="16"/>
      <c r="AI363" s="16"/>
      <c r="AJ363" s="16"/>
      <c r="AK363" s="16"/>
      <c r="AL363" s="16"/>
    </row>
    <row r="364" spans="1:38" x14ac:dyDescent="0.2">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c r="AD364" s="16"/>
      <c r="AE364" s="16"/>
      <c r="AF364" s="16"/>
      <c r="AG364" s="16"/>
      <c r="AH364" s="16"/>
      <c r="AI364" s="16"/>
      <c r="AJ364" s="16"/>
      <c r="AK364" s="16"/>
      <c r="AL364" s="16"/>
    </row>
    <row r="365" spans="1:38" x14ac:dyDescent="0.2">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c r="AB365" s="16"/>
      <c r="AC365" s="16"/>
      <c r="AD365" s="16"/>
      <c r="AE365" s="16"/>
      <c r="AF365" s="16"/>
      <c r="AG365" s="16"/>
      <c r="AH365" s="16"/>
      <c r="AI365" s="16"/>
      <c r="AJ365" s="16"/>
      <c r="AK365" s="16"/>
      <c r="AL365" s="16"/>
    </row>
    <row r="366" spans="1:38" x14ac:dyDescent="0.2">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c r="AH366" s="16"/>
      <c r="AI366" s="16"/>
      <c r="AJ366" s="16"/>
      <c r="AK366" s="16"/>
      <c r="AL366" s="16"/>
    </row>
    <row r="367" spans="1:38" x14ac:dyDescent="0.2">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c r="AB367" s="16"/>
      <c r="AC367" s="16"/>
      <c r="AD367" s="16"/>
      <c r="AE367" s="16"/>
      <c r="AF367" s="16"/>
      <c r="AG367" s="16"/>
      <c r="AH367" s="16"/>
      <c r="AI367" s="16"/>
      <c r="AJ367" s="16"/>
      <c r="AK367" s="16"/>
      <c r="AL367" s="16"/>
    </row>
    <row r="368" spans="1:38" x14ac:dyDescent="0.2">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c r="AB368" s="16"/>
      <c r="AC368" s="16"/>
      <c r="AD368" s="16"/>
      <c r="AE368" s="16"/>
      <c r="AF368" s="16"/>
      <c r="AG368" s="16"/>
      <c r="AH368" s="16"/>
      <c r="AI368" s="16"/>
      <c r="AJ368" s="16"/>
      <c r="AK368" s="16"/>
      <c r="AL368" s="16"/>
    </row>
    <row r="369" spans="1:38" x14ac:dyDescent="0.2">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c r="AB369" s="16"/>
      <c r="AC369" s="16"/>
      <c r="AD369" s="16"/>
      <c r="AE369" s="16"/>
      <c r="AF369" s="16"/>
      <c r="AG369" s="16"/>
      <c r="AH369" s="16"/>
      <c r="AI369" s="16"/>
      <c r="AJ369" s="16"/>
      <c r="AK369" s="16"/>
      <c r="AL369" s="16"/>
    </row>
    <row r="370" spans="1:38" x14ac:dyDescent="0.2">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c r="AB370" s="16"/>
      <c r="AC370" s="16"/>
      <c r="AD370" s="16"/>
      <c r="AE370" s="16"/>
      <c r="AF370" s="16"/>
      <c r="AG370" s="16"/>
      <c r="AH370" s="16"/>
      <c r="AI370" s="16"/>
      <c r="AJ370" s="16"/>
      <c r="AK370" s="16"/>
      <c r="AL370" s="16"/>
    </row>
    <row r="371" spans="1:38" x14ac:dyDescent="0.2">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c r="AB371" s="16"/>
      <c r="AC371" s="16"/>
      <c r="AD371" s="16"/>
      <c r="AE371" s="16"/>
      <c r="AF371" s="16"/>
      <c r="AG371" s="16"/>
      <c r="AH371" s="16"/>
      <c r="AI371" s="16"/>
      <c r="AJ371" s="16"/>
      <c r="AK371" s="16"/>
      <c r="AL371" s="16"/>
    </row>
    <row r="372" spans="1:38" x14ac:dyDescent="0.2">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c r="AB372" s="16"/>
      <c r="AC372" s="16"/>
      <c r="AD372" s="16"/>
      <c r="AE372" s="16"/>
      <c r="AF372" s="16"/>
      <c r="AG372" s="16"/>
      <c r="AH372" s="16"/>
      <c r="AI372" s="16"/>
      <c r="AJ372" s="16"/>
      <c r="AK372" s="16"/>
      <c r="AL372" s="16"/>
    </row>
    <row r="373" spans="1:38" x14ac:dyDescent="0.2">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c r="AB373" s="16"/>
      <c r="AC373" s="16"/>
      <c r="AD373" s="16"/>
      <c r="AE373" s="16"/>
      <c r="AF373" s="16"/>
      <c r="AG373" s="16"/>
      <c r="AH373" s="16"/>
      <c r="AI373" s="16"/>
      <c r="AJ373" s="16"/>
      <c r="AK373" s="16"/>
      <c r="AL373" s="16"/>
    </row>
    <row r="374" spans="1:38" x14ac:dyDescent="0.2">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c r="AB374" s="16"/>
      <c r="AC374" s="16"/>
      <c r="AD374" s="16"/>
      <c r="AE374" s="16"/>
      <c r="AF374" s="16"/>
      <c r="AG374" s="16"/>
      <c r="AH374" s="16"/>
      <c r="AI374" s="16"/>
      <c r="AJ374" s="16"/>
      <c r="AK374" s="16"/>
      <c r="AL374" s="16"/>
    </row>
    <row r="375" spans="1:38" x14ac:dyDescent="0.2">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16"/>
      <c r="AD375" s="16"/>
      <c r="AE375" s="16"/>
      <c r="AF375" s="16"/>
      <c r="AG375" s="16"/>
      <c r="AH375" s="16"/>
      <c r="AI375" s="16"/>
      <c r="AJ375" s="16"/>
      <c r="AK375" s="16"/>
      <c r="AL375" s="16"/>
    </row>
    <row r="376" spans="1:38" x14ac:dyDescent="0.2">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c r="AE376" s="16"/>
      <c r="AF376" s="16"/>
      <c r="AG376" s="16"/>
      <c r="AH376" s="16"/>
      <c r="AI376" s="16"/>
      <c r="AJ376" s="16"/>
      <c r="AK376" s="16"/>
      <c r="AL376" s="16"/>
    </row>
    <row r="377" spans="1:38" x14ac:dyDescent="0.2">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c r="AB377" s="16"/>
      <c r="AC377" s="16"/>
      <c r="AD377" s="16"/>
      <c r="AE377" s="16"/>
      <c r="AF377" s="16"/>
      <c r="AG377" s="16"/>
      <c r="AH377" s="16"/>
      <c r="AI377" s="16"/>
      <c r="AJ377" s="16"/>
      <c r="AK377" s="16"/>
      <c r="AL377" s="16"/>
    </row>
    <row r="378" spans="1:38" x14ac:dyDescent="0.2">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c r="AB378" s="16"/>
      <c r="AC378" s="16"/>
      <c r="AD378" s="16"/>
      <c r="AE378" s="16"/>
      <c r="AF378" s="16"/>
      <c r="AG378" s="16"/>
      <c r="AH378" s="16"/>
      <c r="AI378" s="16"/>
      <c r="AJ378" s="16"/>
      <c r="AK378" s="16"/>
      <c r="AL378" s="16"/>
    </row>
    <row r="379" spans="1:38" x14ac:dyDescent="0.2">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16"/>
      <c r="AD379" s="16"/>
      <c r="AE379" s="16"/>
      <c r="AF379" s="16"/>
      <c r="AG379" s="16"/>
      <c r="AH379" s="16"/>
      <c r="AI379" s="16"/>
      <c r="AJ379" s="16"/>
      <c r="AK379" s="16"/>
      <c r="AL379" s="16"/>
    </row>
    <row r="380" spans="1:38" x14ac:dyDescent="0.2">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c r="AE380" s="16"/>
      <c r="AF380" s="16"/>
      <c r="AG380" s="16"/>
      <c r="AH380" s="16"/>
      <c r="AI380" s="16"/>
      <c r="AJ380" s="16"/>
      <c r="AK380" s="16"/>
      <c r="AL380" s="16"/>
    </row>
    <row r="381" spans="1:38" x14ac:dyDescent="0.2">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c r="AE381" s="16"/>
      <c r="AF381" s="16"/>
      <c r="AG381" s="16"/>
      <c r="AH381" s="16"/>
      <c r="AI381" s="16"/>
      <c r="AJ381" s="16"/>
      <c r="AK381" s="16"/>
      <c r="AL381" s="16"/>
    </row>
    <row r="382" spans="1:38" x14ac:dyDescent="0.2">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c r="AB382" s="16"/>
      <c r="AC382" s="16"/>
      <c r="AD382" s="16"/>
      <c r="AE382" s="16"/>
      <c r="AF382" s="16"/>
      <c r="AG382" s="16"/>
      <c r="AH382" s="16"/>
      <c r="AI382" s="16"/>
      <c r="AJ382" s="16"/>
      <c r="AK382" s="16"/>
      <c r="AL382" s="16"/>
    </row>
    <row r="383" spans="1:38" x14ac:dyDescent="0.2">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B383" s="16"/>
      <c r="AC383" s="16"/>
      <c r="AD383" s="16"/>
      <c r="AE383" s="16"/>
      <c r="AF383" s="16"/>
      <c r="AG383" s="16"/>
      <c r="AH383" s="16"/>
      <c r="AI383" s="16"/>
      <c r="AJ383" s="16"/>
      <c r="AK383" s="16"/>
      <c r="AL383" s="16"/>
    </row>
    <row r="384" spans="1:38" x14ac:dyDescent="0.2">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c r="AE384" s="16"/>
      <c r="AF384" s="16"/>
      <c r="AG384" s="16"/>
      <c r="AH384" s="16"/>
      <c r="AI384" s="16"/>
      <c r="AJ384" s="16"/>
      <c r="AK384" s="16"/>
      <c r="AL384" s="16"/>
    </row>
    <row r="385" spans="1:38" x14ac:dyDescent="0.2">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B385" s="16"/>
      <c r="AC385" s="16"/>
      <c r="AD385" s="16"/>
      <c r="AE385" s="16"/>
      <c r="AF385" s="16"/>
      <c r="AG385" s="16"/>
      <c r="AH385" s="16"/>
      <c r="AI385" s="16"/>
      <c r="AJ385" s="16"/>
      <c r="AK385" s="16"/>
      <c r="AL385" s="16"/>
    </row>
    <row r="386" spans="1:38" x14ac:dyDescent="0.2">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row>
    <row r="387" spans="1:38" x14ac:dyDescent="0.2">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c r="AB387" s="16"/>
      <c r="AC387" s="16"/>
      <c r="AD387" s="16"/>
      <c r="AE387" s="16"/>
      <c r="AF387" s="16"/>
      <c r="AG387" s="16"/>
      <c r="AH387" s="16"/>
      <c r="AI387" s="16"/>
      <c r="AJ387" s="16"/>
      <c r="AK387" s="16"/>
      <c r="AL387" s="16"/>
    </row>
    <row r="388" spans="1:38" x14ac:dyDescent="0.2">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c r="AB388" s="16"/>
      <c r="AC388" s="16"/>
      <c r="AD388" s="16"/>
      <c r="AE388" s="16"/>
      <c r="AF388" s="16"/>
      <c r="AG388" s="16"/>
      <c r="AH388" s="16"/>
      <c r="AI388" s="16"/>
      <c r="AJ388" s="16"/>
      <c r="AK388" s="16"/>
      <c r="AL388" s="16"/>
    </row>
    <row r="389" spans="1:38" x14ac:dyDescent="0.2">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16"/>
      <c r="AD389" s="16"/>
      <c r="AE389" s="16"/>
      <c r="AF389" s="16"/>
      <c r="AG389" s="16"/>
      <c r="AH389" s="16"/>
      <c r="AI389" s="16"/>
      <c r="AJ389" s="16"/>
      <c r="AK389" s="16"/>
      <c r="AL389" s="16"/>
    </row>
    <row r="390" spans="1:38" x14ac:dyDescent="0.2">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c r="AB390" s="16"/>
      <c r="AC390" s="16"/>
      <c r="AD390" s="16"/>
      <c r="AE390" s="16"/>
      <c r="AF390" s="16"/>
      <c r="AG390" s="16"/>
      <c r="AH390" s="16"/>
      <c r="AI390" s="16"/>
      <c r="AJ390" s="16"/>
      <c r="AK390" s="16"/>
      <c r="AL390" s="16"/>
    </row>
    <row r="391" spans="1:38" x14ac:dyDescent="0.2">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c r="AL391" s="16"/>
    </row>
    <row r="392" spans="1:38" x14ac:dyDescent="0.2">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c r="AE392" s="16"/>
      <c r="AF392" s="16"/>
      <c r="AG392" s="16"/>
      <c r="AH392" s="16"/>
      <c r="AI392" s="16"/>
      <c r="AJ392" s="16"/>
      <c r="AK392" s="16"/>
      <c r="AL392" s="16"/>
    </row>
    <row r="393" spans="1:38" x14ac:dyDescent="0.2">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16"/>
      <c r="AD393" s="16"/>
      <c r="AE393" s="16"/>
      <c r="AF393" s="16"/>
      <c r="AG393" s="16"/>
      <c r="AH393" s="16"/>
      <c r="AI393" s="16"/>
      <c r="AJ393" s="16"/>
      <c r="AK393" s="16"/>
      <c r="AL393" s="16"/>
    </row>
    <row r="394" spans="1:38" x14ac:dyDescent="0.2">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16"/>
      <c r="AD394" s="16"/>
      <c r="AE394" s="16"/>
      <c r="AF394" s="16"/>
      <c r="AG394" s="16"/>
      <c r="AH394" s="16"/>
      <c r="AI394" s="16"/>
      <c r="AJ394" s="16"/>
      <c r="AK394" s="16"/>
      <c r="AL394" s="16"/>
    </row>
    <row r="395" spans="1:38" x14ac:dyDescent="0.2">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16"/>
      <c r="AD395" s="16"/>
      <c r="AE395" s="16"/>
      <c r="AF395" s="16"/>
      <c r="AG395" s="16"/>
      <c r="AH395" s="16"/>
      <c r="AI395" s="16"/>
      <c r="AJ395" s="16"/>
      <c r="AK395" s="16"/>
      <c r="AL395" s="16"/>
    </row>
    <row r="396" spans="1:38" x14ac:dyDescent="0.2">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6"/>
    </row>
    <row r="397" spans="1:38" x14ac:dyDescent="0.2">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B397" s="16"/>
      <c r="AC397" s="16"/>
      <c r="AD397" s="16"/>
      <c r="AE397" s="16"/>
      <c r="AF397" s="16"/>
      <c r="AG397" s="16"/>
      <c r="AH397" s="16"/>
      <c r="AI397" s="16"/>
      <c r="AJ397" s="16"/>
      <c r="AK397" s="16"/>
      <c r="AL397" s="16"/>
    </row>
    <row r="398" spans="1:38" x14ac:dyDescent="0.2">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c r="AB398" s="16"/>
      <c r="AC398" s="16"/>
      <c r="AD398" s="16"/>
      <c r="AE398" s="16"/>
      <c r="AF398" s="16"/>
      <c r="AG398" s="16"/>
      <c r="AH398" s="16"/>
      <c r="AI398" s="16"/>
      <c r="AJ398" s="16"/>
      <c r="AK398" s="16"/>
      <c r="AL398" s="16"/>
    </row>
    <row r="399" spans="1:38" x14ac:dyDescent="0.2">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16"/>
      <c r="AD399" s="16"/>
      <c r="AE399" s="16"/>
      <c r="AF399" s="16"/>
      <c r="AG399" s="16"/>
      <c r="AH399" s="16"/>
      <c r="AI399" s="16"/>
      <c r="AJ399" s="16"/>
      <c r="AK399" s="16"/>
      <c r="AL399" s="16"/>
    </row>
    <row r="400" spans="1:38" x14ac:dyDescent="0.2">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c r="AE400" s="16"/>
      <c r="AF400" s="16"/>
      <c r="AG400" s="16"/>
      <c r="AH400" s="16"/>
      <c r="AI400" s="16"/>
      <c r="AJ400" s="16"/>
      <c r="AK400" s="16"/>
      <c r="AL400" s="16"/>
    </row>
    <row r="401" spans="1:38" x14ac:dyDescent="0.2">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16"/>
      <c r="AL401" s="16"/>
    </row>
    <row r="402" spans="1:38" x14ac:dyDescent="0.2">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c r="AB402" s="16"/>
      <c r="AC402" s="16"/>
      <c r="AD402" s="16"/>
      <c r="AE402" s="16"/>
      <c r="AF402" s="16"/>
      <c r="AG402" s="16"/>
      <c r="AH402" s="16"/>
      <c r="AI402" s="16"/>
      <c r="AJ402" s="16"/>
      <c r="AK402" s="16"/>
      <c r="AL402" s="16"/>
    </row>
    <row r="403" spans="1:38" x14ac:dyDescent="0.2">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c r="AB403" s="16"/>
      <c r="AC403" s="16"/>
      <c r="AD403" s="16"/>
      <c r="AE403" s="16"/>
      <c r="AF403" s="16"/>
      <c r="AG403" s="16"/>
      <c r="AH403" s="16"/>
      <c r="AI403" s="16"/>
      <c r="AJ403" s="16"/>
      <c r="AK403" s="16"/>
      <c r="AL403" s="16"/>
    </row>
    <row r="404" spans="1:38" x14ac:dyDescent="0.2">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c r="AB404" s="16"/>
      <c r="AC404" s="16"/>
      <c r="AD404" s="16"/>
      <c r="AE404" s="16"/>
      <c r="AF404" s="16"/>
      <c r="AG404" s="16"/>
      <c r="AH404" s="16"/>
      <c r="AI404" s="16"/>
      <c r="AJ404" s="16"/>
      <c r="AK404" s="16"/>
      <c r="AL404" s="16"/>
    </row>
    <row r="405" spans="1:38" x14ac:dyDescent="0.2">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c r="AB405" s="16"/>
      <c r="AC405" s="16"/>
      <c r="AD405" s="16"/>
      <c r="AE405" s="16"/>
      <c r="AF405" s="16"/>
      <c r="AG405" s="16"/>
      <c r="AH405" s="16"/>
      <c r="AI405" s="16"/>
      <c r="AJ405" s="16"/>
      <c r="AK405" s="16"/>
      <c r="AL405" s="16"/>
    </row>
    <row r="406" spans="1:38" x14ac:dyDescent="0.2">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c r="AB406" s="16"/>
      <c r="AC406" s="16"/>
      <c r="AD406" s="16"/>
      <c r="AE406" s="16"/>
      <c r="AF406" s="16"/>
      <c r="AG406" s="16"/>
      <c r="AH406" s="16"/>
      <c r="AI406" s="16"/>
      <c r="AJ406" s="16"/>
      <c r="AK406" s="16"/>
      <c r="AL406" s="16"/>
    </row>
    <row r="407" spans="1:38" x14ac:dyDescent="0.2">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16"/>
      <c r="AB407" s="16"/>
      <c r="AC407" s="16"/>
      <c r="AD407" s="16"/>
      <c r="AE407" s="16"/>
      <c r="AF407" s="16"/>
      <c r="AG407" s="16"/>
      <c r="AH407" s="16"/>
      <c r="AI407" s="16"/>
      <c r="AJ407" s="16"/>
      <c r="AK407" s="16"/>
      <c r="AL407" s="16"/>
    </row>
    <row r="408" spans="1:38" x14ac:dyDescent="0.2">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c r="AB408" s="16"/>
      <c r="AC408" s="16"/>
      <c r="AD408" s="16"/>
      <c r="AE408" s="16"/>
      <c r="AF408" s="16"/>
      <c r="AG408" s="16"/>
      <c r="AH408" s="16"/>
      <c r="AI408" s="16"/>
      <c r="AJ408" s="16"/>
      <c r="AK408" s="16"/>
      <c r="AL408" s="16"/>
    </row>
    <row r="409" spans="1:38" x14ac:dyDescent="0.2">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c r="AB409" s="16"/>
      <c r="AC409" s="16"/>
      <c r="AD409" s="16"/>
      <c r="AE409" s="16"/>
      <c r="AF409" s="16"/>
      <c r="AG409" s="16"/>
      <c r="AH409" s="16"/>
      <c r="AI409" s="16"/>
      <c r="AJ409" s="16"/>
      <c r="AK409" s="16"/>
      <c r="AL409" s="16"/>
    </row>
    <row r="410" spans="1:38" x14ac:dyDescent="0.2">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c r="AB410" s="16"/>
      <c r="AC410" s="16"/>
      <c r="AD410" s="16"/>
      <c r="AE410" s="16"/>
      <c r="AF410" s="16"/>
      <c r="AG410" s="16"/>
      <c r="AH410" s="16"/>
      <c r="AI410" s="16"/>
      <c r="AJ410" s="16"/>
      <c r="AK410" s="16"/>
      <c r="AL410" s="16"/>
    </row>
    <row r="411" spans="1:38" x14ac:dyDescent="0.2">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c r="AB411" s="16"/>
      <c r="AC411" s="16"/>
      <c r="AD411" s="16"/>
      <c r="AE411" s="16"/>
      <c r="AF411" s="16"/>
      <c r="AG411" s="16"/>
      <c r="AH411" s="16"/>
      <c r="AI411" s="16"/>
      <c r="AJ411" s="16"/>
      <c r="AK411" s="16"/>
      <c r="AL411" s="16"/>
    </row>
    <row r="412" spans="1:38" x14ac:dyDescent="0.2">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c r="AB412" s="16"/>
      <c r="AC412" s="16"/>
      <c r="AD412" s="16"/>
      <c r="AE412" s="16"/>
      <c r="AF412" s="16"/>
      <c r="AG412" s="16"/>
      <c r="AH412" s="16"/>
      <c r="AI412" s="16"/>
      <c r="AJ412" s="16"/>
      <c r="AK412" s="16"/>
      <c r="AL412" s="16"/>
    </row>
    <row r="413" spans="1:38" x14ac:dyDescent="0.2">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c r="AB413" s="16"/>
      <c r="AC413" s="16"/>
      <c r="AD413" s="16"/>
      <c r="AE413" s="16"/>
      <c r="AF413" s="16"/>
      <c r="AG413" s="16"/>
      <c r="AH413" s="16"/>
      <c r="AI413" s="16"/>
      <c r="AJ413" s="16"/>
      <c r="AK413" s="16"/>
      <c r="AL413" s="16"/>
    </row>
    <row r="414" spans="1:38" x14ac:dyDescent="0.2">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c r="AB414" s="16"/>
      <c r="AC414" s="16"/>
      <c r="AD414" s="16"/>
      <c r="AE414" s="16"/>
      <c r="AF414" s="16"/>
      <c r="AG414" s="16"/>
      <c r="AH414" s="16"/>
      <c r="AI414" s="16"/>
      <c r="AJ414" s="16"/>
      <c r="AK414" s="16"/>
      <c r="AL414" s="16"/>
    </row>
    <row r="415" spans="1:38" x14ac:dyDescent="0.2">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c r="AB415" s="16"/>
      <c r="AC415" s="16"/>
      <c r="AD415" s="16"/>
      <c r="AE415" s="16"/>
      <c r="AF415" s="16"/>
      <c r="AG415" s="16"/>
      <c r="AH415" s="16"/>
      <c r="AI415" s="16"/>
      <c r="AJ415" s="16"/>
      <c r="AK415" s="16"/>
      <c r="AL415" s="16"/>
    </row>
    <row r="416" spans="1:38" x14ac:dyDescent="0.2">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c r="AB416" s="16"/>
      <c r="AC416" s="16"/>
      <c r="AD416" s="16"/>
      <c r="AE416" s="16"/>
      <c r="AF416" s="16"/>
      <c r="AG416" s="16"/>
      <c r="AH416" s="16"/>
      <c r="AI416" s="16"/>
      <c r="AJ416" s="16"/>
      <c r="AK416" s="16"/>
      <c r="AL416" s="16"/>
    </row>
    <row r="417" spans="1:38" x14ac:dyDescent="0.2">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c r="AA417" s="16"/>
      <c r="AB417" s="16"/>
      <c r="AC417" s="16"/>
      <c r="AD417" s="16"/>
      <c r="AE417" s="16"/>
      <c r="AF417" s="16"/>
      <c r="AG417" s="16"/>
      <c r="AH417" s="16"/>
      <c r="AI417" s="16"/>
      <c r="AJ417" s="16"/>
      <c r="AK417" s="16"/>
      <c r="AL417" s="16"/>
    </row>
    <row r="418" spans="1:38" x14ac:dyDescent="0.2">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c r="AA418" s="16"/>
      <c r="AB418" s="16"/>
      <c r="AC418" s="16"/>
      <c r="AD418" s="16"/>
      <c r="AE418" s="16"/>
      <c r="AF418" s="16"/>
      <c r="AG418" s="16"/>
      <c r="AH418" s="16"/>
      <c r="AI418" s="16"/>
      <c r="AJ418" s="16"/>
      <c r="AK418" s="16"/>
      <c r="AL418" s="16"/>
    </row>
    <row r="419" spans="1:38" x14ac:dyDescent="0.2">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c r="AA419" s="16"/>
      <c r="AB419" s="16"/>
      <c r="AC419" s="16"/>
      <c r="AD419" s="16"/>
      <c r="AE419" s="16"/>
      <c r="AF419" s="16"/>
      <c r="AG419" s="16"/>
      <c r="AH419" s="16"/>
      <c r="AI419" s="16"/>
      <c r="AJ419" s="16"/>
      <c r="AK419" s="16"/>
      <c r="AL419" s="16"/>
    </row>
    <row r="420" spans="1:38" x14ac:dyDescent="0.2">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c r="AA420" s="16"/>
      <c r="AB420" s="16"/>
      <c r="AC420" s="16"/>
      <c r="AD420" s="16"/>
      <c r="AE420" s="16"/>
      <c r="AF420" s="16"/>
      <c r="AG420" s="16"/>
      <c r="AH420" s="16"/>
      <c r="AI420" s="16"/>
      <c r="AJ420" s="16"/>
      <c r="AK420" s="16"/>
      <c r="AL420" s="16"/>
    </row>
    <row r="421" spans="1:38" x14ac:dyDescent="0.2">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c r="AA421" s="16"/>
      <c r="AB421" s="16"/>
      <c r="AC421" s="16"/>
      <c r="AD421" s="16"/>
      <c r="AE421" s="16"/>
      <c r="AF421" s="16"/>
      <c r="AG421" s="16"/>
      <c r="AH421" s="16"/>
      <c r="AI421" s="16"/>
      <c r="AJ421" s="16"/>
      <c r="AK421" s="16"/>
      <c r="AL421" s="16"/>
    </row>
    <row r="422" spans="1:38" x14ac:dyDescent="0.2">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c r="AA422" s="16"/>
      <c r="AB422" s="16"/>
      <c r="AC422" s="16"/>
      <c r="AD422" s="16"/>
      <c r="AE422" s="16"/>
      <c r="AF422" s="16"/>
      <c r="AG422" s="16"/>
      <c r="AH422" s="16"/>
      <c r="AI422" s="16"/>
      <c r="AJ422" s="16"/>
      <c r="AK422" s="16"/>
      <c r="AL422" s="16"/>
    </row>
    <row r="423" spans="1:38" x14ac:dyDescent="0.2">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c r="AA423" s="16"/>
      <c r="AB423" s="16"/>
      <c r="AC423" s="16"/>
      <c r="AD423" s="16"/>
      <c r="AE423" s="16"/>
      <c r="AF423" s="16"/>
      <c r="AG423" s="16"/>
      <c r="AH423" s="16"/>
      <c r="AI423" s="16"/>
      <c r="AJ423" s="16"/>
      <c r="AK423" s="16"/>
      <c r="AL423" s="16"/>
    </row>
    <row r="424" spans="1:38" x14ac:dyDescent="0.2">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c r="AA424" s="16"/>
      <c r="AB424" s="16"/>
      <c r="AC424" s="16"/>
      <c r="AD424" s="16"/>
      <c r="AE424" s="16"/>
      <c r="AF424" s="16"/>
      <c r="AG424" s="16"/>
      <c r="AH424" s="16"/>
      <c r="AI424" s="16"/>
      <c r="AJ424" s="16"/>
      <c r="AK424" s="16"/>
      <c r="AL424" s="16"/>
    </row>
    <row r="425" spans="1:38" x14ac:dyDescent="0.2">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c r="AA425" s="16"/>
      <c r="AB425" s="16"/>
      <c r="AC425" s="16"/>
      <c r="AD425" s="16"/>
      <c r="AE425" s="16"/>
      <c r="AF425" s="16"/>
      <c r="AG425" s="16"/>
      <c r="AH425" s="16"/>
      <c r="AI425" s="16"/>
      <c r="AJ425" s="16"/>
      <c r="AK425" s="16"/>
      <c r="AL425" s="16"/>
    </row>
    <row r="426" spans="1:38" x14ac:dyDescent="0.2">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c r="AA426" s="16"/>
      <c r="AB426" s="16"/>
      <c r="AC426" s="16"/>
      <c r="AD426" s="16"/>
      <c r="AE426" s="16"/>
      <c r="AF426" s="16"/>
      <c r="AG426" s="16"/>
      <c r="AH426" s="16"/>
      <c r="AI426" s="16"/>
      <c r="AJ426" s="16"/>
      <c r="AK426" s="16"/>
      <c r="AL426" s="16"/>
    </row>
    <row r="427" spans="1:38" x14ac:dyDescent="0.2">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c r="AA427" s="16"/>
      <c r="AB427" s="16"/>
      <c r="AC427" s="16"/>
      <c r="AD427" s="16"/>
      <c r="AE427" s="16"/>
      <c r="AF427" s="16"/>
      <c r="AG427" s="16"/>
      <c r="AH427" s="16"/>
      <c r="AI427" s="16"/>
      <c r="AJ427" s="16"/>
      <c r="AK427" s="16"/>
      <c r="AL427" s="16"/>
    </row>
    <row r="428" spans="1:38" x14ac:dyDescent="0.2">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c r="AA428" s="16"/>
      <c r="AB428" s="16"/>
      <c r="AC428" s="16"/>
      <c r="AD428" s="16"/>
      <c r="AE428" s="16"/>
      <c r="AF428" s="16"/>
      <c r="AG428" s="16"/>
      <c r="AH428" s="16"/>
      <c r="AI428" s="16"/>
      <c r="AJ428" s="16"/>
      <c r="AK428" s="16"/>
      <c r="AL428" s="16"/>
    </row>
    <row r="429" spans="1:38" x14ac:dyDescent="0.2">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c r="AA429" s="16"/>
      <c r="AB429" s="16"/>
      <c r="AC429" s="16"/>
      <c r="AD429" s="16"/>
      <c r="AE429" s="16"/>
      <c r="AF429" s="16"/>
      <c r="AG429" s="16"/>
      <c r="AH429" s="16"/>
      <c r="AI429" s="16"/>
      <c r="AJ429" s="16"/>
      <c r="AK429" s="16"/>
      <c r="AL429" s="16"/>
    </row>
    <row r="430" spans="1:38" x14ac:dyDescent="0.2">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c r="AA430" s="16"/>
      <c r="AB430" s="16"/>
      <c r="AC430" s="16"/>
      <c r="AD430" s="16"/>
      <c r="AE430" s="16"/>
      <c r="AF430" s="16"/>
      <c r="AG430" s="16"/>
      <c r="AH430" s="16"/>
      <c r="AI430" s="16"/>
      <c r="AJ430" s="16"/>
      <c r="AK430" s="16"/>
      <c r="AL430" s="16"/>
    </row>
    <row r="431" spans="1:38" x14ac:dyDescent="0.2">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c r="AA431" s="16"/>
      <c r="AB431" s="16"/>
      <c r="AC431" s="16"/>
      <c r="AD431" s="16"/>
      <c r="AE431" s="16"/>
      <c r="AF431" s="16"/>
      <c r="AG431" s="16"/>
      <c r="AH431" s="16"/>
      <c r="AI431" s="16"/>
      <c r="AJ431" s="16"/>
      <c r="AK431" s="16"/>
      <c r="AL431" s="16"/>
    </row>
    <row r="432" spans="1:38" x14ac:dyDescent="0.2">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c r="AA432" s="16"/>
      <c r="AB432" s="16"/>
      <c r="AC432" s="16"/>
      <c r="AD432" s="16"/>
      <c r="AE432" s="16"/>
      <c r="AF432" s="16"/>
      <c r="AG432" s="16"/>
      <c r="AH432" s="16"/>
      <c r="AI432" s="16"/>
      <c r="AJ432" s="16"/>
      <c r="AK432" s="16"/>
      <c r="AL432" s="16"/>
    </row>
    <row r="433" spans="1:38" x14ac:dyDescent="0.2">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c r="AA433" s="16"/>
      <c r="AB433" s="16"/>
      <c r="AC433" s="16"/>
      <c r="AD433" s="16"/>
      <c r="AE433" s="16"/>
      <c r="AF433" s="16"/>
      <c r="AG433" s="16"/>
      <c r="AH433" s="16"/>
      <c r="AI433" s="16"/>
      <c r="AJ433" s="16"/>
      <c r="AK433" s="16"/>
      <c r="AL433" s="16"/>
    </row>
    <row r="434" spans="1:38" x14ac:dyDescent="0.2">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c r="AA434" s="16"/>
      <c r="AB434" s="16"/>
      <c r="AC434" s="16"/>
      <c r="AD434" s="16"/>
      <c r="AE434" s="16"/>
      <c r="AF434" s="16"/>
      <c r="AG434" s="16"/>
      <c r="AH434" s="16"/>
      <c r="AI434" s="16"/>
      <c r="AJ434" s="16"/>
      <c r="AK434" s="16"/>
      <c r="AL434" s="16"/>
    </row>
    <row r="435" spans="1:38" x14ac:dyDescent="0.2">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c r="AA435" s="16"/>
      <c r="AB435" s="16"/>
      <c r="AC435" s="16"/>
      <c r="AD435" s="16"/>
      <c r="AE435" s="16"/>
      <c r="AF435" s="16"/>
      <c r="AG435" s="16"/>
      <c r="AH435" s="16"/>
      <c r="AI435" s="16"/>
      <c r="AJ435" s="16"/>
      <c r="AK435" s="16"/>
      <c r="AL435" s="16"/>
    </row>
    <row r="436" spans="1:38" x14ac:dyDescent="0.2">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c r="AA436" s="16"/>
      <c r="AB436" s="16"/>
      <c r="AC436" s="16"/>
      <c r="AD436" s="16"/>
      <c r="AE436" s="16"/>
      <c r="AF436" s="16"/>
      <c r="AG436" s="16"/>
      <c r="AH436" s="16"/>
      <c r="AI436" s="16"/>
      <c r="AJ436" s="16"/>
      <c r="AK436" s="16"/>
      <c r="AL436" s="16"/>
    </row>
    <row r="437" spans="1:38" x14ac:dyDescent="0.2">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c r="AA437" s="16"/>
      <c r="AB437" s="16"/>
      <c r="AC437" s="16"/>
      <c r="AD437" s="16"/>
      <c r="AE437" s="16"/>
      <c r="AF437" s="16"/>
      <c r="AG437" s="16"/>
      <c r="AH437" s="16"/>
      <c r="AI437" s="16"/>
      <c r="AJ437" s="16"/>
      <c r="AK437" s="16"/>
      <c r="AL437" s="16"/>
    </row>
    <row r="438" spans="1:38" x14ac:dyDescent="0.2">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c r="AA438" s="16"/>
      <c r="AB438" s="16"/>
      <c r="AC438" s="16"/>
      <c r="AD438" s="16"/>
      <c r="AE438" s="16"/>
      <c r="AF438" s="16"/>
      <c r="AG438" s="16"/>
      <c r="AH438" s="16"/>
      <c r="AI438" s="16"/>
      <c r="AJ438" s="16"/>
      <c r="AK438" s="16"/>
      <c r="AL438" s="16"/>
    </row>
    <row r="439" spans="1:38" x14ac:dyDescent="0.2">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c r="AA439" s="16"/>
      <c r="AB439" s="16"/>
      <c r="AC439" s="16"/>
      <c r="AD439" s="16"/>
      <c r="AE439" s="16"/>
      <c r="AF439" s="16"/>
      <c r="AG439" s="16"/>
      <c r="AH439" s="16"/>
      <c r="AI439" s="16"/>
      <c r="AJ439" s="16"/>
      <c r="AK439" s="16"/>
      <c r="AL439" s="16"/>
    </row>
    <row r="440" spans="1:38" x14ac:dyDescent="0.2">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c r="AA440" s="16"/>
      <c r="AB440" s="16"/>
      <c r="AC440" s="16"/>
      <c r="AD440" s="16"/>
      <c r="AE440" s="16"/>
      <c r="AF440" s="16"/>
      <c r="AG440" s="16"/>
      <c r="AH440" s="16"/>
      <c r="AI440" s="16"/>
      <c r="AJ440" s="16"/>
      <c r="AK440" s="16"/>
      <c r="AL440" s="16"/>
    </row>
    <row r="441" spans="1:38" x14ac:dyDescent="0.2">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c r="AA441" s="16"/>
      <c r="AB441" s="16"/>
      <c r="AC441" s="16"/>
      <c r="AD441" s="16"/>
      <c r="AE441" s="16"/>
      <c r="AF441" s="16"/>
      <c r="AG441" s="16"/>
      <c r="AH441" s="16"/>
      <c r="AI441" s="16"/>
      <c r="AJ441" s="16"/>
      <c r="AK441" s="16"/>
      <c r="AL441" s="16"/>
    </row>
    <row r="442" spans="1:38" x14ac:dyDescent="0.2">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c r="AA442" s="16"/>
      <c r="AB442" s="16"/>
      <c r="AC442" s="16"/>
      <c r="AD442" s="16"/>
      <c r="AE442" s="16"/>
      <c r="AF442" s="16"/>
      <c r="AG442" s="16"/>
      <c r="AH442" s="16"/>
      <c r="AI442" s="16"/>
      <c r="AJ442" s="16"/>
      <c r="AK442" s="16"/>
      <c r="AL442" s="16"/>
    </row>
  </sheetData>
  <mergeCells count="10">
    <mergeCell ref="I27:P27"/>
    <mergeCell ref="I26:P26"/>
    <mergeCell ref="I25:P25"/>
    <mergeCell ref="H3:Q5"/>
    <mergeCell ref="B8:W11"/>
    <mergeCell ref="B12:W15"/>
    <mergeCell ref="B17:W20"/>
    <mergeCell ref="B21:W23"/>
    <mergeCell ref="B3:D5"/>
    <mergeCell ref="U3:W5"/>
  </mergeCells>
  <hyperlinks>
    <hyperlink ref="B3:D5" location="'Our Races'!A1" display="Link to Our Races" xr:uid="{00000000-0004-0000-0000-000000000000}"/>
    <hyperlink ref="U3:W5" location="'My Races'!C2" display="Link to My Races"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101"/>
  <sheetViews>
    <sheetView workbookViewId="0">
      <selection activeCell="C3" sqref="C3:D3"/>
    </sheetView>
  </sheetViews>
  <sheetFormatPr defaultColWidth="9.33203125" defaultRowHeight="12.75" x14ac:dyDescent="0.2"/>
  <cols>
    <col min="1" max="1" width="9.33203125" style="89"/>
    <col min="2" max="2" width="21.1640625" style="89" customWidth="1"/>
    <col min="3" max="3" width="28.33203125" style="89" customWidth="1"/>
    <col min="4" max="4" width="11.33203125" style="89" customWidth="1"/>
    <col min="5" max="5" width="8.6640625" style="89" customWidth="1"/>
    <col min="6" max="6" width="19.5" style="89" customWidth="1"/>
    <col min="7" max="7" width="25.5" style="89" customWidth="1"/>
    <col min="8" max="8" width="14.1640625" style="89" customWidth="1"/>
    <col min="9" max="9" width="15.83203125" style="89" customWidth="1"/>
    <col min="10" max="25" width="25.5" style="89" customWidth="1"/>
    <col min="26" max="26" width="10.83203125" style="89" hidden="1" customWidth="1"/>
    <col min="27" max="27" width="10.83203125" style="109" hidden="1" customWidth="1"/>
    <col min="28" max="28" width="21.5" style="118" hidden="1" customWidth="1"/>
    <col min="29" max="31" width="10.83203125" style="109" hidden="1" customWidth="1"/>
    <col min="32" max="32" width="10.83203125" style="89" hidden="1" customWidth="1"/>
    <col min="33" max="33" width="9.33203125" style="89"/>
    <col min="34" max="34" width="28.1640625" style="89" customWidth="1"/>
    <col min="35" max="16384" width="9.33203125" style="89"/>
  </cols>
  <sheetData>
    <row r="1" spans="1:32" x14ac:dyDescent="0.2">
      <c r="A1" s="83"/>
      <c r="B1" s="83"/>
      <c r="C1" s="83"/>
      <c r="D1" s="83"/>
      <c r="E1" s="83"/>
      <c r="F1" s="83"/>
      <c r="G1" s="83"/>
      <c r="H1" s="83"/>
      <c r="I1" s="83"/>
      <c r="J1" s="83"/>
      <c r="K1" s="83"/>
      <c r="L1" s="83"/>
      <c r="M1" s="83"/>
      <c r="N1" s="83"/>
      <c r="O1" s="83"/>
      <c r="P1" s="83"/>
      <c r="Q1" s="83"/>
      <c r="R1" s="83"/>
      <c r="S1" s="83"/>
      <c r="T1" s="83"/>
      <c r="U1" s="83"/>
      <c r="V1" s="83"/>
      <c r="W1" s="83"/>
      <c r="X1" s="83"/>
      <c r="Y1" s="83"/>
      <c r="Z1" s="84"/>
      <c r="AA1" s="85" t="s">
        <v>44</v>
      </c>
      <c r="AB1" s="86" t="s">
        <v>22</v>
      </c>
      <c r="AC1" s="87"/>
      <c r="AD1" s="88" t="s">
        <v>28</v>
      </c>
      <c r="AE1" s="87" t="s">
        <v>39</v>
      </c>
      <c r="AF1" s="84"/>
    </row>
    <row r="2" spans="1:32" ht="13.5" thickBot="1" x14ac:dyDescent="0.25">
      <c r="A2" s="83"/>
      <c r="B2" s="83"/>
      <c r="C2" s="83"/>
      <c r="D2" s="83"/>
      <c r="E2" s="83"/>
      <c r="F2" s="83"/>
      <c r="G2" s="83"/>
      <c r="H2" s="83"/>
      <c r="I2" s="83"/>
      <c r="J2" s="83"/>
      <c r="K2" s="83"/>
      <c r="L2" s="83"/>
      <c r="M2" s="83"/>
      <c r="N2" s="83"/>
      <c r="O2" s="83"/>
      <c r="P2" s="83"/>
      <c r="Q2" s="83"/>
      <c r="R2" s="83"/>
      <c r="S2" s="83"/>
      <c r="T2" s="83"/>
      <c r="U2" s="83"/>
      <c r="V2" s="83"/>
      <c r="W2" s="83"/>
      <c r="X2" s="83"/>
      <c r="Y2" s="83"/>
      <c r="Z2" s="84"/>
      <c r="AA2" s="90" t="str">
        <f>'Race Names'!A2</f>
        <v>All</v>
      </c>
      <c r="AB2" s="86">
        <f>'All Data'!AB12</f>
        <v>44440</v>
      </c>
      <c r="AC2" s="91"/>
      <c r="AD2" s="92" t="e">
        <f>VLOOKUP(CONCATENATE($C$3,$B8),'All Data'!$I$3:$R$5000,6,FALSE)</f>
        <v>#N/A</v>
      </c>
      <c r="AE2" s="91" t="s">
        <v>9</v>
      </c>
      <c r="AF2" s="84"/>
    </row>
    <row r="3" spans="1:32" ht="15.75" customHeight="1" thickBot="1" x14ac:dyDescent="0.25">
      <c r="A3" s="83"/>
      <c r="B3" s="93" t="s">
        <v>20</v>
      </c>
      <c r="C3" s="315" t="s">
        <v>257</v>
      </c>
      <c r="D3" s="316"/>
      <c r="E3" s="83"/>
      <c r="F3" s="312" t="s">
        <v>26</v>
      </c>
      <c r="G3" s="319" t="str">
        <f>VLOOKUP(C3,'Race Names'!A2:B30,2,FALSE)</f>
        <v>Wick Hill Climb</v>
      </c>
      <c r="H3" s="320"/>
      <c r="I3" s="320"/>
      <c r="J3" s="320"/>
      <c r="K3" s="321"/>
      <c r="L3" s="83"/>
      <c r="M3" s="83"/>
      <c r="N3" s="83"/>
      <c r="O3" s="83"/>
      <c r="P3" s="83"/>
      <c r="Q3" s="83"/>
      <c r="R3" s="83"/>
      <c r="S3" s="83"/>
      <c r="T3" s="83"/>
      <c r="U3" s="83"/>
      <c r="V3" s="83"/>
      <c r="W3" s="83"/>
      <c r="X3" s="83"/>
      <c r="Y3" s="83"/>
      <c r="Z3" s="84"/>
      <c r="AA3" s="90" t="str">
        <f>'Race Names'!A3</f>
        <v>Spitfire</v>
      </c>
      <c r="AB3" s="86">
        <f>'All Data'!AB13</f>
        <v>44076</v>
      </c>
      <c r="AC3" s="91"/>
      <c r="AD3" s="94" t="s">
        <v>30</v>
      </c>
      <c r="AE3" s="91" t="s">
        <v>34</v>
      </c>
      <c r="AF3" s="84"/>
    </row>
    <row r="4" spans="1:32" ht="26.25" customHeight="1" thickBot="1" x14ac:dyDescent="0.25">
      <c r="A4" s="83"/>
      <c r="B4" s="83"/>
      <c r="C4" s="83"/>
      <c r="D4" s="83"/>
      <c r="E4" s="83"/>
      <c r="F4" s="313"/>
      <c r="G4" s="322"/>
      <c r="H4" s="323"/>
      <c r="I4" s="323"/>
      <c r="J4" s="323"/>
      <c r="K4" s="324"/>
      <c r="L4" s="83"/>
      <c r="M4" s="83"/>
      <c r="N4" s="83"/>
      <c r="O4" s="83"/>
      <c r="P4" s="83"/>
      <c r="Q4" s="83"/>
      <c r="R4" s="83"/>
      <c r="S4" s="83"/>
      <c r="T4" s="83"/>
      <c r="U4" s="83"/>
      <c r="V4" s="83"/>
      <c r="W4" s="83"/>
      <c r="X4" s="83"/>
      <c r="Y4" s="83"/>
      <c r="Z4" s="84"/>
      <c r="AA4" s="90" t="str">
        <f>'Race Names'!A4</f>
        <v>UC861</v>
      </c>
      <c r="AB4" s="86">
        <f>'All Data'!AB14</f>
        <v>43347</v>
      </c>
      <c r="AC4" s="91"/>
      <c r="AD4" s="94" t="s">
        <v>30</v>
      </c>
      <c r="AE4" s="95" t="s">
        <v>35</v>
      </c>
      <c r="AF4" s="84"/>
    </row>
    <row r="5" spans="1:32" ht="15.75" thickBot="1" x14ac:dyDescent="0.25">
      <c r="A5" s="83"/>
      <c r="B5" s="93" t="s">
        <v>21</v>
      </c>
      <c r="C5" s="317">
        <v>44769</v>
      </c>
      <c r="D5" s="318"/>
      <c r="E5" s="83"/>
      <c r="F5" s="313"/>
      <c r="G5" s="322"/>
      <c r="H5" s="323"/>
      <c r="I5" s="323"/>
      <c r="J5" s="323"/>
      <c r="K5" s="324"/>
      <c r="L5" s="83"/>
      <c r="M5" s="83"/>
      <c r="N5" s="83"/>
      <c r="O5" s="83"/>
      <c r="P5" s="83"/>
      <c r="Q5" s="83"/>
      <c r="R5" s="83"/>
      <c r="S5" s="83"/>
      <c r="T5" s="83"/>
      <c r="U5" s="83"/>
      <c r="V5" s="83"/>
      <c r="W5" s="83"/>
      <c r="X5" s="83"/>
      <c r="Y5" s="83"/>
      <c r="Z5" s="84"/>
      <c r="AA5" s="90" t="str">
        <f>'Race Names'!A5</f>
        <v>UC862</v>
      </c>
      <c r="AB5" s="86">
        <f>'All Data'!AB15</f>
        <v>43712</v>
      </c>
      <c r="AC5" s="91"/>
      <c r="AD5" s="94" t="s">
        <v>30</v>
      </c>
      <c r="AE5" s="94"/>
      <c r="AF5" s="84"/>
    </row>
    <row r="6" spans="1:32" ht="21" customHeight="1" thickBot="1" x14ac:dyDescent="0.25">
      <c r="A6" s="83"/>
      <c r="B6" s="83"/>
      <c r="C6" s="83"/>
      <c r="D6" s="83"/>
      <c r="E6" s="83"/>
      <c r="F6" s="313"/>
      <c r="G6" s="322"/>
      <c r="H6" s="323"/>
      <c r="I6" s="323"/>
      <c r="J6" s="323"/>
      <c r="K6" s="324"/>
      <c r="L6" s="83"/>
      <c r="M6" s="83"/>
      <c r="N6" s="83"/>
      <c r="O6" s="83"/>
      <c r="P6" s="83"/>
      <c r="Q6" s="83"/>
      <c r="R6" s="83"/>
      <c r="S6" s="83"/>
      <c r="T6" s="83"/>
      <c r="U6" s="83"/>
      <c r="V6" s="83"/>
      <c r="W6" s="83"/>
      <c r="X6" s="83"/>
      <c r="Y6" s="83"/>
      <c r="Z6" s="84"/>
      <c r="AA6" s="90" t="str">
        <f>'Race Names'!A6</f>
        <v>UC863S</v>
      </c>
      <c r="AB6" s="86">
        <f>'All Data'!AB16</f>
        <v>42984</v>
      </c>
      <c r="AC6" s="91"/>
      <c r="AD6" s="94" t="s">
        <v>30</v>
      </c>
      <c r="AE6" s="94"/>
      <c r="AF6" s="84"/>
    </row>
    <row r="7" spans="1:32" x14ac:dyDescent="0.2">
      <c r="A7" s="83"/>
      <c r="B7" s="96" t="s">
        <v>4</v>
      </c>
      <c r="C7" s="97" t="s">
        <v>1</v>
      </c>
      <c r="D7" s="98" t="s">
        <v>2</v>
      </c>
      <c r="E7" s="83"/>
      <c r="F7" s="313"/>
      <c r="G7" s="322"/>
      <c r="H7" s="323"/>
      <c r="I7" s="323"/>
      <c r="J7" s="323"/>
      <c r="K7" s="324"/>
      <c r="L7" s="83"/>
      <c r="M7" s="83"/>
      <c r="N7" s="83"/>
      <c r="O7" s="83"/>
      <c r="P7" s="83"/>
      <c r="Q7" s="83"/>
      <c r="R7" s="83"/>
      <c r="S7" s="83"/>
      <c r="T7" s="83"/>
      <c r="U7" s="83"/>
      <c r="V7" s="83"/>
      <c r="W7" s="83"/>
      <c r="X7" s="83"/>
      <c r="Y7" s="83"/>
      <c r="Z7" s="84"/>
      <c r="AA7" s="90" t="str">
        <f>'Race Names'!A7</f>
        <v>UC864</v>
      </c>
      <c r="AB7" s="86">
        <f>'All Data'!AB17</f>
        <v>42620</v>
      </c>
      <c r="AC7" s="91"/>
      <c r="AD7" s="94" t="s">
        <v>30</v>
      </c>
      <c r="AE7" s="94"/>
      <c r="AF7" s="84"/>
    </row>
    <row r="8" spans="1:32" x14ac:dyDescent="0.2">
      <c r="A8" s="83"/>
      <c r="B8" s="99">
        <v>1</v>
      </c>
      <c r="C8" s="100" t="e">
        <f>VLOOKUP(CONCATENATE($C$3,$B8),'All Data'!$I$3:$R$5000,9,FALSE)</f>
        <v>#N/A</v>
      </c>
      <c r="D8" s="135" t="e">
        <f>VLOOKUP(CONCATENATE($C$3,$B8),'All Data'!$I$3:$R$5000,10,FALSE)</f>
        <v>#N/A</v>
      </c>
      <c r="E8" s="83"/>
      <c r="F8" s="313"/>
      <c r="G8" s="322"/>
      <c r="H8" s="323"/>
      <c r="I8" s="323"/>
      <c r="J8" s="323"/>
      <c r="K8" s="324"/>
      <c r="L8" s="83"/>
      <c r="M8" s="83"/>
      <c r="N8" s="83"/>
      <c r="O8" s="83"/>
      <c r="P8" s="83"/>
      <c r="Q8" s="83"/>
      <c r="R8" s="83"/>
      <c r="S8" s="83"/>
      <c r="T8" s="83"/>
      <c r="U8" s="83"/>
      <c r="V8" s="83"/>
      <c r="W8" s="83"/>
      <c r="X8" s="83"/>
      <c r="Y8" s="83"/>
      <c r="Z8" s="84"/>
      <c r="AA8" s="90" t="str">
        <f>'Race Names'!A8</f>
        <v>UC865S</v>
      </c>
      <c r="AB8" s="86">
        <f>'All Data'!AB18</f>
        <v>42249</v>
      </c>
      <c r="AC8" s="91"/>
      <c r="AD8" s="94" t="s">
        <v>30</v>
      </c>
      <c r="AE8" s="94"/>
      <c r="AF8" s="84"/>
    </row>
    <row r="9" spans="1:32" x14ac:dyDescent="0.2">
      <c r="A9" s="83"/>
      <c r="B9" s="99">
        <f>B8+1</f>
        <v>2</v>
      </c>
      <c r="C9" s="100" t="e">
        <f>VLOOKUP(CONCATENATE(C$3,B9),'All Data'!$I$3:$R$5000,9,FALSE)</f>
        <v>#N/A</v>
      </c>
      <c r="D9" s="135" t="e">
        <f>VLOOKUP(CONCATENATE($C$3,$B9),'All Data'!$I$3:$R$5000,10,FALSE)</f>
        <v>#N/A</v>
      </c>
      <c r="E9" s="83"/>
      <c r="F9" s="313"/>
      <c r="G9" s="322"/>
      <c r="H9" s="323"/>
      <c r="I9" s="323"/>
      <c r="J9" s="323"/>
      <c r="K9" s="324"/>
      <c r="L9" s="83"/>
      <c r="M9" s="83"/>
      <c r="N9" s="83"/>
      <c r="O9" s="83"/>
      <c r="P9" s="83"/>
      <c r="Q9" s="83"/>
      <c r="R9" s="83"/>
      <c r="S9" s="83"/>
      <c r="T9" s="83"/>
      <c r="U9" s="83"/>
      <c r="V9" s="83"/>
      <c r="W9" s="83"/>
      <c r="X9" s="83"/>
      <c r="Y9" s="83"/>
      <c r="Z9" s="84"/>
      <c r="AA9" s="90" t="str">
        <f>'Race Names'!A9</f>
        <v>UC866</v>
      </c>
      <c r="AB9" s="86">
        <f>'All Data'!AB19</f>
        <v>41885</v>
      </c>
      <c r="AC9" s="91"/>
      <c r="AD9" s="94" t="s">
        <v>30</v>
      </c>
      <c r="AE9" s="94"/>
      <c r="AF9" s="84"/>
    </row>
    <row r="10" spans="1:32" x14ac:dyDescent="0.2">
      <c r="A10" s="83"/>
      <c r="B10" s="99">
        <f t="shared" ref="B10:B57" si="0">B9+1</f>
        <v>3</v>
      </c>
      <c r="C10" s="100" t="e">
        <f>VLOOKUP(CONCATENATE(C$3,B10),'All Data'!$I$3:$R$5000,9,FALSE)</f>
        <v>#N/A</v>
      </c>
      <c r="D10" s="135" t="e">
        <f>VLOOKUP(CONCATENATE($C$3,$B10),'All Data'!$I$3:$R$5000,10,FALSE)</f>
        <v>#N/A</v>
      </c>
      <c r="E10" s="83"/>
      <c r="F10" s="313"/>
      <c r="G10" s="322"/>
      <c r="H10" s="323"/>
      <c r="I10" s="323"/>
      <c r="J10" s="323"/>
      <c r="K10" s="324"/>
      <c r="L10" s="83"/>
      <c r="M10" s="83"/>
      <c r="N10" s="83"/>
      <c r="O10" s="83"/>
      <c r="P10" s="83"/>
      <c r="Q10" s="83"/>
      <c r="R10" s="83"/>
      <c r="S10" s="83"/>
      <c r="T10" s="83"/>
      <c r="U10" s="83"/>
      <c r="V10" s="83"/>
      <c r="W10" s="83"/>
      <c r="X10" s="83"/>
      <c r="Y10" s="83"/>
      <c r="Z10" s="84"/>
      <c r="AA10" s="90" t="str">
        <f>'Race Names'!A10</f>
        <v>UC867</v>
      </c>
      <c r="AB10" s="86" t="str">
        <f>'All Data'!AB20</f>
        <v/>
      </c>
      <c r="AC10" s="91"/>
      <c r="AD10" s="94" t="s">
        <v>30</v>
      </c>
      <c r="AE10" s="94"/>
      <c r="AF10" s="84"/>
    </row>
    <row r="11" spans="1:32" ht="13.5" thickBot="1" x14ac:dyDescent="0.25">
      <c r="A11" s="83"/>
      <c r="B11" s="99">
        <f t="shared" si="0"/>
        <v>4</v>
      </c>
      <c r="C11" s="100" t="e">
        <f>VLOOKUP(CONCATENATE(C$3,B11),'All Data'!$I$3:$R$5000,9,FALSE)</f>
        <v>#N/A</v>
      </c>
      <c r="D11" s="135" t="e">
        <f>VLOOKUP(CONCATENATE($C$3,$B11),'All Data'!$I$3:$R$5000,10,FALSE)</f>
        <v>#N/A</v>
      </c>
      <c r="E11" s="83"/>
      <c r="F11" s="314"/>
      <c r="G11" s="325"/>
      <c r="H11" s="326"/>
      <c r="I11" s="326"/>
      <c r="J11" s="326"/>
      <c r="K11" s="327"/>
      <c r="L11" s="83"/>
      <c r="M11" s="83"/>
      <c r="N11" s="83"/>
      <c r="O11" s="83"/>
      <c r="P11" s="83"/>
      <c r="Q11" s="83"/>
      <c r="R11" s="83"/>
      <c r="S11" s="83"/>
      <c r="T11" s="83"/>
      <c r="U11" s="83"/>
      <c r="V11" s="83"/>
      <c r="W11" s="83"/>
      <c r="X11" s="83"/>
      <c r="Y11" s="83"/>
      <c r="Z11" s="84"/>
      <c r="AA11" s="90" t="str">
        <f>'Race Names'!A11</f>
        <v>Kilo</v>
      </c>
      <c r="AB11" s="86" t="str">
        <f>'All Data'!AB21</f>
        <v/>
      </c>
      <c r="AC11" s="91"/>
      <c r="AD11" s="94" t="s">
        <v>30</v>
      </c>
      <c r="AE11" s="94"/>
      <c r="AF11" s="84"/>
    </row>
    <row r="12" spans="1:32" ht="13.5" thickBot="1" x14ac:dyDescent="0.25">
      <c r="A12" s="83"/>
      <c r="B12" s="99">
        <f t="shared" si="0"/>
        <v>5</v>
      </c>
      <c r="C12" s="100" t="e">
        <f>VLOOKUP(CONCATENATE(C$3,B12),'All Data'!$I$3:$R$5000,9,FALSE)</f>
        <v>#N/A</v>
      </c>
      <c r="D12" s="135" t="e">
        <f>VLOOKUP(CONCATENATE($C$3,$B12),'All Data'!$I$3:$R$5000,10,FALSE)</f>
        <v>#N/A</v>
      </c>
      <c r="E12" s="83"/>
      <c r="F12" s="83"/>
      <c r="G12" s="83"/>
      <c r="H12" s="101"/>
      <c r="I12" s="102"/>
      <c r="J12" s="83"/>
      <c r="K12" s="83"/>
      <c r="L12" s="83"/>
      <c r="M12" s="83"/>
      <c r="N12" s="83"/>
      <c r="O12" s="83"/>
      <c r="P12" s="83"/>
      <c r="Q12" s="83"/>
      <c r="R12" s="83"/>
      <c r="S12" s="83"/>
      <c r="T12" s="83"/>
      <c r="U12" s="83"/>
      <c r="V12" s="83"/>
      <c r="W12" s="83"/>
      <c r="X12" s="83"/>
      <c r="Y12" s="83"/>
      <c r="Z12" s="84"/>
      <c r="AA12" s="90" t="str">
        <f>'Race Names'!A12</f>
        <v>Half Kilo</v>
      </c>
      <c r="AB12" s="86" t="str">
        <f>'All Data'!AB22</f>
        <v/>
      </c>
      <c r="AC12" s="91"/>
      <c r="AD12" s="94" t="s">
        <v>30</v>
      </c>
      <c r="AE12" s="94"/>
      <c r="AF12" s="84"/>
    </row>
    <row r="13" spans="1:32" x14ac:dyDescent="0.2">
      <c r="A13" s="83"/>
      <c r="B13" s="99">
        <f t="shared" si="0"/>
        <v>6</v>
      </c>
      <c r="C13" s="100" t="e">
        <f>VLOOKUP(CONCATENATE(C$3,B13),'All Data'!$I$3:$R$5000,9,FALSE)</f>
        <v>#N/A</v>
      </c>
      <c r="D13" s="135" t="e">
        <f>VLOOKUP(CONCATENATE($C$3,$B13),'All Data'!$I$3:$R$5000,10,FALSE)</f>
        <v>#N/A</v>
      </c>
      <c r="E13" s="83"/>
      <c r="F13" s="96" t="s">
        <v>108</v>
      </c>
      <c r="G13" s="97" t="s">
        <v>1</v>
      </c>
      <c r="H13" s="97" t="s">
        <v>0</v>
      </c>
      <c r="I13" s="98" t="s">
        <v>2</v>
      </c>
      <c r="J13" s="83"/>
      <c r="K13" s="97" t="s">
        <v>40</v>
      </c>
      <c r="L13" s="83"/>
      <c r="M13" s="83"/>
      <c r="N13" s="83"/>
      <c r="O13" s="83"/>
      <c r="P13" s="83"/>
      <c r="Q13" s="83"/>
      <c r="R13" s="83"/>
      <c r="S13" s="83"/>
      <c r="T13" s="83"/>
      <c r="U13" s="83"/>
      <c r="V13" s="83"/>
      <c r="W13" s="83"/>
      <c r="X13" s="83"/>
      <c r="Y13" s="83"/>
      <c r="Z13" s="84"/>
      <c r="AA13" s="90" t="str">
        <f>'Race Names'!A13</f>
        <v>UHC86</v>
      </c>
      <c r="AB13" s="86" t="str">
        <f>'All Data'!AB23</f>
        <v/>
      </c>
      <c r="AC13" s="91"/>
      <c r="AD13" s="94" t="s">
        <v>30</v>
      </c>
      <c r="AE13" s="94"/>
      <c r="AF13" s="84"/>
    </row>
    <row r="14" spans="1:32" x14ac:dyDescent="0.2">
      <c r="A14" s="83"/>
      <c r="B14" s="99">
        <f t="shared" si="0"/>
        <v>7</v>
      </c>
      <c r="C14" s="100" t="e">
        <f>VLOOKUP(CONCATENATE(C$3,B14),'All Data'!$I$3:$R$5000,9,FALSE)</f>
        <v>#N/A</v>
      </c>
      <c r="D14" s="135" t="e">
        <f>VLOOKUP(CONCATENATE($C$3,$B14),'All Data'!$I$3:$R$5000,10,FALSE)</f>
        <v>#N/A</v>
      </c>
      <c r="E14" s="83"/>
      <c r="F14" s="103">
        <v>1</v>
      </c>
      <c r="G14" s="104" t="str">
        <f>VLOOKUP($F14,'All Data'!$B$3:$R$5000,16,FALSE)</f>
        <v>Rob Gough</v>
      </c>
      <c r="H14" s="136">
        <f>VLOOKUP($F14,'All Data'!$B$3:$R$5000,15,FALSE)</f>
        <v>41885</v>
      </c>
      <c r="I14" s="137">
        <f>VLOOKUP($F14,'All Data'!$B$3:$R$5000,17,FALSE)</f>
        <v>1.0694444444444445E-3</v>
      </c>
      <c r="J14" s="83"/>
      <c r="K14" s="105" t="s">
        <v>9</v>
      </c>
      <c r="L14" s="83"/>
      <c r="M14" s="83"/>
      <c r="N14" s="83"/>
      <c r="O14" s="83"/>
      <c r="P14" s="83"/>
      <c r="Q14" s="83"/>
      <c r="R14" s="83"/>
      <c r="S14" s="83"/>
      <c r="T14" s="83"/>
      <c r="U14" s="83"/>
      <c r="V14" s="83"/>
      <c r="W14" s="83"/>
      <c r="X14" s="83"/>
      <c r="Y14" s="83"/>
      <c r="Z14" s="84"/>
      <c r="AA14" s="90">
        <f>'Race Names'!A14</f>
        <v>0</v>
      </c>
      <c r="AB14" s="86" t="str">
        <f>'All Data'!AB24</f>
        <v/>
      </c>
      <c r="AC14" s="91"/>
      <c r="AD14" s="94" t="s">
        <v>30</v>
      </c>
      <c r="AE14" s="94"/>
      <c r="AF14" s="84"/>
    </row>
    <row r="15" spans="1:32" ht="13.5" thickBot="1" x14ac:dyDescent="0.25">
      <c r="A15" s="83"/>
      <c r="B15" s="99">
        <f t="shared" si="0"/>
        <v>8</v>
      </c>
      <c r="C15" s="100" t="e">
        <f>VLOOKUP(CONCATENATE(C$3,B15),'All Data'!$I$3:$R$5000,9,FALSE)</f>
        <v>#N/A</v>
      </c>
      <c r="D15" s="135" t="e">
        <f>VLOOKUP(CONCATENATE($C$3,$B15),'All Data'!$I$3:$R$5000,10,FALSE)</f>
        <v>#N/A</v>
      </c>
      <c r="E15" s="83"/>
      <c r="F15" s="103">
        <v>2</v>
      </c>
      <c r="G15" s="104" t="str">
        <f>VLOOKUP($F15,'All Data'!$B$3:$R$5000,16,FALSE)</f>
        <v>Peter Kibble</v>
      </c>
      <c r="H15" s="136">
        <f>VLOOKUP($F15,'All Data'!$B$3:$R$5000,15,FALSE)</f>
        <v>42620</v>
      </c>
      <c r="I15" s="137">
        <f>VLOOKUP($F15,'All Data'!$B$3:$R$5000,17,FALSE)</f>
        <v>1.0879629629629629E-3</v>
      </c>
      <c r="J15" s="83"/>
      <c r="K15" s="83"/>
      <c r="L15" s="83"/>
      <c r="M15" s="83"/>
      <c r="N15" s="83"/>
      <c r="O15" s="83"/>
      <c r="P15" s="83"/>
      <c r="Q15" s="83"/>
      <c r="R15" s="83"/>
      <c r="S15" s="83"/>
      <c r="T15" s="83"/>
      <c r="U15" s="83"/>
      <c r="V15" s="83"/>
      <c r="W15" s="83"/>
      <c r="X15" s="83"/>
      <c r="Y15" s="83"/>
      <c r="Z15" s="84"/>
      <c r="AA15" s="90">
        <f>'Race Names'!A15</f>
        <v>0</v>
      </c>
      <c r="AB15" s="86" t="str">
        <f>'All Data'!AB25</f>
        <v/>
      </c>
      <c r="AC15" s="95"/>
      <c r="AD15" s="94" t="s">
        <v>30</v>
      </c>
      <c r="AE15" s="94"/>
      <c r="AF15" s="84"/>
    </row>
    <row r="16" spans="1:32" ht="13.5" thickBot="1" x14ac:dyDescent="0.25">
      <c r="A16" s="83"/>
      <c r="B16" s="99">
        <f t="shared" si="0"/>
        <v>9</v>
      </c>
      <c r="C16" s="100" t="e">
        <f>VLOOKUP(CONCATENATE(C$3,B16),'All Data'!$I$3:$R$5000,9,FALSE)</f>
        <v>#N/A</v>
      </c>
      <c r="D16" s="135" t="e">
        <f>VLOOKUP(CONCATENATE($C$3,$B16),'All Data'!$I$3:$R$5000,10,FALSE)</f>
        <v>#N/A</v>
      </c>
      <c r="E16" s="83"/>
      <c r="F16" s="103">
        <v>3</v>
      </c>
      <c r="G16" s="104" t="str">
        <f>VLOOKUP($F16,'All Data'!$B$3:$R$5000,16,FALSE)</f>
        <v>Kevin Thomas</v>
      </c>
      <c r="H16" s="136">
        <f>VLOOKUP($F16,'All Data'!$B$3:$R$5000,15,FALSE)</f>
        <v>41885</v>
      </c>
      <c r="I16" s="137">
        <f>VLOOKUP($F16,'All Data'!$B$3:$R$5000,17,FALSE)</f>
        <v>1.1498842592592591E-3</v>
      </c>
      <c r="J16" s="83"/>
      <c r="K16" s="83"/>
      <c r="L16" s="83"/>
      <c r="M16" s="83"/>
      <c r="N16" s="83"/>
      <c r="O16" s="83"/>
      <c r="P16" s="83"/>
      <c r="Q16" s="83"/>
      <c r="R16" s="83"/>
      <c r="S16" s="83"/>
      <c r="T16" s="83"/>
      <c r="U16" s="83"/>
      <c r="V16" s="83"/>
      <c r="W16" s="83"/>
      <c r="X16" s="83"/>
      <c r="Y16" s="83"/>
      <c r="Z16" s="84"/>
      <c r="AA16" s="90">
        <f>'Race Names'!A16</f>
        <v>0</v>
      </c>
      <c r="AB16" s="106" t="str">
        <f>'All Data'!AB26</f>
        <v/>
      </c>
      <c r="AC16" s="95"/>
      <c r="AD16" s="94" t="s">
        <v>30</v>
      </c>
      <c r="AE16" s="94"/>
      <c r="AF16" s="84"/>
    </row>
    <row r="17" spans="1:32" ht="13.5" thickBot="1" x14ac:dyDescent="0.25">
      <c r="A17" s="83"/>
      <c r="B17" s="99">
        <f t="shared" si="0"/>
        <v>10</v>
      </c>
      <c r="C17" s="100" t="e">
        <f>VLOOKUP(CONCATENATE(C$3,B17),'All Data'!$I$3:$R$5000,9,FALSE)</f>
        <v>#N/A</v>
      </c>
      <c r="D17" s="135" t="e">
        <f>VLOOKUP(CONCATENATE($C$3,$B17),'All Data'!$I$3:$R$5000,10,FALSE)</f>
        <v>#N/A</v>
      </c>
      <c r="E17" s="83"/>
      <c r="F17" s="103">
        <v>4</v>
      </c>
      <c r="G17" s="104" t="str">
        <f>VLOOKUP($F17,'All Data'!$B$3:$R$5000,16,FALSE)</f>
        <v>Adrian Lawson</v>
      </c>
      <c r="H17" s="136">
        <f>VLOOKUP($F17,'All Data'!$B$3:$R$5000,15,FALSE)</f>
        <v>42249</v>
      </c>
      <c r="I17" s="137">
        <f>VLOOKUP($F17,'All Data'!$B$3:$R$5000,17,FALSE)</f>
        <v>1.1805555555555556E-3</v>
      </c>
      <c r="J17" s="83"/>
      <c r="K17" s="83"/>
      <c r="L17" s="83"/>
      <c r="M17" s="83"/>
      <c r="N17" s="83"/>
      <c r="O17" s="83"/>
      <c r="P17" s="83"/>
      <c r="Q17" s="83"/>
      <c r="R17" s="83"/>
      <c r="S17" s="83"/>
      <c r="T17" s="83"/>
      <c r="U17" s="83"/>
      <c r="V17" s="83"/>
      <c r="W17" s="83"/>
      <c r="X17" s="83"/>
      <c r="Y17" s="83"/>
      <c r="Z17" s="84"/>
      <c r="AA17" s="90">
        <f>'Race Names'!A17</f>
        <v>0</v>
      </c>
      <c r="AB17" s="106" t="str">
        <f>'All Data'!AB27</f>
        <v/>
      </c>
      <c r="AC17" s="95"/>
      <c r="AD17" s="94" t="s">
        <v>30</v>
      </c>
      <c r="AE17" s="94"/>
      <c r="AF17" s="84"/>
    </row>
    <row r="18" spans="1:32" ht="13.5" thickBot="1" x14ac:dyDescent="0.25">
      <c r="A18" s="83"/>
      <c r="B18" s="99">
        <f t="shared" si="0"/>
        <v>11</v>
      </c>
      <c r="C18" s="100" t="e">
        <f>VLOOKUP(CONCATENATE(C$3,B18),'All Data'!$I$3:$R$5000,9,FALSE)</f>
        <v>#N/A</v>
      </c>
      <c r="D18" s="135" t="e">
        <f>VLOOKUP(CONCATENATE($C$3,$B18),'All Data'!$I$3:$R$5000,10,FALSE)</f>
        <v>#N/A</v>
      </c>
      <c r="E18" s="83"/>
      <c r="F18" s="107">
        <v>5</v>
      </c>
      <c r="G18" s="108" t="str">
        <f>VLOOKUP($F18,'All Data'!$B$3:$R$5000,16,FALSE)</f>
        <v>Kevin Thomas</v>
      </c>
      <c r="H18" s="138">
        <f>VLOOKUP($F18,'All Data'!$B$3:$R$5000,15,FALSE)</f>
        <v>43712</v>
      </c>
      <c r="I18" s="139">
        <f>VLOOKUP($F18,'All Data'!$B$3:$R$5000,17,FALSE)</f>
        <v>1.1855324074074075E-3</v>
      </c>
      <c r="J18" s="83"/>
      <c r="K18" s="83"/>
      <c r="L18" s="83"/>
      <c r="M18" s="83"/>
      <c r="N18" s="83"/>
      <c r="O18" s="83"/>
      <c r="P18" s="83"/>
      <c r="Q18" s="83"/>
      <c r="R18" s="83"/>
      <c r="S18" s="83"/>
      <c r="T18" s="83"/>
      <c r="U18" s="83"/>
      <c r="V18" s="83"/>
      <c r="W18" s="83"/>
      <c r="X18" s="83"/>
      <c r="Y18" s="83"/>
      <c r="Z18" s="84"/>
      <c r="AA18" s="90">
        <f>'Race Names'!A18</f>
        <v>0</v>
      </c>
      <c r="AB18" s="106" t="str">
        <f>'All Data'!AB28</f>
        <v/>
      </c>
      <c r="AC18" s="95"/>
      <c r="AD18" s="94" t="s">
        <v>30</v>
      </c>
      <c r="AE18" s="94"/>
      <c r="AF18" s="84"/>
    </row>
    <row r="19" spans="1:32" ht="13.5" thickBot="1" x14ac:dyDescent="0.25">
      <c r="A19" s="83"/>
      <c r="B19" s="99">
        <f t="shared" si="0"/>
        <v>12</v>
      </c>
      <c r="C19" s="100" t="e">
        <f>VLOOKUP(CONCATENATE(C$3,B19),'All Data'!$I$3:$R$5000,9,FALSE)</f>
        <v>#N/A</v>
      </c>
      <c r="D19" s="135" t="e">
        <f>VLOOKUP(CONCATENATE($C$3,$B19),'All Data'!$I$3:$R$5000,10,FALSE)</f>
        <v>#N/A</v>
      </c>
      <c r="E19" s="83"/>
      <c r="F19" s="107">
        <v>6</v>
      </c>
      <c r="G19" s="108" t="str">
        <f>VLOOKUP($F19,'All Data'!$B$3:$R$5000,16,FALSE)</f>
        <v>Adrian Lawson</v>
      </c>
      <c r="H19" s="138">
        <f>VLOOKUP($F19,'All Data'!$B$3:$R$5000,15,FALSE)</f>
        <v>41885</v>
      </c>
      <c r="I19" s="139">
        <f>VLOOKUP($F19,'All Data'!$B$3:$R$5000,17,FALSE)</f>
        <v>1.1924768518518519E-3</v>
      </c>
      <c r="J19" s="83"/>
      <c r="K19" s="83"/>
      <c r="L19" s="83"/>
      <c r="M19" s="83"/>
      <c r="N19" s="83"/>
      <c r="O19" s="83"/>
      <c r="P19" s="83"/>
      <c r="Q19" s="83"/>
      <c r="R19" s="83"/>
      <c r="S19" s="83"/>
      <c r="T19" s="83"/>
      <c r="U19" s="83"/>
      <c r="V19" s="83"/>
      <c r="W19" s="83"/>
      <c r="X19" s="83"/>
      <c r="Y19" s="83"/>
      <c r="Z19" s="84"/>
      <c r="AA19" s="90">
        <f>'Race Names'!A19</f>
        <v>0</v>
      </c>
      <c r="AB19" s="106" t="str">
        <f>'All Data'!AB29</f>
        <v/>
      </c>
      <c r="AE19" s="94"/>
      <c r="AF19" s="84"/>
    </row>
    <row r="20" spans="1:32" ht="13.5" thickBot="1" x14ac:dyDescent="0.25">
      <c r="A20" s="83"/>
      <c r="B20" s="99">
        <f t="shared" si="0"/>
        <v>13</v>
      </c>
      <c r="C20" s="100" t="e">
        <f>VLOOKUP(CONCATENATE(C$3,B20),'All Data'!$I$3:$R$5000,9,FALSE)</f>
        <v>#N/A</v>
      </c>
      <c r="D20" s="135" t="e">
        <f>VLOOKUP(CONCATENATE($C$3,$B20),'All Data'!$I$3:$R$5000,10,FALSE)</f>
        <v>#N/A</v>
      </c>
      <c r="E20" s="83"/>
      <c r="F20" s="107">
        <v>7</v>
      </c>
      <c r="G20" s="108" t="str">
        <f>VLOOKUP($F20,'All Data'!$B$3:$R$5000,16,FALSE)</f>
        <v>Kevin Thomas</v>
      </c>
      <c r="H20" s="138">
        <f>VLOOKUP($F20,'All Data'!$B$3:$R$5000,15,FALSE)</f>
        <v>43347</v>
      </c>
      <c r="I20" s="139">
        <f>VLOOKUP($F20,'All Data'!$B$3:$R$5000,17,FALSE)</f>
        <v>1.1975694444444445E-3</v>
      </c>
      <c r="J20" s="83"/>
      <c r="K20" s="83"/>
      <c r="L20" s="83"/>
      <c r="M20" s="83"/>
      <c r="N20" s="83"/>
      <c r="O20" s="83"/>
      <c r="P20" s="83"/>
      <c r="Q20" s="83"/>
      <c r="R20" s="83"/>
      <c r="S20" s="83"/>
      <c r="T20" s="83"/>
      <c r="U20" s="83"/>
      <c r="V20" s="83"/>
      <c r="W20" s="83"/>
      <c r="X20" s="83"/>
      <c r="Y20" s="83"/>
      <c r="Z20" s="84"/>
      <c r="AA20" s="90">
        <f>'Race Names'!A20</f>
        <v>0</v>
      </c>
      <c r="AB20" s="110" t="str">
        <f>'All Data'!AB30</f>
        <v/>
      </c>
      <c r="AE20" s="94"/>
      <c r="AF20" s="84"/>
    </row>
    <row r="21" spans="1:32" ht="13.5" thickBot="1" x14ac:dyDescent="0.25">
      <c r="A21" s="83"/>
      <c r="B21" s="99">
        <f t="shared" si="0"/>
        <v>14</v>
      </c>
      <c r="C21" s="100" t="e">
        <f>VLOOKUP(CONCATENATE(C$3,B21),'All Data'!$I$3:$R$5000,9,FALSE)</f>
        <v>#N/A</v>
      </c>
      <c r="D21" s="135" t="e">
        <f>VLOOKUP(CONCATENATE($C$3,$B21),'All Data'!$I$3:$R$5000,10,FALSE)</f>
        <v>#N/A</v>
      </c>
      <c r="E21" s="83"/>
      <c r="F21" s="107">
        <v>8</v>
      </c>
      <c r="G21" s="108" t="str">
        <f>VLOOKUP($F21,'All Data'!$B$3:$R$5000,16,FALSE)</f>
        <v>Adrian Lawson</v>
      </c>
      <c r="H21" s="138">
        <f>VLOOKUP($F21,'All Data'!$B$3:$R$5000,15,FALSE)</f>
        <v>42984</v>
      </c>
      <c r="I21" s="139">
        <f>VLOOKUP($F21,'All Data'!$B$3:$R$5000,17,FALSE)</f>
        <v>1.2144675925925925E-3</v>
      </c>
      <c r="J21" s="83"/>
      <c r="K21" s="83"/>
      <c r="L21" s="83"/>
      <c r="M21" s="83"/>
      <c r="N21" s="83"/>
      <c r="O21" s="83"/>
      <c r="P21" s="83"/>
      <c r="Q21" s="83"/>
      <c r="R21" s="83"/>
      <c r="S21" s="83"/>
      <c r="T21" s="83"/>
      <c r="U21" s="83"/>
      <c r="V21" s="83"/>
      <c r="W21" s="83"/>
      <c r="X21" s="83"/>
      <c r="Y21" s="83"/>
      <c r="Z21" s="84"/>
      <c r="AA21" s="90">
        <f>'Race Names'!A21</f>
        <v>0</v>
      </c>
      <c r="AB21" s="110" t="str">
        <f>'All Data'!AB31</f>
        <v/>
      </c>
      <c r="AE21" s="94"/>
      <c r="AF21" s="84"/>
    </row>
    <row r="22" spans="1:32" ht="13.5" thickBot="1" x14ac:dyDescent="0.25">
      <c r="A22" s="83"/>
      <c r="B22" s="99">
        <f t="shared" si="0"/>
        <v>15</v>
      </c>
      <c r="C22" s="100" t="e">
        <f>VLOOKUP(CONCATENATE(C$3,B22),'All Data'!$I$3:$R$5000,9,FALSE)</f>
        <v>#N/A</v>
      </c>
      <c r="D22" s="135" t="e">
        <f>VLOOKUP(CONCATENATE($C$3,$B22),'All Data'!$I$3:$R$5000,10,FALSE)</f>
        <v>#N/A</v>
      </c>
      <c r="E22" s="83"/>
      <c r="F22" s="107">
        <v>9</v>
      </c>
      <c r="G22" s="108" t="str">
        <f>VLOOKUP($F22,'All Data'!$B$3:$R$5000,16,FALSE)</f>
        <v>Jimmy Barton</v>
      </c>
      <c r="H22" s="138">
        <f>VLOOKUP($F22,'All Data'!$B$3:$R$5000,15,FALSE)</f>
        <v>41885</v>
      </c>
      <c r="I22" s="139">
        <f>VLOOKUP($F22,'All Data'!$B$3:$R$5000,17,FALSE)</f>
        <v>1.2399305555555555E-3</v>
      </c>
      <c r="J22" s="83"/>
      <c r="K22" s="83"/>
      <c r="L22" s="83"/>
      <c r="M22" s="83"/>
      <c r="N22" s="83"/>
      <c r="O22" s="83"/>
      <c r="P22" s="83"/>
      <c r="Q22" s="83"/>
      <c r="R22" s="83"/>
      <c r="S22" s="83"/>
      <c r="T22" s="83"/>
      <c r="U22" s="83"/>
      <c r="V22" s="83"/>
      <c r="W22" s="83"/>
      <c r="X22" s="83"/>
      <c r="Y22" s="83"/>
      <c r="Z22" s="84"/>
      <c r="AA22" s="90">
        <f>'Race Names'!A22</f>
        <v>0</v>
      </c>
      <c r="AB22" s="110" t="str">
        <f>'All Data'!AB32</f>
        <v/>
      </c>
      <c r="AE22" s="94"/>
      <c r="AF22" s="84"/>
    </row>
    <row r="23" spans="1:32" ht="13.5" thickBot="1" x14ac:dyDescent="0.25">
      <c r="A23" s="83"/>
      <c r="B23" s="99">
        <f t="shared" si="0"/>
        <v>16</v>
      </c>
      <c r="C23" s="100" t="e">
        <f>VLOOKUP(CONCATENATE(C$3,B23),'All Data'!$I$3:$R$5000,9,FALSE)</f>
        <v>#N/A</v>
      </c>
      <c r="D23" s="135" t="e">
        <f>VLOOKUP(CONCATENATE($C$3,$B23),'All Data'!$I$3:$R$5000,10,FALSE)</f>
        <v>#N/A</v>
      </c>
      <c r="E23" s="83"/>
      <c r="F23" s="107">
        <v>10</v>
      </c>
      <c r="G23" s="108" t="str">
        <f>VLOOKUP($F23,'All Data'!$B$3:$R$5000,16,FALSE)</f>
        <v>Matt Griffin</v>
      </c>
      <c r="H23" s="138">
        <f>VLOOKUP($F23,'All Data'!$B$3:$R$5000,15,FALSE)</f>
        <v>42984</v>
      </c>
      <c r="I23" s="139">
        <f>VLOOKUP($F23,'All Data'!$B$3:$R$5000,17,FALSE)</f>
        <v>1.2513888888888889E-3</v>
      </c>
      <c r="J23" s="83"/>
      <c r="K23" s="83"/>
      <c r="L23" s="83"/>
      <c r="M23" s="83"/>
      <c r="N23" s="83"/>
      <c r="O23" s="83"/>
      <c r="P23" s="83"/>
      <c r="Q23" s="83"/>
      <c r="R23" s="83"/>
      <c r="S23" s="83"/>
      <c r="T23" s="83"/>
      <c r="U23" s="83"/>
      <c r="V23" s="83"/>
      <c r="W23" s="83"/>
      <c r="X23" s="83"/>
      <c r="Y23" s="83"/>
      <c r="Z23" s="84"/>
      <c r="AA23" s="90">
        <f>'Race Names'!A23</f>
        <v>0</v>
      </c>
      <c r="AB23" s="110" t="str">
        <f>'All Data'!AB33</f>
        <v/>
      </c>
      <c r="AE23" s="94"/>
      <c r="AF23" s="84"/>
    </row>
    <row r="24" spans="1:32" x14ac:dyDescent="0.2">
      <c r="A24" s="83"/>
      <c r="B24" s="99">
        <f t="shared" si="0"/>
        <v>17</v>
      </c>
      <c r="C24" s="100" t="e">
        <f>VLOOKUP(CONCATENATE(C$3,B24),'All Data'!$I$3:$R$5000,9,FALSE)</f>
        <v>#N/A</v>
      </c>
      <c r="D24" s="135" t="e">
        <f>VLOOKUP(CONCATENATE($C$3,$B24),'All Data'!$I$3:$R$5000,10,FALSE)</f>
        <v>#N/A</v>
      </c>
      <c r="E24" s="83"/>
      <c r="F24" s="83"/>
      <c r="G24" s="83"/>
      <c r="H24" s="83"/>
      <c r="I24" s="83"/>
      <c r="J24" s="83"/>
      <c r="K24" s="83"/>
      <c r="L24" s="83"/>
      <c r="M24" s="83"/>
      <c r="N24" s="83"/>
      <c r="O24" s="83"/>
      <c r="P24" s="83"/>
      <c r="Q24" s="83"/>
      <c r="R24" s="83"/>
      <c r="S24" s="83"/>
      <c r="T24" s="83"/>
      <c r="U24" s="83"/>
      <c r="V24" s="83"/>
      <c r="W24" s="83"/>
      <c r="X24" s="83"/>
      <c r="Y24" s="83"/>
      <c r="Z24" s="84"/>
      <c r="AA24" s="94"/>
      <c r="AB24" s="110" t="str">
        <f>'All Data'!AB34</f>
        <v/>
      </c>
      <c r="AE24" s="94"/>
      <c r="AF24" s="84"/>
    </row>
    <row r="25" spans="1:32" x14ac:dyDescent="0.2">
      <c r="A25" s="83"/>
      <c r="B25" s="99">
        <f t="shared" si="0"/>
        <v>18</v>
      </c>
      <c r="C25" s="100" t="e">
        <f>VLOOKUP(CONCATENATE(C$3,B25),'All Data'!$I$3:$R$5000,9,FALSE)</f>
        <v>#N/A</v>
      </c>
      <c r="D25" s="135" t="e">
        <f>VLOOKUP(CONCATENATE($C$3,$B25),'All Data'!$I$3:$R$5000,10,FALSE)</f>
        <v>#N/A</v>
      </c>
      <c r="E25" s="83"/>
      <c r="F25" s="83"/>
      <c r="G25" s="83"/>
      <c r="H25" s="83"/>
      <c r="I25" s="83"/>
      <c r="J25" s="83"/>
      <c r="K25" s="83"/>
      <c r="L25" s="83"/>
      <c r="M25" s="83"/>
      <c r="N25" s="83"/>
      <c r="O25" s="83"/>
      <c r="P25" s="83"/>
      <c r="Q25" s="83"/>
      <c r="R25" s="83"/>
      <c r="S25" s="83"/>
      <c r="T25" s="83"/>
      <c r="U25" s="83"/>
      <c r="V25" s="83"/>
      <c r="W25" s="83"/>
      <c r="X25" s="83"/>
      <c r="Y25" s="83"/>
      <c r="Z25" s="84"/>
      <c r="AA25" s="94"/>
      <c r="AB25" s="110" t="str">
        <f>'All Data'!AB35</f>
        <v/>
      </c>
      <c r="AE25" s="94"/>
      <c r="AF25" s="84"/>
    </row>
    <row r="26" spans="1:32" x14ac:dyDescent="0.2">
      <c r="A26" s="83"/>
      <c r="B26" s="99">
        <f t="shared" si="0"/>
        <v>19</v>
      </c>
      <c r="C26" s="100" t="e">
        <f>VLOOKUP(CONCATENATE(C$3,B26),'All Data'!$I$3:$R$5000,9,FALSE)</f>
        <v>#N/A</v>
      </c>
      <c r="D26" s="111" t="e">
        <f>VLOOKUP(CONCATENATE($C$3,$B26),'All Data'!$I$3:$R$5000,10,FALSE)</f>
        <v>#N/A</v>
      </c>
      <c r="E26" s="83"/>
      <c r="F26" s="83"/>
      <c r="G26" s="83"/>
      <c r="H26" s="83"/>
      <c r="I26" s="83"/>
      <c r="J26" s="83"/>
      <c r="K26" s="83"/>
      <c r="L26" s="83"/>
      <c r="M26" s="83"/>
      <c r="N26" s="83"/>
      <c r="O26" s="83"/>
      <c r="P26" s="83"/>
      <c r="Q26" s="83"/>
      <c r="R26" s="83"/>
      <c r="S26" s="83"/>
      <c r="T26" s="83"/>
      <c r="U26" s="83"/>
      <c r="V26" s="83"/>
      <c r="W26" s="83"/>
      <c r="X26" s="83"/>
      <c r="Y26" s="83"/>
      <c r="Z26" s="84"/>
      <c r="AA26" s="94"/>
      <c r="AB26" s="110" t="str">
        <f>'All Data'!AB36</f>
        <v/>
      </c>
      <c r="AE26" s="94"/>
      <c r="AF26" s="84"/>
    </row>
    <row r="27" spans="1:32" x14ac:dyDescent="0.2">
      <c r="A27" s="83"/>
      <c r="B27" s="99">
        <f t="shared" si="0"/>
        <v>20</v>
      </c>
      <c r="C27" s="100" t="e">
        <f>VLOOKUP(CONCATENATE(C$3,B27),'All Data'!$I$3:$R$5000,9,FALSE)</f>
        <v>#N/A</v>
      </c>
      <c r="D27" s="111" t="e">
        <f>VLOOKUP(CONCATENATE($C$3,$B27),'All Data'!$I$3:$R$5000,10,FALSE)</f>
        <v>#N/A</v>
      </c>
      <c r="E27" s="83"/>
      <c r="F27" s="83"/>
      <c r="G27" s="83"/>
      <c r="H27" s="83"/>
      <c r="I27" s="83"/>
      <c r="J27" s="83"/>
      <c r="K27" s="83"/>
      <c r="L27" s="83"/>
      <c r="M27" s="83"/>
      <c r="N27" s="83"/>
      <c r="O27" s="83"/>
      <c r="P27" s="83"/>
      <c r="Q27" s="83"/>
      <c r="R27" s="83"/>
      <c r="S27" s="83"/>
      <c r="T27" s="83"/>
      <c r="U27" s="83"/>
      <c r="V27" s="83"/>
      <c r="W27" s="83"/>
      <c r="X27" s="83"/>
      <c r="Y27" s="83"/>
      <c r="Z27" s="84"/>
      <c r="AA27" s="94"/>
      <c r="AB27" s="110" t="str">
        <f>'All Data'!AB37</f>
        <v/>
      </c>
      <c r="AE27" s="94"/>
      <c r="AF27" s="84"/>
    </row>
    <row r="28" spans="1:32" x14ac:dyDescent="0.2">
      <c r="A28" s="83"/>
      <c r="B28" s="99">
        <f t="shared" si="0"/>
        <v>21</v>
      </c>
      <c r="C28" s="100" t="e">
        <f>VLOOKUP(CONCATENATE(C$3,B28),'All Data'!$I$3:$R$5000,9,FALSE)</f>
        <v>#N/A</v>
      </c>
      <c r="D28" s="111" t="e">
        <f>VLOOKUP(CONCATENATE($C$3,$B28),'All Data'!$I$3:$R$5000,10,FALSE)</f>
        <v>#N/A</v>
      </c>
      <c r="E28" s="83"/>
      <c r="F28" s="83"/>
      <c r="G28" s="83"/>
      <c r="H28" s="83"/>
      <c r="I28" s="83"/>
      <c r="J28" s="83"/>
      <c r="K28" s="83"/>
      <c r="L28" s="83"/>
      <c r="M28" s="83"/>
      <c r="N28" s="83"/>
      <c r="O28" s="83"/>
      <c r="P28" s="83"/>
      <c r="Q28" s="83"/>
      <c r="R28" s="83"/>
      <c r="S28" s="83"/>
      <c r="T28" s="83"/>
      <c r="U28" s="83"/>
      <c r="V28" s="83"/>
      <c r="W28" s="83"/>
      <c r="X28" s="83"/>
      <c r="Y28" s="83"/>
      <c r="Z28" s="84"/>
      <c r="AA28" s="94"/>
      <c r="AB28" s="110" t="str">
        <f>'All Data'!AB38</f>
        <v/>
      </c>
      <c r="AE28" s="94"/>
      <c r="AF28" s="84"/>
    </row>
    <row r="29" spans="1:32" ht="13.5" thickBot="1" x14ac:dyDescent="0.25">
      <c r="A29" s="83"/>
      <c r="B29" s="99">
        <f t="shared" si="0"/>
        <v>22</v>
      </c>
      <c r="C29" s="100" t="e">
        <f>VLOOKUP(CONCATENATE(C$3,B29),'All Data'!$I$3:$R$5000,9,FALSE)</f>
        <v>#N/A</v>
      </c>
      <c r="D29" s="111" t="e">
        <f>VLOOKUP(CONCATENATE($C$3,$B29),'All Data'!$I$3:$R$5000,10,FALSE)</f>
        <v>#N/A</v>
      </c>
      <c r="E29" s="83"/>
      <c r="F29" s="83"/>
      <c r="G29" s="83"/>
      <c r="H29" s="83"/>
      <c r="I29" s="83"/>
      <c r="J29" s="83"/>
      <c r="K29" s="83"/>
      <c r="L29" s="83"/>
      <c r="M29" s="83"/>
      <c r="N29" s="83"/>
      <c r="O29" s="83"/>
      <c r="P29" s="83"/>
      <c r="Q29" s="83"/>
      <c r="R29" s="83"/>
      <c r="S29" s="83"/>
      <c r="T29" s="83"/>
      <c r="U29" s="83"/>
      <c r="V29" s="83"/>
      <c r="W29" s="83"/>
      <c r="X29" s="83"/>
      <c r="Y29" s="83"/>
      <c r="Z29" s="84"/>
      <c r="AA29" s="94"/>
      <c r="AB29" s="110" t="str">
        <f>'All Data'!AB39</f>
        <v/>
      </c>
      <c r="AE29" s="94"/>
      <c r="AF29" s="84"/>
    </row>
    <row r="30" spans="1:32" x14ac:dyDescent="0.2">
      <c r="A30" s="83"/>
      <c r="B30" s="99">
        <f t="shared" si="0"/>
        <v>23</v>
      </c>
      <c r="C30" s="100" t="e">
        <f>VLOOKUP(CONCATENATE(C$3,B30),'All Data'!$I$3:$R$5000,9,FALSE)</f>
        <v>#N/A</v>
      </c>
      <c r="D30" s="111" t="e">
        <f>VLOOKUP(CONCATENATE($C$3,$B30),'All Data'!$I$3:$R$5000,10,FALSE)</f>
        <v>#N/A</v>
      </c>
      <c r="E30" s="83"/>
      <c r="F30" s="328" t="s">
        <v>29</v>
      </c>
      <c r="G30" s="329"/>
      <c r="H30" s="329"/>
      <c r="I30" s="329"/>
      <c r="J30" s="329"/>
      <c r="K30" s="330"/>
      <c r="L30" s="83"/>
      <c r="M30" s="83"/>
      <c r="N30" s="83"/>
      <c r="O30" s="83"/>
      <c r="P30" s="83"/>
      <c r="Q30" s="83"/>
      <c r="R30" s="83"/>
      <c r="S30" s="83"/>
      <c r="T30" s="83"/>
      <c r="U30" s="83"/>
      <c r="V30" s="83"/>
      <c r="W30" s="83"/>
      <c r="X30" s="83"/>
      <c r="Y30" s="83"/>
      <c r="Z30" s="84"/>
      <c r="AA30" s="94"/>
      <c r="AB30" s="110" t="str">
        <f>'All Data'!AB40</f>
        <v/>
      </c>
      <c r="AE30" s="94"/>
      <c r="AF30" s="84"/>
    </row>
    <row r="31" spans="1:32" x14ac:dyDescent="0.2">
      <c r="A31" s="83"/>
      <c r="B31" s="99">
        <f t="shared" si="0"/>
        <v>24</v>
      </c>
      <c r="C31" s="100" t="e">
        <f>VLOOKUP(CONCATENATE(C$3,B31),'All Data'!$I$3:$R$5000,9,FALSE)</f>
        <v>#N/A</v>
      </c>
      <c r="D31" s="111" t="e">
        <f>VLOOKUP(CONCATENATE($C$3,$B31),'All Data'!$I$3:$R$5000,10,FALSE)</f>
        <v>#N/A</v>
      </c>
      <c r="E31" s="83"/>
      <c r="F31" s="303"/>
      <c r="G31" s="304"/>
      <c r="H31" s="304"/>
      <c r="I31" s="304"/>
      <c r="J31" s="304"/>
      <c r="K31" s="305"/>
      <c r="L31" s="83"/>
      <c r="M31" s="83"/>
      <c r="N31" s="83"/>
      <c r="O31" s="83"/>
      <c r="P31" s="83"/>
      <c r="Q31" s="83"/>
      <c r="R31" s="83"/>
      <c r="S31" s="83"/>
      <c r="T31" s="83"/>
      <c r="U31" s="83"/>
      <c r="V31" s="83"/>
      <c r="W31" s="83"/>
      <c r="X31" s="83"/>
      <c r="Y31" s="83"/>
      <c r="Z31" s="84"/>
      <c r="AA31" s="94"/>
      <c r="AB31" s="110" t="str">
        <f>'All Data'!AB41</f>
        <v/>
      </c>
      <c r="AE31" s="94"/>
      <c r="AF31" s="84"/>
    </row>
    <row r="32" spans="1:32" x14ac:dyDescent="0.2">
      <c r="A32" s="83"/>
      <c r="B32" s="99">
        <f t="shared" si="0"/>
        <v>25</v>
      </c>
      <c r="C32" s="100" t="e">
        <f>VLOOKUP(CONCATENATE(C$3,B32),'All Data'!$I$3:$R$5000,9,FALSE)</f>
        <v>#N/A</v>
      </c>
      <c r="D32" s="111" t="e">
        <f>VLOOKUP(CONCATENATE($C$3,$B32),'All Data'!$I$3:$R$5000,10,FALSE)</f>
        <v>#N/A</v>
      </c>
      <c r="E32" s="83"/>
      <c r="F32" s="306" t="s">
        <v>53</v>
      </c>
      <c r="G32" s="307"/>
      <c r="H32" s="307"/>
      <c r="I32" s="307"/>
      <c r="J32" s="307"/>
      <c r="K32" s="308"/>
      <c r="L32" s="83"/>
      <c r="M32" s="83"/>
      <c r="N32" s="83"/>
      <c r="O32" s="83"/>
      <c r="P32" s="83"/>
      <c r="Q32" s="83"/>
      <c r="R32" s="83"/>
      <c r="S32" s="83"/>
      <c r="T32" s="83"/>
      <c r="U32" s="83"/>
      <c r="V32" s="83"/>
      <c r="W32" s="83"/>
      <c r="X32" s="83"/>
      <c r="Y32" s="83"/>
      <c r="Z32" s="84"/>
      <c r="AA32" s="94"/>
      <c r="AB32" s="110" t="str">
        <f>'All Data'!AB42</f>
        <v/>
      </c>
      <c r="AE32" s="94"/>
      <c r="AF32" s="84"/>
    </row>
    <row r="33" spans="1:32" x14ac:dyDescent="0.2">
      <c r="A33" s="83"/>
      <c r="B33" s="99">
        <f t="shared" si="0"/>
        <v>26</v>
      </c>
      <c r="C33" s="100" t="e">
        <f>VLOOKUP(CONCATENATE(C$3,B33),'All Data'!$I$3:$R$5000,9,FALSE)</f>
        <v>#N/A</v>
      </c>
      <c r="D33" s="111" t="e">
        <f>VLOOKUP(CONCATENATE($C$3,$B33),'All Data'!$I$3:$R$5000,10,FALSE)</f>
        <v>#N/A</v>
      </c>
      <c r="E33" s="83"/>
      <c r="F33" s="306"/>
      <c r="G33" s="307"/>
      <c r="H33" s="307"/>
      <c r="I33" s="307"/>
      <c r="J33" s="307"/>
      <c r="K33" s="308"/>
      <c r="L33" s="83"/>
      <c r="M33" s="83"/>
      <c r="N33" s="83"/>
      <c r="O33" s="83"/>
      <c r="P33" s="83"/>
      <c r="Q33" s="83"/>
      <c r="R33" s="83"/>
      <c r="S33" s="83"/>
      <c r="T33" s="83"/>
      <c r="U33" s="83"/>
      <c r="V33" s="83"/>
      <c r="W33" s="83"/>
      <c r="X33" s="83"/>
      <c r="Y33" s="83"/>
      <c r="Z33" s="84"/>
      <c r="AA33" s="94"/>
      <c r="AB33" s="110" t="str">
        <f>'All Data'!AB43</f>
        <v/>
      </c>
      <c r="AE33" s="94"/>
      <c r="AF33" s="84"/>
    </row>
    <row r="34" spans="1:32" x14ac:dyDescent="0.2">
      <c r="A34" s="83"/>
      <c r="B34" s="99">
        <f t="shared" si="0"/>
        <v>27</v>
      </c>
      <c r="C34" s="100" t="e">
        <f>VLOOKUP(CONCATENATE(C$3,B34),'All Data'!$I$3:$R$5000,9,FALSE)</f>
        <v>#N/A</v>
      </c>
      <c r="D34" s="111" t="e">
        <f>VLOOKUP(CONCATENATE($C$3,$B34),'All Data'!$I$3:$R$5000,10,FALSE)</f>
        <v>#N/A</v>
      </c>
      <c r="E34" s="83"/>
      <c r="F34" s="303"/>
      <c r="G34" s="304"/>
      <c r="H34" s="304"/>
      <c r="I34" s="304"/>
      <c r="J34" s="304"/>
      <c r="K34" s="305"/>
      <c r="L34" s="83"/>
      <c r="M34" s="83"/>
      <c r="N34" s="83"/>
      <c r="O34" s="83"/>
      <c r="P34" s="83"/>
      <c r="Q34" s="83"/>
      <c r="R34" s="83"/>
      <c r="S34" s="83"/>
      <c r="T34" s="83"/>
      <c r="U34" s="83"/>
      <c r="V34" s="83"/>
      <c r="W34" s="83"/>
      <c r="X34" s="83"/>
      <c r="Y34" s="83"/>
      <c r="Z34" s="84"/>
      <c r="AA34" s="94"/>
      <c r="AB34" s="110" t="str">
        <f>'All Data'!AB44</f>
        <v/>
      </c>
      <c r="AE34" s="94"/>
      <c r="AF34" s="84"/>
    </row>
    <row r="35" spans="1:32" x14ac:dyDescent="0.2">
      <c r="A35" s="83"/>
      <c r="B35" s="99">
        <f t="shared" si="0"/>
        <v>28</v>
      </c>
      <c r="C35" s="100" t="e">
        <f>VLOOKUP(CONCATENATE(C$3,B35),'All Data'!$I$3:$R$5000,9,FALSE)</f>
        <v>#N/A</v>
      </c>
      <c r="D35" s="111" t="e">
        <f>VLOOKUP(CONCATENATE($C$3,$B35),'All Data'!$I$3:$R$5000,10,FALSE)</f>
        <v>#N/A</v>
      </c>
      <c r="E35" s="83"/>
      <c r="F35" s="306" t="s">
        <v>54</v>
      </c>
      <c r="G35" s="307"/>
      <c r="H35" s="307"/>
      <c r="I35" s="307"/>
      <c r="J35" s="307"/>
      <c r="K35" s="308"/>
      <c r="L35" s="83"/>
      <c r="M35" s="83"/>
      <c r="N35" s="83"/>
      <c r="O35" s="83"/>
      <c r="P35" s="83"/>
      <c r="Q35" s="83"/>
      <c r="R35" s="83"/>
      <c r="S35" s="83"/>
      <c r="T35" s="83"/>
      <c r="U35" s="83"/>
      <c r="V35" s="83"/>
      <c r="W35" s="83"/>
      <c r="X35" s="83"/>
      <c r="Y35" s="83"/>
      <c r="Z35" s="84"/>
      <c r="AA35" s="94"/>
      <c r="AB35" s="110" t="str">
        <f>'All Data'!AB45</f>
        <v/>
      </c>
      <c r="AE35" s="94"/>
      <c r="AF35" s="84"/>
    </row>
    <row r="36" spans="1:32" x14ac:dyDescent="0.2">
      <c r="A36" s="83"/>
      <c r="B36" s="99">
        <f t="shared" si="0"/>
        <v>29</v>
      </c>
      <c r="C36" s="100" t="e">
        <f>VLOOKUP(CONCATENATE(C$3,B36),'All Data'!$I$3:$R$5000,9,FALSE)</f>
        <v>#N/A</v>
      </c>
      <c r="D36" s="111" t="e">
        <f>VLOOKUP(CONCATENATE($C$3,$B36),'All Data'!$I$3:$R$5000,10,FALSE)</f>
        <v>#N/A</v>
      </c>
      <c r="E36" s="83"/>
      <c r="F36" s="306"/>
      <c r="G36" s="307"/>
      <c r="H36" s="307"/>
      <c r="I36" s="307"/>
      <c r="J36" s="307"/>
      <c r="K36" s="308"/>
      <c r="L36" s="83"/>
      <c r="M36" s="83"/>
      <c r="N36" s="83"/>
      <c r="O36" s="83"/>
      <c r="P36" s="83"/>
      <c r="Q36" s="83"/>
      <c r="R36" s="83"/>
      <c r="S36" s="83"/>
      <c r="T36" s="83"/>
      <c r="U36" s="83"/>
      <c r="V36" s="83"/>
      <c r="W36" s="83"/>
      <c r="X36" s="83"/>
      <c r="Y36" s="83"/>
      <c r="Z36" s="84"/>
      <c r="AA36" s="94"/>
      <c r="AB36" s="110" t="str">
        <f>'All Data'!AB46</f>
        <v/>
      </c>
      <c r="AE36" s="94"/>
      <c r="AF36" s="84"/>
    </row>
    <row r="37" spans="1:32" x14ac:dyDescent="0.2">
      <c r="A37" s="83"/>
      <c r="B37" s="99">
        <f t="shared" si="0"/>
        <v>30</v>
      </c>
      <c r="C37" s="100" t="e">
        <f>VLOOKUP(CONCATENATE(C$3,B37),'All Data'!$I$3:$R$5000,9,FALSE)</f>
        <v>#N/A</v>
      </c>
      <c r="D37" s="111" t="e">
        <f>VLOOKUP(CONCATENATE($C$3,$B37),'All Data'!$I$3:$R$5000,10,FALSE)</f>
        <v>#N/A</v>
      </c>
      <c r="E37" s="83"/>
      <c r="F37" s="112"/>
      <c r="G37" s="113"/>
      <c r="H37" s="113"/>
      <c r="I37" s="113"/>
      <c r="J37" s="113"/>
      <c r="K37" s="114"/>
      <c r="L37" s="83"/>
      <c r="M37" s="83"/>
      <c r="N37" s="83"/>
      <c r="O37" s="83"/>
      <c r="P37" s="83"/>
      <c r="Q37" s="83"/>
      <c r="R37" s="83"/>
      <c r="S37" s="83"/>
      <c r="T37" s="83"/>
      <c r="U37" s="83"/>
      <c r="V37" s="83"/>
      <c r="W37" s="83"/>
      <c r="X37" s="83"/>
      <c r="Y37" s="83"/>
      <c r="Z37" s="84"/>
      <c r="AA37" s="94"/>
      <c r="AB37" s="110" t="str">
        <f>'All Data'!AB47</f>
        <v/>
      </c>
      <c r="AE37" s="94"/>
      <c r="AF37" s="84"/>
    </row>
    <row r="38" spans="1:32" ht="13.5" thickBot="1" x14ac:dyDescent="0.25">
      <c r="A38" s="83"/>
      <c r="B38" s="99">
        <f t="shared" si="0"/>
        <v>31</v>
      </c>
      <c r="C38" s="100" t="e">
        <f>VLOOKUP(CONCATENATE(C$3,B38),'All Data'!$I$3:$R$5000,9,FALSE)</f>
        <v>#N/A</v>
      </c>
      <c r="D38" s="111" t="e">
        <f>VLOOKUP(CONCATENATE($C$3,$B38),'All Data'!$I$3:$R$5000,10,FALSE)</f>
        <v>#N/A</v>
      </c>
      <c r="E38" s="83"/>
      <c r="F38" s="309" t="s">
        <v>184</v>
      </c>
      <c r="G38" s="310"/>
      <c r="H38" s="310"/>
      <c r="I38" s="310"/>
      <c r="J38" s="310"/>
      <c r="K38" s="311"/>
      <c r="L38" s="83"/>
      <c r="M38" s="83"/>
      <c r="N38" s="83"/>
      <c r="O38" s="83"/>
      <c r="P38" s="83"/>
      <c r="Q38" s="83"/>
      <c r="R38" s="83"/>
      <c r="S38" s="83"/>
      <c r="T38" s="83"/>
      <c r="U38" s="83"/>
      <c r="V38" s="83"/>
      <c r="W38" s="83"/>
      <c r="X38" s="83"/>
      <c r="Y38" s="83"/>
      <c r="Z38" s="84"/>
      <c r="AA38" s="94"/>
      <c r="AB38" s="110" t="str">
        <f>'All Data'!AB48</f>
        <v/>
      </c>
      <c r="AE38" s="94"/>
      <c r="AF38" s="84"/>
    </row>
    <row r="39" spans="1:32" x14ac:dyDescent="0.2">
      <c r="A39" s="83"/>
      <c r="B39" s="99">
        <f t="shared" si="0"/>
        <v>32</v>
      </c>
      <c r="C39" s="100" t="e">
        <f>VLOOKUP(CONCATENATE(C$3,B39),'All Data'!$I$3:$R$5000,9,FALSE)</f>
        <v>#N/A</v>
      </c>
      <c r="D39" s="111" t="e">
        <f>VLOOKUP(CONCATENATE($C$3,$B39),'All Data'!$I$3:$R$5000,10,FALSE)</f>
        <v>#N/A</v>
      </c>
      <c r="E39" s="83"/>
      <c r="F39" s="83"/>
      <c r="G39" s="83"/>
      <c r="H39" s="83"/>
      <c r="I39" s="83"/>
      <c r="J39" s="83"/>
      <c r="K39" s="83"/>
      <c r="L39" s="83"/>
      <c r="M39" s="83"/>
      <c r="N39" s="83"/>
      <c r="O39" s="83"/>
      <c r="P39" s="83"/>
      <c r="Q39" s="83"/>
      <c r="R39" s="83"/>
      <c r="S39" s="83"/>
      <c r="T39" s="83"/>
      <c r="U39" s="83"/>
      <c r="V39" s="83"/>
      <c r="W39" s="83"/>
      <c r="X39" s="83"/>
      <c r="Y39" s="83"/>
      <c r="Z39" s="84"/>
      <c r="AA39" s="94"/>
      <c r="AB39" s="110" t="str">
        <f>'All Data'!AB49</f>
        <v/>
      </c>
      <c r="AE39" s="94"/>
      <c r="AF39" s="84"/>
    </row>
    <row r="40" spans="1:32" x14ac:dyDescent="0.2">
      <c r="A40" s="83"/>
      <c r="B40" s="99">
        <f t="shared" si="0"/>
        <v>33</v>
      </c>
      <c r="C40" s="100" t="e">
        <f>VLOOKUP(CONCATENATE(C$3,B40),'All Data'!$I$3:$R$5000,9,FALSE)</f>
        <v>#N/A</v>
      </c>
      <c r="D40" s="111" t="e">
        <f>VLOOKUP(CONCATENATE($C$3,$B40),'All Data'!$I$3:$R$5000,10,FALSE)</f>
        <v>#N/A</v>
      </c>
      <c r="E40" s="83"/>
      <c r="F40" s="83"/>
      <c r="G40" s="83"/>
      <c r="H40" s="83"/>
      <c r="I40" s="83"/>
      <c r="J40" s="83"/>
      <c r="K40" s="83"/>
      <c r="L40" s="83"/>
      <c r="M40" s="83"/>
      <c r="N40" s="83"/>
      <c r="O40" s="83"/>
      <c r="P40" s="83"/>
      <c r="Q40" s="83"/>
      <c r="R40" s="83"/>
      <c r="S40" s="83"/>
      <c r="T40" s="83"/>
      <c r="U40" s="83"/>
      <c r="V40" s="83"/>
      <c r="W40" s="83"/>
      <c r="X40" s="83"/>
      <c r="Y40" s="83"/>
      <c r="Z40" s="84"/>
      <c r="AA40" s="94"/>
      <c r="AB40" s="110" t="str">
        <f>'All Data'!AB50</f>
        <v/>
      </c>
      <c r="AE40" s="94"/>
      <c r="AF40" s="84"/>
    </row>
    <row r="41" spans="1:32" x14ac:dyDescent="0.2">
      <c r="A41" s="83"/>
      <c r="B41" s="99">
        <f t="shared" si="0"/>
        <v>34</v>
      </c>
      <c r="C41" s="100" t="e">
        <f>VLOOKUP(CONCATENATE(C$3,B41),'All Data'!$I$3:$R$5000,9,FALSE)</f>
        <v>#N/A</v>
      </c>
      <c r="D41" s="111" t="e">
        <f>VLOOKUP(CONCATENATE($C$3,$B41),'All Data'!$I$3:$R$5000,10,FALSE)</f>
        <v>#N/A</v>
      </c>
      <c r="E41" s="83"/>
      <c r="F41" s="83"/>
      <c r="G41" s="83"/>
      <c r="H41" s="83"/>
      <c r="I41" s="83"/>
      <c r="J41" s="83"/>
      <c r="K41" s="83"/>
      <c r="L41" s="83"/>
      <c r="M41" s="83"/>
      <c r="N41" s="83"/>
      <c r="O41" s="83"/>
      <c r="P41" s="83"/>
      <c r="Q41" s="83"/>
      <c r="R41" s="83"/>
      <c r="S41" s="83"/>
      <c r="T41" s="83"/>
      <c r="U41" s="83"/>
      <c r="V41" s="83"/>
      <c r="W41" s="83"/>
      <c r="X41" s="83"/>
      <c r="Y41" s="83"/>
      <c r="Z41" s="84"/>
      <c r="AA41" s="94"/>
      <c r="AB41" s="110" t="str">
        <f>'All Data'!AB51</f>
        <v/>
      </c>
      <c r="AE41" s="94"/>
      <c r="AF41" s="84"/>
    </row>
    <row r="42" spans="1:32" x14ac:dyDescent="0.2">
      <c r="A42" s="83"/>
      <c r="B42" s="99">
        <f t="shared" si="0"/>
        <v>35</v>
      </c>
      <c r="C42" s="100" t="e">
        <f>VLOOKUP(CONCATENATE(C$3,B42),'All Data'!$I$3:$R$5000,9,FALSE)</f>
        <v>#N/A</v>
      </c>
      <c r="D42" s="111" t="e">
        <f>VLOOKUP(CONCATENATE($C$3,$B42),'All Data'!$I$3:$R$5000,10,FALSE)</f>
        <v>#N/A</v>
      </c>
      <c r="E42" s="83"/>
      <c r="F42" s="83"/>
      <c r="G42" s="83"/>
      <c r="H42" s="83"/>
      <c r="I42" s="83"/>
      <c r="J42" s="83"/>
      <c r="K42" s="83"/>
      <c r="L42" s="83"/>
      <c r="M42" s="83"/>
      <c r="N42" s="83"/>
      <c r="O42" s="83"/>
      <c r="P42" s="83"/>
      <c r="Q42" s="83"/>
      <c r="R42" s="83"/>
      <c r="S42" s="83"/>
      <c r="T42" s="83"/>
      <c r="U42" s="83"/>
      <c r="V42" s="83"/>
      <c r="W42" s="83"/>
      <c r="X42" s="83"/>
      <c r="Y42" s="83"/>
      <c r="Z42" s="84"/>
      <c r="AA42" s="94"/>
      <c r="AB42" s="110" t="str">
        <f>'All Data'!AB52</f>
        <v/>
      </c>
      <c r="AE42" s="94"/>
      <c r="AF42" s="84"/>
    </row>
    <row r="43" spans="1:32" x14ac:dyDescent="0.2">
      <c r="A43" s="83"/>
      <c r="B43" s="99">
        <f t="shared" si="0"/>
        <v>36</v>
      </c>
      <c r="C43" s="100" t="e">
        <f>VLOOKUP(CONCATENATE(C$3,B43),'All Data'!$I$3:$R$5000,9,FALSE)</f>
        <v>#N/A</v>
      </c>
      <c r="D43" s="111" t="e">
        <f>VLOOKUP(CONCATENATE($C$3,$B43),'All Data'!$I$3:$R$5000,10,FALSE)</f>
        <v>#N/A</v>
      </c>
      <c r="E43" s="83"/>
      <c r="F43" s="83"/>
      <c r="G43" s="83"/>
      <c r="H43" s="83"/>
      <c r="I43" s="83"/>
      <c r="J43" s="83"/>
      <c r="K43" s="83"/>
      <c r="L43" s="83"/>
      <c r="M43" s="83"/>
      <c r="N43" s="83"/>
      <c r="O43" s="83"/>
      <c r="P43" s="83"/>
      <c r="Q43" s="83"/>
      <c r="R43" s="83"/>
      <c r="S43" s="83"/>
      <c r="T43" s="83"/>
      <c r="U43" s="83"/>
      <c r="V43" s="83"/>
      <c r="W43" s="83"/>
      <c r="X43" s="83"/>
      <c r="Y43" s="83"/>
      <c r="Z43" s="84"/>
      <c r="AA43" s="94"/>
      <c r="AB43" s="110" t="str">
        <f>'All Data'!AB53</f>
        <v/>
      </c>
      <c r="AE43" s="94"/>
      <c r="AF43" s="84"/>
    </row>
    <row r="44" spans="1:32" x14ac:dyDescent="0.2">
      <c r="A44" s="83"/>
      <c r="B44" s="99">
        <f t="shared" si="0"/>
        <v>37</v>
      </c>
      <c r="C44" s="100" t="e">
        <f>VLOOKUP(CONCATENATE(C$3,B44),'All Data'!$I$3:$R$5000,9,FALSE)</f>
        <v>#N/A</v>
      </c>
      <c r="D44" s="111" t="e">
        <f>VLOOKUP(CONCATENATE($C$3,$B44),'All Data'!$I$3:$R$5000,10,FALSE)</f>
        <v>#N/A</v>
      </c>
      <c r="E44" s="83"/>
      <c r="F44" s="83"/>
      <c r="G44" s="83"/>
      <c r="H44" s="83"/>
      <c r="I44" s="83"/>
      <c r="J44" s="83"/>
      <c r="K44" s="83"/>
      <c r="L44" s="83"/>
      <c r="M44" s="83"/>
      <c r="N44" s="83"/>
      <c r="O44" s="83"/>
      <c r="P44" s="83"/>
      <c r="Q44" s="83"/>
      <c r="R44" s="83"/>
      <c r="S44" s="83"/>
      <c r="T44" s="83"/>
      <c r="U44" s="83"/>
      <c r="V44" s="83"/>
      <c r="W44" s="83"/>
      <c r="X44" s="83"/>
      <c r="Y44" s="83"/>
      <c r="Z44" s="84"/>
      <c r="AA44" s="94"/>
      <c r="AB44" s="110" t="str">
        <f>'All Data'!AB54</f>
        <v/>
      </c>
      <c r="AE44" s="94"/>
      <c r="AF44" s="84"/>
    </row>
    <row r="45" spans="1:32" x14ac:dyDescent="0.2">
      <c r="A45" s="83"/>
      <c r="B45" s="99">
        <f t="shared" si="0"/>
        <v>38</v>
      </c>
      <c r="C45" s="100" t="e">
        <f>VLOOKUP(CONCATENATE(C$3,B45),'All Data'!$I$3:$R$5000,9,FALSE)</f>
        <v>#N/A</v>
      </c>
      <c r="D45" s="111" t="e">
        <f>VLOOKUP(CONCATENATE($C$3,$B45),'All Data'!$I$3:$R$5000,10,FALSE)</f>
        <v>#N/A</v>
      </c>
      <c r="E45" s="83"/>
      <c r="F45" s="83"/>
      <c r="G45" s="83"/>
      <c r="H45" s="83"/>
      <c r="I45" s="83"/>
      <c r="J45" s="83"/>
      <c r="K45" s="83"/>
      <c r="L45" s="83"/>
      <c r="M45" s="83"/>
      <c r="N45" s="83"/>
      <c r="O45" s="83"/>
      <c r="P45" s="83"/>
      <c r="Q45" s="83"/>
      <c r="R45" s="83"/>
      <c r="S45" s="83"/>
      <c r="T45" s="83"/>
      <c r="U45" s="83"/>
      <c r="V45" s="83"/>
      <c r="W45" s="83"/>
      <c r="X45" s="83"/>
      <c r="Y45" s="83"/>
      <c r="Z45" s="84"/>
      <c r="AA45" s="94"/>
      <c r="AB45" s="110" t="str">
        <f>'All Data'!AB55</f>
        <v/>
      </c>
      <c r="AE45" s="94"/>
      <c r="AF45" s="84"/>
    </row>
    <row r="46" spans="1:32" x14ac:dyDescent="0.2">
      <c r="A46" s="83"/>
      <c r="B46" s="99">
        <f t="shared" si="0"/>
        <v>39</v>
      </c>
      <c r="C46" s="100" t="e">
        <f>VLOOKUP(CONCATENATE(C$3,B46),'All Data'!$I$3:$R$5000,9,FALSE)</f>
        <v>#N/A</v>
      </c>
      <c r="D46" s="111" t="e">
        <f>VLOOKUP(CONCATENATE($C$3,$B46),'All Data'!$I$3:$R$5000,10,FALSE)</f>
        <v>#N/A</v>
      </c>
      <c r="E46" s="83"/>
      <c r="F46" s="83"/>
      <c r="G46" s="83"/>
      <c r="H46" s="83"/>
      <c r="I46" s="83"/>
      <c r="J46" s="83"/>
      <c r="K46" s="83"/>
      <c r="L46" s="83"/>
      <c r="M46" s="83"/>
      <c r="N46" s="83"/>
      <c r="O46" s="83"/>
      <c r="P46" s="83"/>
      <c r="Q46" s="83"/>
      <c r="R46" s="83"/>
      <c r="S46" s="83"/>
      <c r="T46" s="83"/>
      <c r="U46" s="83"/>
      <c r="V46" s="83"/>
      <c r="W46" s="83"/>
      <c r="X46" s="83"/>
      <c r="Y46" s="83"/>
      <c r="Z46" s="84"/>
      <c r="AA46" s="94"/>
      <c r="AB46" s="110" t="str">
        <f>'All Data'!AB56</f>
        <v/>
      </c>
      <c r="AE46" s="94"/>
      <c r="AF46" s="84"/>
    </row>
    <row r="47" spans="1:32" x14ac:dyDescent="0.2">
      <c r="A47" s="83"/>
      <c r="B47" s="99">
        <f t="shared" si="0"/>
        <v>40</v>
      </c>
      <c r="C47" s="100" t="e">
        <f>VLOOKUP(CONCATENATE(C$3,B47),'All Data'!$I$3:$R$5000,9,FALSE)</f>
        <v>#N/A</v>
      </c>
      <c r="D47" s="111" t="e">
        <f>VLOOKUP(CONCATENATE($C$3,$B47),'All Data'!$I$3:$R$5000,10,FALSE)</f>
        <v>#N/A</v>
      </c>
      <c r="E47" s="83"/>
      <c r="F47" s="83"/>
      <c r="G47" s="83"/>
      <c r="H47" s="83"/>
      <c r="I47" s="83"/>
      <c r="J47" s="83"/>
      <c r="K47" s="83"/>
      <c r="L47" s="83"/>
      <c r="M47" s="83"/>
      <c r="N47" s="83"/>
      <c r="O47" s="83"/>
      <c r="P47" s="83"/>
      <c r="Q47" s="83"/>
      <c r="R47" s="83"/>
      <c r="S47" s="83"/>
      <c r="T47" s="83"/>
      <c r="U47" s="83"/>
      <c r="V47" s="83"/>
      <c r="W47" s="83"/>
      <c r="X47" s="83"/>
      <c r="Y47" s="83"/>
      <c r="Z47" s="84"/>
      <c r="AA47" s="94"/>
      <c r="AB47" s="110" t="str">
        <f>'All Data'!AB57</f>
        <v/>
      </c>
      <c r="AE47" s="94"/>
      <c r="AF47" s="84"/>
    </row>
    <row r="48" spans="1:32" x14ac:dyDescent="0.2">
      <c r="A48" s="83"/>
      <c r="B48" s="99">
        <f t="shared" si="0"/>
        <v>41</v>
      </c>
      <c r="C48" s="100" t="e">
        <f>VLOOKUP(CONCATENATE(C$3,B48),'All Data'!$I$3:$R$5000,9,FALSE)</f>
        <v>#N/A</v>
      </c>
      <c r="D48" s="111" t="e">
        <f>VLOOKUP(CONCATENATE($C$3,$B48),'All Data'!$I$3:$R$5000,10,FALSE)</f>
        <v>#N/A</v>
      </c>
      <c r="E48" s="83"/>
      <c r="F48" s="83"/>
      <c r="G48" s="83"/>
      <c r="H48" s="83"/>
      <c r="I48" s="83"/>
      <c r="J48" s="83"/>
      <c r="K48" s="83"/>
      <c r="L48" s="83"/>
      <c r="M48" s="83"/>
      <c r="N48" s="83"/>
      <c r="O48" s="83"/>
      <c r="P48" s="83"/>
      <c r="Q48" s="83"/>
      <c r="R48" s="83"/>
      <c r="S48" s="83"/>
      <c r="T48" s="83"/>
      <c r="U48" s="83"/>
      <c r="V48" s="83"/>
      <c r="W48" s="83"/>
      <c r="X48" s="83"/>
      <c r="Y48" s="83"/>
      <c r="Z48" s="84"/>
      <c r="AA48" s="94"/>
      <c r="AB48" s="110" t="str">
        <f>'All Data'!AB58</f>
        <v/>
      </c>
      <c r="AE48" s="94"/>
      <c r="AF48" s="84"/>
    </row>
    <row r="49" spans="1:32" x14ac:dyDescent="0.2">
      <c r="A49" s="83"/>
      <c r="B49" s="99">
        <f t="shared" si="0"/>
        <v>42</v>
      </c>
      <c r="C49" s="100" t="e">
        <f>VLOOKUP(CONCATENATE(C$3,B49),'All Data'!$I$3:$R$5000,9,FALSE)</f>
        <v>#N/A</v>
      </c>
      <c r="D49" s="111" t="e">
        <f>VLOOKUP(CONCATENATE($C$3,$B49),'All Data'!$I$3:$R$5000,10,FALSE)</f>
        <v>#N/A</v>
      </c>
      <c r="E49" s="83"/>
      <c r="F49" s="83"/>
      <c r="G49" s="83"/>
      <c r="H49" s="83"/>
      <c r="I49" s="83"/>
      <c r="J49" s="83"/>
      <c r="K49" s="83"/>
      <c r="L49" s="83"/>
      <c r="M49" s="83"/>
      <c r="N49" s="83"/>
      <c r="O49" s="83"/>
      <c r="P49" s="83"/>
      <c r="Q49" s="83"/>
      <c r="R49" s="83"/>
      <c r="S49" s="83"/>
      <c r="T49" s="83"/>
      <c r="U49" s="83"/>
      <c r="V49" s="83"/>
      <c r="W49" s="83"/>
      <c r="X49" s="83"/>
      <c r="Y49" s="83"/>
      <c r="Z49" s="84"/>
      <c r="AA49" s="94"/>
      <c r="AB49" s="110" t="str">
        <f>'All Data'!AB59</f>
        <v/>
      </c>
      <c r="AE49" s="94"/>
      <c r="AF49" s="84"/>
    </row>
    <row r="50" spans="1:32" x14ac:dyDescent="0.2">
      <c r="A50" s="83"/>
      <c r="B50" s="99">
        <f t="shared" si="0"/>
        <v>43</v>
      </c>
      <c r="C50" s="100" t="e">
        <f>VLOOKUP(CONCATENATE(C$3,B50),'All Data'!$I$3:$R$5000,9,FALSE)</f>
        <v>#N/A</v>
      </c>
      <c r="D50" s="111" t="e">
        <f>VLOOKUP(CONCATENATE($C$3,$B50),'All Data'!$I$3:$R$5000,10,FALSE)</f>
        <v>#N/A</v>
      </c>
      <c r="E50" s="83"/>
      <c r="F50" s="83"/>
      <c r="G50" s="83"/>
      <c r="H50" s="83"/>
      <c r="I50" s="83"/>
      <c r="J50" s="83"/>
      <c r="K50" s="83"/>
      <c r="L50" s="83"/>
      <c r="M50" s="83"/>
      <c r="N50" s="83"/>
      <c r="O50" s="83"/>
      <c r="P50" s="83"/>
      <c r="Q50" s="83"/>
      <c r="R50" s="83"/>
      <c r="S50" s="83"/>
      <c r="T50" s="83"/>
      <c r="U50" s="83"/>
      <c r="V50" s="83"/>
      <c r="W50" s="83"/>
      <c r="X50" s="83"/>
      <c r="Y50" s="83"/>
      <c r="Z50" s="84"/>
      <c r="AA50" s="94"/>
      <c r="AB50" s="110" t="str">
        <f>'All Data'!AB60</f>
        <v/>
      </c>
      <c r="AE50" s="94"/>
      <c r="AF50" s="84"/>
    </row>
    <row r="51" spans="1:32" x14ac:dyDescent="0.2">
      <c r="A51" s="83"/>
      <c r="B51" s="99">
        <f t="shared" si="0"/>
        <v>44</v>
      </c>
      <c r="C51" s="100" t="e">
        <f>VLOOKUP(CONCATENATE(C$3,B51),'All Data'!$I$3:$R$5000,9,FALSE)</f>
        <v>#N/A</v>
      </c>
      <c r="D51" s="111" t="e">
        <f>VLOOKUP(CONCATENATE($C$3,$B51),'All Data'!$I$3:$R$5000,10,FALSE)</f>
        <v>#N/A</v>
      </c>
      <c r="E51" s="83"/>
      <c r="F51" s="83"/>
      <c r="G51" s="83"/>
      <c r="H51" s="83"/>
      <c r="I51" s="83"/>
      <c r="J51" s="83"/>
      <c r="K51" s="83"/>
      <c r="L51" s="83"/>
      <c r="M51" s="83"/>
      <c r="N51" s="83"/>
      <c r="O51" s="83"/>
      <c r="P51" s="83"/>
      <c r="Q51" s="83"/>
      <c r="R51" s="83"/>
      <c r="S51" s="83"/>
      <c r="T51" s="83"/>
      <c r="U51" s="83"/>
      <c r="V51" s="83"/>
      <c r="W51" s="83"/>
      <c r="X51" s="83"/>
      <c r="Y51" s="83"/>
      <c r="Z51" s="84"/>
      <c r="AA51" s="94"/>
      <c r="AB51" s="110" t="str">
        <f>'All Data'!AB61</f>
        <v/>
      </c>
      <c r="AE51" s="94"/>
      <c r="AF51" s="84"/>
    </row>
    <row r="52" spans="1:32" x14ac:dyDescent="0.2">
      <c r="A52" s="83"/>
      <c r="B52" s="99">
        <f t="shared" si="0"/>
        <v>45</v>
      </c>
      <c r="C52" s="100" t="e">
        <f>VLOOKUP(CONCATENATE(C$3,B52),'All Data'!$I$3:$R$5000,9,FALSE)</f>
        <v>#N/A</v>
      </c>
      <c r="D52" s="111" t="e">
        <f>VLOOKUP(CONCATENATE($C$3,$B52),'All Data'!$I$3:$R$5000,10,FALSE)</f>
        <v>#N/A</v>
      </c>
      <c r="E52" s="83"/>
      <c r="F52" s="83"/>
      <c r="G52" s="83"/>
      <c r="H52" s="83"/>
      <c r="I52" s="83"/>
      <c r="J52" s="83"/>
      <c r="K52" s="83"/>
      <c r="L52" s="83"/>
      <c r="M52" s="83"/>
      <c r="N52" s="83"/>
      <c r="O52" s="83"/>
      <c r="P52" s="83"/>
      <c r="Q52" s="83"/>
      <c r="R52" s="83"/>
      <c r="S52" s="83"/>
      <c r="T52" s="83"/>
      <c r="U52" s="83"/>
      <c r="V52" s="83"/>
      <c r="W52" s="83"/>
      <c r="X52" s="83"/>
      <c r="Y52" s="83"/>
      <c r="Z52" s="84"/>
      <c r="AA52" s="94"/>
      <c r="AB52" s="110" t="str">
        <f>'All Data'!AB62</f>
        <v/>
      </c>
      <c r="AE52" s="94"/>
      <c r="AF52" s="84"/>
    </row>
    <row r="53" spans="1:32" x14ac:dyDescent="0.2">
      <c r="A53" s="83"/>
      <c r="B53" s="99">
        <f t="shared" si="0"/>
        <v>46</v>
      </c>
      <c r="C53" s="100" t="e">
        <f>VLOOKUP(CONCATENATE(C$3,B53),'All Data'!$I$3:$R$5000,9,FALSE)</f>
        <v>#N/A</v>
      </c>
      <c r="D53" s="111" t="e">
        <f>VLOOKUP(CONCATENATE($C$3,$B53),'All Data'!$I$3:$R$5000,10,FALSE)</f>
        <v>#N/A</v>
      </c>
      <c r="E53" s="83"/>
      <c r="F53" s="83"/>
      <c r="G53" s="83"/>
      <c r="H53" s="83"/>
      <c r="I53" s="83"/>
      <c r="J53" s="83"/>
      <c r="K53" s="83"/>
      <c r="L53" s="83"/>
      <c r="M53" s="83"/>
      <c r="N53" s="83"/>
      <c r="O53" s="83"/>
      <c r="P53" s="83"/>
      <c r="Q53" s="83"/>
      <c r="R53" s="83"/>
      <c r="S53" s="83"/>
      <c r="T53" s="83"/>
      <c r="U53" s="83"/>
      <c r="V53" s="83"/>
      <c r="W53" s="83"/>
      <c r="X53" s="83"/>
      <c r="Y53" s="83"/>
      <c r="Z53" s="84"/>
      <c r="AA53" s="94"/>
      <c r="AB53" s="110" t="str">
        <f>'All Data'!AB63</f>
        <v/>
      </c>
      <c r="AE53" s="94"/>
      <c r="AF53" s="84"/>
    </row>
    <row r="54" spans="1:32" x14ac:dyDescent="0.2">
      <c r="A54" s="83"/>
      <c r="B54" s="99">
        <f t="shared" si="0"/>
        <v>47</v>
      </c>
      <c r="C54" s="100" t="e">
        <f>VLOOKUP(CONCATENATE(C$3,B54),'All Data'!$I$3:$R$5000,9,FALSE)</f>
        <v>#N/A</v>
      </c>
      <c r="D54" s="111" t="e">
        <f>VLOOKUP(CONCATENATE($C$3,$B54),'All Data'!$I$3:$R$5000,10,FALSE)</f>
        <v>#N/A</v>
      </c>
      <c r="E54" s="83"/>
      <c r="F54" s="83"/>
      <c r="G54" s="83"/>
      <c r="H54" s="83"/>
      <c r="I54" s="83"/>
      <c r="J54" s="83"/>
      <c r="K54" s="83"/>
      <c r="L54" s="83"/>
      <c r="M54" s="83"/>
      <c r="N54" s="83"/>
      <c r="O54" s="83"/>
      <c r="P54" s="83"/>
      <c r="Q54" s="83"/>
      <c r="R54" s="83"/>
      <c r="S54" s="83"/>
      <c r="T54" s="83"/>
      <c r="U54" s="83"/>
      <c r="V54" s="83"/>
      <c r="W54" s="83"/>
      <c r="X54" s="83"/>
      <c r="Y54" s="83"/>
      <c r="Z54" s="84"/>
      <c r="AA54" s="94"/>
      <c r="AB54" s="110" t="str">
        <f>'All Data'!AB64</f>
        <v/>
      </c>
      <c r="AE54" s="94"/>
      <c r="AF54" s="84"/>
    </row>
    <row r="55" spans="1:32" x14ac:dyDescent="0.2">
      <c r="A55" s="83"/>
      <c r="B55" s="99">
        <f t="shared" si="0"/>
        <v>48</v>
      </c>
      <c r="C55" s="100" t="e">
        <f>VLOOKUP(CONCATENATE(C$3,B55),'All Data'!$I$3:$R$5000,9,FALSE)</f>
        <v>#N/A</v>
      </c>
      <c r="D55" s="111" t="e">
        <f>VLOOKUP(CONCATENATE($C$3,$B55),'All Data'!$I$3:$R$5000,10,FALSE)</f>
        <v>#N/A</v>
      </c>
      <c r="E55" s="83"/>
      <c r="F55" s="83"/>
      <c r="G55" s="83"/>
      <c r="H55" s="83"/>
      <c r="I55" s="83"/>
      <c r="J55" s="83"/>
      <c r="K55" s="83"/>
      <c r="L55" s="83"/>
      <c r="M55" s="83"/>
      <c r="N55" s="83"/>
      <c r="O55" s="83"/>
      <c r="P55" s="83"/>
      <c r="Q55" s="83"/>
      <c r="R55" s="83"/>
      <c r="S55" s="83"/>
      <c r="T55" s="83"/>
      <c r="U55" s="83"/>
      <c r="V55" s="83"/>
      <c r="W55" s="83"/>
      <c r="X55" s="83"/>
      <c r="Y55" s="83"/>
      <c r="Z55" s="84"/>
      <c r="AA55" s="94"/>
      <c r="AB55" s="110" t="str">
        <f>'All Data'!AB65</f>
        <v/>
      </c>
      <c r="AE55" s="94"/>
      <c r="AF55" s="84"/>
    </row>
    <row r="56" spans="1:32" x14ac:dyDescent="0.2">
      <c r="A56" s="83"/>
      <c r="B56" s="99">
        <f t="shared" si="0"/>
        <v>49</v>
      </c>
      <c r="C56" s="100" t="e">
        <f>VLOOKUP(CONCATENATE(C$3,B56),'All Data'!$I$3:$R$5000,9,FALSE)</f>
        <v>#N/A</v>
      </c>
      <c r="D56" s="111" t="e">
        <f>VLOOKUP(CONCATENATE($C$3,$B56),'All Data'!$I$3:$R$5000,10,FALSE)</f>
        <v>#N/A</v>
      </c>
      <c r="E56" s="83"/>
      <c r="F56" s="83"/>
      <c r="G56" s="83"/>
      <c r="H56" s="83"/>
      <c r="I56" s="83"/>
      <c r="J56" s="83"/>
      <c r="K56" s="83"/>
      <c r="L56" s="83"/>
      <c r="M56" s="83"/>
      <c r="N56" s="83"/>
      <c r="O56" s="83"/>
      <c r="P56" s="83"/>
      <c r="Q56" s="83"/>
      <c r="R56" s="83"/>
      <c r="S56" s="83"/>
      <c r="T56" s="83"/>
      <c r="U56" s="83"/>
      <c r="V56" s="83"/>
      <c r="W56" s="83"/>
      <c r="X56" s="83"/>
      <c r="Y56" s="83"/>
      <c r="Z56" s="84"/>
      <c r="AA56" s="94"/>
      <c r="AB56" s="110" t="str">
        <f>'All Data'!AB66</f>
        <v/>
      </c>
      <c r="AE56" s="94"/>
      <c r="AF56" s="84"/>
    </row>
    <row r="57" spans="1:32" ht="13.5" thickBot="1" x14ac:dyDescent="0.25">
      <c r="A57" s="83"/>
      <c r="B57" s="115">
        <f t="shared" si="0"/>
        <v>50</v>
      </c>
      <c r="C57" s="116" t="e">
        <f>VLOOKUP(CONCATENATE(C$3,B57),'All Data'!$I$3:$R$5000,9,FALSE)</f>
        <v>#N/A</v>
      </c>
      <c r="D57" s="117" t="e">
        <f>VLOOKUP(CONCATENATE($C$3,$B57),'All Data'!$I$3:$R$5000,10,FALSE)</f>
        <v>#N/A</v>
      </c>
      <c r="E57" s="83"/>
      <c r="F57" s="83"/>
      <c r="G57" s="83"/>
      <c r="H57" s="83"/>
      <c r="I57" s="83"/>
      <c r="J57" s="83"/>
      <c r="K57" s="83"/>
      <c r="L57" s="83"/>
      <c r="M57" s="83"/>
      <c r="N57" s="83"/>
      <c r="O57" s="83"/>
      <c r="P57" s="83"/>
      <c r="Q57" s="83"/>
      <c r="R57" s="83"/>
      <c r="S57" s="83"/>
      <c r="T57" s="83"/>
      <c r="U57" s="83"/>
      <c r="V57" s="83"/>
      <c r="W57" s="83"/>
      <c r="X57" s="83"/>
      <c r="Y57" s="83"/>
      <c r="Z57" s="84"/>
      <c r="AA57" s="94"/>
      <c r="AB57" s="110" t="str">
        <f>'All Data'!AB67</f>
        <v/>
      </c>
      <c r="AE57" s="94"/>
      <c r="AF57" s="84"/>
    </row>
    <row r="58" spans="1:32" x14ac:dyDescent="0.2">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4"/>
      <c r="AA58" s="94"/>
      <c r="AB58" s="110" t="str">
        <f>'All Data'!AB68</f>
        <v/>
      </c>
      <c r="AE58" s="94"/>
      <c r="AF58" s="84"/>
    </row>
    <row r="59" spans="1:32" x14ac:dyDescent="0.2">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4"/>
      <c r="AA59" s="94"/>
      <c r="AB59" s="110" t="str">
        <f>'All Data'!AB69</f>
        <v/>
      </c>
      <c r="AE59" s="94"/>
      <c r="AF59" s="84"/>
    </row>
    <row r="60" spans="1:32" x14ac:dyDescent="0.2">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4"/>
      <c r="AA60" s="94"/>
      <c r="AB60" s="110" t="str">
        <f>'All Data'!AB70</f>
        <v/>
      </c>
      <c r="AE60" s="94"/>
      <c r="AF60" s="84"/>
    </row>
    <row r="61" spans="1:32" x14ac:dyDescent="0.2">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4"/>
      <c r="AA61" s="94"/>
      <c r="AB61" s="110" t="str">
        <f>'All Data'!AB71</f>
        <v/>
      </c>
      <c r="AE61" s="94"/>
      <c r="AF61" s="84"/>
    </row>
    <row r="62" spans="1:32" x14ac:dyDescent="0.2">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4"/>
      <c r="AA62" s="94"/>
      <c r="AB62" s="110" t="str">
        <f>'All Data'!AB72</f>
        <v/>
      </c>
      <c r="AE62" s="94"/>
      <c r="AF62" s="84"/>
    </row>
    <row r="63" spans="1:32" x14ac:dyDescent="0.2">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4"/>
      <c r="AA63" s="94"/>
      <c r="AB63" s="110" t="str">
        <f>'All Data'!AB73</f>
        <v/>
      </c>
      <c r="AE63" s="94"/>
      <c r="AF63" s="84"/>
    </row>
    <row r="64" spans="1:32" x14ac:dyDescent="0.2">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4"/>
      <c r="AA64" s="94"/>
      <c r="AB64" s="110" t="str">
        <f>'All Data'!AB74</f>
        <v/>
      </c>
      <c r="AE64" s="94"/>
      <c r="AF64" s="84"/>
    </row>
    <row r="65" spans="1:32" x14ac:dyDescent="0.2">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4"/>
      <c r="AA65" s="94"/>
      <c r="AB65" s="110" t="str">
        <f>'All Data'!AB75</f>
        <v/>
      </c>
      <c r="AE65" s="94"/>
      <c r="AF65" s="84"/>
    </row>
    <row r="66" spans="1:32" x14ac:dyDescent="0.2">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4"/>
      <c r="AA66" s="94"/>
      <c r="AB66" s="110" t="str">
        <f>'All Data'!AB76</f>
        <v/>
      </c>
      <c r="AE66" s="94"/>
      <c r="AF66" s="84"/>
    </row>
    <row r="67" spans="1:32" x14ac:dyDescent="0.2">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4"/>
      <c r="AA67" s="94"/>
      <c r="AB67" s="110" t="str">
        <f>'All Data'!AB77</f>
        <v/>
      </c>
      <c r="AE67" s="94"/>
      <c r="AF67" s="84"/>
    </row>
    <row r="68" spans="1:32" x14ac:dyDescent="0.2">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4"/>
      <c r="AA68" s="94"/>
      <c r="AB68" s="110" t="str">
        <f>'All Data'!AB78</f>
        <v/>
      </c>
      <c r="AE68" s="94"/>
      <c r="AF68" s="84"/>
    </row>
    <row r="69" spans="1:32" x14ac:dyDescent="0.2">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4"/>
      <c r="AA69" s="94"/>
      <c r="AB69" s="110" t="str">
        <f>'All Data'!AB79</f>
        <v/>
      </c>
      <c r="AE69" s="94"/>
      <c r="AF69" s="84"/>
    </row>
    <row r="70" spans="1:32" x14ac:dyDescent="0.2">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4"/>
      <c r="AA70" s="94"/>
      <c r="AB70" s="110" t="str">
        <f>'All Data'!AB80</f>
        <v/>
      </c>
      <c r="AE70" s="94"/>
      <c r="AF70" s="84"/>
    </row>
    <row r="71" spans="1:32" x14ac:dyDescent="0.2">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4"/>
      <c r="AA71" s="94"/>
      <c r="AB71" s="110" t="str">
        <f>'All Data'!AB81</f>
        <v/>
      </c>
      <c r="AE71" s="94"/>
      <c r="AF71" s="84"/>
    </row>
    <row r="72" spans="1:32" x14ac:dyDescent="0.2">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4"/>
      <c r="AA72" s="94"/>
      <c r="AB72" s="110" t="str">
        <f>'All Data'!AB82</f>
        <v/>
      </c>
      <c r="AE72" s="94"/>
      <c r="AF72" s="84"/>
    </row>
    <row r="73" spans="1:32" x14ac:dyDescent="0.2">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4"/>
      <c r="AA73" s="94"/>
      <c r="AB73" s="110" t="str">
        <f>'All Data'!AB83</f>
        <v/>
      </c>
      <c r="AE73" s="94"/>
      <c r="AF73" s="84"/>
    </row>
    <row r="74" spans="1:32" x14ac:dyDescent="0.2">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4"/>
      <c r="AA74" s="94"/>
      <c r="AB74" s="110" t="str">
        <f>'All Data'!AB84</f>
        <v/>
      </c>
      <c r="AE74" s="94"/>
      <c r="AF74" s="84"/>
    </row>
    <row r="75" spans="1:32" x14ac:dyDescent="0.2">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4"/>
      <c r="AA75" s="94"/>
      <c r="AB75" s="110" t="str">
        <f>'All Data'!AB85</f>
        <v/>
      </c>
      <c r="AE75" s="94"/>
      <c r="AF75" s="84"/>
    </row>
    <row r="76" spans="1:32" x14ac:dyDescent="0.2">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4"/>
      <c r="AA76" s="94"/>
      <c r="AB76" s="110" t="str">
        <f>'All Data'!AB86</f>
        <v/>
      </c>
      <c r="AE76" s="94"/>
      <c r="AF76" s="84"/>
    </row>
    <row r="77" spans="1:32" x14ac:dyDescent="0.2">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4"/>
      <c r="AA77" s="94"/>
      <c r="AB77" s="110" t="str">
        <f>'All Data'!AB87</f>
        <v/>
      </c>
      <c r="AE77" s="94"/>
      <c r="AF77" s="84"/>
    </row>
    <row r="78" spans="1:32" x14ac:dyDescent="0.2">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4"/>
      <c r="AA78" s="94"/>
      <c r="AB78" s="110" t="str">
        <f>'All Data'!AB88</f>
        <v/>
      </c>
      <c r="AE78" s="94"/>
      <c r="AF78" s="84"/>
    </row>
    <row r="79" spans="1:32" x14ac:dyDescent="0.2">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4"/>
      <c r="AA79" s="94"/>
      <c r="AB79" s="110" t="str">
        <f>'All Data'!AB89</f>
        <v/>
      </c>
      <c r="AE79" s="94"/>
      <c r="AF79" s="84"/>
    </row>
    <row r="80" spans="1:32" x14ac:dyDescent="0.2">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4"/>
      <c r="AA80" s="94"/>
      <c r="AB80" s="110" t="str">
        <f>'All Data'!AB90</f>
        <v/>
      </c>
      <c r="AE80" s="94"/>
      <c r="AF80" s="84"/>
    </row>
    <row r="81" spans="1:32" x14ac:dyDescent="0.2">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4"/>
      <c r="AA81" s="94"/>
      <c r="AB81" s="110" t="str">
        <f>'All Data'!AB91</f>
        <v/>
      </c>
      <c r="AE81" s="94"/>
      <c r="AF81" s="84"/>
    </row>
    <row r="82" spans="1:32" x14ac:dyDescent="0.2">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4"/>
      <c r="AA82" s="94"/>
      <c r="AB82" s="110" t="str">
        <f>'All Data'!AB92</f>
        <v/>
      </c>
      <c r="AE82" s="94"/>
      <c r="AF82" s="84"/>
    </row>
    <row r="83" spans="1:32" x14ac:dyDescent="0.2">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4"/>
      <c r="AA83" s="94"/>
      <c r="AB83" s="110" t="str">
        <f>'All Data'!AB93</f>
        <v/>
      </c>
      <c r="AE83" s="94"/>
      <c r="AF83" s="84"/>
    </row>
    <row r="84" spans="1:32" x14ac:dyDescent="0.2">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4"/>
      <c r="AA84" s="94"/>
      <c r="AB84" s="110" t="str">
        <f>'All Data'!AB94</f>
        <v/>
      </c>
      <c r="AE84" s="94"/>
      <c r="AF84" s="84"/>
    </row>
    <row r="85" spans="1:32" x14ac:dyDescent="0.2">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4"/>
      <c r="AA85" s="94"/>
      <c r="AB85" s="110" t="str">
        <f>'All Data'!AB95</f>
        <v/>
      </c>
      <c r="AE85" s="94"/>
      <c r="AF85" s="84"/>
    </row>
    <row r="86" spans="1:32" x14ac:dyDescent="0.2">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4"/>
      <c r="AA86" s="94"/>
      <c r="AB86" s="110" t="str">
        <f>'All Data'!AB96</f>
        <v/>
      </c>
      <c r="AE86" s="94"/>
      <c r="AF86" s="84"/>
    </row>
    <row r="87" spans="1:32" x14ac:dyDescent="0.2">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4"/>
      <c r="AA87" s="94"/>
      <c r="AB87" s="110" t="str">
        <f>'All Data'!AB97</f>
        <v/>
      </c>
      <c r="AE87" s="94"/>
      <c r="AF87" s="84"/>
    </row>
    <row r="88" spans="1:32" x14ac:dyDescent="0.2">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4"/>
      <c r="AA88" s="94"/>
      <c r="AB88" s="110" t="str">
        <f>'All Data'!AB98</f>
        <v/>
      </c>
      <c r="AE88" s="94"/>
      <c r="AF88" s="84"/>
    </row>
    <row r="89" spans="1:32" x14ac:dyDescent="0.2">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4"/>
      <c r="AA89" s="94"/>
      <c r="AB89" s="110" t="str">
        <f>'All Data'!AB99</f>
        <v/>
      </c>
      <c r="AE89" s="94"/>
      <c r="AF89" s="84"/>
    </row>
    <row r="90" spans="1:32" x14ac:dyDescent="0.2">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4"/>
      <c r="AA90" s="94"/>
      <c r="AB90" s="110" t="str">
        <f>'All Data'!AB100</f>
        <v/>
      </c>
      <c r="AE90" s="94"/>
      <c r="AF90" s="84"/>
    </row>
    <row r="91" spans="1:32" x14ac:dyDescent="0.2">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4"/>
      <c r="AA91" s="94"/>
      <c r="AB91" s="110" t="str">
        <f>'All Data'!AB101</f>
        <v/>
      </c>
      <c r="AE91" s="94"/>
      <c r="AF91" s="84"/>
    </row>
    <row r="92" spans="1:32" x14ac:dyDescent="0.2">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4"/>
      <c r="AA92" s="94"/>
      <c r="AB92" s="110" t="str">
        <f>'All Data'!AB102</f>
        <v/>
      </c>
      <c r="AE92" s="94"/>
      <c r="AF92" s="84"/>
    </row>
    <row r="93" spans="1:32" x14ac:dyDescent="0.2">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4"/>
      <c r="AA93" s="94"/>
      <c r="AB93" s="110" t="str">
        <f>'All Data'!AB103</f>
        <v/>
      </c>
      <c r="AE93" s="94"/>
      <c r="AF93" s="84"/>
    </row>
    <row r="94" spans="1:32" x14ac:dyDescent="0.2">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4"/>
      <c r="AA94" s="94"/>
      <c r="AB94" s="110" t="str">
        <f>'All Data'!AB104</f>
        <v/>
      </c>
      <c r="AE94" s="94"/>
      <c r="AF94" s="84"/>
    </row>
    <row r="95" spans="1:32" x14ac:dyDescent="0.2">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4"/>
      <c r="AA95" s="94"/>
      <c r="AB95" s="110" t="str">
        <f>'All Data'!AB105</f>
        <v/>
      </c>
      <c r="AE95" s="94"/>
      <c r="AF95" s="84"/>
    </row>
    <row r="96" spans="1:32" x14ac:dyDescent="0.2">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4"/>
      <c r="AA96" s="94"/>
      <c r="AB96" s="110" t="str">
        <f>'All Data'!AB106</f>
        <v/>
      </c>
      <c r="AE96" s="94"/>
      <c r="AF96" s="84"/>
    </row>
    <row r="97" spans="1:32" x14ac:dyDescent="0.2">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4"/>
      <c r="AA97" s="94"/>
      <c r="AB97" s="110" t="str">
        <f>'All Data'!AB107</f>
        <v/>
      </c>
      <c r="AE97" s="94"/>
      <c r="AF97" s="84"/>
    </row>
    <row r="98" spans="1:32" x14ac:dyDescent="0.2">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4"/>
      <c r="AA98" s="94"/>
      <c r="AB98" s="110" t="str">
        <f>'All Data'!AB108</f>
        <v/>
      </c>
      <c r="AE98" s="94"/>
      <c r="AF98" s="84"/>
    </row>
    <row r="99" spans="1:32" x14ac:dyDescent="0.2">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4"/>
      <c r="AA99" s="94"/>
      <c r="AB99" s="110" t="str">
        <f>'All Data'!AB109</f>
        <v/>
      </c>
      <c r="AE99" s="94"/>
      <c r="AF99" s="84"/>
    </row>
    <row r="100" spans="1:32" x14ac:dyDescent="0.2">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4"/>
      <c r="AA100" s="94"/>
      <c r="AB100" s="110" t="str">
        <f>'All Data'!AB110</f>
        <v/>
      </c>
      <c r="AE100" s="94"/>
      <c r="AF100" s="84"/>
    </row>
    <row r="101" spans="1:32" x14ac:dyDescent="0.2">
      <c r="P101" s="83"/>
      <c r="Q101" s="83"/>
      <c r="R101" s="83"/>
      <c r="S101" s="83"/>
      <c r="T101" s="83"/>
      <c r="U101" s="83"/>
      <c r="V101" s="83"/>
      <c r="W101" s="83"/>
      <c r="X101" s="83"/>
      <c r="Y101" s="83"/>
      <c r="Z101" s="84"/>
      <c r="AA101" s="94"/>
      <c r="AB101" s="110" t="str">
        <f>'All Data'!AB111</f>
        <v/>
      </c>
      <c r="AE101" s="94"/>
      <c r="AF101" s="84"/>
    </row>
  </sheetData>
  <sheetProtection selectLockedCells="1"/>
  <mergeCells count="10">
    <mergeCell ref="F34:K34"/>
    <mergeCell ref="F35:K36"/>
    <mergeCell ref="F38:K38"/>
    <mergeCell ref="F3:F11"/>
    <mergeCell ref="C3:D3"/>
    <mergeCell ref="C5:D5"/>
    <mergeCell ref="G3:K11"/>
    <mergeCell ref="F31:K31"/>
    <mergeCell ref="F30:K30"/>
    <mergeCell ref="F32:K33"/>
  </mergeCells>
  <conditionalFormatting sqref="B8:C57 D9:D57">
    <cfRule type="expression" dxfId="1121" priority="13" stopIfTrue="1">
      <formula>$C$3&lt;&gt;$AD$2</formula>
    </cfRule>
    <cfRule type="expression" dxfId="1120" priority="18" stopIfTrue="1">
      <formula>ISERROR($C8)=TRUE</formula>
    </cfRule>
  </conditionalFormatting>
  <conditionalFormatting sqref="B9:B57">
    <cfRule type="expression" dxfId="1119" priority="15" stopIfTrue="1">
      <formula>ISERROR($C9)=TRUE</formula>
    </cfRule>
  </conditionalFormatting>
  <conditionalFormatting sqref="C8:C57">
    <cfRule type="expression" dxfId="1118" priority="14" stopIfTrue="1">
      <formula>ISERROR($C8)=TRUE</formula>
    </cfRule>
  </conditionalFormatting>
  <conditionalFormatting sqref="D27:D57">
    <cfRule type="expression" dxfId="1117" priority="11" stopIfTrue="1">
      <formula>ISERROR($C27)=TRUE</formula>
    </cfRule>
  </conditionalFormatting>
  <conditionalFormatting sqref="D8">
    <cfRule type="expression" dxfId="1116" priority="7" stopIfTrue="1">
      <formula>$C$3&lt;&gt;$AD$2</formula>
    </cfRule>
    <cfRule type="expression" dxfId="1115" priority="9" stopIfTrue="1">
      <formula>ISERROR($C8)=TRUE</formula>
    </cfRule>
  </conditionalFormatting>
  <conditionalFormatting sqref="D8">
    <cfRule type="expression" dxfId="1114" priority="8" stopIfTrue="1">
      <formula>ISERROR($C8)=TRUE</formula>
    </cfRule>
  </conditionalFormatting>
  <conditionalFormatting sqref="D26">
    <cfRule type="expression" dxfId="1113" priority="5" stopIfTrue="1">
      <formula>ISERROR($C26)=TRUE</formula>
    </cfRule>
  </conditionalFormatting>
  <conditionalFormatting sqref="D9:D25">
    <cfRule type="expression" dxfId="1112" priority="2" stopIfTrue="1">
      <formula>ISERROR($C9)=TRUE</formula>
    </cfRule>
  </conditionalFormatting>
  <dataValidations count="3">
    <dataValidation type="list" allowBlank="1" showErrorMessage="1" prompt="Once you have chosen a race, choose from the list of dates to see a list of runners and their times" sqref="C5:D5" xr:uid="{00000000-0002-0000-0100-000000000000}">
      <formula1>$AB$2:$AB$101</formula1>
    </dataValidation>
    <dataValidation type="list" allowBlank="1" showInputMessage="1" showErrorMessage="1" sqref="K14" xr:uid="{00000000-0002-0000-0100-000001000000}">
      <formula1>$AE$2:$AE$4</formula1>
    </dataValidation>
    <dataValidation type="list" allowBlank="1" showInputMessage="1" showErrorMessage="1" sqref="C3:D3" xr:uid="{00000000-0002-0000-0100-000002000000}">
      <formula1>$AA$2:$AA$22</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336"/>
  <sheetViews>
    <sheetView tabSelected="1" workbookViewId="0">
      <selection activeCell="J23" sqref="J23:Q27"/>
    </sheetView>
  </sheetViews>
  <sheetFormatPr defaultColWidth="9.33203125" defaultRowHeight="12.75" x14ac:dyDescent="0.2"/>
  <cols>
    <col min="1" max="2" width="9.33203125" style="1"/>
    <col min="3" max="3" width="17" style="1" customWidth="1"/>
    <col min="4" max="4" width="15" style="1" customWidth="1"/>
    <col min="5" max="5" width="12.83203125" style="1" customWidth="1"/>
    <col min="6" max="6" width="13.83203125" style="1" customWidth="1"/>
    <col min="7" max="7" width="28.5" style="249" customWidth="1"/>
    <col min="8" max="8" width="39.5" style="1" customWidth="1"/>
    <col min="9" max="9" width="10.33203125" style="1" customWidth="1"/>
    <col min="10" max="10" width="32" style="1" customWidth="1"/>
    <col min="11" max="11" width="9.33203125" style="1"/>
    <col min="12" max="12" width="16.5" style="1" customWidth="1"/>
    <col min="13" max="13" width="9.83203125" style="1" bestFit="1" customWidth="1"/>
    <col min="14" max="16" width="9.33203125" style="1"/>
    <col min="17" max="17" width="15.1640625" style="1" customWidth="1"/>
    <col min="18" max="18" width="9.33203125" style="1"/>
    <col min="19" max="19" width="33.33203125" style="1" customWidth="1"/>
    <col min="20" max="20" width="33.33203125" style="142" customWidth="1"/>
    <col min="21" max="25" width="33.33203125" style="1" customWidth="1"/>
    <col min="26" max="26" width="30.83203125" style="1" customWidth="1"/>
    <col min="27" max="27" width="9.33203125" style="1" customWidth="1"/>
    <col min="28" max="16384" width="9.33203125" style="1"/>
  </cols>
  <sheetData>
    <row r="1" spans="1:26" ht="13.5" thickBot="1" x14ac:dyDescent="0.25">
      <c r="A1" s="39"/>
      <c r="B1" s="39"/>
      <c r="C1" s="39"/>
      <c r="D1" s="39"/>
      <c r="E1" s="39"/>
      <c r="F1" s="39"/>
      <c r="G1" s="244"/>
      <c r="H1" s="39"/>
      <c r="I1" s="39"/>
      <c r="J1" s="39"/>
      <c r="K1" s="39"/>
      <c r="L1" s="39"/>
      <c r="M1" s="39"/>
      <c r="N1" s="39"/>
      <c r="O1" s="39"/>
      <c r="P1" s="39"/>
      <c r="Q1" s="39"/>
      <c r="R1" s="39"/>
      <c r="S1" s="7"/>
      <c r="T1" s="331" t="s">
        <v>12</v>
      </c>
      <c r="U1" s="331"/>
      <c r="V1" s="8"/>
      <c r="W1" s="7" t="s">
        <v>45</v>
      </c>
      <c r="X1" s="7" t="s">
        <v>44</v>
      </c>
      <c r="Y1" s="7"/>
      <c r="Z1" s="7"/>
    </row>
    <row r="2" spans="1:26" ht="15.75" thickBot="1" x14ac:dyDescent="0.25">
      <c r="A2" s="39"/>
      <c r="B2" s="39"/>
      <c r="C2" s="5" t="s">
        <v>16</v>
      </c>
      <c r="D2" s="332" t="s">
        <v>57</v>
      </c>
      <c r="E2" s="332"/>
      <c r="F2" s="333"/>
      <c r="G2" s="245" t="s">
        <v>15</v>
      </c>
      <c r="H2" s="332" t="s">
        <v>85</v>
      </c>
      <c r="I2" s="332"/>
      <c r="J2" s="332"/>
      <c r="K2" s="333"/>
      <c r="L2" s="39"/>
      <c r="M2" s="39"/>
      <c r="N2" s="39"/>
      <c r="O2" s="39"/>
      <c r="P2" s="39"/>
      <c r="Q2" s="39"/>
      <c r="R2" s="39"/>
      <c r="S2" s="7"/>
      <c r="T2" s="331"/>
      <c r="U2" s="331"/>
      <c r="V2" s="9"/>
      <c r="W2" s="7" t="str">
        <f>'Riders Names'!A1</f>
        <v>Name</v>
      </c>
      <c r="X2" s="7" t="str">
        <f>'Race Names'!A2</f>
        <v>All</v>
      </c>
      <c r="Y2" s="7"/>
      <c r="Z2" s="7"/>
    </row>
    <row r="3" spans="1:26" x14ac:dyDescent="0.2">
      <c r="A3" s="39"/>
      <c r="B3" s="39"/>
      <c r="C3" s="39"/>
      <c r="D3" s="39"/>
      <c r="E3" s="39"/>
      <c r="F3" s="39"/>
      <c r="G3" s="244"/>
      <c r="H3" s="39"/>
      <c r="I3" s="39"/>
      <c r="J3" s="39"/>
      <c r="K3" s="39"/>
      <c r="L3" s="39"/>
      <c r="M3" s="39"/>
      <c r="N3" s="39"/>
      <c r="O3" s="39"/>
      <c r="P3" s="39"/>
      <c r="Q3" s="39"/>
      <c r="R3" s="39"/>
      <c r="S3" s="7"/>
      <c r="T3" s="140"/>
      <c r="U3" s="7"/>
      <c r="V3" s="9"/>
      <c r="W3" s="7" t="s">
        <v>98</v>
      </c>
      <c r="X3" s="7" t="str">
        <f>'Race Names'!A3</f>
        <v>Spitfire</v>
      </c>
      <c r="Y3" s="7"/>
      <c r="Z3" s="7"/>
    </row>
    <row r="4" spans="1:26" ht="13.5" thickBot="1" x14ac:dyDescent="0.25">
      <c r="A4" s="39"/>
      <c r="B4" s="39"/>
      <c r="C4" s="39"/>
      <c r="D4" s="39"/>
      <c r="E4" s="39"/>
      <c r="F4" s="39"/>
      <c r="G4" s="244"/>
      <c r="H4" s="39"/>
      <c r="I4" s="39"/>
      <c r="J4" s="39"/>
      <c r="K4" s="39"/>
      <c r="L4" s="39"/>
      <c r="M4" s="39"/>
      <c r="N4" s="39"/>
      <c r="O4" s="39"/>
      <c r="P4" s="39"/>
      <c r="Q4" s="39"/>
      <c r="R4" s="39"/>
      <c r="S4" s="7"/>
      <c r="T4" s="141"/>
      <c r="U4" s="7"/>
      <c r="V4" s="7"/>
      <c r="W4" s="7" t="str">
        <f>'Riders Names'!A2</f>
        <v>Aaron Booth</v>
      </c>
      <c r="X4" s="7" t="str">
        <f>'Race Names'!A4</f>
        <v>UC861</v>
      </c>
      <c r="Y4" s="7"/>
      <c r="Z4" s="7"/>
    </row>
    <row r="5" spans="1:26" x14ac:dyDescent="0.2">
      <c r="A5" s="39"/>
      <c r="B5" s="171"/>
      <c r="C5" s="172" t="s">
        <v>8</v>
      </c>
      <c r="D5" s="172" t="s">
        <v>0</v>
      </c>
      <c r="E5" s="172" t="s">
        <v>4</v>
      </c>
      <c r="F5" s="172" t="s">
        <v>2</v>
      </c>
      <c r="G5" s="246" t="s">
        <v>13</v>
      </c>
      <c r="H5" s="173" t="s">
        <v>215</v>
      </c>
      <c r="I5" s="39"/>
      <c r="J5" s="334" t="s">
        <v>17</v>
      </c>
      <c r="K5" s="335"/>
      <c r="L5" s="335"/>
      <c r="M5" s="335"/>
      <c r="N5" s="335"/>
      <c r="O5" s="335"/>
      <c r="P5" s="335"/>
      <c r="Q5" s="336"/>
      <c r="R5" s="39"/>
      <c r="S5" s="7"/>
      <c r="T5" s="141"/>
      <c r="U5" s="7"/>
      <c r="V5" s="7"/>
      <c r="W5" s="7" t="str">
        <f>'Riders Names'!A3</f>
        <v>Aaron Payne</v>
      </c>
      <c r="X5" s="7" t="str">
        <f>'Race Names'!A5</f>
        <v>UC862</v>
      </c>
      <c r="Y5" s="7"/>
      <c r="Z5" s="7"/>
    </row>
    <row r="6" spans="1:26" ht="13.5" thickBot="1" x14ac:dyDescent="0.25">
      <c r="A6" s="39"/>
      <c r="B6" s="40">
        <v>1</v>
      </c>
      <c r="C6" s="41" t="str">
        <f>IFERROR(VLOOKUP(CONCATENATE($D$2,$B6),'All Data'!$L$3:$U$5000,3,FALSE),"")</f>
        <v>UC861</v>
      </c>
      <c r="D6" s="42">
        <f>IFERROR(VLOOKUP(CONCATENATE($D$2,$B6),'All Data'!$L$3:$U$5000,5,FALSE),"")</f>
        <v>44790</v>
      </c>
      <c r="E6" s="43">
        <f>IFERROR(VLOOKUP(CONCATENATE($D$2,$B6),'All Data'!$L$3:$U$5000,4,FALSE),"")</f>
        <v>5</v>
      </c>
      <c r="F6" s="75">
        <f>IFERROR(VLOOKUP(CONCATENATE($D$2,$B6),'All Data'!$L$3:$U$5000,7,FALSE),"")</f>
        <v>1.7361111111111112E-2</v>
      </c>
      <c r="G6" s="247" t="str">
        <f>IF(U7=1,"PB",IF(U7=2,"2nd",IF(U7=3,"3rd","")))</f>
        <v/>
      </c>
      <c r="H6" s="41">
        <f>IFERROR(VLOOKUP(CONCATENATE($D$2,$B6),'All Data'!$L$3:$U$5000,8,FALSE),"")</f>
        <v>0</v>
      </c>
      <c r="I6" s="39"/>
      <c r="J6" s="337"/>
      <c r="K6" s="338"/>
      <c r="L6" s="338"/>
      <c r="M6" s="338"/>
      <c r="N6" s="338"/>
      <c r="O6" s="338"/>
      <c r="P6" s="338"/>
      <c r="Q6" s="339"/>
      <c r="R6" s="39"/>
      <c r="S6" s="7"/>
      <c r="T6" s="141"/>
      <c r="U6" s="7"/>
      <c r="V6" s="7"/>
      <c r="W6" s="7" t="str">
        <f>'Riders Names'!A4</f>
        <v>Adrian Barrance</v>
      </c>
      <c r="X6" s="7" t="str">
        <f>'Race Names'!A6</f>
        <v>UC863S</v>
      </c>
      <c r="Y6" s="7"/>
      <c r="Z6" s="7"/>
    </row>
    <row r="7" spans="1:26" x14ac:dyDescent="0.2">
      <c r="A7" s="39"/>
      <c r="B7" s="40">
        <v>2</v>
      </c>
      <c r="C7" s="41" t="str">
        <f>IFERROR(VLOOKUP(CONCATENATE($D$2,$B7),'All Data'!$L$3:$U$5000,3,FALSE),"")</f>
        <v>UC861</v>
      </c>
      <c r="D7" s="42">
        <f>IFERROR(VLOOKUP(CONCATENATE($D$2,$B7),'All Data'!$L$3:$U$5000,5,FALSE),"")</f>
        <v>44769</v>
      </c>
      <c r="E7" s="43">
        <f>IFERROR(VLOOKUP(CONCATENATE($D$2,$B7),'All Data'!$L$3:$U$5000,4,FALSE),"")</f>
        <v>5</v>
      </c>
      <c r="F7" s="75">
        <f>IFERROR(VLOOKUP(CONCATENATE($D$2,$B7),'All Data'!$L$3:$U$5000,7,FALSE),"")</f>
        <v>1.699074074074074E-2</v>
      </c>
      <c r="G7" s="247" t="str">
        <f t="shared" ref="G7:G70" si="0">IF(U8=1,"PB",IF(U8=2,"2nd",IF(U8=3,"3rd","")))</f>
        <v/>
      </c>
      <c r="H7" s="41">
        <f>IFERROR(VLOOKUP(CONCATENATE($D$2,$B7),'All Data'!$L$3:$U$5000,8,FALSE),"")</f>
        <v>0</v>
      </c>
      <c r="I7" s="39"/>
      <c r="J7" s="356" t="s">
        <v>14</v>
      </c>
      <c r="K7" s="357"/>
      <c r="L7" s="357"/>
      <c r="M7" s="357"/>
      <c r="N7" s="357"/>
      <c r="O7" s="357"/>
      <c r="P7" s="357"/>
      <c r="Q7" s="358"/>
      <c r="R7" s="39"/>
      <c r="S7" s="7"/>
      <c r="T7" s="141">
        <f>IFERROR(F6,"")</f>
        <v>1.7361111111111112E-2</v>
      </c>
      <c r="U7" s="120">
        <f>IF(C6=$H$2,RANK(T7,T$7:T$105,1),"")</f>
        <v>35</v>
      </c>
      <c r="V7" s="9"/>
      <c r="W7" s="7" t="str">
        <f>'Riders Names'!A5</f>
        <v>Adrian Hogan</v>
      </c>
      <c r="X7" s="7" t="str">
        <f>'Race Names'!A7</f>
        <v>UC864</v>
      </c>
      <c r="Y7" s="7"/>
      <c r="Z7" s="7"/>
    </row>
    <row r="8" spans="1:26" x14ac:dyDescent="0.2">
      <c r="A8" s="39"/>
      <c r="B8" s="40">
        <v>3</v>
      </c>
      <c r="C8" s="41" t="str">
        <f>IFERROR(VLOOKUP(CONCATENATE($D$2,$B8),'All Data'!$L$3:$U$5000,3,FALSE),"")</f>
        <v>UC861</v>
      </c>
      <c r="D8" s="42">
        <f>IFERROR(VLOOKUP(CONCATENATE($D$2,$B8),'All Data'!$L$3:$U$5000,5,FALSE),"")</f>
        <v>44720</v>
      </c>
      <c r="E8" s="43">
        <f>IFERROR(VLOOKUP(CONCATENATE($D$2,$B8),'All Data'!$L$3:$U$5000,4,FALSE),"")</f>
        <v>6</v>
      </c>
      <c r="F8" s="75">
        <f>IFERROR(VLOOKUP(CONCATENATE($D$2,$B8),'All Data'!$L$3:$U$5000,7,FALSE),"")</f>
        <v>1.744212962962963E-2</v>
      </c>
      <c r="G8" s="247" t="str">
        <f t="shared" si="0"/>
        <v/>
      </c>
      <c r="H8" s="41">
        <f>IFERROR(VLOOKUP(CONCATENATE($D$2,$B8),'All Data'!$L$3:$U$5000,8,FALSE),"")</f>
        <v>0</v>
      </c>
      <c r="I8" s="39"/>
      <c r="J8" s="359"/>
      <c r="K8" s="360"/>
      <c r="L8" s="360"/>
      <c r="M8" s="360"/>
      <c r="N8" s="360"/>
      <c r="O8" s="360"/>
      <c r="P8" s="360"/>
      <c r="Q8" s="361"/>
      <c r="R8" s="39"/>
      <c r="S8" s="7"/>
      <c r="T8" s="141">
        <f t="shared" ref="T8:T71" si="1">IFERROR(F7,"")</f>
        <v>1.699074074074074E-2</v>
      </c>
      <c r="U8" s="120">
        <f t="shared" ref="U8:U71" si="2">IF(C7=$H$2,RANK(T8,T$7:T$105,1),"")</f>
        <v>17</v>
      </c>
      <c r="V8" s="9"/>
      <c r="W8" s="7" t="str">
        <f>'Riders Names'!A6</f>
        <v>Adrian Lawson</v>
      </c>
      <c r="X8" s="7" t="str">
        <f>'Race Names'!A8</f>
        <v>UC865S</v>
      </c>
      <c r="Y8" s="7"/>
      <c r="Z8" s="7"/>
    </row>
    <row r="9" spans="1:26" x14ac:dyDescent="0.2">
      <c r="A9" s="39"/>
      <c r="B9" s="40">
        <v>4</v>
      </c>
      <c r="C9" s="41" t="str">
        <f>IFERROR(VLOOKUP(CONCATENATE($D$2,$B9),'All Data'!$L$3:$U$5000,3,FALSE),"")</f>
        <v>UC861</v>
      </c>
      <c r="D9" s="42">
        <f>IFERROR(VLOOKUP(CONCATENATE($D$2,$B9),'All Data'!$L$3:$U$5000,5,FALSE),"")</f>
        <v>44776</v>
      </c>
      <c r="E9" s="43">
        <f>IFERROR(VLOOKUP(CONCATENATE($D$2,$B9),'All Data'!$L$3:$U$5000,4,FALSE),"")</f>
        <v>5</v>
      </c>
      <c r="F9" s="75">
        <f>IFERROR(VLOOKUP(CONCATENATE($D$2,$B9),'All Data'!$L$3:$U$5000,7,FALSE),"")</f>
        <v>1.7233796296296296E-2</v>
      </c>
      <c r="G9" s="247" t="str">
        <f t="shared" si="0"/>
        <v/>
      </c>
      <c r="H9" s="41">
        <f>IFERROR(VLOOKUP(CONCATENATE($D$2,$B9),'All Data'!$L$3:$U$5000,8,FALSE),"")</f>
        <v>0</v>
      </c>
      <c r="I9" s="39"/>
      <c r="J9" s="122"/>
      <c r="K9" s="123"/>
      <c r="L9" s="123"/>
      <c r="M9" s="123"/>
      <c r="N9" s="123"/>
      <c r="O9" s="124"/>
      <c r="P9" s="124"/>
      <c r="Q9" s="125"/>
      <c r="R9" s="39"/>
      <c r="S9" s="7"/>
      <c r="T9" s="141">
        <f t="shared" si="1"/>
        <v>1.744212962962963E-2</v>
      </c>
      <c r="U9" s="120">
        <f t="shared" si="2"/>
        <v>43</v>
      </c>
      <c r="V9" s="9"/>
      <c r="W9" s="7" t="str">
        <f>'Riders Names'!A7</f>
        <v>Alan Collier</v>
      </c>
      <c r="X9" s="7" t="str">
        <f>'Race Names'!A9</f>
        <v>UC866</v>
      </c>
      <c r="Y9" s="7"/>
      <c r="Z9" s="7"/>
    </row>
    <row r="10" spans="1:26" x14ac:dyDescent="0.2">
      <c r="A10" s="39"/>
      <c r="B10" s="40">
        <v>5</v>
      </c>
      <c r="C10" s="41" t="str">
        <f>IFERROR(VLOOKUP(CONCATENATE($D$2,$B10),'All Data'!$L$3:$U$5000,3,FALSE),"")</f>
        <v>UC861</v>
      </c>
      <c r="D10" s="42">
        <f>IFERROR(VLOOKUP(CONCATENATE($D$2,$B10),'All Data'!$L$3:$U$5000,5,FALSE),"")</f>
        <v>44713</v>
      </c>
      <c r="E10" s="43">
        <f>IFERROR(VLOOKUP(CONCATENATE($D$2,$B10),'All Data'!$L$3:$U$5000,4,FALSE),"")</f>
        <v>5</v>
      </c>
      <c r="F10" s="75">
        <f>IFERROR(VLOOKUP(CONCATENATE($D$2,$B10),'All Data'!$L$3:$U$5000,7,FALSE),"")</f>
        <v>1.7314814814814814E-2</v>
      </c>
      <c r="G10" s="247" t="str">
        <f t="shared" si="0"/>
        <v/>
      </c>
      <c r="H10" s="41">
        <f>IFERROR(VLOOKUP(CONCATENATE($D$2,$B10),'All Data'!$L$3:$U$5000,8,FALSE),"")</f>
        <v>0</v>
      </c>
      <c r="I10" s="39"/>
      <c r="J10" s="343" t="s">
        <v>217</v>
      </c>
      <c r="K10" s="344"/>
      <c r="L10" s="344"/>
      <c r="M10" s="344"/>
      <c r="N10" s="344"/>
      <c r="O10" s="344"/>
      <c r="P10" s="344"/>
      <c r="Q10" s="345"/>
      <c r="R10" s="39"/>
      <c r="S10" s="7"/>
      <c r="T10" s="141">
        <f t="shared" si="1"/>
        <v>1.7233796296296296E-2</v>
      </c>
      <c r="U10" s="120">
        <f t="shared" si="2"/>
        <v>28</v>
      </c>
      <c r="V10" s="9"/>
      <c r="W10" s="7" t="str">
        <f>'Riders Names'!A8</f>
        <v>Alan Sheppard</v>
      </c>
      <c r="X10" s="7" t="str">
        <f>'Race Names'!A10</f>
        <v>UC867</v>
      </c>
      <c r="Y10" s="7"/>
      <c r="Z10" s="7"/>
    </row>
    <row r="11" spans="1:26" ht="12.75" customHeight="1" x14ac:dyDescent="0.2">
      <c r="A11" s="39"/>
      <c r="B11" s="40">
        <v>6</v>
      </c>
      <c r="C11" s="41" t="str">
        <f>IFERROR(VLOOKUP(CONCATENATE($D$2,$B11),'All Data'!$L$3:$U$5000,3,FALSE),"")</f>
        <v>UC861</v>
      </c>
      <c r="D11" s="42">
        <f>IFERROR(VLOOKUP(CONCATENATE($D$2,$B11),'All Data'!$L$3:$U$5000,5,FALSE),"")</f>
        <v>44706</v>
      </c>
      <c r="E11" s="43">
        <f>IFERROR(VLOOKUP(CONCATENATE($D$2,$B11),'All Data'!$L$3:$U$5000,4,FALSE),"")</f>
        <v>7</v>
      </c>
      <c r="F11" s="75">
        <f>IFERROR(VLOOKUP(CONCATENATE($D$2,$B11),'All Data'!$L$3:$U$5000,7,FALSE),"")</f>
        <v>1.7187499999999998E-2</v>
      </c>
      <c r="G11" s="247" t="str">
        <f t="shared" si="0"/>
        <v/>
      </c>
      <c r="H11" s="41">
        <f>IFERROR(VLOOKUP(CONCATENATE($D$2,$B11),'All Data'!$L$3:$U$5000,8,FALSE),"")</f>
        <v>0</v>
      </c>
      <c r="I11" s="39"/>
      <c r="J11" s="343"/>
      <c r="K11" s="344"/>
      <c r="L11" s="344"/>
      <c r="M11" s="344"/>
      <c r="N11" s="344"/>
      <c r="O11" s="344"/>
      <c r="P11" s="344"/>
      <c r="Q11" s="345"/>
      <c r="R11" s="39"/>
      <c r="S11" s="7"/>
      <c r="T11" s="141">
        <f t="shared" si="1"/>
        <v>1.7314814814814814E-2</v>
      </c>
      <c r="U11" s="120">
        <f t="shared" si="2"/>
        <v>33</v>
      </c>
      <c r="V11" s="9"/>
      <c r="W11" s="7" t="str">
        <f>'Riders Names'!A9</f>
        <v>Alan Spurden</v>
      </c>
      <c r="X11" s="7" t="str">
        <f>'Race Names'!A11</f>
        <v>Kilo</v>
      </c>
      <c r="Y11" s="7"/>
      <c r="Z11" s="7"/>
    </row>
    <row r="12" spans="1:26" x14ac:dyDescent="0.2">
      <c r="A12" s="39"/>
      <c r="B12" s="40">
        <v>7</v>
      </c>
      <c r="C12" s="41" t="str">
        <f>IFERROR(VLOOKUP(CONCATENATE($D$2,$B12),'All Data'!$L$3:$U$5000,3,FALSE),"")</f>
        <v>UC861</v>
      </c>
      <c r="D12" s="42">
        <f>IFERROR(VLOOKUP(CONCATENATE($D$2,$B12),'All Data'!$L$3:$U$5000,5,FALSE),"")</f>
        <v>44678</v>
      </c>
      <c r="E12" s="43">
        <f>IFERROR(VLOOKUP(CONCATENATE($D$2,$B12),'All Data'!$L$3:$U$5000,4,FALSE),"")</f>
        <v>5</v>
      </c>
      <c r="F12" s="75">
        <f>IFERROR(VLOOKUP(CONCATENATE($D$2,$B12),'All Data'!$L$3:$U$5000,7,FALSE),"")</f>
        <v>1.8043981481481484E-2</v>
      </c>
      <c r="G12" s="247" t="str">
        <f t="shared" si="0"/>
        <v/>
      </c>
      <c r="H12" s="41">
        <f>IFERROR(VLOOKUP(CONCATENATE($D$2,$B12),'All Data'!$L$3:$U$5000,8,FALSE),"")</f>
        <v>0</v>
      </c>
      <c r="I12" s="39"/>
      <c r="J12" s="343"/>
      <c r="K12" s="344"/>
      <c r="L12" s="344"/>
      <c r="M12" s="344"/>
      <c r="N12" s="344"/>
      <c r="O12" s="344"/>
      <c r="P12" s="344"/>
      <c r="Q12" s="345"/>
      <c r="R12" s="39"/>
      <c r="S12" s="7"/>
      <c r="T12" s="141">
        <f t="shared" si="1"/>
        <v>1.7187499999999998E-2</v>
      </c>
      <c r="U12" s="120">
        <f t="shared" si="2"/>
        <v>23</v>
      </c>
      <c r="V12" s="9"/>
      <c r="W12" s="7" t="str">
        <f>'Riders Names'!A10</f>
        <v>Alex Green</v>
      </c>
      <c r="X12" s="7" t="str">
        <f>'Race Names'!A12</f>
        <v>Half Kilo</v>
      </c>
      <c r="Y12" s="7"/>
      <c r="Z12" s="7"/>
    </row>
    <row r="13" spans="1:26" x14ac:dyDescent="0.2">
      <c r="A13" s="39"/>
      <c r="B13" s="40">
        <v>8</v>
      </c>
      <c r="C13" s="41" t="str">
        <f>IFERROR(VLOOKUP(CONCATENATE($D$2,$B13),'All Data'!$L$3:$U$5000,3,FALSE),"")</f>
        <v>UC861</v>
      </c>
      <c r="D13" s="42">
        <f>IFERROR(VLOOKUP(CONCATENATE($D$2,$B13),'All Data'!$L$3:$U$5000,5,FALSE),"")</f>
        <v>44783</v>
      </c>
      <c r="E13" s="43">
        <f>IFERROR(VLOOKUP(CONCATENATE($D$2,$B13),'All Data'!$L$3:$U$5000,4,FALSE),"")</f>
        <v>8</v>
      </c>
      <c r="F13" s="75">
        <f>IFERROR(VLOOKUP(CONCATENATE($D$2,$B13),'All Data'!$L$3:$U$5000,7,FALSE),"")</f>
        <v>2.1863425925925925E-2</v>
      </c>
      <c r="G13" s="247" t="str">
        <f t="shared" si="0"/>
        <v/>
      </c>
      <c r="H13" s="41" t="str">
        <f>IFERROR(VLOOKUP(CONCATENATE($D$2,$B13),'All Data'!$L$3:$U$5000,8,FALSE),"")</f>
        <v>MG</v>
      </c>
      <c r="I13" s="39"/>
      <c r="J13" s="126" t="s">
        <v>218</v>
      </c>
      <c r="K13" s="127"/>
      <c r="L13" s="127"/>
      <c r="M13" s="127"/>
      <c r="N13" s="127"/>
      <c r="O13" s="127"/>
      <c r="P13" s="127"/>
      <c r="Q13" s="128"/>
      <c r="R13" s="39"/>
      <c r="S13" s="7"/>
      <c r="T13" s="141">
        <f t="shared" si="1"/>
        <v>1.8043981481481484E-2</v>
      </c>
      <c r="U13" s="120">
        <f t="shared" si="2"/>
        <v>56</v>
      </c>
      <c r="V13" s="9"/>
      <c r="W13" s="7" t="str">
        <f>'Riders Names'!A11</f>
        <v>Alex Hall</v>
      </c>
      <c r="X13" s="7" t="str">
        <f>'Race Names'!A13</f>
        <v>UHC86</v>
      </c>
      <c r="Y13" s="7"/>
      <c r="Z13" s="7"/>
    </row>
    <row r="14" spans="1:26" x14ac:dyDescent="0.2">
      <c r="A14" s="39"/>
      <c r="B14" s="40">
        <v>9</v>
      </c>
      <c r="C14" s="41" t="str">
        <f>IFERROR(VLOOKUP(CONCATENATE($D$2,$B14),'All Data'!$L$3:$U$5000,3,FALSE),"")</f>
        <v>UC861</v>
      </c>
      <c r="D14" s="42">
        <f>IFERROR(VLOOKUP(CONCATENATE($D$2,$B14),'All Data'!$L$3:$U$5000,5,FALSE),"")</f>
        <v>44434</v>
      </c>
      <c r="E14" s="43">
        <f>IFERROR(VLOOKUP(CONCATENATE($D$2,$B14),'All Data'!$L$3:$U$5000,4,FALSE),"")</f>
        <v>1</v>
      </c>
      <c r="F14" s="75">
        <f>IFERROR(VLOOKUP(CONCATENATE($D$2,$B14),'All Data'!$L$3:$U$5000,7,FALSE),"")</f>
        <v>1.6747685185185185E-2</v>
      </c>
      <c r="G14" s="247" t="str">
        <f t="shared" si="0"/>
        <v/>
      </c>
      <c r="H14" s="41">
        <f>IFERROR(VLOOKUP(CONCATENATE($D$2,$B14),'All Data'!$L$3:$U$5000,8,FALSE),"")</f>
        <v>0</v>
      </c>
      <c r="I14" s="39"/>
      <c r="J14" s="343" t="s">
        <v>290</v>
      </c>
      <c r="K14" s="344"/>
      <c r="L14" s="344"/>
      <c r="M14" s="344"/>
      <c r="N14" s="344"/>
      <c r="O14" s="344"/>
      <c r="P14" s="344"/>
      <c r="Q14" s="345"/>
      <c r="R14" s="39"/>
      <c r="S14" s="7"/>
      <c r="T14" s="141">
        <f t="shared" si="1"/>
        <v>2.1863425925925925E-2</v>
      </c>
      <c r="U14" s="120">
        <f t="shared" si="2"/>
        <v>61</v>
      </c>
      <c r="V14" s="9"/>
      <c r="W14" s="7" t="str">
        <f>'Riders Names'!A12</f>
        <v>Alex Revill</v>
      </c>
      <c r="X14" s="7">
        <f>'Race Names'!A14</f>
        <v>0</v>
      </c>
      <c r="Y14" s="7"/>
      <c r="Z14" s="7"/>
    </row>
    <row r="15" spans="1:26" x14ac:dyDescent="0.2">
      <c r="A15" s="39"/>
      <c r="B15" s="40">
        <v>10</v>
      </c>
      <c r="C15" s="41" t="str">
        <f>IFERROR(VLOOKUP(CONCATENATE($D$2,$B15),'All Data'!$L$3:$U$5000,3,FALSE),"")</f>
        <v>UC861</v>
      </c>
      <c r="D15" s="42">
        <f>IFERROR(VLOOKUP(CONCATENATE($D$2,$B15),'All Data'!$L$3:$U$5000,5,FALSE),"")</f>
        <v>44426</v>
      </c>
      <c r="E15" s="43">
        <f>IFERROR(VLOOKUP(CONCATENATE($D$2,$B15),'All Data'!$L$3:$U$5000,4,FALSE),"")</f>
        <v>2</v>
      </c>
      <c r="F15" s="75">
        <f>IFERROR(VLOOKUP(CONCATENATE($D$2,$B15),'All Data'!$L$3:$U$5000,7,FALSE),"")</f>
        <v>1.6898148148148148E-2</v>
      </c>
      <c r="G15" s="247" t="str">
        <f t="shared" si="0"/>
        <v/>
      </c>
      <c r="H15" s="41">
        <f>IFERROR(VLOOKUP(CONCATENATE($D$2,$B15),'All Data'!$L$3:$U$5000,8,FALSE),"")</f>
        <v>0</v>
      </c>
      <c r="I15" s="39"/>
      <c r="J15" s="343"/>
      <c r="K15" s="344"/>
      <c r="L15" s="344"/>
      <c r="M15" s="344"/>
      <c r="N15" s="344"/>
      <c r="O15" s="344"/>
      <c r="P15" s="344"/>
      <c r="Q15" s="345"/>
      <c r="R15" s="39"/>
      <c r="S15" s="7"/>
      <c r="T15" s="141">
        <f t="shared" si="1"/>
        <v>1.6747685185185185E-2</v>
      </c>
      <c r="U15" s="120">
        <f t="shared" si="2"/>
        <v>9</v>
      </c>
      <c r="V15" s="9"/>
      <c r="W15" s="7" t="str">
        <f>'Riders Names'!A13</f>
        <v>Alex Wareham</v>
      </c>
      <c r="X15" s="7">
        <f>'Race Names'!A15</f>
        <v>0</v>
      </c>
      <c r="Y15" s="7"/>
      <c r="Z15" s="7"/>
    </row>
    <row r="16" spans="1:26" x14ac:dyDescent="0.2">
      <c r="A16" s="39"/>
      <c r="B16" s="40">
        <v>11</v>
      </c>
      <c r="C16" s="41" t="str">
        <f>IFERROR(VLOOKUP(CONCATENATE($D$2,$B16),'All Data'!$L$3:$U$5000,3,FALSE),"")</f>
        <v>UC861</v>
      </c>
      <c r="D16" s="42">
        <f>IFERROR(VLOOKUP(CONCATENATE($D$2,$B16),'All Data'!$L$3:$U$5000,5,FALSE),"")</f>
        <v>44405</v>
      </c>
      <c r="E16" s="43">
        <f>IFERROR(VLOOKUP(CONCATENATE($D$2,$B16),'All Data'!$L$3:$U$5000,4,FALSE),"")</f>
        <v>3</v>
      </c>
      <c r="F16" s="75">
        <f>IFERROR(VLOOKUP(CONCATENATE($D$2,$B16),'All Data'!$L$3:$U$5000,7,FALSE),"")</f>
        <v>1.7962962962962962E-2</v>
      </c>
      <c r="G16" s="247" t="str">
        <f t="shared" si="0"/>
        <v/>
      </c>
      <c r="H16" s="41">
        <f>IFERROR(VLOOKUP(CONCATENATE($D$2,$B16),'All Data'!$L$3:$U$5000,8,FALSE),"")</f>
        <v>0</v>
      </c>
      <c r="I16" s="39"/>
      <c r="J16" s="343"/>
      <c r="K16" s="344"/>
      <c r="L16" s="344"/>
      <c r="M16" s="344"/>
      <c r="N16" s="344"/>
      <c r="O16" s="344"/>
      <c r="P16" s="344"/>
      <c r="Q16" s="345"/>
      <c r="R16" s="39"/>
      <c r="S16" s="7"/>
      <c r="T16" s="141">
        <f t="shared" si="1"/>
        <v>1.6898148148148148E-2</v>
      </c>
      <c r="U16" s="120">
        <f t="shared" si="2"/>
        <v>14</v>
      </c>
      <c r="V16" s="9"/>
      <c r="W16" s="7" t="str">
        <f>'Riders Names'!A14</f>
        <v>Alexandra Stubbs</v>
      </c>
      <c r="X16" s="7">
        <f>'Race Names'!A16</f>
        <v>0</v>
      </c>
      <c r="Y16" s="7"/>
      <c r="Z16" s="7"/>
    </row>
    <row r="17" spans="1:26" x14ac:dyDescent="0.2">
      <c r="A17" s="39"/>
      <c r="B17" s="40">
        <v>12</v>
      </c>
      <c r="C17" s="41" t="str">
        <f>IFERROR(VLOOKUP(CONCATENATE($D$2,$B17),'All Data'!$L$3:$U$5000,3,FALSE),"")</f>
        <v>UC861</v>
      </c>
      <c r="D17" s="42">
        <f>IFERROR(VLOOKUP(CONCATENATE($D$2,$B17),'All Data'!$L$3:$U$5000,5,FALSE),"")</f>
        <v>44356</v>
      </c>
      <c r="E17" s="43">
        <f>IFERROR(VLOOKUP(CONCATENATE($D$2,$B17),'All Data'!$L$3:$U$5000,4,FALSE),"")</f>
        <v>3</v>
      </c>
      <c r="F17" s="75">
        <f>IFERROR(VLOOKUP(CONCATENATE($D$2,$B17),'All Data'!$L$3:$U$5000,7,FALSE),"")</f>
        <v>1.6736111111111111E-2</v>
      </c>
      <c r="G17" s="247" t="str">
        <f t="shared" si="0"/>
        <v/>
      </c>
      <c r="H17" s="41">
        <f>IFERROR(VLOOKUP(CONCATENATE($D$2,$B17),'All Data'!$L$3:$U$5000,8,FALSE),"")</f>
        <v>0</v>
      </c>
      <c r="I17" s="39"/>
      <c r="J17" s="346"/>
      <c r="K17" s="347"/>
      <c r="L17" s="347"/>
      <c r="M17" s="347"/>
      <c r="N17" s="347"/>
      <c r="O17" s="347"/>
      <c r="P17" s="347"/>
      <c r="Q17" s="348"/>
      <c r="R17" s="39"/>
      <c r="S17" s="7"/>
      <c r="T17" s="141">
        <f t="shared" si="1"/>
        <v>1.7962962962962962E-2</v>
      </c>
      <c r="U17" s="120">
        <f t="shared" si="2"/>
        <v>55</v>
      </c>
      <c r="V17" s="9"/>
      <c r="W17" s="7" t="str">
        <f>'Riders Names'!A15</f>
        <v>Alistair McChesney</v>
      </c>
      <c r="X17" s="7">
        <f>'Race Names'!A17</f>
        <v>0</v>
      </c>
      <c r="Y17" s="7"/>
      <c r="Z17" s="7"/>
    </row>
    <row r="18" spans="1:26" x14ac:dyDescent="0.2">
      <c r="A18" s="39"/>
      <c r="B18" s="40">
        <v>13</v>
      </c>
      <c r="C18" s="41" t="str">
        <f>IFERROR(VLOOKUP(CONCATENATE($D$2,$B18),'All Data'!$L$3:$U$5000,3,FALSE),"")</f>
        <v>UC861</v>
      </c>
      <c r="D18" s="42">
        <f>IFERROR(VLOOKUP(CONCATENATE($D$2,$B18),'All Data'!$L$3:$U$5000,5,FALSE),"")</f>
        <v>44349</v>
      </c>
      <c r="E18" s="43">
        <f>IFERROR(VLOOKUP(CONCATENATE($D$2,$B18),'All Data'!$L$3:$U$5000,4,FALSE),"")</f>
        <v>2</v>
      </c>
      <c r="F18" s="75">
        <f>IFERROR(VLOOKUP(CONCATENATE($D$2,$B18),'All Data'!$L$3:$U$5000,7,FALSE),"")</f>
        <v>1.6655092592592593E-2</v>
      </c>
      <c r="G18" s="247" t="str">
        <f>IF(U19=1,"PB",IF(U19=2,"2nd",IF(U19=3,"3rd","")))</f>
        <v/>
      </c>
      <c r="H18" s="41">
        <f>IFERROR(VLOOKUP(CONCATENATE($D$2,$B18),'All Data'!$L$3:$U$5000,8,FALSE),"")</f>
        <v>0</v>
      </c>
      <c r="I18" s="39"/>
      <c r="J18" s="346"/>
      <c r="K18" s="347"/>
      <c r="L18" s="347"/>
      <c r="M18" s="347"/>
      <c r="N18" s="347"/>
      <c r="O18" s="347"/>
      <c r="P18" s="347"/>
      <c r="Q18" s="348"/>
      <c r="R18" s="39"/>
      <c r="S18" s="7"/>
      <c r="T18" s="141">
        <f t="shared" si="1"/>
        <v>1.6736111111111111E-2</v>
      </c>
      <c r="U18" s="120">
        <f t="shared" si="2"/>
        <v>8</v>
      </c>
      <c r="V18" s="9"/>
      <c r="W18" s="7" t="str">
        <f>'Riders Names'!A16</f>
        <v>Andre Odinius</v>
      </c>
      <c r="X18" s="7">
        <f>'Race Names'!A18</f>
        <v>0</v>
      </c>
      <c r="Y18" s="7"/>
      <c r="Z18" s="7"/>
    </row>
    <row r="19" spans="1:26" x14ac:dyDescent="0.2">
      <c r="A19" s="39"/>
      <c r="B19" s="40">
        <v>14</v>
      </c>
      <c r="C19" s="41" t="str">
        <f>IFERROR(VLOOKUP(CONCATENATE($D$2,$B19),'All Data'!$L$3:$U$5000,3,FALSE),"")</f>
        <v>UC861</v>
      </c>
      <c r="D19" s="42">
        <f>IFERROR(VLOOKUP(CONCATENATE($D$2,$B19),'All Data'!$L$3:$U$5000,5,FALSE),"")</f>
        <v>44342</v>
      </c>
      <c r="E19" s="43">
        <f>IFERROR(VLOOKUP(CONCATENATE($D$2,$B19),'All Data'!$L$3:$U$5000,4,FALSE),"")</f>
        <v>3</v>
      </c>
      <c r="F19" s="75">
        <f>IFERROR(VLOOKUP(CONCATENATE($D$2,$B19),'All Data'!$L$3:$U$5000,7,FALSE),"")</f>
        <v>1.6724537037037034E-2</v>
      </c>
      <c r="G19" s="247" t="str">
        <f t="shared" si="0"/>
        <v/>
      </c>
      <c r="H19" s="41">
        <f>IFERROR(VLOOKUP(CONCATENATE($D$2,$B19),'All Data'!$L$3:$U$5000,8,FALSE),"")</f>
        <v>0</v>
      </c>
      <c r="I19" s="39"/>
      <c r="J19" s="346"/>
      <c r="K19" s="347"/>
      <c r="L19" s="347"/>
      <c r="M19" s="347"/>
      <c r="N19" s="347"/>
      <c r="O19" s="347"/>
      <c r="P19" s="347"/>
      <c r="Q19" s="348"/>
      <c r="R19" s="39"/>
      <c r="S19" s="7"/>
      <c r="T19" s="141">
        <f t="shared" si="1"/>
        <v>1.6655092592592593E-2</v>
      </c>
      <c r="U19" s="120">
        <f t="shared" si="2"/>
        <v>4</v>
      </c>
      <c r="V19" s="9"/>
      <c r="W19" s="7" t="str">
        <f>'Riders Names'!A17</f>
        <v>Andrew Davis</v>
      </c>
      <c r="X19" s="7">
        <f>'Race Names'!A19</f>
        <v>0</v>
      </c>
      <c r="Y19" s="7"/>
      <c r="Z19" s="7"/>
    </row>
    <row r="20" spans="1:26" x14ac:dyDescent="0.2">
      <c r="A20" s="39"/>
      <c r="B20" s="40">
        <v>15</v>
      </c>
      <c r="C20" s="41" t="str">
        <f>IFERROR(VLOOKUP(CONCATENATE($D$2,$B20),'All Data'!$L$3:$U$5000,3,FALSE),"")</f>
        <v>UC861</v>
      </c>
      <c r="D20" s="42">
        <f>IFERROR(VLOOKUP(CONCATENATE($D$2,$B20),'All Data'!$L$3:$U$5000,5,FALSE),"")</f>
        <v>44328</v>
      </c>
      <c r="E20" s="43">
        <f>IFERROR(VLOOKUP(CONCATENATE($D$2,$B20),'All Data'!$L$3:$U$5000,4,FALSE),"")</f>
        <v>2</v>
      </c>
      <c r="F20" s="75">
        <f>IFERROR(VLOOKUP(CONCATENATE($D$2,$B20),'All Data'!$L$3:$U$5000,7,FALSE),"")</f>
        <v>1.6793981481481483E-2</v>
      </c>
      <c r="G20" s="247" t="str">
        <f t="shared" si="0"/>
        <v/>
      </c>
      <c r="H20" s="41">
        <f>IFERROR(VLOOKUP(CONCATENATE($D$2,$B20),'All Data'!$L$3:$U$5000,8,FALSE),"")</f>
        <v>0</v>
      </c>
      <c r="I20" s="39"/>
      <c r="J20" s="343" t="s">
        <v>411</v>
      </c>
      <c r="K20" s="344"/>
      <c r="L20" s="344"/>
      <c r="M20" s="344"/>
      <c r="N20" s="344"/>
      <c r="O20" s="344"/>
      <c r="P20" s="344"/>
      <c r="Q20" s="345"/>
      <c r="R20" s="39"/>
      <c r="S20" s="7"/>
      <c r="T20" s="141">
        <f t="shared" si="1"/>
        <v>1.6724537037037034E-2</v>
      </c>
      <c r="U20" s="120">
        <f t="shared" si="2"/>
        <v>6</v>
      </c>
      <c r="V20" s="9"/>
      <c r="W20" s="7" t="str">
        <f>'Riders Names'!A18</f>
        <v>Andrew Goldstraw</v>
      </c>
      <c r="X20" s="7">
        <f>'Race Names'!A20</f>
        <v>0</v>
      </c>
      <c r="Y20" s="7"/>
      <c r="Z20" s="7"/>
    </row>
    <row r="21" spans="1:26" x14ac:dyDescent="0.2">
      <c r="A21" s="39"/>
      <c r="B21" s="40">
        <v>14</v>
      </c>
      <c r="C21" s="41" t="str">
        <f>IFERROR(VLOOKUP(CONCATENATE($D$2,$B21),'All Data'!$L$3:$U$5000,3,FALSE),"")</f>
        <v>UC861</v>
      </c>
      <c r="D21" s="42">
        <f>IFERROR(VLOOKUP(CONCATENATE($D$2,$B21),'All Data'!$L$3:$U$5000,5,FALSE),"")</f>
        <v>44342</v>
      </c>
      <c r="E21" s="43">
        <f>IFERROR(VLOOKUP(CONCATENATE($D$2,$B21),'All Data'!$L$3:$U$5000,4,FALSE),"")</f>
        <v>3</v>
      </c>
      <c r="F21" s="75">
        <f>IFERROR(VLOOKUP(CONCATENATE($D$2,$B21),'All Data'!$L$3:$U$5000,7,FALSE),"")</f>
        <v>1.6724537037037034E-2</v>
      </c>
      <c r="G21" s="247" t="str">
        <f t="shared" si="0"/>
        <v/>
      </c>
      <c r="H21" s="41">
        <f>IFERROR(VLOOKUP(CONCATENATE($D$2,$B21),'All Data'!$L$3:$U$5000,8,FALSE),"")</f>
        <v>0</v>
      </c>
      <c r="I21" s="39"/>
      <c r="J21" s="343"/>
      <c r="K21" s="344"/>
      <c r="L21" s="344"/>
      <c r="M21" s="344"/>
      <c r="N21" s="344"/>
      <c r="O21" s="344"/>
      <c r="P21" s="344"/>
      <c r="Q21" s="345"/>
      <c r="R21" s="39"/>
      <c r="S21" s="7"/>
      <c r="T21" s="141">
        <f t="shared" si="1"/>
        <v>1.6793981481481483E-2</v>
      </c>
      <c r="U21" s="120">
        <f t="shared" si="2"/>
        <v>11</v>
      </c>
      <c r="V21" s="9"/>
      <c r="W21" s="7" t="str">
        <f>'Riders Names'!A19</f>
        <v>Andrew Lockwood</v>
      </c>
      <c r="X21" s="7"/>
      <c r="Y21" s="7"/>
      <c r="Z21" s="7"/>
    </row>
    <row r="22" spans="1:26" x14ac:dyDescent="0.2">
      <c r="A22" s="39"/>
      <c r="B22" s="40">
        <v>16</v>
      </c>
      <c r="C22" s="41" t="str">
        <f>IFERROR(VLOOKUP(CONCATENATE($D$2,$B22),'All Data'!$L$3:$U$5000,3,FALSE),"")</f>
        <v>UC861</v>
      </c>
      <c r="D22" s="42">
        <f>IFERROR(VLOOKUP(CONCATENATE($D$2,$B22),'All Data'!$L$3:$U$5000,5,FALSE),"")</f>
        <v>44300</v>
      </c>
      <c r="E22" s="43">
        <f>IFERROR(VLOOKUP(CONCATENATE($D$2,$B22),'All Data'!$L$3:$U$5000,4,FALSE),"")</f>
        <v>3</v>
      </c>
      <c r="F22" s="75">
        <f>IFERROR(VLOOKUP(CONCATENATE($D$2,$B22),'All Data'!$L$3:$U$5000,7,FALSE),"")</f>
        <v>1.7395833333333336E-2</v>
      </c>
      <c r="G22" s="247" t="str">
        <f t="shared" si="0"/>
        <v/>
      </c>
      <c r="H22" s="41">
        <f>IFERROR(VLOOKUP(CONCATENATE($D$2,$B22),'All Data'!$L$3:$U$5000,8,FALSE),"")</f>
        <v>0</v>
      </c>
      <c r="I22" s="39"/>
      <c r="J22" s="343"/>
      <c r="K22" s="344"/>
      <c r="L22" s="344"/>
      <c r="M22" s="344"/>
      <c r="N22" s="344"/>
      <c r="O22" s="344"/>
      <c r="P22" s="344"/>
      <c r="Q22" s="345"/>
      <c r="R22" s="39"/>
      <c r="S22" s="7"/>
      <c r="T22" s="141">
        <f t="shared" si="1"/>
        <v>1.6724537037037034E-2</v>
      </c>
      <c r="U22" s="120">
        <f t="shared" si="2"/>
        <v>6</v>
      </c>
      <c r="V22" s="9"/>
      <c r="W22" s="7" t="str">
        <f>'Riders Names'!A20</f>
        <v>Andrew Maskey</v>
      </c>
      <c r="X22" s="7">
        <f>'Race Names'!A21</f>
        <v>0</v>
      </c>
      <c r="Y22" s="7"/>
      <c r="Z22" s="7"/>
    </row>
    <row r="23" spans="1:26" x14ac:dyDescent="0.2">
      <c r="A23" s="39"/>
      <c r="B23" s="40">
        <v>17</v>
      </c>
      <c r="C23" s="41" t="str">
        <f>IFERROR(VLOOKUP(CONCATENATE($D$2,$B23),'All Data'!$L$3:$U$5000,3,FALSE),"")</f>
        <v>UC861</v>
      </c>
      <c r="D23" s="42">
        <f>IFERROR(VLOOKUP(CONCATENATE($D$2,$B23),'All Data'!$L$3:$U$5000,5,FALSE),"")</f>
        <v>44293</v>
      </c>
      <c r="E23" s="43">
        <f>IFERROR(VLOOKUP(CONCATENATE($D$2,$B23),'All Data'!$L$3:$U$5000,4,FALSE),"")</f>
        <v>2</v>
      </c>
      <c r="F23" s="75">
        <f>IFERROR(VLOOKUP(CONCATENATE($D$2,$B23),'All Data'!$L$3:$U$5000,7,FALSE),"")</f>
        <v>1.7361111111111112E-2</v>
      </c>
      <c r="G23" s="247" t="str">
        <f t="shared" si="0"/>
        <v/>
      </c>
      <c r="H23" s="41">
        <f>IFERROR(VLOOKUP(CONCATENATE($D$2,$B23),'All Data'!$L$3:$U$5000,8,FALSE),"")</f>
        <v>0</v>
      </c>
      <c r="I23" s="39"/>
      <c r="J23" s="343" t="s">
        <v>55</v>
      </c>
      <c r="K23" s="344"/>
      <c r="L23" s="344"/>
      <c r="M23" s="344"/>
      <c r="N23" s="344"/>
      <c r="O23" s="344"/>
      <c r="P23" s="344"/>
      <c r="Q23" s="345"/>
      <c r="R23" s="39"/>
      <c r="S23" s="7"/>
      <c r="T23" s="141">
        <f t="shared" si="1"/>
        <v>1.7395833333333336E-2</v>
      </c>
      <c r="U23" s="120">
        <f t="shared" si="2"/>
        <v>38</v>
      </c>
      <c r="V23" s="9"/>
      <c r="W23" s="7" t="str">
        <f>'Riders Names'!A21</f>
        <v>Andrew Palmer</v>
      </c>
      <c r="X23" s="7">
        <f>'Race Names'!A22</f>
        <v>0</v>
      </c>
      <c r="Y23" s="7"/>
      <c r="Z23" s="7"/>
    </row>
    <row r="24" spans="1:26" x14ac:dyDescent="0.2">
      <c r="A24" s="39"/>
      <c r="B24" s="40">
        <v>18</v>
      </c>
      <c r="C24" s="41" t="str">
        <f>IFERROR(VLOOKUP(CONCATENATE($D$2,$B24),'All Data'!$L$3:$U$5000,3,FALSE),"")</f>
        <v>UC861</v>
      </c>
      <c r="D24" s="42">
        <f>IFERROR(VLOOKUP(CONCATENATE($D$2,$B24),'All Data'!$L$3:$U$5000,5,FALSE),"")</f>
        <v>44286</v>
      </c>
      <c r="E24" s="43">
        <f>IFERROR(VLOOKUP(CONCATENATE($D$2,$B24),'All Data'!$L$3:$U$5000,4,FALSE),"")</f>
        <v>1</v>
      </c>
      <c r="F24" s="75">
        <f>IFERROR(VLOOKUP(CONCATENATE($D$2,$B24),'All Data'!$L$3:$U$5000,7,FALSE),"")</f>
        <v>1.7060185185185185E-2</v>
      </c>
      <c r="G24" s="247" t="str">
        <f t="shared" si="0"/>
        <v/>
      </c>
      <c r="H24" s="41">
        <f>IFERROR(VLOOKUP(CONCATENATE($D$2,$B24),'All Data'!$L$3:$U$5000,8,FALSE),"")</f>
        <v>0</v>
      </c>
      <c r="I24" s="39"/>
      <c r="J24" s="343"/>
      <c r="K24" s="344"/>
      <c r="L24" s="344"/>
      <c r="M24" s="344"/>
      <c r="N24" s="344"/>
      <c r="O24" s="344"/>
      <c r="P24" s="344"/>
      <c r="Q24" s="345"/>
      <c r="R24" s="39"/>
      <c r="S24" s="7"/>
      <c r="T24" s="141">
        <f t="shared" si="1"/>
        <v>1.7361111111111112E-2</v>
      </c>
      <c r="U24" s="120">
        <f t="shared" si="2"/>
        <v>35</v>
      </c>
      <c r="V24" s="9"/>
      <c r="W24" s="7" t="str">
        <f>'Riders Names'!A22</f>
        <v>Andrew Spearman</v>
      </c>
      <c r="X24" s="7">
        <f>'Race Names'!A23</f>
        <v>0</v>
      </c>
      <c r="Y24" s="7"/>
      <c r="Z24" s="7"/>
    </row>
    <row r="25" spans="1:26" x14ac:dyDescent="0.2">
      <c r="A25" s="39"/>
      <c r="B25" s="40">
        <v>19</v>
      </c>
      <c r="C25" s="41" t="str">
        <f>IFERROR(VLOOKUP(CONCATENATE($D$2,$B25),'All Data'!$L$3:$U$5000,3,FALSE),"")</f>
        <v>UC861</v>
      </c>
      <c r="D25" s="42">
        <f>IFERROR(VLOOKUP(CONCATENATE($D$2,$B25),'All Data'!$L$3:$U$5000,5,FALSE),"")</f>
        <v>44027</v>
      </c>
      <c r="E25" s="43">
        <f>IFERROR(VLOOKUP(CONCATENATE($D$2,$B25),'All Data'!$L$3:$U$5000,4,FALSE),"")</f>
        <v>4</v>
      </c>
      <c r="F25" s="75">
        <f>IFERROR(VLOOKUP(CONCATENATE($D$2,$B25),'All Data'!$L$3:$U$5000,7,FALSE),"")</f>
        <v>1.7291666666666667E-2</v>
      </c>
      <c r="G25" s="247" t="str">
        <f t="shared" si="0"/>
        <v/>
      </c>
      <c r="H25" s="41">
        <f>IFERROR(VLOOKUP(CONCATENATE($D$2,$B25),'All Data'!$L$3:$U$5000,8,FALSE),"")</f>
        <v>0</v>
      </c>
      <c r="I25" s="39"/>
      <c r="J25" s="343"/>
      <c r="K25" s="344"/>
      <c r="L25" s="344"/>
      <c r="M25" s="344"/>
      <c r="N25" s="344"/>
      <c r="O25" s="344"/>
      <c r="P25" s="344"/>
      <c r="Q25" s="345"/>
      <c r="R25" s="39"/>
      <c r="S25" s="7"/>
      <c r="T25" s="141">
        <f t="shared" si="1"/>
        <v>1.7060185185185185E-2</v>
      </c>
      <c r="U25" s="120">
        <f t="shared" si="2"/>
        <v>20</v>
      </c>
      <c r="V25" s="10"/>
      <c r="W25" s="7" t="str">
        <f>'Riders Names'!A23</f>
        <v>Andrew Warby</v>
      </c>
      <c r="X25" s="7">
        <f>'Race Names'!A24</f>
        <v>0</v>
      </c>
      <c r="Y25" s="7"/>
      <c r="Z25" s="7"/>
    </row>
    <row r="26" spans="1:26" x14ac:dyDescent="0.2">
      <c r="A26" s="39"/>
      <c r="B26" s="40">
        <v>20</v>
      </c>
      <c r="C26" s="41" t="str">
        <f>IFERROR(VLOOKUP(CONCATENATE($D$2,$B26),'All Data'!$L$3:$U$5000,3,FALSE),"")</f>
        <v>UC861</v>
      </c>
      <c r="D26" s="42">
        <f>IFERROR(VLOOKUP(CONCATENATE($D$2,$B26),'All Data'!$L$3:$U$5000,5,FALSE),"")</f>
        <v>44034</v>
      </c>
      <c r="E26" s="43">
        <f>IFERROR(VLOOKUP(CONCATENATE($D$2,$B26),'All Data'!$L$3:$U$5000,4,FALSE),"")</f>
        <v>7</v>
      </c>
      <c r="F26" s="75">
        <f>IFERROR(VLOOKUP(CONCATENATE($D$2,$B26),'All Data'!$L$3:$U$5000,7,FALSE),"")</f>
        <v>1.7314814814814814E-2</v>
      </c>
      <c r="G26" s="247" t="str">
        <f t="shared" si="0"/>
        <v/>
      </c>
      <c r="H26" s="41">
        <f>IFERROR(VLOOKUP(CONCATENATE($D$2,$B26),'All Data'!$L$3:$U$5000,8,FALSE),"")</f>
        <v>0</v>
      </c>
      <c r="I26" s="39"/>
      <c r="J26" s="343"/>
      <c r="K26" s="344"/>
      <c r="L26" s="344"/>
      <c r="M26" s="344"/>
      <c r="N26" s="344"/>
      <c r="O26" s="344"/>
      <c r="P26" s="344"/>
      <c r="Q26" s="345"/>
      <c r="R26" s="39"/>
      <c r="S26" s="7"/>
      <c r="T26" s="141">
        <f t="shared" si="1"/>
        <v>1.7291666666666667E-2</v>
      </c>
      <c r="U26" s="120">
        <f t="shared" si="2"/>
        <v>32</v>
      </c>
      <c r="V26" s="9"/>
      <c r="W26" s="7" t="str">
        <f>'Riders Names'!A24</f>
        <v>Andy Bent</v>
      </c>
      <c r="X26" s="7">
        <f>'Race Names'!A25</f>
        <v>0</v>
      </c>
      <c r="Y26" s="7"/>
      <c r="Z26" s="7"/>
    </row>
    <row r="27" spans="1:26" x14ac:dyDescent="0.2">
      <c r="A27" s="39"/>
      <c r="B27" s="40">
        <v>21</v>
      </c>
      <c r="C27" s="41" t="str">
        <f>IFERROR(VLOOKUP(CONCATENATE($D$2,$B27),'All Data'!$L$3:$U$5000,3,FALSE),"")</f>
        <v>UC861</v>
      </c>
      <c r="D27" s="42">
        <f>IFERROR(VLOOKUP(CONCATENATE($D$2,$B27),'All Data'!$L$3:$U$5000,5,FALSE),"")</f>
        <v>44083</v>
      </c>
      <c r="E27" s="43">
        <f>IFERROR(VLOOKUP(CONCATENATE($D$2,$B27),'All Data'!$L$3:$U$5000,4,FALSE),"")</f>
        <v>5</v>
      </c>
      <c r="F27" s="75">
        <f>IFERROR(VLOOKUP(CONCATENATE($D$2,$B27),'All Data'!$L$3:$U$5000,7,FALSE),"")</f>
        <v>1.7523148148148149E-2</v>
      </c>
      <c r="G27" s="247" t="str">
        <f t="shared" si="0"/>
        <v/>
      </c>
      <c r="H27" s="41">
        <f>IFERROR(VLOOKUP(CONCATENATE($D$2,$B27),'All Data'!$L$3:$U$5000,8,FALSE),"")</f>
        <v>0</v>
      </c>
      <c r="I27" s="39"/>
      <c r="J27" s="343"/>
      <c r="K27" s="344"/>
      <c r="L27" s="344"/>
      <c r="M27" s="344"/>
      <c r="N27" s="344"/>
      <c r="O27" s="344"/>
      <c r="P27" s="344"/>
      <c r="Q27" s="345"/>
      <c r="R27" s="39"/>
      <c r="S27" s="7"/>
      <c r="T27" s="141">
        <f t="shared" si="1"/>
        <v>1.7314814814814814E-2</v>
      </c>
      <c r="U27" s="120">
        <f t="shared" si="2"/>
        <v>33</v>
      </c>
      <c r="V27" s="9"/>
      <c r="W27" s="7" t="str">
        <f>'Riders Names'!A25</f>
        <v>Andy Cadwallader</v>
      </c>
      <c r="Y27" s="7"/>
      <c r="Z27" s="7"/>
    </row>
    <row r="28" spans="1:26" x14ac:dyDescent="0.2">
      <c r="A28" s="39"/>
      <c r="B28" s="40">
        <v>22</v>
      </c>
      <c r="C28" s="41" t="str">
        <f>IFERROR(VLOOKUP(CONCATENATE($D$2,$B28),'All Data'!$L$3:$U$5000,3,FALSE),"")</f>
        <v>UC861</v>
      </c>
      <c r="D28" s="42">
        <f>IFERROR(VLOOKUP(CONCATENATE($D$2,$B28),'All Data'!$L$3:$U$5000,5,FALSE),"")</f>
        <v>44090</v>
      </c>
      <c r="E28" s="43">
        <f>IFERROR(VLOOKUP(CONCATENATE($D$2,$B28),'All Data'!$L$3:$U$5000,4,FALSE),"")</f>
        <v>6</v>
      </c>
      <c r="F28" s="75">
        <f>IFERROR(VLOOKUP(CONCATENATE($D$2,$B28),'All Data'!$L$3:$U$5000,7,FALSE),"")</f>
        <v>1.8124999999999999E-2</v>
      </c>
      <c r="G28" s="247" t="str">
        <f t="shared" si="0"/>
        <v/>
      </c>
      <c r="H28" s="41">
        <f>IFERROR(VLOOKUP(CONCATENATE($D$2,$B28),'All Data'!$L$3:$U$5000,8,FALSE),"")</f>
        <v>0</v>
      </c>
      <c r="I28" s="39"/>
      <c r="J28" s="349" t="s">
        <v>291</v>
      </c>
      <c r="K28" s="350"/>
      <c r="L28" s="350"/>
      <c r="M28" s="350"/>
      <c r="N28" s="350"/>
      <c r="O28" s="350"/>
      <c r="P28" s="350"/>
      <c r="Q28" s="350"/>
      <c r="R28" s="39"/>
      <c r="S28" s="7"/>
      <c r="T28" s="141">
        <f t="shared" si="1"/>
        <v>1.7523148148148149E-2</v>
      </c>
      <c r="U28" s="120">
        <f t="shared" si="2"/>
        <v>45</v>
      </c>
      <c r="V28" s="10"/>
      <c r="W28" s="7" t="str">
        <f>'Riders Names'!A26</f>
        <v>Andy Claxton</v>
      </c>
      <c r="Y28" s="7"/>
      <c r="Z28" s="7"/>
    </row>
    <row r="29" spans="1:26" x14ac:dyDescent="0.2">
      <c r="A29" s="39"/>
      <c r="B29" s="40">
        <v>23</v>
      </c>
      <c r="C29" s="41" t="str">
        <f>IFERROR(VLOOKUP(CONCATENATE($D$2,$B29),'All Data'!$L$3:$U$5000,3,FALSE),"")</f>
        <v>UC861</v>
      </c>
      <c r="D29" s="42">
        <f>IFERROR(VLOOKUP(CONCATENATE($D$2,$B29),'All Data'!$L$3:$U$5000,5,FALSE),"")</f>
        <v>44097</v>
      </c>
      <c r="E29" s="43">
        <f>IFERROR(VLOOKUP(CONCATENATE($D$2,$B29),'All Data'!$L$3:$U$5000,4,FALSE),"")</f>
        <v>9</v>
      </c>
      <c r="F29" s="75">
        <f>IFERROR(VLOOKUP(CONCATENATE($D$2,$B29),'All Data'!$L$3:$U$5000,7,FALSE),"")</f>
        <v>2.2187499999999999E-2</v>
      </c>
      <c r="G29" s="247" t="str">
        <f t="shared" si="0"/>
        <v/>
      </c>
      <c r="H29" s="41" t="str">
        <f>IFERROR(VLOOKUP(CONCATENATE($D$2,$B29),'All Data'!$L$3:$U$5000,8,FALSE),"")</f>
        <v>MG</v>
      </c>
      <c r="I29" s="39"/>
      <c r="J29" s="347"/>
      <c r="K29" s="347"/>
      <c r="L29" s="347"/>
      <c r="M29" s="347"/>
      <c r="N29" s="347"/>
      <c r="O29" s="347"/>
      <c r="P29" s="347"/>
      <c r="Q29" s="347"/>
      <c r="R29" s="39"/>
      <c r="S29" s="7"/>
      <c r="T29" s="141">
        <f t="shared" si="1"/>
        <v>1.8124999999999999E-2</v>
      </c>
      <c r="U29" s="120">
        <f t="shared" si="2"/>
        <v>58</v>
      </c>
      <c r="V29" s="10"/>
      <c r="W29" s="7" t="str">
        <f>'Riders Names'!A27</f>
        <v>Andy Cook</v>
      </c>
      <c r="Y29" s="7"/>
      <c r="Z29" s="7"/>
    </row>
    <row r="30" spans="1:26" x14ac:dyDescent="0.2">
      <c r="A30" s="39"/>
      <c r="B30" s="40">
        <v>24</v>
      </c>
      <c r="C30" s="41" t="str">
        <f>IFERROR(VLOOKUP(CONCATENATE($D$2,$B30),'All Data'!$L$3:$U$5000,3,FALSE),"")</f>
        <v>UC861</v>
      </c>
      <c r="D30" s="42">
        <f>IFERROR(VLOOKUP(CONCATENATE($D$2,$B30),'All Data'!$L$3:$U$5000,5,FALSE),"")</f>
        <v>43705</v>
      </c>
      <c r="E30" s="43">
        <f>IFERROR(VLOOKUP(CONCATENATE($D$2,$B30),'All Data'!$L$3:$U$5000,4,FALSE),"")</f>
        <v>3</v>
      </c>
      <c r="F30" s="75">
        <f>IFERROR(VLOOKUP(CONCATENATE($D$2,$B30),'All Data'!$L$3:$U$5000,7,FALSE),"")</f>
        <v>1.7407407407407406E-2</v>
      </c>
      <c r="G30" s="247" t="str">
        <f t="shared" si="0"/>
        <v/>
      </c>
      <c r="H30" s="41">
        <f>IFERROR(VLOOKUP(CONCATENATE($D$2,$B30),'All Data'!$L$3:$U$5000,8,FALSE),"")</f>
        <v>0</v>
      </c>
      <c r="I30" s="39"/>
      <c r="J30" s="39"/>
      <c r="K30" s="39"/>
      <c r="L30" s="39"/>
      <c r="M30" s="39"/>
      <c r="N30" s="39"/>
      <c r="O30" s="39"/>
      <c r="P30" s="39"/>
      <c r="Q30" s="39"/>
      <c r="R30" s="39"/>
      <c r="S30" s="7"/>
      <c r="T30" s="141">
        <f t="shared" si="1"/>
        <v>2.2187499999999999E-2</v>
      </c>
      <c r="U30" s="120">
        <f t="shared" si="2"/>
        <v>62</v>
      </c>
      <c r="V30" s="7"/>
      <c r="W30" s="7" t="str">
        <f>'Riders Names'!A28</f>
        <v>Andy Stuart</v>
      </c>
      <c r="Y30" s="7"/>
      <c r="Z30" s="7"/>
    </row>
    <row r="31" spans="1:26" x14ac:dyDescent="0.2">
      <c r="A31" s="39"/>
      <c r="B31" s="40">
        <v>25</v>
      </c>
      <c r="C31" s="41" t="str">
        <f>IFERROR(VLOOKUP(CONCATENATE($D$2,$B31),'All Data'!$L$3:$U$5000,3,FALSE),"")</f>
        <v>UC861</v>
      </c>
      <c r="D31" s="42">
        <f>IFERROR(VLOOKUP(CONCATENATE($D$2,$B31),'All Data'!$L$3:$U$5000,5,FALSE),"")</f>
        <v>43698</v>
      </c>
      <c r="E31" s="43">
        <f>IFERROR(VLOOKUP(CONCATENATE($D$2,$B31),'All Data'!$L$3:$U$5000,4,FALSE),"")</f>
        <v>3</v>
      </c>
      <c r="F31" s="75">
        <f>IFERROR(VLOOKUP(CONCATENATE($D$2,$B31),'All Data'!$L$3:$U$5000,7,FALSE),"")</f>
        <v>1.7476851851851851E-2</v>
      </c>
      <c r="G31" s="247" t="str">
        <f t="shared" si="0"/>
        <v/>
      </c>
      <c r="H31" s="41">
        <f>IFERROR(VLOOKUP(CONCATENATE($D$2,$B31),'All Data'!$L$3:$U$5000,8,FALSE),"")</f>
        <v>0</v>
      </c>
      <c r="I31" s="39"/>
      <c r="J31" s="39"/>
      <c r="K31" s="39"/>
      <c r="L31" s="39"/>
      <c r="M31" s="39"/>
      <c r="N31" s="39"/>
      <c r="O31" s="39"/>
      <c r="P31" s="39"/>
      <c r="Q31" s="39"/>
      <c r="R31" s="39"/>
      <c r="S31" s="7"/>
      <c r="T31" s="141">
        <f t="shared" si="1"/>
        <v>1.7407407407407406E-2</v>
      </c>
      <c r="U31" s="120">
        <f t="shared" si="2"/>
        <v>40</v>
      </c>
      <c r="V31" s="10"/>
      <c r="W31" s="7" t="str">
        <f>'Riders Names'!A29</f>
        <v>Andy Summers</v>
      </c>
      <c r="Y31" s="7"/>
      <c r="Z31" s="7"/>
    </row>
    <row r="32" spans="1:26" x14ac:dyDescent="0.2">
      <c r="A32" s="39"/>
      <c r="B32" s="40">
        <v>26</v>
      </c>
      <c r="C32" s="41" t="str">
        <f>IFERROR(VLOOKUP(CONCATENATE($D$2,$B32),'All Data'!$L$3:$U$5000,3,FALSE),"")</f>
        <v>UC861</v>
      </c>
      <c r="D32" s="42">
        <f>IFERROR(VLOOKUP(CONCATENATE($D$2,$B32),'All Data'!$L$3:$U$5000,5,FALSE),"")</f>
        <v>43677</v>
      </c>
      <c r="E32" s="43">
        <f>IFERROR(VLOOKUP(CONCATENATE($D$2,$B32),'All Data'!$L$3:$U$5000,4,FALSE),"")</f>
        <v>5</v>
      </c>
      <c r="F32" s="75">
        <f>IFERROR(VLOOKUP(CONCATENATE($D$2,$B32),'All Data'!$L$3:$U$5000,7,FALSE),"")</f>
        <v>1.726851851851852E-2</v>
      </c>
      <c r="G32" s="247" t="str">
        <f t="shared" si="0"/>
        <v/>
      </c>
      <c r="H32" s="41">
        <f>IFERROR(VLOOKUP(CONCATENATE($D$2,$B32),'All Data'!$L$3:$U$5000,8,FALSE),"")</f>
        <v>0</v>
      </c>
      <c r="I32" s="39"/>
      <c r="J32" s="351" t="s">
        <v>310</v>
      </c>
      <c r="K32" s="352"/>
      <c r="L32" s="352"/>
      <c r="M32" s="352"/>
      <c r="N32" s="352"/>
      <c r="O32" s="352"/>
      <c r="P32" s="352"/>
      <c r="Q32" s="353"/>
      <c r="R32" s="39"/>
      <c r="S32" s="7"/>
      <c r="T32" s="141">
        <f t="shared" si="1"/>
        <v>1.7476851851851851E-2</v>
      </c>
      <c r="U32" s="120">
        <f t="shared" si="2"/>
        <v>44</v>
      </c>
      <c r="V32" s="9"/>
      <c r="W32" s="7" t="str">
        <f>'Riders Names'!A30</f>
        <v>Anna Seymour</v>
      </c>
      <c r="Y32" s="7"/>
      <c r="Z32" s="7"/>
    </row>
    <row r="33" spans="1:26" x14ac:dyDescent="0.2">
      <c r="A33" s="39"/>
      <c r="B33" s="40">
        <v>27</v>
      </c>
      <c r="C33" s="41" t="str">
        <f>IFERROR(VLOOKUP(CONCATENATE($D$2,$B33),'All Data'!$L$3:$U$5000,3,FALSE),"")</f>
        <v>UC861</v>
      </c>
      <c r="D33" s="42">
        <f>IFERROR(VLOOKUP(CONCATENATE($D$2,$B33),'All Data'!$L$3:$U$5000,5,FALSE),"")</f>
        <v>43572</v>
      </c>
      <c r="E33" s="43">
        <f>IFERROR(VLOOKUP(CONCATENATE($D$2,$B33),'All Data'!$L$3:$U$5000,4,FALSE),"")</f>
        <v>4</v>
      </c>
      <c r="F33" s="75">
        <f>IFERROR(VLOOKUP(CONCATENATE($D$2,$B33),'All Data'!$L$3:$U$5000,7,FALSE),"")</f>
        <v>1.7372685185185185E-2</v>
      </c>
      <c r="G33" s="247" t="str">
        <f t="shared" si="0"/>
        <v/>
      </c>
      <c r="H33" s="41">
        <f>IFERROR(VLOOKUP(CONCATENATE($D$2,$B33),'All Data'!$L$3:$U$5000,8,FALSE),"")</f>
        <v>0</v>
      </c>
      <c r="I33" s="39"/>
      <c r="J33" s="354"/>
      <c r="K33" s="347"/>
      <c r="L33" s="347"/>
      <c r="M33" s="347"/>
      <c r="N33" s="347"/>
      <c r="O33" s="347"/>
      <c r="P33" s="347"/>
      <c r="Q33" s="355"/>
      <c r="R33" s="39"/>
      <c r="S33" s="7"/>
      <c r="T33" s="141">
        <f t="shared" si="1"/>
        <v>1.726851851851852E-2</v>
      </c>
      <c r="U33" s="120">
        <f t="shared" si="2"/>
        <v>30</v>
      </c>
      <c r="V33" s="9"/>
      <c r="W33" s="7" t="str">
        <f>'Riders Names'!A31</f>
        <v>Aoife O'Neil</v>
      </c>
      <c r="Y33" s="7"/>
      <c r="Z33" s="7"/>
    </row>
    <row r="34" spans="1:26" x14ac:dyDescent="0.2">
      <c r="A34" s="39"/>
      <c r="B34" s="40">
        <v>28</v>
      </c>
      <c r="C34" s="41" t="str">
        <f>IFERROR(VLOOKUP(CONCATENATE($D$2,$B34),'All Data'!$L$3:$U$5000,3,FALSE),"")</f>
        <v>UC861</v>
      </c>
      <c r="D34" s="42">
        <f>IFERROR(VLOOKUP(CONCATENATE($D$2,$B34),'All Data'!$L$3:$U$5000,5,FALSE),"")</f>
        <v>43201</v>
      </c>
      <c r="E34" s="43">
        <f>IFERROR(VLOOKUP(CONCATENATE($D$2,$B34),'All Data'!$L$3:$U$5000,4,FALSE),"")</f>
        <v>3</v>
      </c>
      <c r="F34" s="75">
        <f>IFERROR(VLOOKUP(CONCATENATE($D$2,$B34),'All Data'!$L$3:$U$5000,7,FALSE),"")</f>
        <v>1.7083333333333336E-2</v>
      </c>
      <c r="G34" s="247" t="str">
        <f t="shared" si="0"/>
        <v/>
      </c>
      <c r="H34" s="41">
        <f>IFERROR(VLOOKUP(CONCATENATE($D$2,$B34),'All Data'!$L$3:$U$5000,8,FALSE),"")</f>
        <v>0</v>
      </c>
      <c r="I34" s="39"/>
      <c r="J34" s="250" t="s">
        <v>0</v>
      </c>
      <c r="K34" s="250" t="s">
        <v>4</v>
      </c>
      <c r="L34" s="250" t="s">
        <v>2</v>
      </c>
      <c r="M34" s="250"/>
      <c r="N34" s="250"/>
      <c r="O34" s="250"/>
      <c r="P34" s="250"/>
      <c r="Q34" s="251"/>
      <c r="R34" s="39"/>
      <c r="S34" s="7"/>
      <c r="T34" s="141">
        <f t="shared" si="1"/>
        <v>1.7372685185185185E-2</v>
      </c>
      <c r="U34" s="120">
        <f t="shared" si="2"/>
        <v>37</v>
      </c>
      <c r="V34" s="9"/>
      <c r="W34" s="7" t="str">
        <f>'Riders Names'!A32</f>
        <v>Ben Anstie</v>
      </c>
      <c r="Y34" s="7"/>
      <c r="Z34" s="7"/>
    </row>
    <row r="35" spans="1:26" x14ac:dyDescent="0.2">
      <c r="A35" s="39"/>
      <c r="B35" s="40">
        <v>29</v>
      </c>
      <c r="C35" s="41" t="str">
        <f>IFERROR(VLOOKUP(CONCATENATE($D$2,$B35),'All Data'!$L$3:$U$5000,3,FALSE),"")</f>
        <v>UC861</v>
      </c>
      <c r="D35" s="42">
        <f>IFERROR(VLOOKUP(CONCATENATE($D$2,$B35),'All Data'!$L$3:$U$5000,5,FALSE),"")</f>
        <v>43208</v>
      </c>
      <c r="E35" s="43">
        <f>IFERROR(VLOOKUP(CONCATENATE($D$2,$B35),'All Data'!$L$3:$U$5000,4,FALSE),"")</f>
        <v>12</v>
      </c>
      <c r="F35" s="75">
        <f>IFERROR(VLOOKUP(CONCATENATE($D$2,$B35),'All Data'!$L$3:$U$5000,7,FALSE),"")</f>
        <v>1.726851851851852E-2</v>
      </c>
      <c r="G35" s="247" t="str">
        <f t="shared" si="0"/>
        <v/>
      </c>
      <c r="H35" s="41">
        <f>IFERROR(VLOOKUP(CONCATENATE($D$2,$B35),'All Data'!$L$3:$U$5000,8,FALSE),"")</f>
        <v>0</v>
      </c>
      <c r="I35" s="39"/>
      <c r="J35" s="364">
        <v>41816</v>
      </c>
      <c r="K35" s="43">
        <v>5</v>
      </c>
      <c r="L35" s="75">
        <v>1.638888888888889E-2</v>
      </c>
      <c r="M35" s="250"/>
      <c r="N35" s="250"/>
      <c r="O35" s="250"/>
      <c r="P35" s="250"/>
      <c r="Q35" s="251"/>
      <c r="R35" s="39"/>
      <c r="S35" s="7"/>
      <c r="T35" s="141">
        <f t="shared" si="1"/>
        <v>1.7083333333333336E-2</v>
      </c>
      <c r="U35" s="120">
        <f t="shared" si="2"/>
        <v>21</v>
      </c>
      <c r="V35" s="9"/>
      <c r="W35" s="7" t="str">
        <f>'Riders Names'!A33</f>
        <v>Ben Coward</v>
      </c>
      <c r="Y35" s="7"/>
      <c r="Z35" s="7"/>
    </row>
    <row r="36" spans="1:26" x14ac:dyDescent="0.2">
      <c r="A36" s="39"/>
      <c r="B36" s="40">
        <v>30</v>
      </c>
      <c r="C36" s="41" t="str">
        <f>IFERROR(VLOOKUP(CONCATENATE($D$2,$B36),'All Data'!$L$3:$U$5000,3,FALSE),"")</f>
        <v>UC861</v>
      </c>
      <c r="D36" s="42">
        <f>IFERROR(VLOOKUP(CONCATENATE($D$2,$B36),'All Data'!$L$3:$U$5000,5,FALSE),"")</f>
        <v>43236</v>
      </c>
      <c r="E36" s="43">
        <f>IFERROR(VLOOKUP(CONCATENATE($D$2,$B36),'All Data'!$L$3:$U$5000,4,FALSE),"")</f>
        <v>6</v>
      </c>
      <c r="F36" s="75">
        <f>IFERROR(VLOOKUP(CONCATENATE($D$2,$B36),'All Data'!$L$3:$U$5000,7,FALSE),"")</f>
        <v>1.7523148148148149E-2</v>
      </c>
      <c r="G36" s="247" t="str">
        <f t="shared" si="0"/>
        <v/>
      </c>
      <c r="H36" s="41">
        <f>IFERROR(VLOOKUP(CONCATENATE($D$2,$B36),'All Data'!$L$3:$U$5000,8,FALSE),"")</f>
        <v>0</v>
      </c>
      <c r="I36" s="39"/>
      <c r="J36" s="364">
        <v>41878</v>
      </c>
      <c r="K36" s="43">
        <v>3</v>
      </c>
      <c r="L36" s="75">
        <v>1.6597222222222222E-2</v>
      </c>
      <c r="M36" s="250"/>
      <c r="N36" s="250"/>
      <c r="O36" s="250"/>
      <c r="P36" s="250"/>
      <c r="Q36" s="251"/>
      <c r="R36" s="39"/>
      <c r="S36" s="7"/>
      <c r="T36" s="141">
        <f t="shared" si="1"/>
        <v>1.726851851851852E-2</v>
      </c>
      <c r="U36" s="120">
        <f t="shared" si="2"/>
        <v>30</v>
      </c>
      <c r="V36" s="9"/>
      <c r="W36" s="7" t="str">
        <f>'Riders Names'!A34</f>
        <v>Ben Hogan</v>
      </c>
      <c r="Y36" s="7"/>
      <c r="Z36" s="7"/>
    </row>
    <row r="37" spans="1:26" x14ac:dyDescent="0.2">
      <c r="A37" s="39"/>
      <c r="B37" s="40">
        <v>31</v>
      </c>
      <c r="C37" s="41" t="str">
        <f>IFERROR(VLOOKUP(CONCATENATE($D$2,$B37),'All Data'!$L$3:$U$5000,3,FALSE),"")</f>
        <v>UC861</v>
      </c>
      <c r="D37" s="42">
        <f>IFERROR(VLOOKUP(CONCATENATE($D$2,$B37),'All Data'!$L$3:$U$5000,5,FALSE),"")</f>
        <v>43250</v>
      </c>
      <c r="E37" s="43">
        <f>IFERROR(VLOOKUP(CONCATENATE($D$2,$B37),'All Data'!$L$3:$U$5000,4,FALSE),"")</f>
        <v>7</v>
      </c>
      <c r="F37" s="75">
        <f>IFERROR(VLOOKUP(CONCATENATE($D$2,$B37),'All Data'!$L$3:$U$5000,7,FALSE),"")</f>
        <v>1.7627314814814814E-2</v>
      </c>
      <c r="G37" s="247" t="str">
        <f t="shared" si="0"/>
        <v/>
      </c>
      <c r="H37" s="41">
        <f>IFERROR(VLOOKUP(CONCATENATE($D$2,$B37),'All Data'!$L$3:$U$5000,8,FALSE),"")</f>
        <v>0</v>
      </c>
      <c r="I37" s="39"/>
      <c r="J37" s="364">
        <v>41738</v>
      </c>
      <c r="K37" s="43">
        <v>6</v>
      </c>
      <c r="L37" s="75">
        <v>1.6631944444444446E-2</v>
      </c>
      <c r="M37" s="250"/>
      <c r="N37" s="250"/>
      <c r="O37" s="250"/>
      <c r="P37" s="250"/>
      <c r="Q37" s="251"/>
      <c r="R37" s="39"/>
      <c r="S37" s="7"/>
      <c r="T37" s="141">
        <f t="shared" si="1"/>
        <v>1.7523148148148149E-2</v>
      </c>
      <c r="U37" s="120">
        <f t="shared" si="2"/>
        <v>45</v>
      </c>
      <c r="V37" s="9"/>
      <c r="W37" s="7" t="str">
        <f>'Riders Names'!A35</f>
        <v>Ben Kavanagh</v>
      </c>
      <c r="Y37" s="7"/>
      <c r="Z37" s="7"/>
    </row>
    <row r="38" spans="1:26" x14ac:dyDescent="0.2">
      <c r="A38" s="39"/>
      <c r="B38" s="40">
        <v>32</v>
      </c>
      <c r="C38" s="41" t="str">
        <f>IFERROR(VLOOKUP(CONCATENATE($D$2,$B38),'All Data'!$L$3:$U$5000,3,FALSE),"")</f>
        <v>UC861</v>
      </c>
      <c r="D38" s="42">
        <f>IFERROR(VLOOKUP(CONCATENATE($D$2,$B38),'All Data'!$L$3:$U$5000,5,FALSE),"")</f>
        <v>43257</v>
      </c>
      <c r="E38" s="43">
        <f>IFERROR(VLOOKUP(CONCATENATE($D$2,$B38),'All Data'!$L$3:$U$5000,4,FALSE),"")</f>
        <v>10</v>
      </c>
      <c r="F38" s="75">
        <f>IFERROR(VLOOKUP(CONCATENATE($D$2,$B38),'All Data'!$L$3:$U$5000,7,FALSE),"")</f>
        <v>1.741898148148148E-2</v>
      </c>
      <c r="G38" s="247" t="str">
        <f t="shared" si="0"/>
        <v/>
      </c>
      <c r="H38" s="41">
        <f>IFERROR(VLOOKUP(CONCATENATE($D$2,$B38),'All Data'!$L$3:$U$5000,8,FALSE),"")</f>
        <v>0</v>
      </c>
      <c r="I38" s="39"/>
      <c r="J38" s="364">
        <v>44349</v>
      </c>
      <c r="K38" s="43">
        <v>2</v>
      </c>
      <c r="L38" s="75">
        <v>1.6655092592592593E-2</v>
      </c>
      <c r="M38" s="250"/>
      <c r="N38" s="250"/>
      <c r="O38" s="250"/>
      <c r="P38" s="250"/>
      <c r="Q38" s="251"/>
      <c r="R38" s="39"/>
      <c r="S38" s="7"/>
      <c r="T38" s="141">
        <f t="shared" si="1"/>
        <v>1.7627314814814814E-2</v>
      </c>
      <c r="U38" s="120">
        <f t="shared" si="2"/>
        <v>48</v>
      </c>
      <c r="V38" s="9"/>
      <c r="W38" s="7" t="str">
        <f>'Riders Names'!A36</f>
        <v>Ben Lovegrove</v>
      </c>
      <c r="Y38" s="7"/>
      <c r="Z38" s="7"/>
    </row>
    <row r="39" spans="1:26" x14ac:dyDescent="0.2">
      <c r="A39" s="39"/>
      <c r="B39" s="40">
        <v>33</v>
      </c>
      <c r="C39" s="41" t="str">
        <f>IFERROR(VLOOKUP(CONCATENATE($D$2,$B39),'All Data'!$L$3:$U$5000,3,FALSE),"")</f>
        <v>UC861</v>
      </c>
      <c r="D39" s="42">
        <f>IFERROR(VLOOKUP(CONCATENATE($D$2,$B39),'All Data'!$L$3:$U$5000,5,FALSE),"")</f>
        <v>43292</v>
      </c>
      <c r="E39" s="43">
        <f>IFERROR(VLOOKUP(CONCATENATE($D$2,$B39),'All Data'!$L$3:$U$5000,4,FALSE),"")</f>
        <v>5</v>
      </c>
      <c r="F39" s="75">
        <f>IFERROR(VLOOKUP(CONCATENATE($D$2,$B39),'All Data'!$L$3:$U$5000,7,FALSE),"")</f>
        <v>1.7604166666666667E-2</v>
      </c>
      <c r="G39" s="247" t="str">
        <f t="shared" si="0"/>
        <v/>
      </c>
      <c r="H39" s="41">
        <f>IFERROR(VLOOKUP(CONCATENATE($D$2,$B39),'All Data'!$L$3:$U$5000,8,FALSE),"")</f>
        <v>0</v>
      </c>
      <c r="I39" s="39"/>
      <c r="J39" s="364">
        <v>41773</v>
      </c>
      <c r="K39" s="43">
        <v>3</v>
      </c>
      <c r="L39" s="75">
        <v>1.6701388888888887E-2</v>
      </c>
      <c r="M39" s="250"/>
      <c r="N39" s="250"/>
      <c r="O39" s="250"/>
      <c r="P39" s="250"/>
      <c r="Q39" s="251"/>
      <c r="R39" s="39"/>
      <c r="S39" s="7"/>
      <c r="T39" s="141">
        <f t="shared" si="1"/>
        <v>1.741898148148148E-2</v>
      </c>
      <c r="U39" s="120">
        <f t="shared" si="2"/>
        <v>41</v>
      </c>
      <c r="V39" s="9"/>
      <c r="W39" s="7" t="str">
        <f>'Riders Names'!A37</f>
        <v>Ben Skinner</v>
      </c>
      <c r="Y39" s="7"/>
      <c r="Z39" s="7"/>
    </row>
    <row r="40" spans="1:26" x14ac:dyDescent="0.2">
      <c r="A40" s="39"/>
      <c r="B40" s="40">
        <v>34</v>
      </c>
      <c r="C40" s="41" t="str">
        <f>IFERROR(VLOOKUP(CONCATENATE($D$2,$B40),'All Data'!$L$3:$U$5000,3,FALSE),"")</f>
        <v>UC861</v>
      </c>
      <c r="D40" s="42">
        <f>IFERROR(VLOOKUP(CONCATENATE($D$2,$B40),'All Data'!$L$3:$U$5000,5,FALSE),"")</f>
        <v>44420</v>
      </c>
      <c r="E40" s="43">
        <f>IFERROR(VLOOKUP(CONCATENATE($D$2,$B40),'All Data'!$L$3:$U$5000,4,FALSE),"")</f>
        <v>4</v>
      </c>
      <c r="F40" s="75">
        <f>IFERROR(VLOOKUP(CONCATENATE($D$2,$B40),'All Data'!$L$3:$U$5000,7,FALSE),"")</f>
        <v>2.1666666666666667E-2</v>
      </c>
      <c r="G40" s="247" t="str">
        <f t="shared" si="0"/>
        <v/>
      </c>
      <c r="H40" s="41" t="str">
        <f>IFERROR(VLOOKUP(CONCATENATE($D$2,$B40),'All Data'!$L$3:$U$5000,8,FALSE),"")</f>
        <v>MG</v>
      </c>
      <c r="I40" s="39"/>
      <c r="J40" s="364">
        <v>44342</v>
      </c>
      <c r="K40" s="43">
        <v>3</v>
      </c>
      <c r="L40" s="75">
        <v>1.6724537037037034E-2</v>
      </c>
      <c r="M40" s="250"/>
      <c r="N40" s="250"/>
      <c r="O40" s="250"/>
      <c r="P40" s="250"/>
      <c r="Q40" s="251"/>
      <c r="R40" s="39"/>
      <c r="S40" s="7"/>
      <c r="T40" s="141">
        <f t="shared" si="1"/>
        <v>1.7604166666666667E-2</v>
      </c>
      <c r="U40" s="120">
        <f t="shared" si="2"/>
        <v>47</v>
      </c>
      <c r="V40" s="9"/>
      <c r="W40" s="7" t="str">
        <f>'Riders Names'!A38</f>
        <v>Benjamin Twist</v>
      </c>
      <c r="Y40" s="7"/>
      <c r="Z40" s="7"/>
    </row>
    <row r="41" spans="1:26" x14ac:dyDescent="0.2">
      <c r="A41" s="39"/>
      <c r="B41" s="40">
        <v>35</v>
      </c>
      <c r="C41" s="41" t="str">
        <f>IFERROR(VLOOKUP(CONCATENATE($D$2,$B41),'All Data'!$L$3:$U$5000,3,FALSE),"")</f>
        <v>UC861</v>
      </c>
      <c r="D41" s="42">
        <f>IFERROR(VLOOKUP(CONCATENATE($D$2,$B41),'All Data'!$L$3:$U$5000,5,FALSE),"")</f>
        <v>43148</v>
      </c>
      <c r="E41" s="43">
        <f>IFERROR(VLOOKUP(CONCATENATE($D$2,$B41),'All Data'!$L$3:$U$5000,4,FALSE),"")</f>
        <v>4</v>
      </c>
      <c r="F41" s="75">
        <f>IFERROR(VLOOKUP(CONCATENATE($D$2,$B41),'All Data'!$L$3:$U$5000,7,FALSE),"")</f>
        <v>1.7731481481481483E-2</v>
      </c>
      <c r="G41" s="247" t="str">
        <f t="shared" si="0"/>
        <v/>
      </c>
      <c r="H41" s="41">
        <f>IFERROR(VLOOKUP(CONCATENATE($D$2,$B41),'All Data'!$L$3:$U$5000,8,FALSE),"")</f>
        <v>0</v>
      </c>
      <c r="I41" s="39"/>
      <c r="J41" s="364">
        <v>44342</v>
      </c>
      <c r="K41" s="43">
        <v>3</v>
      </c>
      <c r="L41" s="75">
        <v>1.6724537037037034E-2</v>
      </c>
      <c r="M41" s="250"/>
      <c r="N41" s="250"/>
      <c r="O41" s="250"/>
      <c r="P41" s="250"/>
      <c r="Q41" s="251"/>
      <c r="R41" s="39"/>
      <c r="S41" s="7"/>
      <c r="T41" s="141">
        <f t="shared" si="1"/>
        <v>2.1666666666666667E-2</v>
      </c>
      <c r="U41" s="120">
        <f t="shared" si="2"/>
        <v>60</v>
      </c>
      <c r="V41" s="9"/>
      <c r="W41" s="7" t="str">
        <f>'Riders Names'!A39</f>
        <v>Billy Dyer</v>
      </c>
      <c r="Y41" s="7"/>
      <c r="Z41" s="7"/>
    </row>
    <row r="42" spans="1:26" x14ac:dyDescent="0.2">
      <c r="A42" s="39"/>
      <c r="B42" s="40">
        <v>36</v>
      </c>
      <c r="C42" s="41" t="str">
        <f>IFERROR(VLOOKUP(CONCATENATE($D$2,$B42),'All Data'!$L$3:$U$5000,3,FALSE),"")</f>
        <v>UC861</v>
      </c>
      <c r="D42" s="42">
        <f>IFERROR(VLOOKUP(CONCATENATE($D$2,$B42),'All Data'!$L$3:$U$5000,5,FALSE),"")</f>
        <v>44055</v>
      </c>
      <c r="E42" s="43">
        <f>IFERROR(VLOOKUP(CONCATENATE($D$2,$B42),'All Data'!$L$3:$U$5000,4,FALSE),"")</f>
        <v>5</v>
      </c>
      <c r="F42" s="75">
        <f>IFERROR(VLOOKUP(CONCATENATE($D$2,$B42),'All Data'!$L$3:$U$5000,7,FALSE),"")</f>
        <v>1.7638888888888888E-2</v>
      </c>
      <c r="G42" s="247" t="str">
        <f t="shared" si="0"/>
        <v/>
      </c>
      <c r="H42" s="41">
        <f>IFERROR(VLOOKUP(CONCATENATE($D$2,$B42),'All Data'!$L$3:$U$5000,8,FALSE),"")</f>
        <v>0</v>
      </c>
      <c r="I42" s="39"/>
      <c r="J42" s="364">
        <v>44356</v>
      </c>
      <c r="K42" s="43">
        <v>3</v>
      </c>
      <c r="L42" s="75">
        <v>1.6736111111111111E-2</v>
      </c>
      <c r="M42" s="250"/>
      <c r="N42" s="250"/>
      <c r="O42" s="250"/>
      <c r="P42" s="250"/>
      <c r="Q42" s="251"/>
      <c r="R42" s="39"/>
      <c r="S42" s="7"/>
      <c r="T42" s="141">
        <f t="shared" si="1"/>
        <v>1.7731481481481483E-2</v>
      </c>
      <c r="U42" s="120">
        <f t="shared" si="2"/>
        <v>53</v>
      </c>
      <c r="V42" s="9"/>
      <c r="W42" s="7" t="str">
        <f>'Riders Names'!A40</f>
        <v>Bob Buckley</v>
      </c>
      <c r="Y42" s="7"/>
      <c r="Z42" s="7"/>
    </row>
    <row r="43" spans="1:26" x14ac:dyDescent="0.2">
      <c r="A43" s="39"/>
      <c r="B43" s="40">
        <v>37</v>
      </c>
      <c r="C43" s="41" t="str">
        <f>IFERROR(VLOOKUP(CONCATENATE($D$2,$B43),'All Data'!$L$3:$U$5000,3,FALSE),"")</f>
        <v>UC861</v>
      </c>
      <c r="D43" s="42">
        <f>IFERROR(VLOOKUP(CONCATENATE($D$2,$B43),'All Data'!$L$3:$U$5000,5,FALSE),"")</f>
        <v>43642</v>
      </c>
      <c r="E43" s="43">
        <f>IFERROR(VLOOKUP(CONCATENATE($D$2,$B43),'All Data'!$L$3:$U$5000,4,FALSE),"")</f>
        <v>3</v>
      </c>
      <c r="F43" s="75">
        <f>IFERROR(VLOOKUP(CONCATENATE($D$2,$B43),'All Data'!$L$3:$U$5000,7,FALSE),"")</f>
        <v>1.7662037037037035E-2</v>
      </c>
      <c r="G43" s="247" t="str">
        <f t="shared" si="0"/>
        <v/>
      </c>
      <c r="H43" s="41">
        <f>IFERROR(VLOOKUP(CONCATENATE($D$2,$B43),'All Data'!$L$3:$U$5000,8,FALSE),"")</f>
        <v>0</v>
      </c>
      <c r="I43" s="39"/>
      <c r="J43" s="364">
        <v>44434</v>
      </c>
      <c r="K43" s="43">
        <v>1</v>
      </c>
      <c r="L43" s="75">
        <v>1.6747685185185185E-2</v>
      </c>
      <c r="M43" s="250"/>
      <c r="N43" s="250"/>
      <c r="O43" s="250"/>
      <c r="P43" s="250"/>
      <c r="Q43" s="251"/>
      <c r="R43" s="39"/>
      <c r="S43" s="7"/>
      <c r="T43" s="141">
        <f t="shared" si="1"/>
        <v>1.7638888888888888E-2</v>
      </c>
      <c r="U43" s="120">
        <f t="shared" si="2"/>
        <v>49</v>
      </c>
      <c r="V43" s="9"/>
      <c r="W43" s="7" t="str">
        <f>'Riders Names'!A41</f>
        <v>Bob Seymour</v>
      </c>
      <c r="Y43" s="7"/>
      <c r="Z43" s="7"/>
    </row>
    <row r="44" spans="1:26" x14ac:dyDescent="0.2">
      <c r="A44" s="39"/>
      <c r="B44" s="40">
        <v>38</v>
      </c>
      <c r="C44" s="41" t="str">
        <f>IFERROR(VLOOKUP(CONCATENATE($D$2,$B44),'All Data'!$L$3:$U$5000,3,FALSE),"")</f>
        <v>UC861</v>
      </c>
      <c r="D44" s="42">
        <f>IFERROR(VLOOKUP(CONCATENATE($D$2,$B44),'All Data'!$L$3:$U$5000,5,FALSE),"")</f>
        <v>43278</v>
      </c>
      <c r="E44" s="43">
        <f>IFERROR(VLOOKUP(CONCATENATE($D$2,$B44),'All Data'!$L$3:$U$5000,4,FALSE),"")</f>
        <v>6</v>
      </c>
      <c r="F44" s="75">
        <f>IFERROR(VLOOKUP(CONCATENATE($D$2,$B44),'All Data'!$L$3:$U$5000,7,FALSE),"")</f>
        <v>1.7245370370370369E-2</v>
      </c>
      <c r="G44" s="247" t="str">
        <f t="shared" si="0"/>
        <v/>
      </c>
      <c r="H44" s="41">
        <f>IFERROR(VLOOKUP(CONCATENATE($D$2,$B44),'All Data'!$L$3:$U$5000,8,FALSE),"")</f>
        <v>0</v>
      </c>
      <c r="I44" s="39"/>
      <c r="J44" s="364">
        <v>41794</v>
      </c>
      <c r="K44" s="43">
        <v>3</v>
      </c>
      <c r="L44" s="75">
        <v>1.6747685185185185E-2</v>
      </c>
      <c r="M44" s="250"/>
      <c r="N44" s="250"/>
      <c r="O44" s="250"/>
      <c r="P44" s="250"/>
      <c r="Q44" s="251"/>
      <c r="R44" s="39"/>
      <c r="S44" s="7"/>
      <c r="T44" s="141">
        <f t="shared" si="1"/>
        <v>1.7662037037037035E-2</v>
      </c>
      <c r="U44" s="120">
        <f t="shared" si="2"/>
        <v>52</v>
      </c>
      <c r="V44" s="9"/>
      <c r="W44" s="7" t="str">
        <f>'Riders Names'!A42</f>
        <v>Caroline Gay</v>
      </c>
      <c r="Y44" s="7"/>
      <c r="Z44" s="7"/>
    </row>
    <row r="45" spans="1:26" x14ac:dyDescent="0.2">
      <c r="A45" s="39"/>
      <c r="B45" s="40">
        <v>39</v>
      </c>
      <c r="C45" s="41" t="str">
        <f>IFERROR(VLOOKUP(CONCATENATE($D$2,$B45),'All Data'!$L$3:$U$5000,3,FALSE),"")</f>
        <v>UC861</v>
      </c>
      <c r="D45" s="42">
        <f>IFERROR(VLOOKUP(CONCATENATE($D$2,$B45),'All Data'!$L$3:$U$5000,5,FALSE),"")</f>
        <v>42914</v>
      </c>
      <c r="E45" s="43">
        <f>IFERROR(VLOOKUP(CONCATENATE($D$2,$B45),'All Data'!$L$3:$U$5000,4,FALSE),"")</f>
        <v>7</v>
      </c>
      <c r="F45" s="75">
        <f>IFERROR(VLOOKUP(CONCATENATE($D$2,$B45),'All Data'!$L$3:$U$5000,7,FALSE),"")</f>
        <v>1.7152777777777777E-2</v>
      </c>
      <c r="G45" s="247" t="str">
        <f t="shared" si="0"/>
        <v/>
      </c>
      <c r="H45" s="41">
        <f>IFERROR(VLOOKUP(CONCATENATE($D$2,$B45),'All Data'!$L$3:$U$5000,8,FALSE),"")</f>
        <v>0</v>
      </c>
      <c r="I45" s="39"/>
      <c r="J45" s="364">
        <v>44328</v>
      </c>
      <c r="K45" s="43">
        <v>2</v>
      </c>
      <c r="L45" s="75">
        <v>1.6793981481481483E-2</v>
      </c>
      <c r="M45" s="250"/>
      <c r="N45" s="250"/>
      <c r="O45" s="250"/>
      <c r="P45" s="250"/>
      <c r="Q45" s="251"/>
      <c r="R45" s="39"/>
      <c r="S45" s="7"/>
      <c r="T45" s="141">
        <f t="shared" si="1"/>
        <v>1.7245370370370369E-2</v>
      </c>
      <c r="U45" s="120">
        <f t="shared" si="2"/>
        <v>29</v>
      </c>
      <c r="V45" s="9"/>
      <c r="W45" s="7" t="str">
        <f>'Riders Names'!A43</f>
        <v>Celia Tayler</v>
      </c>
      <c r="Y45" s="7"/>
      <c r="Z45" s="7"/>
    </row>
    <row r="46" spans="1:26" x14ac:dyDescent="0.2">
      <c r="A46" s="39"/>
      <c r="B46" s="40">
        <v>40</v>
      </c>
      <c r="C46" s="41" t="str">
        <f>IFERROR(VLOOKUP(CONCATENATE($D$2,$B46),'All Data'!$L$3:$U$5000,3,FALSE),"")</f>
        <v>UC861</v>
      </c>
      <c r="D46" s="42">
        <f>IFERROR(VLOOKUP(CONCATENATE($D$2,$B46),'All Data'!$L$3:$U$5000,5,FALSE),"")</f>
        <v>42550</v>
      </c>
      <c r="E46" s="43">
        <f>IFERROR(VLOOKUP(CONCATENATE($D$2,$B46),'All Data'!$L$3:$U$5000,4,FALSE),"")</f>
        <v>5</v>
      </c>
      <c r="F46" s="75">
        <f>IFERROR(VLOOKUP(CONCATENATE($D$2,$B46),'All Data'!$L$3:$U$5000,7,FALSE),"")</f>
        <v>1.7638888888888888E-2</v>
      </c>
      <c r="G46" s="247" t="str">
        <f t="shared" si="0"/>
        <v/>
      </c>
      <c r="H46" s="41">
        <f>IFERROR(VLOOKUP(CONCATENATE($D$2,$B46),'All Data'!$L$3:$U$5000,8,FALSE),"")</f>
        <v>0</v>
      </c>
      <c r="I46" s="39"/>
      <c r="J46" s="364">
        <v>41787</v>
      </c>
      <c r="K46" s="43">
        <v>4</v>
      </c>
      <c r="L46" s="75">
        <v>1.6851851851851851E-2</v>
      </c>
      <c r="M46" s="250"/>
      <c r="N46" s="250"/>
      <c r="O46" s="250"/>
      <c r="P46" s="250"/>
      <c r="Q46" s="251"/>
      <c r="R46" s="39"/>
      <c r="S46" s="7"/>
      <c r="T46" s="141">
        <f t="shared" si="1"/>
        <v>1.7152777777777777E-2</v>
      </c>
      <c r="U46" s="120">
        <f t="shared" si="2"/>
        <v>22</v>
      </c>
      <c r="V46" s="9"/>
      <c r="W46" s="7" t="str">
        <f>'Riders Names'!A44</f>
        <v>Charlie Kelly</v>
      </c>
      <c r="Y46" s="7"/>
      <c r="Z46" s="7"/>
    </row>
    <row r="47" spans="1:26" x14ac:dyDescent="0.2">
      <c r="A47" s="39"/>
      <c r="B47" s="40">
        <v>41</v>
      </c>
      <c r="C47" s="41" t="str">
        <f>IFERROR(VLOOKUP(CONCATENATE($D$2,$B47),'All Data'!$L$3:$U$5000,3,FALSE),"")</f>
        <v>UC861</v>
      </c>
      <c r="D47" s="42">
        <f>IFERROR(VLOOKUP(CONCATENATE($D$2,$B47),'All Data'!$L$3:$U$5000,5,FALSE),"")</f>
        <v>42056</v>
      </c>
      <c r="E47" s="43">
        <f>IFERROR(VLOOKUP(CONCATENATE($D$2,$B47),'All Data'!$L$3:$U$5000,4,FALSE),"")</f>
        <v>1</v>
      </c>
      <c r="F47" s="75">
        <f>IFERROR(VLOOKUP(CONCATENATE($D$2,$B47),'All Data'!$L$3:$U$5000,7,FALSE),"")</f>
        <v>1.8101851851851852E-2</v>
      </c>
      <c r="G47" s="247" t="str">
        <f t="shared" si="0"/>
        <v/>
      </c>
      <c r="H47" s="41">
        <f>IFERROR(VLOOKUP(CONCATENATE($D$2,$B47),'All Data'!$L$3:$U$5000,8,FALSE),"")</f>
        <v>0</v>
      </c>
      <c r="I47" s="39"/>
      <c r="J47" s="364">
        <v>41759</v>
      </c>
      <c r="K47" s="43">
        <v>8</v>
      </c>
      <c r="L47" s="75">
        <v>1.6875000000000001E-2</v>
      </c>
      <c r="M47" s="250"/>
      <c r="N47" s="250"/>
      <c r="O47" s="250"/>
      <c r="P47" s="250"/>
      <c r="Q47" s="251"/>
      <c r="R47" s="39"/>
      <c r="S47" s="7"/>
      <c r="T47" s="141">
        <f t="shared" si="1"/>
        <v>1.7638888888888888E-2</v>
      </c>
      <c r="U47" s="120">
        <f t="shared" si="2"/>
        <v>49</v>
      </c>
      <c r="V47" s="9"/>
      <c r="W47" s="7" t="str">
        <f>'Riders Names'!A45</f>
        <v>Chez Davies</v>
      </c>
      <c r="Y47" s="7"/>
      <c r="Z47" s="7"/>
    </row>
    <row r="48" spans="1:26" x14ac:dyDescent="0.2">
      <c r="A48" s="39"/>
      <c r="B48" s="40">
        <v>42</v>
      </c>
      <c r="C48" s="41" t="str">
        <f>IFERROR(VLOOKUP(CONCATENATE($D$2,$B48),'All Data'!$L$3:$U$5000,3,FALSE),"")</f>
        <v>UC861</v>
      </c>
      <c r="D48" s="42">
        <f>IFERROR(VLOOKUP(CONCATENATE($D$2,$B48),'All Data'!$L$3:$U$5000,5,FALSE),"")</f>
        <v>42102</v>
      </c>
      <c r="E48" s="43">
        <f>IFERROR(VLOOKUP(CONCATENATE($D$2,$B48),'All Data'!$L$3:$U$5000,4,FALSE),"")</f>
        <v>10</v>
      </c>
      <c r="F48" s="75">
        <f>IFERROR(VLOOKUP(CONCATENATE($D$2,$B48),'All Data'!$L$3:$U$5000,7,FALSE),"")</f>
        <v>1.7222222222222222E-2</v>
      </c>
      <c r="G48" s="247" t="str">
        <f t="shared" si="0"/>
        <v/>
      </c>
      <c r="H48" s="41">
        <f>IFERROR(VLOOKUP(CONCATENATE($D$2,$B48),'All Data'!$L$3:$U$5000,8,FALSE),"")</f>
        <v>0</v>
      </c>
      <c r="I48" s="39"/>
      <c r="J48" s="364">
        <v>44426</v>
      </c>
      <c r="K48" s="43">
        <v>2</v>
      </c>
      <c r="L48" s="75">
        <v>1.6898148148148148E-2</v>
      </c>
      <c r="M48" s="250"/>
      <c r="N48" s="250"/>
      <c r="O48" s="250"/>
      <c r="P48" s="250"/>
      <c r="Q48" s="251"/>
      <c r="R48" s="39"/>
      <c r="S48" s="7"/>
      <c r="T48" s="141">
        <f>IFERROR(F47,"")</f>
        <v>1.8101851851851852E-2</v>
      </c>
      <c r="U48" s="120">
        <f t="shared" si="2"/>
        <v>57</v>
      </c>
      <c r="V48" s="9"/>
      <c r="W48" s="7" t="str">
        <f>'Riders Names'!A46</f>
        <v>Chris Broad-Drake</v>
      </c>
      <c r="Y48" s="7"/>
      <c r="Z48" s="7"/>
    </row>
    <row r="49" spans="1:26" x14ac:dyDescent="0.2">
      <c r="A49" s="39"/>
      <c r="B49" s="40">
        <v>43</v>
      </c>
      <c r="C49" s="41" t="str">
        <f>IFERROR(VLOOKUP(CONCATENATE($D$2,$B49),'All Data'!$L$3:$U$5000,3,FALSE),"")</f>
        <v>UC861</v>
      </c>
      <c r="D49" s="42">
        <f>IFERROR(VLOOKUP(CONCATENATE($D$2,$B49),'All Data'!$L$3:$U$5000,5,FALSE),"")</f>
        <v>42095</v>
      </c>
      <c r="E49" s="43">
        <f>IFERROR(VLOOKUP(CONCATENATE($D$2,$B49),'All Data'!$L$3:$U$5000,4,FALSE),"")</f>
        <v>4</v>
      </c>
      <c r="F49" s="75">
        <f>IFERROR(VLOOKUP(CONCATENATE($D$2,$B49),'All Data'!$L$3:$U$5000,7,FALSE),"")</f>
        <v>1.7650462962962962E-2</v>
      </c>
      <c r="G49" s="247" t="str">
        <f t="shared" si="0"/>
        <v/>
      </c>
      <c r="H49" s="41">
        <f>IFERROR(VLOOKUP(CONCATENATE($D$2,$B49),'All Data'!$L$3:$U$5000,8,FALSE),"")</f>
        <v>0</v>
      </c>
      <c r="I49" s="39"/>
      <c r="J49" s="364">
        <v>41731</v>
      </c>
      <c r="K49" s="43">
        <v>8</v>
      </c>
      <c r="L49" s="75">
        <v>1.695601851851852E-2</v>
      </c>
      <c r="M49" s="250"/>
      <c r="N49" s="250"/>
      <c r="O49" s="250"/>
      <c r="P49" s="250"/>
      <c r="Q49" s="251"/>
      <c r="R49" s="39"/>
      <c r="S49" s="7"/>
      <c r="T49" s="141">
        <f t="shared" si="1"/>
        <v>1.7222222222222222E-2</v>
      </c>
      <c r="U49" s="120">
        <f t="shared" si="2"/>
        <v>26</v>
      </c>
      <c r="V49" s="10"/>
      <c r="W49" s="7" t="str">
        <f>'Riders Names'!A47</f>
        <v>Chris Davies</v>
      </c>
      <c r="Y49" s="7"/>
      <c r="Z49" s="7"/>
    </row>
    <row r="50" spans="1:26" x14ac:dyDescent="0.2">
      <c r="A50" s="39"/>
      <c r="B50" s="40">
        <v>44</v>
      </c>
      <c r="C50" s="41" t="str">
        <f>IFERROR(VLOOKUP(CONCATENATE($D$2,$B50),'All Data'!$L$3:$U$5000,3,FALSE),"")</f>
        <v>UC861</v>
      </c>
      <c r="D50" s="42">
        <f>IFERROR(VLOOKUP(CONCATENATE($D$2,$B50),'All Data'!$L$3:$U$5000,5,FALSE),"")</f>
        <v>42123</v>
      </c>
      <c r="E50" s="43">
        <f>IFERROR(VLOOKUP(CONCATENATE($D$2,$B50),'All Data'!$L$3:$U$5000,4,FALSE),"")</f>
        <v>7</v>
      </c>
      <c r="F50" s="75">
        <f>IFERROR(VLOOKUP(CONCATENATE($D$2,$B50),'All Data'!$L$3:$U$5000,7,FALSE),"")</f>
        <v>1.7199074074074071E-2</v>
      </c>
      <c r="G50" s="247" t="str">
        <f t="shared" si="0"/>
        <v/>
      </c>
      <c r="H50" s="41">
        <f>IFERROR(VLOOKUP(CONCATENATE($D$2,$B50),'All Data'!$L$3:$U$5000,8,FALSE),"")</f>
        <v>0</v>
      </c>
      <c r="I50" s="39"/>
      <c r="J50" s="364">
        <v>42165</v>
      </c>
      <c r="K50" s="43">
        <v>6</v>
      </c>
      <c r="L50" s="75">
        <v>1.6979166666666667E-2</v>
      </c>
      <c r="M50" s="250"/>
      <c r="N50" s="250"/>
      <c r="O50" s="250"/>
      <c r="P50" s="250"/>
      <c r="Q50" s="251"/>
      <c r="R50" s="39"/>
      <c r="S50" s="7"/>
      <c r="T50" s="141">
        <f t="shared" si="1"/>
        <v>1.7650462962962962E-2</v>
      </c>
      <c r="U50" s="120">
        <f t="shared" si="2"/>
        <v>51</v>
      </c>
      <c r="V50" s="9"/>
      <c r="W50" s="7" t="str">
        <f>'Riders Names'!A48</f>
        <v>Chris Ferguson</v>
      </c>
      <c r="Y50" s="7"/>
      <c r="Z50" s="7"/>
    </row>
    <row r="51" spans="1:26" x14ac:dyDescent="0.2">
      <c r="A51" s="39"/>
      <c r="B51" s="40">
        <v>45</v>
      </c>
      <c r="C51" s="41" t="str">
        <f>IFERROR(VLOOKUP(CONCATENATE($D$2,$B51),'All Data'!$L$3:$U$5000,3,FALSE),"")</f>
        <v>UC861</v>
      </c>
      <c r="D51" s="42">
        <f>IFERROR(VLOOKUP(CONCATENATE($D$2,$B51),'All Data'!$L$3:$U$5000,5,FALSE),"")</f>
        <v>42165</v>
      </c>
      <c r="E51" s="43">
        <f>IFERROR(VLOOKUP(CONCATENATE($D$2,$B51),'All Data'!$L$3:$U$5000,4,FALSE),"")</f>
        <v>6</v>
      </c>
      <c r="F51" s="75">
        <f>IFERROR(VLOOKUP(CONCATENATE($D$2,$B51),'All Data'!$L$3:$U$5000,7,FALSE),"")</f>
        <v>1.6979166666666667E-2</v>
      </c>
      <c r="G51" s="247" t="str">
        <f t="shared" si="0"/>
        <v/>
      </c>
      <c r="H51" s="41">
        <f>IFERROR(VLOOKUP(CONCATENATE($D$2,$B51),'All Data'!$L$3:$U$5000,8,FALSE),"")</f>
        <v>0</v>
      </c>
      <c r="I51" s="39"/>
      <c r="J51" s="364">
        <v>44769</v>
      </c>
      <c r="K51" s="43">
        <v>5</v>
      </c>
      <c r="L51" s="75">
        <v>1.699074074074074E-2</v>
      </c>
      <c r="M51" s="250"/>
      <c r="N51" s="250"/>
      <c r="O51" s="250"/>
      <c r="P51" s="250"/>
      <c r="Q51" s="251"/>
      <c r="R51" s="39"/>
      <c r="S51" s="7"/>
      <c r="T51" s="141">
        <f t="shared" si="1"/>
        <v>1.7199074074074071E-2</v>
      </c>
      <c r="U51" s="120">
        <f t="shared" si="2"/>
        <v>24</v>
      </c>
      <c r="V51" s="9"/>
      <c r="W51" s="7" t="str">
        <f>'Riders Names'!A49</f>
        <v>Chris Fox</v>
      </c>
      <c r="Y51" s="7"/>
      <c r="Z51" s="7"/>
    </row>
    <row r="52" spans="1:26" x14ac:dyDescent="0.2">
      <c r="A52" s="39"/>
      <c r="B52" s="40">
        <f>B51+1</f>
        <v>46</v>
      </c>
      <c r="C52" s="41" t="str">
        <f>IFERROR(VLOOKUP(CONCATENATE($D$2,$B52),'All Data'!$L$3:$U$5000,3,FALSE),"")</f>
        <v>UC861</v>
      </c>
      <c r="D52" s="42">
        <f>IFERROR(VLOOKUP(CONCATENATE($D$2,$B52),'All Data'!$L$3:$U$5000,5,FALSE),"")</f>
        <v>42172</v>
      </c>
      <c r="E52" s="43">
        <f>IFERROR(VLOOKUP(CONCATENATE($D$2,$B52),'All Data'!$L$3:$U$5000,4,FALSE),"")</f>
        <v>4</v>
      </c>
      <c r="F52" s="75">
        <f>IFERROR(VLOOKUP(CONCATENATE($D$2,$B52),'All Data'!$L$3:$U$5000,7,FALSE),"")</f>
        <v>1.8472222222222223E-2</v>
      </c>
      <c r="G52" s="247" t="str">
        <f t="shared" si="0"/>
        <v/>
      </c>
      <c r="H52" s="41">
        <f>IFERROR(VLOOKUP(CONCATENATE($D$2,$B52),'All Data'!$L$3:$U$5000,8,FALSE),"")</f>
        <v>0</v>
      </c>
      <c r="I52" s="39"/>
      <c r="J52" s="364">
        <v>41864</v>
      </c>
      <c r="K52" s="43">
        <v>3</v>
      </c>
      <c r="L52" s="75">
        <v>1.7025462962962961E-2</v>
      </c>
      <c r="M52" s="250"/>
      <c r="N52" s="250"/>
      <c r="O52" s="250"/>
      <c r="P52" s="250"/>
      <c r="Q52" s="251"/>
      <c r="R52" s="39"/>
      <c r="S52" s="7"/>
      <c r="T52" s="141">
        <f t="shared" si="1"/>
        <v>1.6979166666666667E-2</v>
      </c>
      <c r="U52" s="120">
        <f t="shared" si="2"/>
        <v>16</v>
      </c>
      <c r="V52" s="9"/>
      <c r="W52" s="7" t="str">
        <f>'Riders Names'!A50</f>
        <v>Chris Frampton</v>
      </c>
      <c r="Y52" s="7"/>
      <c r="Z52" s="7"/>
    </row>
    <row r="53" spans="1:26" x14ac:dyDescent="0.2">
      <c r="A53" s="39"/>
      <c r="B53" s="40">
        <f t="shared" ref="B53:B106" si="3">B52+1</f>
        <v>47</v>
      </c>
      <c r="C53" s="41" t="str">
        <f>IFERROR(VLOOKUP(CONCATENATE($D$2,$B53),'All Data'!$L$3:$U$5000,3,FALSE),"")</f>
        <v>UC861</v>
      </c>
      <c r="D53" s="42">
        <f>IFERROR(VLOOKUP(CONCATENATE($D$2,$B53),'All Data'!$L$3:$U$5000,5,FALSE),"")</f>
        <v>42193</v>
      </c>
      <c r="E53" s="43">
        <f>IFERROR(VLOOKUP(CONCATENATE($D$2,$B53),'All Data'!$L$3:$U$5000,4,FALSE),"")</f>
        <v>5</v>
      </c>
      <c r="F53" s="75">
        <f>IFERROR(VLOOKUP(CONCATENATE($D$2,$B53),'All Data'!$L$3:$U$5000,7,FALSE),"")</f>
        <v>1.7210648148148149E-2</v>
      </c>
      <c r="G53" s="247" t="str">
        <f t="shared" si="0"/>
        <v/>
      </c>
      <c r="H53" s="41">
        <f>IFERROR(VLOOKUP(CONCATENATE($D$2,$B53),'All Data'!$L$3:$U$5000,8,FALSE),"")</f>
        <v>0</v>
      </c>
      <c r="I53" s="39"/>
      <c r="J53" s="364">
        <v>41766</v>
      </c>
      <c r="K53" s="43">
        <v>7</v>
      </c>
      <c r="L53" s="75">
        <v>1.7037037037037038E-2</v>
      </c>
      <c r="M53" s="250"/>
      <c r="N53" s="250"/>
      <c r="O53" s="250"/>
      <c r="P53" s="250"/>
      <c r="Q53" s="251"/>
      <c r="R53" s="39"/>
      <c r="S53" s="7"/>
      <c r="T53" s="141">
        <f t="shared" si="1"/>
        <v>1.8472222222222223E-2</v>
      </c>
      <c r="U53" s="120">
        <f t="shared" si="2"/>
        <v>59</v>
      </c>
      <c r="V53" s="9"/>
      <c r="W53" s="7" t="str">
        <f>'Riders Names'!A51</f>
        <v>Chris Hine</v>
      </c>
      <c r="Y53" s="7"/>
      <c r="Z53" s="7"/>
    </row>
    <row r="54" spans="1:26" x14ac:dyDescent="0.2">
      <c r="A54" s="39"/>
      <c r="B54" s="40">
        <f t="shared" si="3"/>
        <v>48</v>
      </c>
      <c r="C54" s="41" t="str">
        <f>IFERROR(VLOOKUP(CONCATENATE($D$2,$B54),'All Data'!$L$3:$U$5000,3,FALSE),"")</f>
        <v>UC861</v>
      </c>
      <c r="D54" s="42">
        <f>IFERROR(VLOOKUP(CONCATENATE($D$2,$B54),'All Data'!$L$3:$U$5000,5,FALSE),"")</f>
        <v>42214</v>
      </c>
      <c r="E54" s="43">
        <f>IFERROR(VLOOKUP(CONCATENATE($D$2,$B54),'All Data'!$L$3:$U$5000,4,FALSE),"")</f>
        <v>9</v>
      </c>
      <c r="F54" s="75">
        <f>IFERROR(VLOOKUP(CONCATENATE($D$2,$B54),'All Data'!$L$3:$U$5000,7,FALSE),"")</f>
        <v>1.7812499999999998E-2</v>
      </c>
      <c r="G54" s="247" t="str">
        <f t="shared" si="0"/>
        <v/>
      </c>
      <c r="H54" s="41">
        <f>IFERROR(VLOOKUP(CONCATENATE($D$2,$B54),'All Data'!$L$3:$U$5000,8,FALSE),"")</f>
        <v>0</v>
      </c>
      <c r="I54" s="39"/>
      <c r="J54" s="364">
        <v>44286</v>
      </c>
      <c r="K54" s="43">
        <v>1</v>
      </c>
      <c r="L54" s="75">
        <v>1.7060185185185185E-2</v>
      </c>
      <c r="M54" s="250"/>
      <c r="N54" s="250"/>
      <c r="O54" s="250"/>
      <c r="P54" s="250"/>
      <c r="Q54" s="251"/>
      <c r="R54" s="39"/>
      <c r="S54" s="7"/>
      <c r="T54" s="141">
        <f t="shared" si="1"/>
        <v>1.7210648148148149E-2</v>
      </c>
      <c r="U54" s="120">
        <f t="shared" si="2"/>
        <v>25</v>
      </c>
      <c r="V54" s="10"/>
      <c r="W54" s="7" t="str">
        <f>'Riders Names'!A52</f>
        <v>Chris Maxwell</v>
      </c>
      <c r="Y54" s="7"/>
      <c r="Z54" s="7"/>
    </row>
    <row r="55" spans="1:26" x14ac:dyDescent="0.2">
      <c r="A55" s="39"/>
      <c r="B55" s="40">
        <f t="shared" si="3"/>
        <v>49</v>
      </c>
      <c r="C55" s="41" t="str">
        <f>IFERROR(VLOOKUP(CONCATENATE($D$2,$B55),'All Data'!$L$3:$U$5000,3,FALSE),"")</f>
        <v>UC861</v>
      </c>
      <c r="D55" s="42">
        <f>IFERROR(VLOOKUP(CONCATENATE($D$2,$B55),'All Data'!$L$3:$U$5000,5,FALSE),"")</f>
        <v>42228</v>
      </c>
      <c r="E55" s="43">
        <f>IFERROR(VLOOKUP(CONCATENATE($D$2,$B55),'All Data'!$L$3:$U$5000,4,FALSE),"")</f>
        <v>6</v>
      </c>
      <c r="F55" s="75">
        <f>IFERROR(VLOOKUP(CONCATENATE($D$2,$B55),'All Data'!$L$3:$U$5000,7,FALSE),"")</f>
        <v>1.741898148148148E-2</v>
      </c>
      <c r="G55" s="247" t="str">
        <f t="shared" si="0"/>
        <v/>
      </c>
      <c r="H55" s="41">
        <f>IFERROR(VLOOKUP(CONCATENATE($D$2,$B55),'All Data'!$L$3:$U$5000,8,FALSE),"")</f>
        <v>0</v>
      </c>
      <c r="I55" s="39"/>
      <c r="J55" s="364">
        <v>43201</v>
      </c>
      <c r="K55" s="43">
        <v>3</v>
      </c>
      <c r="L55" s="75">
        <v>1.7083333333333336E-2</v>
      </c>
      <c r="M55" s="250"/>
      <c r="N55" s="250"/>
      <c r="O55" s="250"/>
      <c r="P55" s="250"/>
      <c r="Q55" s="251"/>
      <c r="R55" s="39"/>
      <c r="S55" s="7"/>
      <c r="T55" s="141">
        <f t="shared" si="1"/>
        <v>1.7812499999999998E-2</v>
      </c>
      <c r="U55" s="120">
        <f t="shared" si="2"/>
        <v>54</v>
      </c>
      <c r="V55" s="9"/>
      <c r="W55" s="7" t="str">
        <f>'Riders Names'!A53</f>
        <v>Chris Roxburgh</v>
      </c>
      <c r="Y55" s="7"/>
      <c r="Z55" s="7"/>
    </row>
    <row r="56" spans="1:26" x14ac:dyDescent="0.2">
      <c r="A56" s="39"/>
      <c r="B56" s="40">
        <f t="shared" si="3"/>
        <v>50</v>
      </c>
      <c r="C56" s="41" t="str">
        <f>IFERROR(VLOOKUP(CONCATENATE($D$2,$B56),'All Data'!$L$3:$U$5000,3,FALSE),"")</f>
        <v>UC861</v>
      </c>
      <c r="D56" s="42">
        <f>IFERROR(VLOOKUP(CONCATENATE($D$2,$B56),'All Data'!$L$3:$U$5000,5,FALSE),"")</f>
        <v>42242</v>
      </c>
      <c r="E56" s="43">
        <f>IFERROR(VLOOKUP(CONCATENATE($D$2,$B56),'All Data'!$L$3:$U$5000,4,FALSE),"")</f>
        <v>8</v>
      </c>
      <c r="F56" s="75">
        <f>IFERROR(VLOOKUP(CONCATENATE($D$2,$B56),'All Data'!$L$3:$U$5000,7,FALSE),"")</f>
        <v>1.7395833333333336E-2</v>
      </c>
      <c r="G56" s="247" t="str">
        <f t="shared" si="0"/>
        <v/>
      </c>
      <c r="H56" s="41">
        <f>IFERROR(VLOOKUP(CONCATENATE($D$2,$B56),'All Data'!$L$3:$U$5000,8,FALSE),"")</f>
        <v>0</v>
      </c>
      <c r="I56" s="39"/>
      <c r="J56" s="364">
        <v>42914</v>
      </c>
      <c r="K56" s="43">
        <v>7</v>
      </c>
      <c r="L56" s="75">
        <v>1.7152777777777777E-2</v>
      </c>
      <c r="M56" s="250"/>
      <c r="N56" s="250"/>
      <c r="O56" s="250"/>
      <c r="P56" s="250"/>
      <c r="Q56" s="251"/>
      <c r="R56" s="39"/>
      <c r="S56" s="7"/>
      <c r="T56" s="141">
        <f t="shared" si="1"/>
        <v>1.741898148148148E-2</v>
      </c>
      <c r="U56" s="120">
        <f t="shared" si="2"/>
        <v>41</v>
      </c>
      <c r="V56" s="9"/>
      <c r="W56" s="7" t="str">
        <f>'Riders Names'!A54</f>
        <v>Chris Tweedie</v>
      </c>
      <c r="Y56" s="7"/>
      <c r="Z56" s="7"/>
    </row>
    <row r="57" spans="1:26" x14ac:dyDescent="0.2">
      <c r="A57" s="39"/>
      <c r="B57" s="40">
        <f t="shared" si="3"/>
        <v>51</v>
      </c>
      <c r="C57" s="41" t="str">
        <f>IFERROR(VLOOKUP(CONCATENATE($D$2,$B57),'All Data'!$L$3:$U$5000,3,FALSE),"")</f>
        <v>UC861</v>
      </c>
      <c r="D57" s="42">
        <f>IFERROR(VLOOKUP(CONCATENATE($D$2,$B57),'All Data'!$L$3:$U$5000,5,FALSE),"")</f>
        <v>42179</v>
      </c>
      <c r="E57" s="43">
        <f>IFERROR(VLOOKUP(CONCATENATE($D$2,$B57),'All Data'!$L$3:$U$5000,4,FALSE),"")</f>
        <v>9</v>
      </c>
      <c r="F57" s="75">
        <f>IFERROR(VLOOKUP(CONCATENATE($D$2,$B57),'All Data'!$L$3:$U$5000,7,FALSE),"")</f>
        <v>1.7222222222222222E-2</v>
      </c>
      <c r="G57" s="247" t="str">
        <f t="shared" si="0"/>
        <v/>
      </c>
      <c r="H57" s="41">
        <f>IFERROR(VLOOKUP(CONCATENATE($D$2,$B57),'All Data'!$L$3:$U$5000,8,FALSE),"")</f>
        <v>0</v>
      </c>
      <c r="I57" s="39"/>
      <c r="J57" s="364">
        <v>44706</v>
      </c>
      <c r="K57" s="43">
        <v>7</v>
      </c>
      <c r="L57" s="75">
        <v>1.7187499999999998E-2</v>
      </c>
      <c r="M57" s="250"/>
      <c r="N57" s="250"/>
      <c r="O57" s="250"/>
      <c r="P57" s="250"/>
      <c r="Q57" s="251"/>
      <c r="R57" s="39"/>
      <c r="S57" s="7"/>
      <c r="T57" s="141">
        <f t="shared" si="1"/>
        <v>1.7395833333333336E-2</v>
      </c>
      <c r="U57" s="120">
        <f t="shared" si="2"/>
        <v>38</v>
      </c>
      <c r="V57" s="10"/>
      <c r="W57" s="7" t="str">
        <f>'Riders Names'!A55</f>
        <v>Clive Newby</v>
      </c>
      <c r="Y57" s="7"/>
      <c r="Z57" s="7"/>
    </row>
    <row r="58" spans="1:26" x14ac:dyDescent="0.2">
      <c r="A58" s="39"/>
      <c r="B58" s="40">
        <f t="shared" si="3"/>
        <v>52</v>
      </c>
      <c r="C58" s="41" t="str">
        <f>IFERROR(VLOOKUP(CONCATENATE($D$2,$B58),'All Data'!$L$3:$U$5000,3,FALSE),"")</f>
        <v>UC861</v>
      </c>
      <c r="D58" s="42">
        <f>IFERROR(VLOOKUP(CONCATENATE($D$2,$B58),'All Data'!$L$3:$U$5000,5,FALSE),"")</f>
        <v>41731</v>
      </c>
      <c r="E58" s="43">
        <f>IFERROR(VLOOKUP(CONCATENATE($D$2,$B58),'All Data'!$L$3:$U$5000,4,FALSE),"")</f>
        <v>8</v>
      </c>
      <c r="F58" s="75">
        <f>IFERROR(VLOOKUP(CONCATENATE($D$2,$B58),'All Data'!$L$3:$U$5000,7,FALSE),"")</f>
        <v>1.695601851851852E-2</v>
      </c>
      <c r="G58" s="247" t="str">
        <f t="shared" si="0"/>
        <v/>
      </c>
      <c r="H58" s="41">
        <f>IFERROR(VLOOKUP(CONCATENATE($D$2,$B58),'All Data'!$L$3:$U$5000,8,FALSE),"")</f>
        <v>0</v>
      </c>
      <c r="I58" s="39"/>
      <c r="J58" s="364">
        <v>42123</v>
      </c>
      <c r="K58" s="43">
        <v>7</v>
      </c>
      <c r="L58" s="75">
        <v>1.7199074074074071E-2</v>
      </c>
      <c r="M58" s="250"/>
      <c r="N58" s="250"/>
      <c r="O58" s="250"/>
      <c r="P58" s="250"/>
      <c r="Q58" s="251"/>
      <c r="R58" s="39"/>
      <c r="S58" s="7"/>
      <c r="T58" s="141">
        <f t="shared" si="1"/>
        <v>1.7222222222222222E-2</v>
      </c>
      <c r="U58" s="120">
        <f t="shared" si="2"/>
        <v>26</v>
      </c>
      <c r="V58" s="9"/>
      <c r="W58" s="7" t="str">
        <f>'Riders Names'!A56</f>
        <v>Cordula Hurcum</v>
      </c>
      <c r="Y58" s="7"/>
      <c r="Z58" s="7"/>
    </row>
    <row r="59" spans="1:26" x14ac:dyDescent="0.2">
      <c r="A59" s="39"/>
      <c r="B59" s="40">
        <f t="shared" si="3"/>
        <v>53</v>
      </c>
      <c r="C59" s="41" t="str">
        <f>IFERROR(VLOOKUP(CONCATENATE($D$2,$B59),'All Data'!$L$3:$U$5000,3,FALSE),"")</f>
        <v>UC861</v>
      </c>
      <c r="D59" s="42">
        <f>IFERROR(VLOOKUP(CONCATENATE($D$2,$B59),'All Data'!$L$3:$U$5000,5,FALSE),"")</f>
        <v>41738</v>
      </c>
      <c r="E59" s="43">
        <f>IFERROR(VLOOKUP(CONCATENATE($D$2,$B59),'All Data'!$L$3:$U$5000,4,FALSE),"")</f>
        <v>6</v>
      </c>
      <c r="F59" s="75">
        <f>IFERROR(VLOOKUP(CONCATENATE($D$2,$B59),'All Data'!$L$3:$U$5000,7,FALSE),"")</f>
        <v>1.6631944444444446E-2</v>
      </c>
      <c r="G59" s="247" t="str">
        <f t="shared" si="0"/>
        <v>3rd</v>
      </c>
      <c r="H59" s="41">
        <f>IFERROR(VLOOKUP(CONCATENATE($D$2,$B59),'All Data'!$L$3:$U$5000,8,FALSE),"")</f>
        <v>0</v>
      </c>
      <c r="I59" s="39"/>
      <c r="J59" s="364">
        <v>42193</v>
      </c>
      <c r="K59" s="43">
        <v>5</v>
      </c>
      <c r="L59" s="75">
        <v>1.7210648148148149E-2</v>
      </c>
      <c r="M59" s="250"/>
      <c r="N59" s="250"/>
      <c r="O59" s="250"/>
      <c r="P59" s="250"/>
      <c r="Q59" s="251"/>
      <c r="R59" s="39"/>
      <c r="S59" s="7"/>
      <c r="T59" s="141">
        <f t="shared" si="1"/>
        <v>1.695601851851852E-2</v>
      </c>
      <c r="U59" s="120">
        <f t="shared" si="2"/>
        <v>15</v>
      </c>
      <c r="V59" s="9"/>
      <c r="W59" s="7" t="str">
        <f>'Riders Names'!A57</f>
        <v>Cordula Hurcum</v>
      </c>
      <c r="Y59" s="7"/>
      <c r="Z59" s="7"/>
    </row>
    <row r="60" spans="1:26" x14ac:dyDescent="0.2">
      <c r="A60" s="39"/>
      <c r="B60" s="40">
        <f t="shared" si="3"/>
        <v>54</v>
      </c>
      <c r="C60" s="41" t="str">
        <f>IFERROR(VLOOKUP(CONCATENATE($D$2,$B60),'All Data'!$L$3:$U$5000,3,FALSE),"")</f>
        <v>UC861</v>
      </c>
      <c r="D60" s="42">
        <f>IFERROR(VLOOKUP(CONCATENATE($D$2,$B60),'All Data'!$L$3:$U$5000,5,FALSE),"")</f>
        <v>41759</v>
      </c>
      <c r="E60" s="43">
        <f>IFERROR(VLOOKUP(CONCATENATE($D$2,$B60),'All Data'!$L$3:$U$5000,4,FALSE),"")</f>
        <v>8</v>
      </c>
      <c r="F60" s="75">
        <f>IFERROR(VLOOKUP(CONCATENATE($D$2,$B60),'All Data'!$L$3:$U$5000,7,FALSE),"")</f>
        <v>1.6875000000000001E-2</v>
      </c>
      <c r="G60" s="247" t="str">
        <f t="shared" si="0"/>
        <v/>
      </c>
      <c r="H60" s="41">
        <f>IFERROR(VLOOKUP(CONCATENATE($D$2,$B60),'All Data'!$L$3:$U$5000,8,FALSE),"")</f>
        <v>0</v>
      </c>
      <c r="I60" s="39"/>
      <c r="J60" s="364">
        <v>42102</v>
      </c>
      <c r="K60" s="43">
        <v>10</v>
      </c>
      <c r="L60" s="75">
        <v>1.7222222222222222E-2</v>
      </c>
      <c r="M60" s="250"/>
      <c r="N60" s="250"/>
      <c r="O60" s="250"/>
      <c r="P60" s="250"/>
      <c r="Q60" s="251"/>
      <c r="R60" s="39"/>
      <c r="S60" s="7"/>
      <c r="T60" s="141">
        <f t="shared" si="1"/>
        <v>1.6631944444444446E-2</v>
      </c>
      <c r="U60" s="120">
        <f t="shared" si="2"/>
        <v>3</v>
      </c>
      <c r="V60" s="9"/>
      <c r="W60" s="7" t="str">
        <f>'Riders Names'!A58</f>
        <v>Corinne Clark</v>
      </c>
      <c r="Y60" s="7"/>
      <c r="Z60" s="7"/>
    </row>
    <row r="61" spans="1:26" x14ac:dyDescent="0.2">
      <c r="A61" s="39"/>
      <c r="B61" s="40">
        <f t="shared" si="3"/>
        <v>55</v>
      </c>
      <c r="C61" s="41" t="str">
        <f>IFERROR(VLOOKUP(CONCATENATE($D$2,$B61),'All Data'!$L$3:$U$5000,3,FALSE),"")</f>
        <v>UC861</v>
      </c>
      <c r="D61" s="42">
        <f>IFERROR(VLOOKUP(CONCATENATE($D$2,$B61),'All Data'!$L$3:$U$5000,5,FALSE),"")</f>
        <v>41766</v>
      </c>
      <c r="E61" s="43">
        <f>IFERROR(VLOOKUP(CONCATENATE($D$2,$B61),'All Data'!$L$3:$U$5000,4,FALSE),"")</f>
        <v>7</v>
      </c>
      <c r="F61" s="75">
        <f>IFERROR(VLOOKUP(CONCATENATE($D$2,$B61),'All Data'!$L$3:$U$5000,7,FALSE),"")</f>
        <v>1.7037037037037038E-2</v>
      </c>
      <c r="G61" s="247" t="str">
        <f t="shared" si="0"/>
        <v/>
      </c>
      <c r="H61" s="41">
        <f>IFERROR(VLOOKUP(CONCATENATE($D$2,$B61),'All Data'!$L$3:$U$5000,8,FALSE),"")</f>
        <v>0</v>
      </c>
      <c r="I61" s="39"/>
      <c r="J61" s="364">
        <v>42179</v>
      </c>
      <c r="K61" s="43">
        <v>9</v>
      </c>
      <c r="L61" s="75">
        <v>1.7222222222222222E-2</v>
      </c>
      <c r="M61" s="250"/>
      <c r="N61" s="250"/>
      <c r="O61" s="250"/>
      <c r="P61" s="250"/>
      <c r="Q61" s="251"/>
      <c r="R61" s="39"/>
      <c r="S61" s="7"/>
      <c r="T61" s="141">
        <f t="shared" si="1"/>
        <v>1.6875000000000001E-2</v>
      </c>
      <c r="U61" s="120">
        <f t="shared" si="2"/>
        <v>13</v>
      </c>
      <c r="V61" s="9"/>
      <c r="W61" s="7" t="str">
        <f>'Riders Names'!A59</f>
        <v>Craig Green</v>
      </c>
      <c r="Y61" s="7"/>
      <c r="Z61" s="7"/>
    </row>
    <row r="62" spans="1:26" x14ac:dyDescent="0.2">
      <c r="A62" s="39"/>
      <c r="B62" s="40">
        <f t="shared" si="3"/>
        <v>56</v>
      </c>
      <c r="C62" s="41" t="str">
        <f>IFERROR(VLOOKUP(CONCATENATE($D$2,$B62),'All Data'!$L$3:$U$5000,3,FALSE),"")</f>
        <v>UC861</v>
      </c>
      <c r="D62" s="42">
        <f>IFERROR(VLOOKUP(CONCATENATE($D$2,$B62),'All Data'!$L$3:$U$5000,5,FALSE),"")</f>
        <v>41773</v>
      </c>
      <c r="E62" s="43">
        <f>IFERROR(VLOOKUP(CONCATENATE($D$2,$B62),'All Data'!$L$3:$U$5000,4,FALSE),"")</f>
        <v>3</v>
      </c>
      <c r="F62" s="75">
        <f>IFERROR(VLOOKUP(CONCATENATE($D$2,$B62),'All Data'!$L$3:$U$5000,7,FALSE),"")</f>
        <v>1.6701388888888887E-2</v>
      </c>
      <c r="G62" s="247" t="str">
        <f t="shared" si="0"/>
        <v/>
      </c>
      <c r="H62" s="41">
        <f>IFERROR(VLOOKUP(CONCATENATE($D$2,$B62),'All Data'!$L$3:$U$5000,8,FALSE),"")</f>
        <v>0</v>
      </c>
      <c r="I62" s="39"/>
      <c r="J62" s="364">
        <v>44776</v>
      </c>
      <c r="K62" s="43">
        <v>5</v>
      </c>
      <c r="L62" s="75">
        <v>1.7233796296296296E-2</v>
      </c>
      <c r="M62" s="250"/>
      <c r="N62" s="250"/>
      <c r="O62" s="250"/>
      <c r="P62" s="250"/>
      <c r="Q62" s="251"/>
      <c r="R62" s="39"/>
      <c r="S62" s="7"/>
      <c r="T62" s="141">
        <f t="shared" si="1"/>
        <v>1.7037037037037038E-2</v>
      </c>
      <c r="U62" s="120">
        <f t="shared" si="2"/>
        <v>19</v>
      </c>
      <c r="V62" s="9"/>
      <c r="W62" s="7" t="str">
        <f>'Riders Names'!A60</f>
        <v>Dan Guest</v>
      </c>
      <c r="Y62" s="7"/>
      <c r="Z62" s="7"/>
    </row>
    <row r="63" spans="1:26" x14ac:dyDescent="0.2">
      <c r="A63" s="39"/>
      <c r="B63" s="40">
        <f t="shared" si="3"/>
        <v>57</v>
      </c>
      <c r="C63" s="41" t="str">
        <f>IFERROR(VLOOKUP(CONCATENATE($D$2,$B63),'All Data'!$L$3:$U$5000,3,FALSE),"")</f>
        <v>UC861</v>
      </c>
      <c r="D63" s="42">
        <f>IFERROR(VLOOKUP(CONCATENATE($D$2,$B63),'All Data'!$L$3:$U$5000,5,FALSE),"")</f>
        <v>41787</v>
      </c>
      <c r="E63" s="43">
        <f>IFERROR(VLOOKUP(CONCATENATE($D$2,$B63),'All Data'!$L$3:$U$5000,4,FALSE),"")</f>
        <v>4</v>
      </c>
      <c r="F63" s="75">
        <f>IFERROR(VLOOKUP(CONCATENATE($D$2,$B63),'All Data'!$L$3:$U$5000,7,FALSE),"")</f>
        <v>1.6851851851851851E-2</v>
      </c>
      <c r="G63" s="247" t="str">
        <f t="shared" si="0"/>
        <v/>
      </c>
      <c r="H63" s="41">
        <f>IFERROR(VLOOKUP(CONCATENATE($D$2,$B63),'All Data'!$L$3:$U$5000,8,FALSE),"")</f>
        <v>0</v>
      </c>
      <c r="I63" s="39"/>
      <c r="J63" s="364">
        <v>43278</v>
      </c>
      <c r="K63" s="43">
        <v>6</v>
      </c>
      <c r="L63" s="75">
        <v>1.7245370370370369E-2</v>
      </c>
      <c r="M63" s="250"/>
      <c r="N63" s="250"/>
      <c r="O63" s="250"/>
      <c r="P63" s="250"/>
      <c r="Q63" s="251"/>
      <c r="R63" s="39"/>
      <c r="S63" s="7"/>
      <c r="T63" s="141">
        <f t="shared" si="1"/>
        <v>1.6701388888888887E-2</v>
      </c>
      <c r="U63" s="120">
        <f t="shared" si="2"/>
        <v>5</v>
      </c>
      <c r="V63" s="9"/>
      <c r="W63" s="7" t="str">
        <f>'Riders Names'!A61</f>
        <v>Dan Hunt</v>
      </c>
      <c r="Y63" s="7"/>
      <c r="Z63" s="7"/>
    </row>
    <row r="64" spans="1:26" x14ac:dyDescent="0.2">
      <c r="A64" s="39"/>
      <c r="B64" s="40">
        <f t="shared" si="3"/>
        <v>58</v>
      </c>
      <c r="C64" s="41" t="str">
        <f>IFERROR(VLOOKUP(CONCATENATE($D$2,$B64),'All Data'!$L$3:$U$5000,3,FALSE),"")</f>
        <v>UC861</v>
      </c>
      <c r="D64" s="42">
        <f>IFERROR(VLOOKUP(CONCATENATE($D$2,$B64),'All Data'!$L$3:$U$5000,5,FALSE),"")</f>
        <v>41794</v>
      </c>
      <c r="E64" s="43">
        <f>IFERROR(VLOOKUP(CONCATENATE($D$2,$B64),'All Data'!$L$3:$U$5000,4,FALSE),"")</f>
        <v>3</v>
      </c>
      <c r="F64" s="75">
        <f>IFERROR(VLOOKUP(CONCATENATE($D$2,$B64),'All Data'!$L$3:$U$5000,7,FALSE),"")</f>
        <v>1.6747685185185185E-2</v>
      </c>
      <c r="G64" s="247" t="str">
        <f t="shared" si="0"/>
        <v/>
      </c>
      <c r="H64" s="41">
        <f>IFERROR(VLOOKUP(CONCATENATE($D$2,$B64),'All Data'!$L$3:$U$5000,8,FALSE),"")</f>
        <v>0</v>
      </c>
      <c r="I64" s="39"/>
      <c r="J64" s="364">
        <v>43677</v>
      </c>
      <c r="K64" s="43">
        <v>5</v>
      </c>
      <c r="L64" s="75">
        <v>1.726851851851852E-2</v>
      </c>
      <c r="M64" s="254">
        <f>AVERAGE(L35:L64)</f>
        <v>1.6938271604938274E-2</v>
      </c>
      <c r="N64" s="250" t="s">
        <v>308</v>
      </c>
      <c r="O64" s="250"/>
      <c r="P64" s="250"/>
      <c r="Q64" s="251"/>
      <c r="R64" s="39"/>
      <c r="S64" s="7"/>
      <c r="T64" s="141">
        <f t="shared" si="1"/>
        <v>1.6851851851851851E-2</v>
      </c>
      <c r="U64" s="120">
        <f t="shared" si="2"/>
        <v>12</v>
      </c>
      <c r="V64" s="9"/>
      <c r="W64" s="7" t="str">
        <f>'Riders Names'!A62</f>
        <v>Dan Miles</v>
      </c>
      <c r="Y64" s="7"/>
      <c r="Z64" s="7"/>
    </row>
    <row r="65" spans="1:26" x14ac:dyDescent="0.2">
      <c r="A65" s="39"/>
      <c r="B65" s="40">
        <f t="shared" si="3"/>
        <v>59</v>
      </c>
      <c r="C65" s="41" t="str">
        <f>IFERROR(VLOOKUP(CONCATENATE($D$2,$B65),'All Data'!$L$3:$U$5000,3,FALSE),"")</f>
        <v>UC861</v>
      </c>
      <c r="D65" s="42">
        <f>IFERROR(VLOOKUP(CONCATENATE($D$2,$B65),'All Data'!$L$3:$U$5000,5,FALSE),"")</f>
        <v>41864</v>
      </c>
      <c r="E65" s="43">
        <f>IFERROR(VLOOKUP(CONCATENATE($D$2,$B65),'All Data'!$L$3:$U$5000,4,FALSE),"")</f>
        <v>3</v>
      </c>
      <c r="F65" s="75">
        <f>IFERROR(VLOOKUP(CONCATENATE($D$2,$B65),'All Data'!$L$3:$U$5000,7,FALSE),"")</f>
        <v>1.7025462962962961E-2</v>
      </c>
      <c r="G65" s="247" t="str">
        <f t="shared" si="0"/>
        <v/>
      </c>
      <c r="H65" s="41">
        <f>IFERROR(VLOOKUP(CONCATENATE($D$2,$B65),'All Data'!$L$3:$U$5000,8,FALSE),"")</f>
        <v>0</v>
      </c>
      <c r="I65" s="39"/>
      <c r="J65" s="364">
        <v>43208</v>
      </c>
      <c r="K65" s="43">
        <v>12</v>
      </c>
      <c r="L65" s="75">
        <v>1.726851851851852E-2</v>
      </c>
      <c r="M65" s="254">
        <f>AVERAGE(L40:L65)</f>
        <v>1.701700498575499E-2</v>
      </c>
      <c r="N65" s="250" t="s">
        <v>309</v>
      </c>
      <c r="O65" s="250"/>
      <c r="P65" s="250"/>
      <c r="Q65" s="251"/>
      <c r="R65" s="39"/>
      <c r="S65" s="7"/>
      <c r="T65" s="141">
        <f t="shared" si="1"/>
        <v>1.6747685185185185E-2</v>
      </c>
      <c r="U65" s="120">
        <f t="shared" si="2"/>
        <v>9</v>
      </c>
      <c r="V65" s="9"/>
      <c r="W65" s="7" t="str">
        <f>'Riders Names'!A63</f>
        <v>Daniel Perrins</v>
      </c>
      <c r="Y65" s="7"/>
      <c r="Z65" s="7"/>
    </row>
    <row r="66" spans="1:26" x14ac:dyDescent="0.2">
      <c r="A66" s="39"/>
      <c r="B66" s="40">
        <f t="shared" si="3"/>
        <v>60</v>
      </c>
      <c r="C66" s="41" t="str">
        <f>IFERROR(VLOOKUP(CONCATENATE($D$2,$B66),'All Data'!$L$3:$U$5000,3,FALSE),"")</f>
        <v>UC861</v>
      </c>
      <c r="D66" s="42">
        <f>IFERROR(VLOOKUP(CONCATENATE($D$2,$B66),'All Data'!$L$3:$U$5000,5,FALSE),"")</f>
        <v>41878</v>
      </c>
      <c r="E66" s="43">
        <f>IFERROR(VLOOKUP(CONCATENATE($D$2,$B66),'All Data'!$L$3:$U$5000,4,FALSE),"")</f>
        <v>3</v>
      </c>
      <c r="F66" s="75">
        <f>IFERROR(VLOOKUP(CONCATENATE($D$2,$B66),'All Data'!$L$3:$U$5000,7,FALSE),"")</f>
        <v>1.6597222222222222E-2</v>
      </c>
      <c r="G66" s="247" t="str">
        <f t="shared" si="0"/>
        <v>2nd</v>
      </c>
      <c r="H66" s="41">
        <f>IFERROR(VLOOKUP(CONCATENATE($D$2,$B66),'All Data'!$L$3:$U$5000,8,FALSE),"")</f>
        <v>0</v>
      </c>
      <c r="I66" s="39"/>
      <c r="J66" s="364">
        <v>44027</v>
      </c>
      <c r="K66" s="43">
        <v>4</v>
      </c>
      <c r="L66" s="75">
        <v>1.7291666666666667E-2</v>
      </c>
      <c r="M66" s="250"/>
      <c r="N66" s="250"/>
      <c r="O66" s="250"/>
      <c r="P66" s="250"/>
      <c r="Q66" s="251"/>
      <c r="R66" s="39"/>
      <c r="S66" s="7"/>
      <c r="T66" s="141">
        <f t="shared" si="1"/>
        <v>1.7025462962962961E-2</v>
      </c>
      <c r="U66" s="120">
        <f t="shared" si="2"/>
        <v>18</v>
      </c>
      <c r="V66" s="9"/>
      <c r="W66" s="7" t="str">
        <f>'Riders Names'!A64</f>
        <v>Daniel Taylor</v>
      </c>
      <c r="Y66" s="7"/>
      <c r="Z66" s="7"/>
    </row>
    <row r="67" spans="1:26" x14ac:dyDescent="0.2">
      <c r="A67" s="39"/>
      <c r="B67" s="40">
        <f t="shared" si="3"/>
        <v>61</v>
      </c>
      <c r="C67" s="41" t="str">
        <f>IFERROR(VLOOKUP(CONCATENATE($D$2,$B67),'All Data'!$L$3:$U$5000,3,FALSE),"")</f>
        <v>UC861</v>
      </c>
      <c r="D67" s="42">
        <f>IFERROR(VLOOKUP(CONCATENATE($D$2,$B67),'All Data'!$L$3:$U$5000,5,FALSE),"")</f>
        <v>41816</v>
      </c>
      <c r="E67" s="43">
        <f>IFERROR(VLOOKUP(CONCATENATE($D$2,$B67),'All Data'!$L$3:$U$5000,4,FALSE),"")</f>
        <v>5</v>
      </c>
      <c r="F67" s="75">
        <f>IFERROR(VLOOKUP(CONCATENATE($D$2,$B67),'All Data'!$L$3:$U$5000,7,FALSE),"")</f>
        <v>1.638888888888889E-2</v>
      </c>
      <c r="G67" s="247" t="str">
        <f t="shared" si="0"/>
        <v>PB</v>
      </c>
      <c r="H67" s="41">
        <f>IFERROR(VLOOKUP(CONCATENATE($D$2,$B67),'All Data'!$L$3:$U$5000,8,FALSE),"")</f>
        <v>0</v>
      </c>
      <c r="I67" s="39"/>
      <c r="J67" s="364">
        <v>44713</v>
      </c>
      <c r="K67" s="43">
        <v>5</v>
      </c>
      <c r="L67" s="75">
        <v>1.7314814814814814E-2</v>
      </c>
      <c r="M67" s="250"/>
      <c r="N67" s="250"/>
      <c r="O67" s="250"/>
      <c r="P67" s="250"/>
      <c r="Q67" s="251"/>
      <c r="R67" s="39"/>
      <c r="S67" s="7"/>
      <c r="T67" s="141">
        <f t="shared" si="1"/>
        <v>1.6597222222222222E-2</v>
      </c>
      <c r="U67" s="120">
        <f t="shared" si="2"/>
        <v>2</v>
      </c>
      <c r="V67" s="9"/>
      <c r="W67" s="7" t="str">
        <f>'Riders Names'!A65</f>
        <v>Dave Ellis</v>
      </c>
      <c r="Y67" s="7"/>
      <c r="Z67" s="7"/>
    </row>
    <row r="68" spans="1:26" x14ac:dyDescent="0.2">
      <c r="A68" s="39"/>
      <c r="B68" s="40">
        <f t="shared" si="3"/>
        <v>62</v>
      </c>
      <c r="C68" s="41" t="str">
        <f>IFERROR(VLOOKUP(CONCATENATE($D$2,$B68),'All Data'!$L$3:$U$5000,3,FALSE),"")</f>
        <v/>
      </c>
      <c r="D68" s="42" t="str">
        <f>IFERROR(VLOOKUP(CONCATENATE($D$2,$B68),'All Data'!$L$3:$U$5000,5,FALSE),"")</f>
        <v/>
      </c>
      <c r="E68" s="43" t="str">
        <f>IFERROR(VLOOKUP(CONCATENATE($D$2,$B68),'All Data'!$L$3:$U$5000,4,FALSE),"")</f>
        <v/>
      </c>
      <c r="F68" s="75" t="str">
        <f>IFERROR(VLOOKUP(CONCATENATE($D$2,$B68),'All Data'!$L$3:$U$5000,7,FALSE),"")</f>
        <v/>
      </c>
      <c r="G68" s="247" t="str">
        <f t="shared" si="0"/>
        <v/>
      </c>
      <c r="H68" s="41" t="str">
        <f>IFERROR(VLOOKUP(CONCATENATE($D$2,$B68),'All Data'!$L$3:$U$5000,8,FALSE),"")</f>
        <v/>
      </c>
      <c r="I68" s="39"/>
      <c r="J68" s="364">
        <v>44034</v>
      </c>
      <c r="K68" s="43">
        <v>7</v>
      </c>
      <c r="L68" s="75">
        <v>1.7314814814814814E-2</v>
      </c>
      <c r="M68" s="250"/>
      <c r="N68" s="250"/>
      <c r="O68" s="250"/>
      <c r="P68" s="250"/>
      <c r="Q68" s="251"/>
      <c r="R68" s="39"/>
      <c r="S68" s="7"/>
      <c r="T68" s="141">
        <f t="shared" si="1"/>
        <v>1.638888888888889E-2</v>
      </c>
      <c r="U68" s="120">
        <f t="shared" si="2"/>
        <v>1</v>
      </c>
      <c r="V68" s="9"/>
      <c r="W68" s="7" t="str">
        <f>'Riders Names'!A66</f>
        <v>David English</v>
      </c>
      <c r="Y68" s="7"/>
      <c r="Z68" s="7"/>
    </row>
    <row r="69" spans="1:26" x14ac:dyDescent="0.2">
      <c r="A69" s="39"/>
      <c r="B69" s="40">
        <f t="shared" si="3"/>
        <v>63</v>
      </c>
      <c r="C69" s="41" t="str">
        <f>IFERROR(VLOOKUP(CONCATENATE($D$2,$B69),'All Data'!$L$3:$U$5000,3,FALSE),"")</f>
        <v/>
      </c>
      <c r="D69" s="42" t="str">
        <f>IFERROR(VLOOKUP(CONCATENATE($D$2,$B69),'All Data'!$L$3:$U$5000,5,FALSE),"")</f>
        <v/>
      </c>
      <c r="E69" s="43" t="str">
        <f>IFERROR(VLOOKUP(CONCATENATE($D$2,$B69),'All Data'!$L$3:$U$5000,4,FALSE),"")</f>
        <v/>
      </c>
      <c r="F69" s="75" t="str">
        <f>IFERROR(VLOOKUP(CONCATENATE($D$2,$B69),'All Data'!$L$3:$U$5000,7,FALSE),"")</f>
        <v/>
      </c>
      <c r="G69" s="247" t="str">
        <f t="shared" si="0"/>
        <v/>
      </c>
      <c r="H69" s="41" t="str">
        <f>IFERROR(VLOOKUP(CONCATENATE($D$2,$B69),'All Data'!$L$3:$U$5000,8,FALSE),"")</f>
        <v/>
      </c>
      <c r="I69" s="39"/>
      <c r="J69" s="364">
        <v>44790</v>
      </c>
      <c r="K69" s="43">
        <v>5</v>
      </c>
      <c r="L69" s="75">
        <v>1.7361111111111112E-2</v>
      </c>
      <c r="M69" s="250"/>
      <c r="N69" s="250"/>
      <c r="O69" s="250"/>
      <c r="P69" s="250"/>
      <c r="Q69" s="251"/>
      <c r="R69" s="39"/>
      <c r="S69" s="7"/>
      <c r="T69" s="141" t="str">
        <f t="shared" si="1"/>
        <v/>
      </c>
      <c r="U69" s="120" t="str">
        <f t="shared" si="2"/>
        <v/>
      </c>
      <c r="V69" s="10"/>
      <c r="W69" s="7" t="str">
        <f>'Riders Names'!A67</f>
        <v>David Hancock</v>
      </c>
      <c r="Y69" s="7"/>
      <c r="Z69" s="7"/>
    </row>
    <row r="70" spans="1:26" x14ac:dyDescent="0.2">
      <c r="A70" s="39"/>
      <c r="B70" s="40">
        <f t="shared" si="3"/>
        <v>64</v>
      </c>
      <c r="C70" s="41" t="str">
        <f>IFERROR(VLOOKUP(CONCATENATE($D$2,$B70),'All Data'!$L$3:$U$5000,3,FALSE),"")</f>
        <v/>
      </c>
      <c r="D70" s="42" t="str">
        <f>IFERROR(VLOOKUP(CONCATENATE($D$2,$B70),'All Data'!$L$3:$U$5000,5,FALSE),"")</f>
        <v/>
      </c>
      <c r="E70" s="43" t="str">
        <f>IFERROR(VLOOKUP(CONCATENATE($D$2,$B70),'All Data'!$L$3:$U$5000,4,FALSE),"")</f>
        <v/>
      </c>
      <c r="F70" s="75" t="str">
        <f>IFERROR(VLOOKUP(CONCATENATE($D$2,$B70),'All Data'!$L$3:$U$5000,7,FALSE),"")</f>
        <v/>
      </c>
      <c r="G70" s="247" t="str">
        <f t="shared" si="0"/>
        <v/>
      </c>
      <c r="H70" s="41" t="str">
        <f>IFERROR(VLOOKUP(CONCATENATE($D$2,$B70),'All Data'!$L$3:$U$5000,8,FALSE),"")</f>
        <v/>
      </c>
      <c r="I70" s="39"/>
      <c r="J70" s="364">
        <v>44293</v>
      </c>
      <c r="K70" s="43">
        <v>2</v>
      </c>
      <c r="L70" s="75">
        <v>1.7361111111111112E-2</v>
      </c>
      <c r="M70" s="250"/>
      <c r="N70" s="250"/>
      <c r="O70" s="250"/>
      <c r="P70" s="250"/>
      <c r="Q70" s="251"/>
      <c r="R70" s="39"/>
      <c r="S70" s="7"/>
      <c r="T70" s="141" t="str">
        <f t="shared" si="1"/>
        <v/>
      </c>
      <c r="U70" s="120" t="str">
        <f t="shared" si="2"/>
        <v/>
      </c>
      <c r="V70" s="9"/>
      <c r="W70" s="7" t="str">
        <f>'Riders Names'!A68</f>
        <v>David Moxham</v>
      </c>
      <c r="Y70" s="7"/>
      <c r="Z70" s="7"/>
    </row>
    <row r="71" spans="1:26" x14ac:dyDescent="0.2">
      <c r="A71" s="39"/>
      <c r="B71" s="40">
        <f t="shared" si="3"/>
        <v>65</v>
      </c>
      <c r="C71" s="41" t="str">
        <f>IFERROR(VLOOKUP(CONCATENATE($D$2,$B71),'All Data'!$L$3:$U$5000,3,FALSE),"")</f>
        <v/>
      </c>
      <c r="D71" s="42" t="str">
        <f>IFERROR(VLOOKUP(CONCATENATE($D$2,$B71),'All Data'!$L$3:$U$5000,5,FALSE),"")</f>
        <v/>
      </c>
      <c r="E71" s="43" t="str">
        <f>IFERROR(VLOOKUP(CONCATENATE($D$2,$B71),'All Data'!$L$3:$U$5000,4,FALSE),"")</f>
        <v/>
      </c>
      <c r="F71" s="75" t="str">
        <f>IFERROR(VLOOKUP(CONCATENATE($D$2,$B71),'All Data'!$L$3:$U$5000,7,FALSE),"")</f>
        <v/>
      </c>
      <c r="G71" s="247" t="str">
        <f t="shared" ref="G71:G107" si="4">IF(U72=1,"PB",IF(U72=2,"2nd",IF(U72=3,"3rd","")))</f>
        <v/>
      </c>
      <c r="H71" s="41" t="str">
        <f>IFERROR(VLOOKUP(CONCATENATE($D$2,$B71),'All Data'!$L$3:$U$5000,8,FALSE),"")</f>
        <v/>
      </c>
      <c r="I71" s="39"/>
      <c r="J71" s="364">
        <v>43572</v>
      </c>
      <c r="K71" s="43">
        <v>4</v>
      </c>
      <c r="L71" s="75">
        <v>1.7372685185185185E-2</v>
      </c>
      <c r="M71" s="250"/>
      <c r="N71" s="250"/>
      <c r="O71" s="250"/>
      <c r="P71" s="250"/>
      <c r="Q71" s="251"/>
      <c r="R71" s="39"/>
      <c r="S71" s="7"/>
      <c r="T71" s="141" t="str">
        <f t="shared" si="1"/>
        <v/>
      </c>
      <c r="U71" s="120" t="str">
        <f t="shared" si="2"/>
        <v/>
      </c>
      <c r="V71" s="10"/>
      <c r="W71" s="7" t="str">
        <f>'Riders Names'!A69</f>
        <v>David Wilton</v>
      </c>
      <c r="Y71" s="7"/>
      <c r="Z71" s="7"/>
    </row>
    <row r="72" spans="1:26" x14ac:dyDescent="0.2">
      <c r="A72" s="39"/>
      <c r="B72" s="40">
        <f t="shared" si="3"/>
        <v>66</v>
      </c>
      <c r="C72" s="41" t="str">
        <f>IFERROR(VLOOKUP(CONCATENATE($D$2,$B72),'All Data'!$L$3:$U$5000,3,FALSE),"")</f>
        <v/>
      </c>
      <c r="D72" s="42" t="str">
        <f>IFERROR(VLOOKUP(CONCATENATE($D$2,$B72),'All Data'!$L$3:$U$5000,5,FALSE),"")</f>
        <v/>
      </c>
      <c r="E72" s="43" t="str">
        <f>IFERROR(VLOOKUP(CONCATENATE($D$2,$B72),'All Data'!$L$3:$U$5000,4,FALSE),"")</f>
        <v/>
      </c>
      <c r="F72" s="75" t="str">
        <f>IFERROR(VLOOKUP(CONCATENATE($D$2,$B72),'All Data'!$L$3:$U$5000,7,FALSE),"")</f>
        <v/>
      </c>
      <c r="G72" s="247" t="str">
        <f t="shared" si="4"/>
        <v/>
      </c>
      <c r="H72" s="41" t="str">
        <f>IFERROR(VLOOKUP(CONCATENATE($D$2,$B72),'All Data'!$L$3:$U$5000,8,FALSE),"")</f>
        <v/>
      </c>
      <c r="I72" s="39"/>
      <c r="J72" s="364">
        <v>44300</v>
      </c>
      <c r="K72" s="43">
        <v>3</v>
      </c>
      <c r="L72" s="75">
        <v>1.7395833333333336E-2</v>
      </c>
      <c r="M72" s="250"/>
      <c r="N72" s="250"/>
      <c r="O72" s="250"/>
      <c r="P72" s="250"/>
      <c r="Q72" s="251"/>
      <c r="R72" s="39"/>
      <c r="S72" s="7"/>
      <c r="T72" s="141" t="str">
        <f t="shared" ref="T72:T108" si="5">IFERROR(F71,"")</f>
        <v/>
      </c>
      <c r="U72" s="120" t="str">
        <f t="shared" ref="U72:U105" si="6">IF(C71=$H$2,RANK(T72,T$7:T$105,1),"")</f>
        <v/>
      </c>
      <c r="V72" s="10"/>
      <c r="W72" s="7" t="str">
        <f>'Riders Names'!A70</f>
        <v>Del Pitcher</v>
      </c>
      <c r="Y72" s="7"/>
      <c r="Z72" s="7"/>
    </row>
    <row r="73" spans="1:26" x14ac:dyDescent="0.2">
      <c r="A73" s="39"/>
      <c r="B73" s="40">
        <f t="shared" si="3"/>
        <v>67</v>
      </c>
      <c r="C73" s="41" t="str">
        <f>IFERROR(VLOOKUP(CONCATENATE($D$2,$B73),'All Data'!$L$3:$U$5000,3,FALSE),"")</f>
        <v/>
      </c>
      <c r="D73" s="42" t="str">
        <f>IFERROR(VLOOKUP(CONCATENATE($D$2,$B73),'All Data'!$L$3:$U$5000,5,FALSE),"")</f>
        <v/>
      </c>
      <c r="E73" s="43" t="str">
        <f>IFERROR(VLOOKUP(CONCATENATE($D$2,$B73),'All Data'!$L$3:$U$5000,4,FALSE),"")</f>
        <v/>
      </c>
      <c r="F73" s="75" t="str">
        <f>IFERROR(VLOOKUP(CONCATENATE($D$2,$B73),'All Data'!$L$3:$U$5000,7,FALSE),"")</f>
        <v/>
      </c>
      <c r="G73" s="247" t="str">
        <f t="shared" si="4"/>
        <v/>
      </c>
      <c r="H73" s="41" t="str">
        <f>IFERROR(VLOOKUP(CONCATENATE($D$2,$B73),'All Data'!$L$3:$U$5000,8,FALSE),"")</f>
        <v/>
      </c>
      <c r="I73" s="39"/>
      <c r="J73" s="364">
        <v>42242</v>
      </c>
      <c r="K73" s="43">
        <v>8</v>
      </c>
      <c r="L73" s="75">
        <v>1.7395833333333336E-2</v>
      </c>
      <c r="M73" s="252"/>
      <c r="N73" s="252"/>
      <c r="O73" s="252"/>
      <c r="P73" s="252"/>
      <c r="Q73" s="253"/>
      <c r="R73" s="39"/>
      <c r="S73" s="7"/>
      <c r="T73" s="141" t="str">
        <f t="shared" si="5"/>
        <v/>
      </c>
      <c r="U73" s="120" t="str">
        <f t="shared" si="6"/>
        <v/>
      </c>
      <c r="V73" s="9"/>
      <c r="W73" s="7" t="str">
        <f>'Riders Names'!A71</f>
        <v>Di Ashfield</v>
      </c>
      <c r="Y73" s="7"/>
      <c r="Z73" s="7"/>
    </row>
    <row r="74" spans="1:26" x14ac:dyDescent="0.2">
      <c r="A74" s="39"/>
      <c r="B74" s="40">
        <f t="shared" si="3"/>
        <v>68</v>
      </c>
      <c r="C74" s="41" t="str">
        <f>IFERROR(VLOOKUP(CONCATENATE($D$2,$B74),'All Data'!$L$3:$U$5000,3,FALSE),"")</f>
        <v/>
      </c>
      <c r="D74" s="42" t="str">
        <f>IFERROR(VLOOKUP(CONCATENATE($D$2,$B74),'All Data'!$L$3:$U$5000,5,FALSE),"")</f>
        <v/>
      </c>
      <c r="E74" s="43" t="str">
        <f>IFERROR(VLOOKUP(CONCATENATE($D$2,$B74),'All Data'!$L$3:$U$5000,4,FALSE),"")</f>
        <v/>
      </c>
      <c r="F74" s="75" t="str">
        <f>IFERROR(VLOOKUP(CONCATENATE($D$2,$B74),'All Data'!$L$3:$U$5000,7,FALSE),"")</f>
        <v/>
      </c>
      <c r="G74" s="247" t="str">
        <f t="shared" si="4"/>
        <v/>
      </c>
      <c r="H74" s="41" t="str">
        <f>IFERROR(VLOOKUP(CONCATENATE($D$2,$B74),'All Data'!$L$3:$U$5000,8,FALSE),"")</f>
        <v/>
      </c>
      <c r="I74" s="39"/>
      <c r="J74" s="364">
        <v>43705</v>
      </c>
      <c r="K74" s="43">
        <v>3</v>
      </c>
      <c r="L74" s="75">
        <v>1.7407407407407406E-2</v>
      </c>
      <c r="M74" s="39"/>
      <c r="N74" s="39"/>
      <c r="O74" s="39"/>
      <c r="P74" s="39"/>
      <c r="Q74" s="39"/>
      <c r="R74" s="39"/>
      <c r="S74" s="7"/>
      <c r="T74" s="141" t="str">
        <f t="shared" si="5"/>
        <v/>
      </c>
      <c r="U74" s="120" t="str">
        <f t="shared" si="6"/>
        <v/>
      </c>
      <c r="V74" s="9"/>
      <c r="W74" s="7" t="str">
        <f>'Riders Names'!A72</f>
        <v>Dylan Spencer</v>
      </c>
      <c r="Y74" s="7"/>
      <c r="Z74" s="7"/>
    </row>
    <row r="75" spans="1:26" x14ac:dyDescent="0.2">
      <c r="A75" s="39"/>
      <c r="B75" s="40">
        <f t="shared" si="3"/>
        <v>69</v>
      </c>
      <c r="C75" s="41" t="str">
        <f>IFERROR(VLOOKUP(CONCATENATE($D$2,$B75),'All Data'!$L$3:$U$5000,3,FALSE),"")</f>
        <v/>
      </c>
      <c r="D75" s="42" t="str">
        <f>IFERROR(VLOOKUP(CONCATENATE($D$2,$B75),'All Data'!$L$3:$U$5000,5,FALSE),"")</f>
        <v/>
      </c>
      <c r="E75" s="43" t="str">
        <f>IFERROR(VLOOKUP(CONCATENATE($D$2,$B75),'All Data'!$L$3:$U$5000,4,FALSE),"")</f>
        <v/>
      </c>
      <c r="F75" s="75" t="str">
        <f>IFERROR(VLOOKUP(CONCATENATE($D$2,$B75),'All Data'!$L$3:$U$5000,7,FALSE),"")</f>
        <v/>
      </c>
      <c r="G75" s="247" t="str">
        <f t="shared" si="4"/>
        <v/>
      </c>
      <c r="H75" s="41" t="str">
        <f>IFERROR(VLOOKUP(CONCATENATE($D$2,$B75),'All Data'!$L$3:$U$5000,8,FALSE),"")</f>
        <v/>
      </c>
      <c r="I75" s="39"/>
      <c r="J75" s="364">
        <v>43257</v>
      </c>
      <c r="K75" s="43">
        <v>10</v>
      </c>
      <c r="L75" s="75">
        <v>1.741898148148148E-2</v>
      </c>
      <c r="M75" s="39"/>
      <c r="N75" s="39"/>
      <c r="O75" s="39"/>
      <c r="P75" s="39"/>
      <c r="Q75" s="39"/>
      <c r="R75" s="39"/>
      <c r="S75" s="7"/>
      <c r="T75" s="141" t="str">
        <f t="shared" si="5"/>
        <v/>
      </c>
      <c r="U75" s="120" t="str">
        <f t="shared" si="6"/>
        <v/>
      </c>
      <c r="V75" s="9"/>
      <c r="W75" s="7" t="str">
        <f>'Riders Names'!A73</f>
        <v>Eamonn ONeill</v>
      </c>
      <c r="Y75" s="7"/>
      <c r="Z75" s="7"/>
    </row>
    <row r="76" spans="1:26" x14ac:dyDescent="0.2">
      <c r="A76" s="39"/>
      <c r="B76" s="40">
        <f t="shared" si="3"/>
        <v>70</v>
      </c>
      <c r="C76" s="41" t="str">
        <f>IFERROR(VLOOKUP(CONCATENATE($D$2,$B76),'All Data'!$L$3:$U$5000,3,FALSE),"")</f>
        <v/>
      </c>
      <c r="D76" s="42" t="str">
        <f>IFERROR(VLOOKUP(CONCATENATE($D$2,$B76),'All Data'!$L$3:$U$5000,5,FALSE),"")</f>
        <v/>
      </c>
      <c r="E76" s="43" t="str">
        <f>IFERROR(VLOOKUP(CONCATENATE($D$2,$B76),'All Data'!$L$3:$U$5000,4,FALSE),"")</f>
        <v/>
      </c>
      <c r="F76" s="75" t="str">
        <f>IFERROR(VLOOKUP(CONCATENATE($D$2,$B76),'All Data'!$L$3:$U$5000,7,FALSE),"")</f>
        <v/>
      </c>
      <c r="G76" s="247" t="str">
        <f t="shared" si="4"/>
        <v/>
      </c>
      <c r="H76" s="41" t="str">
        <f>IFERROR(VLOOKUP(CONCATENATE($D$2,$B76),'All Data'!$L$3:$U$5000,8,FALSE),"")</f>
        <v/>
      </c>
      <c r="I76" s="39"/>
      <c r="J76" s="364">
        <v>42228</v>
      </c>
      <c r="K76" s="43">
        <v>6</v>
      </c>
      <c r="L76" s="75">
        <v>1.741898148148148E-2</v>
      </c>
      <c r="M76" s="39"/>
      <c r="N76" s="39"/>
      <c r="O76" s="39"/>
      <c r="P76" s="39"/>
      <c r="Q76" s="39"/>
      <c r="R76" s="39"/>
      <c r="S76" s="7"/>
      <c r="T76" s="141" t="str">
        <f t="shared" si="5"/>
        <v/>
      </c>
      <c r="U76" s="120" t="str">
        <f t="shared" si="6"/>
        <v/>
      </c>
      <c r="V76" s="9"/>
      <c r="W76" s="7" t="str">
        <f>'Riders Names'!A74</f>
        <v>Ed Griffin</v>
      </c>
      <c r="Y76" s="7"/>
      <c r="Z76" s="7"/>
    </row>
    <row r="77" spans="1:26" x14ac:dyDescent="0.2">
      <c r="A77" s="39"/>
      <c r="B77" s="40">
        <f t="shared" si="3"/>
        <v>71</v>
      </c>
      <c r="C77" s="41" t="str">
        <f>IFERROR(VLOOKUP(CONCATENATE($D$2,$B77),'All Data'!$L$3:$U$5000,3,FALSE),"")</f>
        <v/>
      </c>
      <c r="D77" s="42" t="str">
        <f>IFERROR(VLOOKUP(CONCATENATE($D$2,$B77),'All Data'!$L$3:$U$5000,5,FALSE),"")</f>
        <v/>
      </c>
      <c r="E77" s="43" t="str">
        <f>IFERROR(VLOOKUP(CONCATENATE($D$2,$B77),'All Data'!$L$3:$U$5000,4,FALSE),"")</f>
        <v/>
      </c>
      <c r="F77" s="75" t="str">
        <f>IFERROR(VLOOKUP(CONCATENATE($D$2,$B77),'All Data'!$L$3:$U$5000,7,FALSE),"")</f>
        <v/>
      </c>
      <c r="G77" s="247" t="str">
        <f t="shared" si="4"/>
        <v/>
      </c>
      <c r="H77" s="41" t="str">
        <f>IFERROR(VLOOKUP(CONCATENATE($D$2,$B77),'All Data'!$L$3:$U$5000,8,FALSE),"")</f>
        <v/>
      </c>
      <c r="I77" s="39"/>
      <c r="J77" s="364">
        <v>44720</v>
      </c>
      <c r="K77" s="43">
        <v>6</v>
      </c>
      <c r="L77" s="75">
        <v>1.744212962962963E-2</v>
      </c>
      <c r="M77" s="39"/>
      <c r="N77" s="39"/>
      <c r="O77" s="39"/>
      <c r="P77" s="39"/>
      <c r="Q77" s="39"/>
      <c r="R77" s="39"/>
      <c r="S77" s="7"/>
      <c r="T77" s="141" t="str">
        <f t="shared" si="5"/>
        <v/>
      </c>
      <c r="U77" s="120" t="str">
        <f t="shared" si="6"/>
        <v/>
      </c>
      <c r="V77" s="9"/>
      <c r="W77" s="7" t="str">
        <f>'Riders Names'!A75</f>
        <v>Ed Nicholson</v>
      </c>
      <c r="Y77" s="7"/>
      <c r="Z77" s="7"/>
    </row>
    <row r="78" spans="1:26" x14ac:dyDescent="0.2">
      <c r="A78" s="39"/>
      <c r="B78" s="40">
        <f t="shared" si="3"/>
        <v>72</v>
      </c>
      <c r="C78" s="41" t="str">
        <f>IFERROR(VLOOKUP(CONCATENATE($D$2,$B78),'All Data'!$L$3:$U$5000,3,FALSE),"")</f>
        <v/>
      </c>
      <c r="D78" s="42" t="str">
        <f>IFERROR(VLOOKUP(CONCATENATE($D$2,$B78),'All Data'!$L$3:$U$5000,5,FALSE),"")</f>
        <v/>
      </c>
      <c r="E78" s="43" t="str">
        <f>IFERROR(VLOOKUP(CONCATENATE($D$2,$B78),'All Data'!$L$3:$U$5000,4,FALSE),"")</f>
        <v/>
      </c>
      <c r="F78" s="75" t="str">
        <f>IFERROR(VLOOKUP(CONCATENATE($D$2,$B78),'All Data'!$L$3:$U$5000,7,FALSE),"")</f>
        <v/>
      </c>
      <c r="G78" s="247" t="str">
        <f t="shared" si="4"/>
        <v/>
      </c>
      <c r="H78" s="41" t="str">
        <f>IFERROR(VLOOKUP(CONCATENATE($D$2,$B78),'All Data'!$L$3:$U$5000,8,FALSE),"")</f>
        <v/>
      </c>
      <c r="I78" s="39"/>
      <c r="J78" s="364">
        <v>43698</v>
      </c>
      <c r="K78" s="43">
        <v>3</v>
      </c>
      <c r="L78" s="75">
        <v>1.7476851851851851E-2</v>
      </c>
      <c r="M78" s="39"/>
      <c r="N78" s="39"/>
      <c r="O78" s="39"/>
      <c r="P78" s="39"/>
      <c r="Q78" s="39"/>
      <c r="R78" s="39"/>
      <c r="S78" s="7"/>
      <c r="T78" s="141" t="str">
        <f t="shared" si="5"/>
        <v/>
      </c>
      <c r="U78" s="120" t="str">
        <f t="shared" si="6"/>
        <v/>
      </c>
      <c r="V78" s="9"/>
      <c r="W78" s="7" t="str">
        <f>'Riders Names'!A76</f>
        <v>Edward Collyer</v>
      </c>
      <c r="Y78" s="7"/>
      <c r="Z78" s="7"/>
    </row>
    <row r="79" spans="1:26" x14ac:dyDescent="0.2">
      <c r="A79" s="39"/>
      <c r="B79" s="40">
        <f t="shared" si="3"/>
        <v>73</v>
      </c>
      <c r="C79" s="41" t="str">
        <f>IFERROR(VLOOKUP(CONCATENATE($D$2,$B79),'All Data'!$L$3:$U$5000,3,FALSE),"")</f>
        <v/>
      </c>
      <c r="D79" s="42" t="str">
        <f>IFERROR(VLOOKUP(CONCATENATE($D$2,$B79),'All Data'!$L$3:$U$5000,5,FALSE),"")</f>
        <v/>
      </c>
      <c r="E79" s="43" t="str">
        <f>IFERROR(VLOOKUP(CONCATENATE($D$2,$B79),'All Data'!$L$3:$U$5000,4,FALSE),"")</f>
        <v/>
      </c>
      <c r="F79" s="75" t="str">
        <f>IFERROR(VLOOKUP(CONCATENATE($D$2,$B79),'All Data'!$L$3:$U$5000,7,FALSE),"")</f>
        <v/>
      </c>
      <c r="G79" s="247" t="str">
        <f t="shared" si="4"/>
        <v/>
      </c>
      <c r="H79" s="41" t="str">
        <f>IFERROR(VLOOKUP(CONCATENATE($D$2,$B79),'All Data'!$L$3:$U$5000,8,FALSE),"")</f>
        <v/>
      </c>
      <c r="I79" s="39"/>
      <c r="J79" s="364">
        <v>44083</v>
      </c>
      <c r="K79" s="43">
        <v>5</v>
      </c>
      <c r="L79" s="75">
        <v>1.7523148148148149E-2</v>
      </c>
      <c r="M79" s="39"/>
      <c r="N79" s="39"/>
      <c r="O79" s="39"/>
      <c r="P79" s="39"/>
      <c r="Q79" s="39"/>
      <c r="R79" s="39"/>
      <c r="S79" s="7"/>
      <c r="T79" s="141" t="str">
        <f t="shared" si="5"/>
        <v/>
      </c>
      <c r="U79" s="120" t="str">
        <f t="shared" si="6"/>
        <v/>
      </c>
      <c r="V79" s="9"/>
      <c r="W79" s="7" t="str">
        <f>'Riders Names'!A77</f>
        <v>Edward Kirk</v>
      </c>
      <c r="Y79" s="7"/>
      <c r="Z79" s="7"/>
    </row>
    <row r="80" spans="1:26" x14ac:dyDescent="0.2">
      <c r="A80" s="39"/>
      <c r="B80" s="40">
        <f t="shared" si="3"/>
        <v>74</v>
      </c>
      <c r="C80" s="41" t="str">
        <f>IFERROR(VLOOKUP(CONCATENATE($D$2,$B80),'All Data'!$L$3:$U$5000,3,FALSE),"")</f>
        <v/>
      </c>
      <c r="D80" s="42" t="str">
        <f>IFERROR(VLOOKUP(CONCATENATE($D$2,$B80),'All Data'!$L$3:$U$5000,5,FALSE),"")</f>
        <v/>
      </c>
      <c r="E80" s="43" t="str">
        <f>IFERROR(VLOOKUP(CONCATENATE($D$2,$B80),'All Data'!$L$3:$U$5000,4,FALSE),"")</f>
        <v/>
      </c>
      <c r="F80" s="75" t="str">
        <f>IFERROR(VLOOKUP(CONCATENATE($D$2,$B80),'All Data'!$L$3:$U$5000,7,FALSE),"")</f>
        <v/>
      </c>
      <c r="G80" s="247" t="str">
        <f t="shared" si="4"/>
        <v/>
      </c>
      <c r="H80" s="41" t="str">
        <f>IFERROR(VLOOKUP(CONCATENATE($D$2,$B80),'All Data'!$L$3:$U$5000,8,FALSE),"")</f>
        <v/>
      </c>
      <c r="I80" s="39"/>
      <c r="J80" s="364">
        <v>43236</v>
      </c>
      <c r="K80" s="43">
        <v>6</v>
      </c>
      <c r="L80" s="75">
        <v>1.7523148148148149E-2</v>
      </c>
      <c r="M80" s="39"/>
      <c r="N80" s="39"/>
      <c r="O80" s="39"/>
      <c r="P80" s="39"/>
      <c r="Q80" s="39"/>
      <c r="R80" s="39"/>
      <c r="S80" s="7"/>
      <c r="T80" s="141" t="str">
        <f t="shared" si="5"/>
        <v/>
      </c>
      <c r="U80" s="120" t="str">
        <f t="shared" si="6"/>
        <v/>
      </c>
      <c r="V80" s="9"/>
      <c r="W80" s="7" t="str">
        <f>'Riders Names'!A78</f>
        <v>Eliss Jones</v>
      </c>
      <c r="Y80" s="7"/>
      <c r="Z80" s="7"/>
    </row>
    <row r="81" spans="1:26" x14ac:dyDescent="0.2">
      <c r="A81" s="39"/>
      <c r="B81" s="40">
        <f t="shared" si="3"/>
        <v>75</v>
      </c>
      <c r="C81" s="41" t="str">
        <f>IFERROR(VLOOKUP(CONCATENATE($D$2,$B81),'All Data'!$L$3:$U$5000,3,FALSE),"")</f>
        <v/>
      </c>
      <c r="D81" s="42" t="str">
        <f>IFERROR(VLOOKUP(CONCATENATE($D$2,$B81),'All Data'!$L$3:$U$5000,5,FALSE),"")</f>
        <v/>
      </c>
      <c r="E81" s="43" t="str">
        <f>IFERROR(VLOOKUP(CONCATENATE($D$2,$B81),'All Data'!$L$3:$U$5000,4,FALSE),"")</f>
        <v/>
      </c>
      <c r="F81" s="75" t="str">
        <f>IFERROR(VLOOKUP(CONCATENATE($D$2,$B81),'All Data'!$L$3:$U$5000,7,FALSE),"")</f>
        <v/>
      </c>
      <c r="G81" s="247" t="str">
        <f t="shared" si="4"/>
        <v/>
      </c>
      <c r="H81" s="41" t="str">
        <f>IFERROR(VLOOKUP(CONCATENATE($D$2,$B81),'All Data'!$L$3:$U$5000,8,FALSE),"")</f>
        <v/>
      </c>
      <c r="I81" s="39"/>
      <c r="J81" s="364">
        <v>43292</v>
      </c>
      <c r="K81" s="43">
        <v>5</v>
      </c>
      <c r="L81" s="75">
        <v>1.7604166666666667E-2</v>
      </c>
      <c r="M81" s="39"/>
      <c r="N81" s="39"/>
      <c r="O81" s="39"/>
      <c r="P81" s="39"/>
      <c r="Q81" s="39"/>
      <c r="R81" s="39"/>
      <c r="S81" s="7"/>
      <c r="T81" s="141" t="str">
        <f t="shared" si="5"/>
        <v/>
      </c>
      <c r="U81" s="120" t="str">
        <f t="shared" si="6"/>
        <v/>
      </c>
      <c r="V81" s="9"/>
      <c r="W81" s="129" t="str">
        <f>'Riders Names'!A79</f>
        <v>Elliott Brunt-Murphy</v>
      </c>
      <c r="Y81" s="7"/>
      <c r="Z81" s="7"/>
    </row>
    <row r="82" spans="1:26" x14ac:dyDescent="0.2">
      <c r="A82" s="39"/>
      <c r="B82" s="40">
        <f t="shared" si="3"/>
        <v>76</v>
      </c>
      <c r="C82" s="41" t="str">
        <f>IFERROR(VLOOKUP(CONCATENATE($D$2,$B82),'All Data'!$L$3:$U$5000,3,FALSE),"")</f>
        <v/>
      </c>
      <c r="D82" s="42" t="str">
        <f>IFERROR(VLOOKUP(CONCATENATE($D$2,$B82),'All Data'!$L$3:$U$5000,5,FALSE),"")</f>
        <v/>
      </c>
      <c r="E82" s="43" t="str">
        <f>IFERROR(VLOOKUP(CONCATENATE($D$2,$B82),'All Data'!$L$3:$U$5000,4,FALSE),"")</f>
        <v/>
      </c>
      <c r="F82" s="75" t="str">
        <f>IFERROR(VLOOKUP(CONCATENATE($D$2,$B82),'All Data'!$L$3:$U$5000,7,FALSE),"")</f>
        <v/>
      </c>
      <c r="G82" s="247" t="str">
        <f t="shared" si="4"/>
        <v/>
      </c>
      <c r="H82" s="41" t="str">
        <f>IFERROR(VLOOKUP(CONCATENATE($D$2,$B82),'All Data'!$L$3:$U$5000,8,FALSE),"")</f>
        <v/>
      </c>
      <c r="I82" s="39"/>
      <c r="J82" s="364">
        <v>43250</v>
      </c>
      <c r="K82" s="43">
        <v>7</v>
      </c>
      <c r="L82" s="75">
        <v>1.7627314814814814E-2</v>
      </c>
      <c r="M82" s="39"/>
      <c r="N82" s="39"/>
      <c r="O82" s="39"/>
      <c r="P82" s="39"/>
      <c r="Q82" s="39"/>
      <c r="R82" s="39"/>
      <c r="S82" s="7"/>
      <c r="T82" s="141" t="str">
        <f t="shared" si="5"/>
        <v/>
      </c>
      <c r="U82" s="120" t="str">
        <f t="shared" si="6"/>
        <v/>
      </c>
      <c r="V82" s="9"/>
      <c r="W82" s="7" t="str">
        <f>'Riders Names'!A80</f>
        <v>Emily Lockwood</v>
      </c>
      <c r="Y82" s="7"/>
      <c r="Z82" s="7"/>
    </row>
    <row r="83" spans="1:26" x14ac:dyDescent="0.2">
      <c r="A83" s="39"/>
      <c r="B83" s="40">
        <f t="shared" si="3"/>
        <v>77</v>
      </c>
      <c r="C83" s="41" t="str">
        <f>IFERROR(VLOOKUP(CONCATENATE($D$2,$B83),'All Data'!$L$3:$U$5000,3,FALSE),"")</f>
        <v/>
      </c>
      <c r="D83" s="42" t="str">
        <f>IFERROR(VLOOKUP(CONCATENATE($D$2,$B83),'All Data'!$L$3:$U$5000,5,FALSE),"")</f>
        <v/>
      </c>
      <c r="E83" s="43" t="str">
        <f>IFERROR(VLOOKUP(CONCATENATE($D$2,$B83),'All Data'!$L$3:$U$5000,4,FALSE),"")</f>
        <v/>
      </c>
      <c r="F83" s="75" t="str">
        <f>IFERROR(VLOOKUP(CONCATENATE($D$2,$B83),'All Data'!$L$3:$U$5000,7,FALSE),"")</f>
        <v/>
      </c>
      <c r="G83" s="247" t="str">
        <f t="shared" si="4"/>
        <v/>
      </c>
      <c r="H83" s="41" t="str">
        <f>IFERROR(VLOOKUP(CONCATENATE($D$2,$B83),'All Data'!$L$3:$U$5000,8,FALSE),"")</f>
        <v/>
      </c>
      <c r="I83" s="39"/>
      <c r="J83" s="364">
        <v>44055</v>
      </c>
      <c r="K83" s="43">
        <v>5</v>
      </c>
      <c r="L83" s="75">
        <v>1.7638888888888888E-2</v>
      </c>
      <c r="M83" s="39"/>
      <c r="N83" s="39"/>
      <c r="O83" s="39"/>
      <c r="P83" s="39"/>
      <c r="Q83" s="39"/>
      <c r="R83" s="39"/>
      <c r="S83" s="7"/>
      <c r="T83" s="141" t="str">
        <f t="shared" si="5"/>
        <v/>
      </c>
      <c r="U83" s="120" t="str">
        <f t="shared" si="6"/>
        <v/>
      </c>
      <c r="V83" s="9"/>
      <c r="W83" s="7" t="str">
        <f>'Riders Names'!A81</f>
        <v>Emily Slavin</v>
      </c>
      <c r="Y83" s="7"/>
      <c r="Z83" s="7"/>
    </row>
    <row r="84" spans="1:26" x14ac:dyDescent="0.2">
      <c r="A84" s="39"/>
      <c r="B84" s="40">
        <f t="shared" si="3"/>
        <v>78</v>
      </c>
      <c r="C84" s="41" t="str">
        <f>IFERROR(VLOOKUP(CONCATENATE($D$2,$B84),'All Data'!$L$3:$U$5000,3,FALSE),"")</f>
        <v/>
      </c>
      <c r="D84" s="42" t="str">
        <f>IFERROR(VLOOKUP(CONCATENATE($D$2,$B84),'All Data'!$L$3:$U$5000,5,FALSE),"")</f>
        <v/>
      </c>
      <c r="E84" s="43" t="str">
        <f>IFERROR(VLOOKUP(CONCATENATE($D$2,$B84),'All Data'!$L$3:$U$5000,4,FALSE),"")</f>
        <v/>
      </c>
      <c r="F84" s="75" t="str">
        <f>IFERROR(VLOOKUP(CONCATENATE($D$2,$B84),'All Data'!$L$3:$U$5000,7,FALSE),"")</f>
        <v/>
      </c>
      <c r="G84" s="247" t="str">
        <f t="shared" si="4"/>
        <v/>
      </c>
      <c r="H84" s="41" t="str">
        <f>IFERROR(VLOOKUP(CONCATENATE($D$2,$B84),'All Data'!$L$3:$U$5000,8,FALSE),"")</f>
        <v/>
      </c>
      <c r="I84" s="39"/>
      <c r="J84" s="364">
        <v>42550</v>
      </c>
      <c r="K84" s="43">
        <v>5</v>
      </c>
      <c r="L84" s="75">
        <v>1.7638888888888888E-2</v>
      </c>
      <c r="M84" s="39"/>
      <c r="N84" s="39"/>
      <c r="O84" s="39"/>
      <c r="P84" s="39"/>
      <c r="Q84" s="39"/>
      <c r="R84" s="39"/>
      <c r="S84" s="7"/>
      <c r="T84" s="141" t="str">
        <f t="shared" si="5"/>
        <v/>
      </c>
      <c r="U84" s="120" t="str">
        <f t="shared" si="6"/>
        <v/>
      </c>
      <c r="V84" s="9"/>
      <c r="W84" s="7" t="str">
        <f>'Riders Names'!A82</f>
        <v>Emma Angove</v>
      </c>
      <c r="Y84" s="7"/>
      <c r="Z84" s="7"/>
    </row>
    <row r="85" spans="1:26" x14ac:dyDescent="0.2">
      <c r="A85" s="39"/>
      <c r="B85" s="40">
        <f t="shared" si="3"/>
        <v>79</v>
      </c>
      <c r="C85" s="41" t="str">
        <f>IFERROR(VLOOKUP(CONCATENATE($D$2,$B85),'All Data'!$L$3:$U$5000,3,FALSE),"")</f>
        <v/>
      </c>
      <c r="D85" s="42" t="str">
        <f>IFERROR(VLOOKUP(CONCATENATE($D$2,$B85),'All Data'!$L$3:$U$5000,5,FALSE),"")</f>
        <v/>
      </c>
      <c r="E85" s="43" t="str">
        <f>IFERROR(VLOOKUP(CONCATENATE($D$2,$B85),'All Data'!$L$3:$U$5000,4,FALSE),"")</f>
        <v/>
      </c>
      <c r="F85" s="75" t="str">
        <f>IFERROR(VLOOKUP(CONCATENATE($D$2,$B85),'All Data'!$L$3:$U$5000,7,FALSE),"")</f>
        <v/>
      </c>
      <c r="G85" s="247" t="str">
        <f t="shared" si="4"/>
        <v/>
      </c>
      <c r="H85" s="41" t="str">
        <f>IFERROR(VLOOKUP(CONCATENATE($D$2,$B85),'All Data'!$L$3:$U$5000,8,FALSE),"")</f>
        <v/>
      </c>
      <c r="I85" s="39"/>
      <c r="J85" s="364">
        <v>42095</v>
      </c>
      <c r="K85" s="43">
        <v>4</v>
      </c>
      <c r="L85" s="75">
        <v>1.7650462962962962E-2</v>
      </c>
      <c r="M85" s="39"/>
      <c r="N85" s="39"/>
      <c r="O85" s="39"/>
      <c r="P85" s="39"/>
      <c r="Q85" s="39"/>
      <c r="R85" s="39"/>
      <c r="S85" s="7"/>
      <c r="T85" s="141" t="str">
        <f t="shared" si="5"/>
        <v/>
      </c>
      <c r="U85" s="120" t="str">
        <f t="shared" si="6"/>
        <v/>
      </c>
      <c r="V85" s="10"/>
      <c r="W85" s="7" t="str">
        <f>'Riders Names'!A83</f>
        <v>Eoin ONeill</v>
      </c>
      <c r="Y85" s="7"/>
      <c r="Z85" s="7"/>
    </row>
    <row r="86" spans="1:26" x14ac:dyDescent="0.2">
      <c r="A86" s="39"/>
      <c r="B86" s="40">
        <f t="shared" si="3"/>
        <v>80</v>
      </c>
      <c r="C86" s="41" t="str">
        <f>IFERROR(VLOOKUP(CONCATENATE($D$2,$B86),'All Data'!$L$3:$U$5000,3,FALSE),"")</f>
        <v/>
      </c>
      <c r="D86" s="42" t="str">
        <f>IFERROR(VLOOKUP(CONCATENATE($D$2,$B86),'All Data'!$L$3:$U$5000,5,FALSE),"")</f>
        <v/>
      </c>
      <c r="E86" s="43" t="str">
        <f>IFERROR(VLOOKUP(CONCATENATE($D$2,$B86),'All Data'!$L$3:$U$5000,4,FALSE),"")</f>
        <v/>
      </c>
      <c r="F86" s="75" t="str">
        <f>IFERROR(VLOOKUP(CONCATENATE($D$2,$B86),'All Data'!$L$3:$U$5000,7,FALSE),"")</f>
        <v/>
      </c>
      <c r="G86" s="247" t="str">
        <f t="shared" si="4"/>
        <v/>
      </c>
      <c r="H86" s="41" t="str">
        <f>IFERROR(VLOOKUP(CONCATENATE($D$2,$B86),'All Data'!$L$3:$U$5000,8,FALSE),"")</f>
        <v/>
      </c>
      <c r="I86" s="39"/>
      <c r="J86" s="364">
        <v>43642</v>
      </c>
      <c r="K86" s="43">
        <v>3</v>
      </c>
      <c r="L86" s="75">
        <v>1.7662037037037035E-2</v>
      </c>
      <c r="M86" s="39"/>
      <c r="N86" s="39"/>
      <c r="O86" s="39"/>
      <c r="P86" s="39"/>
      <c r="Q86" s="39"/>
      <c r="R86" s="39"/>
      <c r="S86" s="7"/>
      <c r="T86" s="141" t="str">
        <f t="shared" si="5"/>
        <v/>
      </c>
      <c r="U86" s="120" t="str">
        <f t="shared" si="6"/>
        <v/>
      </c>
      <c r="V86" s="9"/>
      <c r="W86" s="7" t="str">
        <f>'Riders Names'!A84</f>
        <v>Finn Spicer</v>
      </c>
      <c r="Y86" s="7"/>
      <c r="Z86" s="7"/>
    </row>
    <row r="87" spans="1:26" x14ac:dyDescent="0.2">
      <c r="A87" s="39"/>
      <c r="B87" s="40">
        <f t="shared" si="3"/>
        <v>81</v>
      </c>
      <c r="C87" s="41" t="str">
        <f>IFERROR(VLOOKUP(CONCATENATE($D$2,$B87),'All Data'!$L$3:$U$5000,3,FALSE),"")</f>
        <v/>
      </c>
      <c r="D87" s="42" t="str">
        <f>IFERROR(VLOOKUP(CONCATENATE($D$2,$B87),'All Data'!$L$3:$U$5000,5,FALSE),"")</f>
        <v/>
      </c>
      <c r="E87" s="43" t="str">
        <f>IFERROR(VLOOKUP(CONCATENATE($D$2,$B87),'All Data'!$L$3:$U$5000,4,FALSE),"")</f>
        <v/>
      </c>
      <c r="F87" s="75" t="str">
        <f>IFERROR(VLOOKUP(CONCATENATE($D$2,$B87),'All Data'!$L$3:$U$5000,7,FALSE),"")</f>
        <v/>
      </c>
      <c r="G87" s="247" t="str">
        <f t="shared" si="4"/>
        <v/>
      </c>
      <c r="H87" s="41" t="str">
        <f>IFERROR(VLOOKUP(CONCATENATE($D$2,$B87),'All Data'!$L$3:$U$5000,8,FALSE),"")</f>
        <v/>
      </c>
      <c r="I87" s="39"/>
      <c r="J87" s="364">
        <v>43148</v>
      </c>
      <c r="K87" s="43">
        <v>4</v>
      </c>
      <c r="L87" s="75">
        <v>1.7731481481481483E-2</v>
      </c>
      <c r="M87" s="39"/>
      <c r="N87" s="39"/>
      <c r="O87" s="39"/>
      <c r="P87" s="39"/>
      <c r="Q87" s="39"/>
      <c r="R87" s="39"/>
      <c r="S87" s="7"/>
      <c r="T87" s="141" t="str">
        <f t="shared" si="5"/>
        <v/>
      </c>
      <c r="U87" s="120" t="str">
        <f t="shared" si="6"/>
        <v/>
      </c>
      <c r="V87" s="9"/>
      <c r="W87" s="7" t="str">
        <f>'Riders Names'!A85</f>
        <v>Fiona Waind</v>
      </c>
      <c r="Y87" s="7"/>
      <c r="Z87" s="7"/>
    </row>
    <row r="88" spans="1:26" x14ac:dyDescent="0.2">
      <c r="A88" s="39"/>
      <c r="B88" s="40">
        <f t="shared" si="3"/>
        <v>82</v>
      </c>
      <c r="C88" s="41" t="str">
        <f>IFERROR(VLOOKUP(CONCATENATE($D$2,$B88),'All Data'!$L$3:$U$5000,3,FALSE),"")</f>
        <v/>
      </c>
      <c r="D88" s="42" t="str">
        <f>IFERROR(VLOOKUP(CONCATENATE($D$2,$B88),'All Data'!$L$3:$U$5000,5,FALSE),"")</f>
        <v/>
      </c>
      <c r="E88" s="43" t="str">
        <f>IFERROR(VLOOKUP(CONCATENATE($D$2,$B88),'All Data'!$L$3:$U$5000,4,FALSE),"")</f>
        <v/>
      </c>
      <c r="F88" s="75" t="str">
        <f>IFERROR(VLOOKUP(CONCATENATE($D$2,$B88),'All Data'!$L$3:$U$5000,7,FALSE),"")</f>
        <v/>
      </c>
      <c r="G88" s="247" t="str">
        <f t="shared" si="4"/>
        <v/>
      </c>
      <c r="H88" s="41" t="str">
        <f>IFERROR(VLOOKUP(CONCATENATE($D$2,$B88),'All Data'!$L$3:$U$5000,8,FALSE),"")</f>
        <v/>
      </c>
      <c r="I88" s="39"/>
      <c r="J88" s="364">
        <v>42214</v>
      </c>
      <c r="K88" s="43">
        <v>9</v>
      </c>
      <c r="L88" s="75">
        <v>1.7812499999999998E-2</v>
      </c>
      <c r="M88" s="39"/>
      <c r="N88" s="39"/>
      <c r="O88" s="39"/>
      <c r="P88" s="39"/>
      <c r="Q88" s="39"/>
      <c r="R88" s="39"/>
      <c r="S88" s="7"/>
      <c r="T88" s="141" t="str">
        <f t="shared" si="5"/>
        <v/>
      </c>
      <c r="U88" s="120" t="str">
        <f t="shared" si="6"/>
        <v/>
      </c>
      <c r="V88" s="9"/>
      <c r="W88" s="7" t="str">
        <f>'Riders Names'!A86</f>
        <v>Gareth Squire</v>
      </c>
      <c r="Y88" s="7"/>
      <c r="Z88" s="7"/>
    </row>
    <row r="89" spans="1:26" x14ac:dyDescent="0.2">
      <c r="A89" s="39"/>
      <c r="B89" s="40">
        <f t="shared" si="3"/>
        <v>83</v>
      </c>
      <c r="C89" s="41" t="str">
        <f>IFERROR(VLOOKUP(CONCATENATE($D$2,$B89),'All Data'!$L$3:$U$5000,3,FALSE),"")</f>
        <v/>
      </c>
      <c r="D89" s="42" t="str">
        <f>IFERROR(VLOOKUP(CONCATENATE($D$2,$B89),'All Data'!$L$3:$U$5000,5,FALSE),"")</f>
        <v/>
      </c>
      <c r="E89" s="43" t="str">
        <f>IFERROR(VLOOKUP(CONCATENATE($D$2,$B89),'All Data'!$L$3:$U$5000,4,FALSE),"")</f>
        <v/>
      </c>
      <c r="F89" s="75" t="str">
        <f>IFERROR(VLOOKUP(CONCATENATE($D$2,$B89),'All Data'!$L$3:$U$5000,7,FALSE),"")</f>
        <v/>
      </c>
      <c r="G89" s="247" t="str">
        <f t="shared" si="4"/>
        <v/>
      </c>
      <c r="H89" s="41" t="str">
        <f>IFERROR(VLOOKUP(CONCATENATE($D$2,$B89),'All Data'!$L$3:$U$5000,8,FALSE),"")</f>
        <v/>
      </c>
      <c r="I89" s="39"/>
      <c r="J89" s="364">
        <v>44405</v>
      </c>
      <c r="K89" s="43">
        <v>3</v>
      </c>
      <c r="L89" s="75">
        <v>1.7962962962962962E-2</v>
      </c>
      <c r="M89" s="39"/>
      <c r="N89" s="39"/>
      <c r="O89" s="39"/>
      <c r="P89" s="39"/>
      <c r="Q89" s="39"/>
      <c r="R89" s="39"/>
      <c r="S89" s="7"/>
      <c r="T89" s="141" t="str">
        <f t="shared" si="5"/>
        <v/>
      </c>
      <c r="U89" s="120" t="str">
        <f t="shared" si="6"/>
        <v/>
      </c>
      <c r="V89" s="9"/>
      <c r="W89" s="7" t="str">
        <f>'Riders Names'!A87</f>
        <v>Gareth Unwin</v>
      </c>
      <c r="Y89" s="7"/>
      <c r="Z89" s="7"/>
    </row>
    <row r="90" spans="1:26" x14ac:dyDescent="0.2">
      <c r="A90" s="39"/>
      <c r="B90" s="40">
        <f t="shared" si="3"/>
        <v>84</v>
      </c>
      <c r="C90" s="41" t="str">
        <f>IFERROR(VLOOKUP(CONCATENATE($D$2,$B90),'All Data'!$L$3:$U$5000,3,FALSE),"")</f>
        <v/>
      </c>
      <c r="D90" s="42" t="str">
        <f>IFERROR(VLOOKUP(CONCATENATE($D$2,$B90),'All Data'!$L$3:$U$5000,5,FALSE),"")</f>
        <v/>
      </c>
      <c r="E90" s="43" t="str">
        <f>IFERROR(VLOOKUP(CONCATENATE($D$2,$B90),'All Data'!$L$3:$U$5000,4,FALSE),"")</f>
        <v/>
      </c>
      <c r="F90" s="75" t="str">
        <f>IFERROR(VLOOKUP(CONCATENATE($D$2,$B90),'All Data'!$L$3:$U$5000,7,FALSE),"")</f>
        <v/>
      </c>
      <c r="G90" s="247" t="str">
        <f t="shared" si="4"/>
        <v/>
      </c>
      <c r="H90" s="41" t="str">
        <f>IFERROR(VLOOKUP(CONCATENATE($D$2,$B90),'All Data'!$L$3:$U$5000,8,FALSE),"")</f>
        <v/>
      </c>
      <c r="I90" s="39"/>
      <c r="J90" s="364">
        <v>44678</v>
      </c>
      <c r="K90" s="43">
        <v>5</v>
      </c>
      <c r="L90" s="75">
        <v>1.8043981481481484E-2</v>
      </c>
      <c r="M90" s="39"/>
      <c r="N90" s="39"/>
      <c r="O90" s="39"/>
      <c r="P90" s="39"/>
      <c r="Q90" s="39"/>
      <c r="R90" s="39"/>
      <c r="S90" s="7"/>
      <c r="T90" s="141" t="str">
        <f t="shared" si="5"/>
        <v/>
      </c>
      <c r="U90" s="120" t="str">
        <f t="shared" si="6"/>
        <v/>
      </c>
      <c r="V90" s="9"/>
      <c r="W90" s="7" t="str">
        <f>'Riders Names'!A88</f>
        <v>Gary Hewitt-Long</v>
      </c>
      <c r="Y90" s="7"/>
      <c r="Z90" s="7"/>
    </row>
    <row r="91" spans="1:26" x14ac:dyDescent="0.2">
      <c r="A91" s="39"/>
      <c r="B91" s="40">
        <f t="shared" si="3"/>
        <v>85</v>
      </c>
      <c r="C91" s="41" t="str">
        <f>IFERROR(VLOOKUP(CONCATENATE($D$2,$B91),'All Data'!$L$3:$U$5000,3,FALSE),"")</f>
        <v/>
      </c>
      <c r="D91" s="42" t="str">
        <f>IFERROR(VLOOKUP(CONCATENATE($D$2,$B91),'All Data'!$L$3:$U$5000,5,FALSE),"")</f>
        <v/>
      </c>
      <c r="E91" s="43" t="str">
        <f>IFERROR(VLOOKUP(CONCATENATE($D$2,$B91),'All Data'!$L$3:$U$5000,4,FALSE),"")</f>
        <v/>
      </c>
      <c r="F91" s="75" t="str">
        <f>IFERROR(VLOOKUP(CONCATENATE($D$2,$B91),'All Data'!$L$3:$U$5000,7,FALSE),"")</f>
        <v/>
      </c>
      <c r="G91" s="247" t="str">
        <f t="shared" si="4"/>
        <v/>
      </c>
      <c r="H91" s="41" t="str">
        <f>IFERROR(VLOOKUP(CONCATENATE($D$2,$B91),'All Data'!$L$3:$U$5000,8,FALSE),"")</f>
        <v/>
      </c>
      <c r="I91" s="39"/>
      <c r="J91" s="364">
        <v>42056</v>
      </c>
      <c r="K91" s="43">
        <v>1</v>
      </c>
      <c r="L91" s="75">
        <v>1.8101851851851852E-2</v>
      </c>
      <c r="M91" s="39"/>
      <c r="N91" s="39"/>
      <c r="O91" s="39"/>
      <c r="P91" s="39"/>
      <c r="Q91" s="39"/>
      <c r="R91" s="39"/>
      <c r="S91" s="7"/>
      <c r="T91" s="141" t="str">
        <f t="shared" si="5"/>
        <v/>
      </c>
      <c r="U91" s="120" t="str">
        <f t="shared" si="6"/>
        <v/>
      </c>
      <c r="V91" s="10"/>
      <c r="W91" s="7" t="str">
        <f>'Riders Names'!A89</f>
        <v>Gary Smart</v>
      </c>
      <c r="Y91" s="7"/>
      <c r="Z91" s="7"/>
    </row>
    <row r="92" spans="1:26" x14ac:dyDescent="0.2">
      <c r="A92" s="39"/>
      <c r="B92" s="40">
        <f t="shared" si="3"/>
        <v>86</v>
      </c>
      <c r="C92" s="41" t="str">
        <f>IFERROR(VLOOKUP(CONCATENATE($D$2,$B92),'All Data'!$L$3:$U$5000,3,FALSE),"")</f>
        <v/>
      </c>
      <c r="D92" s="42" t="str">
        <f>IFERROR(VLOOKUP(CONCATENATE($D$2,$B92),'All Data'!$L$3:$U$5000,5,FALSE),"")</f>
        <v/>
      </c>
      <c r="E92" s="43" t="str">
        <f>IFERROR(VLOOKUP(CONCATENATE($D$2,$B92),'All Data'!$L$3:$U$5000,4,FALSE),"")</f>
        <v/>
      </c>
      <c r="F92" s="75" t="str">
        <f>IFERROR(VLOOKUP(CONCATENATE($D$2,$B92),'All Data'!$L$3:$U$5000,7,FALSE),"")</f>
        <v/>
      </c>
      <c r="G92" s="247" t="str">
        <f t="shared" si="4"/>
        <v/>
      </c>
      <c r="H92" s="41" t="str">
        <f>IFERROR(VLOOKUP(CONCATENATE($D$2,$B92),'All Data'!$L$3:$U$5000,8,FALSE),"")</f>
        <v/>
      </c>
      <c r="I92" s="39"/>
      <c r="J92" s="364">
        <v>44090</v>
      </c>
      <c r="K92" s="43">
        <v>6</v>
      </c>
      <c r="L92" s="75">
        <v>1.8124999999999999E-2</v>
      </c>
      <c r="M92" s="39"/>
      <c r="N92" s="39"/>
      <c r="O92" s="39"/>
      <c r="P92" s="39"/>
      <c r="Q92" s="39"/>
      <c r="R92" s="39"/>
      <c r="S92" s="7"/>
      <c r="T92" s="141" t="str">
        <f t="shared" si="5"/>
        <v/>
      </c>
      <c r="U92" s="120" t="str">
        <f t="shared" si="6"/>
        <v/>
      </c>
      <c r="V92" s="9"/>
      <c r="W92" s="7" t="str">
        <f>'Riders Names'!A90</f>
        <v>Gemma Collings</v>
      </c>
      <c r="Y92" s="7"/>
      <c r="Z92" s="7"/>
    </row>
    <row r="93" spans="1:26" x14ac:dyDescent="0.2">
      <c r="A93" s="39"/>
      <c r="B93" s="40">
        <f t="shared" si="3"/>
        <v>87</v>
      </c>
      <c r="C93" s="41" t="str">
        <f>IFERROR(VLOOKUP(CONCATENATE($D$2,$B93),'All Data'!$L$3:$U$5000,3,FALSE),"")</f>
        <v/>
      </c>
      <c r="D93" s="42" t="str">
        <f>IFERROR(VLOOKUP(CONCATENATE($D$2,$B93),'All Data'!$L$3:$U$5000,5,FALSE),"")</f>
        <v/>
      </c>
      <c r="E93" s="43" t="str">
        <f>IFERROR(VLOOKUP(CONCATENATE($D$2,$B93),'All Data'!$L$3:$U$5000,4,FALSE),"")</f>
        <v/>
      </c>
      <c r="F93" s="75" t="str">
        <f>IFERROR(VLOOKUP(CONCATENATE($D$2,$B93),'All Data'!$L$3:$U$5000,7,FALSE),"")</f>
        <v/>
      </c>
      <c r="G93" s="247" t="str">
        <f t="shared" si="4"/>
        <v/>
      </c>
      <c r="H93" s="41" t="str">
        <f>IFERROR(VLOOKUP(CONCATENATE($D$2,$B93),'All Data'!$L$3:$U$5000,8,FALSE),"")</f>
        <v/>
      </c>
      <c r="I93" s="39"/>
      <c r="J93" s="364">
        <v>42172</v>
      </c>
      <c r="K93" s="43">
        <v>4</v>
      </c>
      <c r="L93" s="75">
        <v>1.8472222222222223E-2</v>
      </c>
      <c r="M93" s="39"/>
      <c r="N93" s="39"/>
      <c r="O93" s="39"/>
      <c r="P93" s="39"/>
      <c r="Q93" s="39"/>
      <c r="R93" s="39"/>
      <c r="S93" s="7"/>
      <c r="T93" s="141" t="str">
        <f t="shared" si="5"/>
        <v/>
      </c>
      <c r="U93" s="120" t="str">
        <f t="shared" si="6"/>
        <v/>
      </c>
      <c r="V93" s="9"/>
      <c r="W93" s="7" t="str">
        <f>'Riders Names'!A91</f>
        <v>Geoff Elkins</v>
      </c>
      <c r="Y93" s="7"/>
      <c r="Z93" s="7"/>
    </row>
    <row r="94" spans="1:26" x14ac:dyDescent="0.2">
      <c r="A94" s="39"/>
      <c r="B94" s="40">
        <f t="shared" si="3"/>
        <v>88</v>
      </c>
      <c r="C94" s="41" t="str">
        <f>IFERROR(VLOOKUP(CONCATENATE($D$2,$B94),'All Data'!$L$3:$U$5000,3,FALSE),"")</f>
        <v/>
      </c>
      <c r="D94" s="42" t="str">
        <f>IFERROR(VLOOKUP(CONCATENATE($D$2,$B94),'All Data'!$L$3:$U$5000,5,FALSE),"")</f>
        <v/>
      </c>
      <c r="E94" s="43" t="str">
        <f>IFERROR(VLOOKUP(CONCATENATE($D$2,$B94),'All Data'!$L$3:$U$5000,4,FALSE),"")</f>
        <v/>
      </c>
      <c r="F94" s="75" t="str">
        <f>IFERROR(VLOOKUP(CONCATENATE($D$2,$B94),'All Data'!$L$3:$U$5000,7,FALSE),"")</f>
        <v/>
      </c>
      <c r="G94" s="247" t="str">
        <f t="shared" si="4"/>
        <v/>
      </c>
      <c r="H94" s="41" t="str">
        <f>IFERROR(VLOOKUP(CONCATENATE($D$2,$B94),'All Data'!$L$3:$U$5000,8,FALSE),"")</f>
        <v/>
      </c>
      <c r="I94" s="39"/>
      <c r="J94" s="364">
        <v>44420</v>
      </c>
      <c r="K94" s="43">
        <v>4</v>
      </c>
      <c r="L94" s="75">
        <v>2.1666666666666667E-2</v>
      </c>
      <c r="M94" s="39"/>
      <c r="N94" s="39"/>
      <c r="O94" s="39"/>
      <c r="P94" s="39"/>
      <c r="Q94" s="39"/>
      <c r="R94" s="39"/>
      <c r="S94" s="7"/>
      <c r="T94" s="141" t="str">
        <f t="shared" si="5"/>
        <v/>
      </c>
      <c r="U94" s="120" t="str">
        <f t="shared" si="6"/>
        <v/>
      </c>
      <c r="V94" s="9"/>
      <c r="W94" s="7" t="str">
        <f>'Riders Names'!A92</f>
        <v>George Chappell</v>
      </c>
      <c r="Y94" s="7"/>
      <c r="Z94" s="7"/>
    </row>
    <row r="95" spans="1:26" x14ac:dyDescent="0.2">
      <c r="A95" s="39"/>
      <c r="B95" s="40">
        <f t="shared" si="3"/>
        <v>89</v>
      </c>
      <c r="C95" s="41" t="str">
        <f>IFERROR(VLOOKUP(CONCATENATE($D$2,$B95),'All Data'!$L$3:$U$5000,3,FALSE),"")</f>
        <v/>
      </c>
      <c r="D95" s="42" t="str">
        <f>IFERROR(VLOOKUP(CONCATENATE($D$2,$B95),'All Data'!$L$3:$U$5000,5,FALSE),"")</f>
        <v/>
      </c>
      <c r="E95" s="43" t="str">
        <f>IFERROR(VLOOKUP(CONCATENATE($D$2,$B95),'All Data'!$L$3:$U$5000,4,FALSE),"")</f>
        <v/>
      </c>
      <c r="F95" s="75" t="str">
        <f>IFERROR(VLOOKUP(CONCATENATE($D$2,$B95),'All Data'!$L$3:$U$5000,7,FALSE),"")</f>
        <v/>
      </c>
      <c r="G95" s="247" t="str">
        <f t="shared" si="4"/>
        <v/>
      </c>
      <c r="H95" s="41" t="str">
        <f>IFERROR(VLOOKUP(CONCATENATE($D$2,$B95),'All Data'!$L$3:$U$5000,8,FALSE),"")</f>
        <v/>
      </c>
      <c r="I95" s="39"/>
      <c r="J95" s="364">
        <v>44783</v>
      </c>
      <c r="K95" s="43">
        <v>8</v>
      </c>
      <c r="L95" s="75">
        <v>2.1863425925925925E-2</v>
      </c>
      <c r="M95" s="39"/>
      <c r="N95" s="39"/>
      <c r="O95" s="39"/>
      <c r="P95" s="39"/>
      <c r="Q95" s="39"/>
      <c r="R95" s="39"/>
      <c r="S95" s="7"/>
      <c r="T95" s="141" t="str">
        <f t="shared" si="5"/>
        <v/>
      </c>
      <c r="U95" s="120" t="str">
        <f t="shared" si="6"/>
        <v/>
      </c>
      <c r="V95" s="9"/>
      <c r="W95" s="7" t="str">
        <f>'Riders Names'!A93</f>
        <v>George Jones</v>
      </c>
      <c r="Y95" s="7"/>
      <c r="Z95" s="7"/>
    </row>
    <row r="96" spans="1:26" x14ac:dyDescent="0.2">
      <c r="A96" s="39"/>
      <c r="B96" s="40">
        <f t="shared" si="3"/>
        <v>90</v>
      </c>
      <c r="C96" s="41" t="str">
        <f>IFERROR(VLOOKUP(CONCATENATE($D$2,$B96),'All Data'!$L$3:$U$5000,3,FALSE),"")</f>
        <v/>
      </c>
      <c r="D96" s="42" t="str">
        <f>IFERROR(VLOOKUP(CONCATENATE($D$2,$B96),'All Data'!$L$3:$U$5000,5,FALSE),"")</f>
        <v/>
      </c>
      <c r="E96" s="43" t="str">
        <f>IFERROR(VLOOKUP(CONCATENATE($D$2,$B96),'All Data'!$L$3:$U$5000,4,FALSE),"")</f>
        <v/>
      </c>
      <c r="F96" s="75" t="str">
        <f>IFERROR(VLOOKUP(CONCATENATE($D$2,$B96),'All Data'!$L$3:$U$5000,7,FALSE),"")</f>
        <v/>
      </c>
      <c r="G96" s="247" t="str">
        <f t="shared" si="4"/>
        <v/>
      </c>
      <c r="H96" s="41" t="str">
        <f>IFERROR(VLOOKUP(CONCATENATE($D$2,$B96),'All Data'!$L$3:$U$5000,8,FALSE),"")</f>
        <v/>
      </c>
      <c r="I96" s="39"/>
      <c r="J96" s="364">
        <v>44097</v>
      </c>
      <c r="K96" s="43">
        <v>9</v>
      </c>
      <c r="L96" s="75">
        <v>2.2187499999999999E-2</v>
      </c>
      <c r="M96" s="39"/>
      <c r="N96" s="39"/>
      <c r="O96" s="39"/>
      <c r="P96" s="39"/>
      <c r="Q96" s="39"/>
      <c r="R96" s="39"/>
      <c r="S96" s="7"/>
      <c r="T96" s="141" t="str">
        <f t="shared" si="5"/>
        <v/>
      </c>
      <c r="U96" s="120" t="str">
        <f t="shared" si="6"/>
        <v/>
      </c>
      <c r="V96" s="9"/>
      <c r="W96" s="7" t="str">
        <f>'Riders Names'!A94</f>
        <v>George Wadsworth</v>
      </c>
      <c r="Y96" s="7"/>
      <c r="Z96" s="7"/>
    </row>
    <row r="97" spans="1:26" x14ac:dyDescent="0.2">
      <c r="A97" s="39"/>
      <c r="B97" s="40">
        <f t="shared" si="3"/>
        <v>91</v>
      </c>
      <c r="C97" s="41" t="str">
        <f>IFERROR(VLOOKUP(CONCATENATE($D$2,$B97),'All Data'!$L$3:$U$5000,3,FALSE),"")</f>
        <v/>
      </c>
      <c r="D97" s="42" t="str">
        <f>IFERROR(VLOOKUP(CONCATENATE($D$2,$B97),'All Data'!$L$3:$U$5000,5,FALSE),"")</f>
        <v/>
      </c>
      <c r="E97" s="43" t="str">
        <f>IFERROR(VLOOKUP(CONCATENATE($D$2,$B97),'All Data'!$L$3:$U$5000,4,FALSE),"")</f>
        <v/>
      </c>
      <c r="F97" s="75" t="str">
        <f>IFERROR(VLOOKUP(CONCATENATE($D$2,$B97),'All Data'!$L$3:$U$5000,7,FALSE),"")</f>
        <v/>
      </c>
      <c r="G97" s="247" t="str">
        <f t="shared" si="4"/>
        <v/>
      </c>
      <c r="H97" s="41" t="str">
        <f>IFERROR(VLOOKUP(CONCATENATE($D$2,$B97),'All Data'!$L$3:$U$5000,8,FALSE),"")</f>
        <v/>
      </c>
      <c r="I97" s="39"/>
      <c r="J97" s="364"/>
      <c r="K97" s="39"/>
      <c r="L97" s="39"/>
      <c r="M97" s="39"/>
      <c r="N97" s="39"/>
      <c r="O97" s="39"/>
      <c r="P97" s="39"/>
      <c r="Q97" s="39"/>
      <c r="R97" s="39"/>
      <c r="S97" s="7"/>
      <c r="T97" s="141" t="str">
        <f t="shared" si="5"/>
        <v/>
      </c>
      <c r="U97" s="120" t="str">
        <f t="shared" si="6"/>
        <v/>
      </c>
      <c r="V97" s="9"/>
      <c r="W97" s="7" t="str">
        <f>'Riders Names'!A95</f>
        <v>Gerry Hughes</v>
      </c>
      <c r="Y97" s="7"/>
      <c r="Z97" s="7"/>
    </row>
    <row r="98" spans="1:26" x14ac:dyDescent="0.2">
      <c r="A98" s="39"/>
      <c r="B98" s="40">
        <f t="shared" si="3"/>
        <v>92</v>
      </c>
      <c r="C98" s="41" t="str">
        <f>IFERROR(VLOOKUP(CONCATENATE($D$2,$B98),'All Data'!$L$3:$U$5000,3,FALSE),"")</f>
        <v/>
      </c>
      <c r="D98" s="42" t="str">
        <f>IFERROR(VLOOKUP(CONCATENATE($D$2,$B98),'All Data'!$L$3:$U$5000,5,FALSE),"")</f>
        <v/>
      </c>
      <c r="E98" s="43" t="str">
        <f>IFERROR(VLOOKUP(CONCATENATE($D$2,$B98),'All Data'!$L$3:$U$5000,4,FALSE),"")</f>
        <v/>
      </c>
      <c r="F98" s="75" t="str">
        <f>IFERROR(VLOOKUP(CONCATENATE($D$2,$B98),'All Data'!$L$3:$U$5000,7,FALSE),"")</f>
        <v/>
      </c>
      <c r="G98" s="247" t="str">
        <f t="shared" si="4"/>
        <v/>
      </c>
      <c r="H98" s="41" t="str">
        <f>IFERROR(VLOOKUP(CONCATENATE($D$2,$B98),'All Data'!$L$3:$U$5000,8,FALSE),"")</f>
        <v/>
      </c>
      <c r="I98" s="39"/>
      <c r="J98" s="364"/>
      <c r="K98" s="39"/>
      <c r="L98" s="39"/>
      <c r="M98" s="39"/>
      <c r="N98" s="39"/>
      <c r="O98" s="39"/>
      <c r="P98" s="39"/>
      <c r="Q98" s="39"/>
      <c r="R98" s="39"/>
      <c r="S98" s="7"/>
      <c r="T98" s="141" t="str">
        <f t="shared" si="5"/>
        <v/>
      </c>
      <c r="U98" s="120" t="str">
        <f t="shared" si="6"/>
        <v/>
      </c>
      <c r="V98" s="9"/>
      <c r="W98" s="7" t="str">
        <f>'Riders Names'!A96</f>
        <v>Glyn Collen</v>
      </c>
      <c r="Y98" s="7"/>
      <c r="Z98" s="7"/>
    </row>
    <row r="99" spans="1:26" x14ac:dyDescent="0.2">
      <c r="A99" s="39"/>
      <c r="B99" s="40">
        <f t="shared" si="3"/>
        <v>93</v>
      </c>
      <c r="C99" s="41" t="str">
        <f>IFERROR(VLOOKUP(CONCATENATE($D$2,$B99),'All Data'!$L$3:$U$5000,3,FALSE),"")</f>
        <v/>
      </c>
      <c r="D99" s="42" t="str">
        <f>IFERROR(VLOOKUP(CONCATENATE($D$2,$B99),'All Data'!$L$3:$U$5000,5,FALSE),"")</f>
        <v/>
      </c>
      <c r="E99" s="43" t="str">
        <f>IFERROR(VLOOKUP(CONCATENATE($D$2,$B99),'All Data'!$L$3:$U$5000,4,FALSE),"")</f>
        <v/>
      </c>
      <c r="F99" s="75" t="str">
        <f>IFERROR(VLOOKUP(CONCATENATE($D$2,$B99),'All Data'!$L$3:$U$5000,7,FALSE),"")</f>
        <v/>
      </c>
      <c r="G99" s="247" t="str">
        <f t="shared" si="4"/>
        <v/>
      </c>
      <c r="H99" s="41" t="str">
        <f>IFERROR(VLOOKUP(CONCATENATE($D$2,$B99),'All Data'!$L$3:$U$5000,8,FALSE),"")</f>
        <v/>
      </c>
      <c r="I99" s="39"/>
      <c r="J99" s="364"/>
      <c r="K99" s="39"/>
      <c r="L99" s="39"/>
      <c r="M99" s="39"/>
      <c r="N99" s="39"/>
      <c r="O99" s="39"/>
      <c r="P99" s="39"/>
      <c r="Q99" s="39"/>
      <c r="R99" s="39"/>
      <c r="S99" s="7"/>
      <c r="T99" s="141" t="str">
        <f t="shared" si="5"/>
        <v/>
      </c>
      <c r="U99" s="120" t="str">
        <f t="shared" si="6"/>
        <v/>
      </c>
      <c r="V99" s="9"/>
      <c r="W99" s="7" t="str">
        <f>'Riders Names'!A97</f>
        <v>Gordon Aithenhead</v>
      </c>
      <c r="Y99" s="7"/>
      <c r="Z99" s="7"/>
    </row>
    <row r="100" spans="1:26" x14ac:dyDescent="0.2">
      <c r="A100" s="39"/>
      <c r="B100" s="40">
        <f t="shared" si="3"/>
        <v>94</v>
      </c>
      <c r="C100" s="41" t="str">
        <f>IFERROR(VLOOKUP(CONCATENATE($D$2,$B100),'All Data'!$L$3:$U$5000,3,FALSE),"")</f>
        <v/>
      </c>
      <c r="D100" s="42" t="str">
        <f>IFERROR(VLOOKUP(CONCATENATE($D$2,$B100),'All Data'!$L$3:$U$5000,5,FALSE),"")</f>
        <v/>
      </c>
      <c r="E100" s="43" t="str">
        <f>IFERROR(VLOOKUP(CONCATENATE($D$2,$B100),'All Data'!$L$3:$U$5000,4,FALSE),"")</f>
        <v/>
      </c>
      <c r="F100" s="75" t="str">
        <f>IFERROR(VLOOKUP(CONCATENATE($D$2,$B100),'All Data'!$L$3:$U$5000,7,FALSE),"")</f>
        <v/>
      </c>
      <c r="G100" s="247" t="str">
        <f t="shared" si="4"/>
        <v/>
      </c>
      <c r="H100" s="41" t="str">
        <f>IFERROR(VLOOKUP(CONCATENATE($D$2,$B100),'All Data'!$L$3:$U$5000,8,FALSE),"")</f>
        <v/>
      </c>
      <c r="I100" s="39"/>
      <c r="J100" s="364"/>
      <c r="K100" s="39"/>
      <c r="L100" s="39"/>
      <c r="M100" s="39"/>
      <c r="N100" s="39"/>
      <c r="O100" s="39"/>
      <c r="P100" s="39"/>
      <c r="Q100" s="39"/>
      <c r="R100" s="39"/>
      <c r="S100" s="7"/>
      <c r="T100" s="141" t="str">
        <f t="shared" si="5"/>
        <v/>
      </c>
      <c r="U100" s="120" t="str">
        <f t="shared" si="6"/>
        <v/>
      </c>
      <c r="V100" s="9"/>
      <c r="W100" s="7" t="str">
        <f>'Riders Names'!A98</f>
        <v>Graham Forrester</v>
      </c>
      <c r="Y100" s="7"/>
      <c r="Z100" s="7"/>
    </row>
    <row r="101" spans="1:26" x14ac:dyDescent="0.2">
      <c r="A101" s="39"/>
      <c r="B101" s="40">
        <f t="shared" si="3"/>
        <v>95</v>
      </c>
      <c r="C101" s="41" t="str">
        <f>IFERROR(VLOOKUP(CONCATENATE($D$2,$B101),'All Data'!$L$3:$U$5000,3,FALSE),"")</f>
        <v/>
      </c>
      <c r="D101" s="42" t="str">
        <f>IFERROR(VLOOKUP(CONCATENATE($D$2,$B101),'All Data'!$L$3:$U$5000,5,FALSE),"")</f>
        <v/>
      </c>
      <c r="E101" s="43" t="str">
        <f>IFERROR(VLOOKUP(CONCATENATE($D$2,$B101),'All Data'!$L$3:$U$5000,4,FALSE),"")</f>
        <v/>
      </c>
      <c r="F101" s="75" t="str">
        <f>IFERROR(VLOOKUP(CONCATENATE($D$2,$B101),'All Data'!$L$3:$U$5000,7,FALSE),"")</f>
        <v/>
      </c>
      <c r="G101" s="247" t="str">
        <f t="shared" si="4"/>
        <v/>
      </c>
      <c r="H101" s="41" t="str">
        <f>IFERROR(VLOOKUP(CONCATENATE($D$2,$B101),'All Data'!$L$3:$U$5000,8,FALSE),"")</f>
        <v/>
      </c>
      <c r="I101" s="39"/>
      <c r="J101" s="364"/>
      <c r="K101" s="39"/>
      <c r="L101" s="39"/>
      <c r="M101" s="39"/>
      <c r="N101" s="39"/>
      <c r="O101" s="39"/>
      <c r="P101" s="39"/>
      <c r="Q101" s="39"/>
      <c r="R101" s="39"/>
      <c r="S101" s="7"/>
      <c r="T101" s="141" t="str">
        <f t="shared" si="5"/>
        <v/>
      </c>
      <c r="U101" s="120" t="str">
        <f t="shared" si="6"/>
        <v/>
      </c>
      <c r="V101" s="9"/>
      <c r="W101" s="7" t="str">
        <f>'Riders Names'!A99</f>
        <v>Harry Hunt</v>
      </c>
      <c r="Y101" s="7"/>
      <c r="Z101" s="7"/>
    </row>
    <row r="102" spans="1:26" x14ac:dyDescent="0.2">
      <c r="A102" s="39"/>
      <c r="B102" s="40">
        <f t="shared" si="3"/>
        <v>96</v>
      </c>
      <c r="C102" s="41" t="str">
        <f>IFERROR(VLOOKUP(CONCATENATE($D$2,$B102),'All Data'!$L$3:$U$5000,3,FALSE),"")</f>
        <v/>
      </c>
      <c r="D102" s="42" t="str">
        <f>IFERROR(VLOOKUP(CONCATENATE($D$2,$B102),'All Data'!$L$3:$U$5000,5,FALSE),"")</f>
        <v/>
      </c>
      <c r="E102" s="43" t="str">
        <f>IFERROR(VLOOKUP(CONCATENATE($D$2,$B102),'All Data'!$L$3:$U$5000,4,FALSE),"")</f>
        <v/>
      </c>
      <c r="F102" s="75" t="str">
        <f>IFERROR(VLOOKUP(CONCATENATE($D$2,$B102),'All Data'!$L$3:$U$5000,7,FALSE),"")</f>
        <v/>
      </c>
      <c r="G102" s="247" t="str">
        <f t="shared" si="4"/>
        <v/>
      </c>
      <c r="H102" s="41" t="str">
        <f>IFERROR(VLOOKUP(CONCATENATE($D$2,$B102),'All Data'!$L$3:$U$5000,8,FALSE),"")</f>
        <v/>
      </c>
      <c r="I102" s="39"/>
      <c r="J102" s="364"/>
      <c r="K102" s="39"/>
      <c r="L102" s="39"/>
      <c r="M102" s="39"/>
      <c r="N102" s="39"/>
      <c r="O102" s="39"/>
      <c r="P102" s="39"/>
      <c r="Q102" s="39"/>
      <c r="R102" s="39"/>
      <c r="S102" s="7"/>
      <c r="T102" s="141" t="str">
        <f t="shared" si="5"/>
        <v/>
      </c>
      <c r="U102" s="120" t="str">
        <f t="shared" si="6"/>
        <v/>
      </c>
      <c r="V102" s="9"/>
      <c r="W102" s="7" t="str">
        <f>'Riders Names'!A100</f>
        <v>Harry Palmer</v>
      </c>
      <c r="Y102" s="7"/>
      <c r="Z102" s="7"/>
    </row>
    <row r="103" spans="1:26" x14ac:dyDescent="0.2">
      <c r="A103" s="39"/>
      <c r="B103" s="40">
        <f t="shared" si="3"/>
        <v>97</v>
      </c>
      <c r="C103" s="41" t="str">
        <f>IFERROR(VLOOKUP(CONCATENATE($D$2,$B103),'All Data'!$L$3:$U$5000,3,FALSE),"")</f>
        <v/>
      </c>
      <c r="D103" s="42" t="str">
        <f>IFERROR(VLOOKUP(CONCATENATE($D$2,$B103),'All Data'!$L$3:$U$5000,5,FALSE),"")</f>
        <v/>
      </c>
      <c r="E103" s="43" t="str">
        <f>IFERROR(VLOOKUP(CONCATENATE($D$2,$B103),'All Data'!$L$3:$U$5000,4,FALSE),"")</f>
        <v/>
      </c>
      <c r="F103" s="75" t="str">
        <f>IFERROR(VLOOKUP(CONCATENATE($D$2,$B103),'All Data'!$L$3:$U$5000,7,FALSE),"")</f>
        <v/>
      </c>
      <c r="G103" s="247" t="str">
        <f t="shared" si="4"/>
        <v/>
      </c>
      <c r="H103" s="41" t="str">
        <f>IFERROR(VLOOKUP(CONCATENATE($D$2,$B103),'All Data'!$L$3:$U$5000,8,FALSE),"")</f>
        <v/>
      </c>
      <c r="I103" s="39"/>
      <c r="J103" s="364"/>
      <c r="K103" s="39"/>
      <c r="L103" s="39"/>
      <c r="M103" s="39"/>
      <c r="N103" s="39"/>
      <c r="O103" s="39"/>
      <c r="P103" s="39"/>
      <c r="Q103" s="39"/>
      <c r="R103" s="39"/>
      <c r="S103" s="7"/>
      <c r="T103" s="141" t="str">
        <f t="shared" si="5"/>
        <v/>
      </c>
      <c r="U103" s="120" t="str">
        <f t="shared" si="6"/>
        <v/>
      </c>
      <c r="V103" s="9"/>
      <c r="W103" s="129" t="str">
        <f>'Riders Names'!A101</f>
        <v>Harvey Lawson</v>
      </c>
      <c r="Y103" s="7"/>
      <c r="Z103" s="7"/>
    </row>
    <row r="104" spans="1:26" x14ac:dyDescent="0.2">
      <c r="A104" s="39"/>
      <c r="B104" s="40">
        <f t="shared" si="3"/>
        <v>98</v>
      </c>
      <c r="C104" s="41" t="str">
        <f>IFERROR(VLOOKUP(CONCATENATE($D$2,$B104),'All Data'!$L$3:$U$5000,3,FALSE),"")</f>
        <v/>
      </c>
      <c r="D104" s="42" t="str">
        <f>IFERROR(VLOOKUP(CONCATENATE($D$2,$B104),'All Data'!$L$3:$U$5000,5,FALSE),"")</f>
        <v/>
      </c>
      <c r="E104" s="43" t="str">
        <f>IFERROR(VLOOKUP(CONCATENATE($D$2,$B104),'All Data'!$L$3:$U$5000,4,FALSE),"")</f>
        <v/>
      </c>
      <c r="F104" s="75" t="str">
        <f>IFERROR(VLOOKUP(CONCATENATE($D$2,$B104),'All Data'!$L$3:$U$5000,7,FALSE),"")</f>
        <v/>
      </c>
      <c r="G104" s="247" t="str">
        <f t="shared" si="4"/>
        <v/>
      </c>
      <c r="H104" s="41" t="str">
        <f>IFERROR(VLOOKUP(CONCATENATE($D$2,$B104),'All Data'!$L$3:$U$5000,8,FALSE),"")</f>
        <v/>
      </c>
      <c r="I104" s="39"/>
      <c r="J104" s="364"/>
      <c r="K104" s="39"/>
      <c r="L104" s="39"/>
      <c r="M104" s="39"/>
      <c r="N104" s="39"/>
      <c r="O104" s="39"/>
      <c r="P104" s="39"/>
      <c r="Q104" s="39"/>
      <c r="R104" s="39"/>
      <c r="S104" s="7"/>
      <c r="T104" s="141" t="str">
        <f t="shared" si="5"/>
        <v/>
      </c>
      <c r="U104" s="120" t="str">
        <f t="shared" si="6"/>
        <v/>
      </c>
      <c r="V104" s="10"/>
      <c r="W104" s="7" t="str">
        <f>'Riders Names'!A102</f>
        <v>Hazel Ross</v>
      </c>
      <c r="Y104" s="7"/>
      <c r="Z104" s="7"/>
    </row>
    <row r="105" spans="1:26" x14ac:dyDescent="0.2">
      <c r="A105" s="39"/>
      <c r="B105" s="40">
        <f t="shared" si="3"/>
        <v>99</v>
      </c>
      <c r="C105" s="41"/>
      <c r="D105" s="42"/>
      <c r="E105" s="43"/>
      <c r="F105" s="75"/>
      <c r="G105" s="247" t="str">
        <f t="shared" si="4"/>
        <v/>
      </c>
      <c r="H105" s="41" t="str">
        <f>IFERROR(VLOOKUP(CONCATENATE($D$2,$B105),'All Data'!$L$3:$U$5000,8,FALSE),"")</f>
        <v/>
      </c>
      <c r="I105" s="39"/>
      <c r="J105" s="364"/>
      <c r="K105" s="39"/>
      <c r="L105" s="39"/>
      <c r="M105" s="39"/>
      <c r="N105" s="39"/>
      <c r="O105" s="39"/>
      <c r="P105" s="39"/>
      <c r="Q105" s="39"/>
      <c r="R105" s="39"/>
      <c r="S105" s="7"/>
      <c r="T105" s="141" t="str">
        <f t="shared" si="5"/>
        <v/>
      </c>
      <c r="U105" s="120" t="str">
        <f t="shared" si="6"/>
        <v/>
      </c>
      <c r="V105" s="10"/>
      <c r="W105" s="7" t="str">
        <f>'Riders Names'!A103</f>
        <v>Ian Potts</v>
      </c>
      <c r="Y105" s="7"/>
      <c r="Z105" s="7"/>
    </row>
    <row r="106" spans="1:26" x14ac:dyDescent="0.2">
      <c r="A106" s="39"/>
      <c r="B106" s="40">
        <f t="shared" si="3"/>
        <v>100</v>
      </c>
      <c r="C106" s="41" t="str">
        <f>IFERROR(VLOOKUP(CONCATENATE($D$2,$B106),'All Data'!$L$3:$U$5000,3,FALSE),"")</f>
        <v/>
      </c>
      <c r="D106" s="42" t="str">
        <f>IFERROR(VLOOKUP(CONCATENATE($D$2,$B106),'All Data'!$L$3:$U$5000,5,FALSE),"")</f>
        <v/>
      </c>
      <c r="E106" s="43" t="str">
        <f>IFERROR(VLOOKUP(CONCATENATE($D$2,$B106),'All Data'!$L$3:$U$5000,4,FALSE),"")</f>
        <v/>
      </c>
      <c r="F106" s="75" t="str">
        <f>IFERROR(VLOOKUP(CONCATENATE($D$2,$B106),'All Data'!$L$3:$U$5000,7,FALSE),"")</f>
        <v/>
      </c>
      <c r="G106" s="247" t="str">
        <f t="shared" si="4"/>
        <v/>
      </c>
      <c r="H106" s="41" t="str">
        <f>IFERROR(VLOOKUP(CONCATENATE($D$2,$B106),'All Data'!$L$3:$U$5000,8,FALSE),"")</f>
        <v/>
      </c>
      <c r="I106" s="39"/>
      <c r="J106" s="364"/>
      <c r="K106" s="39"/>
      <c r="L106" s="39"/>
      <c r="M106" s="39"/>
      <c r="N106" s="39"/>
      <c r="O106" s="39"/>
      <c r="P106" s="39"/>
      <c r="Q106" s="39"/>
      <c r="R106" s="39"/>
      <c r="S106" s="7"/>
      <c r="T106" s="141">
        <f>IFERROR(F105,"")</f>
        <v>0</v>
      </c>
      <c r="U106" s="7" t="str">
        <f>IF(C104=$H$2,RANK(T106,T$7:T$123,1),"")</f>
        <v/>
      </c>
      <c r="V106" s="9"/>
      <c r="W106" s="7" t="str">
        <f>'Riders Names'!A104</f>
        <v>Jack Fieldhouse</v>
      </c>
      <c r="Y106" s="7"/>
      <c r="Z106" s="7"/>
    </row>
    <row r="107" spans="1:26" x14ac:dyDescent="0.2">
      <c r="A107" s="39"/>
      <c r="B107" s="340" t="s">
        <v>289</v>
      </c>
      <c r="C107" s="341"/>
      <c r="D107" s="342"/>
      <c r="E107" s="43" t="str">
        <f>IFERROR(VLOOKUP(CONCATENATE($D$2,$B107),'All Data'!$L$3:$U$5000,4,FALSE),"")</f>
        <v/>
      </c>
      <c r="F107" s="75">
        <f>AVERAGE(F6:F106)</f>
        <v>1.748749253285543E-2</v>
      </c>
      <c r="G107" s="247" t="str">
        <f t="shared" si="4"/>
        <v/>
      </c>
      <c r="H107" s="39"/>
      <c r="I107" s="39"/>
      <c r="J107" s="364"/>
      <c r="K107" s="39"/>
      <c r="L107" s="39"/>
      <c r="M107" s="39"/>
      <c r="N107" s="39"/>
      <c r="O107" s="39"/>
      <c r="P107" s="39"/>
      <c r="Q107" s="39"/>
      <c r="R107" s="39"/>
      <c r="S107" s="7"/>
      <c r="T107" s="141" t="str">
        <f t="shared" si="5"/>
        <v/>
      </c>
      <c r="U107" s="7" t="str">
        <f>IF(C106=$H$2,RANK(T107,T$7:T$123,1),"")</f>
        <v/>
      </c>
      <c r="V107" s="9"/>
      <c r="W107" s="7" t="str">
        <f>'Riders Names'!A105</f>
        <v>Jacob Payne</v>
      </c>
      <c r="Y107" s="7"/>
      <c r="Z107" s="7"/>
    </row>
    <row r="108" spans="1:26" x14ac:dyDescent="0.2">
      <c r="A108" s="39"/>
      <c r="B108" s="121"/>
      <c r="C108" s="121"/>
      <c r="D108" s="121"/>
      <c r="E108" s="121"/>
      <c r="F108" s="121"/>
      <c r="G108" s="248"/>
      <c r="H108" s="39"/>
      <c r="I108" s="39"/>
      <c r="J108" s="364"/>
      <c r="K108" s="39"/>
      <c r="L108" s="39"/>
      <c r="M108" s="39"/>
      <c r="N108" s="39"/>
      <c r="O108" s="39"/>
      <c r="P108" s="39"/>
      <c r="Q108" s="39"/>
      <c r="R108" s="39"/>
      <c r="S108" s="7"/>
      <c r="T108" s="141">
        <f t="shared" si="5"/>
        <v>1.748749253285543E-2</v>
      </c>
      <c r="U108" s="7" t="str">
        <f>IF(C107=$H$2,RANK(T108,T$7:T$123,1),"")</f>
        <v/>
      </c>
      <c r="V108" s="9"/>
      <c r="W108" s="7" t="str">
        <f>'Riders Names'!A106</f>
        <v>Jake Coward</v>
      </c>
      <c r="Y108" s="7"/>
      <c r="Z108" s="7"/>
    </row>
    <row r="109" spans="1:26" x14ac:dyDescent="0.2">
      <c r="A109" s="39"/>
      <c r="B109" s="121"/>
      <c r="C109" s="121"/>
      <c r="D109" s="121"/>
      <c r="E109" s="121"/>
      <c r="F109" s="121"/>
      <c r="G109" s="248"/>
      <c r="H109" s="39"/>
      <c r="I109" s="39"/>
      <c r="J109" s="364"/>
      <c r="K109" s="39"/>
      <c r="L109" s="39"/>
      <c r="M109" s="39"/>
      <c r="N109" s="39"/>
      <c r="O109" s="39"/>
      <c r="P109" s="39"/>
      <c r="Q109" s="39"/>
      <c r="R109" s="39"/>
      <c r="S109" s="7"/>
      <c r="T109" s="140"/>
      <c r="U109" s="7"/>
      <c r="V109" s="9"/>
      <c r="W109" s="7" t="str">
        <f>'Riders Names'!A107</f>
        <v>James Britton</v>
      </c>
      <c r="Y109" s="7"/>
      <c r="Z109" s="7"/>
    </row>
    <row r="110" spans="1:26" x14ac:dyDescent="0.2">
      <c r="A110" s="39"/>
      <c r="B110" s="121"/>
      <c r="C110" s="121"/>
      <c r="D110" s="121"/>
      <c r="E110" s="121"/>
      <c r="F110" s="121"/>
      <c r="G110" s="248"/>
      <c r="H110" s="39"/>
      <c r="I110" s="39"/>
      <c r="J110" s="364"/>
      <c r="K110" s="39"/>
      <c r="L110" s="39"/>
      <c r="M110" s="39"/>
      <c r="N110" s="39"/>
      <c r="O110" s="39"/>
      <c r="P110" s="39"/>
      <c r="Q110" s="39"/>
      <c r="R110" s="39"/>
      <c r="S110" s="7"/>
      <c r="T110" s="140"/>
      <c r="U110" s="7"/>
      <c r="V110" s="9"/>
      <c r="W110" s="7" t="str">
        <f>'Riders Names'!A108</f>
        <v>James Cook</v>
      </c>
      <c r="Y110" s="7"/>
      <c r="Z110" s="7"/>
    </row>
    <row r="111" spans="1:26" x14ac:dyDescent="0.2">
      <c r="A111" s="39"/>
      <c r="B111" s="39"/>
      <c r="C111" s="39"/>
      <c r="D111" s="39"/>
      <c r="E111" s="39"/>
      <c r="F111" s="39"/>
      <c r="G111" s="248" t="str">
        <f t="shared" ref="G111:G121" si="7">IF(U112=1,"Personal Best","")</f>
        <v/>
      </c>
      <c r="H111" s="39"/>
      <c r="I111" s="39"/>
      <c r="J111" s="364"/>
      <c r="K111" s="39"/>
      <c r="L111" s="39"/>
      <c r="M111" s="39"/>
      <c r="N111" s="39"/>
      <c r="O111" s="39"/>
      <c r="P111" s="39"/>
      <c r="Q111" s="39"/>
      <c r="R111" s="39"/>
      <c r="S111" s="7"/>
      <c r="T111" s="140"/>
      <c r="U111" s="7"/>
      <c r="V111" s="9"/>
      <c r="W111" s="7" t="str">
        <f>'Riders Names'!A109</f>
        <v>James Eccleston</v>
      </c>
      <c r="Y111" s="7"/>
      <c r="Z111" s="7"/>
    </row>
    <row r="112" spans="1:26" x14ac:dyDescent="0.2">
      <c r="A112" s="39"/>
      <c r="B112" s="39"/>
      <c r="C112" s="39"/>
      <c r="D112" s="39"/>
      <c r="E112" s="39"/>
      <c r="F112" s="39"/>
      <c r="G112" s="248" t="str">
        <f t="shared" si="7"/>
        <v/>
      </c>
      <c r="H112" s="39"/>
      <c r="I112" s="39"/>
      <c r="J112" s="364"/>
      <c r="K112" s="39"/>
      <c r="L112" s="39"/>
      <c r="M112" s="39"/>
      <c r="N112" s="39"/>
      <c r="O112" s="39"/>
      <c r="P112" s="39"/>
      <c r="Q112" s="39"/>
      <c r="R112" s="39"/>
      <c r="S112" s="7"/>
      <c r="T112" s="140"/>
      <c r="U112" s="7"/>
      <c r="V112" s="9"/>
      <c r="W112" s="7" t="str">
        <f>'Riders Names'!A110</f>
        <v>James Gill</v>
      </c>
      <c r="Y112" s="7"/>
      <c r="Z112" s="7"/>
    </row>
    <row r="113" spans="1:26" x14ac:dyDescent="0.2">
      <c r="A113" s="39"/>
      <c r="B113" s="39"/>
      <c r="C113" s="39"/>
      <c r="D113" s="39"/>
      <c r="E113" s="39"/>
      <c r="F113" s="39"/>
      <c r="G113" s="248" t="str">
        <f t="shared" si="7"/>
        <v/>
      </c>
      <c r="H113" s="39"/>
      <c r="I113" s="39"/>
      <c r="J113" s="364"/>
      <c r="K113" s="39"/>
      <c r="L113" s="39"/>
      <c r="M113" s="39"/>
      <c r="N113" s="39"/>
      <c r="O113" s="39"/>
      <c r="P113" s="39"/>
      <c r="Q113" s="39"/>
      <c r="R113" s="39"/>
      <c r="S113" s="7"/>
      <c r="T113" s="140"/>
      <c r="U113" s="7"/>
      <c r="V113" s="9"/>
      <c r="W113" s="7" t="str">
        <f>'Riders Names'!A111</f>
        <v>James Hutcheson</v>
      </c>
      <c r="Y113" s="7"/>
      <c r="Z113" s="7"/>
    </row>
    <row r="114" spans="1:26" x14ac:dyDescent="0.2">
      <c r="A114" s="39"/>
      <c r="B114" s="39"/>
      <c r="C114" s="39"/>
      <c r="D114" s="39"/>
      <c r="E114" s="39"/>
      <c r="F114" s="39"/>
      <c r="G114" s="248" t="str">
        <f t="shared" si="7"/>
        <v/>
      </c>
      <c r="H114" s="39"/>
      <c r="I114" s="39"/>
      <c r="J114" s="364"/>
      <c r="K114" s="39"/>
      <c r="L114" s="39"/>
      <c r="M114" s="39"/>
      <c r="N114" s="39"/>
      <c r="O114" s="39"/>
      <c r="P114" s="39"/>
      <c r="Q114" s="39"/>
      <c r="R114" s="39"/>
      <c r="S114" s="7"/>
      <c r="T114" s="140"/>
      <c r="U114" s="7"/>
      <c r="V114" s="10"/>
      <c r="W114" s="7" t="str">
        <f>'Riders Names'!A112</f>
        <v>James Pugh</v>
      </c>
      <c r="Y114" s="7"/>
      <c r="Z114" s="7"/>
    </row>
    <row r="115" spans="1:26" x14ac:dyDescent="0.2">
      <c r="A115" s="39"/>
      <c r="B115" s="39"/>
      <c r="C115" s="39"/>
      <c r="D115" s="39"/>
      <c r="E115" s="39"/>
      <c r="F115" s="39"/>
      <c r="G115" s="248" t="str">
        <f t="shared" si="7"/>
        <v/>
      </c>
      <c r="H115" s="39"/>
      <c r="I115" s="39"/>
      <c r="J115" s="364"/>
      <c r="K115" s="39"/>
      <c r="L115" s="39"/>
      <c r="M115" s="39"/>
      <c r="N115" s="39"/>
      <c r="O115" s="39"/>
      <c r="P115" s="39"/>
      <c r="Q115" s="39"/>
      <c r="R115" s="39"/>
      <c r="S115" s="7"/>
      <c r="T115" s="140"/>
      <c r="U115" s="7"/>
      <c r="V115" s="10"/>
      <c r="W115" s="7" t="str">
        <f>'Riders Names'!A113</f>
        <v>Jamie Bray</v>
      </c>
      <c r="Y115" s="7"/>
      <c r="Z115" s="7"/>
    </row>
    <row r="116" spans="1:26" x14ac:dyDescent="0.2">
      <c r="A116" s="39"/>
      <c r="B116" s="39"/>
      <c r="C116" s="39"/>
      <c r="D116" s="39"/>
      <c r="E116" s="39"/>
      <c r="F116" s="39"/>
      <c r="G116" s="248" t="str">
        <f t="shared" si="7"/>
        <v/>
      </c>
      <c r="H116" s="39"/>
      <c r="I116" s="39"/>
      <c r="J116" s="364"/>
      <c r="K116" s="39"/>
      <c r="L116" s="39"/>
      <c r="M116" s="39"/>
      <c r="N116" s="39"/>
      <c r="O116" s="39"/>
      <c r="P116" s="39"/>
      <c r="Q116" s="39"/>
      <c r="R116" s="39"/>
      <c r="S116" s="7"/>
      <c r="T116" s="140"/>
      <c r="U116" s="7"/>
      <c r="V116" s="9"/>
      <c r="W116" s="7" t="str">
        <f>'Riders Names'!A114</f>
        <v>Jamie Brosch</v>
      </c>
      <c r="Y116" s="7"/>
      <c r="Z116" s="7"/>
    </row>
    <row r="117" spans="1:26" x14ac:dyDescent="0.2">
      <c r="A117" s="39"/>
      <c r="B117" s="39"/>
      <c r="C117" s="39"/>
      <c r="D117" s="39"/>
      <c r="E117" s="39"/>
      <c r="F117" s="39"/>
      <c r="G117" s="248" t="str">
        <f t="shared" si="7"/>
        <v/>
      </c>
      <c r="H117" s="39"/>
      <c r="I117" s="39"/>
      <c r="J117" s="364"/>
      <c r="K117" s="39"/>
      <c r="L117" s="39"/>
      <c r="M117" s="39"/>
      <c r="N117" s="39"/>
      <c r="O117" s="39"/>
      <c r="P117" s="39"/>
      <c r="Q117" s="39"/>
      <c r="R117" s="39"/>
      <c r="S117" s="7"/>
      <c r="T117" s="140"/>
      <c r="U117" s="7"/>
      <c r="V117" s="9"/>
      <c r="W117" s="7" t="str">
        <f>'Riders Names'!A115</f>
        <v>Jamie Currie</v>
      </c>
      <c r="Y117" s="7"/>
      <c r="Z117" s="7"/>
    </row>
    <row r="118" spans="1:26" x14ac:dyDescent="0.2">
      <c r="A118" s="39"/>
      <c r="B118" s="39"/>
      <c r="C118" s="39"/>
      <c r="D118" s="39"/>
      <c r="E118" s="39"/>
      <c r="F118" s="39"/>
      <c r="G118" s="248" t="str">
        <f t="shared" si="7"/>
        <v/>
      </c>
      <c r="H118" s="39"/>
      <c r="I118" s="39"/>
      <c r="J118" s="364"/>
      <c r="K118" s="39"/>
      <c r="L118" s="39"/>
      <c r="M118" s="39"/>
      <c r="N118" s="39"/>
      <c r="O118" s="39"/>
      <c r="P118" s="39"/>
      <c r="Q118" s="39"/>
      <c r="R118" s="39"/>
      <c r="S118" s="7"/>
      <c r="T118" s="140"/>
      <c r="U118" s="7"/>
      <c r="V118" s="9"/>
      <c r="W118" s="7" t="str">
        <f>'Riders Names'!A116</f>
        <v>Jamie Richardson-Paige</v>
      </c>
      <c r="Y118" s="7"/>
      <c r="Z118" s="7"/>
    </row>
    <row r="119" spans="1:26" x14ac:dyDescent="0.2">
      <c r="A119" s="39"/>
      <c r="B119" s="39"/>
      <c r="C119" s="39"/>
      <c r="D119" s="39"/>
      <c r="E119" s="39"/>
      <c r="F119" s="39"/>
      <c r="G119" s="248" t="str">
        <f t="shared" si="7"/>
        <v/>
      </c>
      <c r="H119" s="39"/>
      <c r="I119" s="39"/>
      <c r="J119" s="364"/>
      <c r="K119" s="39"/>
      <c r="L119" s="39"/>
      <c r="M119" s="39"/>
      <c r="N119" s="39"/>
      <c r="O119" s="39"/>
      <c r="P119" s="39"/>
      <c r="Q119" s="39"/>
      <c r="R119" s="39"/>
      <c r="S119" s="7"/>
      <c r="T119" s="140"/>
      <c r="U119" s="7"/>
      <c r="V119" s="9"/>
      <c r="W119" s="7" t="str">
        <f>'Riders Names'!A117</f>
        <v>Jamie Wilkins</v>
      </c>
      <c r="Y119" s="7"/>
      <c r="Z119" s="7"/>
    </row>
    <row r="120" spans="1:26" x14ac:dyDescent="0.2">
      <c r="A120" s="39"/>
      <c r="B120" s="39"/>
      <c r="C120" s="39"/>
      <c r="D120" s="39"/>
      <c r="E120" s="39"/>
      <c r="F120" s="39"/>
      <c r="G120" s="248" t="str">
        <f t="shared" si="7"/>
        <v/>
      </c>
      <c r="H120" s="39"/>
      <c r="I120" s="39"/>
      <c r="J120" s="39"/>
      <c r="K120" s="39"/>
      <c r="L120" s="39"/>
      <c r="M120" s="39"/>
      <c r="N120" s="39"/>
      <c r="O120" s="39"/>
      <c r="P120" s="39"/>
      <c r="Q120" s="39"/>
      <c r="R120" s="39"/>
      <c r="S120" s="7"/>
      <c r="T120" s="140"/>
      <c r="U120" s="7"/>
      <c r="V120" s="9"/>
      <c r="W120" s="7" t="str">
        <f>'Riders Names'!A118</f>
        <v>Jason Whitmarsh</v>
      </c>
      <c r="Y120" s="7"/>
      <c r="Z120" s="7"/>
    </row>
    <row r="121" spans="1:26" x14ac:dyDescent="0.2">
      <c r="A121" s="39"/>
      <c r="B121" s="39"/>
      <c r="C121" s="39"/>
      <c r="D121" s="39"/>
      <c r="E121" s="39"/>
      <c r="F121" s="39"/>
      <c r="G121" s="248" t="str">
        <f t="shared" si="7"/>
        <v/>
      </c>
      <c r="H121" s="39"/>
      <c r="I121" s="39"/>
      <c r="J121" s="39"/>
      <c r="K121" s="39"/>
      <c r="L121" s="39"/>
      <c r="M121" s="39"/>
      <c r="N121" s="39"/>
      <c r="O121" s="39"/>
      <c r="P121" s="39"/>
      <c r="Q121" s="39"/>
      <c r="R121" s="39"/>
      <c r="S121" s="7"/>
      <c r="T121" s="140"/>
      <c r="U121" s="7"/>
      <c r="V121" s="9"/>
      <c r="W121" s="7" t="str">
        <f>'Riders Names'!A119</f>
        <v>Jay Hookins</v>
      </c>
      <c r="Y121" s="7"/>
      <c r="Z121" s="7"/>
    </row>
    <row r="122" spans="1:26" x14ac:dyDescent="0.2">
      <c r="A122" s="39"/>
      <c r="B122" s="39"/>
      <c r="C122" s="39"/>
      <c r="D122" s="39"/>
      <c r="E122" s="39"/>
      <c r="F122" s="39"/>
      <c r="G122" s="248" t="str">
        <f>IF(U123=1,"Personal Best","")</f>
        <v/>
      </c>
      <c r="H122" s="39"/>
      <c r="I122" s="39"/>
      <c r="J122" s="39"/>
      <c r="K122" s="39"/>
      <c r="L122" s="39"/>
      <c r="M122" s="39"/>
      <c r="N122" s="39"/>
      <c r="O122" s="39"/>
      <c r="P122" s="39"/>
      <c r="Q122" s="39"/>
      <c r="R122" s="39"/>
      <c r="S122" s="7"/>
      <c r="T122" s="140"/>
      <c r="U122" s="7"/>
      <c r="V122" s="9"/>
      <c r="W122" s="7" t="str">
        <f>'Riders Names'!A120</f>
        <v>Jeremy Tyzack</v>
      </c>
      <c r="Y122" s="7"/>
      <c r="Z122" s="7"/>
    </row>
    <row r="123" spans="1:26" x14ac:dyDescent="0.2">
      <c r="A123" s="39"/>
      <c r="B123" s="39"/>
      <c r="C123" s="39"/>
      <c r="D123" s="39"/>
      <c r="E123" s="39"/>
      <c r="F123" s="39"/>
      <c r="G123" s="244"/>
      <c r="H123" s="39"/>
      <c r="I123" s="39"/>
      <c r="J123" s="39"/>
      <c r="K123" s="39"/>
      <c r="L123" s="39"/>
      <c r="M123" s="39"/>
      <c r="N123" s="39"/>
      <c r="O123" s="39"/>
      <c r="P123" s="39"/>
      <c r="Q123" s="39"/>
      <c r="R123" s="39"/>
      <c r="S123" s="7"/>
      <c r="T123" s="140"/>
      <c r="U123" s="7"/>
      <c r="V123" s="9"/>
      <c r="W123" s="7" t="str">
        <f>'Riders Names'!A121</f>
        <v>Jerry Hughes</v>
      </c>
      <c r="Y123" s="7"/>
      <c r="Z123" s="7"/>
    </row>
    <row r="124" spans="1:26" x14ac:dyDescent="0.2">
      <c r="A124" s="39"/>
      <c r="B124" s="39"/>
      <c r="C124" s="39"/>
      <c r="D124" s="39"/>
      <c r="E124" s="39"/>
      <c r="F124" s="39"/>
      <c r="G124" s="244"/>
      <c r="H124" s="39"/>
      <c r="I124" s="39"/>
      <c r="J124" s="39"/>
      <c r="K124" s="39"/>
      <c r="L124" s="39"/>
      <c r="M124" s="39"/>
      <c r="N124" s="39"/>
      <c r="O124" s="39"/>
      <c r="P124" s="39"/>
      <c r="Q124" s="39"/>
      <c r="R124" s="39"/>
      <c r="S124" s="7"/>
      <c r="T124" s="140"/>
      <c r="U124" s="7"/>
      <c r="V124" s="9"/>
      <c r="W124" s="7" t="str">
        <f>'Riders Names'!A122</f>
        <v>Jimmy Barton</v>
      </c>
      <c r="Y124" s="7"/>
      <c r="Z124" s="7"/>
    </row>
    <row r="125" spans="1:26" x14ac:dyDescent="0.2">
      <c r="A125" s="39"/>
      <c r="B125" s="39"/>
      <c r="C125" s="39"/>
      <c r="D125" s="39"/>
      <c r="E125" s="39"/>
      <c r="F125" s="39"/>
      <c r="G125" s="244"/>
      <c r="H125" s="39"/>
      <c r="I125" s="39"/>
      <c r="J125" s="39"/>
      <c r="K125" s="39"/>
      <c r="L125" s="39"/>
      <c r="M125" s="39"/>
      <c r="N125" s="39"/>
      <c r="O125" s="39"/>
      <c r="P125" s="39"/>
      <c r="Q125" s="39"/>
      <c r="R125" s="39"/>
      <c r="S125" s="7"/>
      <c r="T125" s="140"/>
      <c r="U125" s="7"/>
      <c r="V125" s="9"/>
      <c r="W125" s="7" t="str">
        <f>'Riders Names'!A123</f>
        <v>Jimmy Jones</v>
      </c>
      <c r="Y125" s="7"/>
      <c r="Z125" s="7"/>
    </row>
    <row r="126" spans="1:26" x14ac:dyDescent="0.2">
      <c r="A126" s="39"/>
      <c r="B126" s="39"/>
      <c r="C126" s="39"/>
      <c r="D126" s="39"/>
      <c r="E126" s="39"/>
      <c r="F126" s="39"/>
      <c r="G126" s="244"/>
      <c r="H126" s="39"/>
      <c r="I126" s="39"/>
      <c r="J126" s="39"/>
      <c r="K126" s="39"/>
      <c r="L126" s="39"/>
      <c r="M126" s="39"/>
      <c r="N126" s="39"/>
      <c r="O126" s="39"/>
      <c r="P126" s="39"/>
      <c r="Q126" s="39"/>
      <c r="R126" s="39"/>
      <c r="S126" s="7"/>
      <c r="T126" s="140"/>
      <c r="U126" s="7"/>
      <c r="V126" s="9"/>
      <c r="W126" s="7" t="str">
        <f>'Riders Names'!A124</f>
        <v>Jimmy Little</v>
      </c>
      <c r="Y126" s="7"/>
      <c r="Z126" s="7"/>
    </row>
    <row r="127" spans="1:26" x14ac:dyDescent="0.2">
      <c r="A127" s="39"/>
      <c r="B127" s="39"/>
      <c r="C127" s="39"/>
      <c r="D127" s="39"/>
      <c r="E127" s="39"/>
      <c r="F127" s="39"/>
      <c r="G127" s="244"/>
      <c r="H127" s="39"/>
      <c r="I127" s="39"/>
      <c r="J127" s="39"/>
      <c r="K127" s="39"/>
      <c r="L127" s="39"/>
      <c r="M127" s="39"/>
      <c r="N127" s="39"/>
      <c r="O127" s="39"/>
      <c r="P127" s="39"/>
      <c r="Q127" s="39"/>
      <c r="R127" s="39"/>
      <c r="S127" s="7"/>
      <c r="T127" s="140"/>
      <c r="U127" s="7"/>
      <c r="V127" s="10"/>
      <c r="W127" s="7" t="str">
        <f>'Riders Names'!A125</f>
        <v>John Berry</v>
      </c>
      <c r="Y127" s="7"/>
      <c r="Z127" s="7"/>
    </row>
    <row r="128" spans="1:26" x14ac:dyDescent="0.2">
      <c r="A128" s="39"/>
      <c r="B128" s="39"/>
      <c r="C128" s="39"/>
      <c r="D128" s="39"/>
      <c r="E128" s="39"/>
      <c r="F128" s="39"/>
      <c r="G128" s="244"/>
      <c r="H128" s="39"/>
      <c r="I128" s="39"/>
      <c r="J128" s="39"/>
      <c r="K128" s="39"/>
      <c r="L128" s="39"/>
      <c r="M128" s="39"/>
      <c r="N128" s="39"/>
      <c r="O128" s="39"/>
      <c r="P128" s="39"/>
      <c r="Q128" s="39"/>
      <c r="R128" s="39"/>
      <c r="S128" s="7"/>
      <c r="T128" s="140"/>
      <c r="U128" s="7"/>
      <c r="V128" s="9"/>
      <c r="W128" s="7" t="str">
        <f>'Riders Names'!A126</f>
        <v>John Carter</v>
      </c>
      <c r="Y128" s="7"/>
      <c r="Z128" s="7"/>
    </row>
    <row r="129" spans="1:26" x14ac:dyDescent="0.2">
      <c r="A129" s="39"/>
      <c r="B129" s="39"/>
      <c r="C129" s="39"/>
      <c r="D129" s="39"/>
      <c r="E129" s="39"/>
      <c r="F129" s="39"/>
      <c r="G129" s="244"/>
      <c r="H129" s="39"/>
      <c r="I129" s="39"/>
      <c r="J129" s="39"/>
      <c r="K129" s="39"/>
      <c r="L129" s="39"/>
      <c r="M129" s="39"/>
      <c r="N129" s="39"/>
      <c r="O129" s="39"/>
      <c r="P129" s="39"/>
      <c r="Q129" s="39"/>
      <c r="R129" s="39"/>
      <c r="S129" s="7"/>
      <c r="T129" s="140"/>
      <c r="U129" s="7"/>
      <c r="V129" s="10"/>
      <c r="W129" s="7" t="str">
        <f>'Riders Names'!A127</f>
        <v>John Eames</v>
      </c>
      <c r="Y129" s="7"/>
      <c r="Z129" s="7"/>
    </row>
    <row r="130" spans="1:26" x14ac:dyDescent="0.2">
      <c r="J130" s="39"/>
      <c r="K130" s="39"/>
      <c r="L130" s="39"/>
      <c r="M130" s="39"/>
      <c r="N130" s="39"/>
      <c r="O130" s="39"/>
      <c r="P130" s="39"/>
      <c r="Q130" s="39"/>
      <c r="S130" s="7"/>
      <c r="T130" s="140"/>
      <c r="U130" s="7"/>
      <c r="V130" s="7"/>
      <c r="W130" s="7" t="str">
        <f>'Riders Names'!A128</f>
        <v>John Else</v>
      </c>
      <c r="Y130" s="7"/>
      <c r="Z130" s="7"/>
    </row>
    <row r="131" spans="1:26" x14ac:dyDescent="0.2">
      <c r="J131" s="39"/>
      <c r="K131" s="39"/>
      <c r="L131" s="39"/>
      <c r="M131" s="39"/>
      <c r="N131" s="39"/>
      <c r="O131" s="39"/>
      <c r="P131" s="39"/>
      <c r="Q131" s="39"/>
      <c r="S131" s="7"/>
      <c r="T131" s="140"/>
      <c r="U131" s="7"/>
      <c r="V131" s="9"/>
      <c r="W131" s="7" t="str">
        <f>'Riders Names'!A129</f>
        <v>Jon Griffin</v>
      </c>
      <c r="Y131" s="7"/>
      <c r="Z131" s="7"/>
    </row>
    <row r="132" spans="1:26" x14ac:dyDescent="0.2">
      <c r="J132" s="39"/>
      <c r="K132" s="39"/>
      <c r="L132" s="39"/>
      <c r="M132" s="39"/>
      <c r="N132" s="39"/>
      <c r="O132" s="39"/>
      <c r="P132" s="39"/>
      <c r="Q132" s="39"/>
      <c r="S132" s="7"/>
      <c r="T132" s="140"/>
      <c r="U132" s="7"/>
      <c r="V132" s="9"/>
      <c r="W132" s="7" t="str">
        <f>'Riders Names'!A130</f>
        <v>Joseph Martindale</v>
      </c>
      <c r="Y132" s="7"/>
      <c r="Z132" s="7"/>
    </row>
    <row r="133" spans="1:26" x14ac:dyDescent="0.2">
      <c r="J133" s="39"/>
      <c r="K133" s="39"/>
      <c r="L133" s="39"/>
      <c r="M133" s="39"/>
      <c r="N133" s="39"/>
      <c r="O133" s="39"/>
      <c r="P133" s="39"/>
      <c r="Q133" s="39"/>
      <c r="S133" s="7"/>
      <c r="T133" s="140"/>
      <c r="U133" s="7"/>
      <c r="V133" s="9"/>
      <c r="W133" s="7" t="str">
        <f>'Riders Names'!A131</f>
        <v>Josh Coward</v>
      </c>
      <c r="Y133" s="7"/>
      <c r="Z133" s="7"/>
    </row>
    <row r="134" spans="1:26" x14ac:dyDescent="0.2">
      <c r="J134" s="39"/>
      <c r="K134" s="39"/>
      <c r="L134" s="39"/>
      <c r="M134" s="39"/>
      <c r="N134" s="39"/>
      <c r="O134" s="39"/>
      <c r="P134" s="39"/>
      <c r="Q134" s="39"/>
      <c r="S134" s="7"/>
      <c r="T134" s="140"/>
      <c r="U134" s="7"/>
      <c r="V134" s="9"/>
      <c r="W134" s="7" t="str">
        <f>'Riders Names'!A132</f>
        <v>Josh Price</v>
      </c>
      <c r="Y134" s="7"/>
      <c r="Z134" s="7"/>
    </row>
    <row r="135" spans="1:26" x14ac:dyDescent="0.2">
      <c r="S135" s="7"/>
      <c r="T135" s="140"/>
      <c r="U135" s="7"/>
      <c r="V135" s="9"/>
      <c r="W135" s="7" t="str">
        <f>'Riders Names'!A133</f>
        <v>Justin Garrett</v>
      </c>
      <c r="Y135" s="7"/>
      <c r="Z135" s="7"/>
    </row>
    <row r="136" spans="1:26" x14ac:dyDescent="0.2">
      <c r="S136" s="7"/>
      <c r="T136" s="140"/>
      <c r="U136" s="7"/>
      <c r="V136" s="9"/>
      <c r="W136" s="7" t="str">
        <f>'Riders Names'!A134</f>
        <v>Karl Briant</v>
      </c>
      <c r="Y136" s="7"/>
      <c r="Z136" s="7"/>
    </row>
    <row r="137" spans="1:26" x14ac:dyDescent="0.2">
      <c r="S137" s="7"/>
      <c r="T137" s="140"/>
      <c r="U137" s="7"/>
      <c r="V137" s="9"/>
      <c r="W137" s="7" t="str">
        <f>'Riders Names'!A135</f>
        <v>Kate Derrick</v>
      </c>
      <c r="Y137" s="7"/>
      <c r="Z137" s="7"/>
    </row>
    <row r="138" spans="1:26" x14ac:dyDescent="0.2">
      <c r="S138" s="7"/>
      <c r="T138" s="140"/>
      <c r="U138" s="7"/>
      <c r="V138" s="10"/>
      <c r="W138" s="7" t="str">
        <f>'Riders Names'!A136</f>
        <v>Kathy Hogan</v>
      </c>
      <c r="Y138" s="7"/>
      <c r="Z138" s="7"/>
    </row>
    <row r="139" spans="1:26" x14ac:dyDescent="0.2">
      <c r="S139" s="7"/>
      <c r="T139" s="140"/>
      <c r="U139" s="7"/>
      <c r="V139" s="9"/>
      <c r="W139" s="7" t="str">
        <f>'Riders Names'!A137</f>
        <v>Keith Freegard</v>
      </c>
      <c r="Y139" s="7"/>
      <c r="Z139" s="7"/>
    </row>
    <row r="140" spans="1:26" x14ac:dyDescent="0.2">
      <c r="S140" s="7"/>
      <c r="T140" s="140"/>
      <c r="U140" s="7"/>
      <c r="V140" s="9"/>
      <c r="W140" s="7" t="str">
        <f>'Riders Names'!A138</f>
        <v>Keith Waller</v>
      </c>
      <c r="Y140" s="7"/>
      <c r="Z140" s="7"/>
    </row>
    <row r="141" spans="1:26" x14ac:dyDescent="0.2">
      <c r="S141" s="7"/>
      <c r="T141" s="140"/>
      <c r="U141" s="7"/>
      <c r="V141" s="9"/>
      <c r="W141" s="7" t="str">
        <f>'Riders Names'!A139</f>
        <v>Kevin Thomas</v>
      </c>
      <c r="Y141" s="7"/>
      <c r="Z141" s="7"/>
    </row>
    <row r="142" spans="1:26" x14ac:dyDescent="0.2">
      <c r="S142" s="7"/>
      <c r="T142" s="140"/>
      <c r="U142" s="7"/>
      <c r="V142" s="9"/>
      <c r="W142" s="7" t="str">
        <f>'Riders Names'!A140</f>
        <v>Kimberley Andrews</v>
      </c>
      <c r="Y142" s="7"/>
      <c r="Z142" s="7"/>
    </row>
    <row r="143" spans="1:26" x14ac:dyDescent="0.2">
      <c r="S143" s="7"/>
      <c r="T143" s="140"/>
      <c r="U143" s="7"/>
      <c r="V143" s="10"/>
      <c r="W143" s="7" t="str">
        <f>'Riders Names'!A141</f>
        <v>Lara Spearman</v>
      </c>
      <c r="Y143" s="7"/>
      <c r="Z143" s="7"/>
    </row>
    <row r="144" spans="1:26" x14ac:dyDescent="0.2">
      <c r="S144" s="7"/>
      <c r="T144" s="140"/>
      <c r="U144" s="7"/>
      <c r="V144" s="10"/>
      <c r="W144" s="7" t="str">
        <f>'Riders Names'!A142</f>
        <v>Laura Richards</v>
      </c>
      <c r="Y144" s="7"/>
      <c r="Z144" s="7"/>
    </row>
    <row r="145" spans="19:26" x14ac:dyDescent="0.2">
      <c r="S145" s="7"/>
      <c r="T145" s="140"/>
      <c r="U145" s="7"/>
      <c r="V145" s="10"/>
      <c r="W145" s="7" t="str">
        <f>'Riders Names'!A143</f>
        <v>Lauren Booth</v>
      </c>
      <c r="Y145" s="7"/>
      <c r="Z145" s="7"/>
    </row>
    <row r="146" spans="19:26" x14ac:dyDescent="0.2">
      <c r="S146" s="7"/>
      <c r="T146" s="140"/>
      <c r="U146" s="7"/>
      <c r="V146" s="10"/>
      <c r="W146" s="7" t="str">
        <f>'Riders Names'!A144</f>
        <v>Lawrence Martindale</v>
      </c>
      <c r="Y146" s="7"/>
      <c r="Z146" s="7"/>
    </row>
    <row r="147" spans="19:26" x14ac:dyDescent="0.2">
      <c r="S147" s="7"/>
      <c r="T147" s="140"/>
      <c r="U147" s="7"/>
      <c r="V147" s="9"/>
      <c r="W147" s="7" t="str">
        <f>'Riders Names'!A145</f>
        <v>Les Liddiard</v>
      </c>
      <c r="Y147" s="7"/>
      <c r="Z147" s="7"/>
    </row>
    <row r="148" spans="19:26" x14ac:dyDescent="0.2">
      <c r="S148" s="7"/>
      <c r="T148" s="140"/>
      <c r="U148" s="7"/>
      <c r="V148" s="9"/>
      <c r="W148" s="7" t="str">
        <f>'Riders Names'!A146</f>
        <v>Lewis Bateman</v>
      </c>
      <c r="Y148" s="7"/>
      <c r="Z148" s="7"/>
    </row>
    <row r="149" spans="19:26" x14ac:dyDescent="0.2">
      <c r="S149" s="7"/>
      <c r="T149" s="140"/>
      <c r="U149" s="7"/>
      <c r="V149" s="9"/>
      <c r="W149" s="7" t="str">
        <f>'Riders Names'!A147</f>
        <v>Lewis Revill</v>
      </c>
      <c r="Y149" s="7"/>
      <c r="Z149" s="7"/>
    </row>
    <row r="150" spans="19:26" x14ac:dyDescent="0.2">
      <c r="S150" s="7"/>
      <c r="T150" s="140"/>
      <c r="U150" s="7"/>
      <c r="V150" s="9"/>
      <c r="W150" s="7" t="str">
        <f>'Riders Names'!A148</f>
        <v>Luke Carter</v>
      </c>
      <c r="Y150" s="7"/>
      <c r="Z150" s="7"/>
    </row>
    <row r="151" spans="19:26" x14ac:dyDescent="0.2">
      <c r="S151" s="7"/>
      <c r="T151" s="140"/>
      <c r="U151" s="7"/>
      <c r="V151" s="9"/>
      <c r="W151" s="7" t="str">
        <f>'Riders Names'!A149</f>
        <v>Lynsey Carpenter</v>
      </c>
      <c r="Y151" s="7"/>
      <c r="Z151" s="7"/>
    </row>
    <row r="152" spans="19:26" x14ac:dyDescent="0.2">
      <c r="S152" s="7"/>
      <c r="T152" s="140"/>
      <c r="U152" s="7"/>
      <c r="V152" s="9"/>
      <c r="W152" s="7" t="str">
        <f>'Riders Names'!A150</f>
        <v>Lysa Fairhurst</v>
      </c>
      <c r="Y152" s="7"/>
      <c r="Z152" s="7"/>
    </row>
    <row r="153" spans="19:26" x14ac:dyDescent="0.2">
      <c r="S153" s="7"/>
      <c r="T153" s="140"/>
      <c r="U153" s="7"/>
      <c r="V153" s="10"/>
      <c r="W153" s="7" t="str">
        <f>'Riders Names'!A151</f>
        <v>Mandy Wiltshire</v>
      </c>
      <c r="Y153" s="7"/>
      <c r="Z153" s="7"/>
    </row>
    <row r="154" spans="19:26" x14ac:dyDescent="0.2">
      <c r="S154" s="7"/>
      <c r="T154" s="140"/>
      <c r="U154" s="7"/>
      <c r="V154" s="9"/>
      <c r="W154" s="7" t="str">
        <f>'Riders Names'!A152</f>
        <v>Marc Allen</v>
      </c>
      <c r="Y154" s="7"/>
      <c r="Z154" s="7"/>
    </row>
    <row r="155" spans="19:26" x14ac:dyDescent="0.2">
      <c r="S155" s="7"/>
      <c r="T155" s="140"/>
      <c r="U155" s="7"/>
      <c r="V155" s="9"/>
      <c r="W155" s="7" t="str">
        <f>'Riders Names'!A153</f>
        <v>Marco Matino</v>
      </c>
      <c r="Y155" s="7"/>
      <c r="Z155" s="7"/>
    </row>
    <row r="156" spans="19:26" x14ac:dyDescent="0.2">
      <c r="S156" s="7"/>
      <c r="T156" s="140"/>
      <c r="U156" s="7"/>
      <c r="V156" s="9"/>
      <c r="W156" s="7" t="str">
        <f>'Riders Names'!A154</f>
        <v>Mark ???</v>
      </c>
      <c r="Y156" s="7"/>
      <c r="Z156" s="7"/>
    </row>
    <row r="157" spans="19:26" x14ac:dyDescent="0.2">
      <c r="S157" s="7"/>
      <c r="T157" s="140"/>
      <c r="U157" s="7"/>
      <c r="V157" s="10"/>
      <c r="W157" s="7" t="str">
        <f>'Riders Names'!A155</f>
        <v>Mark Bradley</v>
      </c>
    </row>
    <row r="158" spans="19:26" x14ac:dyDescent="0.2">
      <c r="S158" s="7"/>
      <c r="T158" s="140"/>
      <c r="U158" s="7"/>
      <c r="V158" s="9"/>
      <c r="W158" s="7" t="str">
        <f>'Riders Names'!A156</f>
        <v>Mark Cleverley</v>
      </c>
    </row>
    <row r="159" spans="19:26" x14ac:dyDescent="0.2">
      <c r="S159" s="7"/>
      <c r="T159" s="140"/>
      <c r="U159" s="7"/>
      <c r="V159" s="9"/>
      <c r="W159" s="7" t="str">
        <f>'Riders Names'!A157</f>
        <v>Mark Dick</v>
      </c>
    </row>
    <row r="160" spans="19:26" x14ac:dyDescent="0.2">
      <c r="S160" s="7"/>
      <c r="T160" s="140"/>
      <c r="U160" s="7"/>
      <c r="V160" s="10"/>
      <c r="W160" s="7" t="str">
        <f>'Riders Names'!A158</f>
        <v>Mark Doodson</v>
      </c>
    </row>
    <row r="161" spans="19:23" x14ac:dyDescent="0.2">
      <c r="S161" s="7"/>
      <c r="T161" s="140"/>
      <c r="U161" s="7"/>
      <c r="V161" s="9"/>
      <c r="W161" s="7" t="str">
        <f>'Riders Names'!A159</f>
        <v>Mark Evans</v>
      </c>
    </row>
    <row r="162" spans="19:23" x14ac:dyDescent="0.2">
      <c r="S162" s="7"/>
      <c r="T162" s="140"/>
      <c r="U162" s="7"/>
      <c r="V162" s="9"/>
      <c r="W162" s="7" t="str">
        <f>'Riders Names'!A160</f>
        <v>Mark Hardyman</v>
      </c>
    </row>
    <row r="163" spans="19:23" x14ac:dyDescent="0.2">
      <c r="S163" s="7"/>
      <c r="T163" s="140"/>
      <c r="U163" s="7"/>
      <c r="V163" s="9"/>
      <c r="W163" s="7" t="str">
        <f>'Riders Names'!A161</f>
        <v>Mark Meadowcroft</v>
      </c>
    </row>
    <row r="164" spans="19:23" x14ac:dyDescent="0.2">
      <c r="S164" s="7"/>
      <c r="T164" s="140"/>
      <c r="U164" s="7"/>
      <c r="V164" s="7"/>
      <c r="W164" s="7" t="str">
        <f>'Riders Names'!A162</f>
        <v>Mark Williams</v>
      </c>
    </row>
    <row r="165" spans="19:23" x14ac:dyDescent="0.2">
      <c r="S165" s="7"/>
      <c r="T165" s="140"/>
      <c r="U165" s="7"/>
      <c r="V165" s="9"/>
      <c r="W165" s="7" t="str">
        <f>'Riders Names'!A163</f>
        <v>Marry Derrick</v>
      </c>
    </row>
    <row r="166" spans="19:23" x14ac:dyDescent="0.2">
      <c r="S166" s="7"/>
      <c r="T166" s="140"/>
      <c r="U166" s="7"/>
      <c r="V166" s="7"/>
      <c r="W166" s="7" t="str">
        <f>'Riders Names'!A164</f>
        <v>Martin Ingleson</v>
      </c>
    </row>
    <row r="167" spans="19:23" x14ac:dyDescent="0.2">
      <c r="S167" s="7"/>
      <c r="T167" s="140"/>
      <c r="U167" s="7"/>
      <c r="V167" s="9"/>
      <c r="W167" s="7" t="str">
        <f>'Riders Names'!A165</f>
        <v>Martin Priestley</v>
      </c>
    </row>
    <row r="168" spans="19:23" x14ac:dyDescent="0.2">
      <c r="S168" s="7"/>
      <c r="T168" s="140"/>
      <c r="U168" s="7"/>
      <c r="V168" s="9"/>
      <c r="W168" s="7" t="str">
        <f>'Riders Names'!A166</f>
        <v>Martyn Matthews</v>
      </c>
    </row>
    <row r="169" spans="19:23" x14ac:dyDescent="0.2">
      <c r="S169" s="7"/>
      <c r="T169" s="140"/>
      <c r="U169" s="7"/>
      <c r="V169" s="9"/>
      <c r="W169" s="7" t="str">
        <f>'Riders Names'!A167</f>
        <v>Matt Chapple</v>
      </c>
    </row>
    <row r="170" spans="19:23" x14ac:dyDescent="0.2">
      <c r="S170" s="7"/>
      <c r="T170" s="140"/>
      <c r="U170" s="7"/>
      <c r="V170" s="10"/>
      <c r="W170" s="7" t="str">
        <f>'Riders Names'!A168</f>
        <v>Matt Draper</v>
      </c>
    </row>
    <row r="171" spans="19:23" x14ac:dyDescent="0.2">
      <c r="S171" s="7"/>
      <c r="T171" s="140"/>
      <c r="U171" s="7"/>
      <c r="V171" s="10"/>
      <c r="W171" s="7" t="str">
        <f>'Riders Names'!A169</f>
        <v>Matt Griffin</v>
      </c>
    </row>
    <row r="172" spans="19:23" x14ac:dyDescent="0.2">
      <c r="S172" s="7"/>
      <c r="T172" s="140"/>
      <c r="U172" s="7"/>
      <c r="V172" s="10"/>
      <c r="W172" s="7" t="str">
        <f>'Riders Names'!A170</f>
        <v>Matt Rogers</v>
      </c>
    </row>
    <row r="173" spans="19:23" x14ac:dyDescent="0.2">
      <c r="S173" s="7"/>
      <c r="T173" s="140"/>
      <c r="U173" s="7"/>
      <c r="V173" s="9"/>
      <c r="W173" s="7" t="str">
        <f>'Riders Names'!A171</f>
        <v>Matthew Draper</v>
      </c>
    </row>
    <row r="174" spans="19:23" x14ac:dyDescent="0.2">
      <c r="S174" s="7"/>
      <c r="T174" s="140"/>
      <c r="U174" s="7"/>
      <c r="V174" s="9"/>
      <c r="W174" s="7" t="str">
        <f>'Riders Names'!A172</f>
        <v>Mick Sharratt</v>
      </c>
    </row>
    <row r="175" spans="19:23" x14ac:dyDescent="0.2">
      <c r="S175" s="7"/>
      <c r="T175" s="140"/>
      <c r="U175" s="7"/>
      <c r="V175" s="9"/>
      <c r="W175" s="7" t="str">
        <f>'Riders Names'!A173</f>
        <v>Mike Cox</v>
      </c>
    </row>
    <row r="176" spans="19:23" x14ac:dyDescent="0.2">
      <c r="S176" s="7"/>
      <c r="T176" s="140"/>
      <c r="U176" s="7"/>
      <c r="V176" s="9"/>
      <c r="W176" s="7" t="str">
        <f>'Riders Names'!A174</f>
        <v>Mike Ford</v>
      </c>
    </row>
    <row r="177" spans="19:23" x14ac:dyDescent="0.2">
      <c r="S177" s="7"/>
      <c r="T177" s="140"/>
      <c r="U177" s="7"/>
      <c r="V177" s="9"/>
      <c r="W177" s="7" t="str">
        <f>'Riders Names'!A175</f>
        <v>Mike Gibbons</v>
      </c>
    </row>
    <row r="178" spans="19:23" x14ac:dyDescent="0.2">
      <c r="S178" s="7"/>
      <c r="T178" s="140"/>
      <c r="U178" s="7"/>
      <c r="V178" s="9"/>
      <c r="W178" s="7" t="str">
        <f>'Riders Names'!A176</f>
        <v>Mike Griffin</v>
      </c>
    </row>
    <row r="179" spans="19:23" x14ac:dyDescent="0.2">
      <c r="S179" s="7"/>
      <c r="T179" s="140"/>
      <c r="U179" s="7"/>
      <c r="V179" s="9"/>
      <c r="W179" s="7" t="str">
        <f>'Riders Names'!A177</f>
        <v>Mike McKeaveng</v>
      </c>
    </row>
    <row r="180" spans="19:23" x14ac:dyDescent="0.2">
      <c r="S180" s="7"/>
      <c r="T180" s="140"/>
      <c r="U180" s="7"/>
      <c r="V180" s="9"/>
      <c r="W180" s="7" t="str">
        <f>'Riders Names'!A178</f>
        <v>Natalie Griffin</v>
      </c>
    </row>
    <row r="181" spans="19:23" x14ac:dyDescent="0.2">
      <c r="S181" s="7"/>
      <c r="T181" s="140"/>
      <c r="U181" s="7"/>
      <c r="V181" s="9"/>
      <c r="W181" s="7" t="str">
        <f>'Riders Names'!A179</f>
        <v>Neil Cullen</v>
      </c>
    </row>
    <row r="182" spans="19:23" x14ac:dyDescent="0.2">
      <c r="S182" s="7"/>
      <c r="T182" s="140"/>
      <c r="U182" s="7"/>
      <c r="V182" s="9"/>
      <c r="W182" s="7" t="str">
        <f>'Riders Names'!A180</f>
        <v>Neil Lewis</v>
      </c>
    </row>
    <row r="183" spans="19:23" x14ac:dyDescent="0.2">
      <c r="W183" s="7" t="str">
        <f>'Riders Names'!A181</f>
        <v>Neil Reeder</v>
      </c>
    </row>
    <row r="184" spans="19:23" x14ac:dyDescent="0.2">
      <c r="W184" s="7" t="str">
        <f>'Riders Names'!A182</f>
        <v>Niamh Murphy</v>
      </c>
    </row>
    <row r="185" spans="19:23" x14ac:dyDescent="0.2">
      <c r="W185" s="7" t="str">
        <f>'Riders Names'!A183</f>
        <v>Nic McKibben</v>
      </c>
    </row>
    <row r="186" spans="19:23" x14ac:dyDescent="0.2">
      <c r="W186" s="7" t="str">
        <f>'Riders Names'!A184</f>
        <v>Nick English</v>
      </c>
    </row>
    <row r="187" spans="19:23" x14ac:dyDescent="0.2">
      <c r="W187" s="7" t="str">
        <f>'Riders Names'!A185</f>
        <v>Nick Escritt</v>
      </c>
    </row>
    <row r="188" spans="19:23" x14ac:dyDescent="0.2">
      <c r="W188" s="7" t="str">
        <f>'Riders Names'!A186</f>
        <v>Nick Ferris</v>
      </c>
    </row>
    <row r="189" spans="19:23" x14ac:dyDescent="0.2">
      <c r="W189" s="7" t="str">
        <f>'Riders Names'!A187</f>
        <v>Nick Schettecatte</v>
      </c>
    </row>
    <row r="190" spans="19:23" x14ac:dyDescent="0.2">
      <c r="W190" s="7" t="str">
        <f>'Riders Names'!A188</f>
        <v>Niel Dunnage</v>
      </c>
    </row>
    <row r="191" spans="19:23" x14ac:dyDescent="0.2">
      <c r="W191" s="7" t="str">
        <f>'Riders Names'!A189</f>
        <v>Nigel Copeman</v>
      </c>
    </row>
    <row r="192" spans="19:23" x14ac:dyDescent="0.2">
      <c r="W192" s="7" t="str">
        <f>'Riders Names'!A190</f>
        <v>Nigel Wiltshire</v>
      </c>
    </row>
    <row r="193" spans="23:23" x14ac:dyDescent="0.2">
      <c r="W193" s="7" t="str">
        <f>'Riders Names'!A191</f>
        <v>Nigle Copeman</v>
      </c>
    </row>
    <row r="194" spans="23:23" x14ac:dyDescent="0.2">
      <c r="W194" s="7" t="str">
        <f>'Riders Names'!A192</f>
        <v>Odette Collett</v>
      </c>
    </row>
    <row r="195" spans="23:23" x14ac:dyDescent="0.2">
      <c r="W195" s="7" t="str">
        <f>'Riders Names'!A193</f>
        <v>Owen Burgess</v>
      </c>
    </row>
    <row r="196" spans="23:23" x14ac:dyDescent="0.2">
      <c r="W196" s="7" t="str">
        <f>'Riders Names'!A194</f>
        <v>Paul Bacon</v>
      </c>
    </row>
    <row r="197" spans="23:23" x14ac:dyDescent="0.2">
      <c r="W197" s="7" t="str">
        <f>'Riders Names'!A195</f>
        <v>Paul Booth</v>
      </c>
    </row>
    <row r="198" spans="23:23" x14ac:dyDescent="0.2">
      <c r="W198" s="7" t="str">
        <f>'Riders Names'!A196</f>
        <v>Paul Freegard</v>
      </c>
    </row>
    <row r="199" spans="23:23" x14ac:dyDescent="0.2">
      <c r="W199" s="7" t="str">
        <f>'Riders Names'!A197</f>
        <v>Paul Grabowski</v>
      </c>
    </row>
    <row r="200" spans="23:23" x14ac:dyDescent="0.2">
      <c r="W200" s="7" t="str">
        <f>'Riders Names'!A198</f>
        <v>Paul Lambert</v>
      </c>
    </row>
    <row r="201" spans="23:23" x14ac:dyDescent="0.2">
      <c r="W201" s="7" t="str">
        <f>'Riders Names'!A199</f>
        <v>Paul Metcalfe</v>
      </c>
    </row>
    <row r="202" spans="23:23" x14ac:dyDescent="0.2">
      <c r="W202" s="7" t="str">
        <f>'Riders Names'!A200</f>
        <v>Paul Oxenham</v>
      </c>
    </row>
    <row r="203" spans="23:23" x14ac:dyDescent="0.2">
      <c r="W203" s="7" t="str">
        <f>'Riders Names'!A201</f>
        <v>Paul Winchcombe</v>
      </c>
    </row>
    <row r="204" spans="23:23" x14ac:dyDescent="0.2">
      <c r="W204" s="7" t="str">
        <f>'Riders Names'!A202</f>
        <v>Penti Kavanagh</v>
      </c>
    </row>
    <row r="205" spans="23:23" x14ac:dyDescent="0.2">
      <c r="W205" s="7" t="str">
        <f>'Riders Names'!A203</f>
        <v>Peter Bridgens</v>
      </c>
    </row>
    <row r="206" spans="23:23" x14ac:dyDescent="0.2">
      <c r="W206" s="7" t="str">
        <f>'Riders Names'!A204</f>
        <v>Peter Cusick</v>
      </c>
    </row>
    <row r="207" spans="23:23" x14ac:dyDescent="0.2">
      <c r="W207" s="7" t="str">
        <f>'Riders Names'!A205</f>
        <v>Peter Garnett</v>
      </c>
    </row>
    <row r="208" spans="23:23" x14ac:dyDescent="0.2">
      <c r="W208" s="7" t="str">
        <f>'Riders Names'!A206</f>
        <v>Peter Hatt</v>
      </c>
    </row>
    <row r="209" spans="23:23" x14ac:dyDescent="0.2">
      <c r="W209" s="7" t="str">
        <f>'Riders Names'!A207</f>
        <v>Peter Iffland</v>
      </c>
    </row>
    <row r="210" spans="23:23" x14ac:dyDescent="0.2">
      <c r="W210" s="7" t="str">
        <f>'Riders Names'!A208</f>
        <v>Peter Kibble</v>
      </c>
    </row>
    <row r="211" spans="23:23" x14ac:dyDescent="0.2">
      <c r="W211" s="7" t="str">
        <f>'Riders Names'!A209</f>
        <v>Peter Moss</v>
      </c>
    </row>
    <row r="212" spans="23:23" x14ac:dyDescent="0.2">
      <c r="W212" s="7" t="str">
        <f>'Riders Names'!A210</f>
        <v>Phil Akerman</v>
      </c>
    </row>
    <row r="213" spans="23:23" x14ac:dyDescent="0.2">
      <c r="W213" s="7" t="str">
        <f>'Riders Names'!A211</f>
        <v>Phil Burke</v>
      </c>
    </row>
    <row r="214" spans="23:23" x14ac:dyDescent="0.2">
      <c r="W214" s="7" t="str">
        <f>'Riders Names'!A212</f>
        <v>Phil Kibble</v>
      </c>
    </row>
    <row r="215" spans="23:23" x14ac:dyDescent="0.2">
      <c r="W215" s="7" t="str">
        <f>'Riders Names'!A213</f>
        <v>Philip Proctor</v>
      </c>
    </row>
    <row r="216" spans="23:23" x14ac:dyDescent="0.2">
      <c r="W216" s="7" t="str">
        <f>'Riders Names'!A214</f>
        <v>Phillipa Battye</v>
      </c>
    </row>
    <row r="217" spans="23:23" x14ac:dyDescent="0.2">
      <c r="W217" s="7" t="str">
        <f>'Riders Names'!A215</f>
        <v>Piere Thomas</v>
      </c>
    </row>
    <row r="218" spans="23:23" x14ac:dyDescent="0.2">
      <c r="W218" s="7" t="str">
        <f>'Riders Names'!A216</f>
        <v>Piers Dibben</v>
      </c>
    </row>
    <row r="219" spans="23:23" x14ac:dyDescent="0.2">
      <c r="W219" s="7" t="str">
        <f>'Riders Names'!A217</f>
        <v>Piers Morgan</v>
      </c>
    </row>
    <row r="220" spans="23:23" x14ac:dyDescent="0.2">
      <c r="W220" s="7" t="str">
        <f>'Riders Names'!A218</f>
        <v>Rachael Still</v>
      </c>
    </row>
    <row r="221" spans="23:23" x14ac:dyDescent="0.2">
      <c r="W221" s="7" t="str">
        <f>'Riders Names'!A219</f>
        <v>Rebecca Waters</v>
      </c>
    </row>
    <row r="222" spans="23:23" x14ac:dyDescent="0.2">
      <c r="W222" s="7" t="str">
        <f>'Riders Names'!A220</f>
        <v>Richard Buckley</v>
      </c>
    </row>
    <row r="223" spans="23:23" x14ac:dyDescent="0.2">
      <c r="W223" s="7" t="str">
        <f>'Riders Names'!A221</f>
        <v>Richard Deary</v>
      </c>
    </row>
    <row r="224" spans="23:23" x14ac:dyDescent="0.2">
      <c r="W224" s="7" t="str">
        <f>'Riders Names'!A222</f>
        <v>Richard Turpin</v>
      </c>
    </row>
    <row r="225" spans="23:23" x14ac:dyDescent="0.2">
      <c r="W225" s="7" t="str">
        <f>'Riders Names'!A223</f>
        <v>Rob Elliott</v>
      </c>
    </row>
    <row r="226" spans="23:23" x14ac:dyDescent="0.2">
      <c r="W226" s="7" t="str">
        <f>'Riders Names'!A224</f>
        <v>Rob Everill</v>
      </c>
    </row>
    <row r="227" spans="23:23" x14ac:dyDescent="0.2">
      <c r="W227" s="7" t="str">
        <f>'Riders Names'!A225</f>
        <v>Rob Gough</v>
      </c>
    </row>
    <row r="228" spans="23:23" x14ac:dyDescent="0.2">
      <c r="W228" s="7" t="str">
        <f>'Riders Names'!A226</f>
        <v>Rob Handley</v>
      </c>
    </row>
    <row r="229" spans="23:23" x14ac:dyDescent="0.2">
      <c r="W229" s="7" t="str">
        <f>'Riders Names'!A227</f>
        <v>Rob Jones</v>
      </c>
    </row>
    <row r="230" spans="23:23" x14ac:dyDescent="0.2">
      <c r="W230" s="7" t="str">
        <f>'Riders Names'!A228</f>
        <v>Rob Wild</v>
      </c>
    </row>
    <row r="231" spans="23:23" x14ac:dyDescent="0.2">
      <c r="W231" s="7" t="str">
        <f>'Riders Names'!A229</f>
        <v>Rob Wills</v>
      </c>
    </row>
    <row r="232" spans="23:23" x14ac:dyDescent="0.2">
      <c r="W232" s="7" t="str">
        <f>'Riders Names'!A230</f>
        <v>Robbie Richardson</v>
      </c>
    </row>
    <row r="233" spans="23:23" x14ac:dyDescent="0.2">
      <c r="W233" s="7" t="str">
        <f>'Riders Names'!A231</f>
        <v>Robin Collyer</v>
      </c>
    </row>
    <row r="234" spans="23:23" x14ac:dyDescent="0.2">
      <c r="W234" s="7" t="str">
        <f>'Riders Names'!A232</f>
        <v>Robin Winchcombe</v>
      </c>
    </row>
    <row r="235" spans="23:23" x14ac:dyDescent="0.2">
      <c r="W235" s="7" t="str">
        <f>'Riders Names'!A233</f>
        <v>Ross Millard</v>
      </c>
    </row>
    <row r="236" spans="23:23" x14ac:dyDescent="0.2">
      <c r="W236" s="7" t="str">
        <f>'Riders Names'!A234</f>
        <v>Rufus Lewis</v>
      </c>
    </row>
    <row r="237" spans="23:23" x14ac:dyDescent="0.2">
      <c r="W237" s="7" t="str">
        <f>'Riders Names'!A235</f>
        <v>Russ Thompson</v>
      </c>
    </row>
    <row r="238" spans="23:23" x14ac:dyDescent="0.2">
      <c r="W238" s="7" t="str">
        <f>'Riders Names'!A236</f>
        <v>Russell Cooper</v>
      </c>
    </row>
    <row r="239" spans="23:23" x14ac:dyDescent="0.2">
      <c r="W239" s="7" t="str">
        <f>'Riders Names'!A237</f>
        <v>Sam Kelly</v>
      </c>
    </row>
    <row r="240" spans="23:23" x14ac:dyDescent="0.2">
      <c r="W240" s="7" t="str">
        <f>'Riders Names'!A238</f>
        <v>Sara Northover</v>
      </c>
    </row>
    <row r="241" spans="23:23" x14ac:dyDescent="0.2">
      <c r="W241" s="7" t="str">
        <f>'Riders Names'!A239</f>
        <v>Sean Randall</v>
      </c>
    </row>
    <row r="242" spans="23:23" x14ac:dyDescent="0.2">
      <c r="W242" s="7" t="str">
        <f>'Riders Names'!A240</f>
        <v>Shaun Andrews</v>
      </c>
    </row>
    <row r="243" spans="23:23" x14ac:dyDescent="0.2">
      <c r="W243" s="7" t="str">
        <f>'Riders Names'!A241</f>
        <v>Sheni Jiwa</v>
      </c>
    </row>
    <row r="244" spans="23:23" x14ac:dyDescent="0.2">
      <c r="W244" s="7" t="str">
        <f>'Riders Names'!A242</f>
        <v>Simon Bateman</v>
      </c>
    </row>
    <row r="245" spans="23:23" x14ac:dyDescent="0.2">
      <c r="W245" s="7" t="str">
        <f>'Riders Names'!A243</f>
        <v>Simon Cox</v>
      </c>
    </row>
    <row r="246" spans="23:23" x14ac:dyDescent="0.2">
      <c r="W246" s="7" t="str">
        <f>'Riders Names'!A244</f>
        <v>Simon Giddins</v>
      </c>
    </row>
    <row r="247" spans="23:23" x14ac:dyDescent="0.2">
      <c r="W247" s="7" t="str">
        <f>'Riders Names'!A245</f>
        <v>Simon Kay</v>
      </c>
    </row>
    <row r="248" spans="23:23" x14ac:dyDescent="0.2">
      <c r="W248" s="7" t="str">
        <f>'Riders Names'!A246</f>
        <v>Simon Kelly</v>
      </c>
    </row>
    <row r="249" spans="23:23" x14ac:dyDescent="0.2">
      <c r="W249" s="7" t="str">
        <f>'Riders Names'!A247</f>
        <v>Simon Matthews</v>
      </c>
    </row>
    <row r="250" spans="23:23" x14ac:dyDescent="0.2">
      <c r="W250" s="7" t="str">
        <f>'Riders Names'!A248</f>
        <v>Simon Paish</v>
      </c>
    </row>
    <row r="251" spans="23:23" x14ac:dyDescent="0.2">
      <c r="W251" s="7" t="str">
        <f>'Riders Names'!A249</f>
        <v>Simon Snowden</v>
      </c>
    </row>
    <row r="252" spans="23:23" x14ac:dyDescent="0.2">
      <c r="W252" s="7" t="str">
        <f>'Riders Names'!A250</f>
        <v>Simon Williams</v>
      </c>
    </row>
    <row r="253" spans="23:23" x14ac:dyDescent="0.2">
      <c r="W253" s="7" t="str">
        <f>'Riders Names'!A251</f>
        <v>Simon Wise</v>
      </c>
    </row>
    <row r="254" spans="23:23" x14ac:dyDescent="0.2">
      <c r="W254" s="7" t="str">
        <f>'Riders Names'!A252</f>
        <v>Stephen Preece</v>
      </c>
    </row>
    <row r="255" spans="23:23" x14ac:dyDescent="0.2">
      <c r="W255" s="7" t="str">
        <f>'Riders Names'!A253</f>
        <v>Steve Barber</v>
      </c>
    </row>
    <row r="256" spans="23:23" x14ac:dyDescent="0.2">
      <c r="W256" s="7" t="str">
        <f>'Riders Names'!A254</f>
        <v>Steve Davis</v>
      </c>
    </row>
    <row r="257" spans="23:23" x14ac:dyDescent="0.2">
      <c r="W257" s="7" t="str">
        <f>'Riders Names'!A255</f>
        <v>Steve Wallis</v>
      </c>
    </row>
    <row r="258" spans="23:23" x14ac:dyDescent="0.2">
      <c r="W258" s="7" t="str">
        <f>'Riders Names'!A256</f>
        <v>Steve Walters</v>
      </c>
    </row>
    <row r="259" spans="23:23" x14ac:dyDescent="0.2">
      <c r="W259" s="7" t="str">
        <f>'Riders Names'!A257</f>
        <v>Steve Whittle</v>
      </c>
    </row>
    <row r="260" spans="23:23" x14ac:dyDescent="0.2">
      <c r="W260" s="7" t="str">
        <f>'Riders Names'!A258</f>
        <v>Stuart Dinwoodie</v>
      </c>
    </row>
    <row r="261" spans="23:23" x14ac:dyDescent="0.2">
      <c r="W261" s="7" t="str">
        <f>'Riders Names'!A259</f>
        <v>Sue Crane</v>
      </c>
    </row>
    <row r="262" spans="23:23" x14ac:dyDescent="0.2">
      <c r="W262" s="7" t="str">
        <f>'Riders Names'!A260</f>
        <v>Sue Jeffery</v>
      </c>
    </row>
    <row r="263" spans="23:23" x14ac:dyDescent="0.2">
      <c r="W263" s="7" t="str">
        <f>'Riders Names'!A261</f>
        <v>Susan Jeffery</v>
      </c>
    </row>
    <row r="264" spans="23:23" x14ac:dyDescent="0.2">
      <c r="W264" s="7" t="str">
        <f>'Riders Names'!A262</f>
        <v>Terry Hogan</v>
      </c>
    </row>
    <row r="265" spans="23:23" x14ac:dyDescent="0.2">
      <c r="W265" s="7" t="str">
        <f>'Riders Names'!A263</f>
        <v>Theo Anderson</v>
      </c>
    </row>
    <row r="266" spans="23:23" x14ac:dyDescent="0.2">
      <c r="W266" s="7" t="str">
        <f>'Riders Names'!A264</f>
        <v>Thomas Hogan</v>
      </c>
    </row>
    <row r="267" spans="23:23" x14ac:dyDescent="0.2">
      <c r="W267" s="7" t="str">
        <f>'Riders Names'!A265</f>
        <v>Thomas Jenkins</v>
      </c>
    </row>
    <row r="268" spans="23:23" x14ac:dyDescent="0.2">
      <c r="W268" s="7" t="str">
        <f>'Riders Names'!A266</f>
        <v>Tom Burke-Nott</v>
      </c>
    </row>
    <row r="269" spans="23:23" x14ac:dyDescent="0.2">
      <c r="W269" s="7" t="str">
        <f>'Riders Names'!A267</f>
        <v>Tom Fraser</v>
      </c>
    </row>
    <row r="270" spans="23:23" x14ac:dyDescent="0.2">
      <c r="W270" s="7" t="str">
        <f>'Riders Names'!A268</f>
        <v>Tom Hogan</v>
      </c>
    </row>
    <row r="271" spans="23:23" x14ac:dyDescent="0.2">
      <c r="W271" s="7" t="str">
        <f>'Riders Names'!A269</f>
        <v>Tom Price</v>
      </c>
    </row>
    <row r="272" spans="23:23" x14ac:dyDescent="0.2">
      <c r="W272" s="7" t="str">
        <f>'Riders Names'!A270</f>
        <v>Tony Cosstick</v>
      </c>
    </row>
    <row r="273" spans="23:23" x14ac:dyDescent="0.2">
      <c r="W273" s="7" t="str">
        <f>'Riders Names'!A271</f>
        <v>Tony Weare</v>
      </c>
    </row>
    <row r="274" spans="23:23" x14ac:dyDescent="0.2">
      <c r="W274" s="7" t="str">
        <f>'Riders Names'!A272</f>
        <v>Will Baker</v>
      </c>
    </row>
    <row r="275" spans="23:23" x14ac:dyDescent="0.2">
      <c r="W275" s="7" t="str">
        <f>'Riders Names'!A273</f>
        <v>Will Ferris</v>
      </c>
    </row>
    <row r="276" spans="23:23" x14ac:dyDescent="0.2">
      <c r="W276" s="7" t="str">
        <f>'Riders Names'!A274</f>
        <v>Will Howse</v>
      </c>
    </row>
    <row r="277" spans="23:23" x14ac:dyDescent="0.2">
      <c r="W277" s="7" t="str">
        <f>'Riders Names'!A275</f>
        <v>Will Lambert</v>
      </c>
    </row>
    <row r="278" spans="23:23" x14ac:dyDescent="0.2">
      <c r="W278" s="7" t="str">
        <f>'Riders Names'!A276</f>
        <v>Will Matthews</v>
      </c>
    </row>
    <row r="279" spans="23:23" x14ac:dyDescent="0.2">
      <c r="W279" s="7" t="str">
        <f>'Riders Names'!A277</f>
        <v>William Mathews</v>
      </c>
    </row>
    <row r="280" spans="23:23" x14ac:dyDescent="0.2">
      <c r="W280" s="7" t="str">
        <f>'Riders Names'!A278</f>
        <v>William Matthews</v>
      </c>
    </row>
    <row r="281" spans="23:23" x14ac:dyDescent="0.2">
      <c r="W281" s="7" t="str">
        <f>'Riders Names'!A279</f>
        <v>Yasha Checknik</v>
      </c>
    </row>
    <row r="282" spans="23:23" x14ac:dyDescent="0.2">
      <c r="W282" s="7">
        <f>'Riders Names'!A280</f>
        <v>0</v>
      </c>
    </row>
    <row r="283" spans="23:23" x14ac:dyDescent="0.2">
      <c r="W283" s="7">
        <f>'Riders Names'!A281</f>
        <v>0</v>
      </c>
    </row>
    <row r="284" spans="23:23" x14ac:dyDescent="0.2">
      <c r="W284" s="7">
        <f>'Riders Names'!A282</f>
        <v>0</v>
      </c>
    </row>
    <row r="285" spans="23:23" x14ac:dyDescent="0.2">
      <c r="W285" s="7">
        <f>'Riders Names'!A283</f>
        <v>0</v>
      </c>
    </row>
    <row r="286" spans="23:23" x14ac:dyDescent="0.2">
      <c r="W286" s="7">
        <f>'Riders Names'!A284</f>
        <v>0</v>
      </c>
    </row>
    <row r="287" spans="23:23" x14ac:dyDescent="0.2">
      <c r="W287" s="7">
        <f>'Riders Names'!A285</f>
        <v>0</v>
      </c>
    </row>
    <row r="288" spans="23:23" x14ac:dyDescent="0.2">
      <c r="W288" s="7">
        <f>'Riders Names'!A286</f>
        <v>0</v>
      </c>
    </row>
    <row r="289" spans="23:23" x14ac:dyDescent="0.2">
      <c r="W289" s="7">
        <f>'Riders Names'!A287</f>
        <v>0</v>
      </c>
    </row>
    <row r="290" spans="23:23" x14ac:dyDescent="0.2">
      <c r="W290" s="7">
        <f>'Riders Names'!A288</f>
        <v>0</v>
      </c>
    </row>
    <row r="291" spans="23:23" x14ac:dyDescent="0.2">
      <c r="W291" s="7">
        <f>'Riders Names'!A289</f>
        <v>0</v>
      </c>
    </row>
    <row r="292" spans="23:23" x14ac:dyDescent="0.2">
      <c r="W292" s="7">
        <f>'Riders Names'!A290</f>
        <v>0</v>
      </c>
    </row>
    <row r="293" spans="23:23" x14ac:dyDescent="0.2">
      <c r="W293" s="7">
        <f>'Riders Names'!A291</f>
        <v>0</v>
      </c>
    </row>
    <row r="294" spans="23:23" x14ac:dyDescent="0.2">
      <c r="W294" s="7">
        <f>'Riders Names'!A292</f>
        <v>0</v>
      </c>
    </row>
    <row r="295" spans="23:23" x14ac:dyDescent="0.2">
      <c r="W295" s="7">
        <f>'Riders Names'!A293</f>
        <v>0</v>
      </c>
    </row>
    <row r="296" spans="23:23" x14ac:dyDescent="0.2">
      <c r="W296" s="7">
        <f>'Riders Names'!A294</f>
        <v>0</v>
      </c>
    </row>
    <row r="297" spans="23:23" x14ac:dyDescent="0.2">
      <c r="W297" s="7">
        <f>'Riders Names'!A295</f>
        <v>0</v>
      </c>
    </row>
    <row r="298" spans="23:23" x14ac:dyDescent="0.2">
      <c r="W298" s="7">
        <f>'Riders Names'!A296</f>
        <v>0</v>
      </c>
    </row>
    <row r="299" spans="23:23" x14ac:dyDescent="0.2">
      <c r="W299" s="7">
        <f>'Riders Names'!A297</f>
        <v>0</v>
      </c>
    </row>
    <row r="300" spans="23:23" x14ac:dyDescent="0.2">
      <c r="W300" s="7">
        <f>'Riders Names'!A298</f>
        <v>0</v>
      </c>
    </row>
    <row r="301" spans="23:23" x14ac:dyDescent="0.2">
      <c r="W301" s="7">
        <f>'Riders Names'!A299</f>
        <v>0</v>
      </c>
    </row>
    <row r="302" spans="23:23" x14ac:dyDescent="0.2">
      <c r="W302" s="7">
        <f>'Riders Names'!A300</f>
        <v>0</v>
      </c>
    </row>
    <row r="303" spans="23:23" x14ac:dyDescent="0.2">
      <c r="W303" s="7">
        <f>'Riders Names'!A301</f>
        <v>0</v>
      </c>
    </row>
    <row r="304" spans="23:23" x14ac:dyDescent="0.2">
      <c r="W304" s="7">
        <f>'Riders Names'!A302</f>
        <v>0</v>
      </c>
    </row>
    <row r="305" spans="23:23" x14ac:dyDescent="0.2">
      <c r="W305" s="7">
        <f>'Riders Names'!A303</f>
        <v>0</v>
      </c>
    </row>
    <row r="306" spans="23:23" x14ac:dyDescent="0.2">
      <c r="W306" s="7">
        <f>'Riders Names'!A304</f>
        <v>0</v>
      </c>
    </row>
    <row r="307" spans="23:23" x14ac:dyDescent="0.2">
      <c r="W307" s="7">
        <f>'Riders Names'!A305</f>
        <v>0</v>
      </c>
    </row>
    <row r="308" spans="23:23" x14ac:dyDescent="0.2">
      <c r="W308" s="7">
        <f>'Riders Names'!A306</f>
        <v>0</v>
      </c>
    </row>
    <row r="309" spans="23:23" x14ac:dyDescent="0.2">
      <c r="W309" s="7">
        <f>'Riders Names'!A307</f>
        <v>0</v>
      </c>
    </row>
    <row r="310" spans="23:23" x14ac:dyDescent="0.2">
      <c r="W310" s="7">
        <f>'Riders Names'!A308</f>
        <v>0</v>
      </c>
    </row>
    <row r="311" spans="23:23" x14ac:dyDescent="0.2">
      <c r="W311" s="7">
        <f>'Riders Names'!A309</f>
        <v>0</v>
      </c>
    </row>
    <row r="312" spans="23:23" x14ac:dyDescent="0.2">
      <c r="W312" s="7">
        <f>'Riders Names'!A310</f>
        <v>0</v>
      </c>
    </row>
    <row r="313" spans="23:23" x14ac:dyDescent="0.2">
      <c r="W313" s="7">
        <f>'Riders Names'!A311</f>
        <v>0</v>
      </c>
    </row>
    <row r="314" spans="23:23" x14ac:dyDescent="0.2">
      <c r="W314" s="7">
        <f>'Riders Names'!A312</f>
        <v>0</v>
      </c>
    </row>
    <row r="315" spans="23:23" x14ac:dyDescent="0.2">
      <c r="W315" s="7">
        <f>'Riders Names'!A313</f>
        <v>0</v>
      </c>
    </row>
    <row r="316" spans="23:23" x14ac:dyDescent="0.2">
      <c r="W316" s="7">
        <f>'Riders Names'!A314</f>
        <v>0</v>
      </c>
    </row>
    <row r="317" spans="23:23" x14ac:dyDescent="0.2">
      <c r="W317" s="7">
        <f>'Riders Names'!A315</f>
        <v>0</v>
      </c>
    </row>
    <row r="318" spans="23:23" x14ac:dyDescent="0.2">
      <c r="W318" s="7">
        <f>'Riders Names'!A316</f>
        <v>0</v>
      </c>
    </row>
    <row r="319" spans="23:23" x14ac:dyDescent="0.2">
      <c r="W319" s="7">
        <f>'Riders Names'!A317</f>
        <v>0</v>
      </c>
    </row>
    <row r="320" spans="23:23" x14ac:dyDescent="0.2">
      <c r="W320" s="7">
        <f>'Riders Names'!A318</f>
        <v>0</v>
      </c>
    </row>
    <row r="321" spans="23:23" x14ac:dyDescent="0.2">
      <c r="W321" s="7">
        <f>'Riders Names'!A319</f>
        <v>0</v>
      </c>
    </row>
    <row r="322" spans="23:23" x14ac:dyDescent="0.2">
      <c r="W322" s="7">
        <f>'Riders Names'!A320</f>
        <v>0</v>
      </c>
    </row>
    <row r="323" spans="23:23" x14ac:dyDescent="0.2">
      <c r="W323" s="7">
        <f>'Riders Names'!A321</f>
        <v>0</v>
      </c>
    </row>
    <row r="324" spans="23:23" x14ac:dyDescent="0.2">
      <c r="W324" s="7">
        <f>'Riders Names'!A322</f>
        <v>0</v>
      </c>
    </row>
    <row r="325" spans="23:23" x14ac:dyDescent="0.2">
      <c r="W325" s="7">
        <f>'Riders Names'!A323</f>
        <v>0</v>
      </c>
    </row>
    <row r="326" spans="23:23" x14ac:dyDescent="0.2">
      <c r="W326" s="7">
        <f>'Riders Names'!A324</f>
        <v>0</v>
      </c>
    </row>
    <row r="327" spans="23:23" x14ac:dyDescent="0.2">
      <c r="W327" s="7">
        <f>'Riders Names'!A325</f>
        <v>0</v>
      </c>
    </row>
    <row r="328" spans="23:23" x14ac:dyDescent="0.2">
      <c r="W328" s="7">
        <f>'Riders Names'!A326</f>
        <v>0</v>
      </c>
    </row>
    <row r="329" spans="23:23" x14ac:dyDescent="0.2">
      <c r="W329" s="7">
        <f>'Riders Names'!A327</f>
        <v>0</v>
      </c>
    </row>
    <row r="330" spans="23:23" x14ac:dyDescent="0.2">
      <c r="W330" s="7">
        <f>'Riders Names'!A328</f>
        <v>0</v>
      </c>
    </row>
    <row r="331" spans="23:23" x14ac:dyDescent="0.2">
      <c r="W331" s="7">
        <f>'Riders Names'!A329</f>
        <v>0</v>
      </c>
    </row>
    <row r="332" spans="23:23" x14ac:dyDescent="0.2">
      <c r="W332" s="7">
        <f>'Riders Names'!A330</f>
        <v>0</v>
      </c>
    </row>
    <row r="333" spans="23:23" x14ac:dyDescent="0.2">
      <c r="W333" s="7">
        <f>'Riders Names'!A331</f>
        <v>0</v>
      </c>
    </row>
    <row r="334" spans="23:23" x14ac:dyDescent="0.2">
      <c r="W334" s="7">
        <f>'Riders Names'!A332</f>
        <v>0</v>
      </c>
    </row>
    <row r="335" spans="23:23" x14ac:dyDescent="0.2">
      <c r="W335" s="7">
        <f>'Riders Names'!A333</f>
        <v>0</v>
      </c>
    </row>
    <row r="336" spans="23:23" x14ac:dyDescent="0.2">
      <c r="W336" s="7">
        <f>'Riders Names'!A334</f>
        <v>0</v>
      </c>
    </row>
  </sheetData>
  <sheetProtection selectLockedCells="1"/>
  <autoFilter ref="J34:L96" xr:uid="{00000000-0001-0000-0200-000000000000}"/>
  <sortState xmlns:xlrd2="http://schemas.microsoft.com/office/spreadsheetml/2017/richdata2" ref="J35:L96">
    <sortCondition ref="L35:L96"/>
  </sortState>
  <mergeCells count="13">
    <mergeCell ref="J7:Q8"/>
    <mergeCell ref="J23:Q27"/>
    <mergeCell ref="J10:Q12"/>
    <mergeCell ref="B107:D107"/>
    <mergeCell ref="J14:Q19"/>
    <mergeCell ref="J20:Q22"/>
    <mergeCell ref="J28:Q29"/>
    <mergeCell ref="J32:Q33"/>
    <mergeCell ref="T1:U1"/>
    <mergeCell ref="T2:U2"/>
    <mergeCell ref="D2:F2"/>
    <mergeCell ref="H2:K2"/>
    <mergeCell ref="J5:Q6"/>
  </mergeCells>
  <dataValidations count="2">
    <dataValidation type="list" allowBlank="1" showInputMessage="1" showErrorMessage="1" sqref="H2:K2" xr:uid="{00000000-0002-0000-0200-000001000000}">
      <formula1>$X$2:$X$20</formula1>
    </dataValidation>
    <dataValidation type="list" allowBlank="1" showInputMessage="1" showErrorMessage="1" sqref="D2:F2" xr:uid="{EBC60986-ED3B-4989-AE05-BA0E710ED4FD}">
      <formula1>$W$2:$W$335</formula1>
    </dataValidation>
  </dataValidations>
  <pageMargins left="0.7" right="0.7" top="0.75" bottom="0.75" header="0.3" footer="0.3"/>
  <pageSetup paperSize="9" orientation="portrait"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30"/>
  <sheetViews>
    <sheetView workbookViewId="0">
      <selection activeCell="A5" sqref="A5"/>
    </sheetView>
  </sheetViews>
  <sheetFormatPr defaultColWidth="9.33203125" defaultRowHeight="12.75" x14ac:dyDescent="0.2"/>
  <cols>
    <col min="1" max="1" width="30.6640625" style="53" customWidth="1"/>
    <col min="2" max="2" width="177" style="53" customWidth="1"/>
    <col min="3" max="16384" width="9.33203125" style="53"/>
  </cols>
  <sheetData>
    <row r="1" spans="1:2" ht="25.5" x14ac:dyDescent="0.2">
      <c r="A1" s="52" t="s">
        <v>33</v>
      </c>
      <c r="B1" s="52" t="s">
        <v>31</v>
      </c>
    </row>
    <row r="2" spans="1:2" x14ac:dyDescent="0.2">
      <c r="A2" s="52" t="s">
        <v>9</v>
      </c>
      <c r="B2" s="52" t="s">
        <v>32</v>
      </c>
    </row>
    <row r="3" spans="1:2" x14ac:dyDescent="0.2">
      <c r="A3" s="143" t="s">
        <v>88</v>
      </c>
      <c r="B3" s="143" t="s">
        <v>97</v>
      </c>
    </row>
    <row r="4" spans="1:2" ht="51" x14ac:dyDescent="0.2">
      <c r="A4" s="143" t="s">
        <v>85</v>
      </c>
      <c r="B4" s="143" t="s">
        <v>176</v>
      </c>
    </row>
    <row r="5" spans="1:2" ht="51" x14ac:dyDescent="0.2">
      <c r="A5" s="143" t="s">
        <v>86</v>
      </c>
      <c r="B5" s="143" t="s">
        <v>177</v>
      </c>
    </row>
    <row r="6" spans="1:2" x14ac:dyDescent="0.2">
      <c r="A6" s="143" t="s">
        <v>178</v>
      </c>
      <c r="B6" s="143" t="s">
        <v>179</v>
      </c>
    </row>
    <row r="7" spans="1:2" ht="25.5" x14ac:dyDescent="0.2">
      <c r="A7" s="143" t="s">
        <v>87</v>
      </c>
      <c r="B7" s="143" t="s">
        <v>180</v>
      </c>
    </row>
    <row r="8" spans="1:2" ht="38.25" x14ac:dyDescent="0.2">
      <c r="A8" s="143" t="s">
        <v>104</v>
      </c>
      <c r="B8" s="143" t="s">
        <v>181</v>
      </c>
    </row>
    <row r="9" spans="1:2" ht="76.5" x14ac:dyDescent="0.2">
      <c r="A9" s="143" t="s">
        <v>100</v>
      </c>
      <c r="B9" s="143" t="s">
        <v>182</v>
      </c>
    </row>
    <row r="10" spans="1:2" ht="38.25" x14ac:dyDescent="0.2">
      <c r="A10" s="143" t="s">
        <v>89</v>
      </c>
      <c r="B10" s="143" t="s">
        <v>183</v>
      </c>
    </row>
    <row r="11" spans="1:2" x14ac:dyDescent="0.2">
      <c r="A11" s="52" t="s">
        <v>205</v>
      </c>
      <c r="B11" s="52" t="s">
        <v>206</v>
      </c>
    </row>
    <row r="12" spans="1:2" x14ac:dyDescent="0.2">
      <c r="A12" s="52" t="s">
        <v>209</v>
      </c>
      <c r="B12" s="52" t="s">
        <v>210</v>
      </c>
    </row>
    <row r="13" spans="1:2" x14ac:dyDescent="0.2">
      <c r="A13" s="239" t="s">
        <v>257</v>
      </c>
      <c r="B13" s="52" t="s">
        <v>258</v>
      </c>
    </row>
    <row r="14" spans="1:2" x14ac:dyDescent="0.2">
      <c r="A14" s="52"/>
      <c r="B14" s="52"/>
    </row>
    <row r="15" spans="1:2" x14ac:dyDescent="0.2">
      <c r="A15" s="52"/>
      <c r="B15" s="52"/>
    </row>
    <row r="16" spans="1:2" x14ac:dyDescent="0.2">
      <c r="A16" s="52"/>
      <c r="B16" s="52"/>
    </row>
    <row r="17" spans="1:2" x14ac:dyDescent="0.2">
      <c r="A17" s="52"/>
      <c r="B17" s="52"/>
    </row>
    <row r="18" spans="1:2" x14ac:dyDescent="0.2">
      <c r="A18" s="52"/>
      <c r="B18" s="52"/>
    </row>
    <row r="19" spans="1:2" x14ac:dyDescent="0.2">
      <c r="A19" s="54"/>
      <c r="B19" s="54"/>
    </row>
    <row r="20" spans="1:2" x14ac:dyDescent="0.2">
      <c r="A20" s="77"/>
      <c r="B20" s="54"/>
    </row>
    <row r="21" spans="1:2" x14ac:dyDescent="0.2">
      <c r="A21" s="54"/>
      <c r="B21" s="54"/>
    </row>
    <row r="22" spans="1:2" x14ac:dyDescent="0.2">
      <c r="A22" s="54"/>
      <c r="B22" s="54"/>
    </row>
    <row r="23" spans="1:2" x14ac:dyDescent="0.2">
      <c r="A23" s="54"/>
      <c r="B23" s="54"/>
    </row>
    <row r="24" spans="1:2" x14ac:dyDescent="0.2">
      <c r="A24" s="54"/>
      <c r="B24" s="54"/>
    </row>
    <row r="25" spans="1:2" x14ac:dyDescent="0.2">
      <c r="A25" s="54"/>
      <c r="B25" s="54"/>
    </row>
    <row r="26" spans="1:2" x14ac:dyDescent="0.2">
      <c r="A26" s="54"/>
      <c r="B26" s="54"/>
    </row>
    <row r="27" spans="1:2" x14ac:dyDescent="0.2">
      <c r="A27" s="54"/>
      <c r="B27" s="54"/>
    </row>
    <row r="28" spans="1:2" x14ac:dyDescent="0.2">
      <c r="A28" s="54"/>
      <c r="B28" s="54"/>
    </row>
    <row r="29" spans="1:2" x14ac:dyDescent="0.2">
      <c r="A29" s="54"/>
      <c r="B29" s="54"/>
    </row>
    <row r="30" spans="1:2" x14ac:dyDescent="0.2">
      <c r="A30" s="54"/>
      <c r="B30" s="54"/>
    </row>
  </sheetData>
  <sortState xmlns:xlrd2="http://schemas.microsoft.com/office/spreadsheetml/2017/richdata2" ref="A3:B10">
    <sortCondition ref="A3:A10"/>
  </sortState>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AO5000"/>
  <sheetViews>
    <sheetView zoomScaleNormal="100" workbookViewId="0">
      <pane ySplit="2" topLeftCell="A929" activePane="bottomLeft" state="frozen"/>
      <selection activeCell="N1" sqref="N1"/>
      <selection pane="bottomLeft" activeCell="R5001" sqref="R5001"/>
    </sheetView>
  </sheetViews>
  <sheetFormatPr defaultColWidth="9.33203125" defaultRowHeight="12.75" x14ac:dyDescent="0.2"/>
  <cols>
    <col min="1" max="1" width="22.33203125" style="73" customWidth="1"/>
    <col min="2" max="2" width="15.5" style="3" customWidth="1"/>
    <col min="3" max="4" width="9.33203125" style="3" customWidth="1"/>
    <col min="5" max="5" width="15.6640625" style="3" customWidth="1"/>
    <col min="6" max="7" width="9.33203125" style="3" customWidth="1"/>
    <col min="8" max="8" width="26.5" style="3" customWidth="1"/>
    <col min="9" max="9" width="10.33203125" style="3" bestFit="1" customWidth="1"/>
    <col min="10" max="10" width="11.5" style="3" customWidth="1"/>
    <col min="11" max="11" width="20.1640625" style="3" customWidth="1"/>
    <col min="12" max="12" width="22.83203125" style="3" customWidth="1"/>
    <col min="13" max="13" width="16.83203125" style="58" customWidth="1"/>
    <col min="14" max="14" width="41.83203125" style="32" customWidth="1"/>
    <col min="15" max="15" width="10.6640625" style="32" customWidth="1"/>
    <col min="16" max="16" width="18.83203125" style="33" customWidth="1"/>
    <col min="17" max="17" width="34.5" style="30" customWidth="1"/>
    <col min="18" max="18" width="19.33203125" style="34" customWidth="1"/>
    <col min="19" max="19" width="56.5" style="201" customWidth="1"/>
    <col min="20" max="20" width="16.33203125" style="58" customWidth="1"/>
    <col min="21" max="21" width="27.6640625" style="3" customWidth="1"/>
    <col min="22" max="22" width="10" style="3" customWidth="1"/>
    <col min="23" max="23" width="16" style="3" customWidth="1"/>
    <col min="24" max="24" width="36.5" style="1" customWidth="1"/>
    <col min="25" max="25" width="9.33203125" style="3" customWidth="1"/>
    <col min="26" max="26" width="25.1640625" style="3" customWidth="1"/>
    <col min="27" max="27" width="44.1640625" style="3" customWidth="1"/>
    <col min="28" max="29" width="10.33203125" style="3" customWidth="1"/>
    <col min="30" max="30" width="30.1640625" style="3" customWidth="1"/>
    <col min="31" max="31" width="22.33203125" style="3" customWidth="1"/>
    <col min="32" max="16384" width="9.33203125" style="3"/>
  </cols>
  <sheetData>
    <row r="1" spans="1:41" x14ac:dyDescent="0.2">
      <c r="A1" s="72" t="s">
        <v>27</v>
      </c>
      <c r="B1" s="13" t="s">
        <v>41</v>
      </c>
      <c r="E1" s="76" t="s">
        <v>25</v>
      </c>
      <c r="F1" s="76"/>
      <c r="G1" s="76"/>
      <c r="H1" s="11" t="s">
        <v>49</v>
      </c>
      <c r="I1" s="11"/>
      <c r="J1" s="11"/>
      <c r="K1" s="9" t="s">
        <v>6</v>
      </c>
      <c r="L1" s="11" t="s">
        <v>7</v>
      </c>
      <c r="N1" s="66" t="s">
        <v>3</v>
      </c>
      <c r="O1" s="64" t="s">
        <v>4</v>
      </c>
      <c r="P1" s="67" t="s">
        <v>0</v>
      </c>
      <c r="Q1" s="68" t="s">
        <v>38</v>
      </c>
      <c r="R1" s="68" t="s">
        <v>2</v>
      </c>
      <c r="S1" s="179" t="s">
        <v>215</v>
      </c>
      <c r="T1" s="65" t="s">
        <v>36</v>
      </c>
      <c r="U1" s="13" t="s">
        <v>37</v>
      </c>
      <c r="V1" s="44"/>
      <c r="W1" s="8"/>
      <c r="X1" s="6" t="s">
        <v>18</v>
      </c>
      <c r="AB1" s="9"/>
      <c r="AC1" s="9"/>
      <c r="AD1" s="9"/>
      <c r="AE1" s="9"/>
      <c r="AF1" s="9"/>
    </row>
    <row r="2" spans="1:41" hidden="1" x14ac:dyDescent="0.2">
      <c r="A2" s="72"/>
      <c r="B2" s="9"/>
      <c r="E2" s="9"/>
      <c r="F2" s="9">
        <v>0</v>
      </c>
      <c r="G2" s="9"/>
      <c r="H2" s="9">
        <v>0</v>
      </c>
      <c r="I2" s="9"/>
      <c r="J2" s="13"/>
      <c r="K2" s="13">
        <v>0</v>
      </c>
      <c r="L2" s="13"/>
      <c r="M2" s="59"/>
      <c r="N2" s="46"/>
      <c r="O2" s="63">
        <v>0</v>
      </c>
      <c r="P2" s="69"/>
      <c r="Q2" s="70"/>
      <c r="R2" s="71"/>
      <c r="S2" s="180"/>
      <c r="T2" s="61"/>
      <c r="U2" s="13"/>
      <c r="V2" s="44"/>
      <c r="W2" s="8"/>
      <c r="X2" s="7"/>
      <c r="Z2" s="363" t="s">
        <v>19</v>
      </c>
      <c r="AA2" s="363"/>
      <c r="AB2" s="9"/>
      <c r="AC2" s="9"/>
      <c r="AD2" s="9"/>
      <c r="AE2" s="9"/>
      <c r="AF2" s="9"/>
    </row>
    <row r="3" spans="1:41" ht="15" hidden="1" x14ac:dyDescent="0.2">
      <c r="A3" s="73" t="str">
        <f>IF(AND(N3=$AA$11,$AA$7="All"),R3,IF(AND(N3=$AA$11,$AA$7=T3),R3,""))</f>
        <v/>
      </c>
      <c r="B3" s="4" t="str">
        <f>IF(N3=$AA$11,RANK(A3,A$3:A$5000,1),"")</f>
        <v/>
      </c>
      <c r="E3" s="14" t="str">
        <f t="shared" ref="E3:E66" si="0">IF(N3=$AA$11,P3,"")</f>
        <v/>
      </c>
      <c r="F3" s="3">
        <f t="shared" ref="F3:F18" si="1">IF(E2&lt;&gt;E3,F2+1,F2)</f>
        <v>0</v>
      </c>
      <c r="G3" s="3" t="str">
        <f>IF(F3&lt;&gt;F2,F3,"")</f>
        <v/>
      </c>
      <c r="H3" s="3">
        <f t="shared" ref="H3:H66" si="2">IF(AND(N3=$AA$11,P3=$AE$11),H2+1,H2)</f>
        <v>0</v>
      </c>
      <c r="I3" s="3" t="str">
        <f>IF(H3&lt;&gt;H2,CONCATENATE($AA$11,H3),"")</f>
        <v/>
      </c>
      <c r="J3" s="131" t="str">
        <f>IF(AND(N3=$AA$11,$AA$7="All"),R3,IF(AND(N3=$AA$11,$AA$7=T3),R3,""))</f>
        <v/>
      </c>
      <c r="K3" s="3">
        <f>IF(X3=$AA$6,K2+1,K2)</f>
        <v>0</v>
      </c>
      <c r="L3" s="3" t="str">
        <f>IF(K3&lt;&gt;K2,CONCATENATE($AA$4,K3),"")</f>
        <v/>
      </c>
      <c r="N3" s="47" t="s">
        <v>85</v>
      </c>
      <c r="O3" s="57">
        <f t="shared" ref="O3:O29" si="3">IF(N3=N2,O2+1,1)</f>
        <v>1</v>
      </c>
      <c r="P3" s="132">
        <v>44790</v>
      </c>
      <c r="Q3" s="130" t="s">
        <v>75</v>
      </c>
      <c r="R3" s="131">
        <v>1.5347222222222222E-2</v>
      </c>
      <c r="S3" s="181"/>
      <c r="T3" s="62" t="str">
        <f>IF(O3&gt;0,VLOOKUP(Q3,'Riders Names'!A$2:B$582,2,FALSE),"")</f>
        <v>Male</v>
      </c>
      <c r="U3" s="45" t="str">
        <f>VLOOKUP(Q3,'Riders Names'!A$2:B$582,1,FALSE)</f>
        <v>Theo Anderson</v>
      </c>
      <c r="X3" s="7" t="str">
        <f>IF('My Races'!$H$2="All",Q3,CONCATENATE(Q3,N3))</f>
        <v>Theo AndersonUC861</v>
      </c>
      <c r="Z3" s="9"/>
      <c r="AA3" s="9"/>
      <c r="AH3" s="362"/>
      <c r="AI3" s="362"/>
      <c r="AJ3" s="362"/>
      <c r="AK3" s="362"/>
      <c r="AL3" s="362"/>
      <c r="AM3" s="362"/>
      <c r="AN3" s="362"/>
      <c r="AO3" s="362"/>
    </row>
    <row r="4" spans="1:41" ht="15" hidden="1" x14ac:dyDescent="0.2">
      <c r="A4" s="73" t="str">
        <f t="shared" ref="A4:A67" si="4">IF(AND(N4=$AA$11,$AA$7="All"),R4,IF(AND(N4=$AA$11,$AA$7=T4),R4,""))</f>
        <v/>
      </c>
      <c r="B4" s="4" t="str">
        <f t="shared" ref="B4:B21" si="5">IF(N4=$AA$11,RANK(A4,A$3:A$5000,1),"")</f>
        <v/>
      </c>
      <c r="E4" s="14" t="str">
        <f t="shared" si="0"/>
        <v/>
      </c>
      <c r="F4" s="3">
        <f t="shared" si="1"/>
        <v>0</v>
      </c>
      <c r="G4" s="3" t="str">
        <f t="shared" ref="G4:G67" si="6">IF(F4&lt;&gt;F3,F4,"")</f>
        <v/>
      </c>
      <c r="H4" s="3">
        <f t="shared" si="2"/>
        <v>0</v>
      </c>
      <c r="I4" s="3" t="str">
        <f t="shared" ref="I4:I67" si="7">IF(H4&lt;&gt;H3,CONCATENATE($AA$11,H4),"")</f>
        <v/>
      </c>
      <c r="J4" s="131" t="str">
        <f t="shared" ref="J4:J27" si="8">IF(AND(N4=$AA$11,$AA$7="All"),R4,IF(AND(N4=$AA$11,$AA$7=T4),R4,""))</f>
        <v/>
      </c>
      <c r="K4" s="3">
        <f t="shared" ref="K4:K67" si="9">IF(X4=$AA$6,K3+1,K3)</f>
        <v>0</v>
      </c>
      <c r="L4" s="3" t="str">
        <f t="shared" ref="L4:L67" si="10">IF(K4&lt;&gt;K3,CONCATENATE($AA$4,K4),"")</f>
        <v/>
      </c>
      <c r="N4" s="47" t="s">
        <v>85</v>
      </c>
      <c r="O4" s="57">
        <f t="shared" si="3"/>
        <v>2</v>
      </c>
      <c r="P4" s="132">
        <v>44790</v>
      </c>
      <c r="Q4" s="130" t="s">
        <v>80</v>
      </c>
      <c r="R4" s="131">
        <v>1.5625E-2</v>
      </c>
      <c r="S4" s="181"/>
      <c r="T4" s="62" t="str">
        <f>IF(O4&gt;0,VLOOKUP(Q4,'Riders Names'!A$2:B$582,2,FALSE),"")</f>
        <v>Male</v>
      </c>
      <c r="U4" s="45" t="str">
        <f>VLOOKUP(Q4,'Riders Names'!A$2:B$582,1,FALSE)</f>
        <v>Matt Chapple</v>
      </c>
      <c r="X4" s="7" t="str">
        <f>IF('My Races'!$H$2="All",Q4,CONCATENATE(Q4,N4))</f>
        <v>Matt ChappleUC861</v>
      </c>
      <c r="Z4" s="9" t="s">
        <v>5</v>
      </c>
      <c r="AA4" s="9" t="str">
        <f>'My Races'!D2</f>
        <v>Paul Winchcombe</v>
      </c>
      <c r="AH4" s="362"/>
      <c r="AI4" s="362"/>
      <c r="AJ4" s="362"/>
      <c r="AK4" s="362"/>
      <c r="AL4" s="362"/>
      <c r="AM4" s="362"/>
      <c r="AN4" s="362"/>
      <c r="AO4" s="362"/>
    </row>
    <row r="5" spans="1:41" ht="15" hidden="1" x14ac:dyDescent="0.2">
      <c r="A5" s="73" t="str">
        <f t="shared" si="4"/>
        <v/>
      </c>
      <c r="B5" s="4" t="str">
        <f t="shared" si="5"/>
        <v/>
      </c>
      <c r="E5" s="14" t="str">
        <f t="shared" si="0"/>
        <v/>
      </c>
      <c r="F5" s="3">
        <f t="shared" si="1"/>
        <v>0</v>
      </c>
      <c r="G5" s="3" t="str">
        <f t="shared" si="6"/>
        <v/>
      </c>
      <c r="H5" s="3">
        <f t="shared" si="2"/>
        <v>0</v>
      </c>
      <c r="I5" s="3" t="str">
        <f t="shared" si="7"/>
        <v/>
      </c>
      <c r="J5" s="131" t="str">
        <f t="shared" si="8"/>
        <v/>
      </c>
      <c r="K5" s="3">
        <f t="shared" si="9"/>
        <v>0</v>
      </c>
      <c r="L5" s="3" t="str">
        <f t="shared" si="10"/>
        <v/>
      </c>
      <c r="N5" s="47" t="s">
        <v>85</v>
      </c>
      <c r="O5" s="57">
        <f t="shared" si="3"/>
        <v>3</v>
      </c>
      <c r="P5" s="132">
        <v>44790</v>
      </c>
      <c r="Q5" s="130" t="s">
        <v>90</v>
      </c>
      <c r="R5" s="131">
        <v>1.6620370370370372E-2</v>
      </c>
      <c r="S5" s="181"/>
      <c r="T5" s="62" t="str">
        <f>IF(O5&gt;0,VLOOKUP(Q5,'Riders Names'!A$2:B$582,2,FALSE),"")</f>
        <v>Guest</v>
      </c>
      <c r="U5" s="45" t="str">
        <f>VLOOKUP(Q5,'Riders Names'!A$2:B$582,1,FALSE)</f>
        <v>Alistair McChesney</v>
      </c>
      <c r="X5" s="7" t="str">
        <f>IF('My Races'!$H$2="All",Q5,CONCATENATE(Q5,N5))</f>
        <v>Alistair McChesneyUC861</v>
      </c>
      <c r="Z5" s="9" t="s">
        <v>10</v>
      </c>
      <c r="AA5" s="9" t="str">
        <f>IF('My Races'!H2="all","",'My Races'!H2)</f>
        <v>UC861</v>
      </c>
      <c r="AH5" s="362"/>
      <c r="AI5" s="362"/>
      <c r="AJ5" s="362"/>
      <c r="AK5" s="362"/>
      <c r="AL5" s="362"/>
      <c r="AM5" s="362"/>
      <c r="AN5" s="362"/>
      <c r="AO5" s="362"/>
    </row>
    <row r="6" spans="1:41" ht="15" hidden="1" x14ac:dyDescent="0.2">
      <c r="A6" s="73" t="str">
        <f t="shared" si="4"/>
        <v/>
      </c>
      <c r="B6" s="4" t="str">
        <f t="shared" si="5"/>
        <v/>
      </c>
      <c r="E6" s="14" t="str">
        <f t="shared" si="0"/>
        <v/>
      </c>
      <c r="F6" s="3">
        <f t="shared" si="1"/>
        <v>0</v>
      </c>
      <c r="G6" s="3" t="str">
        <f t="shared" si="6"/>
        <v/>
      </c>
      <c r="H6" s="3">
        <f t="shared" si="2"/>
        <v>0</v>
      </c>
      <c r="I6" s="3" t="str">
        <f>IF(H6&lt;&gt;H5,CONCATENATE($AA$11,H6),"")</f>
        <v/>
      </c>
      <c r="J6" s="131" t="str">
        <f t="shared" si="8"/>
        <v/>
      </c>
      <c r="K6" s="3">
        <f t="shared" si="9"/>
        <v>0</v>
      </c>
      <c r="L6" s="3" t="str">
        <f t="shared" si="10"/>
        <v/>
      </c>
      <c r="N6" s="47" t="s">
        <v>85</v>
      </c>
      <c r="O6" s="57">
        <f t="shared" si="3"/>
        <v>4</v>
      </c>
      <c r="P6" s="132">
        <v>44790</v>
      </c>
      <c r="Q6" s="130" t="s">
        <v>61</v>
      </c>
      <c r="R6" s="131">
        <v>1.6655092592592593E-2</v>
      </c>
      <c r="S6" s="181"/>
      <c r="T6" s="62" t="str">
        <f>IF(O6&gt;0,VLOOKUP(Q6,'Riders Names'!A$2:B$582,2,FALSE),"")</f>
        <v>Male</v>
      </c>
      <c r="U6" s="45" t="str">
        <f>VLOOKUP(Q6,'Riders Names'!A$2:B$582,1,FALSE)</f>
        <v>James Eccleston</v>
      </c>
      <c r="X6" s="7" t="str">
        <f>IF('My Races'!$H$2="All",Q6,CONCATENATE(Q6,N6))</f>
        <v>James EcclestonUC861</v>
      </c>
      <c r="Z6" s="9" t="s">
        <v>11</v>
      </c>
      <c r="AA6" s="9" t="str">
        <f>CONCATENATE(AA4,AA5)</f>
        <v>Paul WinchcombeUC861</v>
      </c>
      <c r="AH6" s="362"/>
      <c r="AI6" s="362"/>
      <c r="AJ6" s="362"/>
      <c r="AK6" s="362"/>
      <c r="AL6" s="362"/>
      <c r="AM6" s="362"/>
      <c r="AN6" s="362"/>
      <c r="AO6" s="362"/>
    </row>
    <row r="7" spans="1:41" ht="15" hidden="1" x14ac:dyDescent="0.2">
      <c r="A7" s="73" t="str">
        <f t="shared" si="4"/>
        <v/>
      </c>
      <c r="B7" s="4" t="str">
        <f t="shared" si="5"/>
        <v/>
      </c>
      <c r="E7" s="14" t="str">
        <f t="shared" si="0"/>
        <v/>
      </c>
      <c r="F7" s="3">
        <f t="shared" si="1"/>
        <v>0</v>
      </c>
      <c r="G7" s="3" t="str">
        <f>IF(F7&lt;&gt;F6,F7,"")</f>
        <v/>
      </c>
      <c r="H7" s="3">
        <f t="shared" si="2"/>
        <v>0</v>
      </c>
      <c r="I7" s="3" t="str">
        <f t="shared" si="7"/>
        <v/>
      </c>
      <c r="J7" s="131" t="str">
        <f t="shared" si="8"/>
        <v/>
      </c>
      <c r="K7" s="3">
        <f>IF(X7=$AA$6,K6+1,K6)</f>
        <v>1</v>
      </c>
      <c r="L7" s="3" t="str">
        <f>IF(K7&lt;&gt;K6,CONCATENATE($AA$4,K7),"")</f>
        <v>Paul Winchcombe1</v>
      </c>
      <c r="N7" s="47" t="s">
        <v>85</v>
      </c>
      <c r="O7" s="57">
        <f t="shared" si="3"/>
        <v>5</v>
      </c>
      <c r="P7" s="146">
        <v>44790</v>
      </c>
      <c r="Q7" s="147" t="s">
        <v>57</v>
      </c>
      <c r="R7" s="148">
        <v>1.7361111111111112E-2</v>
      </c>
      <c r="S7" s="182"/>
      <c r="T7" s="62" t="str">
        <f>IF(O7&gt;0,VLOOKUP(Q7,'Riders Names'!A$2:B$582,2,FALSE),"")</f>
        <v>Male</v>
      </c>
      <c r="U7" s="45" t="str">
        <f>VLOOKUP(Q7,'Riders Names'!A$2:B$582,1,FALSE)</f>
        <v>Paul Winchcombe</v>
      </c>
      <c r="X7" s="7" t="str">
        <f>IF('My Races'!$H$2="All",Q7,CONCATENATE(Q7,N7))</f>
        <v>Paul WinchcombeUC861</v>
      </c>
      <c r="Z7" s="9" t="s">
        <v>36</v>
      </c>
      <c r="AA7" s="9" t="str">
        <f>'Our Races'!K14</f>
        <v>All</v>
      </c>
      <c r="AD7" s="9"/>
      <c r="AH7" s="362"/>
      <c r="AI7" s="362"/>
      <c r="AJ7" s="362"/>
      <c r="AK7" s="362"/>
      <c r="AL7" s="362"/>
      <c r="AM7" s="362"/>
      <c r="AN7" s="362"/>
      <c r="AO7" s="362"/>
    </row>
    <row r="8" spans="1:41" ht="15" hidden="1" x14ac:dyDescent="0.2">
      <c r="A8" s="73" t="str">
        <f t="shared" si="4"/>
        <v/>
      </c>
      <c r="B8" s="4" t="str">
        <f t="shared" si="5"/>
        <v/>
      </c>
      <c r="E8" s="14" t="str">
        <f t="shared" si="0"/>
        <v/>
      </c>
      <c r="F8" s="3">
        <f t="shared" si="1"/>
        <v>0</v>
      </c>
      <c r="G8" s="3" t="str">
        <f t="shared" si="6"/>
        <v/>
      </c>
      <c r="H8" s="3">
        <f t="shared" si="2"/>
        <v>0</v>
      </c>
      <c r="I8" s="3" t="str">
        <f>IF(H8&lt;&gt;H7,CONCATENATE($AA$11,H8),"")</f>
        <v/>
      </c>
      <c r="J8" s="131" t="str">
        <f t="shared" si="8"/>
        <v/>
      </c>
      <c r="K8" s="3">
        <f t="shared" si="9"/>
        <v>1</v>
      </c>
      <c r="L8" s="3" t="str">
        <f t="shared" si="10"/>
        <v/>
      </c>
      <c r="N8" s="47" t="s">
        <v>85</v>
      </c>
      <c r="O8" s="57">
        <f t="shared" si="3"/>
        <v>6</v>
      </c>
      <c r="P8" s="132">
        <v>44790</v>
      </c>
      <c r="Q8" s="130" t="s">
        <v>83</v>
      </c>
      <c r="R8" s="148">
        <v>1.7395833333333336E-2</v>
      </c>
      <c r="S8" s="182"/>
      <c r="T8" s="62" t="str">
        <f>IF(O8&gt;0,VLOOKUP(Q8,'Riders Names'!A$2:B$582,2,FALSE),"")</f>
        <v>Male</v>
      </c>
      <c r="U8" s="45" t="str">
        <f>VLOOKUP(Q8,'Riders Names'!A$2:B$582,1,FALSE)</f>
        <v>Mike Griffin</v>
      </c>
      <c r="X8" s="7" t="str">
        <f>IF('My Races'!$H$2="All",Q8,CONCATENATE(Q8,N8))</f>
        <v>Mike GriffinUC861</v>
      </c>
      <c r="Z8" s="1"/>
      <c r="AA8" s="1"/>
      <c r="AH8" s="362"/>
      <c r="AI8" s="362"/>
      <c r="AJ8" s="362"/>
      <c r="AK8" s="362"/>
      <c r="AL8" s="362"/>
      <c r="AM8" s="362"/>
      <c r="AN8" s="362"/>
      <c r="AO8" s="362"/>
    </row>
    <row r="9" spans="1:41" ht="15" hidden="1" x14ac:dyDescent="0.2">
      <c r="A9" s="73" t="str">
        <f t="shared" si="4"/>
        <v/>
      </c>
      <c r="B9" s="4" t="str">
        <f t="shared" si="5"/>
        <v/>
      </c>
      <c r="E9" s="14" t="str">
        <f t="shared" si="0"/>
        <v/>
      </c>
      <c r="F9" s="3">
        <f t="shared" si="1"/>
        <v>0</v>
      </c>
      <c r="G9" s="3" t="str">
        <f t="shared" si="6"/>
        <v/>
      </c>
      <c r="H9" s="3">
        <f t="shared" si="2"/>
        <v>0</v>
      </c>
      <c r="I9" s="3" t="str">
        <f t="shared" si="7"/>
        <v/>
      </c>
      <c r="J9" s="131" t="str">
        <f t="shared" si="8"/>
        <v/>
      </c>
      <c r="K9" s="3">
        <f t="shared" si="9"/>
        <v>1</v>
      </c>
      <c r="L9" s="3" t="str">
        <f t="shared" si="10"/>
        <v/>
      </c>
      <c r="N9" s="47" t="s">
        <v>85</v>
      </c>
      <c r="O9" s="57">
        <f t="shared" si="3"/>
        <v>7</v>
      </c>
      <c r="P9" s="132">
        <v>44790</v>
      </c>
      <c r="Q9" s="130" t="s">
        <v>58</v>
      </c>
      <c r="R9" s="148">
        <v>1.8159722222222219E-2</v>
      </c>
      <c r="S9" s="182"/>
      <c r="T9" s="62" t="str">
        <f>IF(O9&gt;0,VLOOKUP(Q9,'Riders Names'!A$2:B$582,2,FALSE),"")</f>
        <v>Male</v>
      </c>
      <c r="U9" s="45" t="str">
        <f>VLOOKUP(Q9,'Riders Names'!A$2:B$582,1,FALSE)</f>
        <v>Mike Gibbons</v>
      </c>
      <c r="X9" s="7" t="str">
        <f>IF('My Races'!$H$2="All",Q9,CONCATENATE(Q9,N9))</f>
        <v>Mike GibbonsUC861</v>
      </c>
      <c r="Z9" s="1"/>
      <c r="AA9" s="1"/>
      <c r="AH9" s="362"/>
      <c r="AI9" s="362"/>
      <c r="AJ9" s="362"/>
      <c r="AK9" s="362"/>
      <c r="AL9" s="362"/>
      <c r="AM9" s="362"/>
      <c r="AN9" s="362"/>
      <c r="AO9" s="362"/>
    </row>
    <row r="10" spans="1:41" ht="15" hidden="1" x14ac:dyDescent="0.2">
      <c r="A10" s="73" t="str">
        <f t="shared" si="4"/>
        <v/>
      </c>
      <c r="B10" s="4" t="str">
        <f t="shared" si="5"/>
        <v/>
      </c>
      <c r="E10" s="14" t="str">
        <f t="shared" si="0"/>
        <v/>
      </c>
      <c r="F10" s="3">
        <f t="shared" si="1"/>
        <v>0</v>
      </c>
      <c r="G10" s="3" t="str">
        <f t="shared" si="6"/>
        <v/>
      </c>
      <c r="H10" s="3">
        <f t="shared" si="2"/>
        <v>0</v>
      </c>
      <c r="I10" s="3" t="str">
        <f t="shared" si="7"/>
        <v/>
      </c>
      <c r="J10" s="131" t="str">
        <f t="shared" si="8"/>
        <v/>
      </c>
      <c r="K10" s="3">
        <f t="shared" si="9"/>
        <v>1</v>
      </c>
      <c r="L10" s="3" t="str">
        <f t="shared" si="10"/>
        <v/>
      </c>
      <c r="N10" s="47" t="s">
        <v>85</v>
      </c>
      <c r="O10" s="57">
        <f t="shared" si="3"/>
        <v>8</v>
      </c>
      <c r="P10" s="132">
        <v>44790</v>
      </c>
      <c r="Q10" s="130" t="s">
        <v>91</v>
      </c>
      <c r="R10" s="148">
        <v>1.9224537037037037E-2</v>
      </c>
      <c r="S10" s="182"/>
      <c r="T10" s="62" t="str">
        <f>IF(O10&gt;0,VLOOKUP(Q10,'Riders Names'!A$2:B$582,2,FALSE),"")</f>
        <v>Guest</v>
      </c>
      <c r="U10" s="45" t="str">
        <f>VLOOKUP(Q10,'Riders Names'!A$2:B$582,1,FALSE)</f>
        <v>David Hancock</v>
      </c>
      <c r="X10" s="7" t="str">
        <f>IF('My Races'!$H$2="All",Q10,CONCATENATE(Q10,N10))</f>
        <v>David HancockUC861</v>
      </c>
      <c r="AH10" s="362"/>
      <c r="AI10" s="362"/>
      <c r="AJ10" s="362"/>
      <c r="AK10" s="362"/>
      <c r="AL10" s="362"/>
      <c r="AM10" s="362"/>
      <c r="AN10" s="362"/>
      <c r="AO10" s="362"/>
    </row>
    <row r="11" spans="1:41" ht="15" hidden="1" x14ac:dyDescent="0.2">
      <c r="A11" s="73" t="str">
        <f t="shared" si="4"/>
        <v/>
      </c>
      <c r="B11" s="4" t="str">
        <f t="shared" si="5"/>
        <v/>
      </c>
      <c r="E11" s="14" t="str">
        <f t="shared" si="0"/>
        <v/>
      </c>
      <c r="F11" s="3">
        <f t="shared" si="1"/>
        <v>0</v>
      </c>
      <c r="G11" s="3" t="str">
        <f t="shared" si="6"/>
        <v/>
      </c>
      <c r="H11" s="3">
        <f t="shared" si="2"/>
        <v>0</v>
      </c>
      <c r="I11" s="119" t="str">
        <f t="shared" si="7"/>
        <v/>
      </c>
      <c r="J11" s="131" t="str">
        <f t="shared" si="8"/>
        <v/>
      </c>
      <c r="K11" s="3">
        <f t="shared" si="9"/>
        <v>1</v>
      </c>
      <c r="L11" s="3" t="str">
        <f t="shared" si="10"/>
        <v/>
      </c>
      <c r="N11" s="47" t="s">
        <v>85</v>
      </c>
      <c r="O11" s="57">
        <f t="shared" si="3"/>
        <v>9</v>
      </c>
      <c r="P11" s="132">
        <v>44790</v>
      </c>
      <c r="Q11" s="130" t="s">
        <v>92</v>
      </c>
      <c r="R11" s="148">
        <v>1.9988425925925927E-2</v>
      </c>
      <c r="S11" s="182"/>
      <c r="T11" s="62" t="str">
        <f>IF(O11&gt;0,VLOOKUP(Q11,'Riders Names'!A$2:B$582,2,FALSE),"")</f>
        <v>Guest</v>
      </c>
      <c r="U11" s="45" t="str">
        <f>VLOOKUP(Q11,'Riders Names'!A$2:B$582,1,FALSE)</f>
        <v>Odette Collett</v>
      </c>
      <c r="X11" s="7" t="str">
        <f>IF('My Races'!$H$2="All",Q11,CONCATENATE(Q11,N11))</f>
        <v>Odette CollettUC861</v>
      </c>
      <c r="Z11" s="38" t="s">
        <v>22</v>
      </c>
      <c r="AA11" s="38" t="str">
        <f>'Our Races'!C3</f>
        <v>UHC86</v>
      </c>
      <c r="AB11" s="38" t="s">
        <v>23</v>
      </c>
      <c r="AD11" s="38" t="s">
        <v>24</v>
      </c>
      <c r="AE11" s="51">
        <f>'Our Races'!C5</f>
        <v>44769</v>
      </c>
      <c r="AH11" s="362"/>
      <c r="AI11" s="362"/>
      <c r="AJ11" s="362"/>
      <c r="AK11" s="362"/>
      <c r="AL11" s="362"/>
      <c r="AM11" s="362"/>
      <c r="AN11" s="362"/>
      <c r="AO11" s="362"/>
    </row>
    <row r="12" spans="1:41" ht="15" hidden="1" x14ac:dyDescent="0.2">
      <c r="A12" s="73" t="str">
        <f t="shared" si="4"/>
        <v/>
      </c>
      <c r="B12" s="4" t="str">
        <f t="shared" si="5"/>
        <v/>
      </c>
      <c r="E12" s="14" t="str">
        <f t="shared" si="0"/>
        <v/>
      </c>
      <c r="F12" s="3">
        <f t="shared" si="1"/>
        <v>0</v>
      </c>
      <c r="G12" s="3" t="str">
        <f t="shared" si="6"/>
        <v/>
      </c>
      <c r="H12" s="4">
        <f>IF(AND(N12=$AA$11,P12=$AE$11),H11+1,H11)</f>
        <v>0</v>
      </c>
      <c r="I12" s="119" t="str">
        <f t="shared" si="7"/>
        <v/>
      </c>
      <c r="J12" s="131" t="str">
        <f t="shared" si="8"/>
        <v/>
      </c>
      <c r="K12" s="3">
        <f t="shared" si="9"/>
        <v>1</v>
      </c>
      <c r="L12" s="3" t="str">
        <f t="shared" si="10"/>
        <v/>
      </c>
      <c r="N12" s="47" t="s">
        <v>88</v>
      </c>
      <c r="O12" s="57">
        <f t="shared" si="3"/>
        <v>1</v>
      </c>
      <c r="P12" s="132">
        <v>44741</v>
      </c>
      <c r="Q12" s="130" t="s">
        <v>94</v>
      </c>
      <c r="R12" s="131">
        <v>1.5729166666666666E-2</v>
      </c>
      <c r="S12" s="181"/>
      <c r="T12" s="62" t="str">
        <f>IF(O12&gt;0,VLOOKUP(Q12,'Riders Names'!A$2:B$582,2,FALSE),"")</f>
        <v>Guest</v>
      </c>
      <c r="U12" s="45" t="str">
        <f>VLOOKUP(Q12,'Riders Names'!A$2:B$582,1,FALSE)</f>
        <v>Will Howse</v>
      </c>
      <c r="X12" s="7" t="str">
        <f>IF('My Races'!$H$2="All",Q12,CONCATENATE(Q12,N12))</f>
        <v>Will HowseSpitfire</v>
      </c>
      <c r="Z12" s="15">
        <v>1</v>
      </c>
      <c r="AA12" s="55">
        <f t="shared" ref="AA12:AA43" si="11">VLOOKUP(Z12,G3:P5002,10,FALSE)</f>
        <v>44440</v>
      </c>
      <c r="AB12" s="55">
        <f>IFERROR(AA12,"")</f>
        <v>44440</v>
      </c>
      <c r="AH12" s="362"/>
      <c r="AI12" s="362"/>
      <c r="AJ12" s="362"/>
      <c r="AK12" s="362"/>
      <c r="AL12" s="362"/>
      <c r="AM12" s="362"/>
      <c r="AN12" s="362"/>
      <c r="AO12" s="362"/>
    </row>
    <row r="13" spans="1:41" ht="15" hidden="1" x14ac:dyDescent="0.2">
      <c r="A13" s="73" t="str">
        <f t="shared" si="4"/>
        <v/>
      </c>
      <c r="B13" s="4" t="str">
        <f t="shared" si="5"/>
        <v/>
      </c>
      <c r="E13" s="14" t="str">
        <f t="shared" si="0"/>
        <v/>
      </c>
      <c r="F13" s="3">
        <f t="shared" si="1"/>
        <v>0</v>
      </c>
      <c r="G13" s="3" t="str">
        <f t="shared" si="6"/>
        <v/>
      </c>
      <c r="H13" s="4">
        <f t="shared" si="2"/>
        <v>0</v>
      </c>
      <c r="I13" s="119" t="str">
        <f t="shared" si="7"/>
        <v/>
      </c>
      <c r="J13" s="131" t="str">
        <f t="shared" si="8"/>
        <v/>
      </c>
      <c r="K13" s="3">
        <f t="shared" si="9"/>
        <v>1</v>
      </c>
      <c r="L13" s="3" t="str">
        <f t="shared" si="10"/>
        <v/>
      </c>
      <c r="N13" s="47" t="s">
        <v>88</v>
      </c>
      <c r="O13" s="57">
        <f t="shared" si="3"/>
        <v>2</v>
      </c>
      <c r="P13" s="146">
        <v>44741</v>
      </c>
      <c r="Q13" s="147" t="s">
        <v>75</v>
      </c>
      <c r="R13" s="148">
        <v>1.6192129629629629E-2</v>
      </c>
      <c r="S13" s="182"/>
      <c r="T13" s="62" t="str">
        <f>IF(O13&gt;0,VLOOKUP(Q13,'Riders Names'!A$2:B$582,2,FALSE),"")</f>
        <v>Male</v>
      </c>
      <c r="U13" s="45" t="str">
        <f>VLOOKUP(Q13,'Riders Names'!A$2:B$582,1,FALSE)</f>
        <v>Theo Anderson</v>
      </c>
      <c r="X13" s="7" t="str">
        <f>IF('My Races'!$H$2="All",Q13,CONCATENATE(Q13,N13))</f>
        <v>Theo AndersonSpitfire</v>
      </c>
      <c r="Z13" s="15">
        <f>Z12+1</f>
        <v>2</v>
      </c>
      <c r="AA13" s="55">
        <f t="shared" si="11"/>
        <v>44076</v>
      </c>
      <c r="AB13" s="55">
        <f t="shared" ref="AB13:AB76" si="12">IFERROR(AA13,"")</f>
        <v>44076</v>
      </c>
      <c r="AD13" s="56" t="s">
        <v>51</v>
      </c>
      <c r="AH13" s="362"/>
      <c r="AI13" s="362"/>
      <c r="AJ13" s="362"/>
      <c r="AK13" s="362"/>
      <c r="AL13" s="362"/>
      <c r="AM13" s="362"/>
      <c r="AN13" s="362"/>
      <c r="AO13" s="362"/>
    </row>
    <row r="14" spans="1:41" ht="15" hidden="1" x14ac:dyDescent="0.2">
      <c r="A14" s="73" t="str">
        <f t="shared" si="4"/>
        <v/>
      </c>
      <c r="B14" s="4" t="str">
        <f t="shared" si="5"/>
        <v/>
      </c>
      <c r="E14" s="14" t="str">
        <f t="shared" si="0"/>
        <v/>
      </c>
      <c r="F14" s="3">
        <f t="shared" si="1"/>
        <v>0</v>
      </c>
      <c r="G14" s="3" t="str">
        <f t="shared" si="6"/>
        <v/>
      </c>
      <c r="H14" s="4">
        <f t="shared" si="2"/>
        <v>0</v>
      </c>
      <c r="I14" s="119" t="str">
        <f t="shared" si="7"/>
        <v/>
      </c>
      <c r="J14" s="131" t="str">
        <f t="shared" si="8"/>
        <v/>
      </c>
      <c r="K14" s="3">
        <f t="shared" si="9"/>
        <v>1</v>
      </c>
      <c r="L14" s="3" t="str">
        <f t="shared" si="10"/>
        <v/>
      </c>
      <c r="N14" s="47" t="s">
        <v>88</v>
      </c>
      <c r="O14" s="57">
        <f t="shared" si="3"/>
        <v>3</v>
      </c>
      <c r="P14" s="132">
        <v>44741</v>
      </c>
      <c r="Q14" s="130" t="s">
        <v>56</v>
      </c>
      <c r="R14" s="131">
        <v>1.6643518518518519E-2</v>
      </c>
      <c r="S14" s="181"/>
      <c r="T14" s="62" t="str">
        <f>IF(O14&gt;0,VLOOKUP(Q14,'Riders Names'!A$2:B$582,2,FALSE),"")</f>
        <v>Male</v>
      </c>
      <c r="U14" s="45" t="str">
        <f>VLOOKUP(Q14,'Riders Names'!A$2:B$582,1,FALSE)</f>
        <v>Simon Cox</v>
      </c>
      <c r="X14" s="7" t="str">
        <f>IF('My Races'!$H$2="All",Q14,CONCATENATE(Q14,N14))</f>
        <v>Simon CoxSpitfire</v>
      </c>
      <c r="Z14" s="15">
        <f t="shared" ref="Z14:Z77" si="13">Z13+1</f>
        <v>3</v>
      </c>
      <c r="AA14" s="55">
        <f t="shared" si="11"/>
        <v>43347</v>
      </c>
      <c r="AB14" s="55">
        <f t="shared" si="12"/>
        <v>43347</v>
      </c>
      <c r="AD14" s="38" t="s">
        <v>50</v>
      </c>
    </row>
    <row r="15" spans="1:41" ht="15" hidden="1" x14ac:dyDescent="0.2">
      <c r="A15" s="73" t="str">
        <f t="shared" si="4"/>
        <v/>
      </c>
      <c r="B15" s="4" t="str">
        <f t="shared" si="5"/>
        <v/>
      </c>
      <c r="E15" s="14" t="str">
        <f t="shared" si="0"/>
        <v/>
      </c>
      <c r="F15" s="3">
        <f t="shared" si="1"/>
        <v>0</v>
      </c>
      <c r="G15" s="3" t="str">
        <f t="shared" si="6"/>
        <v/>
      </c>
      <c r="H15" s="4">
        <f t="shared" si="2"/>
        <v>0</v>
      </c>
      <c r="I15" s="119" t="str">
        <f t="shared" si="7"/>
        <v/>
      </c>
      <c r="J15" s="131" t="str">
        <f t="shared" si="8"/>
        <v/>
      </c>
      <c r="K15" s="3">
        <f t="shared" si="9"/>
        <v>1</v>
      </c>
      <c r="L15" s="3" t="str">
        <f t="shared" si="10"/>
        <v/>
      </c>
      <c r="N15" s="47" t="s">
        <v>88</v>
      </c>
      <c r="O15" s="57">
        <f t="shared" si="3"/>
        <v>4</v>
      </c>
      <c r="P15" s="132">
        <v>44741</v>
      </c>
      <c r="Q15" s="130" t="s">
        <v>61</v>
      </c>
      <c r="R15" s="131">
        <v>1.6736111111111111E-2</v>
      </c>
      <c r="S15" s="181"/>
      <c r="T15" s="62" t="str">
        <f>IF(O15&gt;0,VLOOKUP(Q15,'Riders Names'!A$2:B$582,2,FALSE),"")</f>
        <v>Male</v>
      </c>
      <c r="U15" s="45" t="str">
        <f>VLOOKUP(Q15,'Riders Names'!A$2:B$582,1,FALSE)</f>
        <v>James Eccleston</v>
      </c>
      <c r="X15" s="7" t="str">
        <f>IF('My Races'!$H$2="All",Q15,CONCATENATE(Q15,N15))</f>
        <v>James EcclestonSpitfire</v>
      </c>
      <c r="Z15" s="15">
        <f t="shared" si="13"/>
        <v>4</v>
      </c>
      <c r="AA15" s="55">
        <f t="shared" si="11"/>
        <v>43712</v>
      </c>
      <c r="AB15" s="55">
        <f t="shared" si="12"/>
        <v>43712</v>
      </c>
      <c r="AD15" s="15" t="s">
        <v>52</v>
      </c>
    </row>
    <row r="16" spans="1:41" ht="15" hidden="1" x14ac:dyDescent="0.2">
      <c r="A16" s="73" t="str">
        <f t="shared" si="4"/>
        <v/>
      </c>
      <c r="B16" s="4" t="str">
        <f t="shared" si="5"/>
        <v/>
      </c>
      <c r="E16" s="14" t="str">
        <f t="shared" si="0"/>
        <v/>
      </c>
      <c r="F16" s="3">
        <f t="shared" si="1"/>
        <v>0</v>
      </c>
      <c r="G16" s="3" t="str">
        <f t="shared" si="6"/>
        <v/>
      </c>
      <c r="H16" s="4">
        <f t="shared" si="2"/>
        <v>0</v>
      </c>
      <c r="I16" s="119" t="str">
        <f t="shared" si="7"/>
        <v/>
      </c>
      <c r="J16" s="131" t="str">
        <f t="shared" si="8"/>
        <v/>
      </c>
      <c r="K16" s="3">
        <f t="shared" si="9"/>
        <v>1</v>
      </c>
      <c r="L16" s="3" t="str">
        <f t="shared" si="10"/>
        <v/>
      </c>
      <c r="N16" s="47" t="s">
        <v>88</v>
      </c>
      <c r="O16" s="57">
        <f t="shared" si="3"/>
        <v>5</v>
      </c>
      <c r="P16" s="132">
        <v>44741</v>
      </c>
      <c r="Q16" s="130" t="s">
        <v>83</v>
      </c>
      <c r="R16" s="131">
        <v>1.6886574074074075E-2</v>
      </c>
      <c r="S16" s="181"/>
      <c r="T16" s="62" t="str">
        <f>IF(O16&gt;0,VLOOKUP(Q16,'Riders Names'!A$2:B$582,2,FALSE),"")</f>
        <v>Male</v>
      </c>
      <c r="U16" s="45" t="str">
        <f>VLOOKUP(Q16,'Riders Names'!A$2:B$582,1,FALSE)</f>
        <v>Mike Griffin</v>
      </c>
      <c r="X16" s="7" t="str">
        <f>IF('My Races'!$H$2="All",Q16,CONCATENATE(Q16,N16))</f>
        <v>Mike GriffinSpitfire</v>
      </c>
      <c r="Z16" s="15">
        <f t="shared" si="13"/>
        <v>5</v>
      </c>
      <c r="AA16" s="55">
        <f t="shared" si="11"/>
        <v>42984</v>
      </c>
      <c r="AB16" s="55">
        <f t="shared" si="12"/>
        <v>42984</v>
      </c>
      <c r="AD16" s="15" t="str">
        <f>'Race Names'!A3</f>
        <v>Spitfire</v>
      </c>
    </row>
    <row r="17" spans="1:30" ht="15" hidden="1" x14ac:dyDescent="0.2">
      <c r="A17" s="73" t="str">
        <f t="shared" si="4"/>
        <v/>
      </c>
      <c r="B17" s="4" t="str">
        <f t="shared" si="5"/>
        <v/>
      </c>
      <c r="E17" s="14" t="str">
        <f t="shared" si="0"/>
        <v/>
      </c>
      <c r="F17" s="3">
        <f t="shared" si="1"/>
        <v>0</v>
      </c>
      <c r="G17" s="3" t="str">
        <f t="shared" si="6"/>
        <v/>
      </c>
      <c r="H17" s="4">
        <f t="shared" si="2"/>
        <v>0</v>
      </c>
      <c r="I17" s="119" t="str">
        <f t="shared" si="7"/>
        <v/>
      </c>
      <c r="J17" s="131" t="str">
        <f t="shared" si="8"/>
        <v/>
      </c>
      <c r="K17" s="3">
        <f t="shared" si="9"/>
        <v>1</v>
      </c>
      <c r="L17" s="3" t="str">
        <f t="shared" si="10"/>
        <v/>
      </c>
      <c r="N17" s="47" t="s">
        <v>88</v>
      </c>
      <c r="O17" s="57">
        <f t="shared" si="3"/>
        <v>6</v>
      </c>
      <c r="P17" s="132">
        <v>44741</v>
      </c>
      <c r="Q17" s="130" t="s">
        <v>60</v>
      </c>
      <c r="R17" s="131">
        <v>1.7071759259259259E-2</v>
      </c>
      <c r="S17" s="181"/>
      <c r="T17" s="62" t="str">
        <f>IF(O17&gt;0,VLOOKUP(Q17,'Riders Names'!A$2:B$582,2,FALSE),"")</f>
        <v>Male</v>
      </c>
      <c r="U17" s="45" t="str">
        <f>VLOOKUP(Q17,'Riders Names'!A$2:B$582,1,FALSE)</f>
        <v>David English</v>
      </c>
      <c r="X17" s="7" t="str">
        <f>IF('My Races'!$H$2="All",Q17,CONCATENATE(Q17,N17))</f>
        <v>David EnglishSpitfire</v>
      </c>
      <c r="Z17" s="15">
        <f t="shared" si="13"/>
        <v>6</v>
      </c>
      <c r="AA17" s="55">
        <f t="shared" si="11"/>
        <v>42620</v>
      </c>
      <c r="AB17" s="55">
        <f t="shared" si="12"/>
        <v>42620</v>
      </c>
      <c r="AD17" s="15" t="str">
        <f>'Race Names'!A4</f>
        <v>UC861</v>
      </c>
    </row>
    <row r="18" spans="1:30" ht="15" hidden="1" x14ac:dyDescent="0.2">
      <c r="A18" s="73" t="str">
        <f t="shared" si="4"/>
        <v/>
      </c>
      <c r="B18" s="4" t="str">
        <f t="shared" si="5"/>
        <v/>
      </c>
      <c r="E18" s="14" t="str">
        <f t="shared" si="0"/>
        <v/>
      </c>
      <c r="F18" s="3">
        <f t="shared" si="1"/>
        <v>0</v>
      </c>
      <c r="G18" s="3" t="str">
        <f t="shared" si="6"/>
        <v/>
      </c>
      <c r="H18" s="4">
        <f t="shared" si="2"/>
        <v>0</v>
      </c>
      <c r="I18" s="119" t="str">
        <f t="shared" si="7"/>
        <v/>
      </c>
      <c r="J18" s="131" t="str">
        <f t="shared" si="8"/>
        <v/>
      </c>
      <c r="K18" s="3">
        <f t="shared" si="9"/>
        <v>1</v>
      </c>
      <c r="L18" s="3" t="str">
        <f t="shared" si="10"/>
        <v/>
      </c>
      <c r="N18" s="47" t="s">
        <v>88</v>
      </c>
      <c r="O18" s="57">
        <f t="shared" si="3"/>
        <v>7</v>
      </c>
      <c r="P18" s="132">
        <v>44741</v>
      </c>
      <c r="Q18" s="130" t="s">
        <v>67</v>
      </c>
      <c r="R18" s="131">
        <v>1.741898148148148E-2</v>
      </c>
      <c r="S18" s="181"/>
      <c r="T18" s="62" t="str">
        <f>IF(O18&gt;0,VLOOKUP(Q18,'Riders Names'!A$2:B$582,2,FALSE),"")</f>
        <v>Male</v>
      </c>
      <c r="U18" s="45" t="str">
        <f>VLOOKUP(Q18,'Riders Names'!A$2:B$582,1,FALSE)</f>
        <v>Neil Lewis</v>
      </c>
      <c r="X18" s="7" t="str">
        <f>IF('My Races'!$H$2="All",Q18,CONCATENATE(Q18,N18))</f>
        <v>Neil LewisSpitfire</v>
      </c>
      <c r="Z18" s="15">
        <f t="shared" si="13"/>
        <v>7</v>
      </c>
      <c r="AA18" s="55">
        <f t="shared" si="11"/>
        <v>42249</v>
      </c>
      <c r="AB18" s="55">
        <f t="shared" si="12"/>
        <v>42249</v>
      </c>
      <c r="AD18" s="15" t="str">
        <f>'Race Names'!A5</f>
        <v>UC862</v>
      </c>
    </row>
    <row r="19" spans="1:30" ht="15" hidden="1" x14ac:dyDescent="0.2">
      <c r="A19" s="73" t="str">
        <f t="shared" si="4"/>
        <v/>
      </c>
      <c r="B19" s="4" t="str">
        <f t="shared" si="5"/>
        <v/>
      </c>
      <c r="E19" s="14" t="str">
        <f t="shared" si="0"/>
        <v/>
      </c>
      <c r="F19" s="3">
        <f t="shared" ref="F19:F82" si="14">IF(AND(E19&lt;&gt;"",E18&lt;&gt;E19),F18+1,F18)</f>
        <v>0</v>
      </c>
      <c r="G19" s="3" t="str">
        <f t="shared" si="6"/>
        <v/>
      </c>
      <c r="H19" s="4">
        <f t="shared" si="2"/>
        <v>0</v>
      </c>
      <c r="I19" s="119" t="str">
        <f t="shared" si="7"/>
        <v/>
      </c>
      <c r="J19" s="131" t="str">
        <f t="shared" si="8"/>
        <v/>
      </c>
      <c r="K19" s="3">
        <f t="shared" si="9"/>
        <v>1</v>
      </c>
      <c r="L19" s="3" t="str">
        <f t="shared" si="10"/>
        <v/>
      </c>
      <c r="N19" s="47" t="s">
        <v>88</v>
      </c>
      <c r="O19" s="57">
        <f t="shared" si="3"/>
        <v>8</v>
      </c>
      <c r="P19" s="132">
        <v>44741</v>
      </c>
      <c r="Q19" s="130" t="s">
        <v>69</v>
      </c>
      <c r="R19" s="131">
        <v>1.8391203703703705E-2</v>
      </c>
      <c r="S19" s="181"/>
      <c r="T19" s="62" t="str">
        <f>IF(O19&gt;0,VLOOKUP(Q19,'Riders Names'!A$2:B$582,2,FALSE),"")</f>
        <v>Male</v>
      </c>
      <c r="U19" s="45" t="str">
        <f>VLOOKUP(Q19,'Riders Names'!A$2:B$582,1,FALSE)</f>
        <v>Paul Freegard</v>
      </c>
      <c r="V19" s="12"/>
      <c r="W19" s="2"/>
      <c r="X19" s="7" t="str">
        <f>IF('My Races'!$H$2="All",Q19,CONCATENATE(Q19,N19))</f>
        <v>Paul FreegardSpitfire</v>
      </c>
      <c r="Z19" s="15">
        <f t="shared" si="13"/>
        <v>8</v>
      </c>
      <c r="AA19" s="55">
        <f t="shared" si="11"/>
        <v>41885</v>
      </c>
      <c r="AB19" s="55">
        <f t="shared" si="12"/>
        <v>41885</v>
      </c>
      <c r="AD19" s="15" t="str">
        <f>'Race Names'!A6</f>
        <v>UC863S</v>
      </c>
    </row>
    <row r="20" spans="1:30" ht="15" hidden="1" x14ac:dyDescent="0.2">
      <c r="A20" s="73" t="str">
        <f t="shared" si="4"/>
        <v/>
      </c>
      <c r="B20" s="4" t="str">
        <f t="shared" si="5"/>
        <v/>
      </c>
      <c r="E20" s="14" t="str">
        <f t="shared" si="0"/>
        <v/>
      </c>
      <c r="F20" s="3">
        <f t="shared" si="14"/>
        <v>0</v>
      </c>
      <c r="G20" s="3" t="str">
        <f t="shared" si="6"/>
        <v/>
      </c>
      <c r="H20" s="4">
        <f t="shared" si="2"/>
        <v>0</v>
      </c>
      <c r="I20" s="119" t="str">
        <f t="shared" si="7"/>
        <v/>
      </c>
      <c r="J20" s="131" t="str">
        <f t="shared" si="8"/>
        <v/>
      </c>
      <c r="K20" s="3">
        <f t="shared" si="9"/>
        <v>1</v>
      </c>
      <c r="L20" s="3" t="str">
        <f t="shared" si="10"/>
        <v/>
      </c>
      <c r="N20" s="47" t="s">
        <v>88</v>
      </c>
      <c r="O20" s="57">
        <f t="shared" si="3"/>
        <v>9</v>
      </c>
      <c r="P20" s="146">
        <v>44741</v>
      </c>
      <c r="Q20" s="147" t="s">
        <v>95</v>
      </c>
      <c r="R20" s="148">
        <v>1.9814814814814816E-2</v>
      </c>
      <c r="S20" s="182"/>
      <c r="T20" s="62" t="str">
        <f>IF(O20&gt;0,VLOOKUP(Q20,'Riders Names'!A$2:B$582,2,FALSE),"")</f>
        <v>Guest</v>
      </c>
      <c r="U20" s="45" t="str">
        <f>VLOOKUP(Q20,'Riders Names'!A$2:B$582,1,FALSE)</f>
        <v>Natalie Griffin</v>
      </c>
      <c r="V20" s="12"/>
      <c r="W20" s="2"/>
      <c r="X20" s="7" t="str">
        <f>IF('My Races'!$H$2="All",Q20,CONCATENATE(Q20,N20))</f>
        <v>Natalie GriffinSpitfire</v>
      </c>
      <c r="Z20" s="15">
        <f t="shared" si="13"/>
        <v>9</v>
      </c>
      <c r="AA20" s="55" t="e">
        <f t="shared" si="11"/>
        <v>#N/A</v>
      </c>
      <c r="AB20" s="55" t="str">
        <f t="shared" si="12"/>
        <v/>
      </c>
      <c r="AD20" s="15" t="str">
        <f>'Race Names'!A7</f>
        <v>UC864</v>
      </c>
    </row>
    <row r="21" spans="1:30" ht="15" hidden="1" x14ac:dyDescent="0.2">
      <c r="A21" s="73" t="str">
        <f t="shared" si="4"/>
        <v/>
      </c>
      <c r="B21" s="4" t="str">
        <f t="shared" si="5"/>
        <v/>
      </c>
      <c r="E21" s="14" t="str">
        <f t="shared" si="0"/>
        <v/>
      </c>
      <c r="F21" s="3">
        <f t="shared" si="14"/>
        <v>0</v>
      </c>
      <c r="G21" s="3" t="str">
        <f t="shared" si="6"/>
        <v/>
      </c>
      <c r="H21" s="4">
        <f t="shared" si="2"/>
        <v>0</v>
      </c>
      <c r="I21" s="119" t="str">
        <f t="shared" si="7"/>
        <v/>
      </c>
      <c r="J21" s="131" t="str">
        <f t="shared" si="8"/>
        <v/>
      </c>
      <c r="K21" s="3">
        <f t="shared" si="9"/>
        <v>1</v>
      </c>
      <c r="L21" s="3" t="str">
        <f t="shared" si="10"/>
        <v/>
      </c>
      <c r="N21" s="47" t="s">
        <v>88</v>
      </c>
      <c r="O21" s="57">
        <f t="shared" si="3"/>
        <v>10</v>
      </c>
      <c r="P21" s="132">
        <v>44741</v>
      </c>
      <c r="Q21" s="130" t="s">
        <v>57</v>
      </c>
      <c r="R21" s="131" t="s">
        <v>96</v>
      </c>
      <c r="S21" s="181"/>
      <c r="T21" s="62" t="str">
        <f>IF(O21&gt;0,VLOOKUP(Q21,'Riders Names'!A$2:B$582,2,FALSE),"")</f>
        <v>Male</v>
      </c>
      <c r="U21" s="45" t="str">
        <f>VLOOKUP(Q21,'Riders Names'!A$2:B$582,1,FALSE)</f>
        <v>Paul Winchcombe</v>
      </c>
      <c r="V21" s="12"/>
      <c r="W21" s="2"/>
      <c r="X21" s="7" t="str">
        <f>IF('My Races'!$H$2="All",Q21,CONCATENATE(Q21,N21))</f>
        <v>Paul WinchcombeSpitfire</v>
      </c>
      <c r="Z21" s="15">
        <f t="shared" si="13"/>
        <v>10</v>
      </c>
      <c r="AA21" s="55" t="e">
        <f t="shared" si="11"/>
        <v>#N/A</v>
      </c>
      <c r="AB21" s="55" t="str">
        <f t="shared" si="12"/>
        <v/>
      </c>
      <c r="AD21" s="15" t="str">
        <f>'Race Names'!A8</f>
        <v>UC865S</v>
      </c>
    </row>
    <row r="22" spans="1:30" ht="15" hidden="1" x14ac:dyDescent="0.2">
      <c r="A22" s="73" t="str">
        <f t="shared" si="4"/>
        <v/>
      </c>
      <c r="B22" s="3" t="str">
        <f t="shared" ref="B22:B66" si="15">IF(N22=$AA$11,RANK(A22,A$3:A$5000,1),"")</f>
        <v/>
      </c>
      <c r="E22" s="14" t="str">
        <f t="shared" si="0"/>
        <v/>
      </c>
      <c r="F22" s="3">
        <f t="shared" si="14"/>
        <v>0</v>
      </c>
      <c r="G22" s="3" t="str">
        <f t="shared" si="6"/>
        <v/>
      </c>
      <c r="H22" s="3">
        <f t="shared" si="2"/>
        <v>0</v>
      </c>
      <c r="I22" s="119" t="str">
        <f t="shared" si="7"/>
        <v/>
      </c>
      <c r="J22" s="131" t="str">
        <f t="shared" si="8"/>
        <v/>
      </c>
      <c r="K22" s="3">
        <f t="shared" si="9"/>
        <v>1</v>
      </c>
      <c r="L22" s="3" t="str">
        <f t="shared" si="10"/>
        <v/>
      </c>
      <c r="N22" s="47" t="s">
        <v>85</v>
      </c>
      <c r="O22" s="57">
        <f t="shared" si="3"/>
        <v>1</v>
      </c>
      <c r="P22" s="132">
        <v>44769</v>
      </c>
      <c r="Q22" s="130" t="s">
        <v>75</v>
      </c>
      <c r="R22" s="131">
        <v>1.5266203703703705E-2</v>
      </c>
      <c r="S22" s="181"/>
      <c r="T22" s="62" t="str">
        <f>IF(O22&gt;0,VLOOKUP(Q22,'Riders Names'!A$2:B$582,2,FALSE),"")</f>
        <v>Male</v>
      </c>
      <c r="U22" s="45" t="str">
        <f>VLOOKUP(Q22,'Riders Names'!A$2:B$582,1,FALSE)</f>
        <v>Theo Anderson</v>
      </c>
      <c r="V22" s="12"/>
      <c r="W22" s="2"/>
      <c r="X22" s="7" t="str">
        <f>IF('My Races'!$H$2="All",Q22,CONCATENATE(Q22,N22))</f>
        <v>Theo AndersonUC861</v>
      </c>
      <c r="Z22" s="15">
        <f t="shared" si="13"/>
        <v>11</v>
      </c>
      <c r="AA22" s="55" t="e">
        <f t="shared" si="11"/>
        <v>#N/A</v>
      </c>
      <c r="AB22" s="55" t="str">
        <f t="shared" si="12"/>
        <v/>
      </c>
      <c r="AD22" s="15" t="str">
        <f>'Race Names'!A9</f>
        <v>UC866</v>
      </c>
    </row>
    <row r="23" spans="1:30" ht="15" hidden="1" x14ac:dyDescent="0.2">
      <c r="A23" s="73" t="str">
        <f t="shared" si="4"/>
        <v/>
      </c>
      <c r="B23" s="3" t="str">
        <f t="shared" si="15"/>
        <v/>
      </c>
      <c r="E23" s="14" t="str">
        <f t="shared" si="0"/>
        <v/>
      </c>
      <c r="F23" s="3">
        <f t="shared" si="14"/>
        <v>0</v>
      </c>
      <c r="G23" s="3" t="str">
        <f t="shared" si="6"/>
        <v/>
      </c>
      <c r="H23" s="3">
        <f t="shared" si="2"/>
        <v>0</v>
      </c>
      <c r="I23" s="119" t="str">
        <f t="shared" si="7"/>
        <v/>
      </c>
      <c r="J23" s="131" t="str">
        <f t="shared" si="8"/>
        <v/>
      </c>
      <c r="K23" s="3">
        <f t="shared" si="9"/>
        <v>1</v>
      </c>
      <c r="L23" s="3" t="str">
        <f t="shared" si="10"/>
        <v/>
      </c>
      <c r="N23" s="47" t="s">
        <v>85</v>
      </c>
      <c r="O23" s="57">
        <f t="shared" si="3"/>
        <v>2</v>
      </c>
      <c r="P23" s="146">
        <v>44769</v>
      </c>
      <c r="Q23" s="147" t="s">
        <v>71</v>
      </c>
      <c r="R23" s="148">
        <v>1.5960648148148151E-2</v>
      </c>
      <c r="S23" s="182"/>
      <c r="T23" s="62" t="str">
        <f>IF(O23&gt;0,VLOOKUP(Q23,'Riders Names'!A$2:B$582,2,FALSE),"")</f>
        <v>Male</v>
      </c>
      <c r="U23" s="45" t="str">
        <f>VLOOKUP(Q23,'Riders Names'!A$2:B$582,1,FALSE)</f>
        <v>Owen Burgess</v>
      </c>
      <c r="V23" s="12"/>
      <c r="W23" s="2"/>
      <c r="X23" s="7" t="str">
        <f>IF('My Races'!$H$2="All",Q23,CONCATENATE(Q23,N23))</f>
        <v>Owen BurgessUC861</v>
      </c>
      <c r="Z23" s="15">
        <f t="shared" si="13"/>
        <v>12</v>
      </c>
      <c r="AA23" s="55" t="e">
        <f t="shared" si="11"/>
        <v>#N/A</v>
      </c>
      <c r="AB23" s="55" t="str">
        <f t="shared" si="12"/>
        <v/>
      </c>
      <c r="AD23" s="15" t="str">
        <f>'Race Names'!A10</f>
        <v>UC867</v>
      </c>
    </row>
    <row r="24" spans="1:30" ht="15" hidden="1" x14ac:dyDescent="0.2">
      <c r="A24" s="73" t="str">
        <f t="shared" si="4"/>
        <v/>
      </c>
      <c r="B24" s="3" t="str">
        <f t="shared" si="15"/>
        <v/>
      </c>
      <c r="E24" s="14" t="str">
        <f t="shared" si="0"/>
        <v/>
      </c>
      <c r="F24" s="3">
        <f t="shared" si="14"/>
        <v>0</v>
      </c>
      <c r="G24" s="3" t="str">
        <f t="shared" si="6"/>
        <v/>
      </c>
      <c r="H24" s="3">
        <f t="shared" si="2"/>
        <v>0</v>
      </c>
      <c r="I24" s="119" t="str">
        <f t="shared" si="7"/>
        <v/>
      </c>
      <c r="J24" s="131" t="str">
        <f t="shared" si="8"/>
        <v/>
      </c>
      <c r="K24" s="3">
        <f t="shared" si="9"/>
        <v>1</v>
      </c>
      <c r="L24" s="3" t="str">
        <f t="shared" si="10"/>
        <v/>
      </c>
      <c r="N24" s="47" t="s">
        <v>85</v>
      </c>
      <c r="O24" s="57">
        <f t="shared" si="3"/>
        <v>3</v>
      </c>
      <c r="P24" s="132">
        <v>44769</v>
      </c>
      <c r="Q24" s="130" t="s">
        <v>56</v>
      </c>
      <c r="R24" s="148">
        <v>1.6585648148148148E-2</v>
      </c>
      <c r="S24" s="182"/>
      <c r="T24" s="62" t="str">
        <f>IF(O24&gt;0,VLOOKUP(Q24,'Riders Names'!A$2:B$582,2,FALSE),"")</f>
        <v>Male</v>
      </c>
      <c r="U24" s="45" t="str">
        <f>VLOOKUP(Q24,'Riders Names'!A$2:B$582,1,FALSE)</f>
        <v>Simon Cox</v>
      </c>
      <c r="V24" s="12"/>
      <c r="W24" s="2"/>
      <c r="X24" s="7" t="str">
        <f>IF('My Races'!$H$2="All",Q24,CONCATENATE(Q24,N24))</f>
        <v>Simon CoxUC861</v>
      </c>
      <c r="Z24" s="15">
        <f t="shared" si="13"/>
        <v>13</v>
      </c>
      <c r="AA24" s="55" t="e">
        <f t="shared" si="11"/>
        <v>#N/A</v>
      </c>
      <c r="AB24" s="55" t="str">
        <f t="shared" si="12"/>
        <v/>
      </c>
      <c r="AD24" s="15" t="str">
        <f>'Race Names'!A11</f>
        <v>Kilo</v>
      </c>
    </row>
    <row r="25" spans="1:30" ht="15" hidden="1" x14ac:dyDescent="0.2">
      <c r="A25" s="73" t="str">
        <f t="shared" si="4"/>
        <v/>
      </c>
      <c r="B25" s="3" t="str">
        <f t="shared" si="15"/>
        <v/>
      </c>
      <c r="E25" s="14" t="str">
        <f t="shared" si="0"/>
        <v/>
      </c>
      <c r="F25" s="3">
        <f t="shared" si="14"/>
        <v>0</v>
      </c>
      <c r="G25" s="3" t="str">
        <f t="shared" si="6"/>
        <v/>
      </c>
      <c r="H25" s="3">
        <f t="shared" si="2"/>
        <v>0</v>
      </c>
      <c r="I25" s="119" t="str">
        <f t="shared" si="7"/>
        <v/>
      </c>
      <c r="J25" s="131" t="str">
        <f t="shared" si="8"/>
        <v/>
      </c>
      <c r="K25" s="3">
        <f t="shared" si="9"/>
        <v>1</v>
      </c>
      <c r="L25" s="3" t="str">
        <f t="shared" si="10"/>
        <v/>
      </c>
      <c r="N25" s="47" t="s">
        <v>85</v>
      </c>
      <c r="O25" s="57">
        <f t="shared" si="3"/>
        <v>4</v>
      </c>
      <c r="P25" s="132">
        <v>44769</v>
      </c>
      <c r="Q25" s="130" t="s">
        <v>60</v>
      </c>
      <c r="R25" s="148">
        <v>1.6979166666666667E-2</v>
      </c>
      <c r="S25" s="182"/>
      <c r="T25" s="62" t="str">
        <f>IF(O25&gt;0,VLOOKUP(Q25,'Riders Names'!A$2:B$582,2,FALSE),"")</f>
        <v>Male</v>
      </c>
      <c r="U25" s="45" t="str">
        <f>VLOOKUP(Q25,'Riders Names'!A$2:B$582,1,FALSE)</f>
        <v>David English</v>
      </c>
      <c r="V25" s="12"/>
      <c r="W25" s="2"/>
      <c r="X25" s="7" t="str">
        <f>IF('My Races'!$H$2="All",Q25,CONCATENATE(Q25,N25))</f>
        <v>David EnglishUC861</v>
      </c>
      <c r="Z25" s="15">
        <f t="shared" si="13"/>
        <v>14</v>
      </c>
      <c r="AA25" s="55" t="e">
        <f t="shared" si="11"/>
        <v>#N/A</v>
      </c>
      <c r="AB25" s="55" t="str">
        <f t="shared" si="12"/>
        <v/>
      </c>
      <c r="AD25" s="15" t="str">
        <f>'Race Names'!A12</f>
        <v>Half Kilo</v>
      </c>
    </row>
    <row r="26" spans="1:30" ht="15" hidden="1" x14ac:dyDescent="0.2">
      <c r="A26" s="73" t="str">
        <f t="shared" si="4"/>
        <v/>
      </c>
      <c r="B26" s="3" t="str">
        <f t="shared" si="15"/>
        <v/>
      </c>
      <c r="E26" s="14" t="str">
        <f t="shared" si="0"/>
        <v/>
      </c>
      <c r="F26" s="3">
        <f t="shared" si="14"/>
        <v>0</v>
      </c>
      <c r="G26" s="3" t="str">
        <f t="shared" si="6"/>
        <v/>
      </c>
      <c r="H26" s="3">
        <f t="shared" si="2"/>
        <v>0</v>
      </c>
      <c r="I26" s="119" t="str">
        <f t="shared" si="7"/>
        <v/>
      </c>
      <c r="J26" s="131" t="str">
        <f t="shared" si="8"/>
        <v/>
      </c>
      <c r="K26" s="3">
        <f t="shared" si="9"/>
        <v>2</v>
      </c>
      <c r="L26" s="3" t="str">
        <f t="shared" si="10"/>
        <v>Paul Winchcombe2</v>
      </c>
      <c r="N26" s="47" t="s">
        <v>85</v>
      </c>
      <c r="O26" s="57">
        <f t="shared" si="3"/>
        <v>5</v>
      </c>
      <c r="P26" s="132">
        <v>44769</v>
      </c>
      <c r="Q26" s="130" t="s">
        <v>57</v>
      </c>
      <c r="R26" s="148">
        <v>1.699074074074074E-2</v>
      </c>
      <c r="S26" s="182"/>
      <c r="T26" s="62" t="str">
        <f>IF(O26&gt;0,VLOOKUP(Q26,'Riders Names'!A$2:B$582,2,FALSE),"")</f>
        <v>Male</v>
      </c>
      <c r="U26" s="45" t="str">
        <f>VLOOKUP(Q26,'Riders Names'!A$2:B$582,1,FALSE)</f>
        <v>Paul Winchcombe</v>
      </c>
      <c r="V26" s="12"/>
      <c r="W26" s="2"/>
      <c r="X26" s="7" t="str">
        <f>IF('My Races'!$H$2="All",Q26,CONCATENATE(Q26,N26))</f>
        <v>Paul WinchcombeUC861</v>
      </c>
      <c r="Z26" s="15">
        <f t="shared" si="13"/>
        <v>15</v>
      </c>
      <c r="AA26" s="55" t="e">
        <f t="shared" si="11"/>
        <v>#N/A</v>
      </c>
      <c r="AB26" s="55" t="str">
        <f t="shared" si="12"/>
        <v/>
      </c>
      <c r="AD26" s="15" t="str">
        <f>'Race Names'!A13</f>
        <v>UHC86</v>
      </c>
    </row>
    <row r="27" spans="1:30" ht="15" hidden="1" x14ac:dyDescent="0.2">
      <c r="A27" s="73" t="str">
        <f>IF(AND(N27=$AA$11,$AA$7="All"),R27,IF(AND(N27=$AA$11,$AA$7=T27),R27,""))</f>
        <v/>
      </c>
      <c r="B27" s="3" t="str">
        <f t="shared" si="15"/>
        <v/>
      </c>
      <c r="E27" s="14" t="str">
        <f t="shared" si="0"/>
        <v/>
      </c>
      <c r="F27" s="3">
        <f t="shared" si="14"/>
        <v>0</v>
      </c>
      <c r="G27" s="3" t="str">
        <f t="shared" si="6"/>
        <v/>
      </c>
      <c r="H27" s="3">
        <f t="shared" si="2"/>
        <v>0</v>
      </c>
      <c r="I27" s="119" t="str">
        <f t="shared" si="7"/>
        <v/>
      </c>
      <c r="J27" s="131" t="str">
        <f t="shared" si="8"/>
        <v/>
      </c>
      <c r="K27" s="3">
        <f t="shared" si="9"/>
        <v>2</v>
      </c>
      <c r="L27" s="3" t="str">
        <f t="shared" si="10"/>
        <v/>
      </c>
      <c r="N27" s="47" t="s">
        <v>85</v>
      </c>
      <c r="O27" s="57">
        <f t="shared" si="3"/>
        <v>6</v>
      </c>
      <c r="P27" s="132">
        <v>44769</v>
      </c>
      <c r="Q27" s="130" t="s">
        <v>62</v>
      </c>
      <c r="R27" s="148">
        <v>1.7766203703703704E-2</v>
      </c>
      <c r="S27" s="182"/>
      <c r="T27" s="62" t="str">
        <f>IF(O27&gt;0,VLOOKUP(Q27,'Riders Names'!A$2:B$582,2,FALSE),"")</f>
        <v>Female</v>
      </c>
      <c r="U27" s="45" t="str">
        <f>VLOOKUP(Q27,'Riders Names'!A$2:B$582,1,FALSE)</f>
        <v>Lynsey Carpenter</v>
      </c>
      <c r="V27" s="12"/>
      <c r="W27" s="2"/>
      <c r="X27" s="7" t="str">
        <f>IF('My Races'!$H$2="All",Q27,CONCATENATE(Q27,N27))</f>
        <v>Lynsey CarpenterUC861</v>
      </c>
      <c r="Z27" s="15">
        <f t="shared" si="13"/>
        <v>16</v>
      </c>
      <c r="AA27" s="55" t="e">
        <f t="shared" si="11"/>
        <v>#N/A</v>
      </c>
      <c r="AB27" s="55" t="str">
        <f t="shared" si="12"/>
        <v/>
      </c>
      <c r="AD27" s="15">
        <f>'Race Names'!A14</f>
        <v>0</v>
      </c>
    </row>
    <row r="28" spans="1:30" ht="15" hidden="1" x14ac:dyDescent="0.2">
      <c r="A28" s="73" t="str">
        <f t="shared" ref="A28:A37" si="16">IF(AND(N28=$AA$11,$AA$7="All"),R28,IF(AND(N28=$AA$11,$AA$7=T28),R28,""))</f>
        <v/>
      </c>
      <c r="B28" s="119" t="str">
        <f t="shared" ref="B28:B37" si="17">IF(N28=$AA$11,RANK(A28,A$3:A$5000,1),"")</f>
        <v/>
      </c>
      <c r="C28" s="119"/>
      <c r="D28" s="119"/>
      <c r="E28" s="14" t="str">
        <f t="shared" ref="E28:E37" si="18">IF(N28=$AA$11,P28,"")</f>
        <v/>
      </c>
      <c r="F28" s="119">
        <f t="shared" ref="F28:F37" si="19">IF(AND(E28&lt;&gt;"",E27&lt;&gt;E28),F27+1,F27)</f>
        <v>0</v>
      </c>
      <c r="G28" s="119" t="str">
        <f t="shared" ref="G28:G37" si="20">IF(F28&lt;&gt;F27,F28,"")</f>
        <v/>
      </c>
      <c r="H28" s="119">
        <f t="shared" ref="H28:H37" si="21">IF(AND(N28=$AA$11,P28=$AE$11),H27+1,H27)</f>
        <v>0</v>
      </c>
      <c r="I28" s="119" t="str">
        <f t="shared" ref="I28:I37" si="22">IF(H28&lt;&gt;H27,CONCATENATE($AA$11,H28),"")</f>
        <v/>
      </c>
      <c r="J28" s="131" t="str">
        <f t="shared" ref="J28:J37" si="23">IF(AND(N28=$AA$11,$AA$7="All"),R28,IF(AND(N28=$AA$11,$AA$7=T28),R28,""))</f>
        <v/>
      </c>
      <c r="K28" s="119">
        <f t="shared" ref="K28:K37" si="24">IF(X28=$AA$6,K27+1,K27)</f>
        <v>2</v>
      </c>
      <c r="L28" s="3" t="str">
        <f t="shared" si="10"/>
        <v/>
      </c>
      <c r="N28" s="47" t="s">
        <v>85</v>
      </c>
      <c r="O28" s="57">
        <f t="shared" si="3"/>
        <v>7</v>
      </c>
      <c r="P28" s="132">
        <v>44769</v>
      </c>
      <c r="Q28" s="130" t="s">
        <v>64</v>
      </c>
      <c r="R28" s="148">
        <v>1.7962962962962962E-2</v>
      </c>
      <c r="S28" s="182"/>
      <c r="T28" s="62" t="str">
        <f>IF(O28&gt;0,VLOOKUP(Q28,'Riders Names'!A$2:B$582,2,FALSE),"")</f>
        <v>Male</v>
      </c>
      <c r="U28" s="45" t="str">
        <f>VLOOKUP(Q28,'Riders Names'!A$2:B$582,1,FALSE)</f>
        <v>Peter Iffland</v>
      </c>
      <c r="V28" s="12"/>
      <c r="W28" s="2"/>
      <c r="X28" s="7" t="str">
        <f>IF('My Races'!$H$2="All",Q28,CONCATENATE(Q28,N28))</f>
        <v>Peter IfflandUC861</v>
      </c>
      <c r="Z28" s="15">
        <f t="shared" si="13"/>
        <v>17</v>
      </c>
      <c r="AA28" s="55" t="e">
        <f t="shared" si="11"/>
        <v>#N/A</v>
      </c>
      <c r="AB28" s="55" t="str">
        <f t="shared" si="12"/>
        <v/>
      </c>
      <c r="AD28" s="15">
        <f>'Race Names'!A15</f>
        <v>0</v>
      </c>
    </row>
    <row r="29" spans="1:30" ht="15" hidden="1" x14ac:dyDescent="0.2">
      <c r="A29" s="73" t="str">
        <f t="shared" si="16"/>
        <v/>
      </c>
      <c r="B29" s="119" t="str">
        <f t="shared" si="17"/>
        <v/>
      </c>
      <c r="C29" s="119"/>
      <c r="D29" s="119"/>
      <c r="E29" s="14" t="str">
        <f t="shared" si="18"/>
        <v/>
      </c>
      <c r="F29" s="119">
        <f t="shared" si="19"/>
        <v>0</v>
      </c>
      <c r="G29" s="119" t="str">
        <f t="shared" si="20"/>
        <v/>
      </c>
      <c r="H29" s="119">
        <f t="shared" si="21"/>
        <v>0</v>
      </c>
      <c r="I29" s="119" t="str">
        <f t="shared" si="22"/>
        <v/>
      </c>
      <c r="J29" s="131" t="str">
        <f t="shared" si="23"/>
        <v/>
      </c>
      <c r="K29" s="119">
        <f t="shared" si="24"/>
        <v>2</v>
      </c>
      <c r="L29" s="3" t="str">
        <f t="shared" si="10"/>
        <v/>
      </c>
      <c r="N29" s="47" t="s">
        <v>85</v>
      </c>
      <c r="O29" s="57">
        <f t="shared" si="3"/>
        <v>8</v>
      </c>
      <c r="P29" s="132">
        <v>44769</v>
      </c>
      <c r="Q29" s="130" t="s">
        <v>91</v>
      </c>
      <c r="R29" s="148">
        <v>1.8981481481481481E-2</v>
      </c>
      <c r="S29" s="182"/>
      <c r="T29" s="62" t="str">
        <f>IF(O29&gt;0,VLOOKUP(Q29,'Riders Names'!A$2:B$582,2,FALSE),"")</f>
        <v>Guest</v>
      </c>
      <c r="U29" s="45" t="str">
        <f>VLOOKUP(Q29,'Riders Names'!A$2:B$582,1,FALSE)</f>
        <v>David Hancock</v>
      </c>
      <c r="V29" s="12"/>
      <c r="W29" s="2"/>
      <c r="X29" s="7" t="str">
        <f>IF('My Races'!$H$2="All",Q29,CONCATENATE(Q29,N29))</f>
        <v>David HancockUC861</v>
      </c>
      <c r="Z29" s="15">
        <f t="shared" si="13"/>
        <v>18</v>
      </c>
      <c r="AA29" s="55" t="e">
        <f t="shared" si="11"/>
        <v>#N/A</v>
      </c>
      <c r="AB29" s="55" t="str">
        <f t="shared" si="12"/>
        <v/>
      </c>
      <c r="AD29" s="15">
        <f>'Race Names'!A16</f>
        <v>0</v>
      </c>
    </row>
    <row r="30" spans="1:30" ht="15" hidden="1" x14ac:dyDescent="0.2">
      <c r="A30" s="73" t="str">
        <f t="shared" si="16"/>
        <v/>
      </c>
      <c r="B30" s="119" t="str">
        <f t="shared" si="17"/>
        <v/>
      </c>
      <c r="C30" s="119"/>
      <c r="D30" s="119"/>
      <c r="E30" s="14" t="str">
        <f t="shared" si="18"/>
        <v/>
      </c>
      <c r="F30" s="119">
        <f t="shared" si="19"/>
        <v>0</v>
      </c>
      <c r="G30" s="119" t="str">
        <f t="shared" si="20"/>
        <v/>
      </c>
      <c r="H30" s="119">
        <f t="shared" si="21"/>
        <v>0</v>
      </c>
      <c r="I30" s="119" t="str">
        <f t="shared" si="22"/>
        <v/>
      </c>
      <c r="J30" s="131" t="str">
        <f t="shared" si="23"/>
        <v/>
      </c>
      <c r="K30" s="119">
        <f t="shared" si="24"/>
        <v>2</v>
      </c>
      <c r="L30" s="3" t="str">
        <f t="shared" si="10"/>
        <v/>
      </c>
      <c r="N30" s="47"/>
      <c r="O30" s="57"/>
      <c r="P30" s="132"/>
      <c r="Q30" s="130"/>
      <c r="R30" s="148"/>
      <c r="S30" s="182"/>
      <c r="T30" s="62" t="str">
        <f>IF(O30&gt;0,VLOOKUP(Q30,'Riders Names'!A$2:B$582,2,FALSE),"")</f>
        <v/>
      </c>
      <c r="U30" s="45" t="e">
        <f>VLOOKUP(Q30,'Riders Names'!A$2:B$582,1,FALSE)</f>
        <v>#N/A</v>
      </c>
      <c r="V30" s="12"/>
      <c r="W30" s="2"/>
      <c r="X30" s="7" t="str">
        <f>IF('My Races'!$H$2="All",Q30,CONCATENATE(Q30,N30))</f>
        <v/>
      </c>
      <c r="Z30" s="15">
        <f t="shared" si="13"/>
        <v>19</v>
      </c>
      <c r="AA30" s="55" t="e">
        <f t="shared" si="11"/>
        <v>#N/A</v>
      </c>
      <c r="AB30" s="55" t="str">
        <f t="shared" si="12"/>
        <v/>
      </c>
      <c r="AD30" s="15">
        <f>'Race Names'!A17</f>
        <v>0</v>
      </c>
    </row>
    <row r="31" spans="1:30" ht="15" hidden="1" x14ac:dyDescent="0.2">
      <c r="A31" s="73" t="str">
        <f t="shared" si="16"/>
        <v/>
      </c>
      <c r="B31" s="119" t="str">
        <f t="shared" si="17"/>
        <v/>
      </c>
      <c r="C31" s="119"/>
      <c r="D31" s="119"/>
      <c r="E31" s="14" t="str">
        <f t="shared" si="18"/>
        <v/>
      </c>
      <c r="F31" s="119">
        <f t="shared" si="19"/>
        <v>0</v>
      </c>
      <c r="G31" s="119" t="str">
        <f t="shared" si="20"/>
        <v/>
      </c>
      <c r="H31" s="119">
        <f t="shared" si="21"/>
        <v>0</v>
      </c>
      <c r="I31" s="119" t="str">
        <f t="shared" si="22"/>
        <v/>
      </c>
      <c r="J31" s="131" t="str">
        <f t="shared" si="23"/>
        <v/>
      </c>
      <c r="K31" s="119">
        <f t="shared" si="24"/>
        <v>2</v>
      </c>
      <c r="L31" s="3" t="str">
        <f t="shared" si="10"/>
        <v/>
      </c>
      <c r="N31" s="47" t="s">
        <v>85</v>
      </c>
      <c r="O31" s="57">
        <f t="shared" ref="O31:O41" si="25">IF(N31=N30,O30+1,1)</f>
        <v>1</v>
      </c>
      <c r="P31" s="132">
        <v>44720</v>
      </c>
      <c r="Q31" s="130" t="s">
        <v>71</v>
      </c>
      <c r="R31" s="131">
        <v>1.5972222222222224E-2</v>
      </c>
      <c r="S31" s="181"/>
      <c r="T31" s="62" t="str">
        <f>IF(O31&gt;0,VLOOKUP(Q31,'Riders Names'!A$2:B$582,2,FALSE),"")</f>
        <v>Male</v>
      </c>
      <c r="U31" s="45" t="str">
        <f>VLOOKUP(Q31,'Riders Names'!A$2:B$582,1,FALSE)</f>
        <v>Owen Burgess</v>
      </c>
      <c r="V31" s="12"/>
      <c r="W31" s="2"/>
      <c r="X31" s="7" t="str">
        <f>IF('My Races'!$H$2="All",Q31,CONCATENATE(Q31,N31))</f>
        <v>Owen BurgessUC861</v>
      </c>
      <c r="Z31" s="15">
        <f t="shared" si="13"/>
        <v>20</v>
      </c>
      <c r="AA31" s="55" t="e">
        <f t="shared" si="11"/>
        <v>#N/A</v>
      </c>
      <c r="AB31" s="55" t="str">
        <f t="shared" si="12"/>
        <v/>
      </c>
      <c r="AD31" s="15">
        <f>'Race Names'!A18</f>
        <v>0</v>
      </c>
    </row>
    <row r="32" spans="1:30" ht="15" hidden="1" x14ac:dyDescent="0.2">
      <c r="A32" s="73" t="str">
        <f t="shared" si="16"/>
        <v/>
      </c>
      <c r="B32" s="119" t="str">
        <f t="shared" si="17"/>
        <v/>
      </c>
      <c r="C32" s="119"/>
      <c r="D32" s="119"/>
      <c r="E32" s="14" t="str">
        <f t="shared" si="18"/>
        <v/>
      </c>
      <c r="F32" s="119">
        <f t="shared" si="19"/>
        <v>0</v>
      </c>
      <c r="G32" s="119" t="str">
        <f t="shared" si="20"/>
        <v/>
      </c>
      <c r="H32" s="119">
        <f t="shared" si="21"/>
        <v>0</v>
      </c>
      <c r="I32" s="119" t="str">
        <f t="shared" si="22"/>
        <v/>
      </c>
      <c r="J32" s="131" t="str">
        <f t="shared" si="23"/>
        <v/>
      </c>
      <c r="K32" s="119">
        <f t="shared" si="24"/>
        <v>2</v>
      </c>
      <c r="L32" s="3" t="str">
        <f t="shared" si="10"/>
        <v/>
      </c>
      <c r="N32" s="47" t="s">
        <v>85</v>
      </c>
      <c r="O32" s="57">
        <f t="shared" si="25"/>
        <v>2</v>
      </c>
      <c r="P32" s="132">
        <v>44720</v>
      </c>
      <c r="Q32" s="130" t="s">
        <v>75</v>
      </c>
      <c r="R32" s="131">
        <v>1.6342592592592593E-2</v>
      </c>
      <c r="S32" s="181"/>
      <c r="T32" s="62" t="str">
        <f>IF(O32&gt;0,VLOOKUP(Q32,'Riders Names'!A$2:B$582,2,FALSE),"")</f>
        <v>Male</v>
      </c>
      <c r="U32" s="45" t="str">
        <f>VLOOKUP(Q32,'Riders Names'!A$2:B$582,1,FALSE)</f>
        <v>Theo Anderson</v>
      </c>
      <c r="V32" s="12"/>
      <c r="W32" s="2"/>
      <c r="X32" s="7" t="str">
        <f>IF('My Races'!$H$2="All",Q32,CONCATENATE(Q32,N32))</f>
        <v>Theo AndersonUC861</v>
      </c>
      <c r="Z32" s="15">
        <f t="shared" si="13"/>
        <v>21</v>
      </c>
      <c r="AA32" s="55" t="e">
        <f t="shared" si="11"/>
        <v>#N/A</v>
      </c>
      <c r="AB32" s="55" t="str">
        <f t="shared" si="12"/>
        <v/>
      </c>
      <c r="AD32" s="15">
        <f>'Race Names'!A19</f>
        <v>0</v>
      </c>
    </row>
    <row r="33" spans="1:30" ht="15" hidden="1" x14ac:dyDescent="0.2">
      <c r="A33" s="73" t="str">
        <f t="shared" si="16"/>
        <v/>
      </c>
      <c r="B33" s="119" t="str">
        <f t="shared" si="17"/>
        <v/>
      </c>
      <c r="C33" s="119"/>
      <c r="D33" s="119"/>
      <c r="E33" s="14" t="str">
        <f t="shared" si="18"/>
        <v/>
      </c>
      <c r="F33" s="119">
        <f t="shared" si="19"/>
        <v>0</v>
      </c>
      <c r="G33" s="119" t="str">
        <f t="shared" si="20"/>
        <v/>
      </c>
      <c r="H33" s="119">
        <f t="shared" si="21"/>
        <v>0</v>
      </c>
      <c r="I33" s="119" t="str">
        <f t="shared" si="22"/>
        <v/>
      </c>
      <c r="J33" s="131" t="str">
        <f t="shared" si="23"/>
        <v/>
      </c>
      <c r="K33" s="119">
        <f t="shared" si="24"/>
        <v>2</v>
      </c>
      <c r="L33" s="3" t="str">
        <f t="shared" si="10"/>
        <v/>
      </c>
      <c r="N33" s="47" t="s">
        <v>85</v>
      </c>
      <c r="O33" s="57">
        <f t="shared" si="25"/>
        <v>3</v>
      </c>
      <c r="P33" s="132">
        <v>44720</v>
      </c>
      <c r="Q33" s="130" t="s">
        <v>80</v>
      </c>
      <c r="R33" s="131">
        <v>1.650462962962963E-2</v>
      </c>
      <c r="S33" s="181"/>
      <c r="T33" s="62" t="str">
        <f>IF(O33&gt;0,VLOOKUP(Q33,'Riders Names'!A$2:B$582,2,FALSE),"")</f>
        <v>Male</v>
      </c>
      <c r="U33" s="45" t="str">
        <f>VLOOKUP(Q33,'Riders Names'!A$2:B$582,1,FALSE)</f>
        <v>Matt Chapple</v>
      </c>
      <c r="V33" s="12"/>
      <c r="W33" s="2"/>
      <c r="X33" s="7" t="str">
        <f>IF('My Races'!$H$2="All",Q33,CONCATENATE(Q33,N33))</f>
        <v>Matt ChappleUC861</v>
      </c>
      <c r="Z33" s="15">
        <f t="shared" si="13"/>
        <v>22</v>
      </c>
      <c r="AA33" s="55" t="e">
        <f t="shared" si="11"/>
        <v>#N/A</v>
      </c>
      <c r="AB33" s="55" t="str">
        <f t="shared" si="12"/>
        <v/>
      </c>
      <c r="AD33" s="15">
        <f>'Race Names'!A20</f>
        <v>0</v>
      </c>
    </row>
    <row r="34" spans="1:30" ht="15" hidden="1" x14ac:dyDescent="0.2">
      <c r="A34" s="73" t="str">
        <f t="shared" si="16"/>
        <v/>
      </c>
      <c r="B34" s="119" t="str">
        <f t="shared" si="17"/>
        <v/>
      </c>
      <c r="C34" s="119"/>
      <c r="D34" s="119"/>
      <c r="E34" s="14" t="str">
        <f t="shared" si="18"/>
        <v/>
      </c>
      <c r="F34" s="119">
        <f t="shared" si="19"/>
        <v>0</v>
      </c>
      <c r="G34" s="119" t="str">
        <f t="shared" si="20"/>
        <v/>
      </c>
      <c r="H34" s="119">
        <f t="shared" si="21"/>
        <v>0</v>
      </c>
      <c r="I34" s="119" t="str">
        <f t="shared" si="22"/>
        <v/>
      </c>
      <c r="J34" s="131" t="str">
        <f t="shared" si="23"/>
        <v/>
      </c>
      <c r="K34" s="119">
        <f t="shared" si="24"/>
        <v>2</v>
      </c>
      <c r="L34" s="3" t="str">
        <f t="shared" si="10"/>
        <v/>
      </c>
      <c r="N34" s="47" t="s">
        <v>85</v>
      </c>
      <c r="O34" s="57">
        <f t="shared" si="25"/>
        <v>4</v>
      </c>
      <c r="P34" s="132">
        <v>44720</v>
      </c>
      <c r="Q34" s="130" t="s">
        <v>61</v>
      </c>
      <c r="R34" s="131">
        <v>1.6597222222222222E-2</v>
      </c>
      <c r="S34" s="181"/>
      <c r="T34" s="62" t="str">
        <f>IF(O34&gt;0,VLOOKUP(Q34,'Riders Names'!A$2:B$582,2,FALSE),"")</f>
        <v>Male</v>
      </c>
      <c r="U34" s="45" t="str">
        <f>VLOOKUP(Q34,'Riders Names'!A$2:B$582,1,FALSE)</f>
        <v>James Eccleston</v>
      </c>
      <c r="V34" s="12"/>
      <c r="W34" s="2"/>
      <c r="X34" s="7" t="str">
        <f>IF('My Races'!$H$2="All",Q34,CONCATENATE(Q34,N34))</f>
        <v>James EcclestonUC861</v>
      </c>
      <c r="Z34" s="15">
        <f t="shared" si="13"/>
        <v>23</v>
      </c>
      <c r="AA34" s="55" t="e">
        <f t="shared" si="11"/>
        <v>#N/A</v>
      </c>
      <c r="AB34" s="55" t="str">
        <f t="shared" si="12"/>
        <v/>
      </c>
    </row>
    <row r="35" spans="1:30" ht="15" hidden="1" x14ac:dyDescent="0.2">
      <c r="A35" s="73" t="str">
        <f t="shared" si="16"/>
        <v/>
      </c>
      <c r="B35" s="119" t="str">
        <f t="shared" si="17"/>
        <v/>
      </c>
      <c r="C35" s="119"/>
      <c r="D35" s="119"/>
      <c r="E35" s="14" t="str">
        <f t="shared" si="18"/>
        <v/>
      </c>
      <c r="F35" s="119">
        <f t="shared" si="19"/>
        <v>0</v>
      </c>
      <c r="G35" s="119" t="str">
        <f t="shared" si="20"/>
        <v/>
      </c>
      <c r="H35" s="119">
        <f t="shared" si="21"/>
        <v>0</v>
      </c>
      <c r="I35" s="119" t="str">
        <f t="shared" si="22"/>
        <v/>
      </c>
      <c r="J35" s="131" t="str">
        <f t="shared" si="23"/>
        <v/>
      </c>
      <c r="K35" s="119">
        <f t="shared" si="24"/>
        <v>2</v>
      </c>
      <c r="L35" s="3" t="str">
        <f t="shared" si="10"/>
        <v/>
      </c>
      <c r="N35" s="47" t="s">
        <v>85</v>
      </c>
      <c r="O35" s="57">
        <f t="shared" si="25"/>
        <v>5</v>
      </c>
      <c r="P35" s="132">
        <v>44720</v>
      </c>
      <c r="Q35" s="130" t="s">
        <v>56</v>
      </c>
      <c r="R35" s="131">
        <v>1.6724537037037034E-2</v>
      </c>
      <c r="S35" s="181"/>
      <c r="T35" s="62" t="str">
        <f>IF(O35&gt;0,VLOOKUP(Q35,'Riders Names'!A$2:B$582,2,FALSE),"")</f>
        <v>Male</v>
      </c>
      <c r="U35" s="45" t="str">
        <f>VLOOKUP(Q35,'Riders Names'!A$2:B$582,1,FALSE)</f>
        <v>Simon Cox</v>
      </c>
      <c r="X35" s="7" t="str">
        <f>IF('My Races'!$H$2="All",Q35,CONCATENATE(Q35,N35))</f>
        <v>Simon CoxUC861</v>
      </c>
      <c r="Z35" s="15">
        <f t="shared" si="13"/>
        <v>24</v>
      </c>
      <c r="AA35" s="55" t="e">
        <f t="shared" si="11"/>
        <v>#N/A</v>
      </c>
      <c r="AB35" s="55" t="str">
        <f t="shared" si="12"/>
        <v/>
      </c>
    </row>
    <row r="36" spans="1:30" ht="15" hidden="1" x14ac:dyDescent="0.2">
      <c r="A36" s="73" t="str">
        <f t="shared" si="16"/>
        <v/>
      </c>
      <c r="B36" s="119" t="str">
        <f t="shared" si="17"/>
        <v/>
      </c>
      <c r="C36" s="119"/>
      <c r="D36" s="119"/>
      <c r="E36" s="14" t="str">
        <f t="shared" si="18"/>
        <v/>
      </c>
      <c r="F36" s="119">
        <f t="shared" si="19"/>
        <v>0</v>
      </c>
      <c r="G36" s="119" t="str">
        <f t="shared" si="20"/>
        <v/>
      </c>
      <c r="H36" s="119">
        <f t="shared" si="21"/>
        <v>0</v>
      </c>
      <c r="I36" s="119" t="str">
        <f t="shared" si="22"/>
        <v/>
      </c>
      <c r="J36" s="131" t="str">
        <f t="shared" si="23"/>
        <v/>
      </c>
      <c r="K36" s="119">
        <f t="shared" si="24"/>
        <v>3</v>
      </c>
      <c r="L36" s="3" t="str">
        <f t="shared" si="10"/>
        <v>Paul Winchcombe3</v>
      </c>
      <c r="N36" s="47" t="s">
        <v>85</v>
      </c>
      <c r="O36" s="57">
        <f t="shared" si="25"/>
        <v>6</v>
      </c>
      <c r="P36" s="132">
        <v>44720</v>
      </c>
      <c r="Q36" s="130" t="s">
        <v>57</v>
      </c>
      <c r="R36" s="131">
        <v>1.744212962962963E-2</v>
      </c>
      <c r="S36" s="181"/>
      <c r="T36" s="62" t="str">
        <f>IF(O36&gt;0,VLOOKUP(Q36,'Riders Names'!A$2:B$582,2,FALSE),"")</f>
        <v>Male</v>
      </c>
      <c r="U36" s="45" t="str">
        <f>VLOOKUP(Q36,'Riders Names'!A$2:B$582,1,FALSE)</f>
        <v>Paul Winchcombe</v>
      </c>
      <c r="X36" s="7" t="str">
        <f>IF('My Races'!$H$2="All",Q36,CONCATENATE(Q36,N36))</f>
        <v>Paul WinchcombeUC861</v>
      </c>
      <c r="Z36" s="15">
        <f t="shared" si="13"/>
        <v>25</v>
      </c>
      <c r="AA36" s="55" t="e">
        <f t="shared" si="11"/>
        <v>#N/A</v>
      </c>
      <c r="AB36" s="55" t="str">
        <f t="shared" si="12"/>
        <v/>
      </c>
    </row>
    <row r="37" spans="1:30" ht="15" hidden="1" x14ac:dyDescent="0.2">
      <c r="A37" s="73" t="str">
        <f t="shared" si="16"/>
        <v/>
      </c>
      <c r="B37" s="119" t="str">
        <f t="shared" si="17"/>
        <v/>
      </c>
      <c r="C37" s="119"/>
      <c r="D37" s="119"/>
      <c r="E37" s="14" t="str">
        <f t="shared" si="18"/>
        <v/>
      </c>
      <c r="F37" s="119">
        <f t="shared" si="19"/>
        <v>0</v>
      </c>
      <c r="G37" s="119" t="str">
        <f t="shared" si="20"/>
        <v/>
      </c>
      <c r="H37" s="119">
        <f t="shared" si="21"/>
        <v>0</v>
      </c>
      <c r="I37" s="119" t="str">
        <f t="shared" si="22"/>
        <v/>
      </c>
      <c r="J37" s="131" t="str">
        <f t="shared" si="23"/>
        <v/>
      </c>
      <c r="K37" s="119">
        <f t="shared" si="24"/>
        <v>3</v>
      </c>
      <c r="L37" s="3" t="str">
        <f t="shared" si="10"/>
        <v/>
      </c>
      <c r="N37" s="47" t="s">
        <v>85</v>
      </c>
      <c r="O37" s="57">
        <f t="shared" si="25"/>
        <v>7</v>
      </c>
      <c r="P37" s="146">
        <v>44720</v>
      </c>
      <c r="Q37" s="147" t="s">
        <v>67</v>
      </c>
      <c r="R37" s="148">
        <v>1.7465277777777777E-2</v>
      </c>
      <c r="S37" s="182"/>
      <c r="T37" s="62" t="str">
        <f>IF(O37&gt;0,VLOOKUP(Q37,'Riders Names'!A$2:B$582,2,FALSE),"")</f>
        <v>Male</v>
      </c>
      <c r="U37" s="45" t="str">
        <f>VLOOKUP(Q37,'Riders Names'!A$2:B$582,1,FALSE)</f>
        <v>Neil Lewis</v>
      </c>
      <c r="X37" s="7" t="str">
        <f>IF('My Races'!$H$2="All",Q37,CONCATENATE(Q37,N37))</f>
        <v>Neil LewisUC861</v>
      </c>
      <c r="Z37" s="15">
        <f t="shared" si="13"/>
        <v>26</v>
      </c>
      <c r="AA37" s="55" t="e">
        <f t="shared" si="11"/>
        <v>#N/A</v>
      </c>
      <c r="AB37" s="55" t="str">
        <f t="shared" si="12"/>
        <v/>
      </c>
    </row>
    <row r="38" spans="1:30" ht="15" hidden="1" x14ac:dyDescent="0.2">
      <c r="A38" s="73" t="str">
        <f t="shared" si="4"/>
        <v/>
      </c>
      <c r="B38" s="3" t="str">
        <f t="shared" si="15"/>
        <v/>
      </c>
      <c r="E38" s="14" t="str">
        <f t="shared" si="0"/>
        <v/>
      </c>
      <c r="F38" s="3">
        <f t="shared" si="14"/>
        <v>0</v>
      </c>
      <c r="G38" s="3" t="str">
        <f t="shared" si="6"/>
        <v/>
      </c>
      <c r="H38" s="3">
        <f t="shared" si="2"/>
        <v>0</v>
      </c>
      <c r="I38" s="3" t="str">
        <f t="shared" si="7"/>
        <v/>
      </c>
      <c r="K38" s="3">
        <f t="shared" si="9"/>
        <v>3</v>
      </c>
      <c r="L38" s="3" t="str">
        <f t="shared" si="10"/>
        <v/>
      </c>
      <c r="N38" s="47" t="s">
        <v>85</v>
      </c>
      <c r="O38" s="57">
        <f t="shared" si="25"/>
        <v>8</v>
      </c>
      <c r="P38" s="132">
        <v>44720</v>
      </c>
      <c r="Q38" s="130" t="s">
        <v>58</v>
      </c>
      <c r="R38" s="131">
        <v>1.800925925925926E-2</v>
      </c>
      <c r="S38" s="181"/>
      <c r="T38" s="62" t="str">
        <f>IF(O38&gt;0,VLOOKUP(Q38,'Riders Names'!A$2:B$582,2,FALSE),"")</f>
        <v>Male</v>
      </c>
      <c r="U38" s="45" t="str">
        <f>VLOOKUP(Q38,'Riders Names'!A$2:B$582,1,FALSE)</f>
        <v>Mike Gibbons</v>
      </c>
      <c r="X38" s="7" t="str">
        <f>IF('My Races'!$H$2="All",Q38,CONCATENATE(Q38,N38))</f>
        <v>Mike GibbonsUC861</v>
      </c>
      <c r="Z38" s="15">
        <f t="shared" si="13"/>
        <v>27</v>
      </c>
      <c r="AA38" s="55" t="e">
        <f t="shared" si="11"/>
        <v>#N/A</v>
      </c>
      <c r="AB38" s="55" t="str">
        <f t="shared" si="12"/>
        <v/>
      </c>
    </row>
    <row r="39" spans="1:30" ht="15" hidden="1" x14ac:dyDescent="0.2">
      <c r="A39" s="73" t="str">
        <f t="shared" si="4"/>
        <v/>
      </c>
      <c r="B39" s="3" t="str">
        <f t="shared" si="15"/>
        <v/>
      </c>
      <c r="E39" s="14" t="str">
        <f t="shared" si="0"/>
        <v/>
      </c>
      <c r="F39" s="3">
        <f t="shared" si="14"/>
        <v>0</v>
      </c>
      <c r="G39" s="3" t="str">
        <f t="shared" si="6"/>
        <v/>
      </c>
      <c r="H39" s="3">
        <f t="shared" si="2"/>
        <v>0</v>
      </c>
      <c r="I39" s="3" t="str">
        <f t="shared" si="7"/>
        <v/>
      </c>
      <c r="K39" s="3">
        <f t="shared" si="9"/>
        <v>3</v>
      </c>
      <c r="L39" s="3" t="str">
        <f t="shared" si="10"/>
        <v/>
      </c>
      <c r="N39" s="47" t="s">
        <v>85</v>
      </c>
      <c r="O39" s="57">
        <f t="shared" si="25"/>
        <v>9</v>
      </c>
      <c r="P39" s="132">
        <v>44720</v>
      </c>
      <c r="Q39" s="130" t="s">
        <v>69</v>
      </c>
      <c r="R39" s="131">
        <v>1.8287037037037036E-2</v>
      </c>
      <c r="S39" s="181"/>
      <c r="T39" s="62" t="str">
        <f>IF(O39&gt;0,VLOOKUP(Q39,'Riders Names'!A$2:B$582,2,FALSE),"")</f>
        <v>Male</v>
      </c>
      <c r="U39" s="45" t="str">
        <f>VLOOKUP(Q39,'Riders Names'!A$2:B$582,1,FALSE)</f>
        <v>Paul Freegard</v>
      </c>
      <c r="X39" s="7" t="str">
        <f>IF('My Races'!$H$2="All",Q39,CONCATENATE(Q39,N39))</f>
        <v>Paul FreegardUC861</v>
      </c>
      <c r="Z39" s="15">
        <f t="shared" si="13"/>
        <v>28</v>
      </c>
      <c r="AA39" s="55" t="e">
        <f t="shared" si="11"/>
        <v>#N/A</v>
      </c>
      <c r="AB39" s="55" t="str">
        <f t="shared" si="12"/>
        <v/>
      </c>
    </row>
    <row r="40" spans="1:30" ht="15" hidden="1" x14ac:dyDescent="0.2">
      <c r="A40" s="73" t="str">
        <f t="shared" si="4"/>
        <v/>
      </c>
      <c r="B40" s="3" t="str">
        <f t="shared" si="15"/>
        <v/>
      </c>
      <c r="E40" s="14" t="str">
        <f t="shared" si="0"/>
        <v/>
      </c>
      <c r="F40" s="3">
        <f t="shared" si="14"/>
        <v>0</v>
      </c>
      <c r="G40" s="3" t="str">
        <f t="shared" si="6"/>
        <v/>
      </c>
      <c r="H40" s="3">
        <f t="shared" si="2"/>
        <v>0</v>
      </c>
      <c r="I40" s="3" t="str">
        <f t="shared" si="7"/>
        <v/>
      </c>
      <c r="K40" s="3">
        <f t="shared" si="9"/>
        <v>3</v>
      </c>
      <c r="L40" s="3" t="str">
        <f t="shared" si="10"/>
        <v/>
      </c>
      <c r="N40" s="47" t="s">
        <v>85</v>
      </c>
      <c r="O40" s="57">
        <f t="shared" si="25"/>
        <v>10</v>
      </c>
      <c r="P40" s="132">
        <v>44720</v>
      </c>
      <c r="Q40" s="130" t="s">
        <v>64</v>
      </c>
      <c r="R40" s="131">
        <v>1.8599537037037036E-2</v>
      </c>
      <c r="S40" s="181"/>
      <c r="T40" s="62" t="str">
        <f>IF(O40&gt;0,VLOOKUP(Q40,'Riders Names'!A$2:B$582,2,FALSE),"")</f>
        <v>Male</v>
      </c>
      <c r="U40" s="45" t="str">
        <f>VLOOKUP(Q40,'Riders Names'!A$2:B$582,1,FALSE)</f>
        <v>Peter Iffland</v>
      </c>
      <c r="X40" s="7" t="str">
        <f>IF('My Races'!$H$2="All",Q40,CONCATENATE(Q40,N40))</f>
        <v>Peter IfflandUC861</v>
      </c>
      <c r="Z40" s="15">
        <f t="shared" si="13"/>
        <v>29</v>
      </c>
      <c r="AA40" s="55" t="e">
        <f t="shared" si="11"/>
        <v>#N/A</v>
      </c>
      <c r="AB40" s="55" t="str">
        <f t="shared" si="12"/>
        <v/>
      </c>
    </row>
    <row r="41" spans="1:30" ht="15" hidden="1" x14ac:dyDescent="0.2">
      <c r="A41" s="73" t="str">
        <f t="shared" si="4"/>
        <v/>
      </c>
      <c r="B41" s="3" t="str">
        <f t="shared" si="15"/>
        <v/>
      </c>
      <c r="E41" s="14" t="str">
        <f t="shared" si="0"/>
        <v/>
      </c>
      <c r="F41" s="3">
        <f t="shared" si="14"/>
        <v>0</v>
      </c>
      <c r="G41" s="3" t="str">
        <f t="shared" si="6"/>
        <v/>
      </c>
      <c r="H41" s="3">
        <f t="shared" si="2"/>
        <v>0</v>
      </c>
      <c r="I41" s="3" t="str">
        <f t="shared" si="7"/>
        <v/>
      </c>
      <c r="K41" s="3">
        <f t="shared" si="9"/>
        <v>3</v>
      </c>
      <c r="L41" s="3" t="str">
        <f t="shared" si="10"/>
        <v/>
      </c>
      <c r="N41" s="47" t="s">
        <v>85</v>
      </c>
      <c r="O41" s="57">
        <f t="shared" si="25"/>
        <v>11</v>
      </c>
      <c r="P41" s="132">
        <v>44720</v>
      </c>
      <c r="Q41" s="130" t="s">
        <v>91</v>
      </c>
      <c r="R41" s="131">
        <v>1.9317129629629629E-2</v>
      </c>
      <c r="S41" s="181"/>
      <c r="T41" s="62" t="str">
        <f>IF(O41&gt;0,VLOOKUP(Q41,'Riders Names'!A$2:B$582,2,FALSE),"")</f>
        <v>Guest</v>
      </c>
      <c r="U41" s="45" t="str">
        <f>VLOOKUP(Q41,'Riders Names'!A$2:B$582,1,FALSE)</f>
        <v>David Hancock</v>
      </c>
      <c r="X41" s="7" t="str">
        <f>IF('My Races'!$H$2="All",Q41,CONCATENATE(Q41,N41))</f>
        <v>David HancockUC861</v>
      </c>
      <c r="Z41" s="15">
        <f t="shared" si="13"/>
        <v>30</v>
      </c>
      <c r="AA41" s="55" t="e">
        <f t="shared" si="11"/>
        <v>#N/A</v>
      </c>
      <c r="AB41" s="55" t="str">
        <f t="shared" si="12"/>
        <v/>
      </c>
    </row>
    <row r="42" spans="1:30" ht="15" hidden="1" x14ac:dyDescent="0.2">
      <c r="A42" s="73" t="str">
        <f t="shared" si="4"/>
        <v/>
      </c>
      <c r="B42" s="3" t="str">
        <f t="shared" si="15"/>
        <v/>
      </c>
      <c r="E42" s="14" t="str">
        <f t="shared" si="0"/>
        <v/>
      </c>
      <c r="F42" s="3">
        <f t="shared" si="14"/>
        <v>0</v>
      </c>
      <c r="G42" s="3" t="str">
        <f t="shared" si="6"/>
        <v/>
      </c>
      <c r="H42" s="3">
        <f t="shared" si="2"/>
        <v>0</v>
      </c>
      <c r="I42" s="3" t="str">
        <f t="shared" si="7"/>
        <v/>
      </c>
      <c r="K42" s="3">
        <f t="shared" si="9"/>
        <v>3</v>
      </c>
      <c r="L42" s="3" t="str">
        <f t="shared" si="10"/>
        <v/>
      </c>
      <c r="N42" s="47"/>
      <c r="O42" s="57"/>
      <c r="P42" s="132"/>
      <c r="Q42" s="130"/>
      <c r="R42" s="148"/>
      <c r="S42" s="182"/>
      <c r="T42" s="62" t="str">
        <f>IF(O42&gt;0,VLOOKUP(Q42,'Riders Names'!A$2:B$582,2,FALSE),"")</f>
        <v/>
      </c>
      <c r="U42" s="45" t="e">
        <f>VLOOKUP(Q42,'Riders Names'!A$2:B$582,1,FALSE)</f>
        <v>#N/A</v>
      </c>
      <c r="X42" s="7" t="str">
        <f>IF('My Races'!$H$2="All",Q42,CONCATENATE(Q42,N42))</f>
        <v/>
      </c>
      <c r="Z42" s="15">
        <f t="shared" si="13"/>
        <v>31</v>
      </c>
      <c r="AA42" s="55" t="e">
        <f t="shared" si="11"/>
        <v>#N/A</v>
      </c>
      <c r="AB42" s="55" t="str">
        <f t="shared" si="12"/>
        <v/>
      </c>
    </row>
    <row r="43" spans="1:30" ht="15" hidden="1" x14ac:dyDescent="0.2">
      <c r="A43" s="73" t="str">
        <f t="shared" ref="A43:A57" si="26">IF(AND(N43=$AA$11,$AA$7="All"),R43,IF(AND(N43=$AA$11,$AA$7=T43),R43,""))</f>
        <v/>
      </c>
      <c r="B43" s="3" t="str">
        <f t="shared" ref="B43:B57" si="27">IF(N43=$AA$11,RANK(A43,A$3:A$5000,1),"")</f>
        <v/>
      </c>
      <c r="E43" s="14" t="str">
        <f t="shared" ref="E43:E57" si="28">IF(N43=$AA$11,P43,"")</f>
        <v/>
      </c>
      <c r="F43" s="3">
        <f t="shared" si="14"/>
        <v>0</v>
      </c>
      <c r="G43" s="3" t="str">
        <f t="shared" si="6"/>
        <v/>
      </c>
      <c r="H43" s="3">
        <f t="shared" ref="H43:H57" si="29">IF(AND(N43=$AA$11,P43=$AE$11),H42+1,H42)</f>
        <v>0</v>
      </c>
      <c r="I43" s="3" t="str">
        <f t="shared" si="7"/>
        <v/>
      </c>
      <c r="K43" s="3">
        <f t="shared" si="9"/>
        <v>3</v>
      </c>
      <c r="L43" s="3" t="str">
        <f t="shared" si="10"/>
        <v/>
      </c>
      <c r="N43" s="47" t="s">
        <v>85</v>
      </c>
      <c r="O43" s="57">
        <f t="shared" ref="O43:O50" si="30">IF(N43=N42,O42+1,1)</f>
        <v>1</v>
      </c>
      <c r="P43" s="146">
        <v>44776</v>
      </c>
      <c r="Q43" s="147" t="s">
        <v>93</v>
      </c>
      <c r="R43" s="148">
        <v>1.5289351851851851E-2</v>
      </c>
      <c r="S43" s="182"/>
      <c r="T43" s="62" t="str">
        <f>IF(O43&gt;0,VLOOKUP(Q43,'Riders Names'!A$2:B$582,2,FALSE),"")</f>
        <v>Guest</v>
      </c>
      <c r="U43" s="45" t="str">
        <f>VLOOKUP(Q43,'Riders Names'!A$2:B$582,1,FALSE)</f>
        <v>Nick English</v>
      </c>
      <c r="X43" s="7" t="str">
        <f>IF('My Races'!$H$2="All",Q43,CONCATENATE(Q43,N43))</f>
        <v>Nick EnglishUC861</v>
      </c>
      <c r="Z43" s="15">
        <f t="shared" si="13"/>
        <v>32</v>
      </c>
      <c r="AA43" s="55" t="e">
        <f t="shared" si="11"/>
        <v>#N/A</v>
      </c>
      <c r="AB43" s="55" t="str">
        <f t="shared" si="12"/>
        <v/>
      </c>
    </row>
    <row r="44" spans="1:30" ht="15" hidden="1" x14ac:dyDescent="0.2">
      <c r="A44" s="73" t="str">
        <f t="shared" si="26"/>
        <v/>
      </c>
      <c r="B44" s="3" t="str">
        <f t="shared" si="27"/>
        <v/>
      </c>
      <c r="E44" s="14" t="str">
        <f t="shared" si="28"/>
        <v/>
      </c>
      <c r="F44" s="3">
        <f t="shared" si="14"/>
        <v>0</v>
      </c>
      <c r="G44" s="3" t="str">
        <f t="shared" si="6"/>
        <v/>
      </c>
      <c r="H44" s="3">
        <f t="shared" si="29"/>
        <v>0</v>
      </c>
      <c r="I44" s="3" t="str">
        <f t="shared" si="7"/>
        <v/>
      </c>
      <c r="K44" s="3">
        <f t="shared" si="9"/>
        <v>3</v>
      </c>
      <c r="L44" s="3" t="str">
        <f t="shared" si="10"/>
        <v/>
      </c>
      <c r="N44" s="47" t="s">
        <v>85</v>
      </c>
      <c r="O44" s="57">
        <f t="shared" si="30"/>
        <v>2</v>
      </c>
      <c r="P44" s="132">
        <v>44776</v>
      </c>
      <c r="Q44" s="130" t="s">
        <v>75</v>
      </c>
      <c r="R44" s="148">
        <v>1.5370370370370369E-2</v>
      </c>
      <c r="S44" s="182"/>
      <c r="T44" s="62" t="str">
        <f>IF(O44&gt;0,VLOOKUP(Q44,'Riders Names'!A$2:B$582,2,FALSE),"")</f>
        <v>Male</v>
      </c>
      <c r="U44" s="45" t="str">
        <f>VLOOKUP(Q44,'Riders Names'!A$2:B$582,1,FALSE)</f>
        <v>Theo Anderson</v>
      </c>
      <c r="X44" s="7" t="str">
        <f>IF('My Races'!$H$2="All",Q44,CONCATENATE(Q44,N44))</f>
        <v>Theo AndersonUC861</v>
      </c>
      <c r="Z44" s="15">
        <f t="shared" si="13"/>
        <v>33</v>
      </c>
      <c r="AA44" s="55" t="e">
        <f t="shared" ref="AA44:AA75" si="31">VLOOKUP(Z44,G35:P5034,10,FALSE)</f>
        <v>#N/A</v>
      </c>
      <c r="AB44" s="55" t="str">
        <f t="shared" si="12"/>
        <v/>
      </c>
    </row>
    <row r="45" spans="1:30" ht="15" hidden="1" x14ac:dyDescent="0.2">
      <c r="A45" s="73" t="str">
        <f t="shared" si="26"/>
        <v/>
      </c>
      <c r="B45" s="3" t="str">
        <f t="shared" si="27"/>
        <v/>
      </c>
      <c r="E45" s="14" t="str">
        <f t="shared" si="28"/>
        <v/>
      </c>
      <c r="F45" s="3">
        <f t="shared" si="14"/>
        <v>0</v>
      </c>
      <c r="G45" s="3" t="str">
        <f t="shared" si="6"/>
        <v/>
      </c>
      <c r="H45" s="3">
        <f t="shared" si="29"/>
        <v>0</v>
      </c>
      <c r="I45" s="3" t="str">
        <f t="shared" si="7"/>
        <v/>
      </c>
      <c r="K45" s="3">
        <f t="shared" si="9"/>
        <v>3</v>
      </c>
      <c r="L45" s="3" t="str">
        <f t="shared" si="10"/>
        <v/>
      </c>
      <c r="N45" s="47" t="s">
        <v>85</v>
      </c>
      <c r="O45" s="57">
        <f t="shared" si="30"/>
        <v>3</v>
      </c>
      <c r="P45" s="132">
        <v>44776</v>
      </c>
      <c r="Q45" s="130" t="s">
        <v>80</v>
      </c>
      <c r="R45" s="148">
        <v>1.5509259259259257E-2</v>
      </c>
      <c r="S45" s="182"/>
      <c r="T45" s="62" t="str">
        <f>IF(O45&gt;0,VLOOKUP(Q45,'Riders Names'!A$2:B$582,2,FALSE),"")</f>
        <v>Male</v>
      </c>
      <c r="U45" s="45" t="str">
        <f>VLOOKUP(Q45,'Riders Names'!A$2:B$582,1,FALSE)</f>
        <v>Matt Chapple</v>
      </c>
      <c r="X45" s="7" t="str">
        <f>IF('My Races'!$H$2="All",Q45,CONCATENATE(Q45,N45))</f>
        <v>Matt ChappleUC861</v>
      </c>
      <c r="Z45" s="15">
        <f t="shared" si="13"/>
        <v>34</v>
      </c>
      <c r="AA45" s="55" t="e">
        <f t="shared" si="31"/>
        <v>#N/A</v>
      </c>
      <c r="AB45" s="55" t="str">
        <f t="shared" si="12"/>
        <v/>
      </c>
    </row>
    <row r="46" spans="1:30" ht="15" hidden="1" x14ac:dyDescent="0.2">
      <c r="A46" s="73" t="str">
        <f t="shared" si="26"/>
        <v/>
      </c>
      <c r="B46" s="3" t="str">
        <f t="shared" si="27"/>
        <v/>
      </c>
      <c r="E46" s="14" t="str">
        <f t="shared" si="28"/>
        <v/>
      </c>
      <c r="F46" s="3">
        <f t="shared" si="14"/>
        <v>0</v>
      </c>
      <c r="G46" s="3" t="str">
        <f t="shared" si="6"/>
        <v/>
      </c>
      <c r="H46" s="3">
        <f t="shared" si="29"/>
        <v>0</v>
      </c>
      <c r="I46" s="3" t="str">
        <f t="shared" si="7"/>
        <v/>
      </c>
      <c r="K46" s="3">
        <f t="shared" si="9"/>
        <v>3</v>
      </c>
      <c r="L46" s="3" t="str">
        <f t="shared" si="10"/>
        <v/>
      </c>
      <c r="N46" s="47" t="s">
        <v>85</v>
      </c>
      <c r="O46" s="57">
        <f t="shared" si="30"/>
        <v>4</v>
      </c>
      <c r="P46" s="132">
        <v>44776</v>
      </c>
      <c r="Q46" s="130" t="s">
        <v>56</v>
      </c>
      <c r="R46" s="148">
        <v>1.6840277777777777E-2</v>
      </c>
      <c r="S46" s="182"/>
      <c r="T46" s="62" t="str">
        <f>IF(O46&gt;0,VLOOKUP(Q46,'Riders Names'!A$2:B$582,2,FALSE),"")</f>
        <v>Male</v>
      </c>
      <c r="U46" s="45" t="str">
        <f>VLOOKUP(Q46,'Riders Names'!A$2:B$582,1,FALSE)</f>
        <v>Simon Cox</v>
      </c>
      <c r="X46" s="7" t="str">
        <f>IF('My Races'!$H$2="All",Q46,CONCATENATE(Q46,N46))</f>
        <v>Simon CoxUC861</v>
      </c>
      <c r="Z46" s="15">
        <f t="shared" si="13"/>
        <v>35</v>
      </c>
      <c r="AA46" s="55" t="e">
        <f t="shared" si="31"/>
        <v>#N/A</v>
      </c>
      <c r="AB46" s="55" t="str">
        <f t="shared" si="12"/>
        <v/>
      </c>
    </row>
    <row r="47" spans="1:30" ht="15" hidden="1" x14ac:dyDescent="0.2">
      <c r="A47" s="73" t="str">
        <f t="shared" si="26"/>
        <v/>
      </c>
      <c r="B47" s="3" t="str">
        <f t="shared" si="27"/>
        <v/>
      </c>
      <c r="E47" s="14" t="str">
        <f t="shared" si="28"/>
        <v/>
      </c>
      <c r="F47" s="3">
        <f t="shared" si="14"/>
        <v>0</v>
      </c>
      <c r="G47" s="3" t="str">
        <f t="shared" si="6"/>
        <v/>
      </c>
      <c r="H47" s="3">
        <f t="shared" si="29"/>
        <v>0</v>
      </c>
      <c r="I47" s="3" t="str">
        <f t="shared" si="7"/>
        <v/>
      </c>
      <c r="K47" s="3">
        <f t="shared" si="9"/>
        <v>4</v>
      </c>
      <c r="L47" s="3" t="str">
        <f t="shared" si="10"/>
        <v>Paul Winchcombe4</v>
      </c>
      <c r="N47" s="47" t="s">
        <v>85</v>
      </c>
      <c r="O47" s="57">
        <f t="shared" si="30"/>
        <v>5</v>
      </c>
      <c r="P47" s="132">
        <v>44776</v>
      </c>
      <c r="Q47" s="130" t="s">
        <v>57</v>
      </c>
      <c r="R47" s="148">
        <v>1.7233796296296296E-2</v>
      </c>
      <c r="S47" s="182"/>
      <c r="T47" s="62" t="str">
        <f>IF(O47&gt;0,VLOOKUP(Q47,'Riders Names'!A$2:B$582,2,FALSE),"")</f>
        <v>Male</v>
      </c>
      <c r="U47" s="45" t="str">
        <f>VLOOKUP(Q47,'Riders Names'!A$2:B$582,1,FALSE)</f>
        <v>Paul Winchcombe</v>
      </c>
      <c r="X47" s="7" t="str">
        <f>IF('My Races'!$H$2="All",Q47,CONCATENATE(Q47,N47))</f>
        <v>Paul WinchcombeUC861</v>
      </c>
      <c r="Z47" s="15">
        <f t="shared" si="13"/>
        <v>36</v>
      </c>
      <c r="AA47" s="55" t="e">
        <f t="shared" si="31"/>
        <v>#N/A</v>
      </c>
      <c r="AB47" s="55" t="str">
        <f t="shared" si="12"/>
        <v/>
      </c>
    </row>
    <row r="48" spans="1:30" ht="15" hidden="1" x14ac:dyDescent="0.2">
      <c r="A48" s="73" t="str">
        <f t="shared" si="26"/>
        <v/>
      </c>
      <c r="B48" s="3" t="str">
        <f t="shared" si="27"/>
        <v/>
      </c>
      <c r="E48" s="14" t="str">
        <f t="shared" si="28"/>
        <v/>
      </c>
      <c r="F48" s="3">
        <f t="shared" si="14"/>
        <v>0</v>
      </c>
      <c r="G48" s="3" t="str">
        <f t="shared" si="6"/>
        <v/>
      </c>
      <c r="H48" s="3">
        <f t="shared" si="29"/>
        <v>0</v>
      </c>
      <c r="I48" s="3" t="str">
        <f t="shared" si="7"/>
        <v/>
      </c>
      <c r="K48" s="3">
        <f t="shared" si="9"/>
        <v>4</v>
      </c>
      <c r="L48" s="3" t="str">
        <f t="shared" si="10"/>
        <v/>
      </c>
      <c r="N48" s="47" t="s">
        <v>85</v>
      </c>
      <c r="O48" s="57">
        <f t="shared" si="30"/>
        <v>6</v>
      </c>
      <c r="P48" s="132">
        <v>44776</v>
      </c>
      <c r="Q48" s="130" t="s">
        <v>61</v>
      </c>
      <c r="R48" s="148">
        <v>1.7372685185185185E-2</v>
      </c>
      <c r="S48" s="182"/>
      <c r="T48" s="62" t="str">
        <f>IF(O48&gt;0,VLOOKUP(Q48,'Riders Names'!A$2:B$582,2,FALSE),"")</f>
        <v>Male</v>
      </c>
      <c r="U48" s="45" t="str">
        <f>VLOOKUP(Q48,'Riders Names'!A$2:B$582,1,FALSE)</f>
        <v>James Eccleston</v>
      </c>
      <c r="X48" s="7" t="str">
        <f>IF('My Races'!$H$2="All",Q48,CONCATENATE(Q48,N48))</f>
        <v>James EcclestonUC861</v>
      </c>
      <c r="Z48" s="15">
        <f t="shared" si="13"/>
        <v>37</v>
      </c>
      <c r="AA48" s="55" t="e">
        <f t="shared" si="31"/>
        <v>#N/A</v>
      </c>
      <c r="AB48" s="55" t="str">
        <f t="shared" si="12"/>
        <v/>
      </c>
    </row>
    <row r="49" spans="1:28" ht="15" hidden="1" x14ac:dyDescent="0.2">
      <c r="A49" s="73" t="str">
        <f t="shared" si="26"/>
        <v/>
      </c>
      <c r="B49" s="3" t="str">
        <f t="shared" si="27"/>
        <v/>
      </c>
      <c r="E49" s="14" t="str">
        <f t="shared" si="28"/>
        <v/>
      </c>
      <c r="F49" s="3">
        <f t="shared" si="14"/>
        <v>0</v>
      </c>
      <c r="G49" s="3" t="str">
        <f t="shared" si="6"/>
        <v/>
      </c>
      <c r="H49" s="3">
        <f t="shared" si="29"/>
        <v>0</v>
      </c>
      <c r="I49" s="3" t="str">
        <f t="shared" si="7"/>
        <v/>
      </c>
      <c r="K49" s="3">
        <f t="shared" si="9"/>
        <v>4</v>
      </c>
      <c r="L49" s="3" t="str">
        <f t="shared" si="10"/>
        <v/>
      </c>
      <c r="N49" s="47" t="s">
        <v>85</v>
      </c>
      <c r="O49" s="57">
        <f t="shared" si="30"/>
        <v>7</v>
      </c>
      <c r="P49" s="132">
        <v>44776</v>
      </c>
      <c r="Q49" s="130" t="s">
        <v>91</v>
      </c>
      <c r="R49" s="148">
        <v>1.8796296296296297E-2</v>
      </c>
      <c r="S49" s="182"/>
      <c r="T49" s="62" t="str">
        <f>IF(O49&gt;0,VLOOKUP(Q49,'Riders Names'!A$2:B$582,2,FALSE),"")</f>
        <v>Guest</v>
      </c>
      <c r="U49" s="45" t="str">
        <f>VLOOKUP(Q49,'Riders Names'!A$2:B$582,1,FALSE)</f>
        <v>David Hancock</v>
      </c>
      <c r="X49" s="7" t="str">
        <f>IF('My Races'!$H$2="All",Q49,CONCATENATE(Q49,N49))</f>
        <v>David HancockUC861</v>
      </c>
      <c r="Z49" s="15">
        <f t="shared" si="13"/>
        <v>38</v>
      </c>
      <c r="AA49" s="55" t="e">
        <f t="shared" si="31"/>
        <v>#N/A</v>
      </c>
      <c r="AB49" s="55" t="str">
        <f t="shared" si="12"/>
        <v/>
      </c>
    </row>
    <row r="50" spans="1:28" ht="15" hidden="1" x14ac:dyDescent="0.2">
      <c r="A50" s="73" t="str">
        <f t="shared" si="26"/>
        <v/>
      </c>
      <c r="B50" s="3" t="str">
        <f t="shared" si="27"/>
        <v/>
      </c>
      <c r="E50" s="14" t="str">
        <f t="shared" si="28"/>
        <v/>
      </c>
      <c r="F50" s="3">
        <f t="shared" si="14"/>
        <v>0</v>
      </c>
      <c r="G50" s="3" t="str">
        <f t="shared" si="6"/>
        <v/>
      </c>
      <c r="H50" s="3">
        <f t="shared" si="29"/>
        <v>0</v>
      </c>
      <c r="I50" s="3" t="str">
        <f t="shared" si="7"/>
        <v/>
      </c>
      <c r="K50" s="3">
        <f t="shared" si="9"/>
        <v>4</v>
      </c>
      <c r="L50" s="3" t="str">
        <f t="shared" si="10"/>
        <v/>
      </c>
      <c r="N50" s="47" t="s">
        <v>85</v>
      </c>
      <c r="O50" s="57">
        <f t="shared" si="30"/>
        <v>8</v>
      </c>
      <c r="P50" s="146">
        <v>44776</v>
      </c>
      <c r="Q50" s="147" t="s">
        <v>84</v>
      </c>
      <c r="R50" s="148">
        <v>2.6712962962962966E-2</v>
      </c>
      <c r="S50" s="182"/>
      <c r="T50" s="62" t="str">
        <f>IF(O50&gt;0,VLOOKUP(Q50,'Riders Names'!A$2:B$582,2,FALSE),"")</f>
        <v>Male</v>
      </c>
      <c r="U50" s="45" t="str">
        <f>VLOOKUP(Q50,'Riders Names'!A$2:B$582,1,FALSE)</f>
        <v>Tom Fraser</v>
      </c>
      <c r="X50" s="7" t="str">
        <f>IF('My Races'!$H$2="All",Q50,CONCATENATE(Q50,N50))</f>
        <v>Tom FraserUC861</v>
      </c>
      <c r="Z50" s="15">
        <f t="shared" si="13"/>
        <v>39</v>
      </c>
      <c r="AA50" s="55" t="e">
        <f t="shared" si="31"/>
        <v>#N/A</v>
      </c>
      <c r="AB50" s="55" t="str">
        <f t="shared" si="12"/>
        <v/>
      </c>
    </row>
    <row r="51" spans="1:28" ht="15" hidden="1" x14ac:dyDescent="0.2">
      <c r="A51" s="73" t="str">
        <f t="shared" si="26"/>
        <v/>
      </c>
      <c r="B51" s="3" t="str">
        <f t="shared" si="27"/>
        <v/>
      </c>
      <c r="E51" s="14" t="str">
        <f t="shared" si="28"/>
        <v/>
      </c>
      <c r="F51" s="3">
        <f t="shared" si="14"/>
        <v>0</v>
      </c>
      <c r="G51" s="3" t="str">
        <f t="shared" si="6"/>
        <v/>
      </c>
      <c r="H51" s="3">
        <f t="shared" si="29"/>
        <v>0</v>
      </c>
      <c r="I51" s="3" t="str">
        <f t="shared" si="7"/>
        <v/>
      </c>
      <c r="K51" s="3">
        <f t="shared" si="9"/>
        <v>4</v>
      </c>
      <c r="L51" s="3" t="str">
        <f t="shared" si="10"/>
        <v/>
      </c>
      <c r="N51" s="47"/>
      <c r="O51" s="57"/>
      <c r="P51" s="132"/>
      <c r="Q51" s="130"/>
      <c r="R51" s="148"/>
      <c r="S51" s="182"/>
      <c r="T51" s="62" t="str">
        <f>IF(O51&gt;0,VLOOKUP(Q51,'Riders Names'!A$2:B$582,2,FALSE),"")</f>
        <v/>
      </c>
      <c r="U51" s="45" t="e">
        <f>VLOOKUP(Q51,'Riders Names'!A$2:B$582,1,FALSE)</f>
        <v>#N/A</v>
      </c>
      <c r="X51" s="7" t="str">
        <f>IF('My Races'!$H$2="All",Q51,CONCATENATE(Q51,N51))</f>
        <v/>
      </c>
      <c r="Z51" s="15">
        <f t="shared" si="13"/>
        <v>40</v>
      </c>
      <c r="AA51" s="55" t="e">
        <f t="shared" si="31"/>
        <v>#N/A</v>
      </c>
      <c r="AB51" s="55" t="str">
        <f t="shared" si="12"/>
        <v/>
      </c>
    </row>
    <row r="52" spans="1:28" ht="15" hidden="1" x14ac:dyDescent="0.2">
      <c r="A52" s="73" t="str">
        <f t="shared" si="26"/>
        <v/>
      </c>
      <c r="B52" s="3" t="str">
        <f t="shared" si="27"/>
        <v/>
      </c>
      <c r="E52" s="14" t="str">
        <f t="shared" si="28"/>
        <v/>
      </c>
      <c r="F52" s="3">
        <f t="shared" si="14"/>
        <v>0</v>
      </c>
      <c r="G52" s="3" t="str">
        <f t="shared" si="6"/>
        <v/>
      </c>
      <c r="H52" s="3">
        <f t="shared" si="29"/>
        <v>0</v>
      </c>
      <c r="I52" s="3" t="str">
        <f t="shared" si="7"/>
        <v/>
      </c>
      <c r="K52" s="3">
        <f t="shared" si="9"/>
        <v>4</v>
      </c>
      <c r="L52" s="3" t="str">
        <f t="shared" si="10"/>
        <v/>
      </c>
      <c r="N52" s="47" t="s">
        <v>85</v>
      </c>
      <c r="O52" s="57">
        <f t="shared" ref="O52:O59" si="32">IF(N52=N51,O51+1,1)</f>
        <v>1</v>
      </c>
      <c r="P52" s="132">
        <v>44713</v>
      </c>
      <c r="Q52" s="130" t="s">
        <v>93</v>
      </c>
      <c r="R52" s="131">
        <v>1.5138888888888889E-2</v>
      </c>
      <c r="S52" s="181"/>
      <c r="T52" s="62" t="str">
        <f>IF(O52&gt;0,VLOOKUP(Q52,'Riders Names'!A$2:B$582,2,FALSE),"")</f>
        <v>Guest</v>
      </c>
      <c r="U52" s="45" t="str">
        <f>VLOOKUP(Q52,'Riders Names'!A$2:B$582,1,FALSE)</f>
        <v>Nick English</v>
      </c>
      <c r="X52" s="7" t="str">
        <f>IF('My Races'!$H$2="All",Q52,CONCATENATE(Q52,N52))</f>
        <v>Nick EnglishUC861</v>
      </c>
      <c r="Z52" s="15">
        <f t="shared" si="13"/>
        <v>41</v>
      </c>
      <c r="AA52" s="55" t="e">
        <f t="shared" si="31"/>
        <v>#N/A</v>
      </c>
      <c r="AB52" s="55" t="str">
        <f t="shared" si="12"/>
        <v/>
      </c>
    </row>
    <row r="53" spans="1:28" ht="15" hidden="1" x14ac:dyDescent="0.2">
      <c r="A53" s="73" t="str">
        <f t="shared" si="26"/>
        <v/>
      </c>
      <c r="B53" s="3" t="str">
        <f t="shared" si="27"/>
        <v/>
      </c>
      <c r="E53" s="14" t="str">
        <f t="shared" si="28"/>
        <v/>
      </c>
      <c r="F53" s="3">
        <f t="shared" si="14"/>
        <v>0</v>
      </c>
      <c r="G53" s="3" t="str">
        <f t="shared" si="6"/>
        <v/>
      </c>
      <c r="H53" s="3">
        <f t="shared" si="29"/>
        <v>0</v>
      </c>
      <c r="I53" s="3" t="str">
        <f t="shared" si="7"/>
        <v/>
      </c>
      <c r="K53" s="3">
        <f t="shared" si="9"/>
        <v>4</v>
      </c>
      <c r="L53" s="3" t="str">
        <f t="shared" si="10"/>
        <v/>
      </c>
      <c r="N53" s="47" t="s">
        <v>85</v>
      </c>
      <c r="O53" s="57">
        <f t="shared" si="32"/>
        <v>2</v>
      </c>
      <c r="P53" s="132">
        <v>44713</v>
      </c>
      <c r="Q53" s="130" t="s">
        <v>71</v>
      </c>
      <c r="R53" s="131">
        <v>1.6354166666666666E-2</v>
      </c>
      <c r="S53" s="181"/>
      <c r="T53" s="62" t="str">
        <f>IF(O53&gt;0,VLOOKUP(Q53,'Riders Names'!A$2:B$582,2,FALSE),"")</f>
        <v>Male</v>
      </c>
      <c r="U53" s="45" t="str">
        <f>VLOOKUP(Q53,'Riders Names'!A$2:B$582,1,FALSE)</f>
        <v>Owen Burgess</v>
      </c>
      <c r="X53" s="7" t="str">
        <f>IF('My Races'!$H$2="All",Q53,CONCATENATE(Q53,N53))</f>
        <v>Owen BurgessUC861</v>
      </c>
      <c r="Z53" s="15">
        <f t="shared" si="13"/>
        <v>42</v>
      </c>
      <c r="AA53" s="55" t="e">
        <f t="shared" si="31"/>
        <v>#N/A</v>
      </c>
      <c r="AB53" s="55" t="str">
        <f t="shared" si="12"/>
        <v/>
      </c>
    </row>
    <row r="54" spans="1:28" ht="15" hidden="1" x14ac:dyDescent="0.2">
      <c r="A54" s="73" t="str">
        <f t="shared" si="26"/>
        <v/>
      </c>
      <c r="B54" s="3" t="str">
        <f t="shared" si="27"/>
        <v/>
      </c>
      <c r="E54" s="14" t="str">
        <f t="shared" si="28"/>
        <v/>
      </c>
      <c r="F54" s="3">
        <f t="shared" si="14"/>
        <v>0</v>
      </c>
      <c r="G54" s="3" t="str">
        <f t="shared" si="6"/>
        <v/>
      </c>
      <c r="H54" s="3">
        <f t="shared" si="29"/>
        <v>0</v>
      </c>
      <c r="I54" s="3" t="str">
        <f t="shared" si="7"/>
        <v/>
      </c>
      <c r="K54" s="3">
        <f t="shared" si="9"/>
        <v>4</v>
      </c>
      <c r="L54" s="3" t="str">
        <f t="shared" si="10"/>
        <v/>
      </c>
      <c r="N54" s="47" t="s">
        <v>85</v>
      </c>
      <c r="O54" s="57">
        <f t="shared" si="32"/>
        <v>3</v>
      </c>
      <c r="P54" s="132">
        <v>44713</v>
      </c>
      <c r="Q54" s="130" t="s">
        <v>61</v>
      </c>
      <c r="R54" s="131">
        <v>1.6770833333333332E-2</v>
      </c>
      <c r="S54" s="181"/>
      <c r="T54" s="62" t="str">
        <f>IF(O54&gt;0,VLOOKUP(Q54,'Riders Names'!A$2:B$582,2,FALSE),"")</f>
        <v>Male</v>
      </c>
      <c r="U54" s="45" t="str">
        <f>VLOOKUP(Q54,'Riders Names'!A$2:B$582,1,FALSE)</f>
        <v>James Eccleston</v>
      </c>
      <c r="X54" s="7" t="str">
        <f>IF('My Races'!$H$2="All",Q54,CONCATENATE(Q54,N54))</f>
        <v>James EcclestonUC861</v>
      </c>
      <c r="Z54" s="15">
        <f t="shared" si="13"/>
        <v>43</v>
      </c>
      <c r="AA54" s="55" t="e">
        <f t="shared" si="31"/>
        <v>#N/A</v>
      </c>
      <c r="AB54" s="55" t="str">
        <f t="shared" si="12"/>
        <v/>
      </c>
    </row>
    <row r="55" spans="1:28" ht="15" hidden="1" x14ac:dyDescent="0.2">
      <c r="A55" s="73" t="str">
        <f t="shared" si="26"/>
        <v/>
      </c>
      <c r="B55" s="3" t="str">
        <f t="shared" si="27"/>
        <v/>
      </c>
      <c r="E55" s="14" t="str">
        <f t="shared" si="28"/>
        <v/>
      </c>
      <c r="F55" s="3">
        <f t="shared" si="14"/>
        <v>0</v>
      </c>
      <c r="G55" s="3" t="str">
        <f t="shared" si="6"/>
        <v/>
      </c>
      <c r="H55" s="3">
        <f t="shared" si="29"/>
        <v>0</v>
      </c>
      <c r="I55" s="3" t="str">
        <f t="shared" si="7"/>
        <v/>
      </c>
      <c r="K55" s="3">
        <f t="shared" si="9"/>
        <v>4</v>
      </c>
      <c r="L55" s="3" t="str">
        <f t="shared" si="10"/>
        <v/>
      </c>
      <c r="N55" s="47" t="s">
        <v>85</v>
      </c>
      <c r="O55" s="57">
        <f t="shared" si="32"/>
        <v>4</v>
      </c>
      <c r="P55" s="146">
        <v>44713</v>
      </c>
      <c r="Q55" s="147" t="s">
        <v>56</v>
      </c>
      <c r="R55" s="148">
        <v>1.6921296296296299E-2</v>
      </c>
      <c r="S55" s="182"/>
      <c r="T55" s="62" t="str">
        <f>IF(O55&gt;0,VLOOKUP(Q55,'Riders Names'!A$2:B$582,2,FALSE),"")</f>
        <v>Male</v>
      </c>
      <c r="U55" s="45" t="str">
        <f>VLOOKUP(Q55,'Riders Names'!A$2:B$582,1,FALSE)</f>
        <v>Simon Cox</v>
      </c>
      <c r="X55" s="7" t="str">
        <f>IF('My Races'!$H$2="All",Q55,CONCATENATE(Q55,N55))</f>
        <v>Simon CoxUC861</v>
      </c>
      <c r="Z55" s="15">
        <f t="shared" si="13"/>
        <v>44</v>
      </c>
      <c r="AA55" s="55" t="e">
        <f t="shared" si="31"/>
        <v>#N/A</v>
      </c>
      <c r="AB55" s="55" t="str">
        <f t="shared" si="12"/>
        <v/>
      </c>
    </row>
    <row r="56" spans="1:28" ht="15" hidden="1" x14ac:dyDescent="0.2">
      <c r="A56" s="73" t="str">
        <f t="shared" si="26"/>
        <v/>
      </c>
      <c r="B56" s="3" t="str">
        <f t="shared" si="27"/>
        <v/>
      </c>
      <c r="E56" s="14" t="str">
        <f t="shared" si="28"/>
        <v/>
      </c>
      <c r="F56" s="3">
        <f t="shared" si="14"/>
        <v>0</v>
      </c>
      <c r="G56" s="3" t="str">
        <f t="shared" si="6"/>
        <v/>
      </c>
      <c r="H56" s="3">
        <f t="shared" si="29"/>
        <v>0</v>
      </c>
      <c r="I56" s="3" t="str">
        <f t="shared" si="7"/>
        <v/>
      </c>
      <c r="K56" s="3">
        <f t="shared" si="9"/>
        <v>5</v>
      </c>
      <c r="L56" s="3" t="str">
        <f t="shared" si="10"/>
        <v>Paul Winchcombe5</v>
      </c>
      <c r="N56" s="47" t="s">
        <v>85</v>
      </c>
      <c r="O56" s="57">
        <f t="shared" si="32"/>
        <v>5</v>
      </c>
      <c r="P56" s="132">
        <v>44713</v>
      </c>
      <c r="Q56" s="130" t="s">
        <v>57</v>
      </c>
      <c r="R56" s="131">
        <v>1.7314814814814814E-2</v>
      </c>
      <c r="S56" s="181"/>
      <c r="T56" s="62" t="str">
        <f>IF(O56&gt;0,VLOOKUP(Q56,'Riders Names'!A$2:B$582,2,FALSE),"")</f>
        <v>Male</v>
      </c>
      <c r="U56" s="45" t="str">
        <f>VLOOKUP(Q56,'Riders Names'!A$2:B$582,1,FALSE)</f>
        <v>Paul Winchcombe</v>
      </c>
      <c r="X56" s="7" t="str">
        <f>IF('My Races'!$H$2="All",Q56,CONCATENATE(Q56,N56))</f>
        <v>Paul WinchcombeUC861</v>
      </c>
      <c r="Z56" s="15">
        <f t="shared" si="13"/>
        <v>45</v>
      </c>
      <c r="AA56" s="55" t="e">
        <f t="shared" si="31"/>
        <v>#N/A</v>
      </c>
      <c r="AB56" s="55" t="str">
        <f t="shared" si="12"/>
        <v/>
      </c>
    </row>
    <row r="57" spans="1:28" ht="15" hidden="1" x14ac:dyDescent="0.2">
      <c r="A57" s="73" t="str">
        <f t="shared" si="26"/>
        <v/>
      </c>
      <c r="B57" s="3" t="str">
        <f t="shared" si="27"/>
        <v/>
      </c>
      <c r="E57" s="14" t="str">
        <f t="shared" si="28"/>
        <v/>
      </c>
      <c r="F57" s="3">
        <f t="shared" si="14"/>
        <v>0</v>
      </c>
      <c r="G57" s="3" t="str">
        <f t="shared" si="6"/>
        <v/>
      </c>
      <c r="H57" s="3">
        <f t="shared" si="29"/>
        <v>0</v>
      </c>
      <c r="I57" s="3" t="str">
        <f t="shared" si="7"/>
        <v/>
      </c>
      <c r="K57" s="3">
        <f t="shared" si="9"/>
        <v>5</v>
      </c>
      <c r="L57" s="3" t="str">
        <f t="shared" si="10"/>
        <v/>
      </c>
      <c r="N57" s="47" t="s">
        <v>85</v>
      </c>
      <c r="O57" s="57">
        <f t="shared" si="32"/>
        <v>6</v>
      </c>
      <c r="P57" s="132">
        <v>44713</v>
      </c>
      <c r="Q57" s="130" t="s">
        <v>78</v>
      </c>
      <c r="R57" s="131">
        <v>1.8055555555555557E-2</v>
      </c>
      <c r="S57" s="181"/>
      <c r="T57" s="62" t="str">
        <f>IF(O57&gt;0,VLOOKUP(Q57,'Riders Names'!A$2:B$582,2,FALSE),"")</f>
        <v>Male</v>
      </c>
      <c r="U57" s="45" t="str">
        <f>VLOOKUP(Q57,'Riders Names'!A$2:B$582,1,FALSE)</f>
        <v>Martin Priestley</v>
      </c>
      <c r="V57" s="12"/>
      <c r="W57" s="2"/>
      <c r="X57" s="7" t="str">
        <f>IF('My Races'!$H$2="All",Q57,CONCATENATE(Q57,N57))</f>
        <v>Martin PriestleyUC861</v>
      </c>
      <c r="Z57" s="15">
        <f t="shared" si="13"/>
        <v>46</v>
      </c>
      <c r="AA57" s="55" t="e">
        <f t="shared" si="31"/>
        <v>#N/A</v>
      </c>
      <c r="AB57" s="55" t="str">
        <f t="shared" si="12"/>
        <v/>
      </c>
    </row>
    <row r="58" spans="1:28" ht="15" hidden="1" x14ac:dyDescent="0.2">
      <c r="A58" s="73" t="str">
        <f t="shared" si="4"/>
        <v/>
      </c>
      <c r="B58" s="3" t="str">
        <f t="shared" si="15"/>
        <v/>
      </c>
      <c r="E58" s="14" t="str">
        <f t="shared" si="0"/>
        <v/>
      </c>
      <c r="F58" s="3">
        <f t="shared" si="14"/>
        <v>0</v>
      </c>
      <c r="G58" s="3" t="str">
        <f t="shared" si="6"/>
        <v/>
      </c>
      <c r="H58" s="3">
        <f t="shared" si="2"/>
        <v>0</v>
      </c>
      <c r="I58" s="3" t="str">
        <f t="shared" si="7"/>
        <v/>
      </c>
      <c r="K58" s="3">
        <f t="shared" si="9"/>
        <v>5</v>
      </c>
      <c r="L58" s="3" t="str">
        <f t="shared" si="10"/>
        <v/>
      </c>
      <c r="N58" s="47" t="s">
        <v>85</v>
      </c>
      <c r="O58" s="57">
        <f t="shared" si="32"/>
        <v>7</v>
      </c>
      <c r="P58" s="132">
        <v>44713</v>
      </c>
      <c r="Q58" s="130" t="s">
        <v>58</v>
      </c>
      <c r="R58" s="131">
        <v>1.8090277777777778E-2</v>
      </c>
      <c r="S58" s="181"/>
      <c r="T58" s="62" t="str">
        <f>IF(O58&gt;0,VLOOKUP(Q58,'Riders Names'!A$2:B$582,2,FALSE),"")</f>
        <v>Male</v>
      </c>
      <c r="U58" s="45" t="str">
        <f>VLOOKUP(Q58,'Riders Names'!A$2:B$582,1,FALSE)</f>
        <v>Mike Gibbons</v>
      </c>
      <c r="V58" s="12"/>
      <c r="W58" s="2"/>
      <c r="X58" s="7" t="str">
        <f>IF('My Races'!$H$2="All",Q58,CONCATENATE(Q58,N58))</f>
        <v>Mike GibbonsUC861</v>
      </c>
      <c r="Z58" s="15">
        <f t="shared" si="13"/>
        <v>47</v>
      </c>
      <c r="AA58" s="55" t="e">
        <f t="shared" si="31"/>
        <v>#N/A</v>
      </c>
      <c r="AB58" s="55" t="str">
        <f t="shared" si="12"/>
        <v/>
      </c>
    </row>
    <row r="59" spans="1:28" ht="15" hidden="1" x14ac:dyDescent="0.2">
      <c r="A59" s="73" t="str">
        <f t="shared" si="4"/>
        <v/>
      </c>
      <c r="B59" s="3" t="str">
        <f t="shared" si="15"/>
        <v/>
      </c>
      <c r="E59" s="14" t="str">
        <f t="shared" si="0"/>
        <v/>
      </c>
      <c r="F59" s="3">
        <f t="shared" si="14"/>
        <v>0</v>
      </c>
      <c r="G59" s="3" t="str">
        <f t="shared" si="6"/>
        <v/>
      </c>
      <c r="H59" s="3">
        <f t="shared" si="2"/>
        <v>0</v>
      </c>
      <c r="I59" s="3" t="str">
        <f t="shared" si="7"/>
        <v/>
      </c>
      <c r="K59" s="3">
        <f t="shared" si="9"/>
        <v>5</v>
      </c>
      <c r="L59" s="3" t="str">
        <f t="shared" si="10"/>
        <v/>
      </c>
      <c r="N59" s="47" t="s">
        <v>85</v>
      </c>
      <c r="O59" s="57">
        <f t="shared" si="32"/>
        <v>8</v>
      </c>
      <c r="P59" s="132">
        <v>44713</v>
      </c>
      <c r="Q59" s="130" t="s">
        <v>91</v>
      </c>
      <c r="R59" s="131">
        <v>1.9189814814814816E-2</v>
      </c>
      <c r="S59" s="181"/>
      <c r="T59" s="62" t="str">
        <f>IF(O59&gt;0,VLOOKUP(Q59,'Riders Names'!A$2:B$582,2,FALSE),"")</f>
        <v>Guest</v>
      </c>
      <c r="U59" s="45" t="str">
        <f>VLOOKUP(Q59,'Riders Names'!A$2:B$582,1,FALSE)</f>
        <v>David Hancock</v>
      </c>
      <c r="W59" s="2"/>
      <c r="X59" s="7" t="str">
        <f>IF('My Races'!$H$2="All",Q59,CONCATENATE(Q59,N59))</f>
        <v>David HancockUC861</v>
      </c>
      <c r="Z59" s="15">
        <f t="shared" si="13"/>
        <v>48</v>
      </c>
      <c r="AA59" s="55" t="e">
        <f t="shared" si="31"/>
        <v>#N/A</v>
      </c>
      <c r="AB59" s="55" t="str">
        <f t="shared" si="12"/>
        <v/>
      </c>
    </row>
    <row r="60" spans="1:28" ht="15" hidden="1" x14ac:dyDescent="0.2">
      <c r="A60" s="73" t="str">
        <f t="shared" si="4"/>
        <v/>
      </c>
      <c r="B60" s="3" t="str">
        <f t="shared" si="15"/>
        <v/>
      </c>
      <c r="E60" s="14" t="str">
        <f t="shared" si="0"/>
        <v/>
      </c>
      <c r="F60" s="3">
        <f t="shared" si="14"/>
        <v>0</v>
      </c>
      <c r="G60" s="3" t="str">
        <f t="shared" si="6"/>
        <v/>
      </c>
      <c r="H60" s="3">
        <f t="shared" si="2"/>
        <v>0</v>
      </c>
      <c r="I60" s="3" t="str">
        <f t="shared" si="7"/>
        <v/>
      </c>
      <c r="K60" s="3">
        <f t="shared" si="9"/>
        <v>5</v>
      </c>
      <c r="L60" s="3" t="str">
        <f t="shared" si="10"/>
        <v/>
      </c>
      <c r="N60" s="47"/>
      <c r="O60" s="57"/>
      <c r="P60" s="132"/>
      <c r="Q60" s="35"/>
      <c r="R60" s="148"/>
      <c r="S60" s="182"/>
      <c r="T60" s="62" t="str">
        <f>IF(O60&gt;0,VLOOKUP(Q60,'Riders Names'!A$2:B$582,2,FALSE),"")</f>
        <v/>
      </c>
      <c r="U60" s="45" t="e">
        <f>VLOOKUP(Q60,'Riders Names'!A$2:B$582,1,FALSE)</f>
        <v>#N/A</v>
      </c>
      <c r="W60" s="2"/>
      <c r="X60" s="7" t="str">
        <f>IF('My Races'!$H$2="All",Q60,CONCATENATE(Q60,N60))</f>
        <v/>
      </c>
      <c r="Z60" s="15">
        <f t="shared" si="13"/>
        <v>49</v>
      </c>
      <c r="AA60" s="55" t="e">
        <f t="shared" si="31"/>
        <v>#N/A</v>
      </c>
      <c r="AB60" s="55" t="str">
        <f t="shared" si="12"/>
        <v/>
      </c>
    </row>
    <row r="61" spans="1:28" ht="15" hidden="1" x14ac:dyDescent="0.2">
      <c r="A61" s="73" t="str">
        <f t="shared" si="4"/>
        <v/>
      </c>
      <c r="B61" s="3" t="str">
        <f t="shared" si="15"/>
        <v/>
      </c>
      <c r="E61" s="14" t="str">
        <f t="shared" si="0"/>
        <v/>
      </c>
      <c r="F61" s="3">
        <f t="shared" si="14"/>
        <v>0</v>
      </c>
      <c r="G61" s="3" t="str">
        <f t="shared" si="6"/>
        <v/>
      </c>
      <c r="H61" s="3">
        <f t="shared" si="2"/>
        <v>0</v>
      </c>
      <c r="I61" s="3" t="str">
        <f t="shared" si="7"/>
        <v/>
      </c>
      <c r="K61" s="3">
        <f t="shared" si="9"/>
        <v>5</v>
      </c>
      <c r="L61" s="3" t="str">
        <f t="shared" si="10"/>
        <v/>
      </c>
      <c r="N61" s="47" t="s">
        <v>85</v>
      </c>
      <c r="O61" s="57">
        <f t="shared" ref="O61:O71" si="33">IF(N61=N60,O60+1,1)</f>
        <v>1</v>
      </c>
      <c r="P61" s="146">
        <v>44706</v>
      </c>
      <c r="Q61" s="147" t="s">
        <v>93</v>
      </c>
      <c r="R61" s="148">
        <v>1.5358796296296296E-2</v>
      </c>
      <c r="S61" s="182"/>
      <c r="T61" s="62" t="str">
        <f>IF(O61&gt;0,VLOOKUP(Q61,'Riders Names'!A$2:B$582,2,FALSE),"")</f>
        <v>Guest</v>
      </c>
      <c r="U61" s="45" t="str">
        <f>VLOOKUP(Q61,'Riders Names'!A$2:B$582,1,FALSE)</f>
        <v>Nick English</v>
      </c>
      <c r="W61" s="2"/>
      <c r="X61" s="7" t="str">
        <f>IF('My Races'!$H$2="All",Q61,CONCATENATE(Q61,N61))</f>
        <v>Nick EnglishUC861</v>
      </c>
      <c r="Z61" s="15">
        <f t="shared" si="13"/>
        <v>50</v>
      </c>
      <c r="AA61" s="55" t="e">
        <f t="shared" si="31"/>
        <v>#N/A</v>
      </c>
      <c r="AB61" s="55" t="str">
        <f t="shared" si="12"/>
        <v/>
      </c>
    </row>
    <row r="62" spans="1:28" ht="15" hidden="1" x14ac:dyDescent="0.2">
      <c r="A62" s="73" t="str">
        <f t="shared" si="4"/>
        <v/>
      </c>
      <c r="B62" s="3" t="str">
        <f t="shared" si="15"/>
        <v/>
      </c>
      <c r="E62" s="14" t="str">
        <f t="shared" si="0"/>
        <v/>
      </c>
      <c r="F62" s="3">
        <f t="shared" si="14"/>
        <v>0</v>
      </c>
      <c r="G62" s="3" t="str">
        <f t="shared" si="6"/>
        <v/>
      </c>
      <c r="H62" s="3">
        <f t="shared" si="2"/>
        <v>0</v>
      </c>
      <c r="I62" s="3" t="str">
        <f t="shared" si="7"/>
        <v/>
      </c>
      <c r="K62" s="3">
        <f t="shared" si="9"/>
        <v>5</v>
      </c>
      <c r="L62" s="3" t="str">
        <f t="shared" si="10"/>
        <v/>
      </c>
      <c r="N62" s="47" t="s">
        <v>85</v>
      </c>
      <c r="O62" s="57">
        <f t="shared" si="33"/>
        <v>2</v>
      </c>
      <c r="P62" s="132">
        <v>44706</v>
      </c>
      <c r="Q62" s="130" t="s">
        <v>80</v>
      </c>
      <c r="R62" s="131">
        <v>1.6284722222222221E-2</v>
      </c>
      <c r="S62" s="181"/>
      <c r="T62" s="62" t="str">
        <f>IF(O62&gt;0,VLOOKUP(Q62,'Riders Names'!A$2:B$582,2,FALSE),"")</f>
        <v>Male</v>
      </c>
      <c r="U62" s="45" t="str">
        <f>VLOOKUP(Q62,'Riders Names'!A$2:B$582,1,FALSE)</f>
        <v>Matt Chapple</v>
      </c>
      <c r="W62" s="2"/>
      <c r="X62" s="7" t="str">
        <f>IF('My Races'!$H$2="All",Q62,CONCATENATE(Q62,N62))</f>
        <v>Matt ChappleUC861</v>
      </c>
      <c r="Z62" s="15">
        <f t="shared" si="13"/>
        <v>51</v>
      </c>
      <c r="AA62" s="55" t="e">
        <f t="shared" si="31"/>
        <v>#N/A</v>
      </c>
      <c r="AB62" s="55" t="str">
        <f t="shared" si="12"/>
        <v/>
      </c>
    </row>
    <row r="63" spans="1:28" ht="15" hidden="1" x14ac:dyDescent="0.2">
      <c r="A63" s="73" t="str">
        <f t="shared" si="4"/>
        <v/>
      </c>
      <c r="B63" s="3" t="str">
        <f t="shared" si="15"/>
        <v/>
      </c>
      <c r="E63" s="14" t="str">
        <f t="shared" si="0"/>
        <v/>
      </c>
      <c r="F63" s="3">
        <f t="shared" si="14"/>
        <v>0</v>
      </c>
      <c r="G63" s="3" t="str">
        <f t="shared" si="6"/>
        <v/>
      </c>
      <c r="H63" s="3">
        <f t="shared" si="2"/>
        <v>0</v>
      </c>
      <c r="I63" s="3" t="str">
        <f t="shared" si="7"/>
        <v/>
      </c>
      <c r="K63" s="3">
        <f t="shared" si="9"/>
        <v>5</v>
      </c>
      <c r="L63" s="3" t="str">
        <f t="shared" si="10"/>
        <v/>
      </c>
      <c r="N63" s="47" t="s">
        <v>85</v>
      </c>
      <c r="O63" s="57">
        <f t="shared" si="33"/>
        <v>3</v>
      </c>
      <c r="P63" s="132">
        <v>44706</v>
      </c>
      <c r="Q63" s="130" t="s">
        <v>71</v>
      </c>
      <c r="R63" s="131">
        <v>1.6319444444444445E-2</v>
      </c>
      <c r="S63" s="181"/>
      <c r="T63" s="62" t="str">
        <f>IF(O63&gt;0,VLOOKUP(Q63,'Riders Names'!A$2:B$582,2,FALSE),"")</f>
        <v>Male</v>
      </c>
      <c r="U63" s="45" t="str">
        <f>VLOOKUP(Q63,'Riders Names'!A$2:B$582,1,FALSE)</f>
        <v>Owen Burgess</v>
      </c>
      <c r="W63" s="2"/>
      <c r="X63" s="7" t="str">
        <f>IF('My Races'!$H$2="All",Q63,CONCATENATE(Q63,N63))</f>
        <v>Owen BurgessUC861</v>
      </c>
      <c r="Z63" s="15">
        <f t="shared" si="13"/>
        <v>52</v>
      </c>
      <c r="AA63" s="55" t="e">
        <f t="shared" si="31"/>
        <v>#N/A</v>
      </c>
      <c r="AB63" s="55" t="str">
        <f t="shared" si="12"/>
        <v/>
      </c>
    </row>
    <row r="64" spans="1:28" ht="15" hidden="1" x14ac:dyDescent="0.2">
      <c r="A64" s="73" t="str">
        <f t="shared" si="4"/>
        <v/>
      </c>
      <c r="B64" s="3" t="str">
        <f t="shared" si="15"/>
        <v/>
      </c>
      <c r="E64" s="14" t="str">
        <f t="shared" si="0"/>
        <v/>
      </c>
      <c r="F64" s="3">
        <f t="shared" si="14"/>
        <v>0</v>
      </c>
      <c r="G64" s="3" t="str">
        <f t="shared" si="6"/>
        <v/>
      </c>
      <c r="H64" s="3">
        <f t="shared" si="2"/>
        <v>0</v>
      </c>
      <c r="I64" s="3" t="str">
        <f t="shared" si="7"/>
        <v/>
      </c>
      <c r="K64" s="3">
        <f t="shared" si="9"/>
        <v>5</v>
      </c>
      <c r="L64" s="3" t="str">
        <f t="shared" si="10"/>
        <v/>
      </c>
      <c r="N64" s="47" t="s">
        <v>85</v>
      </c>
      <c r="O64" s="57">
        <f t="shared" si="33"/>
        <v>4</v>
      </c>
      <c r="P64" s="132">
        <v>44706</v>
      </c>
      <c r="Q64" s="130" t="s">
        <v>61</v>
      </c>
      <c r="R64" s="131">
        <v>1.6666666666666666E-2</v>
      </c>
      <c r="S64" s="181"/>
      <c r="T64" s="62" t="str">
        <f>IF(O64&gt;0,VLOOKUP(Q64,'Riders Names'!A$2:B$582,2,FALSE),"")</f>
        <v>Male</v>
      </c>
      <c r="U64" s="45" t="str">
        <f>VLOOKUP(Q64,'Riders Names'!A$2:B$582,1,FALSE)</f>
        <v>James Eccleston</v>
      </c>
      <c r="W64" s="2"/>
      <c r="X64" s="7" t="str">
        <f>IF('My Races'!$H$2="All",Q64,CONCATENATE(Q64,N64))</f>
        <v>James EcclestonUC861</v>
      </c>
      <c r="Z64" s="15">
        <f t="shared" si="13"/>
        <v>53</v>
      </c>
      <c r="AA64" s="55" t="e">
        <f t="shared" si="31"/>
        <v>#N/A</v>
      </c>
      <c r="AB64" s="55" t="str">
        <f t="shared" si="12"/>
        <v/>
      </c>
    </row>
    <row r="65" spans="1:28" ht="15" hidden="1" x14ac:dyDescent="0.2">
      <c r="A65" s="73" t="str">
        <f t="shared" si="4"/>
        <v/>
      </c>
      <c r="B65" s="3" t="str">
        <f t="shared" si="15"/>
        <v/>
      </c>
      <c r="E65" s="14" t="str">
        <f t="shared" si="0"/>
        <v/>
      </c>
      <c r="F65" s="3">
        <f t="shared" si="14"/>
        <v>0</v>
      </c>
      <c r="G65" s="3" t="str">
        <f t="shared" si="6"/>
        <v/>
      </c>
      <c r="H65" s="3">
        <f t="shared" si="2"/>
        <v>0</v>
      </c>
      <c r="I65" s="3" t="str">
        <f t="shared" si="7"/>
        <v/>
      </c>
      <c r="K65" s="3">
        <f t="shared" si="9"/>
        <v>5</v>
      </c>
      <c r="L65" s="3" t="str">
        <f t="shared" si="10"/>
        <v/>
      </c>
      <c r="N65" s="47" t="s">
        <v>85</v>
      </c>
      <c r="O65" s="57">
        <f t="shared" si="33"/>
        <v>5</v>
      </c>
      <c r="P65" s="132">
        <v>44706</v>
      </c>
      <c r="Q65" s="130" t="s">
        <v>56</v>
      </c>
      <c r="R65" s="131">
        <v>1.6805555555555556E-2</v>
      </c>
      <c r="S65" s="181"/>
      <c r="T65" s="62" t="str">
        <f>IF(O65&gt;0,VLOOKUP(Q65,'Riders Names'!A$2:B$582,2,FALSE),"")</f>
        <v>Male</v>
      </c>
      <c r="U65" s="45" t="str">
        <f>VLOOKUP(Q65,'Riders Names'!A$2:B$582,1,FALSE)</f>
        <v>Simon Cox</v>
      </c>
      <c r="W65" s="2"/>
      <c r="X65" s="7" t="str">
        <f>IF('My Races'!$H$2="All",Q65,CONCATENATE(Q65,N65))</f>
        <v>Simon CoxUC861</v>
      </c>
      <c r="Z65" s="15">
        <f t="shared" si="13"/>
        <v>54</v>
      </c>
      <c r="AA65" s="55" t="e">
        <f t="shared" si="31"/>
        <v>#N/A</v>
      </c>
      <c r="AB65" s="55" t="str">
        <f t="shared" si="12"/>
        <v/>
      </c>
    </row>
    <row r="66" spans="1:28" ht="15" hidden="1" x14ac:dyDescent="0.2">
      <c r="A66" s="73" t="str">
        <f t="shared" si="4"/>
        <v/>
      </c>
      <c r="B66" s="3" t="str">
        <f t="shared" si="15"/>
        <v/>
      </c>
      <c r="E66" s="14" t="str">
        <f t="shared" si="0"/>
        <v/>
      </c>
      <c r="F66" s="3">
        <f t="shared" si="14"/>
        <v>0</v>
      </c>
      <c r="G66" s="3" t="str">
        <f t="shared" si="6"/>
        <v/>
      </c>
      <c r="H66" s="3">
        <f t="shared" si="2"/>
        <v>0</v>
      </c>
      <c r="I66" s="3" t="str">
        <f t="shared" si="7"/>
        <v/>
      </c>
      <c r="K66" s="3">
        <f t="shared" si="9"/>
        <v>5</v>
      </c>
      <c r="L66" s="3" t="str">
        <f t="shared" si="10"/>
        <v/>
      </c>
      <c r="N66" s="47" t="s">
        <v>85</v>
      </c>
      <c r="O66" s="57">
        <f t="shared" si="33"/>
        <v>6</v>
      </c>
      <c r="P66" s="132">
        <v>44706</v>
      </c>
      <c r="Q66" s="130" t="s">
        <v>60</v>
      </c>
      <c r="R66" s="131">
        <v>1.6863425925925928E-2</v>
      </c>
      <c r="S66" s="181"/>
      <c r="T66" s="62" t="str">
        <f>IF(O66&gt;0,VLOOKUP(Q66,'Riders Names'!A$2:B$582,2,FALSE),"")</f>
        <v>Male</v>
      </c>
      <c r="U66" s="45" t="str">
        <f>VLOOKUP(Q66,'Riders Names'!A$2:B$582,1,FALSE)</f>
        <v>David English</v>
      </c>
      <c r="W66" s="2"/>
      <c r="X66" s="7" t="str">
        <f>IF('My Races'!$H$2="All",Q66,CONCATENATE(Q66,N66))</f>
        <v>David EnglishUC861</v>
      </c>
      <c r="Z66" s="15">
        <f t="shared" si="13"/>
        <v>55</v>
      </c>
      <c r="AA66" s="55" t="e">
        <f t="shared" si="31"/>
        <v>#N/A</v>
      </c>
      <c r="AB66" s="55" t="str">
        <f t="shared" si="12"/>
        <v/>
      </c>
    </row>
    <row r="67" spans="1:28" ht="15" hidden="1" x14ac:dyDescent="0.2">
      <c r="A67" s="73" t="str">
        <f t="shared" si="4"/>
        <v/>
      </c>
      <c r="B67" s="3" t="str">
        <f t="shared" ref="B67:B130" si="34">IF(N67=$AA$11,RANK(A67,A$3:A$5000,1),"")</f>
        <v/>
      </c>
      <c r="E67" s="14" t="str">
        <f t="shared" ref="E67:E130" si="35">IF(N67=$AA$11,P67,"")</f>
        <v/>
      </c>
      <c r="F67" s="3">
        <f t="shared" si="14"/>
        <v>0</v>
      </c>
      <c r="G67" s="3" t="str">
        <f t="shared" si="6"/>
        <v/>
      </c>
      <c r="H67" s="3">
        <f t="shared" ref="H67:H130" si="36">IF(AND(N67=$AA$11,P67=$AE$11),H66+1,H66)</f>
        <v>0</v>
      </c>
      <c r="I67" s="3" t="str">
        <f t="shared" si="7"/>
        <v/>
      </c>
      <c r="K67" s="3">
        <f t="shared" si="9"/>
        <v>6</v>
      </c>
      <c r="L67" s="3" t="str">
        <f t="shared" si="10"/>
        <v>Paul Winchcombe6</v>
      </c>
      <c r="N67" s="47" t="s">
        <v>85</v>
      </c>
      <c r="O67" s="57">
        <f t="shared" si="33"/>
        <v>7</v>
      </c>
      <c r="P67" s="132">
        <v>44706</v>
      </c>
      <c r="Q67" s="130" t="s">
        <v>57</v>
      </c>
      <c r="R67" s="131">
        <v>1.7187499999999998E-2</v>
      </c>
      <c r="S67" s="181"/>
      <c r="T67" s="62" t="str">
        <f>IF(O67&gt;0,VLOOKUP(Q67,'Riders Names'!A$2:B$582,2,FALSE),"")</f>
        <v>Male</v>
      </c>
      <c r="U67" s="45" t="str">
        <f>VLOOKUP(Q67,'Riders Names'!A$2:B$582,1,FALSE)</f>
        <v>Paul Winchcombe</v>
      </c>
      <c r="X67" s="7" t="str">
        <f>IF('My Races'!$H$2="All",Q67,CONCATENATE(Q67,N67))</f>
        <v>Paul WinchcombeUC861</v>
      </c>
      <c r="Z67" s="15">
        <f t="shared" si="13"/>
        <v>56</v>
      </c>
      <c r="AA67" s="55" t="e">
        <f t="shared" si="31"/>
        <v>#N/A</v>
      </c>
      <c r="AB67" s="55" t="str">
        <f t="shared" si="12"/>
        <v/>
      </c>
    </row>
    <row r="68" spans="1:28" ht="15" hidden="1" x14ac:dyDescent="0.2">
      <c r="A68" s="73" t="str">
        <f t="shared" ref="A68:A131" si="37">IF(AND(N68=$AA$11,$AA$7="All"),R68,IF(AND(N68=$AA$11,$AA$7=T68),R68,""))</f>
        <v/>
      </c>
      <c r="B68" s="3" t="str">
        <f t="shared" si="34"/>
        <v/>
      </c>
      <c r="E68" s="14" t="str">
        <f t="shared" si="35"/>
        <v/>
      </c>
      <c r="F68" s="3">
        <f t="shared" si="14"/>
        <v>0</v>
      </c>
      <c r="G68" s="3" t="str">
        <f t="shared" ref="G68:G131" si="38">IF(F68&lt;&gt;F67,F68,"")</f>
        <v/>
      </c>
      <c r="H68" s="3">
        <f t="shared" si="36"/>
        <v>0</v>
      </c>
      <c r="I68" s="3" t="str">
        <f t="shared" ref="I68:I131" si="39">IF(H68&lt;&gt;H67,CONCATENATE($AA$11,H68),"")</f>
        <v/>
      </c>
      <c r="K68" s="3">
        <f t="shared" ref="K68:K131" si="40">IF(X68=$AA$6,K67+1,K67)</f>
        <v>6</v>
      </c>
      <c r="L68" s="3" t="str">
        <f t="shared" ref="L68:L131" si="41">IF(K68&lt;&gt;K67,CONCATENATE($AA$4,K68),"")</f>
        <v/>
      </c>
      <c r="N68" s="47" t="s">
        <v>85</v>
      </c>
      <c r="O68" s="57">
        <f t="shared" si="33"/>
        <v>8</v>
      </c>
      <c r="P68" s="132">
        <v>44706</v>
      </c>
      <c r="Q68" s="130" t="s">
        <v>67</v>
      </c>
      <c r="R68" s="131">
        <v>1.7789351851851851E-2</v>
      </c>
      <c r="S68" s="181"/>
      <c r="T68" s="62" t="str">
        <f>IF(O68&gt;0,VLOOKUP(Q68,'Riders Names'!A$2:B$582,2,FALSE),"")</f>
        <v>Male</v>
      </c>
      <c r="U68" s="45" t="str">
        <f>VLOOKUP(Q68,'Riders Names'!A$2:B$582,1,FALSE)</f>
        <v>Neil Lewis</v>
      </c>
      <c r="X68" s="7" t="str">
        <f>IF('My Races'!$H$2="All",Q68,CONCATENATE(Q68,N68))</f>
        <v>Neil LewisUC861</v>
      </c>
      <c r="Z68" s="15">
        <f t="shared" si="13"/>
        <v>57</v>
      </c>
      <c r="AA68" s="55" t="e">
        <f t="shared" si="31"/>
        <v>#N/A</v>
      </c>
      <c r="AB68" s="55" t="str">
        <f t="shared" si="12"/>
        <v/>
      </c>
    </row>
    <row r="69" spans="1:28" ht="15" hidden="1" x14ac:dyDescent="0.2">
      <c r="A69" s="73" t="str">
        <f t="shared" si="37"/>
        <v/>
      </c>
      <c r="B69" s="3" t="str">
        <f t="shared" si="34"/>
        <v/>
      </c>
      <c r="E69" s="14" t="str">
        <f t="shared" si="35"/>
        <v/>
      </c>
      <c r="F69" s="3">
        <f t="shared" si="14"/>
        <v>0</v>
      </c>
      <c r="G69" s="3" t="str">
        <f t="shared" si="38"/>
        <v/>
      </c>
      <c r="H69" s="3">
        <f t="shared" si="36"/>
        <v>0</v>
      </c>
      <c r="I69" s="3" t="str">
        <f t="shared" si="39"/>
        <v/>
      </c>
      <c r="K69" s="3">
        <f t="shared" si="40"/>
        <v>6</v>
      </c>
      <c r="L69" s="3" t="str">
        <f t="shared" si="41"/>
        <v/>
      </c>
      <c r="N69" s="47" t="s">
        <v>85</v>
      </c>
      <c r="O69" s="57">
        <f t="shared" si="33"/>
        <v>9</v>
      </c>
      <c r="P69" s="132">
        <v>44706</v>
      </c>
      <c r="Q69" s="130" t="s">
        <v>58</v>
      </c>
      <c r="R69" s="131">
        <v>1.7974537037037035E-2</v>
      </c>
      <c r="S69" s="181"/>
      <c r="T69" s="62" t="str">
        <f>IF(O69&gt;0,VLOOKUP(Q69,'Riders Names'!A$2:B$582,2,FALSE),"")</f>
        <v>Male</v>
      </c>
      <c r="U69" s="45" t="str">
        <f>VLOOKUP(Q69,'Riders Names'!A$2:B$582,1,FALSE)</f>
        <v>Mike Gibbons</v>
      </c>
      <c r="X69" s="7" t="str">
        <f>IF('My Races'!$H$2="All",Q69,CONCATENATE(Q69,N69))</f>
        <v>Mike GibbonsUC861</v>
      </c>
      <c r="Z69" s="15">
        <f t="shared" si="13"/>
        <v>58</v>
      </c>
      <c r="AA69" s="55" t="e">
        <f t="shared" si="31"/>
        <v>#N/A</v>
      </c>
      <c r="AB69" s="55" t="str">
        <f t="shared" si="12"/>
        <v/>
      </c>
    </row>
    <row r="70" spans="1:28" ht="15" hidden="1" x14ac:dyDescent="0.2">
      <c r="A70" s="73" t="str">
        <f t="shared" si="37"/>
        <v/>
      </c>
      <c r="B70" s="3" t="str">
        <f t="shared" si="34"/>
        <v/>
      </c>
      <c r="E70" s="14" t="str">
        <f t="shared" si="35"/>
        <v/>
      </c>
      <c r="F70" s="3">
        <f t="shared" si="14"/>
        <v>0</v>
      </c>
      <c r="G70" s="3" t="str">
        <f t="shared" si="38"/>
        <v/>
      </c>
      <c r="H70" s="3">
        <f t="shared" si="36"/>
        <v>0</v>
      </c>
      <c r="I70" s="3" t="str">
        <f t="shared" si="39"/>
        <v/>
      </c>
      <c r="K70" s="3">
        <f t="shared" si="40"/>
        <v>6</v>
      </c>
      <c r="L70" s="3" t="str">
        <f t="shared" si="41"/>
        <v/>
      </c>
      <c r="N70" s="47" t="s">
        <v>85</v>
      </c>
      <c r="O70" s="57">
        <f t="shared" si="33"/>
        <v>10</v>
      </c>
      <c r="P70" s="132">
        <v>44706</v>
      </c>
      <c r="Q70" s="130" t="s">
        <v>99</v>
      </c>
      <c r="R70" s="131">
        <v>1.8888888888888889E-2</v>
      </c>
      <c r="S70" s="181"/>
      <c r="T70" s="62" t="str">
        <f>IF(O70&gt;0,VLOOKUP(Q70,'Riders Names'!A$2:B$582,2,FALSE),"")</f>
        <v>Guest</v>
      </c>
      <c r="U70" s="45" t="str">
        <f>VLOOKUP(Q70,'Riders Names'!A$2:B$582,1,FALSE)</f>
        <v>Sara Northover</v>
      </c>
      <c r="X70" s="7" t="str">
        <f>IF('My Races'!$H$2="All",Q70,CONCATENATE(Q70,N70))</f>
        <v>Sara NorthoverUC861</v>
      </c>
      <c r="Z70" s="15">
        <f t="shared" si="13"/>
        <v>59</v>
      </c>
      <c r="AA70" s="55" t="e">
        <f t="shared" si="31"/>
        <v>#N/A</v>
      </c>
      <c r="AB70" s="55" t="str">
        <f t="shared" si="12"/>
        <v/>
      </c>
    </row>
    <row r="71" spans="1:28" ht="15" hidden="1" x14ac:dyDescent="0.2">
      <c r="A71" s="73" t="str">
        <f t="shared" si="37"/>
        <v/>
      </c>
      <c r="B71" s="3" t="str">
        <f t="shared" si="34"/>
        <v/>
      </c>
      <c r="E71" s="14" t="str">
        <f t="shared" si="35"/>
        <v/>
      </c>
      <c r="F71" s="3">
        <f t="shared" si="14"/>
        <v>0</v>
      </c>
      <c r="G71" s="3" t="str">
        <f t="shared" si="38"/>
        <v/>
      </c>
      <c r="H71" s="3">
        <f t="shared" si="36"/>
        <v>0</v>
      </c>
      <c r="I71" s="3" t="str">
        <f t="shared" si="39"/>
        <v/>
      </c>
      <c r="K71" s="3">
        <f t="shared" si="40"/>
        <v>6</v>
      </c>
      <c r="L71" s="3" t="str">
        <f t="shared" si="41"/>
        <v/>
      </c>
      <c r="N71" s="47" t="s">
        <v>85</v>
      </c>
      <c r="O71" s="57">
        <f t="shared" si="33"/>
        <v>11</v>
      </c>
      <c r="P71" s="132">
        <v>44706</v>
      </c>
      <c r="Q71" s="130" t="s">
        <v>82</v>
      </c>
      <c r="R71" s="131">
        <v>1.892361111111111E-2</v>
      </c>
      <c r="S71" s="181"/>
      <c r="T71" s="62" t="str">
        <f>IF(O71&gt;0,VLOOKUP(Q71,'Riders Names'!A$2:B$582,2,FALSE),"")</f>
        <v>Male</v>
      </c>
      <c r="U71" s="45" t="str">
        <f>VLOOKUP(Q71,'Riders Names'!A$2:B$582,1,FALSE)</f>
        <v>Andy Stuart</v>
      </c>
      <c r="X71" s="7" t="str">
        <f>IF('My Races'!$H$2="All",Q71,CONCATENATE(Q71,N71))</f>
        <v>Andy StuartUC861</v>
      </c>
      <c r="Z71" s="15">
        <f t="shared" si="13"/>
        <v>60</v>
      </c>
      <c r="AA71" s="55" t="e">
        <f t="shared" si="31"/>
        <v>#N/A</v>
      </c>
      <c r="AB71" s="55" t="str">
        <f t="shared" si="12"/>
        <v/>
      </c>
    </row>
    <row r="72" spans="1:28" ht="15" hidden="1" x14ac:dyDescent="0.2">
      <c r="A72" s="73" t="str">
        <f t="shared" si="37"/>
        <v/>
      </c>
      <c r="B72" s="3" t="str">
        <f t="shared" si="34"/>
        <v/>
      </c>
      <c r="E72" s="14" t="str">
        <f t="shared" si="35"/>
        <v/>
      </c>
      <c r="F72" s="3">
        <f t="shared" si="14"/>
        <v>0</v>
      </c>
      <c r="G72" s="3" t="str">
        <f t="shared" si="38"/>
        <v/>
      </c>
      <c r="H72" s="3">
        <f t="shared" si="36"/>
        <v>0</v>
      </c>
      <c r="I72" s="3" t="str">
        <f t="shared" si="39"/>
        <v/>
      </c>
      <c r="K72" s="3">
        <f t="shared" si="40"/>
        <v>6</v>
      </c>
      <c r="L72" s="3" t="str">
        <f t="shared" si="41"/>
        <v/>
      </c>
      <c r="N72" s="47"/>
      <c r="O72" s="57"/>
      <c r="P72" s="132"/>
      <c r="Q72" s="35"/>
      <c r="R72" s="148"/>
      <c r="S72" s="182"/>
      <c r="T72" s="62" t="str">
        <f>IF(O72&gt;0,VLOOKUP(Q72,'Riders Names'!A$2:B$582,2,FALSE),"")</f>
        <v/>
      </c>
      <c r="U72" s="45" t="e">
        <f>VLOOKUP(Q72,'Riders Names'!A$2:B$582,1,FALSE)</f>
        <v>#N/A</v>
      </c>
      <c r="X72" s="7" t="str">
        <f>IF('My Races'!$H$2="All",Q72,CONCATENATE(Q72,N72))</f>
        <v/>
      </c>
      <c r="Z72" s="15">
        <f t="shared" si="13"/>
        <v>61</v>
      </c>
      <c r="AA72" s="55" t="e">
        <f t="shared" si="31"/>
        <v>#N/A</v>
      </c>
      <c r="AB72" s="55" t="str">
        <f t="shared" si="12"/>
        <v/>
      </c>
    </row>
    <row r="73" spans="1:28" ht="15" hidden="1" x14ac:dyDescent="0.2">
      <c r="A73" s="73" t="str">
        <f t="shared" si="37"/>
        <v/>
      </c>
      <c r="B73" s="3" t="str">
        <f t="shared" si="34"/>
        <v/>
      </c>
      <c r="E73" s="14" t="str">
        <f t="shared" si="35"/>
        <v/>
      </c>
      <c r="F73" s="3">
        <f t="shared" si="14"/>
        <v>0</v>
      </c>
      <c r="G73" s="3" t="str">
        <f t="shared" si="38"/>
        <v/>
      </c>
      <c r="H73" s="3">
        <f t="shared" si="36"/>
        <v>0</v>
      </c>
      <c r="I73" s="3" t="str">
        <f t="shared" si="39"/>
        <v/>
      </c>
      <c r="K73" s="3">
        <f t="shared" si="40"/>
        <v>6</v>
      </c>
      <c r="L73" s="3" t="str">
        <f t="shared" si="41"/>
        <v/>
      </c>
      <c r="N73" s="47" t="s">
        <v>89</v>
      </c>
      <c r="O73" s="57">
        <f t="shared" ref="O73:O84" si="42">IF(N73=N72,O72+1,1)</f>
        <v>1</v>
      </c>
      <c r="P73" s="132">
        <v>44692</v>
      </c>
      <c r="Q73" s="130" t="s">
        <v>93</v>
      </c>
      <c r="R73" s="131">
        <v>1.5324074074074073E-2</v>
      </c>
      <c r="S73" s="181"/>
      <c r="T73" s="62" t="str">
        <f>IF(O73&gt;0,VLOOKUP(Q73,'Riders Names'!A$2:B$582,2,FALSE),"")</f>
        <v>Guest</v>
      </c>
      <c r="U73" s="45" t="str">
        <f>VLOOKUP(Q73,'Riders Names'!A$2:B$582,1,FALSE)</f>
        <v>Nick English</v>
      </c>
      <c r="W73" s="2"/>
      <c r="X73" s="7" t="str">
        <f>IF('My Races'!$H$2="All",Q73,CONCATENATE(Q73,N73))</f>
        <v>Nick EnglishUC867</v>
      </c>
      <c r="Z73" s="15">
        <f t="shared" si="13"/>
        <v>62</v>
      </c>
      <c r="AA73" s="55" t="e">
        <f t="shared" si="31"/>
        <v>#N/A</v>
      </c>
      <c r="AB73" s="55" t="str">
        <f t="shared" si="12"/>
        <v/>
      </c>
    </row>
    <row r="74" spans="1:28" ht="15" hidden="1" x14ac:dyDescent="0.2">
      <c r="A74" s="73" t="str">
        <f t="shared" si="37"/>
        <v/>
      </c>
      <c r="B74" s="3" t="str">
        <f t="shared" si="34"/>
        <v/>
      </c>
      <c r="E74" s="14" t="str">
        <f t="shared" si="35"/>
        <v/>
      </c>
      <c r="F74" s="3">
        <f t="shared" si="14"/>
        <v>0</v>
      </c>
      <c r="G74" s="3" t="str">
        <f t="shared" si="38"/>
        <v/>
      </c>
      <c r="H74" s="3">
        <f t="shared" si="36"/>
        <v>0</v>
      </c>
      <c r="I74" s="3" t="str">
        <f t="shared" si="39"/>
        <v/>
      </c>
      <c r="K74" s="3">
        <f t="shared" si="40"/>
        <v>6</v>
      </c>
      <c r="L74" s="3" t="str">
        <f t="shared" si="41"/>
        <v/>
      </c>
      <c r="N74" s="47" t="s">
        <v>89</v>
      </c>
      <c r="O74" s="57">
        <f t="shared" si="42"/>
        <v>2</v>
      </c>
      <c r="P74" s="132">
        <v>44692</v>
      </c>
      <c r="Q74" s="130" t="s">
        <v>74</v>
      </c>
      <c r="R74" s="131">
        <v>1.5868055555555555E-2</v>
      </c>
      <c r="S74" s="181"/>
      <c r="T74" s="62" t="str">
        <f>IF(O74&gt;0,VLOOKUP(Q74,'Riders Names'!A$2:B$582,2,FALSE),"")</f>
        <v>Male</v>
      </c>
      <c r="U74" s="45" t="str">
        <f>VLOOKUP(Q74,'Riders Names'!A$2:B$582,1,FALSE)</f>
        <v>Lawrence Martindale</v>
      </c>
      <c r="W74" s="2"/>
      <c r="X74" s="7" t="str">
        <f>IF('My Races'!$H$2="All",Q74,CONCATENATE(Q74,N74))</f>
        <v>Lawrence MartindaleUC867</v>
      </c>
      <c r="Z74" s="15">
        <f t="shared" si="13"/>
        <v>63</v>
      </c>
      <c r="AA74" s="55" t="e">
        <f t="shared" si="31"/>
        <v>#N/A</v>
      </c>
      <c r="AB74" s="55" t="str">
        <f t="shared" si="12"/>
        <v/>
      </c>
    </row>
    <row r="75" spans="1:28" ht="15" hidden="1" x14ac:dyDescent="0.2">
      <c r="A75" s="73" t="str">
        <f t="shared" si="37"/>
        <v/>
      </c>
      <c r="B75" s="3" t="str">
        <f t="shared" si="34"/>
        <v/>
      </c>
      <c r="E75" s="14" t="str">
        <f t="shared" si="35"/>
        <v/>
      </c>
      <c r="F75" s="3">
        <f t="shared" si="14"/>
        <v>0</v>
      </c>
      <c r="G75" s="3" t="str">
        <f t="shared" si="38"/>
        <v/>
      </c>
      <c r="H75" s="3">
        <f t="shared" si="36"/>
        <v>0</v>
      </c>
      <c r="I75" s="3" t="str">
        <f t="shared" si="39"/>
        <v/>
      </c>
      <c r="K75" s="3">
        <f t="shared" si="40"/>
        <v>6</v>
      </c>
      <c r="L75" s="3" t="str">
        <f t="shared" si="41"/>
        <v/>
      </c>
      <c r="N75" s="47" t="s">
        <v>89</v>
      </c>
      <c r="O75" s="57">
        <f t="shared" si="42"/>
        <v>3</v>
      </c>
      <c r="P75" s="132">
        <v>44692</v>
      </c>
      <c r="Q75" s="130" t="s">
        <v>71</v>
      </c>
      <c r="R75" s="131">
        <v>1.6712962962962961E-2</v>
      </c>
      <c r="S75" s="181"/>
      <c r="T75" s="62" t="str">
        <f>IF(O75&gt;0,VLOOKUP(Q75,'Riders Names'!A$2:B$582,2,FALSE),"")</f>
        <v>Male</v>
      </c>
      <c r="U75" s="45" t="str">
        <f>VLOOKUP(Q75,'Riders Names'!A$2:B$582,1,FALSE)</f>
        <v>Owen Burgess</v>
      </c>
      <c r="W75" s="2"/>
      <c r="X75" s="7" t="str">
        <f>IF('My Races'!$H$2="All",Q75,CONCATENATE(Q75,N75))</f>
        <v>Owen BurgessUC867</v>
      </c>
      <c r="Z75" s="15">
        <f t="shared" si="13"/>
        <v>64</v>
      </c>
      <c r="AA75" s="55" t="e">
        <f t="shared" si="31"/>
        <v>#N/A</v>
      </c>
      <c r="AB75" s="55" t="str">
        <f t="shared" si="12"/>
        <v/>
      </c>
    </row>
    <row r="76" spans="1:28" ht="15" hidden="1" x14ac:dyDescent="0.2">
      <c r="A76" s="73" t="str">
        <f t="shared" si="37"/>
        <v/>
      </c>
      <c r="B76" s="3" t="str">
        <f t="shared" si="34"/>
        <v/>
      </c>
      <c r="E76" s="14" t="str">
        <f t="shared" si="35"/>
        <v/>
      </c>
      <c r="F76" s="3">
        <f t="shared" si="14"/>
        <v>0</v>
      </c>
      <c r="G76" s="3" t="str">
        <f t="shared" si="38"/>
        <v/>
      </c>
      <c r="H76" s="3">
        <f t="shared" si="36"/>
        <v>0</v>
      </c>
      <c r="I76" s="3" t="str">
        <f t="shared" si="39"/>
        <v/>
      </c>
      <c r="K76" s="3">
        <f t="shared" si="40"/>
        <v>6</v>
      </c>
      <c r="L76" s="3" t="str">
        <f t="shared" si="41"/>
        <v/>
      </c>
      <c r="N76" s="47" t="s">
        <v>89</v>
      </c>
      <c r="O76" s="57">
        <f t="shared" si="42"/>
        <v>4</v>
      </c>
      <c r="P76" s="132">
        <v>44692</v>
      </c>
      <c r="Q76" s="130" t="s">
        <v>57</v>
      </c>
      <c r="R76" s="131">
        <v>1.7025462962962961E-2</v>
      </c>
      <c r="S76" s="181"/>
      <c r="T76" s="62" t="str">
        <f>IF(O76&gt;0,VLOOKUP(Q76,'Riders Names'!A$2:B$582,2,FALSE),"")</f>
        <v>Male</v>
      </c>
      <c r="U76" s="45" t="str">
        <f>VLOOKUP(Q76,'Riders Names'!A$2:B$582,1,FALSE)</f>
        <v>Paul Winchcombe</v>
      </c>
      <c r="W76" s="2"/>
      <c r="X76" s="7" t="str">
        <f>IF('My Races'!$H$2="All",Q76,CONCATENATE(Q76,N76))</f>
        <v>Paul WinchcombeUC867</v>
      </c>
      <c r="Z76" s="15">
        <f t="shared" si="13"/>
        <v>65</v>
      </c>
      <c r="AA76" s="55" t="e">
        <f t="shared" ref="AA76:AA107" si="43">VLOOKUP(Z76,G67:P5066,10,FALSE)</f>
        <v>#N/A</v>
      </c>
      <c r="AB76" s="55" t="str">
        <f t="shared" si="12"/>
        <v/>
      </c>
    </row>
    <row r="77" spans="1:28" ht="15" hidden="1" x14ac:dyDescent="0.2">
      <c r="A77" s="73" t="str">
        <f t="shared" si="37"/>
        <v/>
      </c>
      <c r="B77" s="3" t="str">
        <f t="shared" si="34"/>
        <v/>
      </c>
      <c r="E77" s="14" t="str">
        <f t="shared" si="35"/>
        <v/>
      </c>
      <c r="F77" s="3">
        <f t="shared" si="14"/>
        <v>0</v>
      </c>
      <c r="G77" s="3" t="str">
        <f t="shared" si="38"/>
        <v/>
      </c>
      <c r="H77" s="3">
        <f t="shared" si="36"/>
        <v>0</v>
      </c>
      <c r="I77" s="3" t="str">
        <f t="shared" si="39"/>
        <v/>
      </c>
      <c r="K77" s="3">
        <f t="shared" si="40"/>
        <v>6</v>
      </c>
      <c r="L77" s="3" t="str">
        <f t="shared" si="41"/>
        <v/>
      </c>
      <c r="N77" s="47" t="s">
        <v>89</v>
      </c>
      <c r="O77" s="57">
        <f t="shared" si="42"/>
        <v>5</v>
      </c>
      <c r="P77" s="146">
        <v>44692</v>
      </c>
      <c r="Q77" s="147" t="s">
        <v>60</v>
      </c>
      <c r="R77" s="148">
        <v>1.7060185185185185E-2</v>
      </c>
      <c r="S77" s="182"/>
      <c r="T77" s="62" t="str">
        <f>IF(O77&gt;0,VLOOKUP(Q77,'Riders Names'!A$2:B$582,2,FALSE),"")</f>
        <v>Male</v>
      </c>
      <c r="U77" s="45" t="str">
        <f>VLOOKUP(Q77,'Riders Names'!A$2:B$582,1,FALSE)</f>
        <v>David English</v>
      </c>
      <c r="W77" s="2"/>
      <c r="X77" s="7" t="str">
        <f>IF('My Races'!$H$2="All",Q77,CONCATENATE(Q77,N77))</f>
        <v>David EnglishUC867</v>
      </c>
      <c r="Z77" s="15">
        <f t="shared" si="13"/>
        <v>66</v>
      </c>
      <c r="AA77" s="55" t="e">
        <f t="shared" si="43"/>
        <v>#N/A</v>
      </c>
      <c r="AB77" s="55" t="str">
        <f t="shared" ref="AB77:AB111" si="44">IFERROR(AA77,"")</f>
        <v/>
      </c>
    </row>
    <row r="78" spans="1:28" ht="15" hidden="1" x14ac:dyDescent="0.2">
      <c r="A78" s="73" t="str">
        <f t="shared" si="37"/>
        <v/>
      </c>
      <c r="B78" s="3" t="str">
        <f t="shared" si="34"/>
        <v/>
      </c>
      <c r="E78" s="14" t="str">
        <f t="shared" si="35"/>
        <v/>
      </c>
      <c r="F78" s="3">
        <f t="shared" si="14"/>
        <v>0</v>
      </c>
      <c r="G78" s="3" t="str">
        <f t="shared" si="38"/>
        <v/>
      </c>
      <c r="H78" s="3">
        <f t="shared" si="36"/>
        <v>0</v>
      </c>
      <c r="I78" s="3" t="str">
        <f t="shared" si="39"/>
        <v/>
      </c>
      <c r="K78" s="3">
        <f t="shared" si="40"/>
        <v>6</v>
      </c>
      <c r="L78" s="3" t="str">
        <f t="shared" si="41"/>
        <v/>
      </c>
      <c r="N78" s="47" t="s">
        <v>89</v>
      </c>
      <c r="O78" s="57">
        <f t="shared" si="42"/>
        <v>6</v>
      </c>
      <c r="P78" s="132">
        <v>44692</v>
      </c>
      <c r="Q78" s="130" t="s">
        <v>56</v>
      </c>
      <c r="R78" s="131">
        <v>1.7245370370370369E-2</v>
      </c>
      <c r="S78" s="181"/>
      <c r="T78" s="62" t="str">
        <f>IF(O78&gt;0,VLOOKUP(Q78,'Riders Names'!A$2:B$582,2,FALSE),"")</f>
        <v>Male</v>
      </c>
      <c r="U78" s="45" t="str">
        <f>VLOOKUP(Q78,'Riders Names'!A$2:B$582,1,FALSE)</f>
        <v>Simon Cox</v>
      </c>
      <c r="W78" s="2"/>
      <c r="X78" s="7" t="str">
        <f>IF('My Races'!$H$2="All",Q78,CONCATENATE(Q78,N78))</f>
        <v>Simon CoxUC867</v>
      </c>
      <c r="Z78" s="15">
        <f t="shared" ref="Z78:Z107" si="45">Z77+1</f>
        <v>67</v>
      </c>
      <c r="AA78" s="55" t="e">
        <f t="shared" si="43"/>
        <v>#N/A</v>
      </c>
      <c r="AB78" s="55" t="str">
        <f t="shared" si="44"/>
        <v/>
      </c>
    </row>
    <row r="79" spans="1:28" ht="15" hidden="1" x14ac:dyDescent="0.2">
      <c r="A79" s="73" t="str">
        <f t="shared" si="37"/>
        <v/>
      </c>
      <c r="B79" s="3" t="str">
        <f t="shared" si="34"/>
        <v/>
      </c>
      <c r="E79" s="14" t="str">
        <f t="shared" si="35"/>
        <v/>
      </c>
      <c r="F79" s="3">
        <f t="shared" si="14"/>
        <v>0</v>
      </c>
      <c r="G79" s="3" t="str">
        <f t="shared" si="38"/>
        <v/>
      </c>
      <c r="H79" s="3">
        <f t="shared" si="36"/>
        <v>0</v>
      </c>
      <c r="I79" s="3" t="str">
        <f t="shared" si="39"/>
        <v/>
      </c>
      <c r="K79" s="3">
        <f t="shared" si="40"/>
        <v>6</v>
      </c>
      <c r="L79" s="3" t="str">
        <f t="shared" si="41"/>
        <v/>
      </c>
      <c r="N79" s="47" t="s">
        <v>89</v>
      </c>
      <c r="O79" s="57">
        <f t="shared" si="42"/>
        <v>7</v>
      </c>
      <c r="P79" s="132">
        <v>44692</v>
      </c>
      <c r="Q79" s="130" t="s">
        <v>67</v>
      </c>
      <c r="R79" s="131">
        <v>1.7557870370370373E-2</v>
      </c>
      <c r="S79" s="181"/>
      <c r="T79" s="62" t="str">
        <f>IF(O79&gt;0,VLOOKUP(Q79,'Riders Names'!A$2:B$582,2,FALSE),"")</f>
        <v>Male</v>
      </c>
      <c r="U79" s="45" t="str">
        <f>VLOOKUP(Q79,'Riders Names'!A$2:B$582,1,FALSE)</f>
        <v>Neil Lewis</v>
      </c>
      <c r="W79" s="2"/>
      <c r="X79" s="7" t="str">
        <f>IF('My Races'!$H$2="All",Q79,CONCATENATE(Q79,N79))</f>
        <v>Neil LewisUC867</v>
      </c>
      <c r="Z79" s="15">
        <f t="shared" si="45"/>
        <v>68</v>
      </c>
      <c r="AA79" s="55" t="e">
        <f t="shared" si="43"/>
        <v>#N/A</v>
      </c>
      <c r="AB79" s="55" t="str">
        <f t="shared" si="44"/>
        <v/>
      </c>
    </row>
    <row r="80" spans="1:28" ht="15" hidden="1" x14ac:dyDescent="0.2">
      <c r="A80" s="73" t="str">
        <f t="shared" si="37"/>
        <v/>
      </c>
      <c r="B80" s="3" t="str">
        <f t="shared" si="34"/>
        <v/>
      </c>
      <c r="E80" s="14" t="str">
        <f t="shared" si="35"/>
        <v/>
      </c>
      <c r="F80" s="3">
        <f t="shared" si="14"/>
        <v>0</v>
      </c>
      <c r="G80" s="3" t="str">
        <f t="shared" si="38"/>
        <v/>
      </c>
      <c r="H80" s="3">
        <f t="shared" si="36"/>
        <v>0</v>
      </c>
      <c r="I80" s="3" t="str">
        <f t="shared" si="39"/>
        <v/>
      </c>
      <c r="K80" s="3">
        <f t="shared" si="40"/>
        <v>6</v>
      </c>
      <c r="L80" s="3" t="str">
        <f t="shared" si="41"/>
        <v/>
      </c>
      <c r="N80" s="47" t="s">
        <v>89</v>
      </c>
      <c r="O80" s="57">
        <f t="shared" si="42"/>
        <v>8</v>
      </c>
      <c r="P80" s="132">
        <v>44692</v>
      </c>
      <c r="Q80" s="130" t="s">
        <v>64</v>
      </c>
      <c r="R80" s="131">
        <v>1.7997685185185186E-2</v>
      </c>
      <c r="S80" s="181"/>
      <c r="T80" s="62" t="str">
        <f>IF(O80&gt;0,VLOOKUP(Q80,'Riders Names'!A$2:B$582,2,FALSE),"")</f>
        <v>Male</v>
      </c>
      <c r="U80" s="45" t="str">
        <f>VLOOKUP(Q80,'Riders Names'!A$2:B$582,1,FALSE)</f>
        <v>Peter Iffland</v>
      </c>
      <c r="W80" s="2"/>
      <c r="X80" s="7" t="str">
        <f>IF('My Races'!$H$2="All",Q80,CONCATENATE(Q80,N80))</f>
        <v>Peter IfflandUC867</v>
      </c>
      <c r="Z80" s="15">
        <f t="shared" si="45"/>
        <v>69</v>
      </c>
      <c r="AA80" s="55" t="e">
        <f t="shared" si="43"/>
        <v>#N/A</v>
      </c>
      <c r="AB80" s="55" t="str">
        <f t="shared" si="44"/>
        <v/>
      </c>
    </row>
    <row r="81" spans="1:28" ht="15" hidden="1" x14ac:dyDescent="0.2">
      <c r="A81" s="73" t="str">
        <f t="shared" si="37"/>
        <v/>
      </c>
      <c r="B81" s="3" t="str">
        <f t="shared" si="34"/>
        <v/>
      </c>
      <c r="E81" s="14" t="str">
        <f t="shared" si="35"/>
        <v/>
      </c>
      <c r="F81" s="3">
        <f t="shared" si="14"/>
        <v>0</v>
      </c>
      <c r="G81" s="3" t="str">
        <f t="shared" si="38"/>
        <v/>
      </c>
      <c r="H81" s="3">
        <f t="shared" si="36"/>
        <v>0</v>
      </c>
      <c r="I81" s="3" t="str">
        <f t="shared" si="39"/>
        <v/>
      </c>
      <c r="K81" s="3">
        <f t="shared" si="40"/>
        <v>6</v>
      </c>
      <c r="L81" s="3" t="str">
        <f t="shared" si="41"/>
        <v/>
      </c>
      <c r="N81" s="47" t="s">
        <v>89</v>
      </c>
      <c r="O81" s="57">
        <f t="shared" si="42"/>
        <v>9</v>
      </c>
      <c r="P81" s="132">
        <v>44692</v>
      </c>
      <c r="Q81" s="130" t="s">
        <v>83</v>
      </c>
      <c r="R81" s="131">
        <v>1.7997685185185186E-2</v>
      </c>
      <c r="S81" s="181"/>
      <c r="T81" s="62" t="str">
        <f>IF(O81&gt;0,VLOOKUP(Q81,'Riders Names'!A$2:B$582,2,FALSE),"")</f>
        <v>Male</v>
      </c>
      <c r="U81" s="45" t="str">
        <f>VLOOKUP(Q81,'Riders Names'!A$2:B$582,1,FALSE)</f>
        <v>Mike Griffin</v>
      </c>
      <c r="W81" s="2"/>
      <c r="X81" s="7" t="str">
        <f>IF('My Races'!$H$2="All",Q81,CONCATENATE(Q81,N81))</f>
        <v>Mike GriffinUC867</v>
      </c>
      <c r="Z81" s="15">
        <f t="shared" si="45"/>
        <v>70</v>
      </c>
      <c r="AA81" s="55" t="e">
        <f t="shared" si="43"/>
        <v>#N/A</v>
      </c>
      <c r="AB81" s="55" t="str">
        <f t="shared" si="44"/>
        <v/>
      </c>
    </row>
    <row r="82" spans="1:28" ht="15" hidden="1" x14ac:dyDescent="0.2">
      <c r="A82" s="73" t="str">
        <f t="shared" si="37"/>
        <v/>
      </c>
      <c r="B82" s="3" t="str">
        <f t="shared" si="34"/>
        <v/>
      </c>
      <c r="E82" s="14" t="str">
        <f t="shared" si="35"/>
        <v/>
      </c>
      <c r="F82" s="3">
        <f t="shared" si="14"/>
        <v>0</v>
      </c>
      <c r="G82" s="3" t="str">
        <f t="shared" si="38"/>
        <v/>
      </c>
      <c r="H82" s="3">
        <f t="shared" si="36"/>
        <v>0</v>
      </c>
      <c r="I82" s="3" t="str">
        <f t="shared" si="39"/>
        <v/>
      </c>
      <c r="K82" s="3">
        <f t="shared" si="40"/>
        <v>6</v>
      </c>
      <c r="L82" s="3" t="str">
        <f t="shared" si="41"/>
        <v/>
      </c>
      <c r="N82" s="47" t="s">
        <v>89</v>
      </c>
      <c r="O82" s="57">
        <f t="shared" si="42"/>
        <v>10</v>
      </c>
      <c r="P82" s="132">
        <v>44692</v>
      </c>
      <c r="Q82" s="130" t="s">
        <v>69</v>
      </c>
      <c r="R82" s="131">
        <v>1.8356481481481481E-2</v>
      </c>
      <c r="S82" s="181"/>
      <c r="T82" s="62" t="str">
        <f>IF(O82&gt;0,VLOOKUP(Q82,'Riders Names'!A$2:B$582,2,FALSE),"")</f>
        <v>Male</v>
      </c>
      <c r="U82" s="45" t="str">
        <f>VLOOKUP(Q82,'Riders Names'!A$2:B$582,1,FALSE)</f>
        <v>Paul Freegard</v>
      </c>
      <c r="W82" s="2"/>
      <c r="X82" s="7" t="str">
        <f>IF('My Races'!$H$2="All",Q82,CONCATENATE(Q82,N82))</f>
        <v>Paul FreegardUC867</v>
      </c>
      <c r="Z82" s="15">
        <f t="shared" si="45"/>
        <v>71</v>
      </c>
      <c r="AA82" s="55" t="e">
        <f t="shared" si="43"/>
        <v>#N/A</v>
      </c>
      <c r="AB82" s="55" t="str">
        <f t="shared" si="44"/>
        <v/>
      </c>
    </row>
    <row r="83" spans="1:28" ht="15" hidden="1" x14ac:dyDescent="0.2">
      <c r="A83" s="73" t="str">
        <f t="shared" si="37"/>
        <v/>
      </c>
      <c r="B83" s="3" t="str">
        <f t="shared" si="34"/>
        <v/>
      </c>
      <c r="E83" s="14" t="str">
        <f t="shared" si="35"/>
        <v/>
      </c>
      <c r="F83" s="3">
        <f t="shared" ref="F83:F146" si="46">IF(AND(E83&lt;&gt;"",E82&lt;&gt;E83),F82+1,F82)</f>
        <v>0</v>
      </c>
      <c r="G83" s="3" t="str">
        <f t="shared" si="38"/>
        <v/>
      </c>
      <c r="H83" s="3">
        <f t="shared" si="36"/>
        <v>0</v>
      </c>
      <c r="I83" s="3" t="str">
        <f t="shared" si="39"/>
        <v/>
      </c>
      <c r="K83" s="3">
        <f t="shared" si="40"/>
        <v>6</v>
      </c>
      <c r="L83" s="3" t="str">
        <f t="shared" si="41"/>
        <v/>
      </c>
      <c r="N83" s="47" t="s">
        <v>89</v>
      </c>
      <c r="O83" s="57">
        <f t="shared" si="42"/>
        <v>11</v>
      </c>
      <c r="P83" s="132">
        <v>44692</v>
      </c>
      <c r="Q83" s="130" t="s">
        <v>58</v>
      </c>
      <c r="R83" s="131">
        <v>1.8553240740740742E-2</v>
      </c>
      <c r="S83" s="181"/>
      <c r="T83" s="62" t="str">
        <f>IF(O83&gt;0,VLOOKUP(Q83,'Riders Names'!A$2:B$582,2,FALSE),"")</f>
        <v>Male</v>
      </c>
      <c r="U83" s="45" t="str">
        <f>VLOOKUP(Q83,'Riders Names'!A$2:B$582,1,FALSE)</f>
        <v>Mike Gibbons</v>
      </c>
      <c r="X83" s="7" t="str">
        <f>IF('My Races'!$H$2="All",Q83,CONCATENATE(Q83,N83))</f>
        <v>Mike GibbonsUC867</v>
      </c>
      <c r="Z83" s="15">
        <f t="shared" si="45"/>
        <v>72</v>
      </c>
      <c r="AA83" s="55" t="e">
        <f t="shared" si="43"/>
        <v>#N/A</v>
      </c>
      <c r="AB83" s="55" t="str">
        <f t="shared" si="44"/>
        <v/>
      </c>
    </row>
    <row r="84" spans="1:28" ht="15" hidden="1" x14ac:dyDescent="0.2">
      <c r="A84" s="73" t="str">
        <f t="shared" si="37"/>
        <v/>
      </c>
      <c r="B84" s="3" t="str">
        <f t="shared" si="34"/>
        <v/>
      </c>
      <c r="E84" s="14" t="str">
        <f t="shared" si="35"/>
        <v/>
      </c>
      <c r="F84" s="3">
        <f t="shared" si="46"/>
        <v>0</v>
      </c>
      <c r="G84" s="3" t="str">
        <f t="shared" si="38"/>
        <v/>
      </c>
      <c r="H84" s="3">
        <f t="shared" si="36"/>
        <v>0</v>
      </c>
      <c r="I84" s="3" t="str">
        <f t="shared" si="39"/>
        <v/>
      </c>
      <c r="K84" s="3">
        <f t="shared" si="40"/>
        <v>6</v>
      </c>
      <c r="L84" s="3" t="str">
        <f t="shared" si="41"/>
        <v/>
      </c>
      <c r="N84" s="47" t="s">
        <v>89</v>
      </c>
      <c r="O84" s="57">
        <f t="shared" si="42"/>
        <v>12</v>
      </c>
      <c r="P84" s="132">
        <v>44692</v>
      </c>
      <c r="Q84" s="130" t="s">
        <v>82</v>
      </c>
      <c r="R84" s="131">
        <v>1.9259259259259261E-2</v>
      </c>
      <c r="S84" s="181"/>
      <c r="T84" s="62" t="str">
        <f>IF(O84&gt;0,VLOOKUP(Q84,'Riders Names'!A$2:B$582,2,FALSE),"")</f>
        <v>Male</v>
      </c>
      <c r="U84" s="45" t="str">
        <f>VLOOKUP(Q84,'Riders Names'!A$2:B$582,1,FALSE)</f>
        <v>Andy Stuart</v>
      </c>
      <c r="X84" s="7" t="str">
        <f>IF('My Races'!$H$2="All",Q84,CONCATENATE(Q84,N84))</f>
        <v>Andy StuartUC867</v>
      </c>
      <c r="Z84" s="15">
        <f t="shared" si="45"/>
        <v>73</v>
      </c>
      <c r="AA84" s="55" t="e">
        <f t="shared" si="43"/>
        <v>#N/A</v>
      </c>
      <c r="AB84" s="55" t="str">
        <f t="shared" si="44"/>
        <v/>
      </c>
    </row>
    <row r="85" spans="1:28" ht="15" hidden="1" x14ac:dyDescent="0.2">
      <c r="A85" s="73" t="str">
        <f t="shared" si="37"/>
        <v/>
      </c>
      <c r="B85" s="3" t="str">
        <f t="shared" si="34"/>
        <v/>
      </c>
      <c r="E85" s="14" t="str">
        <f t="shared" si="35"/>
        <v/>
      </c>
      <c r="F85" s="3">
        <f t="shared" si="46"/>
        <v>0</v>
      </c>
      <c r="G85" s="3" t="str">
        <f t="shared" si="38"/>
        <v/>
      </c>
      <c r="H85" s="3">
        <f t="shared" si="36"/>
        <v>0</v>
      </c>
      <c r="I85" s="3" t="str">
        <f t="shared" si="39"/>
        <v/>
      </c>
      <c r="K85" s="3">
        <f t="shared" si="40"/>
        <v>6</v>
      </c>
      <c r="L85" s="3" t="str">
        <f t="shared" si="41"/>
        <v/>
      </c>
      <c r="N85" s="47"/>
      <c r="O85" s="57"/>
      <c r="P85" s="132"/>
      <c r="Q85" s="35"/>
      <c r="R85" s="148"/>
      <c r="S85" s="182"/>
      <c r="T85" s="62" t="str">
        <f>IF(O85&gt;0,VLOOKUP(Q85,'Riders Names'!A$2:B$582,2,FALSE),"")</f>
        <v/>
      </c>
      <c r="U85" s="45" t="e">
        <f>VLOOKUP(Q85,'Riders Names'!A$2:B$582,1,FALSE)</f>
        <v>#N/A</v>
      </c>
      <c r="X85" s="7" t="str">
        <f>IF('My Races'!$H$2="All",Q85,CONCATENATE(Q85,N85))</f>
        <v/>
      </c>
      <c r="Z85" s="15">
        <f t="shared" si="45"/>
        <v>74</v>
      </c>
      <c r="AA85" s="55" t="e">
        <f t="shared" si="43"/>
        <v>#N/A</v>
      </c>
      <c r="AB85" s="55" t="str">
        <f t="shared" si="44"/>
        <v/>
      </c>
    </row>
    <row r="86" spans="1:28" ht="15" hidden="1" x14ac:dyDescent="0.2">
      <c r="A86" s="73" t="str">
        <f t="shared" si="37"/>
        <v/>
      </c>
      <c r="B86" s="3" t="str">
        <f t="shared" si="34"/>
        <v/>
      </c>
      <c r="E86" s="14" t="str">
        <f t="shared" si="35"/>
        <v/>
      </c>
      <c r="F86" s="3">
        <f t="shared" si="46"/>
        <v>0</v>
      </c>
      <c r="G86" s="3" t="str">
        <f t="shared" si="38"/>
        <v/>
      </c>
      <c r="H86" s="3">
        <f t="shared" si="36"/>
        <v>0</v>
      </c>
      <c r="I86" s="3" t="str">
        <f t="shared" si="39"/>
        <v/>
      </c>
      <c r="K86" s="3">
        <f t="shared" si="40"/>
        <v>6</v>
      </c>
      <c r="L86" s="3" t="str">
        <f t="shared" si="41"/>
        <v/>
      </c>
      <c r="N86" s="47" t="s">
        <v>85</v>
      </c>
      <c r="O86" s="57">
        <f t="shared" ref="O86:O93" si="47">IF(N86=N85,O85+1,1)</f>
        <v>1</v>
      </c>
      <c r="P86" s="132">
        <v>44678</v>
      </c>
      <c r="Q86" s="130" t="s">
        <v>80</v>
      </c>
      <c r="R86" s="131">
        <v>1.6898148148148148E-2</v>
      </c>
      <c r="S86" s="181"/>
      <c r="T86" s="62" t="str">
        <f>IF(O86&gt;0,VLOOKUP(Q86,'Riders Names'!A$2:B$582,2,FALSE),"")</f>
        <v>Male</v>
      </c>
      <c r="U86" s="45" t="str">
        <f>VLOOKUP(Q86,'Riders Names'!A$2:B$582,1,FALSE)</f>
        <v>Matt Chapple</v>
      </c>
      <c r="X86" s="7" t="str">
        <f>IF('My Races'!$H$2="All",Q86,CONCATENATE(Q86,N86))</f>
        <v>Matt ChappleUC861</v>
      </c>
      <c r="Z86" s="15">
        <f t="shared" si="45"/>
        <v>75</v>
      </c>
      <c r="AA86" s="55" t="e">
        <f t="shared" si="43"/>
        <v>#N/A</v>
      </c>
      <c r="AB86" s="55" t="str">
        <f t="shared" si="44"/>
        <v/>
      </c>
    </row>
    <row r="87" spans="1:28" ht="15" hidden="1" x14ac:dyDescent="0.2">
      <c r="A87" s="73" t="str">
        <f t="shared" si="37"/>
        <v/>
      </c>
      <c r="B87" s="3" t="str">
        <f t="shared" si="34"/>
        <v/>
      </c>
      <c r="E87" s="14" t="str">
        <f t="shared" si="35"/>
        <v/>
      </c>
      <c r="F87" s="3">
        <f t="shared" si="46"/>
        <v>0</v>
      </c>
      <c r="G87" s="3" t="str">
        <f t="shared" si="38"/>
        <v/>
      </c>
      <c r="H87" s="3">
        <f t="shared" si="36"/>
        <v>0</v>
      </c>
      <c r="I87" s="3" t="str">
        <f t="shared" si="39"/>
        <v/>
      </c>
      <c r="K87" s="3">
        <f t="shared" si="40"/>
        <v>6</v>
      </c>
      <c r="L87" s="3" t="str">
        <f t="shared" si="41"/>
        <v/>
      </c>
      <c r="N87" s="47" t="s">
        <v>85</v>
      </c>
      <c r="O87" s="57">
        <f t="shared" si="47"/>
        <v>2</v>
      </c>
      <c r="P87" s="132">
        <v>44678</v>
      </c>
      <c r="Q87" s="130" t="s">
        <v>75</v>
      </c>
      <c r="R87" s="131">
        <v>1.6979166666666667E-2</v>
      </c>
      <c r="S87" s="181"/>
      <c r="T87" s="62" t="str">
        <f>IF(O87&gt;0,VLOOKUP(Q87,'Riders Names'!A$2:B$582,2,FALSE),"")</f>
        <v>Male</v>
      </c>
      <c r="U87" s="45" t="str">
        <f>VLOOKUP(Q87,'Riders Names'!A$2:B$582,1,FALSE)</f>
        <v>Theo Anderson</v>
      </c>
      <c r="X87" s="7" t="str">
        <f>IF('My Races'!$H$2="All",Q87,CONCATENATE(Q87,N87))</f>
        <v>Theo AndersonUC861</v>
      </c>
      <c r="Z87" s="15">
        <f t="shared" si="45"/>
        <v>76</v>
      </c>
      <c r="AA87" s="55" t="e">
        <f t="shared" si="43"/>
        <v>#N/A</v>
      </c>
      <c r="AB87" s="55" t="str">
        <f t="shared" si="44"/>
        <v/>
      </c>
    </row>
    <row r="88" spans="1:28" ht="15" hidden="1" x14ac:dyDescent="0.2">
      <c r="A88" s="73" t="str">
        <f t="shared" si="37"/>
        <v/>
      </c>
      <c r="B88" s="3" t="str">
        <f t="shared" si="34"/>
        <v/>
      </c>
      <c r="E88" s="14" t="str">
        <f t="shared" si="35"/>
        <v/>
      </c>
      <c r="F88" s="3">
        <f t="shared" si="46"/>
        <v>0</v>
      </c>
      <c r="G88" s="3" t="str">
        <f t="shared" si="38"/>
        <v/>
      </c>
      <c r="H88" s="3">
        <f t="shared" si="36"/>
        <v>0</v>
      </c>
      <c r="I88" s="3" t="str">
        <f t="shared" si="39"/>
        <v/>
      </c>
      <c r="K88" s="3">
        <f t="shared" si="40"/>
        <v>6</v>
      </c>
      <c r="L88" s="3" t="str">
        <f t="shared" si="41"/>
        <v/>
      </c>
      <c r="N88" s="47" t="s">
        <v>85</v>
      </c>
      <c r="O88" s="57">
        <f t="shared" si="47"/>
        <v>3</v>
      </c>
      <c r="P88" s="132">
        <v>44678</v>
      </c>
      <c r="Q88" s="130" t="s">
        <v>77</v>
      </c>
      <c r="R88" s="131">
        <v>1.7696759259259259E-2</v>
      </c>
      <c r="S88" s="181"/>
      <c r="T88" s="62" t="str">
        <f>IF(O88&gt;0,VLOOKUP(Q88,'Riders Names'!A$2:B$582,2,FALSE),"")</f>
        <v>Male</v>
      </c>
      <c r="U88" s="45" t="str">
        <f>VLOOKUP(Q88,'Riders Names'!A$2:B$582,1,FALSE)</f>
        <v>Andrew Lockwood</v>
      </c>
      <c r="X88" s="7" t="str">
        <f>IF('My Races'!$H$2="All",Q88,CONCATENATE(Q88,N88))</f>
        <v>Andrew LockwoodUC861</v>
      </c>
      <c r="Z88" s="15">
        <f t="shared" si="45"/>
        <v>77</v>
      </c>
      <c r="AA88" s="55" t="e">
        <f t="shared" si="43"/>
        <v>#N/A</v>
      </c>
      <c r="AB88" s="55" t="str">
        <f t="shared" si="44"/>
        <v/>
      </c>
    </row>
    <row r="89" spans="1:28" ht="15" hidden="1" x14ac:dyDescent="0.2">
      <c r="A89" s="73" t="str">
        <f t="shared" si="37"/>
        <v/>
      </c>
      <c r="B89" s="3" t="str">
        <f t="shared" si="34"/>
        <v/>
      </c>
      <c r="E89" s="14" t="str">
        <f t="shared" si="35"/>
        <v/>
      </c>
      <c r="F89" s="3">
        <f t="shared" si="46"/>
        <v>0</v>
      </c>
      <c r="G89" s="3" t="str">
        <f t="shared" si="38"/>
        <v/>
      </c>
      <c r="H89" s="3">
        <f t="shared" si="36"/>
        <v>0</v>
      </c>
      <c r="I89" s="3" t="str">
        <f t="shared" si="39"/>
        <v/>
      </c>
      <c r="K89" s="3">
        <f t="shared" si="40"/>
        <v>6</v>
      </c>
      <c r="L89" s="3" t="str">
        <f t="shared" si="41"/>
        <v/>
      </c>
      <c r="N89" s="47" t="s">
        <v>85</v>
      </c>
      <c r="O89" s="57">
        <f t="shared" si="47"/>
        <v>4</v>
      </c>
      <c r="P89" s="132">
        <v>44678</v>
      </c>
      <c r="Q89" s="130" t="s">
        <v>60</v>
      </c>
      <c r="R89" s="131">
        <v>1.7754629629629631E-2</v>
      </c>
      <c r="S89" s="181"/>
      <c r="T89" s="62" t="str">
        <f>IF(O89&gt;0,VLOOKUP(Q89,'Riders Names'!A$2:B$582,2,FALSE),"")</f>
        <v>Male</v>
      </c>
      <c r="U89" s="45" t="str">
        <f>VLOOKUP(Q89,'Riders Names'!A$2:B$582,1,FALSE)</f>
        <v>David English</v>
      </c>
      <c r="X89" s="7" t="str">
        <f>IF('My Races'!$H$2="All",Q89,CONCATENATE(Q89,N89))</f>
        <v>David EnglishUC861</v>
      </c>
      <c r="Z89" s="15">
        <f t="shared" si="45"/>
        <v>78</v>
      </c>
      <c r="AA89" s="55" t="e">
        <f t="shared" si="43"/>
        <v>#N/A</v>
      </c>
      <c r="AB89" s="55" t="str">
        <f t="shared" si="44"/>
        <v/>
      </c>
    </row>
    <row r="90" spans="1:28" ht="15" hidden="1" x14ac:dyDescent="0.2">
      <c r="A90" s="73" t="str">
        <f t="shared" si="37"/>
        <v/>
      </c>
      <c r="B90" s="3" t="str">
        <f t="shared" si="34"/>
        <v/>
      </c>
      <c r="E90" s="14" t="str">
        <f t="shared" si="35"/>
        <v/>
      </c>
      <c r="F90" s="3">
        <f t="shared" si="46"/>
        <v>0</v>
      </c>
      <c r="G90" s="3" t="str">
        <f t="shared" si="38"/>
        <v/>
      </c>
      <c r="H90" s="3">
        <f t="shared" si="36"/>
        <v>0</v>
      </c>
      <c r="I90" s="3" t="str">
        <f t="shared" si="39"/>
        <v/>
      </c>
      <c r="K90" s="3">
        <f t="shared" si="40"/>
        <v>7</v>
      </c>
      <c r="L90" s="3" t="str">
        <f t="shared" si="41"/>
        <v>Paul Winchcombe7</v>
      </c>
      <c r="N90" s="47" t="s">
        <v>85</v>
      </c>
      <c r="O90" s="57">
        <f t="shared" si="47"/>
        <v>5</v>
      </c>
      <c r="P90" s="132">
        <v>44678</v>
      </c>
      <c r="Q90" s="130" t="s">
        <v>57</v>
      </c>
      <c r="R90" s="131">
        <v>1.8043981481481484E-2</v>
      </c>
      <c r="S90" s="181"/>
      <c r="T90" s="62" t="str">
        <f>IF(O90&gt;0,VLOOKUP(Q90,'Riders Names'!A$2:B$582,2,FALSE),"")</f>
        <v>Male</v>
      </c>
      <c r="U90" s="45" t="str">
        <f>VLOOKUP(Q90,'Riders Names'!A$2:B$582,1,FALSE)</f>
        <v>Paul Winchcombe</v>
      </c>
      <c r="X90" s="7" t="str">
        <f>IF('My Races'!$H$2="All",Q90,CONCATENATE(Q90,N90))</f>
        <v>Paul WinchcombeUC861</v>
      </c>
      <c r="Z90" s="15">
        <f t="shared" si="45"/>
        <v>79</v>
      </c>
      <c r="AA90" s="55" t="e">
        <f t="shared" si="43"/>
        <v>#N/A</v>
      </c>
      <c r="AB90" s="55" t="str">
        <f t="shared" si="44"/>
        <v/>
      </c>
    </row>
    <row r="91" spans="1:28" ht="15" hidden="1" x14ac:dyDescent="0.2">
      <c r="A91" s="73" t="str">
        <f t="shared" si="37"/>
        <v/>
      </c>
      <c r="B91" s="3" t="str">
        <f t="shared" si="34"/>
        <v/>
      </c>
      <c r="E91" s="14" t="str">
        <f t="shared" si="35"/>
        <v/>
      </c>
      <c r="F91" s="3">
        <f t="shared" si="46"/>
        <v>0</v>
      </c>
      <c r="G91" s="3" t="str">
        <f t="shared" si="38"/>
        <v/>
      </c>
      <c r="H91" s="3">
        <f t="shared" si="36"/>
        <v>0</v>
      </c>
      <c r="I91" s="3" t="str">
        <f t="shared" si="39"/>
        <v/>
      </c>
      <c r="K91" s="3">
        <f t="shared" si="40"/>
        <v>7</v>
      </c>
      <c r="L91" s="3" t="str">
        <f t="shared" si="41"/>
        <v/>
      </c>
      <c r="N91" s="47" t="s">
        <v>85</v>
      </c>
      <c r="O91" s="57">
        <f t="shared" si="47"/>
        <v>6</v>
      </c>
      <c r="P91" s="132">
        <v>44678</v>
      </c>
      <c r="Q91" s="130" t="s">
        <v>64</v>
      </c>
      <c r="R91" s="131">
        <v>1.877314814814815E-2</v>
      </c>
      <c r="S91" s="181"/>
      <c r="T91" s="62" t="str">
        <f>IF(O91&gt;0,VLOOKUP(Q91,'Riders Names'!A$2:B$582,2,FALSE),"")</f>
        <v>Male</v>
      </c>
      <c r="U91" s="45" t="str">
        <f>VLOOKUP(Q91,'Riders Names'!A$2:B$582,1,FALSE)</f>
        <v>Peter Iffland</v>
      </c>
      <c r="X91" s="7" t="str">
        <f>IF('My Races'!$H$2="All",Q91,CONCATENATE(Q91,N91))</f>
        <v>Peter IfflandUC861</v>
      </c>
      <c r="Z91" s="15">
        <f t="shared" si="45"/>
        <v>80</v>
      </c>
      <c r="AA91" s="55" t="e">
        <f t="shared" si="43"/>
        <v>#N/A</v>
      </c>
      <c r="AB91" s="55" t="str">
        <f t="shared" si="44"/>
        <v/>
      </c>
    </row>
    <row r="92" spans="1:28" ht="15" hidden="1" x14ac:dyDescent="0.2">
      <c r="A92" s="73" t="str">
        <f t="shared" si="37"/>
        <v/>
      </c>
      <c r="B92" s="3" t="str">
        <f t="shared" si="34"/>
        <v/>
      </c>
      <c r="E92" s="14" t="str">
        <f t="shared" si="35"/>
        <v/>
      </c>
      <c r="F92" s="3">
        <f t="shared" si="46"/>
        <v>0</v>
      </c>
      <c r="G92" s="3" t="str">
        <f t="shared" si="38"/>
        <v/>
      </c>
      <c r="H92" s="3">
        <f t="shared" si="36"/>
        <v>0</v>
      </c>
      <c r="I92" s="3" t="str">
        <f t="shared" si="39"/>
        <v/>
      </c>
      <c r="K92" s="3">
        <f t="shared" si="40"/>
        <v>7</v>
      </c>
      <c r="L92" s="3" t="str">
        <f t="shared" si="41"/>
        <v/>
      </c>
      <c r="N92" s="47" t="s">
        <v>85</v>
      </c>
      <c r="O92" s="57">
        <f t="shared" si="47"/>
        <v>7</v>
      </c>
      <c r="P92" s="146">
        <v>44678</v>
      </c>
      <c r="Q92" s="147" t="s">
        <v>58</v>
      </c>
      <c r="R92" s="148">
        <v>1.9490740740740743E-2</v>
      </c>
      <c r="S92" s="182"/>
      <c r="T92" s="62" t="str">
        <f>IF(O92&gt;0,VLOOKUP(Q92,'Riders Names'!A$2:B$582,2,FALSE),"")</f>
        <v>Male</v>
      </c>
      <c r="U92" s="45" t="str">
        <f>VLOOKUP(Q92,'Riders Names'!A$2:B$582,1,FALSE)</f>
        <v>Mike Gibbons</v>
      </c>
      <c r="X92" s="7" t="str">
        <f>IF('My Races'!$H$2="All",Q92,CONCATENATE(Q92,N92))</f>
        <v>Mike GibbonsUC861</v>
      </c>
      <c r="Z92" s="15">
        <f t="shared" si="45"/>
        <v>81</v>
      </c>
      <c r="AA92" s="55" t="e">
        <f t="shared" si="43"/>
        <v>#N/A</v>
      </c>
      <c r="AB92" s="55" t="str">
        <f t="shared" si="44"/>
        <v/>
      </c>
    </row>
    <row r="93" spans="1:28" ht="15" hidden="1" x14ac:dyDescent="0.2">
      <c r="A93" s="73" t="str">
        <f t="shared" si="37"/>
        <v/>
      </c>
      <c r="B93" s="3" t="str">
        <f t="shared" si="34"/>
        <v/>
      </c>
      <c r="E93" s="14" t="str">
        <f t="shared" si="35"/>
        <v/>
      </c>
      <c r="F93" s="3">
        <f t="shared" si="46"/>
        <v>0</v>
      </c>
      <c r="G93" s="3" t="str">
        <f t="shared" si="38"/>
        <v/>
      </c>
      <c r="H93" s="3">
        <f t="shared" si="36"/>
        <v>0</v>
      </c>
      <c r="I93" s="3" t="str">
        <f t="shared" si="39"/>
        <v/>
      </c>
      <c r="K93" s="3">
        <f t="shared" si="40"/>
        <v>7</v>
      </c>
      <c r="L93" s="3" t="str">
        <f t="shared" si="41"/>
        <v/>
      </c>
      <c r="N93" s="47" t="s">
        <v>85</v>
      </c>
      <c r="O93" s="57">
        <f t="shared" si="47"/>
        <v>8</v>
      </c>
      <c r="P93" s="132">
        <v>44678</v>
      </c>
      <c r="Q93" s="130" t="s">
        <v>82</v>
      </c>
      <c r="R93" s="131">
        <v>1.9803240740740739E-2</v>
      </c>
      <c r="S93" s="181"/>
      <c r="T93" s="62" t="str">
        <f>IF(O93&gt;0,VLOOKUP(Q93,'Riders Names'!A$2:B$582,2,FALSE),"")</f>
        <v>Male</v>
      </c>
      <c r="U93" s="45" t="str">
        <f>VLOOKUP(Q93,'Riders Names'!A$2:B$582,1,FALSE)</f>
        <v>Andy Stuart</v>
      </c>
      <c r="X93" s="7" t="str">
        <f>IF('My Races'!$H$2="All",Q93,CONCATENATE(Q93,N93))</f>
        <v>Andy StuartUC861</v>
      </c>
      <c r="Z93" s="15">
        <f t="shared" si="45"/>
        <v>82</v>
      </c>
      <c r="AA93" s="55" t="e">
        <f t="shared" si="43"/>
        <v>#N/A</v>
      </c>
      <c r="AB93" s="55" t="str">
        <f t="shared" si="44"/>
        <v/>
      </c>
    </row>
    <row r="94" spans="1:28" ht="15" hidden="1" x14ac:dyDescent="0.2">
      <c r="A94" s="73" t="str">
        <f t="shared" si="37"/>
        <v/>
      </c>
      <c r="B94" s="3" t="str">
        <f t="shared" si="34"/>
        <v/>
      </c>
      <c r="E94" s="14" t="str">
        <f t="shared" si="35"/>
        <v/>
      </c>
      <c r="F94" s="3">
        <f t="shared" si="46"/>
        <v>0</v>
      </c>
      <c r="G94" s="3" t="str">
        <f t="shared" si="38"/>
        <v/>
      </c>
      <c r="H94" s="3">
        <f t="shared" si="36"/>
        <v>0</v>
      </c>
      <c r="I94" s="3" t="str">
        <f t="shared" si="39"/>
        <v/>
      </c>
      <c r="K94" s="3">
        <f t="shared" si="40"/>
        <v>7</v>
      </c>
      <c r="L94" s="3" t="str">
        <f t="shared" si="41"/>
        <v/>
      </c>
      <c r="N94" s="47"/>
      <c r="O94" s="57"/>
      <c r="P94" s="132"/>
      <c r="Q94" s="35"/>
      <c r="R94" s="148"/>
      <c r="S94" s="182"/>
      <c r="T94" s="62" t="str">
        <f>IF(O94&gt;0,VLOOKUP(Q94,'Riders Names'!A$2:B$582,2,FALSE),"")</f>
        <v/>
      </c>
      <c r="U94" s="45" t="e">
        <f>VLOOKUP(Q94,'Riders Names'!A$2:B$582,1,FALSE)</f>
        <v>#N/A</v>
      </c>
      <c r="X94" s="7" t="str">
        <f>IF('My Races'!$H$2="All",Q94,CONCATENATE(Q94,N94))</f>
        <v/>
      </c>
      <c r="Z94" s="15">
        <f t="shared" si="45"/>
        <v>83</v>
      </c>
      <c r="AA94" s="55" t="e">
        <f t="shared" si="43"/>
        <v>#N/A</v>
      </c>
      <c r="AB94" s="55" t="str">
        <f t="shared" si="44"/>
        <v/>
      </c>
    </row>
    <row r="95" spans="1:28" ht="15" hidden="1" x14ac:dyDescent="0.2">
      <c r="A95" s="73" t="str">
        <f t="shared" si="37"/>
        <v/>
      </c>
      <c r="B95" s="3" t="str">
        <f t="shared" si="34"/>
        <v/>
      </c>
      <c r="E95" s="14" t="str">
        <f t="shared" si="35"/>
        <v/>
      </c>
      <c r="F95" s="3">
        <f t="shared" si="46"/>
        <v>0</v>
      </c>
      <c r="G95" s="3" t="str">
        <f t="shared" si="38"/>
        <v/>
      </c>
      <c r="H95" s="3">
        <f t="shared" si="36"/>
        <v>0</v>
      </c>
      <c r="I95" s="3" t="str">
        <f t="shared" si="39"/>
        <v/>
      </c>
      <c r="K95" s="3">
        <f t="shared" si="40"/>
        <v>7</v>
      </c>
      <c r="L95" s="3" t="str">
        <f t="shared" si="41"/>
        <v/>
      </c>
      <c r="N95" s="47" t="s">
        <v>100</v>
      </c>
      <c r="O95" s="57">
        <f t="shared" ref="O95:O106" si="48">IF(N95=N94,O94+1,1)</f>
        <v>1</v>
      </c>
      <c r="P95" s="132">
        <v>44664</v>
      </c>
      <c r="Q95" s="130" t="s">
        <v>80</v>
      </c>
      <c r="R95" s="131">
        <v>1.6435185185185188E-2</v>
      </c>
      <c r="S95" s="181"/>
      <c r="T95" s="62" t="str">
        <f>IF(O95&gt;0,VLOOKUP(Q95,'Riders Names'!A$2:B$582,2,FALSE),"")</f>
        <v>Male</v>
      </c>
      <c r="U95" s="45" t="str">
        <f>VLOOKUP(Q95,'Riders Names'!A$2:B$582,1,FALSE)</f>
        <v>Matt Chapple</v>
      </c>
      <c r="X95" s="7" t="str">
        <f>IF('My Races'!$H$2="All",Q95,CONCATENATE(Q95,N95))</f>
        <v>Matt ChappleUC866</v>
      </c>
      <c r="Z95" s="15">
        <f t="shared" si="45"/>
        <v>84</v>
      </c>
      <c r="AA95" s="55" t="e">
        <f t="shared" si="43"/>
        <v>#N/A</v>
      </c>
      <c r="AB95" s="55" t="str">
        <f t="shared" si="44"/>
        <v/>
      </c>
    </row>
    <row r="96" spans="1:28" ht="15" hidden="1" x14ac:dyDescent="0.2">
      <c r="A96" s="73" t="str">
        <f t="shared" si="37"/>
        <v/>
      </c>
      <c r="B96" s="3" t="str">
        <f t="shared" si="34"/>
        <v/>
      </c>
      <c r="E96" s="14" t="str">
        <f t="shared" si="35"/>
        <v/>
      </c>
      <c r="F96" s="3">
        <f t="shared" si="46"/>
        <v>0</v>
      </c>
      <c r="G96" s="3" t="str">
        <f t="shared" si="38"/>
        <v/>
      </c>
      <c r="H96" s="3">
        <f t="shared" si="36"/>
        <v>0</v>
      </c>
      <c r="I96" s="3" t="str">
        <f t="shared" si="39"/>
        <v/>
      </c>
      <c r="K96" s="3">
        <f t="shared" si="40"/>
        <v>7</v>
      </c>
      <c r="L96" s="3" t="str">
        <f t="shared" si="41"/>
        <v/>
      </c>
      <c r="N96" s="47" t="s">
        <v>100</v>
      </c>
      <c r="O96" s="57">
        <f t="shared" si="48"/>
        <v>2</v>
      </c>
      <c r="P96" s="132">
        <v>44664</v>
      </c>
      <c r="Q96" s="130" t="s">
        <v>71</v>
      </c>
      <c r="R96" s="131">
        <v>1.6608796296296299E-2</v>
      </c>
      <c r="S96" s="181"/>
      <c r="T96" s="62" t="str">
        <f>IF(O96&gt;0,VLOOKUP(Q96,'Riders Names'!A$2:B$582,2,FALSE),"")</f>
        <v>Male</v>
      </c>
      <c r="U96" s="45" t="str">
        <f>VLOOKUP(Q96,'Riders Names'!A$2:B$582,1,FALSE)</f>
        <v>Owen Burgess</v>
      </c>
      <c r="X96" s="7" t="str">
        <f>IF('My Races'!$H$2="All",Q96,CONCATENATE(Q96,N96))</f>
        <v>Owen BurgessUC866</v>
      </c>
      <c r="Z96" s="15">
        <f t="shared" si="45"/>
        <v>85</v>
      </c>
      <c r="AA96" s="55" t="e">
        <f t="shared" si="43"/>
        <v>#N/A</v>
      </c>
      <c r="AB96" s="55" t="str">
        <f t="shared" si="44"/>
        <v/>
      </c>
    </row>
    <row r="97" spans="1:28" ht="15" hidden="1" x14ac:dyDescent="0.2">
      <c r="A97" s="73" t="str">
        <f t="shared" si="37"/>
        <v/>
      </c>
      <c r="B97" s="3" t="str">
        <f t="shared" si="34"/>
        <v/>
      </c>
      <c r="E97" s="14" t="str">
        <f t="shared" si="35"/>
        <v/>
      </c>
      <c r="F97" s="3">
        <f t="shared" si="46"/>
        <v>0</v>
      </c>
      <c r="G97" s="3" t="str">
        <f t="shared" si="38"/>
        <v/>
      </c>
      <c r="H97" s="3">
        <f t="shared" si="36"/>
        <v>0</v>
      </c>
      <c r="I97" s="3" t="str">
        <f t="shared" si="39"/>
        <v/>
      </c>
      <c r="K97" s="3">
        <f t="shared" si="40"/>
        <v>7</v>
      </c>
      <c r="L97" s="3" t="str">
        <f t="shared" si="41"/>
        <v/>
      </c>
      <c r="N97" s="47" t="s">
        <v>100</v>
      </c>
      <c r="O97" s="57">
        <f t="shared" si="48"/>
        <v>3</v>
      </c>
      <c r="P97" s="132">
        <v>44664</v>
      </c>
      <c r="Q97" s="130" t="s">
        <v>56</v>
      </c>
      <c r="R97" s="131">
        <v>1.6759259259259258E-2</v>
      </c>
      <c r="S97" s="181"/>
      <c r="T97" s="62" t="str">
        <f>IF(O97&gt;0,VLOOKUP(Q97,'Riders Names'!A$2:B$582,2,FALSE),"")</f>
        <v>Male</v>
      </c>
      <c r="U97" s="45" t="str">
        <f>VLOOKUP(Q97,'Riders Names'!A$2:B$582,1,FALSE)</f>
        <v>Simon Cox</v>
      </c>
      <c r="X97" s="7" t="str">
        <f>IF('My Races'!$H$2="All",Q97,CONCATENATE(Q97,N97))</f>
        <v>Simon CoxUC866</v>
      </c>
      <c r="Z97" s="15">
        <f t="shared" si="45"/>
        <v>86</v>
      </c>
      <c r="AA97" s="55" t="e">
        <f t="shared" si="43"/>
        <v>#N/A</v>
      </c>
      <c r="AB97" s="55" t="str">
        <f t="shared" si="44"/>
        <v/>
      </c>
    </row>
    <row r="98" spans="1:28" ht="15" hidden="1" x14ac:dyDescent="0.2">
      <c r="A98" s="73" t="str">
        <f t="shared" si="37"/>
        <v/>
      </c>
      <c r="B98" s="3" t="str">
        <f t="shared" si="34"/>
        <v/>
      </c>
      <c r="E98" s="14" t="str">
        <f t="shared" si="35"/>
        <v/>
      </c>
      <c r="F98" s="3">
        <f t="shared" si="46"/>
        <v>0</v>
      </c>
      <c r="G98" s="3" t="str">
        <f t="shared" si="38"/>
        <v/>
      </c>
      <c r="H98" s="3">
        <f t="shared" si="36"/>
        <v>0</v>
      </c>
      <c r="I98" s="3" t="str">
        <f t="shared" si="39"/>
        <v/>
      </c>
      <c r="K98" s="3">
        <f t="shared" si="40"/>
        <v>7</v>
      </c>
      <c r="L98" s="3" t="str">
        <f t="shared" si="41"/>
        <v/>
      </c>
      <c r="N98" s="47" t="s">
        <v>100</v>
      </c>
      <c r="O98" s="57">
        <f t="shared" si="48"/>
        <v>4</v>
      </c>
      <c r="P98" s="132">
        <v>44664</v>
      </c>
      <c r="Q98" s="130" t="s">
        <v>57</v>
      </c>
      <c r="R98" s="131">
        <v>1.7060185185185185E-2</v>
      </c>
      <c r="S98" s="181"/>
      <c r="T98" s="62" t="str">
        <f>IF(O98&gt;0,VLOOKUP(Q98,'Riders Names'!A$2:B$582,2,FALSE),"")</f>
        <v>Male</v>
      </c>
      <c r="U98" s="45" t="str">
        <f>VLOOKUP(Q98,'Riders Names'!A$2:B$582,1,FALSE)</f>
        <v>Paul Winchcombe</v>
      </c>
      <c r="X98" s="7" t="str">
        <f>IF('My Races'!$H$2="All",Q98,CONCATENATE(Q98,N98))</f>
        <v>Paul WinchcombeUC866</v>
      </c>
      <c r="Z98" s="15">
        <f t="shared" si="45"/>
        <v>87</v>
      </c>
      <c r="AA98" s="55" t="e">
        <f t="shared" si="43"/>
        <v>#N/A</v>
      </c>
      <c r="AB98" s="55" t="str">
        <f t="shared" si="44"/>
        <v/>
      </c>
    </row>
    <row r="99" spans="1:28" ht="15" hidden="1" x14ac:dyDescent="0.2">
      <c r="A99" s="73" t="str">
        <f t="shared" si="37"/>
        <v/>
      </c>
      <c r="B99" s="3" t="str">
        <f t="shared" si="34"/>
        <v/>
      </c>
      <c r="E99" s="14" t="str">
        <f t="shared" si="35"/>
        <v/>
      </c>
      <c r="F99" s="3">
        <f t="shared" si="46"/>
        <v>0</v>
      </c>
      <c r="G99" s="3" t="str">
        <f t="shared" si="38"/>
        <v/>
      </c>
      <c r="H99" s="3">
        <f t="shared" si="36"/>
        <v>0</v>
      </c>
      <c r="I99" s="3" t="str">
        <f t="shared" si="39"/>
        <v/>
      </c>
      <c r="K99" s="3">
        <f t="shared" si="40"/>
        <v>7</v>
      </c>
      <c r="L99" s="3" t="str">
        <f t="shared" si="41"/>
        <v/>
      </c>
      <c r="N99" s="47" t="s">
        <v>100</v>
      </c>
      <c r="O99" s="57">
        <f t="shared" si="48"/>
        <v>5</v>
      </c>
      <c r="P99" s="132">
        <v>44664</v>
      </c>
      <c r="Q99" s="130" t="s">
        <v>67</v>
      </c>
      <c r="R99" s="131">
        <v>1.7326388888888888E-2</v>
      </c>
      <c r="S99" s="181"/>
      <c r="T99" s="62" t="str">
        <f>IF(O99&gt;0,VLOOKUP(Q99,'Riders Names'!A$2:B$582,2,FALSE),"")</f>
        <v>Male</v>
      </c>
      <c r="U99" s="45" t="str">
        <f>VLOOKUP(Q99,'Riders Names'!A$2:B$582,1,FALSE)</f>
        <v>Neil Lewis</v>
      </c>
      <c r="X99" s="7" t="str">
        <f>IF('My Races'!$H$2="All",Q99,CONCATENATE(Q99,N99))</f>
        <v>Neil LewisUC866</v>
      </c>
      <c r="Z99" s="15">
        <f t="shared" si="45"/>
        <v>88</v>
      </c>
      <c r="AA99" s="55" t="e">
        <f t="shared" si="43"/>
        <v>#N/A</v>
      </c>
      <c r="AB99" s="55" t="str">
        <f t="shared" si="44"/>
        <v/>
      </c>
    </row>
    <row r="100" spans="1:28" ht="15" hidden="1" x14ac:dyDescent="0.2">
      <c r="A100" s="73" t="str">
        <f t="shared" si="37"/>
        <v/>
      </c>
      <c r="B100" s="3" t="str">
        <f t="shared" si="34"/>
        <v/>
      </c>
      <c r="E100" s="14" t="str">
        <f t="shared" si="35"/>
        <v/>
      </c>
      <c r="F100" s="3">
        <f t="shared" si="46"/>
        <v>0</v>
      </c>
      <c r="G100" s="3" t="str">
        <f t="shared" si="38"/>
        <v/>
      </c>
      <c r="H100" s="3">
        <f t="shared" si="36"/>
        <v>0</v>
      </c>
      <c r="I100" s="3" t="str">
        <f t="shared" si="39"/>
        <v/>
      </c>
      <c r="K100" s="3">
        <f t="shared" si="40"/>
        <v>7</v>
      </c>
      <c r="L100" s="3" t="str">
        <f t="shared" si="41"/>
        <v/>
      </c>
      <c r="N100" s="47" t="s">
        <v>100</v>
      </c>
      <c r="O100" s="57">
        <f t="shared" si="48"/>
        <v>6</v>
      </c>
      <c r="P100" s="132">
        <v>44664</v>
      </c>
      <c r="Q100" s="130" t="s">
        <v>64</v>
      </c>
      <c r="R100" s="131">
        <v>1.7928240740740741E-2</v>
      </c>
      <c r="S100" s="181"/>
      <c r="T100" s="62" t="str">
        <f>IF(O100&gt;0,VLOOKUP(Q100,'Riders Names'!A$2:B$582,2,FALSE),"")</f>
        <v>Male</v>
      </c>
      <c r="U100" s="45" t="str">
        <f>VLOOKUP(Q100,'Riders Names'!A$2:B$582,1,FALSE)</f>
        <v>Peter Iffland</v>
      </c>
      <c r="X100" s="7" t="str">
        <f>IF('My Races'!$H$2="All",Q100,CONCATENATE(Q100,N100))</f>
        <v>Peter IfflandUC866</v>
      </c>
      <c r="Z100" s="15">
        <f t="shared" si="45"/>
        <v>89</v>
      </c>
      <c r="AA100" s="55" t="e">
        <f t="shared" si="43"/>
        <v>#N/A</v>
      </c>
      <c r="AB100" s="55" t="str">
        <f t="shared" si="44"/>
        <v/>
      </c>
    </row>
    <row r="101" spans="1:28" ht="15" hidden="1" x14ac:dyDescent="0.2">
      <c r="A101" s="73" t="str">
        <f t="shared" si="37"/>
        <v/>
      </c>
      <c r="B101" s="3" t="str">
        <f t="shared" si="34"/>
        <v/>
      </c>
      <c r="E101" s="14" t="str">
        <f t="shared" si="35"/>
        <v/>
      </c>
      <c r="F101" s="3">
        <f t="shared" si="46"/>
        <v>0</v>
      </c>
      <c r="G101" s="3" t="str">
        <f t="shared" si="38"/>
        <v/>
      </c>
      <c r="H101" s="3">
        <f t="shared" si="36"/>
        <v>0</v>
      </c>
      <c r="I101" s="3" t="str">
        <f t="shared" si="39"/>
        <v/>
      </c>
      <c r="K101" s="3">
        <f t="shared" si="40"/>
        <v>7</v>
      </c>
      <c r="L101" s="3" t="str">
        <f t="shared" si="41"/>
        <v/>
      </c>
      <c r="N101" s="47" t="s">
        <v>100</v>
      </c>
      <c r="O101" s="57">
        <f t="shared" si="48"/>
        <v>7</v>
      </c>
      <c r="P101" s="146">
        <v>44664</v>
      </c>
      <c r="Q101" s="147" t="s">
        <v>58</v>
      </c>
      <c r="R101" s="148">
        <v>1.7986111111111109E-2</v>
      </c>
      <c r="S101" s="182"/>
      <c r="T101" s="62" t="str">
        <f>IF(O101&gt;0,VLOOKUP(Q101,'Riders Names'!A$2:B$582,2,FALSE),"")</f>
        <v>Male</v>
      </c>
      <c r="U101" s="45" t="str">
        <f>VLOOKUP(Q101,'Riders Names'!A$2:B$582,1,FALSE)</f>
        <v>Mike Gibbons</v>
      </c>
      <c r="X101" s="7" t="str">
        <f>IF('My Races'!$H$2="All",Q101,CONCATENATE(Q101,N101))</f>
        <v>Mike GibbonsUC866</v>
      </c>
      <c r="Z101" s="15">
        <f t="shared" si="45"/>
        <v>90</v>
      </c>
      <c r="AA101" s="55" t="e">
        <f t="shared" si="43"/>
        <v>#N/A</v>
      </c>
      <c r="AB101" s="55" t="str">
        <f t="shared" si="44"/>
        <v/>
      </c>
    </row>
    <row r="102" spans="1:28" ht="15" hidden="1" x14ac:dyDescent="0.2">
      <c r="A102" s="73" t="str">
        <f t="shared" si="37"/>
        <v/>
      </c>
      <c r="B102" s="3" t="str">
        <f t="shared" si="34"/>
        <v/>
      </c>
      <c r="E102" s="14" t="str">
        <f t="shared" si="35"/>
        <v/>
      </c>
      <c r="F102" s="3">
        <f t="shared" si="46"/>
        <v>0</v>
      </c>
      <c r="G102" s="3" t="str">
        <f t="shared" si="38"/>
        <v/>
      </c>
      <c r="H102" s="3">
        <f t="shared" si="36"/>
        <v>0</v>
      </c>
      <c r="I102" s="3" t="str">
        <f t="shared" si="39"/>
        <v/>
      </c>
      <c r="K102" s="3">
        <f t="shared" si="40"/>
        <v>7</v>
      </c>
      <c r="L102" s="3" t="str">
        <f t="shared" si="41"/>
        <v/>
      </c>
      <c r="N102" s="47" t="s">
        <v>100</v>
      </c>
      <c r="O102" s="57">
        <f t="shared" si="48"/>
        <v>8</v>
      </c>
      <c r="P102" s="132">
        <v>44664</v>
      </c>
      <c r="Q102" s="130" t="s">
        <v>69</v>
      </c>
      <c r="R102" s="131">
        <v>1.8217592592592594E-2</v>
      </c>
      <c r="S102" s="181"/>
      <c r="T102" s="62" t="str">
        <f>IF(O102&gt;0,VLOOKUP(Q102,'Riders Names'!A$2:B$582,2,FALSE),"")</f>
        <v>Male</v>
      </c>
      <c r="U102" s="45" t="str">
        <f>VLOOKUP(Q102,'Riders Names'!A$2:B$582,1,FALSE)</f>
        <v>Paul Freegard</v>
      </c>
      <c r="X102" s="7" t="str">
        <f>IF('My Races'!$H$2="All",Q102,CONCATENATE(Q102,N102))</f>
        <v>Paul FreegardUC866</v>
      </c>
      <c r="Z102" s="15">
        <f t="shared" si="45"/>
        <v>91</v>
      </c>
      <c r="AA102" s="55" t="e">
        <f t="shared" si="43"/>
        <v>#N/A</v>
      </c>
      <c r="AB102" s="55" t="str">
        <f t="shared" si="44"/>
        <v/>
      </c>
    </row>
    <row r="103" spans="1:28" ht="15" hidden="1" x14ac:dyDescent="0.2">
      <c r="A103" s="73" t="str">
        <f t="shared" si="37"/>
        <v/>
      </c>
      <c r="B103" s="3" t="str">
        <f t="shared" si="34"/>
        <v/>
      </c>
      <c r="E103" s="14" t="str">
        <f t="shared" si="35"/>
        <v/>
      </c>
      <c r="F103" s="3">
        <f t="shared" si="46"/>
        <v>0</v>
      </c>
      <c r="G103" s="3" t="str">
        <f t="shared" si="38"/>
        <v/>
      </c>
      <c r="H103" s="3">
        <f t="shared" si="36"/>
        <v>0</v>
      </c>
      <c r="I103" s="3" t="str">
        <f t="shared" si="39"/>
        <v/>
      </c>
      <c r="K103" s="3">
        <f t="shared" si="40"/>
        <v>7</v>
      </c>
      <c r="L103" s="3" t="str">
        <f t="shared" si="41"/>
        <v/>
      </c>
      <c r="N103" s="47" t="s">
        <v>100</v>
      </c>
      <c r="O103" s="57">
        <f t="shared" si="48"/>
        <v>9</v>
      </c>
      <c r="P103" s="132">
        <v>44664</v>
      </c>
      <c r="Q103" s="130" t="s">
        <v>74</v>
      </c>
      <c r="R103" s="131">
        <v>1.8229166666666668E-2</v>
      </c>
      <c r="S103" s="181"/>
      <c r="T103" s="62" t="str">
        <f>IF(O103&gt;0,VLOOKUP(Q103,'Riders Names'!A$2:B$582,2,FALSE),"")</f>
        <v>Male</v>
      </c>
      <c r="U103" s="45" t="str">
        <f>VLOOKUP(Q103,'Riders Names'!A$2:B$582,1,FALSE)</f>
        <v>Lawrence Martindale</v>
      </c>
      <c r="X103" s="7" t="str">
        <f>IF('My Races'!$H$2="All",Q103,CONCATENATE(Q103,N103))</f>
        <v>Lawrence MartindaleUC866</v>
      </c>
      <c r="Z103" s="15">
        <f t="shared" si="45"/>
        <v>92</v>
      </c>
      <c r="AA103" s="55" t="e">
        <f t="shared" si="43"/>
        <v>#N/A</v>
      </c>
      <c r="AB103" s="55" t="str">
        <f t="shared" si="44"/>
        <v/>
      </c>
    </row>
    <row r="104" spans="1:28" ht="15" hidden="1" x14ac:dyDescent="0.2">
      <c r="A104" s="73" t="str">
        <f t="shared" si="37"/>
        <v/>
      </c>
      <c r="B104" s="3" t="str">
        <f t="shared" si="34"/>
        <v/>
      </c>
      <c r="E104" s="14" t="str">
        <f t="shared" si="35"/>
        <v/>
      </c>
      <c r="F104" s="3">
        <f t="shared" si="46"/>
        <v>0</v>
      </c>
      <c r="G104" s="3" t="str">
        <f t="shared" si="38"/>
        <v/>
      </c>
      <c r="H104" s="3">
        <f t="shared" si="36"/>
        <v>0</v>
      </c>
      <c r="I104" s="3" t="str">
        <f t="shared" si="39"/>
        <v/>
      </c>
      <c r="K104" s="3">
        <f t="shared" si="40"/>
        <v>7</v>
      </c>
      <c r="L104" s="3" t="str">
        <f t="shared" si="41"/>
        <v/>
      </c>
      <c r="N104" s="47" t="s">
        <v>100</v>
      </c>
      <c r="O104" s="57">
        <f t="shared" si="48"/>
        <v>10</v>
      </c>
      <c r="P104" s="132">
        <v>44664</v>
      </c>
      <c r="Q104" s="130" t="s">
        <v>73</v>
      </c>
      <c r="R104" s="131">
        <v>1.8449074074074073E-2</v>
      </c>
      <c r="S104" s="181"/>
      <c r="T104" s="62" t="str">
        <f>IF(O104&gt;0,VLOOKUP(Q104,'Riders Names'!A$2:B$582,2,FALSE),"")</f>
        <v>Male</v>
      </c>
      <c r="U104" s="45" t="str">
        <f>VLOOKUP(Q104,'Riders Names'!A$2:B$582,1,FALSE)</f>
        <v>Joseph Martindale</v>
      </c>
      <c r="X104" s="7" t="str">
        <f>IF('My Races'!$H$2="All",Q104,CONCATENATE(Q104,N104))</f>
        <v>Joseph MartindaleUC866</v>
      </c>
      <c r="Z104" s="15">
        <f t="shared" si="45"/>
        <v>93</v>
      </c>
      <c r="AA104" s="55" t="e">
        <f t="shared" si="43"/>
        <v>#N/A</v>
      </c>
      <c r="AB104" s="55" t="str">
        <f t="shared" si="44"/>
        <v/>
      </c>
    </row>
    <row r="105" spans="1:28" ht="15" hidden="1" x14ac:dyDescent="0.2">
      <c r="A105" s="73" t="str">
        <f t="shared" si="37"/>
        <v/>
      </c>
      <c r="B105" s="3" t="str">
        <f t="shared" si="34"/>
        <v/>
      </c>
      <c r="E105" s="14" t="str">
        <f t="shared" si="35"/>
        <v/>
      </c>
      <c r="F105" s="3">
        <f t="shared" si="46"/>
        <v>0</v>
      </c>
      <c r="G105" s="3" t="str">
        <f t="shared" si="38"/>
        <v/>
      </c>
      <c r="H105" s="3">
        <f t="shared" si="36"/>
        <v>0</v>
      </c>
      <c r="I105" s="3" t="str">
        <f t="shared" si="39"/>
        <v/>
      </c>
      <c r="K105" s="3">
        <f t="shared" si="40"/>
        <v>7</v>
      </c>
      <c r="L105" s="3" t="str">
        <f t="shared" si="41"/>
        <v/>
      </c>
      <c r="N105" s="47" t="s">
        <v>100</v>
      </c>
      <c r="O105" s="57">
        <f t="shared" si="48"/>
        <v>11</v>
      </c>
      <c r="P105" s="132">
        <v>44664</v>
      </c>
      <c r="Q105" s="130" t="s">
        <v>91</v>
      </c>
      <c r="R105" s="131">
        <v>1.9120370370370371E-2</v>
      </c>
      <c r="S105" s="181"/>
      <c r="T105" s="62" t="str">
        <f>IF(O105&gt;0,VLOOKUP(Q105,'Riders Names'!A$2:B$582,2,FALSE),"")</f>
        <v>Guest</v>
      </c>
      <c r="U105" s="45" t="str">
        <f>VLOOKUP(Q105,'Riders Names'!A$2:B$582,1,FALSE)</f>
        <v>David Hancock</v>
      </c>
      <c r="X105" s="7" t="str">
        <f>IF('My Races'!$H$2="All",Q105,CONCATENATE(Q105,N105))</f>
        <v>David HancockUC866</v>
      </c>
      <c r="Z105" s="15">
        <f t="shared" si="45"/>
        <v>94</v>
      </c>
      <c r="AA105" s="55" t="e">
        <f t="shared" si="43"/>
        <v>#N/A</v>
      </c>
      <c r="AB105" s="55" t="str">
        <f t="shared" si="44"/>
        <v/>
      </c>
    </row>
    <row r="106" spans="1:28" ht="15" hidden="1" x14ac:dyDescent="0.2">
      <c r="A106" s="73" t="str">
        <f t="shared" si="37"/>
        <v/>
      </c>
      <c r="B106" s="3" t="str">
        <f t="shared" si="34"/>
        <v/>
      </c>
      <c r="E106" s="14" t="str">
        <f t="shared" si="35"/>
        <v/>
      </c>
      <c r="F106" s="3">
        <f t="shared" si="46"/>
        <v>0</v>
      </c>
      <c r="G106" s="3" t="str">
        <f t="shared" si="38"/>
        <v/>
      </c>
      <c r="H106" s="3">
        <f t="shared" si="36"/>
        <v>0</v>
      </c>
      <c r="I106" s="3" t="str">
        <f t="shared" si="39"/>
        <v/>
      </c>
      <c r="K106" s="3">
        <f t="shared" si="40"/>
        <v>7</v>
      </c>
      <c r="L106" s="3" t="str">
        <f t="shared" si="41"/>
        <v/>
      </c>
      <c r="N106" s="47" t="s">
        <v>100</v>
      </c>
      <c r="O106" s="57">
        <f t="shared" si="48"/>
        <v>12</v>
      </c>
      <c r="P106" s="132">
        <v>44664</v>
      </c>
      <c r="Q106" s="130" t="s">
        <v>79</v>
      </c>
      <c r="R106" s="131">
        <v>2.0821759259259259E-2</v>
      </c>
      <c r="S106" s="181"/>
      <c r="T106" s="62" t="str">
        <f>IF(O106&gt;0,VLOOKUP(Q106,'Riders Names'!A$2:B$582,2,FALSE),"")</f>
        <v>Male</v>
      </c>
      <c r="U106" s="45" t="str">
        <f>VLOOKUP(Q106,'Riders Names'!A$2:B$582,1,FALSE)</f>
        <v>Keith Freegard</v>
      </c>
      <c r="X106" s="7" t="str">
        <f>IF('My Races'!$H$2="All",Q106,CONCATENATE(Q106,N106))</f>
        <v>Keith FreegardUC866</v>
      </c>
      <c r="Z106" s="15">
        <f t="shared" si="45"/>
        <v>95</v>
      </c>
      <c r="AA106" s="55" t="e">
        <f t="shared" si="43"/>
        <v>#N/A</v>
      </c>
      <c r="AB106" s="55" t="str">
        <f t="shared" si="44"/>
        <v/>
      </c>
    </row>
    <row r="107" spans="1:28" ht="15" hidden="1" x14ac:dyDescent="0.2">
      <c r="A107" s="73" t="str">
        <f t="shared" si="37"/>
        <v/>
      </c>
      <c r="B107" s="3" t="str">
        <f t="shared" si="34"/>
        <v/>
      </c>
      <c r="E107" s="14" t="str">
        <f t="shared" si="35"/>
        <v/>
      </c>
      <c r="F107" s="3">
        <f t="shared" si="46"/>
        <v>0</v>
      </c>
      <c r="G107" s="3" t="str">
        <f t="shared" si="38"/>
        <v/>
      </c>
      <c r="H107" s="3">
        <f t="shared" si="36"/>
        <v>0</v>
      </c>
      <c r="I107" s="3" t="str">
        <f t="shared" si="39"/>
        <v/>
      </c>
      <c r="K107" s="3">
        <f t="shared" si="40"/>
        <v>7</v>
      </c>
      <c r="L107" s="3" t="str">
        <f t="shared" si="41"/>
        <v/>
      </c>
      <c r="N107" s="47"/>
      <c r="O107" s="57"/>
      <c r="P107" s="132"/>
      <c r="Q107" s="35"/>
      <c r="R107" s="148"/>
      <c r="S107" s="182"/>
      <c r="T107" s="62" t="str">
        <f>IF(O107&gt;0,VLOOKUP(Q107,'Riders Names'!A$2:B$582,2,FALSE),"")</f>
        <v/>
      </c>
      <c r="U107" s="45" t="e">
        <f>VLOOKUP(Q107,'Riders Names'!A$2:B$582,1,FALSE)</f>
        <v>#N/A</v>
      </c>
      <c r="X107" s="7" t="str">
        <f>IF('My Races'!$H$2="All",Q107,CONCATENATE(Q107,N107))</f>
        <v/>
      </c>
      <c r="Z107" s="15">
        <f t="shared" si="45"/>
        <v>96</v>
      </c>
      <c r="AA107" s="55" t="e">
        <f t="shared" si="43"/>
        <v>#N/A</v>
      </c>
      <c r="AB107" s="55" t="str">
        <f t="shared" si="44"/>
        <v/>
      </c>
    </row>
    <row r="108" spans="1:28" ht="15" hidden="1" x14ac:dyDescent="0.2">
      <c r="A108" s="73" t="str">
        <f t="shared" si="37"/>
        <v/>
      </c>
      <c r="B108" s="3" t="str">
        <f t="shared" si="34"/>
        <v/>
      </c>
      <c r="E108" s="14" t="str">
        <f t="shared" si="35"/>
        <v/>
      </c>
      <c r="F108" s="3">
        <f t="shared" si="46"/>
        <v>0</v>
      </c>
      <c r="G108" s="3" t="str">
        <f t="shared" si="38"/>
        <v/>
      </c>
      <c r="H108" s="3">
        <f t="shared" si="36"/>
        <v>0</v>
      </c>
      <c r="I108" s="3" t="str">
        <f t="shared" si="39"/>
        <v/>
      </c>
      <c r="K108" s="3">
        <f t="shared" si="40"/>
        <v>7</v>
      </c>
      <c r="L108" s="3" t="str">
        <f t="shared" si="41"/>
        <v/>
      </c>
      <c r="N108" s="47" t="s">
        <v>100</v>
      </c>
      <c r="O108" s="57">
        <f t="shared" ref="O108:O114" si="49">IF(N108=N107,O107+1,1)</f>
        <v>1</v>
      </c>
      <c r="P108" s="132">
        <v>44657</v>
      </c>
      <c r="Q108" s="130" t="s">
        <v>57</v>
      </c>
      <c r="R108" s="131">
        <v>1.6574074074074074E-2</v>
      </c>
      <c r="S108" s="181"/>
      <c r="T108" s="62" t="str">
        <f>IF(O108&gt;0,VLOOKUP(Q108,'Riders Names'!A$2:B$582,2,FALSE),"")</f>
        <v>Male</v>
      </c>
      <c r="U108" s="45" t="str">
        <f>VLOOKUP(Q108,'Riders Names'!A$2:B$582,1,FALSE)</f>
        <v>Paul Winchcombe</v>
      </c>
      <c r="X108" s="7" t="str">
        <f>IF('My Races'!$H$2="All",Q108,CONCATENATE(Q108,N108))</f>
        <v>Paul WinchcombeUC866</v>
      </c>
      <c r="Z108" s="15">
        <f>Z107+1</f>
        <v>97</v>
      </c>
      <c r="AA108" s="55" t="e">
        <f>VLOOKUP(Z108,G99:P5098,10,FALSE)</f>
        <v>#N/A</v>
      </c>
      <c r="AB108" s="55" t="str">
        <f t="shared" si="44"/>
        <v/>
      </c>
    </row>
    <row r="109" spans="1:28" ht="15" hidden="1" x14ac:dyDescent="0.2">
      <c r="A109" s="73" t="str">
        <f t="shared" si="37"/>
        <v/>
      </c>
      <c r="B109" s="3" t="str">
        <f t="shared" si="34"/>
        <v/>
      </c>
      <c r="E109" s="14" t="str">
        <f t="shared" si="35"/>
        <v/>
      </c>
      <c r="F109" s="3">
        <f t="shared" si="46"/>
        <v>0</v>
      </c>
      <c r="G109" s="3" t="str">
        <f t="shared" si="38"/>
        <v/>
      </c>
      <c r="H109" s="3">
        <f t="shared" si="36"/>
        <v>0</v>
      </c>
      <c r="I109" s="3" t="str">
        <f t="shared" si="39"/>
        <v/>
      </c>
      <c r="K109" s="3">
        <f t="shared" si="40"/>
        <v>7</v>
      </c>
      <c r="L109" s="3" t="str">
        <f t="shared" si="41"/>
        <v/>
      </c>
      <c r="N109" s="47" t="s">
        <v>100</v>
      </c>
      <c r="O109" s="57">
        <f t="shared" si="49"/>
        <v>2</v>
      </c>
      <c r="P109" s="132">
        <v>44657</v>
      </c>
      <c r="Q109" s="130" t="s">
        <v>71</v>
      </c>
      <c r="R109" s="131">
        <v>1.6759259259259258E-2</v>
      </c>
      <c r="S109" s="181"/>
      <c r="T109" s="62" t="str">
        <f>IF(O109&gt;0,VLOOKUP(Q109,'Riders Names'!A$2:B$582,2,FALSE),"")</f>
        <v>Male</v>
      </c>
      <c r="U109" s="45" t="str">
        <f>VLOOKUP(Q109,'Riders Names'!A$2:B$582,1,FALSE)</f>
        <v>Owen Burgess</v>
      </c>
      <c r="X109" s="7" t="str">
        <f>IF('My Races'!$H$2="All",Q109,CONCATENATE(Q109,N109))</f>
        <v>Owen BurgessUC866</v>
      </c>
      <c r="Z109" s="15">
        <f>Z108+1</f>
        <v>98</v>
      </c>
      <c r="AA109" s="55" t="e">
        <f>VLOOKUP(Z109,G100:P5099,10,FALSE)</f>
        <v>#N/A</v>
      </c>
      <c r="AB109" s="55" t="str">
        <f t="shared" si="44"/>
        <v/>
      </c>
    </row>
    <row r="110" spans="1:28" ht="15" hidden="1" x14ac:dyDescent="0.2">
      <c r="A110" s="73" t="str">
        <f t="shared" si="37"/>
        <v/>
      </c>
      <c r="B110" s="3" t="str">
        <f t="shared" si="34"/>
        <v/>
      </c>
      <c r="E110" s="14" t="str">
        <f t="shared" si="35"/>
        <v/>
      </c>
      <c r="F110" s="3">
        <f t="shared" si="46"/>
        <v>0</v>
      </c>
      <c r="G110" s="3" t="str">
        <f t="shared" si="38"/>
        <v/>
      </c>
      <c r="H110" s="3">
        <f t="shared" si="36"/>
        <v>0</v>
      </c>
      <c r="I110" s="3" t="str">
        <f t="shared" si="39"/>
        <v/>
      </c>
      <c r="K110" s="3">
        <f t="shared" si="40"/>
        <v>7</v>
      </c>
      <c r="L110" s="3" t="str">
        <f t="shared" si="41"/>
        <v/>
      </c>
      <c r="N110" s="47" t="s">
        <v>100</v>
      </c>
      <c r="O110" s="57">
        <f t="shared" si="49"/>
        <v>3</v>
      </c>
      <c r="P110" s="132">
        <v>44657</v>
      </c>
      <c r="Q110" s="130" t="s">
        <v>75</v>
      </c>
      <c r="R110" s="131">
        <v>1.6851851851851851E-2</v>
      </c>
      <c r="S110" s="181"/>
      <c r="T110" s="62" t="str">
        <f>IF(O110&gt;0,VLOOKUP(Q110,'Riders Names'!A$2:B$582,2,FALSE),"")</f>
        <v>Male</v>
      </c>
      <c r="U110" s="45" t="str">
        <f>VLOOKUP(Q110,'Riders Names'!A$2:B$582,1,FALSE)</f>
        <v>Theo Anderson</v>
      </c>
      <c r="X110" s="7" t="str">
        <f>IF('My Races'!$H$2="All",Q110,CONCATENATE(Q110,N110))</f>
        <v>Theo AndersonUC866</v>
      </c>
      <c r="Z110" s="15">
        <f>Z109+1</f>
        <v>99</v>
      </c>
      <c r="AA110" s="55" t="e">
        <f>VLOOKUP(Z110,G101:P5100,10,FALSE)</f>
        <v>#N/A</v>
      </c>
      <c r="AB110" s="55" t="str">
        <f t="shared" si="44"/>
        <v/>
      </c>
    </row>
    <row r="111" spans="1:28" ht="15" hidden="1" x14ac:dyDescent="0.2">
      <c r="A111" s="73" t="str">
        <f t="shared" si="37"/>
        <v/>
      </c>
      <c r="B111" s="3" t="str">
        <f t="shared" si="34"/>
        <v/>
      </c>
      <c r="E111" s="14" t="str">
        <f t="shared" si="35"/>
        <v/>
      </c>
      <c r="F111" s="3">
        <f t="shared" si="46"/>
        <v>0</v>
      </c>
      <c r="G111" s="3" t="str">
        <f t="shared" si="38"/>
        <v/>
      </c>
      <c r="H111" s="3">
        <f t="shared" si="36"/>
        <v>0</v>
      </c>
      <c r="I111" s="3" t="str">
        <f t="shared" si="39"/>
        <v/>
      </c>
      <c r="K111" s="3">
        <f t="shared" si="40"/>
        <v>7</v>
      </c>
      <c r="L111" s="3" t="str">
        <f t="shared" si="41"/>
        <v/>
      </c>
      <c r="N111" s="47" t="s">
        <v>100</v>
      </c>
      <c r="O111" s="57">
        <f t="shared" si="49"/>
        <v>4</v>
      </c>
      <c r="P111" s="132">
        <v>44657</v>
      </c>
      <c r="Q111" s="130" t="s">
        <v>60</v>
      </c>
      <c r="R111" s="131">
        <v>1.699074074074074E-2</v>
      </c>
      <c r="S111" s="181"/>
      <c r="T111" s="62" t="str">
        <f>IF(O111&gt;0,VLOOKUP(Q111,'Riders Names'!A$2:B$582,2,FALSE),"")</f>
        <v>Male</v>
      </c>
      <c r="U111" s="45" t="str">
        <f>VLOOKUP(Q111,'Riders Names'!A$2:B$582,1,FALSE)</f>
        <v>David English</v>
      </c>
      <c r="X111" s="7" t="str">
        <f>IF('My Races'!$H$2="All",Q111,CONCATENATE(Q111,N111))</f>
        <v>David EnglishUC866</v>
      </c>
      <c r="Z111" s="15">
        <f>Z110+1</f>
        <v>100</v>
      </c>
      <c r="AA111" s="55" t="e">
        <f>VLOOKUP(Z111,G102:P5101,10,FALSE)</f>
        <v>#N/A</v>
      </c>
      <c r="AB111" s="55" t="str">
        <f t="shared" si="44"/>
        <v/>
      </c>
    </row>
    <row r="112" spans="1:28" ht="15" hidden="1" x14ac:dyDescent="0.2">
      <c r="A112" s="73" t="str">
        <f t="shared" si="37"/>
        <v/>
      </c>
      <c r="B112" s="3" t="str">
        <f t="shared" si="34"/>
        <v/>
      </c>
      <c r="E112" s="14" t="str">
        <f t="shared" si="35"/>
        <v/>
      </c>
      <c r="F112" s="3">
        <f t="shared" si="46"/>
        <v>0</v>
      </c>
      <c r="G112" s="3" t="str">
        <f t="shared" si="38"/>
        <v/>
      </c>
      <c r="H112" s="3">
        <f t="shared" si="36"/>
        <v>0</v>
      </c>
      <c r="I112" s="3" t="str">
        <f t="shared" si="39"/>
        <v/>
      </c>
      <c r="K112" s="3">
        <f t="shared" si="40"/>
        <v>7</v>
      </c>
      <c r="L112" s="3" t="str">
        <f t="shared" si="41"/>
        <v/>
      </c>
      <c r="N112" s="47" t="s">
        <v>100</v>
      </c>
      <c r="O112" s="57">
        <f t="shared" si="49"/>
        <v>5</v>
      </c>
      <c r="P112" s="132">
        <v>44657</v>
      </c>
      <c r="Q112" s="130" t="s">
        <v>56</v>
      </c>
      <c r="R112" s="131">
        <v>1.7048611111111112E-2</v>
      </c>
      <c r="S112" s="181"/>
      <c r="T112" s="62" t="str">
        <f>IF(O112&gt;0,VLOOKUP(Q112,'Riders Names'!A$2:B$582,2,FALSE),"")</f>
        <v>Male</v>
      </c>
      <c r="U112" s="45" t="str">
        <f>VLOOKUP(Q112,'Riders Names'!A$2:B$582,1,FALSE)</f>
        <v>Simon Cox</v>
      </c>
      <c r="X112" s="7" t="str">
        <f>IF('My Races'!$H$2="All",Q112,CONCATENATE(Q112,N112))</f>
        <v>Simon CoxUC866</v>
      </c>
    </row>
    <row r="113" spans="1:24" ht="15" hidden="1" x14ac:dyDescent="0.2">
      <c r="A113" s="73" t="str">
        <f t="shared" si="37"/>
        <v/>
      </c>
      <c r="B113" s="3" t="str">
        <f t="shared" si="34"/>
        <v/>
      </c>
      <c r="E113" s="14" t="str">
        <f t="shared" si="35"/>
        <v/>
      </c>
      <c r="F113" s="3">
        <f t="shared" si="46"/>
        <v>0</v>
      </c>
      <c r="G113" s="3" t="str">
        <f t="shared" si="38"/>
        <v/>
      </c>
      <c r="H113" s="3">
        <f t="shared" si="36"/>
        <v>0</v>
      </c>
      <c r="I113" s="3" t="str">
        <f t="shared" si="39"/>
        <v/>
      </c>
      <c r="K113" s="3">
        <f t="shared" si="40"/>
        <v>7</v>
      </c>
      <c r="L113" s="3" t="str">
        <f t="shared" si="41"/>
        <v/>
      </c>
      <c r="N113" s="47" t="s">
        <v>100</v>
      </c>
      <c r="O113" s="57">
        <f t="shared" si="49"/>
        <v>6</v>
      </c>
      <c r="P113" s="132">
        <v>44657</v>
      </c>
      <c r="Q113" s="130" t="s">
        <v>69</v>
      </c>
      <c r="R113" s="131">
        <v>2.0590277777777777E-2</v>
      </c>
      <c r="S113" s="181"/>
      <c r="T113" s="62" t="str">
        <f>IF(O113&gt;0,VLOOKUP(Q113,'Riders Names'!A$2:B$582,2,FALSE),"")</f>
        <v>Male</v>
      </c>
      <c r="U113" s="45" t="str">
        <f>VLOOKUP(Q113,'Riders Names'!A$2:B$582,1,FALSE)</f>
        <v>Paul Freegard</v>
      </c>
      <c r="X113" s="7" t="str">
        <f>IF('My Races'!$H$2="All",Q113,CONCATENATE(Q113,N113))</f>
        <v>Paul FreegardUC866</v>
      </c>
    </row>
    <row r="114" spans="1:24" ht="15" hidden="1" x14ac:dyDescent="0.2">
      <c r="A114" s="73" t="str">
        <f t="shared" si="37"/>
        <v/>
      </c>
      <c r="B114" s="3" t="str">
        <f t="shared" si="34"/>
        <v/>
      </c>
      <c r="E114" s="14" t="str">
        <f t="shared" si="35"/>
        <v/>
      </c>
      <c r="F114" s="3">
        <f t="shared" si="46"/>
        <v>0</v>
      </c>
      <c r="G114" s="3" t="str">
        <f t="shared" si="38"/>
        <v/>
      </c>
      <c r="H114" s="3">
        <f t="shared" si="36"/>
        <v>0</v>
      </c>
      <c r="I114" s="3" t="str">
        <f t="shared" si="39"/>
        <v/>
      </c>
      <c r="K114" s="3">
        <f t="shared" si="40"/>
        <v>7</v>
      </c>
      <c r="L114" s="3" t="str">
        <f t="shared" si="41"/>
        <v/>
      </c>
      <c r="N114" s="47" t="s">
        <v>100</v>
      </c>
      <c r="O114" s="57">
        <f t="shared" si="49"/>
        <v>7</v>
      </c>
      <c r="P114" s="132">
        <v>44657</v>
      </c>
      <c r="Q114" s="130" t="s">
        <v>58</v>
      </c>
      <c r="R114" s="131" t="s">
        <v>101</v>
      </c>
      <c r="S114" s="181"/>
      <c r="T114" s="62" t="str">
        <f>IF(O114&gt;0,VLOOKUP(Q114,'Riders Names'!A$2:B$582,2,FALSE),"")</f>
        <v>Male</v>
      </c>
      <c r="U114" s="45" t="str">
        <f>VLOOKUP(Q114,'Riders Names'!A$2:B$582,1,FALSE)</f>
        <v>Mike Gibbons</v>
      </c>
      <c r="X114" s="7" t="str">
        <f>IF('My Races'!$H$2="All",Q114,CONCATENATE(Q114,N114))</f>
        <v>Mike GibbonsUC866</v>
      </c>
    </row>
    <row r="115" spans="1:24" ht="15" hidden="1" x14ac:dyDescent="0.2">
      <c r="A115" s="73" t="str">
        <f t="shared" si="37"/>
        <v/>
      </c>
      <c r="B115" s="3" t="str">
        <f t="shared" si="34"/>
        <v/>
      </c>
      <c r="E115" s="14" t="str">
        <f t="shared" si="35"/>
        <v/>
      </c>
      <c r="F115" s="3">
        <f t="shared" si="46"/>
        <v>0</v>
      </c>
      <c r="G115" s="3" t="str">
        <f t="shared" si="38"/>
        <v/>
      </c>
      <c r="H115" s="3">
        <f t="shared" si="36"/>
        <v>0</v>
      </c>
      <c r="I115" s="3" t="str">
        <f t="shared" si="39"/>
        <v/>
      </c>
      <c r="K115" s="3">
        <f t="shared" si="40"/>
        <v>7</v>
      </c>
      <c r="L115" s="3" t="str">
        <f t="shared" si="41"/>
        <v/>
      </c>
      <c r="N115" s="47"/>
      <c r="O115" s="57"/>
      <c r="P115" s="132"/>
      <c r="Q115" s="35"/>
      <c r="R115" s="148"/>
      <c r="S115" s="182"/>
      <c r="T115" s="62" t="str">
        <f>IF(O115&gt;0,VLOOKUP(Q115,'Riders Names'!A$2:B$582,2,FALSE),"")</f>
        <v/>
      </c>
      <c r="U115" s="45" t="e">
        <f>VLOOKUP(Q115,'Riders Names'!A$2:B$582,1,FALSE)</f>
        <v>#N/A</v>
      </c>
      <c r="X115" s="7" t="str">
        <f>IF('My Races'!$H$2="All",Q115,CONCATENATE(Q115,N115))</f>
        <v/>
      </c>
    </row>
    <row r="116" spans="1:24" ht="15" hidden="1" x14ac:dyDescent="0.2">
      <c r="A116" s="73" t="str">
        <f t="shared" si="37"/>
        <v/>
      </c>
      <c r="B116" s="3" t="str">
        <f t="shared" si="34"/>
        <v/>
      </c>
      <c r="E116" s="14" t="str">
        <f t="shared" si="35"/>
        <v/>
      </c>
      <c r="F116" s="3">
        <f t="shared" si="46"/>
        <v>0</v>
      </c>
      <c r="G116" s="3" t="str">
        <f t="shared" si="38"/>
        <v/>
      </c>
      <c r="H116" s="3">
        <f t="shared" si="36"/>
        <v>0</v>
      </c>
      <c r="I116" s="3" t="str">
        <f t="shared" si="39"/>
        <v/>
      </c>
      <c r="K116" s="3">
        <f t="shared" si="40"/>
        <v>7</v>
      </c>
      <c r="L116" s="3" t="str">
        <f t="shared" si="41"/>
        <v/>
      </c>
      <c r="N116" s="47" t="s">
        <v>100</v>
      </c>
      <c r="O116" s="57">
        <f t="shared" ref="O116:O123" si="50">IF(N116=N115,O115+1,1)</f>
        <v>1</v>
      </c>
      <c r="P116" s="132">
        <v>44650</v>
      </c>
      <c r="Q116" s="130" t="s">
        <v>93</v>
      </c>
      <c r="R116" s="131">
        <v>1.6631944444444446E-2</v>
      </c>
      <c r="S116" s="181"/>
      <c r="T116" s="62" t="str">
        <f>IF(O116&gt;0,VLOOKUP(Q116,'Riders Names'!A$2:B$582,2,FALSE),"")</f>
        <v>Guest</v>
      </c>
      <c r="U116" s="45" t="str">
        <f>VLOOKUP(Q116,'Riders Names'!A$2:B$582,1,FALSE)</f>
        <v>Nick English</v>
      </c>
      <c r="X116" s="7" t="str">
        <f>IF('My Races'!$H$2="All",Q116,CONCATENATE(Q116,N116))</f>
        <v>Nick EnglishUC866</v>
      </c>
    </row>
    <row r="117" spans="1:24" ht="15" hidden="1" x14ac:dyDescent="0.2">
      <c r="A117" s="73" t="str">
        <f t="shared" si="37"/>
        <v/>
      </c>
      <c r="B117" s="3" t="str">
        <f t="shared" si="34"/>
        <v/>
      </c>
      <c r="E117" s="14" t="str">
        <f t="shared" si="35"/>
        <v/>
      </c>
      <c r="F117" s="3">
        <f t="shared" si="46"/>
        <v>0</v>
      </c>
      <c r="G117" s="3" t="str">
        <f t="shared" si="38"/>
        <v/>
      </c>
      <c r="H117" s="3">
        <f t="shared" si="36"/>
        <v>0</v>
      </c>
      <c r="I117" s="3" t="str">
        <f t="shared" si="39"/>
        <v/>
      </c>
      <c r="K117" s="3">
        <f t="shared" si="40"/>
        <v>7</v>
      </c>
      <c r="L117" s="3" t="str">
        <f t="shared" si="41"/>
        <v/>
      </c>
      <c r="N117" s="47" t="s">
        <v>100</v>
      </c>
      <c r="O117" s="57">
        <f t="shared" si="50"/>
        <v>2</v>
      </c>
      <c r="P117" s="132">
        <v>44650</v>
      </c>
      <c r="Q117" s="130" t="s">
        <v>56</v>
      </c>
      <c r="R117" s="131">
        <v>1.6643518518518519E-2</v>
      </c>
      <c r="S117" s="181"/>
      <c r="T117" s="62" t="str">
        <f>IF(O117&gt;0,VLOOKUP(Q117,'Riders Names'!A$2:B$582,2,FALSE),"")</f>
        <v>Male</v>
      </c>
      <c r="U117" s="45" t="str">
        <f>VLOOKUP(Q117,'Riders Names'!A$2:B$582,1,FALSE)</f>
        <v>Simon Cox</v>
      </c>
      <c r="X117" s="7" t="str">
        <f>IF('My Races'!$H$2="All",Q117,CONCATENATE(Q117,N117))</f>
        <v>Simon CoxUC866</v>
      </c>
    </row>
    <row r="118" spans="1:24" ht="15" hidden="1" x14ac:dyDescent="0.2">
      <c r="A118" s="73" t="str">
        <f t="shared" si="37"/>
        <v/>
      </c>
      <c r="B118" s="3" t="str">
        <f t="shared" si="34"/>
        <v/>
      </c>
      <c r="E118" s="14" t="str">
        <f t="shared" si="35"/>
        <v/>
      </c>
      <c r="F118" s="3">
        <f t="shared" si="46"/>
        <v>0</v>
      </c>
      <c r="G118" s="3" t="str">
        <f t="shared" si="38"/>
        <v/>
      </c>
      <c r="H118" s="3">
        <f t="shared" si="36"/>
        <v>0</v>
      </c>
      <c r="I118" s="3" t="str">
        <f t="shared" si="39"/>
        <v/>
      </c>
      <c r="J118" s="4"/>
      <c r="K118" s="3">
        <f t="shared" si="40"/>
        <v>7</v>
      </c>
      <c r="L118" s="3" t="str">
        <f t="shared" si="41"/>
        <v/>
      </c>
      <c r="M118" s="60"/>
      <c r="N118" s="47" t="s">
        <v>100</v>
      </c>
      <c r="O118" s="57">
        <f t="shared" si="50"/>
        <v>3</v>
      </c>
      <c r="P118" s="132">
        <v>44650</v>
      </c>
      <c r="Q118" s="130" t="s">
        <v>57</v>
      </c>
      <c r="R118" s="131">
        <v>2.1886574074074072E-2</v>
      </c>
      <c r="S118" s="181"/>
      <c r="T118" s="62" t="str">
        <f>IF(O118&gt;0,VLOOKUP(Q118,'Riders Names'!A$2:B$582,2,FALSE),"")</f>
        <v>Male</v>
      </c>
      <c r="U118" s="45" t="str">
        <f>VLOOKUP(Q118,'Riders Names'!A$2:B$582,1,FALSE)</f>
        <v>Paul Winchcombe</v>
      </c>
      <c r="X118" s="7" t="str">
        <f>IF('My Races'!$H$2="All",Q118,CONCATENATE(Q118,N118))</f>
        <v>Paul WinchcombeUC866</v>
      </c>
    </row>
    <row r="119" spans="1:24" ht="15" hidden="1" x14ac:dyDescent="0.2">
      <c r="A119" s="73" t="str">
        <f t="shared" si="37"/>
        <v/>
      </c>
      <c r="B119" s="3" t="str">
        <f t="shared" si="34"/>
        <v/>
      </c>
      <c r="E119" s="14" t="str">
        <f t="shared" si="35"/>
        <v/>
      </c>
      <c r="F119" s="3">
        <f t="shared" si="46"/>
        <v>0</v>
      </c>
      <c r="G119" s="3" t="str">
        <f t="shared" si="38"/>
        <v/>
      </c>
      <c r="H119" s="3">
        <f t="shared" si="36"/>
        <v>0</v>
      </c>
      <c r="I119" s="3" t="str">
        <f t="shared" si="39"/>
        <v/>
      </c>
      <c r="J119" s="4"/>
      <c r="K119" s="3">
        <f t="shared" si="40"/>
        <v>7</v>
      </c>
      <c r="L119" s="3" t="str">
        <f t="shared" si="41"/>
        <v/>
      </c>
      <c r="M119" s="60"/>
      <c r="N119" s="47" t="s">
        <v>100</v>
      </c>
      <c r="O119" s="57">
        <f t="shared" si="50"/>
        <v>4</v>
      </c>
      <c r="P119" s="132">
        <v>44650</v>
      </c>
      <c r="Q119" s="130" t="s">
        <v>77</v>
      </c>
      <c r="R119" s="131">
        <v>2.2210648148148149E-2</v>
      </c>
      <c r="S119" s="181"/>
      <c r="T119" s="62" t="str">
        <f>IF(O119&gt;0,VLOOKUP(Q119,'Riders Names'!A$2:B$582,2,FALSE),"")</f>
        <v>Male</v>
      </c>
      <c r="U119" s="45" t="str">
        <f>VLOOKUP(Q119,'Riders Names'!A$2:B$582,1,FALSE)</f>
        <v>Andrew Lockwood</v>
      </c>
      <c r="X119" s="7" t="str">
        <f>IF('My Races'!$H$2="All",Q119,CONCATENATE(Q119,N119))</f>
        <v>Andrew LockwoodUC866</v>
      </c>
    </row>
    <row r="120" spans="1:24" ht="15" hidden="1" x14ac:dyDescent="0.2">
      <c r="A120" s="73" t="str">
        <f t="shared" si="37"/>
        <v/>
      </c>
      <c r="B120" s="3" t="str">
        <f t="shared" si="34"/>
        <v/>
      </c>
      <c r="E120" s="14" t="str">
        <f t="shared" si="35"/>
        <v/>
      </c>
      <c r="F120" s="3">
        <f t="shared" si="46"/>
        <v>0</v>
      </c>
      <c r="G120" s="3" t="str">
        <f t="shared" si="38"/>
        <v/>
      </c>
      <c r="H120" s="3">
        <f t="shared" si="36"/>
        <v>0</v>
      </c>
      <c r="I120" s="3" t="str">
        <f t="shared" si="39"/>
        <v/>
      </c>
      <c r="J120" s="4"/>
      <c r="K120" s="3">
        <f t="shared" si="40"/>
        <v>7</v>
      </c>
      <c r="L120" s="3" t="str">
        <f t="shared" si="41"/>
        <v/>
      </c>
      <c r="M120" s="60"/>
      <c r="N120" s="47" t="s">
        <v>100</v>
      </c>
      <c r="O120" s="57">
        <f t="shared" si="50"/>
        <v>5</v>
      </c>
      <c r="P120" s="132">
        <v>44650</v>
      </c>
      <c r="Q120" s="130" t="s">
        <v>78</v>
      </c>
      <c r="R120" s="131">
        <v>2.2303240740740738E-2</v>
      </c>
      <c r="S120" s="181"/>
      <c r="T120" s="62" t="str">
        <f>IF(O120&gt;0,VLOOKUP(Q120,'Riders Names'!A$2:B$582,2,FALSE),"")</f>
        <v>Male</v>
      </c>
      <c r="U120" s="45" t="str">
        <f>VLOOKUP(Q120,'Riders Names'!A$2:B$582,1,FALSE)</f>
        <v>Martin Priestley</v>
      </c>
      <c r="X120" s="7" t="str">
        <f>IF('My Races'!$H$2="All",Q120,CONCATENATE(Q120,N120))</f>
        <v>Martin PriestleyUC866</v>
      </c>
    </row>
    <row r="121" spans="1:24" ht="15" hidden="1" x14ac:dyDescent="0.2">
      <c r="A121" s="73" t="str">
        <f t="shared" si="37"/>
        <v/>
      </c>
      <c r="B121" s="3" t="str">
        <f t="shared" si="34"/>
        <v/>
      </c>
      <c r="E121" s="14" t="str">
        <f t="shared" si="35"/>
        <v/>
      </c>
      <c r="F121" s="3">
        <f t="shared" si="46"/>
        <v>0</v>
      </c>
      <c r="G121" s="3" t="str">
        <f t="shared" si="38"/>
        <v/>
      </c>
      <c r="H121" s="3">
        <f t="shared" si="36"/>
        <v>0</v>
      </c>
      <c r="I121" s="3" t="str">
        <f t="shared" si="39"/>
        <v/>
      </c>
      <c r="J121" s="4"/>
      <c r="K121" s="3">
        <f t="shared" si="40"/>
        <v>7</v>
      </c>
      <c r="L121" s="3" t="str">
        <f t="shared" si="41"/>
        <v/>
      </c>
      <c r="M121" s="60"/>
      <c r="N121" s="47" t="s">
        <v>100</v>
      </c>
      <c r="O121" s="57">
        <f t="shared" si="50"/>
        <v>6</v>
      </c>
      <c r="P121" s="132">
        <v>44650</v>
      </c>
      <c r="Q121" s="130" t="s">
        <v>81</v>
      </c>
      <c r="R121" s="131">
        <v>2.2476851851851855E-2</v>
      </c>
      <c r="S121" s="181"/>
      <c r="T121" s="62" t="str">
        <f>IF(O121&gt;0,VLOOKUP(Q121,'Riders Names'!A$2:B$582,2,FALSE),"")</f>
        <v>Female</v>
      </c>
      <c r="U121" s="45" t="str">
        <f>VLOOKUP(Q121,'Riders Names'!A$2:B$582,1,FALSE)</f>
        <v>Emily Lockwood</v>
      </c>
      <c r="X121" s="7" t="str">
        <f>IF('My Races'!$H$2="All",Q121,CONCATENATE(Q121,N121))</f>
        <v>Emily LockwoodUC866</v>
      </c>
    </row>
    <row r="122" spans="1:24" ht="15" hidden="1" x14ac:dyDescent="0.2">
      <c r="A122" s="73" t="str">
        <f t="shared" si="37"/>
        <v/>
      </c>
      <c r="B122" s="3" t="str">
        <f t="shared" si="34"/>
        <v/>
      </c>
      <c r="E122" s="14" t="str">
        <f t="shared" si="35"/>
        <v/>
      </c>
      <c r="F122" s="3">
        <f t="shared" si="46"/>
        <v>0</v>
      </c>
      <c r="G122" s="3" t="str">
        <f t="shared" si="38"/>
        <v/>
      </c>
      <c r="H122" s="3">
        <f t="shared" si="36"/>
        <v>0</v>
      </c>
      <c r="I122" s="3" t="str">
        <f t="shared" si="39"/>
        <v/>
      </c>
      <c r="J122" s="4"/>
      <c r="K122" s="3">
        <f t="shared" si="40"/>
        <v>7</v>
      </c>
      <c r="L122" s="3" t="str">
        <f t="shared" si="41"/>
        <v/>
      </c>
      <c r="M122" s="60"/>
      <c r="N122" s="47" t="s">
        <v>100</v>
      </c>
      <c r="O122" s="57">
        <f t="shared" si="50"/>
        <v>7</v>
      </c>
      <c r="P122" s="132">
        <v>44650</v>
      </c>
      <c r="Q122" s="130" t="s">
        <v>91</v>
      </c>
      <c r="R122" s="131">
        <v>2.3414351851851853E-2</v>
      </c>
      <c r="S122" s="181"/>
      <c r="T122" s="62" t="str">
        <f>IF(O122&gt;0,VLOOKUP(Q122,'Riders Names'!A$2:B$582,2,FALSE),"")</f>
        <v>Guest</v>
      </c>
      <c r="U122" s="45" t="str">
        <f>VLOOKUP(Q122,'Riders Names'!A$2:B$582,1,FALSE)</f>
        <v>David Hancock</v>
      </c>
      <c r="X122" s="7" t="str">
        <f>IF('My Races'!$H$2="All",Q122,CONCATENATE(Q122,N122))</f>
        <v>David HancockUC866</v>
      </c>
    </row>
    <row r="123" spans="1:24" ht="15" hidden="1" x14ac:dyDescent="0.2">
      <c r="A123" s="73" t="str">
        <f t="shared" si="37"/>
        <v/>
      </c>
      <c r="B123" s="3" t="str">
        <f t="shared" si="34"/>
        <v/>
      </c>
      <c r="E123" s="14" t="str">
        <f t="shared" si="35"/>
        <v/>
      </c>
      <c r="F123" s="3">
        <f t="shared" si="46"/>
        <v>0</v>
      </c>
      <c r="G123" s="3" t="str">
        <f t="shared" si="38"/>
        <v/>
      </c>
      <c r="H123" s="3">
        <f t="shared" si="36"/>
        <v>0</v>
      </c>
      <c r="I123" s="3" t="str">
        <f t="shared" si="39"/>
        <v/>
      </c>
      <c r="J123" s="4"/>
      <c r="K123" s="3">
        <f t="shared" si="40"/>
        <v>7</v>
      </c>
      <c r="L123" s="3" t="str">
        <f t="shared" si="41"/>
        <v/>
      </c>
      <c r="M123" s="60"/>
      <c r="N123" s="47" t="s">
        <v>100</v>
      </c>
      <c r="O123" s="57">
        <f t="shared" si="50"/>
        <v>8</v>
      </c>
      <c r="P123" s="146">
        <v>44650</v>
      </c>
      <c r="Q123" s="147" t="s">
        <v>69</v>
      </c>
      <c r="R123" s="148">
        <v>2.372685185185185E-2</v>
      </c>
      <c r="S123" s="182"/>
      <c r="T123" s="62" t="str">
        <f>IF(O123&gt;0,VLOOKUP(Q123,'Riders Names'!A$2:B$582,2,FALSE),"")</f>
        <v>Male</v>
      </c>
      <c r="U123" s="45" t="str">
        <f>VLOOKUP(Q123,'Riders Names'!A$2:B$582,1,FALSE)</f>
        <v>Paul Freegard</v>
      </c>
      <c r="X123" s="7" t="str">
        <f>IF('My Races'!$H$2="All",Q123,CONCATENATE(Q123,N123))</f>
        <v>Paul FreegardUC866</v>
      </c>
    </row>
    <row r="124" spans="1:24" ht="15" hidden="1" x14ac:dyDescent="0.2">
      <c r="A124" s="73" t="str">
        <f t="shared" si="37"/>
        <v/>
      </c>
      <c r="B124" s="3" t="str">
        <f t="shared" si="34"/>
        <v/>
      </c>
      <c r="E124" s="14" t="str">
        <f t="shared" si="35"/>
        <v/>
      </c>
      <c r="F124" s="3">
        <f t="shared" si="46"/>
        <v>0</v>
      </c>
      <c r="G124" s="3" t="str">
        <f t="shared" si="38"/>
        <v/>
      </c>
      <c r="H124" s="3">
        <f t="shared" si="36"/>
        <v>0</v>
      </c>
      <c r="I124" s="3" t="str">
        <f t="shared" si="39"/>
        <v/>
      </c>
      <c r="J124" s="4"/>
      <c r="K124" s="3">
        <f t="shared" si="40"/>
        <v>7</v>
      </c>
      <c r="L124" s="3" t="str">
        <f t="shared" si="41"/>
        <v/>
      </c>
      <c r="M124" s="60"/>
      <c r="N124" s="47"/>
      <c r="O124" s="57"/>
      <c r="P124" s="132"/>
      <c r="Q124" s="35"/>
      <c r="R124" s="148"/>
      <c r="S124" s="182"/>
      <c r="T124" s="62" t="str">
        <f>IF(O124&gt;0,VLOOKUP(Q124,'Riders Names'!A$2:B$582,2,FALSE),"")</f>
        <v/>
      </c>
      <c r="U124" s="45" t="e">
        <f>VLOOKUP(Q124,'Riders Names'!A$2:B$582,1,FALSE)</f>
        <v>#N/A</v>
      </c>
      <c r="X124" s="7" t="str">
        <f>IF('My Races'!$H$2="All",Q124,CONCATENATE(Q124,N124))</f>
        <v/>
      </c>
    </row>
    <row r="125" spans="1:24" ht="15" hidden="1" x14ac:dyDescent="0.2">
      <c r="A125" s="73" t="str">
        <f t="shared" si="37"/>
        <v/>
      </c>
      <c r="B125" s="3" t="str">
        <f t="shared" si="34"/>
        <v/>
      </c>
      <c r="E125" s="14" t="str">
        <f t="shared" si="35"/>
        <v/>
      </c>
      <c r="F125" s="3">
        <f t="shared" si="46"/>
        <v>0</v>
      </c>
      <c r="G125" s="3" t="str">
        <f t="shared" si="38"/>
        <v/>
      </c>
      <c r="H125" s="3">
        <f t="shared" si="36"/>
        <v>0</v>
      </c>
      <c r="I125" s="3" t="str">
        <f t="shared" si="39"/>
        <v/>
      </c>
      <c r="J125" s="4"/>
      <c r="K125" s="3">
        <f t="shared" si="40"/>
        <v>7</v>
      </c>
      <c r="L125" s="3" t="str">
        <f t="shared" si="41"/>
        <v/>
      </c>
      <c r="M125" s="60"/>
      <c r="N125" s="47" t="s">
        <v>85</v>
      </c>
      <c r="O125" s="57">
        <f t="shared" ref="O125:O133" si="51">IF(N125=N124,O124+1,1)</f>
        <v>1</v>
      </c>
      <c r="P125" s="132">
        <v>44783</v>
      </c>
      <c r="Q125" s="133" t="s">
        <v>80</v>
      </c>
      <c r="R125" s="131">
        <v>1.556712962962963E-2</v>
      </c>
      <c r="S125" s="181"/>
      <c r="T125" s="62" t="str">
        <f>IF(O125&gt;0,VLOOKUP(Q125,'Riders Names'!A$2:B$582,2,FALSE),"")</f>
        <v>Male</v>
      </c>
      <c r="U125" s="45" t="str">
        <f>VLOOKUP(Q125,'Riders Names'!A$2:B$582,1,FALSE)</f>
        <v>Matt Chapple</v>
      </c>
      <c r="X125" s="7" t="str">
        <f>IF('My Races'!$H$2="All",Q125,CONCATENATE(Q125,N125))</f>
        <v>Matt ChappleUC861</v>
      </c>
    </row>
    <row r="126" spans="1:24" ht="15" hidden="1" x14ac:dyDescent="0.2">
      <c r="A126" s="73" t="str">
        <f t="shared" si="37"/>
        <v/>
      </c>
      <c r="B126" s="3" t="str">
        <f t="shared" si="34"/>
        <v/>
      </c>
      <c r="E126" s="14" t="str">
        <f t="shared" si="35"/>
        <v/>
      </c>
      <c r="F126" s="3">
        <f t="shared" si="46"/>
        <v>0</v>
      </c>
      <c r="G126" s="3" t="str">
        <f t="shared" si="38"/>
        <v/>
      </c>
      <c r="H126" s="3">
        <f t="shared" si="36"/>
        <v>0</v>
      </c>
      <c r="I126" s="3" t="str">
        <f t="shared" si="39"/>
        <v/>
      </c>
      <c r="K126" s="3">
        <f t="shared" si="40"/>
        <v>7</v>
      </c>
      <c r="L126" s="3" t="str">
        <f t="shared" si="41"/>
        <v/>
      </c>
      <c r="N126" s="47" t="s">
        <v>85</v>
      </c>
      <c r="O126" s="57">
        <f t="shared" si="51"/>
        <v>2</v>
      </c>
      <c r="P126" s="132">
        <v>44783</v>
      </c>
      <c r="Q126" s="133" t="s">
        <v>71</v>
      </c>
      <c r="R126" s="131">
        <v>1.6412037037037037E-2</v>
      </c>
      <c r="S126" s="181"/>
      <c r="T126" s="62" t="str">
        <f>IF(O126&gt;0,VLOOKUP(Q126,'Riders Names'!A$2:B$582,2,FALSE),"")</f>
        <v>Male</v>
      </c>
      <c r="U126" s="45" t="str">
        <f>VLOOKUP(Q126,'Riders Names'!A$2:B$582,1,FALSE)</f>
        <v>Owen Burgess</v>
      </c>
      <c r="X126" s="7" t="str">
        <f>IF('My Races'!$H$2="All",Q126,CONCATENATE(Q126,N126))</f>
        <v>Owen BurgessUC861</v>
      </c>
    </row>
    <row r="127" spans="1:24" ht="15" hidden="1" x14ac:dyDescent="0.2">
      <c r="A127" s="73" t="str">
        <f t="shared" si="37"/>
        <v/>
      </c>
      <c r="B127" s="3" t="str">
        <f t="shared" si="34"/>
        <v/>
      </c>
      <c r="E127" s="14" t="str">
        <f t="shared" si="35"/>
        <v/>
      </c>
      <c r="F127" s="3">
        <f t="shared" si="46"/>
        <v>0</v>
      </c>
      <c r="G127" s="3" t="str">
        <f t="shared" si="38"/>
        <v/>
      </c>
      <c r="H127" s="3">
        <f t="shared" si="36"/>
        <v>0</v>
      </c>
      <c r="I127" s="3" t="str">
        <f t="shared" si="39"/>
        <v/>
      </c>
      <c r="K127" s="3">
        <f t="shared" si="40"/>
        <v>7</v>
      </c>
      <c r="L127" s="3" t="str">
        <f t="shared" si="41"/>
        <v/>
      </c>
      <c r="N127" s="47" t="s">
        <v>85</v>
      </c>
      <c r="O127" s="57">
        <f t="shared" si="51"/>
        <v>3</v>
      </c>
      <c r="P127" s="132">
        <v>44783</v>
      </c>
      <c r="Q127" s="133" t="s">
        <v>90</v>
      </c>
      <c r="R127" s="131">
        <v>1.6782407407407409E-2</v>
      </c>
      <c r="S127" s="181"/>
      <c r="T127" s="62" t="str">
        <f>IF(O127&gt;0,VLOOKUP(Q127,'Riders Names'!A$2:B$582,2,FALSE),"")</f>
        <v>Guest</v>
      </c>
      <c r="U127" s="45" t="str">
        <f>VLOOKUP(Q127,'Riders Names'!A$2:B$582,1,FALSE)</f>
        <v>Alistair McChesney</v>
      </c>
      <c r="X127" s="7" t="str">
        <f>IF('My Races'!$H$2="All",Q127,CONCATENATE(Q127,N127))</f>
        <v>Alistair McChesneyUC861</v>
      </c>
    </row>
    <row r="128" spans="1:24" ht="15" hidden="1" x14ac:dyDescent="0.2">
      <c r="A128" s="73" t="str">
        <f t="shared" si="37"/>
        <v/>
      </c>
      <c r="B128" s="3" t="str">
        <f t="shared" si="34"/>
        <v/>
      </c>
      <c r="E128" s="14" t="str">
        <f t="shared" si="35"/>
        <v/>
      </c>
      <c r="F128" s="3">
        <f t="shared" si="46"/>
        <v>0</v>
      </c>
      <c r="G128" s="3" t="str">
        <f t="shared" si="38"/>
        <v/>
      </c>
      <c r="H128" s="3">
        <f t="shared" si="36"/>
        <v>0</v>
      </c>
      <c r="I128" s="3" t="str">
        <f t="shared" si="39"/>
        <v/>
      </c>
      <c r="K128" s="3">
        <f t="shared" si="40"/>
        <v>7</v>
      </c>
      <c r="L128" s="3" t="str">
        <f t="shared" si="41"/>
        <v/>
      </c>
      <c r="N128" s="47" t="s">
        <v>85</v>
      </c>
      <c r="O128" s="57">
        <f t="shared" si="51"/>
        <v>4</v>
      </c>
      <c r="P128" s="132">
        <v>44783</v>
      </c>
      <c r="Q128" s="133" t="s">
        <v>61</v>
      </c>
      <c r="R128" s="131">
        <v>1.7060185185185185E-2</v>
      </c>
      <c r="S128" s="181"/>
      <c r="T128" s="62" t="str">
        <f>IF(O128&gt;0,VLOOKUP(Q128,'Riders Names'!A$2:B$582,2,FALSE),"")</f>
        <v>Male</v>
      </c>
      <c r="U128" s="45" t="str">
        <f>VLOOKUP(Q128,'Riders Names'!A$2:B$582,1,FALSE)</f>
        <v>James Eccleston</v>
      </c>
      <c r="X128" s="7" t="str">
        <f>IF('My Races'!$H$2="All",Q128,CONCATENATE(Q128,N128))</f>
        <v>James EcclestonUC861</v>
      </c>
    </row>
    <row r="129" spans="1:24" ht="15" hidden="1" x14ac:dyDescent="0.2">
      <c r="A129" s="73" t="str">
        <f t="shared" si="37"/>
        <v/>
      </c>
      <c r="B129" s="3" t="str">
        <f t="shared" si="34"/>
        <v/>
      </c>
      <c r="E129" s="14" t="str">
        <f t="shared" si="35"/>
        <v/>
      </c>
      <c r="F129" s="3">
        <f t="shared" si="46"/>
        <v>0</v>
      </c>
      <c r="G129" s="3" t="str">
        <f t="shared" si="38"/>
        <v/>
      </c>
      <c r="H129" s="3">
        <f t="shared" si="36"/>
        <v>0</v>
      </c>
      <c r="I129" s="3" t="str">
        <f t="shared" si="39"/>
        <v/>
      </c>
      <c r="K129" s="3">
        <f t="shared" si="40"/>
        <v>7</v>
      </c>
      <c r="L129" s="3" t="str">
        <f t="shared" si="41"/>
        <v/>
      </c>
      <c r="N129" s="47" t="s">
        <v>85</v>
      </c>
      <c r="O129" s="57">
        <f t="shared" si="51"/>
        <v>5</v>
      </c>
      <c r="P129" s="132">
        <v>44783</v>
      </c>
      <c r="Q129" s="133" t="s">
        <v>60</v>
      </c>
      <c r="R129" s="131">
        <v>1.7071759259259259E-2</v>
      </c>
      <c r="S129" s="181"/>
      <c r="T129" s="62" t="str">
        <f>IF(O129&gt;0,VLOOKUP(Q129,'Riders Names'!A$2:B$582,2,FALSE),"")</f>
        <v>Male</v>
      </c>
      <c r="U129" s="45" t="str">
        <f>VLOOKUP(Q129,'Riders Names'!A$2:B$582,1,FALSE)</f>
        <v>David English</v>
      </c>
      <c r="X129" s="7" t="str">
        <f>IF('My Races'!$H$2="All",Q129,CONCATENATE(Q129,N129))</f>
        <v>David EnglishUC861</v>
      </c>
    </row>
    <row r="130" spans="1:24" ht="15" hidden="1" x14ac:dyDescent="0.2">
      <c r="A130" s="73" t="str">
        <f t="shared" si="37"/>
        <v/>
      </c>
      <c r="B130" s="3" t="str">
        <f t="shared" si="34"/>
        <v/>
      </c>
      <c r="E130" s="14" t="str">
        <f t="shared" si="35"/>
        <v/>
      </c>
      <c r="F130" s="3">
        <f t="shared" si="46"/>
        <v>0</v>
      </c>
      <c r="G130" s="3" t="str">
        <f t="shared" si="38"/>
        <v/>
      </c>
      <c r="H130" s="3">
        <f t="shared" si="36"/>
        <v>0</v>
      </c>
      <c r="I130" s="3" t="str">
        <f t="shared" si="39"/>
        <v/>
      </c>
      <c r="K130" s="3">
        <f t="shared" si="40"/>
        <v>7</v>
      </c>
      <c r="L130" s="3" t="str">
        <f t="shared" si="41"/>
        <v/>
      </c>
      <c r="N130" s="47" t="s">
        <v>85</v>
      </c>
      <c r="O130" s="57">
        <f t="shared" si="51"/>
        <v>6</v>
      </c>
      <c r="P130" s="132">
        <v>44783</v>
      </c>
      <c r="Q130" s="133" t="s">
        <v>64</v>
      </c>
      <c r="R130" s="131">
        <v>1.8449074074074073E-2</v>
      </c>
      <c r="S130" s="181"/>
      <c r="T130" s="62" t="str">
        <f>IF(O130&gt;0,VLOOKUP(Q130,'Riders Names'!A$2:B$582,2,FALSE),"")</f>
        <v>Male</v>
      </c>
      <c r="U130" s="45" t="str">
        <f>VLOOKUP(Q130,'Riders Names'!A$2:B$582,1,FALSE)</f>
        <v>Peter Iffland</v>
      </c>
      <c r="X130" s="7" t="str">
        <f>IF('My Races'!$H$2="All",Q130,CONCATENATE(Q130,N130))</f>
        <v>Peter IfflandUC861</v>
      </c>
    </row>
    <row r="131" spans="1:24" ht="15" hidden="1" x14ac:dyDescent="0.2">
      <c r="A131" s="73" t="str">
        <f t="shared" si="37"/>
        <v/>
      </c>
      <c r="B131" s="3" t="str">
        <f t="shared" ref="B131:B194" si="52">IF(N131=$AA$11,RANK(A131,A$3:A$5000,1),"")</f>
        <v/>
      </c>
      <c r="E131" s="14" t="str">
        <f t="shared" ref="E131:E194" si="53">IF(N131=$AA$11,P131,"")</f>
        <v/>
      </c>
      <c r="F131" s="3">
        <f t="shared" si="46"/>
        <v>0</v>
      </c>
      <c r="G131" s="3" t="str">
        <f t="shared" si="38"/>
        <v/>
      </c>
      <c r="H131" s="3">
        <f t="shared" ref="H131:H194" si="54">IF(AND(N131=$AA$11,P131=$AE$11),H130+1,H130)</f>
        <v>0</v>
      </c>
      <c r="I131" s="3" t="str">
        <f t="shared" si="39"/>
        <v/>
      </c>
      <c r="K131" s="3">
        <f t="shared" si="40"/>
        <v>7</v>
      </c>
      <c r="L131" s="3" t="str">
        <f t="shared" si="41"/>
        <v/>
      </c>
      <c r="N131" s="47" t="s">
        <v>85</v>
      </c>
      <c r="O131" s="57">
        <f t="shared" si="51"/>
        <v>7</v>
      </c>
      <c r="P131" s="132">
        <v>44783</v>
      </c>
      <c r="Q131" s="133" t="s">
        <v>91</v>
      </c>
      <c r="R131" s="131">
        <v>1.9282407407407408E-2</v>
      </c>
      <c r="S131" s="181"/>
      <c r="T131" s="62" t="str">
        <f>IF(O131&gt;0,VLOOKUP(Q131,'Riders Names'!A$2:B$582,2,FALSE),"")</f>
        <v>Guest</v>
      </c>
      <c r="U131" s="45" t="str">
        <f>VLOOKUP(Q131,'Riders Names'!A$2:B$582,1,FALSE)</f>
        <v>David Hancock</v>
      </c>
      <c r="X131" s="7" t="str">
        <f>IF('My Races'!$H$2="All",Q131,CONCATENATE(Q131,N131))</f>
        <v>David HancockUC861</v>
      </c>
    </row>
    <row r="132" spans="1:24" ht="15" hidden="1" x14ac:dyDescent="0.2">
      <c r="A132" s="73" t="str">
        <f t="shared" ref="A132:A195" si="55">IF(AND(N132=$AA$11,$AA$7="All"),R132,IF(AND(N132=$AA$11,$AA$7=T132),R132,""))</f>
        <v/>
      </c>
      <c r="B132" s="3" t="str">
        <f t="shared" si="52"/>
        <v/>
      </c>
      <c r="E132" s="14" t="str">
        <f t="shared" si="53"/>
        <v/>
      </c>
      <c r="F132" s="3">
        <f t="shared" si="46"/>
        <v>0</v>
      </c>
      <c r="G132" s="3" t="str">
        <f t="shared" ref="G132:G195" si="56">IF(F132&lt;&gt;F131,F132,"")</f>
        <v/>
      </c>
      <c r="H132" s="3">
        <f t="shared" si="54"/>
        <v>0</v>
      </c>
      <c r="I132" s="3" t="str">
        <f t="shared" ref="I132:I195" si="57">IF(H132&lt;&gt;H131,CONCATENATE($AA$11,H132),"")</f>
        <v/>
      </c>
      <c r="K132" s="3">
        <f t="shared" ref="K132:K195" si="58">IF(X132=$AA$6,K131+1,K131)</f>
        <v>8</v>
      </c>
      <c r="L132" s="3" t="str">
        <f t="shared" ref="L132:L195" si="59">IF(K132&lt;&gt;K131,CONCATENATE($AA$4,K132),"")</f>
        <v>Paul Winchcombe8</v>
      </c>
      <c r="N132" s="47" t="s">
        <v>85</v>
      </c>
      <c r="O132" s="57">
        <f t="shared" si="51"/>
        <v>8</v>
      </c>
      <c r="P132" s="132">
        <v>44783</v>
      </c>
      <c r="Q132" s="133" t="s">
        <v>57</v>
      </c>
      <c r="R132" s="131">
        <v>2.1863425925925925E-2</v>
      </c>
      <c r="S132" s="181" t="s">
        <v>216</v>
      </c>
      <c r="T132" s="62" t="str">
        <f>IF(O132&gt;0,VLOOKUP(Q132,'Riders Names'!A$2:B$582,2,FALSE),"")</f>
        <v>Male</v>
      </c>
      <c r="U132" s="45" t="str">
        <f>VLOOKUP(Q132,'Riders Names'!A$2:B$582,1,FALSE)</f>
        <v>Paul Winchcombe</v>
      </c>
      <c r="X132" s="7" t="str">
        <f>IF('My Races'!$H$2="All",Q132,CONCATENATE(Q132,N132))</f>
        <v>Paul WinchcombeUC861</v>
      </c>
    </row>
    <row r="133" spans="1:24" ht="15" hidden="1" x14ac:dyDescent="0.2">
      <c r="A133" s="73" t="str">
        <f t="shared" si="55"/>
        <v/>
      </c>
      <c r="B133" s="3" t="str">
        <f t="shared" si="52"/>
        <v/>
      </c>
      <c r="E133" s="14" t="str">
        <f t="shared" si="53"/>
        <v/>
      </c>
      <c r="F133" s="3">
        <f t="shared" si="46"/>
        <v>0</v>
      </c>
      <c r="G133" s="3" t="str">
        <f t="shared" si="56"/>
        <v/>
      </c>
      <c r="H133" s="3">
        <f t="shared" si="54"/>
        <v>0</v>
      </c>
      <c r="I133" s="3" t="str">
        <f t="shared" si="57"/>
        <v/>
      </c>
      <c r="K133" s="3">
        <f t="shared" si="58"/>
        <v>8</v>
      </c>
      <c r="L133" s="3" t="str">
        <f t="shared" si="59"/>
        <v/>
      </c>
      <c r="N133" s="47" t="s">
        <v>85</v>
      </c>
      <c r="O133" s="57">
        <f t="shared" si="51"/>
        <v>9</v>
      </c>
      <c r="P133" s="132">
        <v>44783</v>
      </c>
      <c r="Q133" s="133" t="s">
        <v>56</v>
      </c>
      <c r="R133" s="131" t="s">
        <v>102</v>
      </c>
      <c r="S133" s="181" t="s">
        <v>216</v>
      </c>
      <c r="T133" s="62" t="str">
        <f>IF(O133&gt;0,VLOOKUP(Q133,'Riders Names'!A$2:B$582,2,FALSE),"")</f>
        <v>Male</v>
      </c>
      <c r="U133" s="45" t="str">
        <f>VLOOKUP(Q133,'Riders Names'!A$2:B$582,1,FALSE)</f>
        <v>Simon Cox</v>
      </c>
      <c r="X133" s="7" t="str">
        <f>IF('My Races'!$H$2="All",Q133,CONCATENATE(Q133,N133))</f>
        <v>Simon CoxUC861</v>
      </c>
    </row>
    <row r="134" spans="1:24" ht="15" hidden="1" x14ac:dyDescent="0.2">
      <c r="A134" s="73" t="str">
        <f t="shared" si="55"/>
        <v/>
      </c>
      <c r="B134" s="3" t="str">
        <f t="shared" si="52"/>
        <v/>
      </c>
      <c r="E134" s="14" t="str">
        <f t="shared" si="53"/>
        <v/>
      </c>
      <c r="F134" s="3">
        <f t="shared" si="46"/>
        <v>0</v>
      </c>
      <c r="G134" s="3" t="str">
        <f t="shared" si="56"/>
        <v/>
      </c>
      <c r="H134" s="3">
        <f t="shared" si="54"/>
        <v>0</v>
      </c>
      <c r="I134" s="3" t="str">
        <f t="shared" si="57"/>
        <v/>
      </c>
      <c r="K134" s="3">
        <f t="shared" si="58"/>
        <v>8</v>
      </c>
      <c r="L134" s="3" t="str">
        <f t="shared" si="59"/>
        <v/>
      </c>
      <c r="N134" s="47"/>
      <c r="O134" s="57"/>
      <c r="P134" s="132"/>
      <c r="Q134" s="35"/>
      <c r="R134" s="148"/>
      <c r="S134" s="182"/>
      <c r="T134" s="62" t="str">
        <f>IF(O134&gt;0,VLOOKUP(Q134,'Riders Names'!A$2:B$582,2,FALSE),"")</f>
        <v/>
      </c>
      <c r="U134" s="45" t="e">
        <f>VLOOKUP(Q134,'Riders Names'!A$2:B$582,1,FALSE)</f>
        <v>#N/A</v>
      </c>
      <c r="X134" s="7" t="str">
        <f>IF('My Races'!$H$2="All",Q134,CONCATENATE(Q134,N134))</f>
        <v/>
      </c>
    </row>
    <row r="135" spans="1:24" ht="15" hidden="1" x14ac:dyDescent="0.2">
      <c r="A135" s="73" t="str">
        <f t="shared" si="55"/>
        <v/>
      </c>
      <c r="B135" s="3" t="str">
        <f t="shared" si="52"/>
        <v/>
      </c>
      <c r="E135" s="14" t="str">
        <f t="shared" si="53"/>
        <v/>
      </c>
      <c r="F135" s="3">
        <f t="shared" si="46"/>
        <v>0</v>
      </c>
      <c r="G135" s="3" t="str">
        <f t="shared" si="56"/>
        <v/>
      </c>
      <c r="H135" s="3">
        <f t="shared" si="54"/>
        <v>0</v>
      </c>
      <c r="I135" s="3" t="str">
        <f t="shared" si="57"/>
        <v/>
      </c>
      <c r="K135" s="3">
        <f t="shared" si="58"/>
        <v>8</v>
      </c>
      <c r="L135" s="3" t="str">
        <f t="shared" si="59"/>
        <v/>
      </c>
      <c r="N135" s="47" t="s">
        <v>104</v>
      </c>
      <c r="O135" s="57">
        <f t="shared" ref="O135:O143" si="60">IF(N135=N134,O134+1,1)</f>
        <v>1</v>
      </c>
      <c r="P135" s="132">
        <v>44755</v>
      </c>
      <c r="Q135" s="130" t="s">
        <v>93</v>
      </c>
      <c r="R135" s="131">
        <v>1.5902777777777776E-2</v>
      </c>
      <c r="S135" s="181"/>
      <c r="T135" s="62" t="str">
        <f>IF(O135&gt;0,VLOOKUP(Q135,'Riders Names'!A$2:B$582,2,FALSE),"")</f>
        <v>Guest</v>
      </c>
      <c r="U135" s="45" t="str">
        <f>VLOOKUP(Q135,'Riders Names'!A$2:B$582,1,FALSE)</f>
        <v>Nick English</v>
      </c>
      <c r="X135" s="7" t="str">
        <f>IF('My Races'!$H$2="All",Q135,CONCATENATE(Q135,N135))</f>
        <v>Nick EnglishUC865S</v>
      </c>
    </row>
    <row r="136" spans="1:24" ht="15" hidden="1" x14ac:dyDescent="0.2">
      <c r="A136" s="73" t="str">
        <f t="shared" si="55"/>
        <v/>
      </c>
      <c r="B136" s="3" t="str">
        <f t="shared" si="52"/>
        <v/>
      </c>
      <c r="E136" s="14" t="str">
        <f t="shared" si="53"/>
        <v/>
      </c>
      <c r="F136" s="3">
        <f t="shared" si="46"/>
        <v>0</v>
      </c>
      <c r="G136" s="3" t="str">
        <f t="shared" si="56"/>
        <v/>
      </c>
      <c r="H136" s="3">
        <f t="shared" si="54"/>
        <v>0</v>
      </c>
      <c r="I136" s="3" t="str">
        <f t="shared" si="57"/>
        <v/>
      </c>
      <c r="K136" s="3">
        <f t="shared" si="58"/>
        <v>8</v>
      </c>
      <c r="L136" s="3" t="str">
        <f t="shared" si="59"/>
        <v/>
      </c>
      <c r="N136" s="47" t="s">
        <v>104</v>
      </c>
      <c r="O136" s="57">
        <f t="shared" si="60"/>
        <v>2</v>
      </c>
      <c r="P136" s="132">
        <v>44755</v>
      </c>
      <c r="Q136" s="130" t="s">
        <v>80</v>
      </c>
      <c r="R136" s="131">
        <v>1.6458333333333332E-2</v>
      </c>
      <c r="S136" s="181"/>
      <c r="T136" s="62" t="str">
        <f>IF(O136&gt;0,VLOOKUP(Q136,'Riders Names'!A$2:B$582,2,FALSE),"")</f>
        <v>Male</v>
      </c>
      <c r="U136" s="45" t="str">
        <f>VLOOKUP(Q136,'Riders Names'!A$2:B$582,1,FALSE)</f>
        <v>Matt Chapple</v>
      </c>
      <c r="X136" s="7" t="str">
        <f>IF('My Races'!$H$2="All",Q136,CONCATENATE(Q136,N136))</f>
        <v>Matt ChappleUC865S</v>
      </c>
    </row>
    <row r="137" spans="1:24" ht="15" hidden="1" x14ac:dyDescent="0.2">
      <c r="A137" s="73" t="str">
        <f t="shared" si="55"/>
        <v/>
      </c>
      <c r="B137" s="3" t="str">
        <f t="shared" si="52"/>
        <v/>
      </c>
      <c r="E137" s="14" t="str">
        <f t="shared" si="53"/>
        <v/>
      </c>
      <c r="F137" s="3">
        <f t="shared" si="46"/>
        <v>0</v>
      </c>
      <c r="G137" s="3" t="str">
        <f t="shared" si="56"/>
        <v/>
      </c>
      <c r="H137" s="3">
        <f t="shared" si="54"/>
        <v>0</v>
      </c>
      <c r="I137" s="3" t="str">
        <f t="shared" si="57"/>
        <v/>
      </c>
      <c r="K137" s="3">
        <f t="shared" si="58"/>
        <v>8</v>
      </c>
      <c r="L137" s="3" t="str">
        <f t="shared" si="59"/>
        <v/>
      </c>
      <c r="N137" s="47" t="s">
        <v>104</v>
      </c>
      <c r="O137" s="57">
        <f t="shared" si="60"/>
        <v>3</v>
      </c>
      <c r="P137" s="132">
        <v>44755</v>
      </c>
      <c r="Q137" s="130" t="s">
        <v>103</v>
      </c>
      <c r="R137" s="131">
        <v>1.6932870370370369E-2</v>
      </c>
      <c r="S137" s="181"/>
      <c r="T137" s="62" t="str">
        <f>IF(O137&gt;0,VLOOKUP(Q137,'Riders Names'!A$2:B$582,2,FALSE),"")</f>
        <v>Guest</v>
      </c>
      <c r="U137" s="45" t="str">
        <f>VLOOKUP(Q137,'Riders Names'!A$2:B$582,1,FALSE)</f>
        <v>Tom Burke-Nott</v>
      </c>
      <c r="X137" s="7" t="str">
        <f>IF('My Races'!$H$2="All",Q137,CONCATENATE(Q137,N137))</f>
        <v>Tom Burke-NottUC865S</v>
      </c>
    </row>
    <row r="138" spans="1:24" ht="15" hidden="1" x14ac:dyDescent="0.2">
      <c r="A138" s="73" t="str">
        <f t="shared" si="55"/>
        <v/>
      </c>
      <c r="B138" s="3" t="str">
        <f t="shared" si="52"/>
        <v/>
      </c>
      <c r="E138" s="14" t="str">
        <f t="shared" si="53"/>
        <v/>
      </c>
      <c r="F138" s="3">
        <f t="shared" si="46"/>
        <v>0</v>
      </c>
      <c r="G138" s="3" t="str">
        <f t="shared" si="56"/>
        <v/>
      </c>
      <c r="H138" s="3">
        <f t="shared" si="54"/>
        <v>0</v>
      </c>
      <c r="I138" s="3" t="str">
        <f t="shared" si="57"/>
        <v/>
      </c>
      <c r="K138" s="3">
        <f t="shared" si="58"/>
        <v>8</v>
      </c>
      <c r="L138" s="3" t="str">
        <f t="shared" si="59"/>
        <v/>
      </c>
      <c r="N138" s="47" t="s">
        <v>104</v>
      </c>
      <c r="O138" s="57">
        <f t="shared" si="60"/>
        <v>4</v>
      </c>
      <c r="P138" s="132">
        <v>44755</v>
      </c>
      <c r="Q138" s="130" t="s">
        <v>61</v>
      </c>
      <c r="R138" s="131">
        <v>1.7731481481481483E-2</v>
      </c>
      <c r="S138" s="181"/>
      <c r="T138" s="62" t="str">
        <f>IF(O138&gt;0,VLOOKUP(Q138,'Riders Names'!A$2:B$582,2,FALSE),"")</f>
        <v>Male</v>
      </c>
      <c r="U138" s="45" t="str">
        <f>VLOOKUP(Q138,'Riders Names'!A$2:B$582,1,FALSE)</f>
        <v>James Eccleston</v>
      </c>
      <c r="X138" s="7" t="str">
        <f>IF('My Races'!$H$2="All",Q138,CONCATENATE(Q138,N138))</f>
        <v>James EcclestonUC865S</v>
      </c>
    </row>
    <row r="139" spans="1:24" ht="15" hidden="1" x14ac:dyDescent="0.2">
      <c r="A139" s="73" t="str">
        <f t="shared" si="55"/>
        <v/>
      </c>
      <c r="B139" s="3" t="str">
        <f t="shared" si="52"/>
        <v/>
      </c>
      <c r="E139" s="14" t="str">
        <f t="shared" si="53"/>
        <v/>
      </c>
      <c r="F139" s="3">
        <f t="shared" si="46"/>
        <v>0</v>
      </c>
      <c r="G139" s="3" t="str">
        <f t="shared" si="56"/>
        <v/>
      </c>
      <c r="H139" s="3">
        <f t="shared" si="54"/>
        <v>0</v>
      </c>
      <c r="I139" s="3" t="str">
        <f t="shared" si="57"/>
        <v/>
      </c>
      <c r="K139" s="3">
        <f t="shared" si="58"/>
        <v>8</v>
      </c>
      <c r="L139" s="3" t="str">
        <f t="shared" si="59"/>
        <v/>
      </c>
      <c r="N139" s="47" t="s">
        <v>104</v>
      </c>
      <c r="O139" s="57">
        <f t="shared" si="60"/>
        <v>5</v>
      </c>
      <c r="P139" s="132">
        <v>44755</v>
      </c>
      <c r="Q139" s="130" t="s">
        <v>56</v>
      </c>
      <c r="R139" s="131">
        <v>1.8229166666666668E-2</v>
      </c>
      <c r="S139" s="181"/>
      <c r="T139" s="62" t="str">
        <f>IF(O139&gt;0,VLOOKUP(Q139,'Riders Names'!A$2:B$582,2,FALSE),"")</f>
        <v>Male</v>
      </c>
      <c r="U139" s="45" t="str">
        <f>VLOOKUP(Q139,'Riders Names'!A$2:B$582,1,FALSE)</f>
        <v>Simon Cox</v>
      </c>
      <c r="X139" s="7" t="str">
        <f>IF('My Races'!$H$2="All",Q139,CONCATENATE(Q139,N139))</f>
        <v>Simon CoxUC865S</v>
      </c>
    </row>
    <row r="140" spans="1:24" ht="15" hidden="1" x14ac:dyDescent="0.2">
      <c r="A140" s="73" t="str">
        <f t="shared" si="55"/>
        <v/>
      </c>
      <c r="B140" s="3" t="str">
        <f t="shared" si="52"/>
        <v/>
      </c>
      <c r="E140" s="14" t="str">
        <f t="shared" si="53"/>
        <v/>
      </c>
      <c r="F140" s="3">
        <f t="shared" si="46"/>
        <v>0</v>
      </c>
      <c r="G140" s="3" t="str">
        <f t="shared" si="56"/>
        <v/>
      </c>
      <c r="H140" s="3">
        <f t="shared" si="54"/>
        <v>0</v>
      </c>
      <c r="I140" s="3" t="str">
        <f t="shared" si="57"/>
        <v/>
      </c>
      <c r="K140" s="3">
        <f t="shared" si="58"/>
        <v>8</v>
      </c>
      <c r="L140" s="3" t="str">
        <f t="shared" si="59"/>
        <v/>
      </c>
      <c r="N140" s="47" t="s">
        <v>104</v>
      </c>
      <c r="O140" s="57">
        <f t="shared" si="60"/>
        <v>6</v>
      </c>
      <c r="P140" s="132">
        <v>44755</v>
      </c>
      <c r="Q140" s="130" t="s">
        <v>57</v>
      </c>
      <c r="R140" s="131">
        <v>1.8645833333333334E-2</v>
      </c>
      <c r="S140" s="181"/>
      <c r="T140" s="62" t="str">
        <f>IF(O140&gt;0,VLOOKUP(Q140,'Riders Names'!A$2:B$582,2,FALSE),"")</f>
        <v>Male</v>
      </c>
      <c r="U140" s="45" t="str">
        <f>VLOOKUP(Q140,'Riders Names'!A$2:B$582,1,FALSE)</f>
        <v>Paul Winchcombe</v>
      </c>
      <c r="X140" s="7" t="str">
        <f>IF('My Races'!$H$2="All",Q140,CONCATENATE(Q140,N140))</f>
        <v>Paul WinchcombeUC865S</v>
      </c>
    </row>
    <row r="141" spans="1:24" ht="15" hidden="1" x14ac:dyDescent="0.2">
      <c r="A141" s="73" t="str">
        <f t="shared" si="55"/>
        <v/>
      </c>
      <c r="B141" s="3" t="str">
        <f t="shared" si="52"/>
        <v/>
      </c>
      <c r="E141" s="14" t="str">
        <f t="shared" si="53"/>
        <v/>
      </c>
      <c r="F141" s="3">
        <f t="shared" si="46"/>
        <v>0</v>
      </c>
      <c r="G141" s="3" t="str">
        <f t="shared" si="56"/>
        <v/>
      </c>
      <c r="H141" s="3">
        <f t="shared" si="54"/>
        <v>0</v>
      </c>
      <c r="I141" s="3" t="str">
        <f t="shared" si="57"/>
        <v/>
      </c>
      <c r="K141" s="3">
        <f t="shared" si="58"/>
        <v>8</v>
      </c>
      <c r="L141" s="3" t="str">
        <f t="shared" si="59"/>
        <v/>
      </c>
      <c r="N141" s="47" t="s">
        <v>104</v>
      </c>
      <c r="O141" s="57">
        <f t="shared" si="60"/>
        <v>7</v>
      </c>
      <c r="P141" s="146">
        <v>44755</v>
      </c>
      <c r="Q141" s="147" t="s">
        <v>84</v>
      </c>
      <c r="R141" s="148">
        <v>1.8807870370370371E-2</v>
      </c>
      <c r="S141" s="182"/>
      <c r="T141" s="62" t="str">
        <f>IF(O141&gt;0,VLOOKUP(Q141,'Riders Names'!A$2:B$582,2,FALSE),"")</f>
        <v>Male</v>
      </c>
      <c r="U141" s="45" t="str">
        <f>VLOOKUP(Q141,'Riders Names'!A$2:B$582,1,FALSE)</f>
        <v>Tom Fraser</v>
      </c>
      <c r="X141" s="7" t="str">
        <f>IF('My Races'!$H$2="All",Q141,CONCATENATE(Q141,N141))</f>
        <v>Tom FraserUC865S</v>
      </c>
    </row>
    <row r="142" spans="1:24" ht="15" hidden="1" x14ac:dyDescent="0.2">
      <c r="A142" s="73" t="str">
        <f t="shared" si="55"/>
        <v/>
      </c>
      <c r="B142" s="3" t="str">
        <f t="shared" si="52"/>
        <v/>
      </c>
      <c r="E142" s="14" t="str">
        <f t="shared" si="53"/>
        <v/>
      </c>
      <c r="F142" s="3">
        <f t="shared" si="46"/>
        <v>0</v>
      </c>
      <c r="G142" s="3" t="str">
        <f t="shared" si="56"/>
        <v/>
      </c>
      <c r="H142" s="3">
        <f t="shared" si="54"/>
        <v>0</v>
      </c>
      <c r="I142" s="3" t="str">
        <f t="shared" si="57"/>
        <v/>
      </c>
      <c r="K142" s="3">
        <f t="shared" si="58"/>
        <v>8</v>
      </c>
      <c r="L142" s="3" t="str">
        <f t="shared" si="59"/>
        <v/>
      </c>
      <c r="N142" s="47" t="s">
        <v>104</v>
      </c>
      <c r="O142" s="57">
        <f t="shared" si="60"/>
        <v>8</v>
      </c>
      <c r="P142" s="132">
        <v>44755</v>
      </c>
      <c r="Q142" s="130" t="s">
        <v>71</v>
      </c>
      <c r="R142" s="131">
        <v>1.9247685185185184E-2</v>
      </c>
      <c r="S142" s="181"/>
      <c r="T142" s="62" t="str">
        <f>IF(O142&gt;0,VLOOKUP(Q142,'Riders Names'!A$2:B$582,2,FALSE),"")</f>
        <v>Male</v>
      </c>
      <c r="U142" s="45" t="str">
        <f>VLOOKUP(Q142,'Riders Names'!A$2:B$582,1,FALSE)</f>
        <v>Owen Burgess</v>
      </c>
      <c r="X142" s="7" t="str">
        <f>IF('My Races'!$H$2="All",Q142,CONCATENATE(Q142,N142))</f>
        <v>Owen BurgessUC865S</v>
      </c>
    </row>
    <row r="143" spans="1:24" ht="15" hidden="1" x14ac:dyDescent="0.2">
      <c r="A143" s="73" t="str">
        <f t="shared" si="55"/>
        <v/>
      </c>
      <c r="B143" s="3" t="str">
        <f t="shared" si="52"/>
        <v/>
      </c>
      <c r="E143" s="14" t="str">
        <f t="shared" si="53"/>
        <v/>
      </c>
      <c r="F143" s="3">
        <f t="shared" si="46"/>
        <v>0</v>
      </c>
      <c r="G143" s="3" t="str">
        <f t="shared" si="56"/>
        <v/>
      </c>
      <c r="H143" s="3">
        <f t="shared" si="54"/>
        <v>0</v>
      </c>
      <c r="I143" s="3" t="str">
        <f t="shared" si="57"/>
        <v/>
      </c>
      <c r="K143" s="3">
        <f t="shared" si="58"/>
        <v>8</v>
      </c>
      <c r="L143" s="3" t="str">
        <f t="shared" si="59"/>
        <v/>
      </c>
      <c r="N143" s="47" t="s">
        <v>104</v>
      </c>
      <c r="O143" s="57">
        <f t="shared" si="60"/>
        <v>9</v>
      </c>
      <c r="P143" s="132">
        <v>44755</v>
      </c>
      <c r="Q143" s="130" t="s">
        <v>58</v>
      </c>
      <c r="R143" s="131">
        <v>1.9560185185185184E-2</v>
      </c>
      <c r="S143" s="181"/>
      <c r="T143" s="62" t="str">
        <f>IF(O143&gt;0,VLOOKUP(Q143,'Riders Names'!A$2:B$582,2,FALSE),"")</f>
        <v>Male</v>
      </c>
      <c r="U143" s="45" t="str">
        <f>VLOOKUP(Q143,'Riders Names'!A$2:B$582,1,FALSE)</f>
        <v>Mike Gibbons</v>
      </c>
      <c r="X143" s="7" t="str">
        <f>IF('My Races'!$H$2="All",Q143,CONCATENATE(Q143,N143))</f>
        <v>Mike GibbonsUC865S</v>
      </c>
    </row>
    <row r="144" spans="1:24" ht="15" hidden="1" x14ac:dyDescent="0.2">
      <c r="A144" s="73" t="str">
        <f t="shared" si="55"/>
        <v/>
      </c>
      <c r="B144" s="3" t="str">
        <f t="shared" si="52"/>
        <v/>
      </c>
      <c r="E144" s="14" t="str">
        <f t="shared" si="53"/>
        <v/>
      </c>
      <c r="F144" s="3">
        <f t="shared" si="46"/>
        <v>0</v>
      </c>
      <c r="G144" s="3" t="str">
        <f t="shared" si="56"/>
        <v/>
      </c>
      <c r="H144" s="3">
        <f t="shared" si="54"/>
        <v>0</v>
      </c>
      <c r="I144" s="3" t="str">
        <f t="shared" si="57"/>
        <v/>
      </c>
      <c r="K144" s="3">
        <f t="shared" si="58"/>
        <v>8</v>
      </c>
      <c r="L144" s="3" t="str">
        <f t="shared" si="59"/>
        <v/>
      </c>
      <c r="N144" s="47"/>
      <c r="O144" s="57"/>
      <c r="P144" s="132"/>
      <c r="Q144" s="130"/>
      <c r="R144" s="148"/>
      <c r="S144" s="182"/>
      <c r="T144" s="62" t="str">
        <f>IF(O144&gt;0,VLOOKUP(Q144,'Riders Names'!A$2:B$582,2,FALSE),"")</f>
        <v/>
      </c>
      <c r="U144" s="45" t="e">
        <f>VLOOKUP(Q144,'Riders Names'!A$2:B$582,1,FALSE)</f>
        <v>#N/A</v>
      </c>
      <c r="X144" s="7" t="str">
        <f>IF('My Races'!$H$2="All",Q144,CONCATENATE(Q144,N144))</f>
        <v/>
      </c>
    </row>
    <row r="145" spans="1:24" ht="15" hidden="1" x14ac:dyDescent="0.2">
      <c r="A145" s="73" t="str">
        <f t="shared" si="55"/>
        <v/>
      </c>
      <c r="B145" s="3" t="str">
        <f t="shared" si="52"/>
        <v/>
      </c>
      <c r="E145" s="14" t="str">
        <f t="shared" si="53"/>
        <v/>
      </c>
      <c r="F145" s="3">
        <f t="shared" si="46"/>
        <v>0</v>
      </c>
      <c r="G145" s="3" t="str">
        <f t="shared" si="56"/>
        <v/>
      </c>
      <c r="H145" s="3">
        <f t="shared" si="54"/>
        <v>0</v>
      </c>
      <c r="I145" s="3" t="str">
        <f t="shared" si="57"/>
        <v/>
      </c>
      <c r="K145" s="3">
        <f t="shared" si="58"/>
        <v>8</v>
      </c>
      <c r="L145" s="3" t="str">
        <f t="shared" si="59"/>
        <v/>
      </c>
      <c r="N145" s="47" t="s">
        <v>86</v>
      </c>
      <c r="O145" s="57">
        <f>IF(N145=N144,O144+1,1)</f>
        <v>1</v>
      </c>
      <c r="P145" s="132">
        <v>44699</v>
      </c>
      <c r="Q145" s="130" t="s">
        <v>61</v>
      </c>
      <c r="R145" s="131">
        <v>4.1932870370370377E-2</v>
      </c>
      <c r="S145" s="181"/>
      <c r="T145" s="62" t="str">
        <f>IF(O145&gt;0,VLOOKUP(Q145,'Riders Names'!A$2:B$582,2,FALSE),"")</f>
        <v>Male</v>
      </c>
      <c r="U145" s="45" t="str">
        <f>VLOOKUP(Q145,'Riders Names'!A$2:B$582,1,FALSE)</f>
        <v>James Eccleston</v>
      </c>
      <c r="X145" s="7" t="str">
        <f>IF('My Races'!$H$2="All",Q145,CONCATENATE(Q145,N145))</f>
        <v>James EcclestonUC862</v>
      </c>
    </row>
    <row r="146" spans="1:24" ht="15" hidden="1" x14ac:dyDescent="0.2">
      <c r="A146" s="73" t="str">
        <f t="shared" si="55"/>
        <v/>
      </c>
      <c r="B146" s="3" t="str">
        <f t="shared" si="52"/>
        <v/>
      </c>
      <c r="E146" s="14" t="str">
        <f t="shared" si="53"/>
        <v/>
      </c>
      <c r="F146" s="3">
        <f t="shared" si="46"/>
        <v>0</v>
      </c>
      <c r="G146" s="3" t="str">
        <f t="shared" si="56"/>
        <v/>
      </c>
      <c r="H146" s="3">
        <f t="shared" si="54"/>
        <v>0</v>
      </c>
      <c r="I146" s="3" t="str">
        <f t="shared" si="57"/>
        <v/>
      </c>
      <c r="K146" s="3">
        <f t="shared" si="58"/>
        <v>8</v>
      </c>
      <c r="L146" s="3" t="str">
        <f t="shared" si="59"/>
        <v/>
      </c>
      <c r="N146" s="47" t="s">
        <v>86</v>
      </c>
      <c r="O146" s="57">
        <f>IF(N146=N145,O145+1,1)</f>
        <v>2</v>
      </c>
      <c r="P146" s="132">
        <v>44699</v>
      </c>
      <c r="Q146" s="130" t="s">
        <v>67</v>
      </c>
      <c r="R146" s="131">
        <v>4.3449074074074077E-2</v>
      </c>
      <c r="S146" s="181"/>
      <c r="T146" s="62" t="str">
        <f>IF(O146&gt;0,VLOOKUP(Q146,'Riders Names'!A$2:B$582,2,FALSE),"")</f>
        <v>Male</v>
      </c>
      <c r="U146" s="45" t="str">
        <f>VLOOKUP(Q146,'Riders Names'!A$2:B$582,1,FALSE)</f>
        <v>Neil Lewis</v>
      </c>
      <c r="X146" s="7" t="str">
        <f>IF('My Races'!$H$2="All",Q146,CONCATENATE(Q146,N146))</f>
        <v>Neil LewisUC862</v>
      </c>
    </row>
    <row r="147" spans="1:24" ht="15" hidden="1" x14ac:dyDescent="0.2">
      <c r="A147" s="73" t="str">
        <f t="shared" si="55"/>
        <v/>
      </c>
      <c r="B147" s="3" t="str">
        <f t="shared" si="52"/>
        <v/>
      </c>
      <c r="E147" s="14" t="str">
        <f t="shared" si="53"/>
        <v/>
      </c>
      <c r="F147" s="3">
        <f t="shared" ref="F147:F210" si="61">IF(AND(E147&lt;&gt;"",E146&lt;&gt;E147),F146+1,F146)</f>
        <v>0</v>
      </c>
      <c r="G147" s="3" t="str">
        <f t="shared" si="56"/>
        <v/>
      </c>
      <c r="H147" s="3">
        <f t="shared" si="54"/>
        <v>0</v>
      </c>
      <c r="I147" s="3" t="str">
        <f t="shared" si="57"/>
        <v/>
      </c>
      <c r="K147" s="3">
        <f t="shared" si="58"/>
        <v>8</v>
      </c>
      <c r="L147" s="3" t="str">
        <f t="shared" si="59"/>
        <v/>
      </c>
      <c r="N147" s="47" t="s">
        <v>86</v>
      </c>
      <c r="O147" s="57">
        <f>IF(N147=N146,O146+1,1)</f>
        <v>3</v>
      </c>
      <c r="P147" s="132">
        <v>44699</v>
      </c>
      <c r="Q147" s="130" t="s">
        <v>57</v>
      </c>
      <c r="R147" s="131">
        <v>4.355324074074074E-2</v>
      </c>
      <c r="S147" s="181"/>
      <c r="T147" s="62" t="str">
        <f>IF(O147&gt;0,VLOOKUP(Q147,'Riders Names'!A$2:B$582,2,FALSE),"")</f>
        <v>Male</v>
      </c>
      <c r="U147" s="45" t="str">
        <f>VLOOKUP(Q147,'Riders Names'!A$2:B$582,1,FALSE)</f>
        <v>Paul Winchcombe</v>
      </c>
      <c r="X147" s="7" t="str">
        <f>IF('My Races'!$H$2="All",Q147,CONCATENATE(Q147,N147))</f>
        <v>Paul WinchcombeUC862</v>
      </c>
    </row>
    <row r="148" spans="1:24" ht="15" hidden="1" x14ac:dyDescent="0.2">
      <c r="A148" s="73" t="str">
        <f t="shared" si="55"/>
        <v/>
      </c>
      <c r="B148" s="3" t="str">
        <f t="shared" si="52"/>
        <v/>
      </c>
      <c r="E148" s="14" t="str">
        <f t="shared" si="53"/>
        <v/>
      </c>
      <c r="F148" s="3">
        <f t="shared" si="61"/>
        <v>0</v>
      </c>
      <c r="G148" s="3" t="str">
        <f t="shared" si="56"/>
        <v/>
      </c>
      <c r="H148" s="3">
        <f t="shared" si="54"/>
        <v>0</v>
      </c>
      <c r="I148" s="3" t="str">
        <f t="shared" si="57"/>
        <v/>
      </c>
      <c r="K148" s="3">
        <f t="shared" si="58"/>
        <v>8</v>
      </c>
      <c r="L148" s="3" t="str">
        <f t="shared" si="59"/>
        <v/>
      </c>
      <c r="N148" s="47" t="s">
        <v>86</v>
      </c>
      <c r="O148" s="57">
        <f>IF(N148=N147,O147+1,1)</f>
        <v>4</v>
      </c>
      <c r="P148" s="132">
        <v>44699</v>
      </c>
      <c r="Q148" s="130" t="s">
        <v>64</v>
      </c>
      <c r="R148" s="131">
        <v>4.4849537037037035E-2</v>
      </c>
      <c r="S148" s="181"/>
      <c r="T148" s="62" t="str">
        <f>IF(O148&gt;0,VLOOKUP(Q148,'Riders Names'!A$2:B$582,2,FALSE),"")</f>
        <v>Male</v>
      </c>
      <c r="U148" s="45" t="str">
        <f>VLOOKUP(Q148,'Riders Names'!A$2:B$582,1,FALSE)</f>
        <v>Peter Iffland</v>
      </c>
      <c r="X148" s="7" t="str">
        <f>IF('My Races'!$H$2="All",Q148,CONCATENATE(Q148,N148))</f>
        <v>Peter IfflandUC862</v>
      </c>
    </row>
    <row r="149" spans="1:24" ht="15" hidden="1" x14ac:dyDescent="0.2">
      <c r="A149" s="73" t="str">
        <f t="shared" si="55"/>
        <v/>
      </c>
      <c r="B149" s="3" t="str">
        <f t="shared" si="52"/>
        <v/>
      </c>
      <c r="E149" s="14" t="str">
        <f t="shared" si="53"/>
        <v/>
      </c>
      <c r="F149" s="3">
        <f t="shared" si="61"/>
        <v>0</v>
      </c>
      <c r="G149" s="3" t="str">
        <f t="shared" si="56"/>
        <v/>
      </c>
      <c r="H149" s="3">
        <f t="shared" si="54"/>
        <v>0</v>
      </c>
      <c r="I149" s="3" t="str">
        <f t="shared" si="57"/>
        <v/>
      </c>
      <c r="K149" s="3">
        <f t="shared" si="58"/>
        <v>8</v>
      </c>
      <c r="L149" s="3" t="str">
        <f t="shared" si="59"/>
        <v/>
      </c>
      <c r="N149" s="47"/>
      <c r="O149" s="57"/>
      <c r="P149" s="132"/>
      <c r="Q149" s="147"/>
      <c r="R149" s="148"/>
      <c r="S149" s="182"/>
      <c r="T149" s="62" t="str">
        <f>IF(O149&gt;0,VLOOKUP(Q149,'Riders Names'!A$2:B$582,2,FALSE),"")</f>
        <v/>
      </c>
      <c r="U149" s="45" t="e">
        <f>VLOOKUP(Q149,'Riders Names'!A$2:B$582,1,FALSE)</f>
        <v>#N/A</v>
      </c>
      <c r="X149" s="7" t="str">
        <f>IF('My Races'!$H$2="All",Q149,CONCATENATE(Q149,N149))</f>
        <v/>
      </c>
    </row>
    <row r="150" spans="1:24" ht="15" hidden="1" x14ac:dyDescent="0.2">
      <c r="A150" s="73" t="str">
        <f t="shared" si="55"/>
        <v/>
      </c>
      <c r="B150" s="3" t="str">
        <f t="shared" si="52"/>
        <v/>
      </c>
      <c r="E150" s="14" t="str">
        <f t="shared" si="53"/>
        <v/>
      </c>
      <c r="F150" s="3">
        <f t="shared" si="61"/>
        <v>0</v>
      </c>
      <c r="G150" s="3" t="str">
        <f t="shared" si="56"/>
        <v/>
      </c>
      <c r="H150" s="3">
        <f t="shared" si="54"/>
        <v>0</v>
      </c>
      <c r="I150" s="3" t="str">
        <f t="shared" si="57"/>
        <v/>
      </c>
      <c r="K150" s="3">
        <f t="shared" si="58"/>
        <v>8</v>
      </c>
      <c r="L150" s="3" t="str">
        <f t="shared" si="59"/>
        <v/>
      </c>
      <c r="N150" s="47" t="s">
        <v>86</v>
      </c>
      <c r="O150" s="57">
        <f t="shared" ref="O150:O157" si="62">IF(N150=N149,O149+1,1)</f>
        <v>1</v>
      </c>
      <c r="P150" s="132">
        <v>44727</v>
      </c>
      <c r="Q150" s="130" t="s">
        <v>61</v>
      </c>
      <c r="R150" s="131">
        <v>4.1539351851851855E-2</v>
      </c>
      <c r="S150" s="181" t="s">
        <v>222</v>
      </c>
      <c r="T150" s="62" t="str">
        <f>IF(O150&gt;0,VLOOKUP(Q150,'Riders Names'!A$2:B$582,2,FALSE),"")</f>
        <v>Male</v>
      </c>
      <c r="U150" s="45" t="str">
        <f>VLOOKUP(Q150,'Riders Names'!A$2:B$582,1,FALSE)</f>
        <v>James Eccleston</v>
      </c>
      <c r="X150" s="7" t="str">
        <f>IF('My Races'!$H$2="All",Q150,CONCATENATE(Q150,N150))</f>
        <v>James EcclestonUC862</v>
      </c>
    </row>
    <row r="151" spans="1:24" ht="15" hidden="1" x14ac:dyDescent="0.2">
      <c r="A151" s="73" t="str">
        <f t="shared" si="55"/>
        <v/>
      </c>
      <c r="B151" s="3" t="str">
        <f t="shared" si="52"/>
        <v/>
      </c>
      <c r="E151" s="14" t="str">
        <f t="shared" si="53"/>
        <v/>
      </c>
      <c r="F151" s="3">
        <f t="shared" si="61"/>
        <v>0</v>
      </c>
      <c r="G151" s="3" t="str">
        <f t="shared" si="56"/>
        <v/>
      </c>
      <c r="H151" s="3">
        <f t="shared" si="54"/>
        <v>0</v>
      </c>
      <c r="I151" s="3" t="str">
        <f t="shared" si="57"/>
        <v/>
      </c>
      <c r="K151" s="3">
        <f t="shared" si="58"/>
        <v>8</v>
      </c>
      <c r="L151" s="3" t="str">
        <f t="shared" si="59"/>
        <v/>
      </c>
      <c r="N151" s="47" t="s">
        <v>86</v>
      </c>
      <c r="O151" s="57">
        <f t="shared" si="62"/>
        <v>2</v>
      </c>
      <c r="P151" s="132">
        <v>44727</v>
      </c>
      <c r="Q151" s="130" t="s">
        <v>75</v>
      </c>
      <c r="R151" s="131">
        <v>4.1736111111111113E-2</v>
      </c>
      <c r="S151" s="181"/>
      <c r="T151" s="62" t="str">
        <f>IF(O151&gt;0,VLOOKUP(Q151,'Riders Names'!A$2:B$582,2,FALSE),"")</f>
        <v>Male</v>
      </c>
      <c r="U151" s="45" t="str">
        <f>VLOOKUP(Q151,'Riders Names'!A$2:B$582,1,FALSE)</f>
        <v>Theo Anderson</v>
      </c>
      <c r="X151" s="7" t="str">
        <f>IF('My Races'!$H$2="All",Q151,CONCATENATE(Q151,N151))</f>
        <v>Theo AndersonUC862</v>
      </c>
    </row>
    <row r="152" spans="1:24" ht="15" hidden="1" x14ac:dyDescent="0.2">
      <c r="A152" s="73" t="str">
        <f t="shared" si="55"/>
        <v/>
      </c>
      <c r="B152" s="3" t="str">
        <f t="shared" si="52"/>
        <v/>
      </c>
      <c r="E152" s="14" t="str">
        <f t="shared" si="53"/>
        <v/>
      </c>
      <c r="F152" s="3">
        <f t="shared" si="61"/>
        <v>0</v>
      </c>
      <c r="G152" s="3" t="str">
        <f t="shared" si="56"/>
        <v/>
      </c>
      <c r="H152" s="3">
        <f t="shared" si="54"/>
        <v>0</v>
      </c>
      <c r="I152" s="3" t="str">
        <f t="shared" si="57"/>
        <v/>
      </c>
      <c r="K152" s="3">
        <f t="shared" si="58"/>
        <v>8</v>
      </c>
      <c r="L152" s="3" t="str">
        <f t="shared" si="59"/>
        <v/>
      </c>
      <c r="N152" s="47" t="s">
        <v>86</v>
      </c>
      <c r="O152" s="57">
        <f t="shared" si="62"/>
        <v>3</v>
      </c>
      <c r="P152" s="132">
        <v>44727</v>
      </c>
      <c r="Q152" s="130" t="s">
        <v>80</v>
      </c>
      <c r="R152" s="131">
        <v>4.1886574074074069E-2</v>
      </c>
      <c r="S152" s="181"/>
      <c r="T152" s="62" t="str">
        <f>IF(O152&gt;0,VLOOKUP(Q152,'Riders Names'!A$2:B$582,2,FALSE),"")</f>
        <v>Male</v>
      </c>
      <c r="U152" s="45" t="str">
        <f>VLOOKUP(Q152,'Riders Names'!A$2:B$582,1,FALSE)</f>
        <v>Matt Chapple</v>
      </c>
      <c r="X152" s="7" t="str">
        <f>IF('My Races'!$H$2="All",Q152,CONCATENATE(Q152,N152))</f>
        <v>Matt ChappleUC862</v>
      </c>
    </row>
    <row r="153" spans="1:24" ht="15" hidden="1" x14ac:dyDescent="0.2">
      <c r="A153" s="73" t="str">
        <f t="shared" si="55"/>
        <v/>
      </c>
      <c r="B153" s="3" t="str">
        <f t="shared" si="52"/>
        <v/>
      </c>
      <c r="E153" s="14" t="str">
        <f t="shared" si="53"/>
        <v/>
      </c>
      <c r="F153" s="3">
        <f t="shared" si="61"/>
        <v>0</v>
      </c>
      <c r="G153" s="3" t="str">
        <f t="shared" si="56"/>
        <v/>
      </c>
      <c r="H153" s="3">
        <f t="shared" si="54"/>
        <v>0</v>
      </c>
      <c r="I153" s="3" t="str">
        <f t="shared" si="57"/>
        <v/>
      </c>
      <c r="K153" s="3">
        <f t="shared" si="58"/>
        <v>8</v>
      </c>
      <c r="L153" s="3" t="str">
        <f t="shared" si="59"/>
        <v/>
      </c>
      <c r="N153" s="47" t="s">
        <v>86</v>
      </c>
      <c r="O153" s="57">
        <f t="shared" si="62"/>
        <v>4</v>
      </c>
      <c r="P153" s="132">
        <v>44727</v>
      </c>
      <c r="Q153" s="130" t="s">
        <v>67</v>
      </c>
      <c r="R153" s="131">
        <v>4.2476851851851849E-2</v>
      </c>
      <c r="S153" s="181"/>
      <c r="T153" s="62" t="str">
        <f>IF(O153&gt;0,VLOOKUP(Q153,'Riders Names'!A$2:B$582,2,FALSE),"")</f>
        <v>Male</v>
      </c>
      <c r="U153" s="45" t="str">
        <f>VLOOKUP(Q153,'Riders Names'!A$2:B$582,1,FALSE)</f>
        <v>Neil Lewis</v>
      </c>
      <c r="X153" s="7" t="str">
        <f>IF('My Races'!$H$2="All",Q153,CONCATENATE(Q153,N153))</f>
        <v>Neil LewisUC862</v>
      </c>
    </row>
    <row r="154" spans="1:24" ht="15" hidden="1" x14ac:dyDescent="0.2">
      <c r="A154" s="73" t="str">
        <f t="shared" si="55"/>
        <v/>
      </c>
      <c r="B154" s="3" t="str">
        <f t="shared" si="52"/>
        <v/>
      </c>
      <c r="E154" s="14" t="str">
        <f t="shared" si="53"/>
        <v/>
      </c>
      <c r="F154" s="3">
        <f t="shared" si="61"/>
        <v>0</v>
      </c>
      <c r="G154" s="3" t="str">
        <f t="shared" si="56"/>
        <v/>
      </c>
      <c r="H154" s="3">
        <f t="shared" si="54"/>
        <v>0</v>
      </c>
      <c r="I154" s="3" t="str">
        <f t="shared" si="57"/>
        <v/>
      </c>
      <c r="K154" s="3">
        <f t="shared" si="58"/>
        <v>8</v>
      </c>
      <c r="L154" s="3" t="str">
        <f t="shared" si="59"/>
        <v/>
      </c>
      <c r="N154" s="47" t="s">
        <v>86</v>
      </c>
      <c r="O154" s="57">
        <f t="shared" si="62"/>
        <v>5</v>
      </c>
      <c r="P154" s="132">
        <v>44727</v>
      </c>
      <c r="Q154" s="130" t="s">
        <v>106</v>
      </c>
      <c r="R154" s="131">
        <v>4.297453703703704E-2</v>
      </c>
      <c r="S154" s="181"/>
      <c r="T154" s="62" t="str">
        <f>IF(O154&gt;0,VLOOKUP(Q154,'Riders Names'!A$2:B$582,2,FALSE),"")</f>
        <v>Guest</v>
      </c>
      <c r="U154" s="45" t="str">
        <f>VLOOKUP(Q154,'Riders Names'!A$2:B$582,1,FALSE)</f>
        <v>Clive Newby</v>
      </c>
      <c r="X154" s="7" t="str">
        <f>IF('My Races'!$H$2="All",Q154,CONCATENATE(Q154,N154))</f>
        <v>Clive NewbyUC862</v>
      </c>
    </row>
    <row r="155" spans="1:24" ht="15" hidden="1" x14ac:dyDescent="0.2">
      <c r="A155" s="73" t="str">
        <f t="shared" si="55"/>
        <v/>
      </c>
      <c r="B155" s="3" t="str">
        <f t="shared" si="52"/>
        <v/>
      </c>
      <c r="E155" s="14" t="str">
        <f t="shared" si="53"/>
        <v/>
      </c>
      <c r="F155" s="3">
        <f t="shared" si="61"/>
        <v>0</v>
      </c>
      <c r="G155" s="3" t="str">
        <f t="shared" si="56"/>
        <v/>
      </c>
      <c r="H155" s="3">
        <f t="shared" si="54"/>
        <v>0</v>
      </c>
      <c r="I155" s="3" t="str">
        <f t="shared" si="57"/>
        <v/>
      </c>
      <c r="K155" s="3">
        <f t="shared" si="58"/>
        <v>8</v>
      </c>
      <c r="L155" s="3" t="str">
        <f t="shared" si="59"/>
        <v/>
      </c>
      <c r="N155" s="47" t="s">
        <v>86</v>
      </c>
      <c r="O155" s="57">
        <f t="shared" si="62"/>
        <v>6</v>
      </c>
      <c r="P155" s="132">
        <v>44727</v>
      </c>
      <c r="Q155" s="130" t="s">
        <v>78</v>
      </c>
      <c r="R155" s="131">
        <v>4.4560185185185182E-2</v>
      </c>
      <c r="S155" s="182" t="s">
        <v>223</v>
      </c>
      <c r="T155" s="62" t="str">
        <f>IF(O155&gt;0,VLOOKUP(Q155,'Riders Names'!A$2:B$582,2,FALSE),"")</f>
        <v>Male</v>
      </c>
      <c r="U155" s="45" t="str">
        <f>VLOOKUP(Q155,'Riders Names'!A$2:B$582,1,FALSE)</f>
        <v>Martin Priestley</v>
      </c>
      <c r="X155" s="7" t="str">
        <f>IF('My Races'!$H$2="All",Q155,CONCATENATE(Q155,N155))</f>
        <v>Martin PriestleyUC862</v>
      </c>
    </row>
    <row r="156" spans="1:24" ht="15" hidden="1" x14ac:dyDescent="0.2">
      <c r="A156" s="73" t="str">
        <f t="shared" si="55"/>
        <v/>
      </c>
      <c r="B156" s="3" t="str">
        <f t="shared" si="52"/>
        <v/>
      </c>
      <c r="E156" s="14" t="str">
        <f t="shared" si="53"/>
        <v/>
      </c>
      <c r="F156" s="3">
        <f t="shared" si="61"/>
        <v>0</v>
      </c>
      <c r="G156" s="3" t="str">
        <f t="shared" si="56"/>
        <v/>
      </c>
      <c r="H156" s="3">
        <f t="shared" si="54"/>
        <v>0</v>
      </c>
      <c r="I156" s="3" t="str">
        <f t="shared" si="57"/>
        <v/>
      </c>
      <c r="K156" s="3">
        <f t="shared" si="58"/>
        <v>8</v>
      </c>
      <c r="L156" s="3" t="str">
        <f t="shared" si="59"/>
        <v/>
      </c>
      <c r="N156" s="47" t="s">
        <v>86</v>
      </c>
      <c r="O156" s="57">
        <f t="shared" si="62"/>
        <v>7</v>
      </c>
      <c r="P156" s="132">
        <v>44727</v>
      </c>
      <c r="Q156" s="130" t="s">
        <v>64</v>
      </c>
      <c r="R156" s="131">
        <v>4.6689814814814816E-2</v>
      </c>
      <c r="S156" s="181"/>
      <c r="T156" s="62" t="str">
        <f>IF(O156&gt;0,VLOOKUP(Q156,'Riders Names'!A$2:B$582,2,FALSE),"")</f>
        <v>Male</v>
      </c>
      <c r="U156" s="45" t="str">
        <f>VLOOKUP(Q156,'Riders Names'!A$2:B$582,1,FALSE)</f>
        <v>Peter Iffland</v>
      </c>
      <c r="X156" s="7" t="str">
        <f>IF('My Races'!$H$2="All",Q156,CONCATENATE(Q156,N156))</f>
        <v>Peter IfflandUC862</v>
      </c>
    </row>
    <row r="157" spans="1:24" ht="15" hidden="1" x14ac:dyDescent="0.2">
      <c r="A157" s="73" t="str">
        <f t="shared" si="55"/>
        <v/>
      </c>
      <c r="B157" s="3" t="str">
        <f t="shared" si="52"/>
        <v/>
      </c>
      <c r="E157" s="14" t="str">
        <f t="shared" si="53"/>
        <v/>
      </c>
      <c r="F157" s="3">
        <f t="shared" si="61"/>
        <v>0</v>
      </c>
      <c r="G157" s="3" t="str">
        <f t="shared" si="56"/>
        <v/>
      </c>
      <c r="H157" s="3">
        <f t="shared" si="54"/>
        <v>0</v>
      </c>
      <c r="I157" s="3" t="str">
        <f t="shared" si="57"/>
        <v/>
      </c>
      <c r="K157" s="3">
        <f t="shared" si="58"/>
        <v>8</v>
      </c>
      <c r="L157" s="3" t="str">
        <f t="shared" si="59"/>
        <v/>
      </c>
      <c r="N157" s="47" t="s">
        <v>86</v>
      </c>
      <c r="O157" s="57">
        <f t="shared" si="62"/>
        <v>8</v>
      </c>
      <c r="P157" s="132">
        <v>44727</v>
      </c>
      <c r="Q157" s="130" t="s">
        <v>105</v>
      </c>
      <c r="R157" s="131">
        <v>5.0219907407407414E-2</v>
      </c>
      <c r="S157" s="181"/>
      <c r="T157" s="62" t="str">
        <f>IF(O157&gt;0,VLOOKUP(Q157,'Riders Names'!A$2:B$582,2,FALSE),"")</f>
        <v>Guest</v>
      </c>
      <c r="U157" s="45" t="str">
        <f>VLOOKUP(Q157,'Riders Names'!A$2:B$582,1,FALSE)</f>
        <v>Bob Buckley</v>
      </c>
      <c r="X157" s="7" t="str">
        <f>IF('My Races'!$H$2="All",Q157,CONCATENATE(Q157,N157))</f>
        <v>Bob BuckleyUC862</v>
      </c>
    </row>
    <row r="158" spans="1:24" ht="15" hidden="1" x14ac:dyDescent="0.2">
      <c r="A158" s="73" t="str">
        <f t="shared" si="55"/>
        <v/>
      </c>
      <c r="B158" s="3" t="str">
        <f t="shared" si="52"/>
        <v/>
      </c>
      <c r="E158" s="14" t="str">
        <f t="shared" si="53"/>
        <v/>
      </c>
      <c r="F158" s="3">
        <f t="shared" si="61"/>
        <v>0</v>
      </c>
      <c r="G158" s="3" t="str">
        <f t="shared" si="56"/>
        <v/>
      </c>
      <c r="H158" s="3">
        <f t="shared" si="54"/>
        <v>0</v>
      </c>
      <c r="I158" s="3" t="str">
        <f t="shared" si="57"/>
        <v/>
      </c>
      <c r="K158" s="3">
        <f t="shared" si="58"/>
        <v>8</v>
      </c>
      <c r="L158" s="3" t="str">
        <f t="shared" si="59"/>
        <v/>
      </c>
      <c r="N158" s="47"/>
      <c r="O158" s="57"/>
      <c r="P158" s="132"/>
      <c r="Q158" s="130"/>
      <c r="R158" s="131"/>
      <c r="S158" s="182"/>
      <c r="T158" s="62" t="str">
        <f>IF(O158&gt;0,VLOOKUP(Q158,'Riders Names'!A$2:B$582,2,FALSE),"")</f>
        <v/>
      </c>
      <c r="U158" s="45" t="e">
        <f>VLOOKUP(Q158,'Riders Names'!A$2:B$582,1,FALSE)</f>
        <v>#N/A</v>
      </c>
      <c r="X158" s="7" t="str">
        <f>IF('My Races'!$H$2="All",Q158,CONCATENATE(Q158,N158))</f>
        <v/>
      </c>
    </row>
    <row r="159" spans="1:24" ht="15" hidden="1" x14ac:dyDescent="0.2">
      <c r="A159" s="73" t="str">
        <f t="shared" si="55"/>
        <v/>
      </c>
      <c r="B159" s="3" t="str">
        <f t="shared" si="52"/>
        <v/>
      </c>
      <c r="E159" s="14" t="str">
        <f t="shared" si="53"/>
        <v/>
      </c>
      <c r="F159" s="3">
        <f t="shared" si="61"/>
        <v>0</v>
      </c>
      <c r="G159" s="3" t="str">
        <f t="shared" si="56"/>
        <v/>
      </c>
      <c r="H159" s="4">
        <f t="shared" si="54"/>
        <v>0</v>
      </c>
      <c r="I159" s="3" t="str">
        <f t="shared" si="57"/>
        <v/>
      </c>
      <c r="K159" s="3">
        <f t="shared" si="58"/>
        <v>8</v>
      </c>
      <c r="L159" s="3" t="str">
        <f t="shared" si="59"/>
        <v/>
      </c>
      <c r="N159" s="47" t="s">
        <v>88</v>
      </c>
      <c r="O159" s="57">
        <f t="shared" ref="O159:O169" si="63">IF(N159=N158,O158+1,1)</f>
        <v>1</v>
      </c>
      <c r="P159" s="132">
        <v>44734</v>
      </c>
      <c r="Q159" s="130" t="s">
        <v>80</v>
      </c>
      <c r="R159" s="131">
        <v>1.6342592592592593E-2</v>
      </c>
      <c r="S159" s="213" t="s">
        <v>234</v>
      </c>
      <c r="T159" s="62" t="str">
        <f>IF(O159&gt;0,VLOOKUP(Q159,'Riders Names'!A$2:B$582,2,FALSE),"")</f>
        <v>Male</v>
      </c>
      <c r="U159" s="45" t="str">
        <f>VLOOKUP(Q159,'Riders Names'!A$2:B$582,1,FALSE)</f>
        <v>Matt Chapple</v>
      </c>
      <c r="X159" s="7" t="str">
        <f>IF('My Races'!$H$2="All",Q159,CONCATENATE(Q159,N159))</f>
        <v>Matt ChappleSpitfire</v>
      </c>
    </row>
    <row r="160" spans="1:24" ht="15" hidden="1" x14ac:dyDescent="0.2">
      <c r="A160" s="73" t="str">
        <f t="shared" si="55"/>
        <v/>
      </c>
      <c r="B160" s="3" t="str">
        <f t="shared" si="52"/>
        <v/>
      </c>
      <c r="E160" s="14" t="str">
        <f t="shared" si="53"/>
        <v/>
      </c>
      <c r="F160" s="3">
        <f t="shared" si="61"/>
        <v>0</v>
      </c>
      <c r="G160" s="3" t="str">
        <f t="shared" si="56"/>
        <v/>
      </c>
      <c r="H160" s="4">
        <f t="shared" si="54"/>
        <v>0</v>
      </c>
      <c r="I160" s="3" t="str">
        <f t="shared" si="57"/>
        <v/>
      </c>
      <c r="K160" s="3">
        <f t="shared" si="58"/>
        <v>8</v>
      </c>
      <c r="L160" s="3" t="str">
        <f t="shared" si="59"/>
        <v/>
      </c>
      <c r="N160" s="47" t="s">
        <v>88</v>
      </c>
      <c r="O160" s="57">
        <f t="shared" si="63"/>
        <v>2</v>
      </c>
      <c r="P160" s="132">
        <v>44734</v>
      </c>
      <c r="Q160" s="130" t="s">
        <v>61</v>
      </c>
      <c r="R160" s="131">
        <v>1.6446759259259262E-2</v>
      </c>
      <c r="S160" s="214"/>
      <c r="T160" s="62" t="str">
        <f>IF(O160&gt;0,VLOOKUP(Q160,'Riders Names'!A$2:B$582,2,FALSE),"")</f>
        <v>Male</v>
      </c>
      <c r="U160" s="45" t="str">
        <f>VLOOKUP(Q160,'Riders Names'!A$2:B$582,1,FALSE)</f>
        <v>James Eccleston</v>
      </c>
      <c r="X160" s="7" t="str">
        <f>IF('My Races'!$H$2="All",Q160,CONCATENATE(Q160,N160))</f>
        <v>James EcclestonSpitfire</v>
      </c>
    </row>
    <row r="161" spans="1:24" ht="15" hidden="1" x14ac:dyDescent="0.2">
      <c r="A161" s="73" t="str">
        <f t="shared" si="55"/>
        <v/>
      </c>
      <c r="B161" s="3" t="str">
        <f t="shared" si="52"/>
        <v/>
      </c>
      <c r="E161" s="14" t="str">
        <f t="shared" si="53"/>
        <v/>
      </c>
      <c r="F161" s="3">
        <f t="shared" si="61"/>
        <v>0</v>
      </c>
      <c r="G161" s="3" t="str">
        <f t="shared" si="56"/>
        <v/>
      </c>
      <c r="H161" s="4">
        <f t="shared" si="54"/>
        <v>0</v>
      </c>
      <c r="I161" s="3" t="str">
        <f t="shared" si="57"/>
        <v/>
      </c>
      <c r="K161" s="3">
        <f t="shared" si="58"/>
        <v>8</v>
      </c>
      <c r="L161" s="3" t="str">
        <f t="shared" si="59"/>
        <v/>
      </c>
      <c r="N161" s="47" t="s">
        <v>88</v>
      </c>
      <c r="O161" s="57">
        <f t="shared" si="63"/>
        <v>3</v>
      </c>
      <c r="P161" s="132">
        <v>44734</v>
      </c>
      <c r="Q161" s="130" t="s">
        <v>77</v>
      </c>
      <c r="R161" s="131">
        <v>1.6759259259259258E-2</v>
      </c>
      <c r="S161" s="214" t="s">
        <v>235</v>
      </c>
      <c r="T161" s="62" t="str">
        <f>IF(O161&gt;0,VLOOKUP(Q161,'Riders Names'!A$2:B$582,2,FALSE),"")</f>
        <v>Male</v>
      </c>
      <c r="U161" s="45" t="str">
        <f>VLOOKUP(Q161,'Riders Names'!A$2:B$582,1,FALSE)</f>
        <v>Andrew Lockwood</v>
      </c>
      <c r="X161" s="7" t="str">
        <f>IF('My Races'!$H$2="All",Q161,CONCATENATE(Q161,N161))</f>
        <v>Andrew LockwoodSpitfire</v>
      </c>
    </row>
    <row r="162" spans="1:24" ht="15" hidden="1" x14ac:dyDescent="0.2">
      <c r="A162" s="73" t="str">
        <f t="shared" si="55"/>
        <v/>
      </c>
      <c r="B162" s="3" t="str">
        <f t="shared" si="52"/>
        <v/>
      </c>
      <c r="E162" s="14" t="str">
        <f t="shared" si="53"/>
        <v/>
      </c>
      <c r="F162" s="3">
        <f t="shared" si="61"/>
        <v>0</v>
      </c>
      <c r="G162" s="3" t="str">
        <f t="shared" si="56"/>
        <v/>
      </c>
      <c r="H162" s="4">
        <f t="shared" si="54"/>
        <v>0</v>
      </c>
      <c r="I162" s="3" t="str">
        <f t="shared" si="57"/>
        <v/>
      </c>
      <c r="K162" s="3">
        <f t="shared" si="58"/>
        <v>8</v>
      </c>
      <c r="L162" s="3" t="str">
        <f t="shared" si="59"/>
        <v/>
      </c>
      <c r="N162" s="47" t="s">
        <v>88</v>
      </c>
      <c r="O162" s="57">
        <f t="shared" si="63"/>
        <v>4</v>
      </c>
      <c r="P162" s="132">
        <v>44734</v>
      </c>
      <c r="Q162" s="130" t="s">
        <v>83</v>
      </c>
      <c r="R162" s="131">
        <v>1.7094907407407409E-2</v>
      </c>
      <c r="S162" s="214" t="s">
        <v>235</v>
      </c>
      <c r="T162" s="62" t="str">
        <f>IF(O162&gt;0,VLOOKUP(Q162,'Riders Names'!A$2:B$582,2,FALSE),"")</f>
        <v>Male</v>
      </c>
      <c r="U162" s="45" t="str">
        <f>VLOOKUP(Q162,'Riders Names'!A$2:B$582,1,FALSE)</f>
        <v>Mike Griffin</v>
      </c>
      <c r="X162" s="7" t="str">
        <f>IF('My Races'!$H$2="All",Q162,CONCATENATE(Q162,N162))</f>
        <v>Mike GriffinSpitfire</v>
      </c>
    </row>
    <row r="163" spans="1:24" ht="15" hidden="1" x14ac:dyDescent="0.2">
      <c r="A163" s="73" t="str">
        <f t="shared" si="55"/>
        <v/>
      </c>
      <c r="B163" s="3" t="str">
        <f t="shared" si="52"/>
        <v/>
      </c>
      <c r="E163" s="14" t="str">
        <f t="shared" si="53"/>
        <v/>
      </c>
      <c r="F163" s="3">
        <f t="shared" si="61"/>
        <v>0</v>
      </c>
      <c r="G163" s="3" t="str">
        <f t="shared" si="56"/>
        <v/>
      </c>
      <c r="H163" s="4">
        <f t="shared" si="54"/>
        <v>0</v>
      </c>
      <c r="I163" s="3" t="str">
        <f t="shared" si="57"/>
        <v/>
      </c>
      <c r="K163" s="3">
        <f t="shared" si="58"/>
        <v>8</v>
      </c>
      <c r="L163" s="3" t="str">
        <f t="shared" si="59"/>
        <v/>
      </c>
      <c r="N163" s="47" t="s">
        <v>88</v>
      </c>
      <c r="O163" s="57">
        <f t="shared" si="63"/>
        <v>5</v>
      </c>
      <c r="P163" s="132">
        <v>44734</v>
      </c>
      <c r="Q163" s="130" t="s">
        <v>107</v>
      </c>
      <c r="R163" s="131">
        <v>1.7210648148148149E-2</v>
      </c>
      <c r="S163" s="214"/>
      <c r="T163" s="62" t="str">
        <f>IF(O163&gt;0,VLOOKUP(Q163,'Riders Names'!A$2:B$582,2,FALSE),"")</f>
        <v>Guest</v>
      </c>
      <c r="U163" s="45" t="str">
        <f>VLOOKUP(Q163,'Riders Names'!A$2:B$582,1,FALSE)</f>
        <v>Niamh Murphy</v>
      </c>
      <c r="X163" s="7" t="str">
        <f>IF('My Races'!$H$2="All",Q163,CONCATENATE(Q163,N163))</f>
        <v>Niamh MurphySpitfire</v>
      </c>
    </row>
    <row r="164" spans="1:24" ht="15" hidden="1" x14ac:dyDescent="0.2">
      <c r="A164" s="73" t="str">
        <f t="shared" si="55"/>
        <v/>
      </c>
      <c r="B164" s="3" t="str">
        <f t="shared" si="52"/>
        <v/>
      </c>
      <c r="E164" s="14" t="str">
        <f t="shared" si="53"/>
        <v/>
      </c>
      <c r="F164" s="3">
        <f t="shared" si="61"/>
        <v>0</v>
      </c>
      <c r="G164" s="3" t="str">
        <f t="shared" si="56"/>
        <v/>
      </c>
      <c r="H164" s="4">
        <f t="shared" si="54"/>
        <v>0</v>
      </c>
      <c r="I164" s="3" t="str">
        <f t="shared" si="57"/>
        <v/>
      </c>
      <c r="K164" s="3">
        <f t="shared" si="58"/>
        <v>8</v>
      </c>
      <c r="L164" s="3" t="str">
        <f t="shared" si="59"/>
        <v/>
      </c>
      <c r="N164" s="47" t="s">
        <v>88</v>
      </c>
      <c r="O164" s="57">
        <f t="shared" si="63"/>
        <v>6</v>
      </c>
      <c r="P164" s="132">
        <v>44734</v>
      </c>
      <c r="Q164" s="130" t="s">
        <v>57</v>
      </c>
      <c r="R164" s="131">
        <v>1.7326388888888888E-2</v>
      </c>
      <c r="S164" s="214"/>
      <c r="T164" s="62" t="str">
        <f>IF(O164&gt;0,VLOOKUP(Q164,'Riders Names'!A$2:B$582,2,FALSE),"")</f>
        <v>Male</v>
      </c>
      <c r="U164" s="45" t="str">
        <f>VLOOKUP(Q164,'Riders Names'!A$2:B$582,1,FALSE)</f>
        <v>Paul Winchcombe</v>
      </c>
      <c r="X164" s="7" t="str">
        <f>IF('My Races'!$H$2="All",Q164,CONCATENATE(Q164,N164))</f>
        <v>Paul WinchcombeSpitfire</v>
      </c>
    </row>
    <row r="165" spans="1:24" ht="15" hidden="1" x14ac:dyDescent="0.2">
      <c r="A165" s="73" t="str">
        <f t="shared" si="55"/>
        <v/>
      </c>
      <c r="B165" s="3" t="str">
        <f t="shared" si="52"/>
        <v/>
      </c>
      <c r="E165" s="14" t="str">
        <f t="shared" si="53"/>
        <v/>
      </c>
      <c r="F165" s="3">
        <f t="shared" si="61"/>
        <v>0</v>
      </c>
      <c r="G165" s="3" t="str">
        <f t="shared" si="56"/>
        <v/>
      </c>
      <c r="H165" s="4">
        <f t="shared" si="54"/>
        <v>0</v>
      </c>
      <c r="I165" s="3" t="str">
        <f t="shared" si="57"/>
        <v/>
      </c>
      <c r="K165" s="3">
        <f t="shared" si="58"/>
        <v>8</v>
      </c>
      <c r="L165" s="3" t="str">
        <f t="shared" si="59"/>
        <v/>
      </c>
      <c r="N165" s="47" t="s">
        <v>88</v>
      </c>
      <c r="O165" s="57">
        <f t="shared" si="63"/>
        <v>7</v>
      </c>
      <c r="P165" s="132">
        <v>44734</v>
      </c>
      <c r="Q165" s="130" t="s">
        <v>78</v>
      </c>
      <c r="R165" s="131">
        <v>1.7349537037037038E-2</v>
      </c>
      <c r="S165" s="214"/>
      <c r="T165" s="62" t="str">
        <f>IF(O165&gt;0,VLOOKUP(Q165,'Riders Names'!A$2:B$582,2,FALSE),"")</f>
        <v>Male</v>
      </c>
      <c r="U165" s="45" t="str">
        <f>VLOOKUP(Q165,'Riders Names'!A$2:B$582,1,FALSE)</f>
        <v>Martin Priestley</v>
      </c>
      <c r="X165" s="7" t="str">
        <f>IF('My Races'!$H$2="All",Q165,CONCATENATE(Q165,N165))</f>
        <v>Martin PriestleySpitfire</v>
      </c>
    </row>
    <row r="166" spans="1:24" ht="15" hidden="1" x14ac:dyDescent="0.2">
      <c r="A166" s="73" t="str">
        <f t="shared" si="55"/>
        <v/>
      </c>
      <c r="B166" s="3" t="str">
        <f t="shared" si="52"/>
        <v/>
      </c>
      <c r="E166" s="14" t="str">
        <f t="shared" si="53"/>
        <v/>
      </c>
      <c r="F166" s="3">
        <f t="shared" si="61"/>
        <v>0</v>
      </c>
      <c r="G166" s="3" t="str">
        <f t="shared" si="56"/>
        <v/>
      </c>
      <c r="H166" s="4">
        <f t="shared" si="54"/>
        <v>0</v>
      </c>
      <c r="I166" s="3" t="str">
        <f t="shared" si="57"/>
        <v/>
      </c>
      <c r="K166" s="3">
        <f t="shared" si="58"/>
        <v>8</v>
      </c>
      <c r="L166" s="3" t="str">
        <f t="shared" si="59"/>
        <v/>
      </c>
      <c r="N166" s="47" t="s">
        <v>88</v>
      </c>
      <c r="O166" s="57">
        <f t="shared" si="63"/>
        <v>8</v>
      </c>
      <c r="P166" s="132">
        <v>44734</v>
      </c>
      <c r="Q166" s="130" t="s">
        <v>64</v>
      </c>
      <c r="R166" s="131">
        <v>1.7905092592592594E-2</v>
      </c>
      <c r="S166" s="214"/>
      <c r="T166" s="62" t="str">
        <f>IF(O166&gt;0,VLOOKUP(Q166,'Riders Names'!A$2:B$582,2,FALSE),"")</f>
        <v>Male</v>
      </c>
      <c r="U166" s="45" t="str">
        <f>VLOOKUP(Q166,'Riders Names'!A$2:B$582,1,FALSE)</f>
        <v>Peter Iffland</v>
      </c>
      <c r="X166" s="7" t="str">
        <f>IF('My Races'!$H$2="All",Q166,CONCATENATE(Q166,N166))</f>
        <v>Peter IfflandSpitfire</v>
      </c>
    </row>
    <row r="167" spans="1:24" ht="15" hidden="1" x14ac:dyDescent="0.2">
      <c r="A167" s="73" t="str">
        <f t="shared" si="55"/>
        <v/>
      </c>
      <c r="B167" s="3" t="str">
        <f t="shared" si="52"/>
        <v/>
      </c>
      <c r="E167" s="14" t="str">
        <f t="shared" si="53"/>
        <v/>
      </c>
      <c r="F167" s="3">
        <f t="shared" si="61"/>
        <v>0</v>
      </c>
      <c r="G167" s="3" t="str">
        <f t="shared" si="56"/>
        <v/>
      </c>
      <c r="H167" s="4">
        <f t="shared" si="54"/>
        <v>0</v>
      </c>
      <c r="I167" s="3" t="str">
        <f t="shared" si="57"/>
        <v/>
      </c>
      <c r="K167" s="3">
        <f t="shared" si="58"/>
        <v>8</v>
      </c>
      <c r="L167" s="3" t="str">
        <f t="shared" si="59"/>
        <v/>
      </c>
      <c r="N167" s="47" t="s">
        <v>88</v>
      </c>
      <c r="O167" s="57">
        <f t="shared" si="63"/>
        <v>9</v>
      </c>
      <c r="P167" s="132">
        <v>44734</v>
      </c>
      <c r="Q167" s="130" t="s">
        <v>81</v>
      </c>
      <c r="R167" s="131">
        <v>1.8530092592592595E-2</v>
      </c>
      <c r="S167" s="213" t="s">
        <v>236</v>
      </c>
      <c r="T167" s="62" t="str">
        <f>IF(O167&gt;0,VLOOKUP(Q167,'Riders Names'!A$2:B$582,2,FALSE),"")</f>
        <v>Female</v>
      </c>
      <c r="U167" s="45" t="str">
        <f>VLOOKUP(Q167,'Riders Names'!A$2:B$582,1,FALSE)</f>
        <v>Emily Lockwood</v>
      </c>
      <c r="X167" s="7" t="str">
        <f>IF('My Races'!$H$2="All",Q167,CONCATENATE(Q167,N167))</f>
        <v>Emily LockwoodSpitfire</v>
      </c>
    </row>
    <row r="168" spans="1:24" ht="15" hidden="1" x14ac:dyDescent="0.2">
      <c r="A168" s="73" t="str">
        <f t="shared" si="55"/>
        <v/>
      </c>
      <c r="B168" s="3" t="str">
        <f t="shared" si="52"/>
        <v/>
      </c>
      <c r="E168" s="14" t="str">
        <f t="shared" si="53"/>
        <v/>
      </c>
      <c r="F168" s="3">
        <f t="shared" si="61"/>
        <v>0</v>
      </c>
      <c r="G168" s="3" t="str">
        <f t="shared" si="56"/>
        <v/>
      </c>
      <c r="H168" s="4">
        <f t="shared" si="54"/>
        <v>0</v>
      </c>
      <c r="I168" s="3" t="str">
        <f t="shared" si="57"/>
        <v/>
      </c>
      <c r="K168" s="3">
        <f t="shared" si="58"/>
        <v>8</v>
      </c>
      <c r="L168" s="3" t="str">
        <f t="shared" si="59"/>
        <v/>
      </c>
      <c r="N168" s="47" t="s">
        <v>88</v>
      </c>
      <c r="O168" s="57">
        <f t="shared" si="63"/>
        <v>10</v>
      </c>
      <c r="P168" s="132">
        <v>44734</v>
      </c>
      <c r="Q168" s="130" t="s">
        <v>91</v>
      </c>
      <c r="R168" s="131">
        <v>1.8807870370370371E-2</v>
      </c>
      <c r="S168" s="214" t="s">
        <v>235</v>
      </c>
      <c r="T168" s="62" t="str">
        <f>IF(O168&gt;0,VLOOKUP(Q168,'Riders Names'!A$2:B$582,2,FALSE),"")</f>
        <v>Guest</v>
      </c>
      <c r="U168" s="45" t="str">
        <f>VLOOKUP(Q168,'Riders Names'!A$2:B$582,1,FALSE)</f>
        <v>David Hancock</v>
      </c>
      <c r="X168" s="7" t="str">
        <f>IF('My Races'!$H$2="All",Q168,CONCATENATE(Q168,N168))</f>
        <v>David HancockSpitfire</v>
      </c>
    </row>
    <row r="169" spans="1:24" ht="15" hidden="1" x14ac:dyDescent="0.2">
      <c r="A169" s="73" t="str">
        <f t="shared" si="55"/>
        <v/>
      </c>
      <c r="B169" s="3" t="str">
        <f t="shared" si="52"/>
        <v/>
      </c>
      <c r="E169" s="14" t="str">
        <f t="shared" si="53"/>
        <v/>
      </c>
      <c r="F169" s="3">
        <f t="shared" si="61"/>
        <v>0</v>
      </c>
      <c r="G169" s="3" t="str">
        <f t="shared" si="56"/>
        <v/>
      </c>
      <c r="H169" s="4">
        <f t="shared" si="54"/>
        <v>0</v>
      </c>
      <c r="I169" s="3" t="str">
        <f t="shared" si="57"/>
        <v/>
      </c>
      <c r="K169" s="3">
        <f t="shared" si="58"/>
        <v>8</v>
      </c>
      <c r="L169" s="3" t="str">
        <f t="shared" si="59"/>
        <v/>
      </c>
      <c r="N169" s="47" t="s">
        <v>88</v>
      </c>
      <c r="O169" s="57">
        <f t="shared" si="63"/>
        <v>11</v>
      </c>
      <c r="P169" s="132">
        <v>44734</v>
      </c>
      <c r="Q169" s="130" t="s">
        <v>69</v>
      </c>
      <c r="R169" s="131">
        <v>1.9189814814814816E-2</v>
      </c>
      <c r="S169" s="213" t="s">
        <v>237</v>
      </c>
      <c r="T169" s="62" t="str">
        <f>IF(O169&gt;0,VLOOKUP(Q169,'Riders Names'!A$2:B$582,2,FALSE),"")</f>
        <v>Male</v>
      </c>
      <c r="U169" s="45" t="str">
        <f>VLOOKUP(Q169,'Riders Names'!A$2:B$582,1,FALSE)</f>
        <v>Paul Freegard</v>
      </c>
      <c r="X169" s="7" t="str">
        <f>IF('My Races'!$H$2="All",Q169,CONCATENATE(Q169,N169))</f>
        <v>Paul FreegardSpitfire</v>
      </c>
    </row>
    <row r="170" spans="1:24" ht="15" hidden="1" x14ac:dyDescent="0.2">
      <c r="A170" s="73" t="str">
        <f t="shared" si="55"/>
        <v/>
      </c>
      <c r="B170" s="3" t="str">
        <f t="shared" si="52"/>
        <v/>
      </c>
      <c r="E170" s="14" t="str">
        <f t="shared" si="53"/>
        <v/>
      </c>
      <c r="F170" s="3">
        <f t="shared" si="61"/>
        <v>0</v>
      </c>
      <c r="G170" s="3" t="str">
        <f t="shared" si="56"/>
        <v/>
      </c>
      <c r="H170" s="3">
        <f t="shared" si="54"/>
        <v>0</v>
      </c>
      <c r="I170" s="3" t="str">
        <f t="shared" si="57"/>
        <v/>
      </c>
      <c r="K170" s="3">
        <f t="shared" si="58"/>
        <v>8</v>
      </c>
      <c r="L170" s="3" t="str">
        <f t="shared" si="59"/>
        <v/>
      </c>
      <c r="N170" s="47"/>
      <c r="O170" s="57"/>
      <c r="P170" s="132"/>
      <c r="Q170" s="130"/>
      <c r="R170" s="131"/>
      <c r="S170" s="182"/>
      <c r="T170" s="62" t="str">
        <f>IF(O170&gt;0,VLOOKUP(Q170,'Riders Names'!A$2:B$582,2,FALSE),"")</f>
        <v/>
      </c>
      <c r="U170" s="45" t="e">
        <f>VLOOKUP(Q170,'Riders Names'!A$2:B$582,1,FALSE)</f>
        <v>#N/A</v>
      </c>
      <c r="X170" s="7" t="str">
        <f>IF('My Races'!$H$2="All",Q170,CONCATENATE(Q170,N170))</f>
        <v/>
      </c>
    </row>
    <row r="171" spans="1:24" ht="15" hidden="1" x14ac:dyDescent="0.2">
      <c r="A171" s="73" t="str">
        <f t="shared" si="55"/>
        <v/>
      </c>
      <c r="B171" s="3" t="str">
        <f t="shared" si="52"/>
        <v/>
      </c>
      <c r="E171" s="14" t="str">
        <f t="shared" si="53"/>
        <v/>
      </c>
      <c r="F171" s="3">
        <f t="shared" si="61"/>
        <v>0</v>
      </c>
      <c r="G171" s="3" t="str">
        <f t="shared" si="56"/>
        <v/>
      </c>
      <c r="H171" s="3">
        <f t="shared" si="54"/>
        <v>0</v>
      </c>
      <c r="I171" s="3" t="str">
        <f t="shared" si="57"/>
        <v/>
      </c>
      <c r="K171" s="3">
        <f t="shared" si="58"/>
        <v>8</v>
      </c>
      <c r="L171" s="3" t="str">
        <f t="shared" si="59"/>
        <v/>
      </c>
      <c r="N171" s="47" t="s">
        <v>87</v>
      </c>
      <c r="O171" s="57">
        <f>IF(N171=N170,O170+1,1)</f>
        <v>1</v>
      </c>
      <c r="P171" s="132">
        <v>44748</v>
      </c>
      <c r="Q171" s="130" t="s">
        <v>56</v>
      </c>
      <c r="R171" s="131">
        <v>8.6886574074074074E-2</v>
      </c>
      <c r="S171" t="s">
        <v>248</v>
      </c>
      <c r="T171" s="62" t="str">
        <f>IF(O171&gt;0,VLOOKUP(Q171,'Riders Names'!A$2:B$582,2,FALSE),"")</f>
        <v>Male</v>
      </c>
      <c r="U171" s="45" t="str">
        <f>VLOOKUP(Q171,'Riders Names'!A$2:B$582,1,FALSE)</f>
        <v>Simon Cox</v>
      </c>
      <c r="X171" s="7" t="str">
        <f>IF('My Races'!$H$2="All",Q171,CONCATENATE(Q171,N171))</f>
        <v>Simon CoxUC864</v>
      </c>
    </row>
    <row r="172" spans="1:24" ht="15" hidden="1" x14ac:dyDescent="0.2">
      <c r="A172" s="73" t="str">
        <f t="shared" si="55"/>
        <v/>
      </c>
      <c r="B172" s="3" t="str">
        <f t="shared" si="52"/>
        <v/>
      </c>
      <c r="E172" s="14" t="str">
        <f t="shared" si="53"/>
        <v/>
      </c>
      <c r="F172" s="3">
        <f t="shared" si="61"/>
        <v>0</v>
      </c>
      <c r="G172" s="3" t="str">
        <f t="shared" si="56"/>
        <v/>
      </c>
      <c r="H172" s="3">
        <f t="shared" si="54"/>
        <v>0</v>
      </c>
      <c r="I172" s="3" t="str">
        <f t="shared" si="57"/>
        <v/>
      </c>
      <c r="K172" s="3">
        <f t="shared" si="58"/>
        <v>8</v>
      </c>
      <c r="L172" s="3" t="str">
        <f t="shared" si="59"/>
        <v/>
      </c>
      <c r="N172" s="47" t="s">
        <v>87</v>
      </c>
      <c r="O172" s="57">
        <f>IF(N172=N171,O171+1,1)</f>
        <v>2</v>
      </c>
      <c r="P172" s="132">
        <v>44748</v>
      </c>
      <c r="Q172" s="130" t="s">
        <v>61</v>
      </c>
      <c r="R172" s="131">
        <v>8.8090277777777781E-2</v>
      </c>
      <c r="S172" s="181"/>
      <c r="T172" s="62" t="str">
        <f>IF(O172&gt;0,VLOOKUP(Q172,'Riders Names'!A$2:B$582,2,FALSE),"")</f>
        <v>Male</v>
      </c>
      <c r="U172" s="45" t="str">
        <f>VLOOKUP(Q172,'Riders Names'!A$2:B$582,1,FALSE)</f>
        <v>James Eccleston</v>
      </c>
      <c r="X172" s="7" t="str">
        <f>IF('My Races'!$H$2="All",Q172,CONCATENATE(Q172,N172))</f>
        <v>James EcclestonUC864</v>
      </c>
    </row>
    <row r="173" spans="1:24" ht="15" hidden="1" x14ac:dyDescent="0.2">
      <c r="A173" s="73" t="str">
        <f t="shared" si="55"/>
        <v/>
      </c>
      <c r="B173" s="3" t="str">
        <f t="shared" si="52"/>
        <v/>
      </c>
      <c r="E173" s="14" t="str">
        <f t="shared" si="53"/>
        <v/>
      </c>
      <c r="F173" s="3">
        <f t="shared" si="61"/>
        <v>0</v>
      </c>
      <c r="G173" s="3" t="str">
        <f t="shared" si="56"/>
        <v/>
      </c>
      <c r="H173" s="3">
        <f t="shared" si="54"/>
        <v>0</v>
      </c>
      <c r="I173" s="3" t="str">
        <f t="shared" si="57"/>
        <v/>
      </c>
      <c r="K173" s="3">
        <f t="shared" si="58"/>
        <v>8</v>
      </c>
      <c r="L173" s="3" t="str">
        <f t="shared" si="59"/>
        <v/>
      </c>
      <c r="N173" s="47" t="s">
        <v>87</v>
      </c>
      <c r="O173" s="57">
        <f>IF(N173=N172,O172+1,1)</f>
        <v>3</v>
      </c>
      <c r="P173" s="132">
        <v>44748</v>
      </c>
      <c r="Q173" s="130" t="s">
        <v>71</v>
      </c>
      <c r="R173" s="131">
        <v>8.8148148148148142E-2</v>
      </c>
      <c r="S173" s="181"/>
      <c r="T173" s="62" t="str">
        <f>IF(O173&gt;0,VLOOKUP(Q173,'Riders Names'!A$2:B$582,2,FALSE),"")</f>
        <v>Male</v>
      </c>
      <c r="U173" s="45" t="str">
        <f>VLOOKUP(Q173,'Riders Names'!A$2:B$582,1,FALSE)</f>
        <v>Owen Burgess</v>
      </c>
      <c r="X173" s="7" t="str">
        <f>IF('My Races'!$H$2="All",Q173,CONCATENATE(Q173,N173))</f>
        <v>Owen BurgessUC864</v>
      </c>
    </row>
    <row r="174" spans="1:24" ht="15" hidden="1" x14ac:dyDescent="0.2">
      <c r="A174" s="73" t="str">
        <f t="shared" si="55"/>
        <v/>
      </c>
      <c r="B174" s="3" t="str">
        <f t="shared" si="52"/>
        <v/>
      </c>
      <c r="E174" s="14" t="str">
        <f t="shared" si="53"/>
        <v/>
      </c>
      <c r="F174" s="3">
        <f t="shared" si="61"/>
        <v>0</v>
      </c>
      <c r="G174" s="3" t="str">
        <f t="shared" si="56"/>
        <v/>
      </c>
      <c r="H174" s="3">
        <f t="shared" si="54"/>
        <v>0</v>
      </c>
      <c r="I174" s="3" t="str">
        <f t="shared" si="57"/>
        <v/>
      </c>
      <c r="K174" s="3">
        <f t="shared" si="58"/>
        <v>8</v>
      </c>
      <c r="L174" s="3" t="str">
        <f t="shared" si="59"/>
        <v/>
      </c>
      <c r="N174" s="47" t="s">
        <v>87</v>
      </c>
      <c r="O174" s="57">
        <f>IF(N174=N173,O173+1,1)</f>
        <v>4</v>
      </c>
      <c r="P174" s="132">
        <v>44748</v>
      </c>
      <c r="Q174" s="130" t="s">
        <v>78</v>
      </c>
      <c r="R174" s="131">
        <v>9.5150462962962964E-2</v>
      </c>
      <c r="S174" s="181"/>
      <c r="T174" s="62" t="str">
        <f>IF(O174&gt;0,VLOOKUP(Q174,'Riders Names'!A$2:B$582,2,FALSE),"")</f>
        <v>Male</v>
      </c>
      <c r="U174" s="45" t="str">
        <f>VLOOKUP(Q174,'Riders Names'!A$2:B$582,1,FALSE)</f>
        <v>Martin Priestley</v>
      </c>
      <c r="X174" s="7" t="str">
        <f>IF('My Races'!$H$2="All",Q174,CONCATENATE(Q174,N174))</f>
        <v>Martin PriestleyUC864</v>
      </c>
    </row>
    <row r="175" spans="1:24" ht="15" hidden="1" x14ac:dyDescent="0.2">
      <c r="A175" s="73" t="str">
        <f t="shared" si="55"/>
        <v/>
      </c>
      <c r="B175" s="3" t="str">
        <f t="shared" si="52"/>
        <v/>
      </c>
      <c r="E175" s="14" t="str">
        <f t="shared" si="53"/>
        <v/>
      </c>
      <c r="F175" s="3">
        <f t="shared" si="61"/>
        <v>0</v>
      </c>
      <c r="G175" s="3" t="str">
        <f t="shared" si="56"/>
        <v/>
      </c>
      <c r="H175" s="3">
        <f t="shared" si="54"/>
        <v>0</v>
      </c>
      <c r="I175" s="3" t="str">
        <f t="shared" si="57"/>
        <v/>
      </c>
      <c r="K175" s="3">
        <f t="shared" si="58"/>
        <v>8</v>
      </c>
      <c r="L175" s="3" t="str">
        <f t="shared" si="59"/>
        <v/>
      </c>
      <c r="N175" s="47" t="s">
        <v>87</v>
      </c>
      <c r="O175" s="57">
        <f>IF(N175=N174,O174+1,1)</f>
        <v>5</v>
      </c>
      <c r="P175" s="132">
        <v>44748</v>
      </c>
      <c r="Q175" s="130" t="s">
        <v>57</v>
      </c>
      <c r="R175" s="131">
        <v>9.6678240740740731E-2</v>
      </c>
      <c r="S175" s="181"/>
      <c r="T175" s="62" t="str">
        <f>IF(O175&gt;0,VLOOKUP(Q175,'Riders Names'!A$2:B$582,2,FALSE),"")</f>
        <v>Male</v>
      </c>
      <c r="U175" s="45" t="str">
        <f>VLOOKUP(Q175,'Riders Names'!A$2:B$582,1,FALSE)</f>
        <v>Paul Winchcombe</v>
      </c>
      <c r="X175" s="7" t="str">
        <f>IF('My Races'!$H$2="All",Q175,CONCATENATE(Q175,N175))</f>
        <v>Paul WinchcombeUC864</v>
      </c>
    </row>
    <row r="176" spans="1:24" ht="15" hidden="1" x14ac:dyDescent="0.2">
      <c r="A176" s="73" t="str">
        <f t="shared" si="55"/>
        <v/>
      </c>
      <c r="B176" s="3" t="str">
        <f t="shared" si="52"/>
        <v/>
      </c>
      <c r="E176" s="14" t="str">
        <f t="shared" si="53"/>
        <v/>
      </c>
      <c r="F176" s="3">
        <f t="shared" si="61"/>
        <v>0</v>
      </c>
      <c r="G176" s="3" t="str">
        <f t="shared" si="56"/>
        <v/>
      </c>
      <c r="H176" s="3">
        <f t="shared" si="54"/>
        <v>0</v>
      </c>
      <c r="I176" s="3" t="str">
        <f t="shared" si="57"/>
        <v/>
      </c>
      <c r="K176" s="3">
        <f t="shared" si="58"/>
        <v>8</v>
      </c>
      <c r="L176" s="3" t="str">
        <f t="shared" si="59"/>
        <v/>
      </c>
      <c r="N176" s="47"/>
      <c r="O176" s="57"/>
      <c r="P176" s="132"/>
      <c r="Q176" s="130"/>
      <c r="R176" s="131"/>
      <c r="S176" s="183"/>
      <c r="T176" s="62" t="str">
        <f>IF(O176&gt;0,VLOOKUP(Q176,'Riders Names'!A$2:B$582,2,FALSE),"")</f>
        <v/>
      </c>
      <c r="U176" s="45" t="e">
        <f>VLOOKUP(Q176,'Riders Names'!A$2:B$582,1,FALSE)</f>
        <v>#N/A</v>
      </c>
      <c r="X176" s="7" t="str">
        <f>IF('My Races'!$H$2="All",Q176,CONCATENATE(Q176,N176))</f>
        <v/>
      </c>
    </row>
    <row r="177" spans="1:24" ht="15" hidden="1" x14ac:dyDescent="0.2">
      <c r="A177" s="73" t="str">
        <f t="shared" si="55"/>
        <v/>
      </c>
      <c r="B177" s="3" t="str">
        <f t="shared" si="52"/>
        <v/>
      </c>
      <c r="E177" s="14" t="str">
        <f t="shared" si="53"/>
        <v/>
      </c>
      <c r="F177" s="3">
        <f t="shared" si="61"/>
        <v>0</v>
      </c>
      <c r="G177" s="3" t="str">
        <f t="shared" si="56"/>
        <v/>
      </c>
      <c r="H177" s="3">
        <f t="shared" si="54"/>
        <v>0</v>
      </c>
      <c r="I177" s="3" t="str">
        <f t="shared" si="57"/>
        <v/>
      </c>
      <c r="K177" s="3">
        <f t="shared" si="58"/>
        <v>8</v>
      </c>
      <c r="L177" s="3" t="str">
        <f t="shared" si="59"/>
        <v/>
      </c>
      <c r="N177" s="134" t="s">
        <v>85</v>
      </c>
      <c r="O177" s="57">
        <f t="shared" ref="O177:O182" si="64">IF(N177=N176,O176+1,1)</f>
        <v>1</v>
      </c>
      <c r="P177" s="132">
        <v>44762</v>
      </c>
      <c r="Q177" s="130" t="s">
        <v>93</v>
      </c>
      <c r="R177" s="131">
        <v>1.5185185185185185E-2</v>
      </c>
      <c r="S177" s="184"/>
      <c r="T177" s="62" t="str">
        <f>IF(O177&gt;0,VLOOKUP(Q177,'Riders Names'!A$2:B$582,2,FALSE),"")</f>
        <v>Guest</v>
      </c>
      <c r="U177" s="45" t="str">
        <f>VLOOKUP(Q177,'Riders Names'!A$2:B$582,1,FALSE)</f>
        <v>Nick English</v>
      </c>
      <c r="X177" s="7" t="str">
        <f>IF('My Races'!$H$2="All",Q177,CONCATENATE(Q177,N177))</f>
        <v>Nick EnglishUC861</v>
      </c>
    </row>
    <row r="178" spans="1:24" ht="15" hidden="1" x14ac:dyDescent="0.2">
      <c r="A178" s="73" t="str">
        <f t="shared" si="55"/>
        <v/>
      </c>
      <c r="B178" s="3" t="str">
        <f t="shared" si="52"/>
        <v/>
      </c>
      <c r="E178" s="14" t="str">
        <f t="shared" si="53"/>
        <v/>
      </c>
      <c r="F178" s="3">
        <f t="shared" si="61"/>
        <v>0</v>
      </c>
      <c r="G178" s="3" t="str">
        <f t="shared" si="56"/>
        <v/>
      </c>
      <c r="H178" s="3">
        <f t="shared" si="54"/>
        <v>0</v>
      </c>
      <c r="I178" s="3" t="str">
        <f t="shared" si="57"/>
        <v/>
      </c>
      <c r="K178" s="3">
        <f t="shared" si="58"/>
        <v>8</v>
      </c>
      <c r="L178" s="3" t="str">
        <f t="shared" si="59"/>
        <v/>
      </c>
      <c r="N178" s="134" t="s">
        <v>85</v>
      </c>
      <c r="O178" s="57">
        <f t="shared" si="64"/>
        <v>2</v>
      </c>
      <c r="P178" s="132">
        <v>44762</v>
      </c>
      <c r="Q178" s="130" t="s">
        <v>71</v>
      </c>
      <c r="R178" s="131">
        <v>1.5972222222222224E-2</v>
      </c>
      <c r="S178" s="184"/>
      <c r="T178" s="62" t="str">
        <f>IF(O178&gt;0,VLOOKUP(Q178,'Riders Names'!A$2:B$582,2,FALSE),"")</f>
        <v>Male</v>
      </c>
      <c r="U178" s="45" t="str">
        <f>VLOOKUP(Q178,'Riders Names'!A$2:B$582,1,FALSE)</f>
        <v>Owen Burgess</v>
      </c>
      <c r="X178" s="7" t="str">
        <f>IF('My Races'!$H$2="All",Q178,CONCATENATE(Q178,N178))</f>
        <v>Owen BurgessUC861</v>
      </c>
    </row>
    <row r="179" spans="1:24" ht="15" hidden="1" x14ac:dyDescent="0.2">
      <c r="A179" s="73" t="str">
        <f t="shared" si="55"/>
        <v/>
      </c>
      <c r="B179" s="3" t="str">
        <f t="shared" si="52"/>
        <v/>
      </c>
      <c r="E179" s="14" t="str">
        <f t="shared" si="53"/>
        <v/>
      </c>
      <c r="F179" s="3">
        <f t="shared" si="61"/>
        <v>0</v>
      </c>
      <c r="G179" s="3" t="str">
        <f t="shared" si="56"/>
        <v/>
      </c>
      <c r="H179" s="3">
        <f t="shared" si="54"/>
        <v>0</v>
      </c>
      <c r="I179" s="3" t="str">
        <f t="shared" si="57"/>
        <v/>
      </c>
      <c r="K179" s="3">
        <f t="shared" si="58"/>
        <v>8</v>
      </c>
      <c r="L179" s="3" t="str">
        <f t="shared" si="59"/>
        <v/>
      </c>
      <c r="N179" s="134" t="s">
        <v>85</v>
      </c>
      <c r="O179" s="57">
        <f t="shared" si="64"/>
        <v>3</v>
      </c>
      <c r="P179" s="132">
        <v>44762</v>
      </c>
      <c r="Q179" s="130" t="s">
        <v>56</v>
      </c>
      <c r="R179" s="131">
        <v>1.6377314814814813E-2</v>
      </c>
      <c r="S179" s="184"/>
      <c r="T179" s="62" t="str">
        <f>IF(O179&gt;0,VLOOKUP(Q179,'Riders Names'!A$2:B$582,2,FALSE),"")</f>
        <v>Male</v>
      </c>
      <c r="U179" s="45" t="str">
        <f>VLOOKUP(Q179,'Riders Names'!A$2:B$582,1,FALSE)</f>
        <v>Simon Cox</v>
      </c>
      <c r="X179" s="7" t="str">
        <f>IF('My Races'!$H$2="All",Q179,CONCATENATE(Q179,N179))</f>
        <v>Simon CoxUC861</v>
      </c>
    </row>
    <row r="180" spans="1:24" ht="15" hidden="1" x14ac:dyDescent="0.2">
      <c r="A180" s="73" t="str">
        <f t="shared" si="55"/>
        <v/>
      </c>
      <c r="B180" s="3" t="str">
        <f t="shared" si="52"/>
        <v/>
      </c>
      <c r="E180" s="14" t="str">
        <f t="shared" si="53"/>
        <v/>
      </c>
      <c r="F180" s="3">
        <f t="shared" si="61"/>
        <v>0</v>
      </c>
      <c r="G180" s="3" t="str">
        <f t="shared" si="56"/>
        <v/>
      </c>
      <c r="H180" s="3">
        <f t="shared" si="54"/>
        <v>0</v>
      </c>
      <c r="I180" s="3" t="str">
        <f t="shared" si="57"/>
        <v/>
      </c>
      <c r="K180" s="3">
        <f t="shared" si="58"/>
        <v>8</v>
      </c>
      <c r="L180" s="3" t="str">
        <f t="shared" si="59"/>
        <v/>
      </c>
      <c r="N180" s="134" t="s">
        <v>85</v>
      </c>
      <c r="O180" s="57">
        <f t="shared" si="64"/>
        <v>4</v>
      </c>
      <c r="P180" s="132">
        <v>44762</v>
      </c>
      <c r="Q180" s="130" t="s">
        <v>61</v>
      </c>
      <c r="R180" s="131">
        <v>1.6481481481481482E-2</v>
      </c>
      <c r="S180" s="184"/>
      <c r="T180" s="62" t="str">
        <f>IF(O180&gt;0,VLOOKUP(Q180,'Riders Names'!A$2:B$582,2,FALSE),"")</f>
        <v>Male</v>
      </c>
      <c r="U180" s="45" t="str">
        <f>VLOOKUP(Q180,'Riders Names'!A$2:B$582,1,FALSE)</f>
        <v>James Eccleston</v>
      </c>
      <c r="X180" s="7" t="str">
        <f>IF('My Races'!$H$2="All",Q180,CONCATENATE(Q180,N180))</f>
        <v>James EcclestonUC861</v>
      </c>
    </row>
    <row r="181" spans="1:24" ht="15" hidden="1" x14ac:dyDescent="0.2">
      <c r="A181" s="73" t="str">
        <f t="shared" si="55"/>
        <v/>
      </c>
      <c r="B181" s="3" t="str">
        <f t="shared" si="52"/>
        <v/>
      </c>
      <c r="E181" s="14" t="str">
        <f t="shared" si="53"/>
        <v/>
      </c>
      <c r="F181" s="3">
        <f t="shared" si="61"/>
        <v>0</v>
      </c>
      <c r="G181" s="3" t="str">
        <f t="shared" si="56"/>
        <v/>
      </c>
      <c r="H181" s="3">
        <f t="shared" si="54"/>
        <v>0</v>
      </c>
      <c r="I181" s="3" t="str">
        <f t="shared" si="57"/>
        <v/>
      </c>
      <c r="K181" s="3">
        <f t="shared" si="58"/>
        <v>8</v>
      </c>
      <c r="L181" s="3" t="str">
        <f t="shared" si="59"/>
        <v/>
      </c>
      <c r="N181" s="134" t="s">
        <v>85</v>
      </c>
      <c r="O181" s="57">
        <f t="shared" si="64"/>
        <v>5</v>
      </c>
      <c r="P181" s="132">
        <v>44762</v>
      </c>
      <c r="Q181" s="130" t="s">
        <v>60</v>
      </c>
      <c r="R181" s="131">
        <v>1.6944444444444443E-2</v>
      </c>
      <c r="S181" s="184"/>
      <c r="T181" s="62" t="str">
        <f>IF(O181&gt;0,VLOOKUP(Q181,'Riders Names'!A$2:B$582,2,FALSE),"")</f>
        <v>Male</v>
      </c>
      <c r="U181" s="45" t="str">
        <f>VLOOKUP(Q181,'Riders Names'!A$2:B$582,1,FALSE)</f>
        <v>David English</v>
      </c>
      <c r="X181" s="7" t="str">
        <f>IF('My Races'!$H$2="All",Q181,CONCATENATE(Q181,N181))</f>
        <v>David EnglishUC861</v>
      </c>
    </row>
    <row r="182" spans="1:24" ht="15" hidden="1" x14ac:dyDescent="0.2">
      <c r="A182" s="73" t="str">
        <f t="shared" si="55"/>
        <v/>
      </c>
      <c r="B182" s="3" t="str">
        <f t="shared" si="52"/>
        <v/>
      </c>
      <c r="E182" s="14" t="str">
        <f t="shared" si="53"/>
        <v/>
      </c>
      <c r="F182" s="3">
        <f t="shared" si="61"/>
        <v>0</v>
      </c>
      <c r="G182" s="3" t="str">
        <f t="shared" si="56"/>
        <v/>
      </c>
      <c r="H182" s="3">
        <f t="shared" si="54"/>
        <v>0</v>
      </c>
      <c r="I182" s="3" t="str">
        <f t="shared" si="57"/>
        <v/>
      </c>
      <c r="K182" s="3">
        <f t="shared" si="58"/>
        <v>8</v>
      </c>
      <c r="L182" s="3" t="str">
        <f t="shared" si="59"/>
        <v/>
      </c>
      <c r="N182" s="134" t="s">
        <v>85</v>
      </c>
      <c r="O182" s="57">
        <f t="shared" si="64"/>
        <v>6</v>
      </c>
      <c r="P182" s="132">
        <v>44762</v>
      </c>
      <c r="Q182" s="130" t="s">
        <v>84</v>
      </c>
      <c r="R182" s="131">
        <v>1.7673611111111109E-2</v>
      </c>
      <c r="S182" s="184"/>
      <c r="T182" s="62" t="str">
        <f>IF(O182&gt;0,VLOOKUP(Q182,'Riders Names'!A$2:B$582,2,FALSE),"")</f>
        <v>Male</v>
      </c>
      <c r="U182" s="45" t="str">
        <f>VLOOKUP(Q182,'Riders Names'!A$2:B$582,1,FALSE)</f>
        <v>Tom Fraser</v>
      </c>
      <c r="X182" s="7" t="str">
        <f>IF('My Races'!$H$2="All",Q182,CONCATENATE(Q182,N182))</f>
        <v>Tom FraserUC861</v>
      </c>
    </row>
    <row r="183" spans="1:24" ht="15" hidden="1" x14ac:dyDescent="0.2">
      <c r="A183" s="73" t="str">
        <f t="shared" si="55"/>
        <v/>
      </c>
      <c r="B183" s="3" t="str">
        <f t="shared" si="52"/>
        <v/>
      </c>
      <c r="E183" s="14" t="str">
        <f t="shared" si="53"/>
        <v/>
      </c>
      <c r="F183" s="3">
        <f t="shared" si="61"/>
        <v>0</v>
      </c>
      <c r="G183" s="3" t="str">
        <f t="shared" si="56"/>
        <v/>
      </c>
      <c r="H183" s="3">
        <f t="shared" si="54"/>
        <v>0</v>
      </c>
      <c r="I183" s="3" t="str">
        <f t="shared" si="57"/>
        <v/>
      </c>
      <c r="K183" s="3">
        <f t="shared" si="58"/>
        <v>8</v>
      </c>
      <c r="L183" s="3" t="str">
        <f t="shared" si="59"/>
        <v/>
      </c>
      <c r="N183" s="48"/>
      <c r="O183" s="57"/>
      <c r="P183" s="132"/>
      <c r="Q183" s="130"/>
      <c r="R183" s="131"/>
      <c r="S183" s="185"/>
      <c r="T183" s="62" t="str">
        <f>IF(O183&gt;0,VLOOKUP(Q183,'Riders Names'!A$2:B$582,2,FALSE),"")</f>
        <v/>
      </c>
      <c r="U183" s="45" t="e">
        <f>VLOOKUP(Q183,'Riders Names'!A$2:B$582,1,FALSE)</f>
        <v>#N/A</v>
      </c>
      <c r="X183" s="7" t="str">
        <f>IF('My Races'!$H$2="All",Q183,CONCATENATE(Q183,N183))</f>
        <v/>
      </c>
    </row>
    <row r="184" spans="1:24" ht="15" hidden="1" x14ac:dyDescent="0.2">
      <c r="A184" s="73" t="str">
        <f t="shared" si="55"/>
        <v/>
      </c>
      <c r="B184" s="3" t="str">
        <f t="shared" si="52"/>
        <v/>
      </c>
      <c r="E184" s="14" t="str">
        <f t="shared" si="53"/>
        <v/>
      </c>
      <c r="F184" s="3">
        <f t="shared" si="61"/>
        <v>0</v>
      </c>
      <c r="G184" s="3" t="str">
        <f t="shared" si="56"/>
        <v/>
      </c>
      <c r="H184" s="3">
        <f t="shared" si="54"/>
        <v>0</v>
      </c>
      <c r="I184" s="3" t="str">
        <f t="shared" si="57"/>
        <v/>
      </c>
      <c r="K184" s="3">
        <f t="shared" si="58"/>
        <v>9</v>
      </c>
      <c r="L184" s="3" t="str">
        <f t="shared" si="59"/>
        <v>Paul Winchcombe9</v>
      </c>
      <c r="N184" s="134" t="s">
        <v>85</v>
      </c>
      <c r="O184" s="57">
        <f t="shared" ref="O184:O191" si="65">IF(N184=N183,O183+1,1)</f>
        <v>1</v>
      </c>
      <c r="P184" s="132">
        <v>44434</v>
      </c>
      <c r="Q184" s="130" t="s">
        <v>57</v>
      </c>
      <c r="R184" s="131">
        <v>1.6747685185185185E-2</v>
      </c>
      <c r="S184" s="181"/>
      <c r="T184" s="62" t="str">
        <f>IF(O184&gt;0,VLOOKUP(Q184,'Riders Names'!A$2:B$582,2,FALSE),"")</f>
        <v>Male</v>
      </c>
      <c r="U184" s="45" t="str">
        <f>VLOOKUP(Q184,'Riders Names'!A$2:B$582,1,FALSE)</f>
        <v>Paul Winchcombe</v>
      </c>
      <c r="X184" s="7" t="str">
        <f>IF('My Races'!$H$2="All",Q184,CONCATENATE(Q184,N184))</f>
        <v>Paul WinchcombeUC861</v>
      </c>
    </row>
    <row r="185" spans="1:24" ht="15" hidden="1" x14ac:dyDescent="0.2">
      <c r="A185" s="73" t="str">
        <f t="shared" si="55"/>
        <v/>
      </c>
      <c r="B185" s="3" t="str">
        <f t="shared" si="52"/>
        <v/>
      </c>
      <c r="E185" s="14" t="str">
        <f t="shared" si="53"/>
        <v/>
      </c>
      <c r="F185" s="3">
        <f t="shared" si="61"/>
        <v>0</v>
      </c>
      <c r="G185" s="3" t="str">
        <f t="shared" si="56"/>
        <v/>
      </c>
      <c r="H185" s="3">
        <f t="shared" si="54"/>
        <v>0</v>
      </c>
      <c r="I185" s="3" t="str">
        <f t="shared" si="57"/>
        <v/>
      </c>
      <c r="K185" s="3">
        <f t="shared" si="58"/>
        <v>9</v>
      </c>
      <c r="L185" s="3" t="str">
        <f t="shared" si="59"/>
        <v/>
      </c>
      <c r="N185" s="134" t="s">
        <v>85</v>
      </c>
      <c r="O185" s="57">
        <f t="shared" si="65"/>
        <v>2</v>
      </c>
      <c r="P185" s="132">
        <v>44434</v>
      </c>
      <c r="Q185" s="130" t="s">
        <v>71</v>
      </c>
      <c r="R185" s="131">
        <v>1.6782407407407409E-2</v>
      </c>
      <c r="S185" s="181"/>
      <c r="T185" s="62" t="str">
        <f>IF(O185&gt;0,VLOOKUP(Q185,'Riders Names'!A$2:B$582,2,FALSE),"")</f>
        <v>Male</v>
      </c>
      <c r="U185" s="45" t="str">
        <f>VLOOKUP(Q185,'Riders Names'!A$2:B$582,1,FALSE)</f>
        <v>Owen Burgess</v>
      </c>
      <c r="X185" s="7" t="str">
        <f>IF('My Races'!$H$2="All",Q185,CONCATENATE(Q185,N185))</f>
        <v>Owen BurgessUC861</v>
      </c>
    </row>
    <row r="186" spans="1:24" ht="15" hidden="1" x14ac:dyDescent="0.2">
      <c r="A186" s="73" t="str">
        <f t="shared" si="55"/>
        <v/>
      </c>
      <c r="B186" s="3" t="str">
        <f t="shared" si="52"/>
        <v/>
      </c>
      <c r="E186" s="14" t="str">
        <f t="shared" si="53"/>
        <v/>
      </c>
      <c r="F186" s="3">
        <f t="shared" si="61"/>
        <v>0</v>
      </c>
      <c r="G186" s="3" t="str">
        <f t="shared" si="56"/>
        <v/>
      </c>
      <c r="H186" s="3">
        <f t="shared" si="54"/>
        <v>0</v>
      </c>
      <c r="I186" s="3" t="str">
        <f t="shared" si="57"/>
        <v/>
      </c>
      <c r="K186" s="3">
        <f t="shared" si="58"/>
        <v>9</v>
      </c>
      <c r="L186" s="3" t="str">
        <f t="shared" si="59"/>
        <v/>
      </c>
      <c r="N186" s="134" t="s">
        <v>85</v>
      </c>
      <c r="O186" s="57">
        <f t="shared" si="65"/>
        <v>3</v>
      </c>
      <c r="P186" s="132">
        <v>44434</v>
      </c>
      <c r="Q186" s="130" t="s">
        <v>56</v>
      </c>
      <c r="R186" s="131">
        <v>1.6921296296296299E-2</v>
      </c>
      <c r="S186" s="181"/>
      <c r="T186" s="62" t="str">
        <f>IF(O186&gt;0,VLOOKUP(Q186,'Riders Names'!A$2:B$582,2,FALSE),"")</f>
        <v>Male</v>
      </c>
      <c r="U186" s="45" t="str">
        <f>VLOOKUP(Q186,'Riders Names'!A$2:B$582,1,FALSE)</f>
        <v>Simon Cox</v>
      </c>
      <c r="X186" s="7" t="str">
        <f>IF('My Races'!$H$2="All",Q186,CONCATENATE(Q186,N186))</f>
        <v>Simon CoxUC861</v>
      </c>
    </row>
    <row r="187" spans="1:24" ht="15" hidden="1" x14ac:dyDescent="0.2">
      <c r="A187" s="73" t="str">
        <f t="shared" si="55"/>
        <v/>
      </c>
      <c r="B187" s="3" t="str">
        <f t="shared" si="52"/>
        <v/>
      </c>
      <c r="E187" s="14" t="str">
        <f t="shared" si="53"/>
        <v/>
      </c>
      <c r="F187" s="3">
        <f t="shared" si="61"/>
        <v>0</v>
      </c>
      <c r="G187" s="3" t="str">
        <f t="shared" si="56"/>
        <v/>
      </c>
      <c r="H187" s="3">
        <f t="shared" si="54"/>
        <v>0</v>
      </c>
      <c r="I187" s="3" t="str">
        <f t="shared" si="57"/>
        <v/>
      </c>
      <c r="K187" s="3">
        <f t="shared" si="58"/>
        <v>9</v>
      </c>
      <c r="L187" s="3" t="str">
        <f t="shared" si="59"/>
        <v/>
      </c>
      <c r="N187" s="134" t="s">
        <v>85</v>
      </c>
      <c r="O187" s="57">
        <f t="shared" si="65"/>
        <v>4</v>
      </c>
      <c r="P187" s="132">
        <v>44434</v>
      </c>
      <c r="Q187" s="130" t="s">
        <v>151</v>
      </c>
      <c r="R187" s="131">
        <v>1.7592592592592594E-2</v>
      </c>
      <c r="S187" s="181"/>
      <c r="T187" s="62" t="str">
        <f>IF(O187&gt;0,VLOOKUP(Q187,'Riders Names'!A$2:B$582,2,FALSE),"")</f>
        <v>Guest</v>
      </c>
      <c r="U187" s="45" t="str">
        <f>VLOOKUP(Q187,'Riders Names'!A$2:B$582,1,FALSE)</f>
        <v>Mark Hardyman</v>
      </c>
      <c r="X187" s="7" t="str">
        <f>IF('My Races'!$H$2="All",Q187,CONCATENATE(Q187,N187))</f>
        <v>Mark HardymanUC861</v>
      </c>
    </row>
    <row r="188" spans="1:24" ht="15" hidden="1" x14ac:dyDescent="0.2">
      <c r="A188" s="73" t="str">
        <f t="shared" si="55"/>
        <v/>
      </c>
      <c r="B188" s="3" t="str">
        <f t="shared" si="52"/>
        <v/>
      </c>
      <c r="E188" s="14" t="str">
        <f t="shared" si="53"/>
        <v/>
      </c>
      <c r="F188" s="3">
        <f t="shared" si="61"/>
        <v>0</v>
      </c>
      <c r="G188" s="3" t="str">
        <f t="shared" si="56"/>
        <v/>
      </c>
      <c r="H188" s="3">
        <f t="shared" si="54"/>
        <v>0</v>
      </c>
      <c r="I188" s="3" t="str">
        <f t="shared" si="57"/>
        <v/>
      </c>
      <c r="K188" s="3">
        <f t="shared" si="58"/>
        <v>9</v>
      </c>
      <c r="L188" s="3" t="str">
        <f t="shared" si="59"/>
        <v/>
      </c>
      <c r="N188" s="134" t="s">
        <v>85</v>
      </c>
      <c r="O188" s="57">
        <f t="shared" si="65"/>
        <v>5</v>
      </c>
      <c r="P188" s="132">
        <v>44434</v>
      </c>
      <c r="Q188" s="130" t="s">
        <v>63</v>
      </c>
      <c r="R188" s="131">
        <v>1.7615740740740741E-2</v>
      </c>
      <c r="S188" s="181"/>
      <c r="T188" s="62" t="str">
        <f>IF(O188&gt;0,VLOOKUP(Q188,'Riders Names'!A$2:B$582,2,FALSE),"")</f>
        <v>Male</v>
      </c>
      <c r="U188" s="45" t="str">
        <f>VLOOKUP(Q188,'Riders Names'!A$2:B$582,1,FALSE)</f>
        <v>Mark Evans</v>
      </c>
      <c r="X188" s="7" t="str">
        <f>IF('My Races'!$H$2="All",Q188,CONCATENATE(Q188,N188))</f>
        <v>Mark EvansUC861</v>
      </c>
    </row>
    <row r="189" spans="1:24" ht="15" hidden="1" x14ac:dyDescent="0.2">
      <c r="A189" s="73" t="str">
        <f t="shared" si="55"/>
        <v/>
      </c>
      <c r="B189" s="3" t="str">
        <f t="shared" si="52"/>
        <v/>
      </c>
      <c r="E189" s="14" t="str">
        <f t="shared" si="53"/>
        <v/>
      </c>
      <c r="F189" s="3">
        <f t="shared" si="61"/>
        <v>0</v>
      </c>
      <c r="G189" s="3" t="str">
        <f t="shared" si="56"/>
        <v/>
      </c>
      <c r="H189" s="3">
        <f t="shared" si="54"/>
        <v>0</v>
      </c>
      <c r="I189" s="3" t="str">
        <f t="shared" si="57"/>
        <v/>
      </c>
      <c r="K189" s="3">
        <f t="shared" si="58"/>
        <v>9</v>
      </c>
      <c r="L189" s="3" t="str">
        <f t="shared" si="59"/>
        <v/>
      </c>
      <c r="N189" s="134" t="s">
        <v>85</v>
      </c>
      <c r="O189" s="57">
        <f t="shared" si="65"/>
        <v>6</v>
      </c>
      <c r="P189" s="132">
        <v>44434</v>
      </c>
      <c r="Q189" s="130" t="s">
        <v>152</v>
      </c>
      <c r="R189" s="131">
        <v>1.8356481481481481E-2</v>
      </c>
      <c r="S189" s="181"/>
      <c r="T189" s="62" t="str">
        <f>IF(O189&gt;0,VLOOKUP(Q189,'Riders Names'!A$2:B$582,2,FALSE),"")</f>
        <v>Guest</v>
      </c>
      <c r="U189" s="45" t="str">
        <f>VLOOKUP(Q189,'Riders Names'!A$2:B$582,1,FALSE)</f>
        <v>Thomas Jenkins</v>
      </c>
      <c r="X189" s="7" t="str">
        <f>IF('My Races'!$H$2="All",Q189,CONCATENATE(Q189,N189))</f>
        <v>Thomas JenkinsUC861</v>
      </c>
    </row>
    <row r="190" spans="1:24" ht="15" hidden="1" x14ac:dyDescent="0.2">
      <c r="A190" s="73" t="str">
        <f t="shared" si="55"/>
        <v/>
      </c>
      <c r="B190" s="3" t="str">
        <f t="shared" si="52"/>
        <v/>
      </c>
      <c r="E190" s="14" t="str">
        <f t="shared" si="53"/>
        <v/>
      </c>
      <c r="F190" s="3">
        <f t="shared" si="61"/>
        <v>0</v>
      </c>
      <c r="G190" s="3" t="str">
        <f t="shared" si="56"/>
        <v/>
      </c>
      <c r="H190" s="3">
        <f t="shared" si="54"/>
        <v>0</v>
      </c>
      <c r="I190" s="3" t="str">
        <f t="shared" si="57"/>
        <v/>
      </c>
      <c r="K190" s="3">
        <f t="shared" si="58"/>
        <v>9</v>
      </c>
      <c r="L190" s="3" t="str">
        <f t="shared" si="59"/>
        <v/>
      </c>
      <c r="N190" s="134" t="s">
        <v>85</v>
      </c>
      <c r="O190" s="57">
        <f t="shared" si="65"/>
        <v>7</v>
      </c>
      <c r="P190" s="132">
        <v>44434</v>
      </c>
      <c r="Q190" s="130" t="s">
        <v>58</v>
      </c>
      <c r="R190" s="131">
        <v>1.8379629629629628E-2</v>
      </c>
      <c r="S190" s="181"/>
      <c r="T190" s="62" t="str">
        <f>IF(O190&gt;0,VLOOKUP(Q190,'Riders Names'!A$2:B$582,2,FALSE),"")</f>
        <v>Male</v>
      </c>
      <c r="U190" s="45" t="str">
        <f>VLOOKUP(Q190,'Riders Names'!A$2:B$582,1,FALSE)</f>
        <v>Mike Gibbons</v>
      </c>
      <c r="X190" s="7" t="str">
        <f>IF('My Races'!$H$2="All",Q190,CONCATENATE(Q190,N190))</f>
        <v>Mike GibbonsUC861</v>
      </c>
    </row>
    <row r="191" spans="1:24" ht="15" hidden="1" x14ac:dyDescent="0.2">
      <c r="A191" s="73" t="str">
        <f t="shared" si="55"/>
        <v/>
      </c>
      <c r="B191" s="3" t="str">
        <f t="shared" si="52"/>
        <v/>
      </c>
      <c r="E191" s="14" t="str">
        <f t="shared" si="53"/>
        <v/>
      </c>
      <c r="F191" s="3">
        <f t="shared" si="61"/>
        <v>0</v>
      </c>
      <c r="G191" s="3" t="str">
        <f t="shared" si="56"/>
        <v/>
      </c>
      <c r="H191" s="3">
        <f t="shared" si="54"/>
        <v>0</v>
      </c>
      <c r="I191" s="3" t="str">
        <f t="shared" si="57"/>
        <v/>
      </c>
      <c r="K191" s="3">
        <f t="shared" si="58"/>
        <v>9</v>
      </c>
      <c r="L191" s="3" t="str">
        <f t="shared" si="59"/>
        <v/>
      </c>
      <c r="N191" s="145" t="s">
        <v>85</v>
      </c>
      <c r="O191" s="57">
        <f t="shared" si="65"/>
        <v>8</v>
      </c>
      <c r="P191" s="132">
        <v>44434</v>
      </c>
      <c r="Q191" s="130" t="s">
        <v>91</v>
      </c>
      <c r="R191" s="131">
        <v>1.8912037037037036E-2</v>
      </c>
      <c r="S191" s="182"/>
      <c r="T191" s="62" t="str">
        <f>IF(O191&gt;0,VLOOKUP(Q191,'Riders Names'!A$2:B$582,2,FALSE),"")</f>
        <v>Guest</v>
      </c>
      <c r="U191" s="45" t="str">
        <f>VLOOKUP(Q191,'Riders Names'!A$2:B$582,1,FALSE)</f>
        <v>David Hancock</v>
      </c>
      <c r="X191" s="7" t="str">
        <f>IF('My Races'!$H$2="All",Q191,CONCATENATE(Q191,N191))</f>
        <v>David HancockUC861</v>
      </c>
    </row>
    <row r="192" spans="1:24" ht="15" hidden="1" x14ac:dyDescent="0.2">
      <c r="A192" s="73" t="str">
        <f t="shared" si="55"/>
        <v/>
      </c>
      <c r="B192" s="3" t="str">
        <f t="shared" si="52"/>
        <v/>
      </c>
      <c r="E192" s="14" t="str">
        <f t="shared" si="53"/>
        <v/>
      </c>
      <c r="F192" s="3">
        <f t="shared" si="61"/>
        <v>0</v>
      </c>
      <c r="G192" s="3" t="str">
        <f t="shared" si="56"/>
        <v/>
      </c>
      <c r="H192" s="3">
        <f t="shared" si="54"/>
        <v>0</v>
      </c>
      <c r="I192" s="3" t="str">
        <f t="shared" si="57"/>
        <v/>
      </c>
      <c r="K192" s="3">
        <f t="shared" si="58"/>
        <v>9</v>
      </c>
      <c r="L192" s="3" t="str">
        <f t="shared" si="59"/>
        <v/>
      </c>
      <c r="N192" s="48"/>
      <c r="O192" s="57"/>
      <c r="P192" s="132"/>
      <c r="Q192" s="130"/>
      <c r="R192" s="131"/>
      <c r="S192" s="185"/>
      <c r="T192" s="62" t="str">
        <f>IF(O192&gt;0,VLOOKUP(Q192,'Riders Names'!A$2:B$582,2,FALSE),"")</f>
        <v/>
      </c>
      <c r="U192" s="45" t="e">
        <f>VLOOKUP(Q192,'Riders Names'!A$2:B$582,1,FALSE)</f>
        <v>#N/A</v>
      </c>
      <c r="X192" s="7" t="str">
        <f>IF('My Races'!$H$2="All",Q192,CONCATENATE(Q192,N192))</f>
        <v/>
      </c>
    </row>
    <row r="193" spans="1:24" ht="15" hidden="1" x14ac:dyDescent="0.2">
      <c r="A193" s="73" t="str">
        <f t="shared" si="55"/>
        <v/>
      </c>
      <c r="B193" s="3" t="str">
        <f t="shared" si="52"/>
        <v/>
      </c>
      <c r="E193" s="14" t="str">
        <f t="shared" si="53"/>
        <v/>
      </c>
      <c r="F193" s="3">
        <f t="shared" si="61"/>
        <v>0</v>
      </c>
      <c r="G193" s="3" t="str">
        <f t="shared" si="56"/>
        <v/>
      </c>
      <c r="H193" s="3">
        <f t="shared" si="54"/>
        <v>0</v>
      </c>
      <c r="I193" s="3" t="str">
        <f t="shared" si="57"/>
        <v/>
      </c>
      <c r="K193" s="3">
        <f t="shared" si="58"/>
        <v>9</v>
      </c>
      <c r="L193" s="3" t="str">
        <f t="shared" si="59"/>
        <v/>
      </c>
      <c r="N193" s="134" t="s">
        <v>85</v>
      </c>
      <c r="O193" s="57">
        <f t="shared" ref="O193:O199" si="66">IF(N193=N192,O192+1,1)</f>
        <v>1</v>
      </c>
      <c r="P193" s="132">
        <v>44426</v>
      </c>
      <c r="Q193" s="130" t="s">
        <v>56</v>
      </c>
      <c r="R193" s="131">
        <v>1.6319444444444445E-2</v>
      </c>
      <c r="S193" s="181"/>
      <c r="T193" s="62" t="str">
        <f>IF(O193&gt;0,VLOOKUP(Q193,'Riders Names'!A$2:B$582,2,FALSE),"")</f>
        <v>Male</v>
      </c>
      <c r="U193" s="45" t="str">
        <f>VLOOKUP(Q193,'Riders Names'!A$2:B$582,1,FALSE)</f>
        <v>Simon Cox</v>
      </c>
      <c r="X193" s="7" t="str">
        <f>IF('My Races'!$H$2="All",Q193,CONCATENATE(Q193,N193))</f>
        <v>Simon CoxUC861</v>
      </c>
    </row>
    <row r="194" spans="1:24" ht="15" hidden="1" x14ac:dyDescent="0.2">
      <c r="A194" s="73" t="str">
        <f t="shared" si="55"/>
        <v/>
      </c>
      <c r="B194" s="3" t="str">
        <f t="shared" si="52"/>
        <v/>
      </c>
      <c r="E194" s="14" t="str">
        <f t="shared" si="53"/>
        <v/>
      </c>
      <c r="F194" s="3">
        <f t="shared" si="61"/>
        <v>0</v>
      </c>
      <c r="G194" s="3" t="str">
        <f t="shared" si="56"/>
        <v/>
      </c>
      <c r="H194" s="3">
        <f t="shared" si="54"/>
        <v>0</v>
      </c>
      <c r="I194" s="3" t="str">
        <f t="shared" si="57"/>
        <v/>
      </c>
      <c r="K194" s="3">
        <f t="shared" si="58"/>
        <v>10</v>
      </c>
      <c r="L194" s="3" t="str">
        <f t="shared" si="59"/>
        <v>Paul Winchcombe10</v>
      </c>
      <c r="N194" s="134" t="s">
        <v>85</v>
      </c>
      <c r="O194" s="57">
        <f t="shared" si="66"/>
        <v>2</v>
      </c>
      <c r="P194" s="132">
        <v>44426</v>
      </c>
      <c r="Q194" s="130" t="s">
        <v>57</v>
      </c>
      <c r="R194" s="131">
        <v>1.6898148148148148E-2</v>
      </c>
      <c r="S194" s="181"/>
      <c r="T194" s="62" t="str">
        <f>IF(O194&gt;0,VLOOKUP(Q194,'Riders Names'!A$2:B$582,2,FALSE),"")</f>
        <v>Male</v>
      </c>
      <c r="U194" s="45" t="str">
        <f>VLOOKUP(Q194,'Riders Names'!A$2:B$582,1,FALSE)</f>
        <v>Paul Winchcombe</v>
      </c>
      <c r="X194" s="7" t="str">
        <f>IF('My Races'!$H$2="All",Q194,CONCATENATE(Q194,N194))</f>
        <v>Paul WinchcombeUC861</v>
      </c>
    </row>
    <row r="195" spans="1:24" ht="15" hidden="1" x14ac:dyDescent="0.2">
      <c r="A195" s="73" t="str">
        <f t="shared" si="55"/>
        <v/>
      </c>
      <c r="B195" s="3" t="str">
        <f t="shared" ref="B195:B258" si="67">IF(N195=$AA$11,RANK(A195,A$3:A$5000,1),"")</f>
        <v/>
      </c>
      <c r="E195" s="14" t="str">
        <f t="shared" ref="E195:E258" si="68">IF(N195=$AA$11,P195,"")</f>
        <v/>
      </c>
      <c r="F195" s="3">
        <f t="shared" si="61"/>
        <v>0</v>
      </c>
      <c r="G195" s="3" t="str">
        <f t="shared" si="56"/>
        <v/>
      </c>
      <c r="H195" s="3">
        <f t="shared" ref="H195:H258" si="69">IF(AND(N195=$AA$11,P195=$AE$11),H194+1,H194)</f>
        <v>0</v>
      </c>
      <c r="I195" s="3" t="str">
        <f t="shared" si="57"/>
        <v/>
      </c>
      <c r="K195" s="3">
        <f t="shared" si="58"/>
        <v>10</v>
      </c>
      <c r="L195" s="3" t="str">
        <f t="shared" si="59"/>
        <v/>
      </c>
      <c r="N195" s="134" t="s">
        <v>85</v>
      </c>
      <c r="O195" s="57">
        <f t="shared" si="66"/>
        <v>3</v>
      </c>
      <c r="P195" s="132">
        <v>44426</v>
      </c>
      <c r="Q195" s="130" t="s">
        <v>71</v>
      </c>
      <c r="R195" s="131">
        <v>1.6909722222222225E-2</v>
      </c>
      <c r="S195" s="181"/>
      <c r="T195" s="62" t="str">
        <f>IF(O195&gt;0,VLOOKUP(Q195,'Riders Names'!A$2:B$582,2,FALSE),"")</f>
        <v>Male</v>
      </c>
      <c r="U195" s="45" t="str">
        <f>VLOOKUP(Q195,'Riders Names'!A$2:B$582,1,FALSE)</f>
        <v>Owen Burgess</v>
      </c>
      <c r="X195" s="7" t="str">
        <f>IF('My Races'!$H$2="All",Q195,CONCATENATE(Q195,N195))</f>
        <v>Owen BurgessUC861</v>
      </c>
    </row>
    <row r="196" spans="1:24" ht="15" hidden="1" x14ac:dyDescent="0.2">
      <c r="A196" s="73" t="str">
        <f t="shared" ref="A196:A259" si="70">IF(AND(N196=$AA$11,$AA$7="All"),R196,IF(AND(N196=$AA$11,$AA$7=T196),R196,""))</f>
        <v/>
      </c>
      <c r="B196" s="3" t="str">
        <f t="shared" si="67"/>
        <v/>
      </c>
      <c r="E196" s="14" t="str">
        <f t="shared" si="68"/>
        <v/>
      </c>
      <c r="F196" s="3">
        <f t="shared" si="61"/>
        <v>0</v>
      </c>
      <c r="G196" s="3" t="str">
        <f t="shared" ref="G196:G259" si="71">IF(F196&lt;&gt;F195,F196,"")</f>
        <v/>
      </c>
      <c r="H196" s="3">
        <f t="shared" si="69"/>
        <v>0</v>
      </c>
      <c r="I196" s="3" t="str">
        <f t="shared" ref="I196:I259" si="72">IF(H196&lt;&gt;H195,CONCATENATE($AA$11,H196),"")</f>
        <v/>
      </c>
      <c r="K196" s="3">
        <f t="shared" ref="K196:K259" si="73">IF(X196=$AA$6,K195+1,K195)</f>
        <v>10</v>
      </c>
      <c r="L196" s="3" t="str">
        <f t="shared" ref="L196:L259" si="74">IF(K196&lt;&gt;K195,CONCATENATE($AA$4,K196),"")</f>
        <v/>
      </c>
      <c r="N196" s="134" t="s">
        <v>85</v>
      </c>
      <c r="O196" s="57">
        <f t="shared" si="66"/>
        <v>4</v>
      </c>
      <c r="P196" s="132">
        <v>44426</v>
      </c>
      <c r="Q196" s="130" t="s">
        <v>151</v>
      </c>
      <c r="R196" s="131">
        <v>1.7569444444444447E-2</v>
      </c>
      <c r="S196" s="181"/>
      <c r="T196" s="62" t="str">
        <f>IF(O196&gt;0,VLOOKUP(Q196,'Riders Names'!A$2:B$582,2,FALSE),"")</f>
        <v>Guest</v>
      </c>
      <c r="U196" s="45" t="str">
        <f>VLOOKUP(Q196,'Riders Names'!A$2:B$582,1,FALSE)</f>
        <v>Mark Hardyman</v>
      </c>
      <c r="X196" s="7" t="str">
        <f>IF('My Races'!$H$2="All",Q196,CONCATENATE(Q196,N196))</f>
        <v>Mark HardymanUC861</v>
      </c>
    </row>
    <row r="197" spans="1:24" ht="15" hidden="1" x14ac:dyDescent="0.2">
      <c r="A197" s="73" t="str">
        <f t="shared" si="70"/>
        <v/>
      </c>
      <c r="B197" s="3" t="str">
        <f t="shared" si="67"/>
        <v/>
      </c>
      <c r="E197" s="14" t="str">
        <f t="shared" si="68"/>
        <v/>
      </c>
      <c r="F197" s="3">
        <f t="shared" si="61"/>
        <v>0</v>
      </c>
      <c r="G197" s="3" t="str">
        <f t="shared" si="71"/>
        <v/>
      </c>
      <c r="H197" s="3">
        <f t="shared" si="69"/>
        <v>0</v>
      </c>
      <c r="I197" s="3" t="str">
        <f t="shared" si="72"/>
        <v/>
      </c>
      <c r="K197" s="3">
        <f t="shared" si="73"/>
        <v>10</v>
      </c>
      <c r="L197" s="3" t="str">
        <f t="shared" si="74"/>
        <v/>
      </c>
      <c r="N197" s="145" t="s">
        <v>85</v>
      </c>
      <c r="O197" s="57">
        <f t="shared" si="66"/>
        <v>5</v>
      </c>
      <c r="P197" s="132">
        <v>44426</v>
      </c>
      <c r="Q197" s="130" t="s">
        <v>58</v>
      </c>
      <c r="R197" s="131">
        <v>1.8067129629629631E-2</v>
      </c>
      <c r="S197" s="182"/>
      <c r="T197" s="62" t="str">
        <f>IF(O197&gt;0,VLOOKUP(Q197,'Riders Names'!A$2:B$582,2,FALSE),"")</f>
        <v>Male</v>
      </c>
      <c r="U197" s="45" t="str">
        <f>VLOOKUP(Q197,'Riders Names'!A$2:B$582,1,FALSE)</f>
        <v>Mike Gibbons</v>
      </c>
      <c r="X197" s="7" t="str">
        <f>IF('My Races'!$H$2="All",Q197,CONCATENATE(Q197,N197))</f>
        <v>Mike GibbonsUC861</v>
      </c>
    </row>
    <row r="198" spans="1:24" ht="15" hidden="1" x14ac:dyDescent="0.2">
      <c r="A198" s="73" t="str">
        <f t="shared" si="70"/>
        <v/>
      </c>
      <c r="B198" s="3" t="str">
        <f t="shared" si="67"/>
        <v/>
      </c>
      <c r="E198" s="14" t="str">
        <f t="shared" si="68"/>
        <v/>
      </c>
      <c r="F198" s="3">
        <f t="shared" si="61"/>
        <v>0</v>
      </c>
      <c r="G198" s="3" t="str">
        <f t="shared" si="71"/>
        <v/>
      </c>
      <c r="H198" s="3">
        <f t="shared" si="69"/>
        <v>0</v>
      </c>
      <c r="I198" s="3" t="str">
        <f t="shared" si="72"/>
        <v/>
      </c>
      <c r="K198" s="3">
        <f t="shared" si="73"/>
        <v>10</v>
      </c>
      <c r="L198" s="3" t="str">
        <f t="shared" si="74"/>
        <v/>
      </c>
      <c r="N198" s="134" t="s">
        <v>85</v>
      </c>
      <c r="O198" s="57">
        <f t="shared" si="66"/>
        <v>6</v>
      </c>
      <c r="P198" s="132">
        <v>44426</v>
      </c>
      <c r="Q198" s="130" t="s">
        <v>64</v>
      </c>
      <c r="R198" s="131">
        <v>1.8206018518518517E-2</v>
      </c>
      <c r="S198" s="181"/>
      <c r="T198" s="62" t="str">
        <f>IF(O198&gt;0,VLOOKUP(Q198,'Riders Names'!A$2:B$582,2,FALSE),"")</f>
        <v>Male</v>
      </c>
      <c r="U198" s="45" t="str">
        <f>VLOOKUP(Q198,'Riders Names'!A$2:B$582,1,FALSE)</f>
        <v>Peter Iffland</v>
      </c>
      <c r="X198" s="7" t="str">
        <f>IF('My Races'!$H$2="All",Q198,CONCATENATE(Q198,N198))</f>
        <v>Peter IfflandUC861</v>
      </c>
    </row>
    <row r="199" spans="1:24" ht="15" hidden="1" x14ac:dyDescent="0.2">
      <c r="A199" s="73" t="str">
        <f t="shared" si="70"/>
        <v/>
      </c>
      <c r="B199" s="3" t="str">
        <f t="shared" si="67"/>
        <v/>
      </c>
      <c r="E199" s="14" t="str">
        <f t="shared" si="68"/>
        <v/>
      </c>
      <c r="F199" s="3">
        <f t="shared" si="61"/>
        <v>0</v>
      </c>
      <c r="G199" s="3" t="str">
        <f t="shared" si="71"/>
        <v/>
      </c>
      <c r="H199" s="3">
        <f t="shared" si="69"/>
        <v>0</v>
      </c>
      <c r="I199" s="3" t="str">
        <f t="shared" si="72"/>
        <v/>
      </c>
      <c r="K199" s="3">
        <f t="shared" si="73"/>
        <v>10</v>
      </c>
      <c r="L199" s="3" t="str">
        <f t="shared" si="74"/>
        <v/>
      </c>
      <c r="N199" s="134" t="s">
        <v>85</v>
      </c>
      <c r="O199" s="57">
        <f t="shared" si="66"/>
        <v>7</v>
      </c>
      <c r="P199" s="132">
        <v>44426</v>
      </c>
      <c r="Q199" s="130" t="s">
        <v>91</v>
      </c>
      <c r="R199" s="131">
        <v>1.8900462962962963E-2</v>
      </c>
      <c r="S199" s="181"/>
      <c r="T199" s="62" t="str">
        <f>IF(O199&gt;0,VLOOKUP(Q199,'Riders Names'!A$2:B$582,2,FALSE),"")</f>
        <v>Guest</v>
      </c>
      <c r="U199" s="45" t="str">
        <f>VLOOKUP(Q199,'Riders Names'!A$2:B$582,1,FALSE)</f>
        <v>David Hancock</v>
      </c>
      <c r="X199" s="7" t="str">
        <f>IF('My Races'!$H$2="All",Q199,CONCATENATE(Q199,N199))</f>
        <v>David HancockUC861</v>
      </c>
    </row>
    <row r="200" spans="1:24" ht="15" hidden="1" x14ac:dyDescent="0.2">
      <c r="A200" s="73" t="str">
        <f t="shared" si="70"/>
        <v/>
      </c>
      <c r="B200" s="3" t="str">
        <f t="shared" si="67"/>
        <v/>
      </c>
      <c r="E200" s="14" t="str">
        <f t="shared" si="68"/>
        <v/>
      </c>
      <c r="F200" s="3">
        <f t="shared" si="61"/>
        <v>0</v>
      </c>
      <c r="G200" s="3" t="str">
        <f t="shared" si="71"/>
        <v/>
      </c>
      <c r="H200" s="3">
        <f t="shared" si="69"/>
        <v>0</v>
      </c>
      <c r="I200" s="3" t="str">
        <f t="shared" si="72"/>
        <v/>
      </c>
      <c r="K200" s="3">
        <f t="shared" si="73"/>
        <v>10</v>
      </c>
      <c r="L200" s="3" t="str">
        <f t="shared" si="74"/>
        <v/>
      </c>
      <c r="N200" s="48"/>
      <c r="O200" s="57"/>
      <c r="P200" s="132"/>
      <c r="Q200" s="130"/>
      <c r="R200" s="131"/>
      <c r="S200" s="185"/>
      <c r="T200" s="62" t="str">
        <f>IF(O200&gt;0,VLOOKUP(Q200,'Riders Names'!A$2:B$582,2,FALSE),"")</f>
        <v/>
      </c>
      <c r="U200" s="45" t="e">
        <f>VLOOKUP(Q200,'Riders Names'!A$2:B$582,1,FALSE)</f>
        <v>#N/A</v>
      </c>
      <c r="X200" s="7" t="str">
        <f>IF('My Races'!$H$2="All",Q200,CONCATENATE(Q200,N200))</f>
        <v/>
      </c>
    </row>
    <row r="201" spans="1:24" ht="15" hidden="1" x14ac:dyDescent="0.2">
      <c r="A201" s="73" t="str">
        <f t="shared" si="70"/>
        <v/>
      </c>
      <c r="B201" s="3" t="str">
        <f t="shared" si="67"/>
        <v/>
      </c>
      <c r="E201" s="14" t="str">
        <f t="shared" si="68"/>
        <v/>
      </c>
      <c r="F201" s="3">
        <f t="shared" si="61"/>
        <v>0</v>
      </c>
      <c r="G201" s="3" t="str">
        <f t="shared" si="71"/>
        <v/>
      </c>
      <c r="H201" s="3">
        <f t="shared" si="69"/>
        <v>0</v>
      </c>
      <c r="I201" s="3" t="str">
        <f t="shared" si="72"/>
        <v/>
      </c>
      <c r="K201" s="3">
        <f t="shared" si="73"/>
        <v>10</v>
      </c>
      <c r="L201" s="3" t="str">
        <f t="shared" si="74"/>
        <v/>
      </c>
      <c r="N201" s="134" t="s">
        <v>85</v>
      </c>
      <c r="O201" s="57">
        <f>IF(N201=N200,O200+1,1)</f>
        <v>1</v>
      </c>
      <c r="P201" s="132">
        <v>44412</v>
      </c>
      <c r="Q201" s="130" t="s">
        <v>56</v>
      </c>
      <c r="R201" s="131">
        <v>1.6307870370370372E-2</v>
      </c>
      <c r="S201" s="181"/>
      <c r="T201" s="62" t="str">
        <f>IF(O201&gt;0,VLOOKUP(Q201,'Riders Names'!A$2:B$582,2,FALSE),"")</f>
        <v>Male</v>
      </c>
      <c r="U201" s="45" t="str">
        <f>VLOOKUP(Q201,'Riders Names'!A$2:B$582,1,FALSE)</f>
        <v>Simon Cox</v>
      </c>
      <c r="X201" s="7" t="str">
        <f>IF('My Races'!$H$2="All",Q201,CONCATENATE(Q201,N201))</f>
        <v>Simon CoxUC861</v>
      </c>
    </row>
    <row r="202" spans="1:24" ht="15" hidden="1" x14ac:dyDescent="0.2">
      <c r="A202" s="73" t="str">
        <f t="shared" si="70"/>
        <v/>
      </c>
      <c r="B202" s="3" t="str">
        <f t="shared" si="67"/>
        <v/>
      </c>
      <c r="E202" s="14" t="str">
        <f t="shared" si="68"/>
        <v/>
      </c>
      <c r="F202" s="3">
        <f t="shared" si="61"/>
        <v>0</v>
      </c>
      <c r="G202" s="3" t="str">
        <f t="shared" si="71"/>
        <v/>
      </c>
      <c r="H202" s="3">
        <f t="shared" si="69"/>
        <v>0</v>
      </c>
      <c r="I202" s="3" t="str">
        <f t="shared" si="72"/>
        <v/>
      </c>
      <c r="K202" s="3">
        <f t="shared" si="73"/>
        <v>10</v>
      </c>
      <c r="L202" s="3" t="str">
        <f t="shared" si="74"/>
        <v/>
      </c>
      <c r="N202" s="134" t="s">
        <v>85</v>
      </c>
      <c r="O202" s="57">
        <f>IF(N202=N201,O201+1,1)</f>
        <v>2</v>
      </c>
      <c r="P202" s="132">
        <v>44412</v>
      </c>
      <c r="Q202" s="130" t="s">
        <v>60</v>
      </c>
      <c r="R202" s="131">
        <v>1.699074074074074E-2</v>
      </c>
      <c r="S202" s="181"/>
      <c r="T202" s="62" t="str">
        <f>IF(O202&gt;0,VLOOKUP(Q202,'Riders Names'!A$2:B$582,2,FALSE),"")</f>
        <v>Male</v>
      </c>
      <c r="U202" s="45" t="str">
        <f>VLOOKUP(Q202,'Riders Names'!A$2:B$582,1,FALSE)</f>
        <v>David English</v>
      </c>
      <c r="X202" s="7" t="str">
        <f>IF('My Races'!$H$2="All",Q202,CONCATENATE(Q202,N202))</f>
        <v>David EnglishUC861</v>
      </c>
    </row>
    <row r="203" spans="1:24" ht="15" hidden="1" x14ac:dyDescent="0.2">
      <c r="A203" s="73" t="str">
        <f t="shared" si="70"/>
        <v/>
      </c>
      <c r="B203" s="3" t="str">
        <f t="shared" si="67"/>
        <v/>
      </c>
      <c r="E203" s="14" t="str">
        <f t="shared" si="68"/>
        <v/>
      </c>
      <c r="F203" s="3">
        <f t="shared" si="61"/>
        <v>0</v>
      </c>
      <c r="G203" s="3" t="str">
        <f t="shared" si="71"/>
        <v/>
      </c>
      <c r="H203" s="3">
        <f t="shared" si="69"/>
        <v>0</v>
      </c>
      <c r="I203" s="3" t="str">
        <f t="shared" si="72"/>
        <v/>
      </c>
      <c r="K203" s="3">
        <f t="shared" si="73"/>
        <v>10</v>
      </c>
      <c r="L203" s="3" t="str">
        <f t="shared" si="74"/>
        <v/>
      </c>
      <c r="N203" s="134" t="s">
        <v>85</v>
      </c>
      <c r="O203" s="57">
        <f>IF(N203=N202,O202+1,1)</f>
        <v>3</v>
      </c>
      <c r="P203" s="132">
        <v>44412</v>
      </c>
      <c r="Q203" s="130" t="s">
        <v>64</v>
      </c>
      <c r="R203" s="131">
        <v>1.7824074074074076E-2</v>
      </c>
      <c r="S203" s="181"/>
      <c r="T203" s="62" t="str">
        <f>IF(O203&gt;0,VLOOKUP(Q203,'Riders Names'!A$2:B$582,2,FALSE),"")</f>
        <v>Male</v>
      </c>
      <c r="U203" s="45" t="str">
        <f>VLOOKUP(Q203,'Riders Names'!A$2:B$582,1,FALSE)</f>
        <v>Peter Iffland</v>
      </c>
      <c r="X203" s="7" t="str">
        <f>IF('My Races'!$H$2="All",Q203,CONCATENATE(Q203,N203))</f>
        <v>Peter IfflandUC861</v>
      </c>
    </row>
    <row r="204" spans="1:24" ht="15" hidden="1" x14ac:dyDescent="0.2">
      <c r="A204" s="73" t="str">
        <f t="shared" si="70"/>
        <v/>
      </c>
      <c r="B204" s="3" t="str">
        <f t="shared" si="67"/>
        <v/>
      </c>
      <c r="E204" s="14" t="str">
        <f t="shared" si="68"/>
        <v/>
      </c>
      <c r="F204" s="3">
        <f t="shared" si="61"/>
        <v>0</v>
      </c>
      <c r="G204" s="3" t="str">
        <f t="shared" si="71"/>
        <v/>
      </c>
      <c r="H204" s="3">
        <f t="shared" si="69"/>
        <v>0</v>
      </c>
      <c r="I204" s="3" t="str">
        <f t="shared" si="72"/>
        <v/>
      </c>
      <c r="K204" s="3">
        <f t="shared" si="73"/>
        <v>10</v>
      </c>
      <c r="L204" s="3" t="str">
        <f t="shared" si="74"/>
        <v/>
      </c>
      <c r="N204" s="134" t="s">
        <v>85</v>
      </c>
      <c r="O204" s="57">
        <f>IF(N204=N203,O203+1,1)</f>
        <v>4</v>
      </c>
      <c r="P204" s="132">
        <v>44412</v>
      </c>
      <c r="Q204" s="130" t="s">
        <v>91</v>
      </c>
      <c r="R204" s="131">
        <v>1.8969907407407408E-2</v>
      </c>
      <c r="S204" s="181"/>
      <c r="T204" s="62" t="str">
        <f>IF(O204&gt;0,VLOOKUP(Q204,'Riders Names'!A$2:B$582,2,FALSE),"")</f>
        <v>Guest</v>
      </c>
      <c r="U204" s="45" t="str">
        <f>VLOOKUP(Q204,'Riders Names'!A$2:B$582,1,FALSE)</f>
        <v>David Hancock</v>
      </c>
      <c r="X204" s="7" t="str">
        <f>IF('My Races'!$H$2="All",Q204,CONCATENATE(Q204,N204))</f>
        <v>David HancockUC861</v>
      </c>
    </row>
    <row r="205" spans="1:24" ht="15" hidden="1" x14ac:dyDescent="0.2">
      <c r="A205" s="73" t="str">
        <f t="shared" si="70"/>
        <v/>
      </c>
      <c r="B205" s="3" t="str">
        <f t="shared" si="67"/>
        <v/>
      </c>
      <c r="E205" s="14" t="str">
        <f t="shared" si="68"/>
        <v/>
      </c>
      <c r="F205" s="3">
        <f t="shared" si="61"/>
        <v>0</v>
      </c>
      <c r="G205" s="3" t="str">
        <f t="shared" si="71"/>
        <v/>
      </c>
      <c r="H205" s="3">
        <f t="shared" si="69"/>
        <v>0</v>
      </c>
      <c r="I205" s="3" t="str">
        <f t="shared" si="72"/>
        <v/>
      </c>
      <c r="K205" s="3">
        <f t="shared" si="73"/>
        <v>10</v>
      </c>
      <c r="L205" s="3" t="str">
        <f t="shared" si="74"/>
        <v/>
      </c>
      <c r="N205" s="145"/>
      <c r="O205" s="57"/>
      <c r="P205" s="132"/>
      <c r="Q205" s="130"/>
      <c r="R205" s="131"/>
      <c r="S205" s="185"/>
      <c r="T205" s="62" t="str">
        <f>IF(O205&gt;0,VLOOKUP(Q205,'Riders Names'!A$2:B$582,2,FALSE),"")</f>
        <v/>
      </c>
      <c r="U205" s="45" t="e">
        <f>VLOOKUP(Q205,'Riders Names'!A$2:B$582,1,FALSE)</f>
        <v>#N/A</v>
      </c>
      <c r="X205" s="7" t="str">
        <f>IF('My Races'!$H$2="All",Q205,CONCATENATE(Q205,N205))</f>
        <v/>
      </c>
    </row>
    <row r="206" spans="1:24" ht="15" hidden="1" x14ac:dyDescent="0.2">
      <c r="A206" s="73" t="str">
        <f t="shared" si="70"/>
        <v/>
      </c>
      <c r="B206" s="3" t="str">
        <f t="shared" si="67"/>
        <v/>
      </c>
      <c r="E206" s="14" t="str">
        <f t="shared" si="68"/>
        <v/>
      </c>
      <c r="F206" s="3">
        <f t="shared" si="61"/>
        <v>0</v>
      </c>
      <c r="G206" s="3" t="str">
        <f t="shared" si="71"/>
        <v/>
      </c>
      <c r="H206" s="3">
        <f t="shared" si="69"/>
        <v>0</v>
      </c>
      <c r="I206" s="3" t="str">
        <f t="shared" si="72"/>
        <v/>
      </c>
      <c r="K206" s="3">
        <f t="shared" si="73"/>
        <v>10</v>
      </c>
      <c r="L206" s="3" t="str">
        <f t="shared" si="74"/>
        <v/>
      </c>
      <c r="N206" s="134" t="s">
        <v>85</v>
      </c>
      <c r="O206" s="57">
        <f t="shared" ref="O206:O211" si="75">IF(N206=N205,O205+1,1)</f>
        <v>1</v>
      </c>
      <c r="P206" s="132">
        <v>44405</v>
      </c>
      <c r="Q206" s="130" t="s">
        <v>56</v>
      </c>
      <c r="R206" s="131">
        <v>1.7488425925925925E-2</v>
      </c>
      <c r="S206" s="181"/>
      <c r="T206" s="62" t="str">
        <f>IF(O206&gt;0,VLOOKUP(Q206,'Riders Names'!A$2:B$582,2,FALSE),"")</f>
        <v>Male</v>
      </c>
      <c r="U206" s="45" t="str">
        <f>VLOOKUP(Q206,'Riders Names'!A$2:B$582,1,FALSE)</f>
        <v>Simon Cox</v>
      </c>
      <c r="X206" s="7" t="str">
        <f>IF('My Races'!$H$2="All",Q206,CONCATENATE(Q206,N206))</f>
        <v>Simon CoxUC861</v>
      </c>
    </row>
    <row r="207" spans="1:24" ht="15" hidden="1" x14ac:dyDescent="0.2">
      <c r="A207" s="73" t="str">
        <f t="shared" si="70"/>
        <v/>
      </c>
      <c r="B207" s="3" t="str">
        <f t="shared" si="67"/>
        <v/>
      </c>
      <c r="E207" s="14" t="str">
        <f t="shared" si="68"/>
        <v/>
      </c>
      <c r="F207" s="3">
        <f t="shared" si="61"/>
        <v>0</v>
      </c>
      <c r="G207" s="3" t="str">
        <f t="shared" si="71"/>
        <v/>
      </c>
      <c r="H207" s="3">
        <f t="shared" si="69"/>
        <v>0</v>
      </c>
      <c r="I207" s="3" t="str">
        <f t="shared" si="72"/>
        <v/>
      </c>
      <c r="K207" s="3">
        <f t="shared" si="73"/>
        <v>10</v>
      </c>
      <c r="L207" s="3" t="str">
        <f t="shared" si="74"/>
        <v/>
      </c>
      <c r="N207" s="134" t="s">
        <v>85</v>
      </c>
      <c r="O207" s="57">
        <f t="shared" si="75"/>
        <v>2</v>
      </c>
      <c r="P207" s="132">
        <v>44405</v>
      </c>
      <c r="Q207" s="130" t="s">
        <v>67</v>
      </c>
      <c r="R207" s="131">
        <v>1.7893518518518517E-2</v>
      </c>
      <c r="S207" s="181"/>
      <c r="T207" s="62" t="str">
        <f>IF(O207&gt;0,VLOOKUP(Q207,'Riders Names'!A$2:B$582,2,FALSE),"")</f>
        <v>Male</v>
      </c>
      <c r="U207" s="45" t="str">
        <f>VLOOKUP(Q207,'Riders Names'!A$2:B$582,1,FALSE)</f>
        <v>Neil Lewis</v>
      </c>
      <c r="X207" s="7" t="str">
        <f>IF('My Races'!$H$2="All",Q207,CONCATENATE(Q207,N207))</f>
        <v>Neil LewisUC861</v>
      </c>
    </row>
    <row r="208" spans="1:24" ht="15" hidden="1" x14ac:dyDescent="0.2">
      <c r="A208" s="73" t="str">
        <f t="shared" si="70"/>
        <v/>
      </c>
      <c r="B208" s="3" t="str">
        <f t="shared" si="67"/>
        <v/>
      </c>
      <c r="E208" s="14" t="str">
        <f t="shared" si="68"/>
        <v/>
      </c>
      <c r="F208" s="3">
        <f t="shared" si="61"/>
        <v>0</v>
      </c>
      <c r="G208" s="3" t="str">
        <f t="shared" si="71"/>
        <v/>
      </c>
      <c r="H208" s="3">
        <f t="shared" si="69"/>
        <v>0</v>
      </c>
      <c r="I208" s="3" t="str">
        <f t="shared" si="72"/>
        <v/>
      </c>
      <c r="K208" s="3">
        <f t="shared" si="73"/>
        <v>11</v>
      </c>
      <c r="L208" s="3" t="str">
        <f t="shared" si="74"/>
        <v>Paul Winchcombe11</v>
      </c>
      <c r="N208" s="134" t="s">
        <v>85</v>
      </c>
      <c r="O208" s="57">
        <f t="shared" si="75"/>
        <v>3</v>
      </c>
      <c r="P208" s="132">
        <v>44405</v>
      </c>
      <c r="Q208" s="130" t="s">
        <v>57</v>
      </c>
      <c r="R208" s="131">
        <v>1.7962962962962962E-2</v>
      </c>
      <c r="S208" s="181"/>
      <c r="T208" s="62" t="str">
        <f>IF(O208&gt;0,VLOOKUP(Q208,'Riders Names'!A$2:B$582,2,FALSE),"")</f>
        <v>Male</v>
      </c>
      <c r="U208" s="45" t="str">
        <f>VLOOKUP(Q208,'Riders Names'!A$2:B$582,1,FALSE)</f>
        <v>Paul Winchcombe</v>
      </c>
      <c r="X208" s="7" t="str">
        <f>IF('My Races'!$H$2="All",Q208,CONCATENATE(Q208,N208))</f>
        <v>Paul WinchcombeUC861</v>
      </c>
    </row>
    <row r="209" spans="1:24" ht="15" hidden="1" x14ac:dyDescent="0.2">
      <c r="A209" s="73" t="str">
        <f t="shared" si="70"/>
        <v/>
      </c>
      <c r="B209" s="3" t="str">
        <f t="shared" si="67"/>
        <v/>
      </c>
      <c r="E209" s="14" t="str">
        <f t="shared" si="68"/>
        <v/>
      </c>
      <c r="F209" s="3">
        <f t="shared" si="61"/>
        <v>0</v>
      </c>
      <c r="G209" s="3" t="str">
        <f t="shared" si="71"/>
        <v/>
      </c>
      <c r="H209" s="3">
        <f t="shared" si="69"/>
        <v>0</v>
      </c>
      <c r="I209" s="3" t="str">
        <f t="shared" si="72"/>
        <v/>
      </c>
      <c r="K209" s="3">
        <f t="shared" si="73"/>
        <v>11</v>
      </c>
      <c r="L209" s="3" t="str">
        <f t="shared" si="74"/>
        <v/>
      </c>
      <c r="N209" s="134" t="s">
        <v>85</v>
      </c>
      <c r="O209" s="57">
        <f t="shared" si="75"/>
        <v>4</v>
      </c>
      <c r="P209" s="132">
        <v>44405</v>
      </c>
      <c r="Q209" s="130" t="s">
        <v>58</v>
      </c>
      <c r="R209" s="131">
        <v>1.8090277777777778E-2</v>
      </c>
      <c r="S209" s="181"/>
      <c r="T209" s="62" t="str">
        <f>IF(O209&gt;0,VLOOKUP(Q209,'Riders Names'!A$2:B$582,2,FALSE),"")</f>
        <v>Male</v>
      </c>
      <c r="U209" s="45" t="str">
        <f>VLOOKUP(Q209,'Riders Names'!A$2:B$582,1,FALSE)</f>
        <v>Mike Gibbons</v>
      </c>
      <c r="X209" s="7" t="str">
        <f>IF('My Races'!$H$2="All",Q209,CONCATENATE(Q209,N209))</f>
        <v>Mike GibbonsUC861</v>
      </c>
    </row>
    <row r="210" spans="1:24" ht="15" hidden="1" x14ac:dyDescent="0.2">
      <c r="A210" s="73" t="str">
        <f t="shared" si="70"/>
        <v/>
      </c>
      <c r="B210" s="3" t="str">
        <f t="shared" si="67"/>
        <v/>
      </c>
      <c r="E210" s="14" t="str">
        <f t="shared" si="68"/>
        <v/>
      </c>
      <c r="F210" s="3">
        <f t="shared" si="61"/>
        <v>0</v>
      </c>
      <c r="G210" s="3" t="str">
        <f t="shared" si="71"/>
        <v/>
      </c>
      <c r="H210" s="3">
        <f t="shared" si="69"/>
        <v>0</v>
      </c>
      <c r="I210" s="3" t="str">
        <f t="shared" si="72"/>
        <v/>
      </c>
      <c r="K210" s="3">
        <f t="shared" si="73"/>
        <v>11</v>
      </c>
      <c r="L210" s="3" t="str">
        <f t="shared" si="74"/>
        <v/>
      </c>
      <c r="N210" s="134" t="s">
        <v>85</v>
      </c>
      <c r="O210" s="57">
        <f t="shared" si="75"/>
        <v>5</v>
      </c>
      <c r="P210" s="132">
        <v>44405</v>
      </c>
      <c r="Q210" s="130" t="s">
        <v>64</v>
      </c>
      <c r="R210" s="131">
        <v>1.8553240740740742E-2</v>
      </c>
      <c r="S210" s="181"/>
      <c r="T210" s="62" t="str">
        <f>IF(O210&gt;0,VLOOKUP(Q210,'Riders Names'!A$2:B$582,2,FALSE),"")</f>
        <v>Male</v>
      </c>
      <c r="U210" s="45" t="str">
        <f>VLOOKUP(Q210,'Riders Names'!A$2:B$582,1,FALSE)</f>
        <v>Peter Iffland</v>
      </c>
      <c r="X210" s="7" t="str">
        <f>IF('My Races'!$H$2="All",Q210,CONCATENATE(Q210,N210))</f>
        <v>Peter IfflandUC861</v>
      </c>
    </row>
    <row r="211" spans="1:24" ht="15" hidden="1" x14ac:dyDescent="0.2">
      <c r="A211" s="73" t="str">
        <f t="shared" si="70"/>
        <v/>
      </c>
      <c r="B211" s="3" t="str">
        <f t="shared" si="67"/>
        <v/>
      </c>
      <c r="E211" s="14" t="str">
        <f t="shared" si="68"/>
        <v/>
      </c>
      <c r="F211" s="3">
        <f t="shared" ref="F211:F274" si="76">IF(AND(E211&lt;&gt;"",E210&lt;&gt;E211),F210+1,F210)</f>
        <v>0</v>
      </c>
      <c r="G211" s="3" t="str">
        <f t="shared" si="71"/>
        <v/>
      </c>
      <c r="H211" s="3">
        <f t="shared" si="69"/>
        <v>0</v>
      </c>
      <c r="I211" s="3" t="str">
        <f t="shared" si="72"/>
        <v/>
      </c>
      <c r="K211" s="3">
        <f t="shared" si="73"/>
        <v>11</v>
      </c>
      <c r="L211" s="3" t="str">
        <f t="shared" si="74"/>
        <v/>
      </c>
      <c r="N211" s="134" t="s">
        <v>85</v>
      </c>
      <c r="O211" s="57">
        <f t="shared" si="75"/>
        <v>6</v>
      </c>
      <c r="P211" s="132">
        <v>44405</v>
      </c>
      <c r="Q211" s="130" t="s">
        <v>91</v>
      </c>
      <c r="R211" s="131">
        <v>2.1539351851851851E-2</v>
      </c>
      <c r="S211" s="182"/>
      <c r="T211" s="62" t="str">
        <f>IF(O211&gt;0,VLOOKUP(Q211,'Riders Names'!A$2:B$582,2,FALSE),"")</f>
        <v>Guest</v>
      </c>
      <c r="U211" s="45" t="str">
        <f>VLOOKUP(Q211,'Riders Names'!A$2:B$582,1,FALSE)</f>
        <v>David Hancock</v>
      </c>
      <c r="X211" s="7" t="str">
        <f>IF('My Races'!$H$2="All",Q211,CONCATENATE(Q211,N211))</f>
        <v>David HancockUC861</v>
      </c>
    </row>
    <row r="212" spans="1:24" ht="15" hidden="1" x14ac:dyDescent="0.2">
      <c r="A212" s="73" t="str">
        <f t="shared" si="70"/>
        <v/>
      </c>
      <c r="B212" s="3" t="str">
        <f t="shared" si="67"/>
        <v/>
      </c>
      <c r="E212" s="14" t="str">
        <f t="shared" si="68"/>
        <v/>
      </c>
      <c r="F212" s="3">
        <f t="shared" si="76"/>
        <v>0</v>
      </c>
      <c r="G212" s="3" t="str">
        <f t="shared" si="71"/>
        <v/>
      </c>
      <c r="H212" s="3">
        <f t="shared" si="69"/>
        <v>0</v>
      </c>
      <c r="I212" s="3" t="str">
        <f t="shared" si="72"/>
        <v/>
      </c>
      <c r="K212" s="3">
        <f t="shared" si="73"/>
        <v>11</v>
      </c>
      <c r="L212" s="3" t="str">
        <f t="shared" si="74"/>
        <v/>
      </c>
      <c r="N212" s="145"/>
      <c r="O212" s="57"/>
      <c r="P212" s="132"/>
      <c r="Q212" s="130"/>
      <c r="R212" s="131"/>
      <c r="S212" s="185"/>
      <c r="T212" s="62" t="str">
        <f>IF(O212&gt;0,VLOOKUP(Q212,'Riders Names'!A$2:B$582,2,FALSE),"")</f>
        <v/>
      </c>
      <c r="U212" s="45" t="e">
        <f>VLOOKUP(Q212,'Riders Names'!A$2:B$582,1,FALSE)</f>
        <v>#N/A</v>
      </c>
      <c r="X212" s="7" t="str">
        <f>IF('My Races'!$H$2="All",Q212,CONCATENATE(Q212,N212))</f>
        <v/>
      </c>
    </row>
    <row r="213" spans="1:24" ht="15" hidden="1" x14ac:dyDescent="0.2">
      <c r="A213" s="73" t="str">
        <f t="shared" si="70"/>
        <v/>
      </c>
      <c r="B213" s="3" t="str">
        <f t="shared" si="67"/>
        <v/>
      </c>
      <c r="E213" s="14" t="str">
        <f t="shared" si="68"/>
        <v/>
      </c>
      <c r="F213" s="3">
        <f t="shared" si="76"/>
        <v>0</v>
      </c>
      <c r="G213" s="3" t="str">
        <f t="shared" si="71"/>
        <v/>
      </c>
      <c r="H213" s="3">
        <f t="shared" si="69"/>
        <v>0</v>
      </c>
      <c r="I213" s="3" t="str">
        <f t="shared" si="72"/>
        <v/>
      </c>
      <c r="K213" s="3">
        <f t="shared" si="73"/>
        <v>11</v>
      </c>
      <c r="L213" s="3" t="str">
        <f t="shared" si="74"/>
        <v/>
      </c>
      <c r="N213" s="134" t="s">
        <v>85</v>
      </c>
      <c r="O213" s="57">
        <f t="shared" ref="O213:O220" si="77">IF(N213=N212,O212+1,1)</f>
        <v>1</v>
      </c>
      <c r="P213" s="132">
        <v>44356</v>
      </c>
      <c r="Q213" s="130" t="s">
        <v>56</v>
      </c>
      <c r="R213" s="131">
        <v>1.621527777777778E-2</v>
      </c>
      <c r="S213" s="181"/>
      <c r="T213" s="62" t="str">
        <f>IF(O213&gt;0,VLOOKUP(Q213,'Riders Names'!A$2:B$582,2,FALSE),"")</f>
        <v>Male</v>
      </c>
      <c r="U213" s="45" t="str">
        <f>VLOOKUP(Q213,'Riders Names'!A$2:B$582,1,FALSE)</f>
        <v>Simon Cox</v>
      </c>
      <c r="X213" s="7" t="str">
        <f>IF('My Races'!$H$2="All",Q213,CONCATENATE(Q213,N213))</f>
        <v>Simon CoxUC861</v>
      </c>
    </row>
    <row r="214" spans="1:24" ht="15" hidden="1" x14ac:dyDescent="0.2">
      <c r="A214" s="73" t="str">
        <f t="shared" si="70"/>
        <v/>
      </c>
      <c r="B214" s="3" t="str">
        <f t="shared" si="67"/>
        <v/>
      </c>
      <c r="E214" s="14" t="str">
        <f t="shared" si="68"/>
        <v/>
      </c>
      <c r="F214" s="3">
        <f t="shared" si="76"/>
        <v>0</v>
      </c>
      <c r="G214" s="3" t="str">
        <f t="shared" si="71"/>
        <v/>
      </c>
      <c r="H214" s="3">
        <f t="shared" si="69"/>
        <v>0</v>
      </c>
      <c r="I214" s="3" t="str">
        <f t="shared" si="72"/>
        <v/>
      </c>
      <c r="K214" s="3">
        <f t="shared" si="73"/>
        <v>11</v>
      </c>
      <c r="L214" s="3" t="str">
        <f t="shared" si="74"/>
        <v/>
      </c>
      <c r="N214" s="134" t="s">
        <v>85</v>
      </c>
      <c r="O214" s="57">
        <f t="shared" si="77"/>
        <v>2</v>
      </c>
      <c r="P214" s="132">
        <v>44356</v>
      </c>
      <c r="Q214" s="130" t="s">
        <v>61</v>
      </c>
      <c r="R214" s="131">
        <v>1.6724537037037034E-2</v>
      </c>
      <c r="S214" s="181"/>
      <c r="T214" s="62" t="str">
        <f>IF(O214&gt;0,VLOOKUP(Q214,'Riders Names'!A$2:B$582,2,FALSE),"")</f>
        <v>Male</v>
      </c>
      <c r="U214" s="45" t="str">
        <f>VLOOKUP(Q214,'Riders Names'!A$2:B$582,1,FALSE)</f>
        <v>James Eccleston</v>
      </c>
      <c r="X214" s="7" t="str">
        <f>IF('My Races'!$H$2="All",Q214,CONCATENATE(Q214,N214))</f>
        <v>James EcclestonUC861</v>
      </c>
    </row>
    <row r="215" spans="1:24" ht="15" hidden="1" x14ac:dyDescent="0.2">
      <c r="A215" s="73" t="str">
        <f t="shared" si="70"/>
        <v/>
      </c>
      <c r="B215" s="3" t="str">
        <f t="shared" si="67"/>
        <v/>
      </c>
      <c r="E215" s="14" t="str">
        <f t="shared" si="68"/>
        <v/>
      </c>
      <c r="F215" s="3">
        <f t="shared" si="76"/>
        <v>0</v>
      </c>
      <c r="G215" s="3" t="str">
        <f t="shared" si="71"/>
        <v/>
      </c>
      <c r="H215" s="3">
        <f t="shared" si="69"/>
        <v>0</v>
      </c>
      <c r="I215" s="3" t="str">
        <f t="shared" si="72"/>
        <v/>
      </c>
      <c r="K215" s="3">
        <f t="shared" si="73"/>
        <v>12</v>
      </c>
      <c r="L215" s="3" t="str">
        <f t="shared" si="74"/>
        <v>Paul Winchcombe12</v>
      </c>
      <c r="N215" s="134" t="s">
        <v>85</v>
      </c>
      <c r="O215" s="57">
        <f t="shared" si="77"/>
        <v>3</v>
      </c>
      <c r="P215" s="132">
        <v>44356</v>
      </c>
      <c r="Q215" s="130" t="s">
        <v>57</v>
      </c>
      <c r="R215" s="131">
        <v>1.6736111111111111E-2</v>
      </c>
      <c r="S215" s="181"/>
      <c r="T215" s="62" t="str">
        <f>IF(O215&gt;0,VLOOKUP(Q215,'Riders Names'!A$2:B$582,2,FALSE),"")</f>
        <v>Male</v>
      </c>
      <c r="U215" s="45" t="str">
        <f>VLOOKUP(Q215,'Riders Names'!A$2:B$582,1,FALSE)</f>
        <v>Paul Winchcombe</v>
      </c>
      <c r="X215" s="7" t="str">
        <f>IF('My Races'!$H$2="All",Q215,CONCATENATE(Q215,N215))</f>
        <v>Paul WinchcombeUC861</v>
      </c>
    </row>
    <row r="216" spans="1:24" ht="15" hidden="1" x14ac:dyDescent="0.2">
      <c r="A216" s="73" t="str">
        <f t="shared" si="70"/>
        <v/>
      </c>
      <c r="B216" s="3" t="str">
        <f t="shared" si="67"/>
        <v/>
      </c>
      <c r="E216" s="14" t="str">
        <f t="shared" si="68"/>
        <v/>
      </c>
      <c r="F216" s="3">
        <f t="shared" si="76"/>
        <v>0</v>
      </c>
      <c r="G216" s="3" t="str">
        <f t="shared" si="71"/>
        <v/>
      </c>
      <c r="H216" s="3">
        <f t="shared" si="69"/>
        <v>0</v>
      </c>
      <c r="I216" s="3" t="str">
        <f t="shared" si="72"/>
        <v/>
      </c>
      <c r="K216" s="3">
        <f t="shared" si="73"/>
        <v>12</v>
      </c>
      <c r="L216" s="3" t="str">
        <f t="shared" si="74"/>
        <v/>
      </c>
      <c r="N216" s="134" t="s">
        <v>85</v>
      </c>
      <c r="O216" s="57">
        <f t="shared" si="77"/>
        <v>4</v>
      </c>
      <c r="P216" s="132">
        <v>44356</v>
      </c>
      <c r="Q216" s="130" t="s">
        <v>77</v>
      </c>
      <c r="R216" s="131">
        <v>1.6886574074074075E-2</v>
      </c>
      <c r="S216" s="181"/>
      <c r="T216" s="62" t="str">
        <f>IF(O216&gt;0,VLOOKUP(Q216,'Riders Names'!A$2:B$582,2,FALSE),"")</f>
        <v>Male</v>
      </c>
      <c r="U216" s="45" t="str">
        <f>VLOOKUP(Q216,'Riders Names'!A$2:B$582,1,FALSE)</f>
        <v>Andrew Lockwood</v>
      </c>
      <c r="X216" s="7" t="str">
        <f>IF('My Races'!$H$2="All",Q216,CONCATENATE(Q216,N216))</f>
        <v>Andrew LockwoodUC861</v>
      </c>
    </row>
    <row r="217" spans="1:24" ht="15" hidden="1" x14ac:dyDescent="0.2">
      <c r="A217" s="73" t="str">
        <f t="shared" si="70"/>
        <v/>
      </c>
      <c r="B217" s="3" t="str">
        <f t="shared" si="67"/>
        <v/>
      </c>
      <c r="E217" s="14" t="str">
        <f t="shared" si="68"/>
        <v/>
      </c>
      <c r="F217" s="3">
        <f t="shared" si="76"/>
        <v>0</v>
      </c>
      <c r="G217" s="3" t="str">
        <f t="shared" si="71"/>
        <v/>
      </c>
      <c r="H217" s="3">
        <f t="shared" si="69"/>
        <v>0</v>
      </c>
      <c r="I217" s="3" t="str">
        <f t="shared" si="72"/>
        <v/>
      </c>
      <c r="K217" s="3">
        <f t="shared" si="73"/>
        <v>12</v>
      </c>
      <c r="L217" s="3" t="str">
        <f t="shared" si="74"/>
        <v/>
      </c>
      <c r="N217" s="134" t="s">
        <v>85</v>
      </c>
      <c r="O217" s="57">
        <f t="shared" si="77"/>
        <v>5</v>
      </c>
      <c r="P217" s="132">
        <v>44356</v>
      </c>
      <c r="Q217" s="130" t="s">
        <v>60</v>
      </c>
      <c r="R217" s="131">
        <v>1.7002314814814814E-2</v>
      </c>
      <c r="S217" s="181"/>
      <c r="T217" s="62" t="str">
        <f>IF(O217&gt;0,VLOOKUP(Q217,'Riders Names'!A$2:B$582,2,FALSE),"")</f>
        <v>Male</v>
      </c>
      <c r="U217" s="45" t="str">
        <f>VLOOKUP(Q217,'Riders Names'!A$2:B$582,1,FALSE)</f>
        <v>David English</v>
      </c>
      <c r="X217" s="7" t="str">
        <f>IF('My Races'!$H$2="All",Q217,CONCATENATE(Q217,N217))</f>
        <v>David EnglishUC861</v>
      </c>
    </row>
    <row r="218" spans="1:24" ht="15" hidden="1" x14ac:dyDescent="0.2">
      <c r="A218" s="73" t="str">
        <f t="shared" si="70"/>
        <v/>
      </c>
      <c r="B218" s="3" t="str">
        <f t="shared" si="67"/>
        <v/>
      </c>
      <c r="E218" s="14" t="str">
        <f t="shared" si="68"/>
        <v/>
      </c>
      <c r="F218" s="3">
        <f t="shared" si="76"/>
        <v>0</v>
      </c>
      <c r="G218" s="3" t="str">
        <f t="shared" si="71"/>
        <v/>
      </c>
      <c r="H218" s="3">
        <f t="shared" si="69"/>
        <v>0</v>
      </c>
      <c r="I218" s="3" t="str">
        <f t="shared" si="72"/>
        <v/>
      </c>
      <c r="K218" s="3">
        <f t="shared" si="73"/>
        <v>12</v>
      </c>
      <c r="L218" s="3" t="str">
        <f t="shared" si="74"/>
        <v/>
      </c>
      <c r="N218" s="134" t="s">
        <v>85</v>
      </c>
      <c r="O218" s="57">
        <f t="shared" si="77"/>
        <v>6</v>
      </c>
      <c r="P218" s="132">
        <v>44356</v>
      </c>
      <c r="Q218" s="130" t="s">
        <v>58</v>
      </c>
      <c r="R218" s="131">
        <v>1.7835648148148149E-2</v>
      </c>
      <c r="S218" s="181"/>
      <c r="T218" s="62" t="str">
        <f>IF(O218&gt;0,VLOOKUP(Q218,'Riders Names'!A$2:B$582,2,FALSE),"")</f>
        <v>Male</v>
      </c>
      <c r="U218" s="45" t="str">
        <f>VLOOKUP(Q218,'Riders Names'!A$2:B$582,1,FALSE)</f>
        <v>Mike Gibbons</v>
      </c>
      <c r="X218" s="7" t="str">
        <f>IF('My Races'!$H$2="All",Q218,CONCATENATE(Q218,N218))</f>
        <v>Mike GibbonsUC861</v>
      </c>
    </row>
    <row r="219" spans="1:24" ht="15" hidden="1" x14ac:dyDescent="0.2">
      <c r="A219" s="73" t="str">
        <f t="shared" si="70"/>
        <v/>
      </c>
      <c r="B219" s="3" t="str">
        <f t="shared" si="67"/>
        <v/>
      </c>
      <c r="E219" s="14" t="str">
        <f t="shared" si="68"/>
        <v/>
      </c>
      <c r="F219" s="3">
        <f t="shared" si="76"/>
        <v>0</v>
      </c>
      <c r="G219" s="3" t="str">
        <f t="shared" si="71"/>
        <v/>
      </c>
      <c r="H219" s="3">
        <f t="shared" si="69"/>
        <v>0</v>
      </c>
      <c r="I219" s="3" t="str">
        <f t="shared" si="72"/>
        <v/>
      </c>
      <c r="K219" s="3">
        <f t="shared" si="73"/>
        <v>12</v>
      </c>
      <c r="L219" s="3" t="str">
        <f t="shared" si="74"/>
        <v/>
      </c>
      <c r="N219" s="134" t="s">
        <v>85</v>
      </c>
      <c r="O219" s="57">
        <f t="shared" si="77"/>
        <v>7</v>
      </c>
      <c r="P219" s="132">
        <v>44356</v>
      </c>
      <c r="Q219" s="130" t="s">
        <v>67</v>
      </c>
      <c r="R219" s="131">
        <v>1.7847222222222223E-2</v>
      </c>
      <c r="S219" s="181"/>
      <c r="T219" s="62" t="str">
        <f>IF(O219&gt;0,VLOOKUP(Q219,'Riders Names'!A$2:B$582,2,FALSE),"")</f>
        <v>Male</v>
      </c>
      <c r="U219" s="45" t="str">
        <f>VLOOKUP(Q219,'Riders Names'!A$2:B$582,1,FALSE)</f>
        <v>Neil Lewis</v>
      </c>
      <c r="X219" s="7" t="str">
        <f>IF('My Races'!$H$2="All",Q219,CONCATENATE(Q219,N219))</f>
        <v>Neil LewisUC861</v>
      </c>
    </row>
    <row r="220" spans="1:24" ht="15" hidden="1" x14ac:dyDescent="0.2">
      <c r="A220" s="73" t="str">
        <f t="shared" si="70"/>
        <v/>
      </c>
      <c r="B220" s="3" t="str">
        <f t="shared" si="67"/>
        <v/>
      </c>
      <c r="E220" s="14" t="str">
        <f t="shared" si="68"/>
        <v/>
      </c>
      <c r="F220" s="3">
        <f t="shared" si="76"/>
        <v>0</v>
      </c>
      <c r="G220" s="3" t="str">
        <f t="shared" si="71"/>
        <v/>
      </c>
      <c r="H220" s="3">
        <f t="shared" si="69"/>
        <v>0</v>
      </c>
      <c r="I220" s="3" t="str">
        <f t="shared" si="72"/>
        <v/>
      </c>
      <c r="K220" s="3">
        <f t="shared" si="73"/>
        <v>12</v>
      </c>
      <c r="L220" s="3" t="str">
        <f t="shared" si="74"/>
        <v/>
      </c>
      <c r="N220" s="134" t="s">
        <v>85</v>
      </c>
      <c r="O220" s="57">
        <f t="shared" si="77"/>
        <v>8</v>
      </c>
      <c r="P220" s="132">
        <v>44356</v>
      </c>
      <c r="Q220" s="130" t="s">
        <v>153</v>
      </c>
      <c r="R220" s="131">
        <v>1.8634259259259257E-2</v>
      </c>
      <c r="S220" s="182"/>
      <c r="T220" s="62" t="str">
        <f>IF(O220&gt;0,VLOOKUP(Q220,'Riders Names'!A$2:B$582,2,FALSE),"")</f>
        <v>Guest</v>
      </c>
      <c r="U220" s="45" t="str">
        <f>VLOOKUP(Q220,'Riders Names'!A$2:B$582,1,FALSE)</f>
        <v>Emily Slavin</v>
      </c>
      <c r="X220" s="7" t="str">
        <f>IF('My Races'!$H$2="All",Q220,CONCATENATE(Q220,N220))</f>
        <v>Emily SlavinUC861</v>
      </c>
    </row>
    <row r="221" spans="1:24" ht="15" hidden="1" x14ac:dyDescent="0.2">
      <c r="A221" s="73" t="str">
        <f t="shared" si="70"/>
        <v/>
      </c>
      <c r="B221" s="3" t="str">
        <f t="shared" si="67"/>
        <v/>
      </c>
      <c r="E221" s="14" t="str">
        <f t="shared" si="68"/>
        <v/>
      </c>
      <c r="F221" s="3">
        <f t="shared" si="76"/>
        <v>0</v>
      </c>
      <c r="G221" s="3" t="str">
        <f t="shared" si="71"/>
        <v/>
      </c>
      <c r="H221" s="3">
        <f t="shared" si="69"/>
        <v>0</v>
      </c>
      <c r="I221" s="3" t="str">
        <f t="shared" si="72"/>
        <v/>
      </c>
      <c r="K221" s="3">
        <f t="shared" si="73"/>
        <v>12</v>
      </c>
      <c r="L221" s="3" t="str">
        <f t="shared" si="74"/>
        <v/>
      </c>
      <c r="N221" s="145" t="s">
        <v>52</v>
      </c>
      <c r="O221" s="57"/>
      <c r="P221" s="132"/>
      <c r="Q221" s="130"/>
      <c r="R221" s="131"/>
      <c r="S221" s="185"/>
      <c r="T221" s="62" t="str">
        <f>IF(O221&gt;0,VLOOKUP(Q221,'Riders Names'!A$2:B$582,2,FALSE),"")</f>
        <v/>
      </c>
      <c r="U221" s="45" t="e">
        <f>VLOOKUP(Q221,'Riders Names'!A$2:B$582,1,FALSE)</f>
        <v>#N/A</v>
      </c>
      <c r="X221" s="7" t="str">
        <f>IF('My Races'!$H$2="All",Q221,CONCATENATE(Q221,N221))</f>
        <v>Choose Race</v>
      </c>
    </row>
    <row r="222" spans="1:24" ht="15" hidden="1" x14ac:dyDescent="0.2">
      <c r="A222" s="73" t="str">
        <f t="shared" si="70"/>
        <v/>
      </c>
      <c r="B222" s="3" t="str">
        <f t="shared" si="67"/>
        <v/>
      </c>
      <c r="E222" s="14" t="str">
        <f t="shared" si="68"/>
        <v/>
      </c>
      <c r="F222" s="3">
        <f t="shared" si="76"/>
        <v>0</v>
      </c>
      <c r="G222" s="3" t="str">
        <f t="shared" si="71"/>
        <v/>
      </c>
      <c r="H222" s="3">
        <f t="shared" si="69"/>
        <v>0</v>
      </c>
      <c r="I222" s="3" t="str">
        <f t="shared" si="72"/>
        <v/>
      </c>
      <c r="K222" s="3">
        <f t="shared" si="73"/>
        <v>12</v>
      </c>
      <c r="L222" s="3" t="str">
        <f t="shared" si="74"/>
        <v/>
      </c>
      <c r="N222" s="134" t="s">
        <v>85</v>
      </c>
      <c r="O222" s="57">
        <f t="shared" ref="O222:O228" si="78">IF(N222=N221,O221+1,1)</f>
        <v>1</v>
      </c>
      <c r="P222" s="132">
        <v>44349</v>
      </c>
      <c r="Q222" s="130" t="s">
        <v>61</v>
      </c>
      <c r="R222" s="131">
        <v>1.6423611111111111E-2</v>
      </c>
      <c r="S222" s="182"/>
      <c r="T222" s="62" t="str">
        <f>IF(O222&gt;0,VLOOKUP(Q222,'Riders Names'!A$2:B$582,2,FALSE),"")</f>
        <v>Male</v>
      </c>
      <c r="U222" s="45" t="str">
        <f>VLOOKUP(Q222,'Riders Names'!A$2:B$582,1,FALSE)</f>
        <v>James Eccleston</v>
      </c>
      <c r="X222" s="7" t="str">
        <f>IF('My Races'!$H$2="All",Q222,CONCATENATE(Q222,N222))</f>
        <v>James EcclestonUC861</v>
      </c>
    </row>
    <row r="223" spans="1:24" ht="15" hidden="1" x14ac:dyDescent="0.2">
      <c r="A223" s="73" t="str">
        <f t="shared" si="70"/>
        <v/>
      </c>
      <c r="B223" s="3" t="str">
        <f t="shared" si="67"/>
        <v/>
      </c>
      <c r="E223" s="14" t="str">
        <f t="shared" si="68"/>
        <v/>
      </c>
      <c r="F223" s="3">
        <f t="shared" si="76"/>
        <v>0</v>
      </c>
      <c r="G223" s="3" t="str">
        <f t="shared" si="71"/>
        <v/>
      </c>
      <c r="H223" s="3">
        <f t="shared" si="69"/>
        <v>0</v>
      </c>
      <c r="I223" s="3" t="str">
        <f t="shared" si="72"/>
        <v/>
      </c>
      <c r="K223" s="3">
        <f t="shared" si="73"/>
        <v>13</v>
      </c>
      <c r="L223" s="3" t="str">
        <f t="shared" si="74"/>
        <v>Paul Winchcombe13</v>
      </c>
      <c r="N223" s="134" t="s">
        <v>85</v>
      </c>
      <c r="O223" s="57">
        <f t="shared" si="78"/>
        <v>2</v>
      </c>
      <c r="P223" s="132">
        <v>44349</v>
      </c>
      <c r="Q223" s="130" t="s">
        <v>57</v>
      </c>
      <c r="R223" s="131">
        <v>1.6655092592592593E-2</v>
      </c>
      <c r="S223" s="181"/>
      <c r="T223" s="62" t="str">
        <f>IF(O223&gt;0,VLOOKUP(Q223,'Riders Names'!A$2:B$582,2,FALSE),"")</f>
        <v>Male</v>
      </c>
      <c r="U223" s="45" t="str">
        <f>VLOOKUP(Q223,'Riders Names'!A$2:B$582,1,FALSE)</f>
        <v>Paul Winchcombe</v>
      </c>
      <c r="X223" s="7" t="str">
        <f>IF('My Races'!$H$2="All",Q223,CONCATENATE(Q223,N223))</f>
        <v>Paul WinchcombeUC861</v>
      </c>
    </row>
    <row r="224" spans="1:24" ht="15" hidden="1" x14ac:dyDescent="0.2">
      <c r="A224" s="73" t="str">
        <f t="shared" si="70"/>
        <v/>
      </c>
      <c r="B224" s="3" t="str">
        <f t="shared" si="67"/>
        <v/>
      </c>
      <c r="E224" s="14" t="str">
        <f t="shared" si="68"/>
        <v/>
      </c>
      <c r="F224" s="3">
        <f t="shared" si="76"/>
        <v>0</v>
      </c>
      <c r="G224" s="3" t="str">
        <f t="shared" si="71"/>
        <v/>
      </c>
      <c r="H224" s="3">
        <f t="shared" si="69"/>
        <v>0</v>
      </c>
      <c r="I224" s="3" t="str">
        <f t="shared" si="72"/>
        <v/>
      </c>
      <c r="K224" s="3">
        <f t="shared" si="73"/>
        <v>13</v>
      </c>
      <c r="L224" s="3" t="str">
        <f t="shared" si="74"/>
        <v/>
      </c>
      <c r="N224" s="134" t="s">
        <v>85</v>
      </c>
      <c r="O224" s="57">
        <f t="shared" si="78"/>
        <v>3</v>
      </c>
      <c r="P224" s="132">
        <v>44349</v>
      </c>
      <c r="Q224" s="130" t="s">
        <v>64</v>
      </c>
      <c r="R224" s="131">
        <v>1.7384259259259262E-2</v>
      </c>
      <c r="S224" s="181"/>
      <c r="T224" s="62" t="str">
        <f>IF(O224&gt;0,VLOOKUP(Q224,'Riders Names'!A$2:B$582,2,FALSE),"")</f>
        <v>Male</v>
      </c>
      <c r="U224" s="45" t="str">
        <f>VLOOKUP(Q224,'Riders Names'!A$2:B$582,1,FALSE)</f>
        <v>Peter Iffland</v>
      </c>
      <c r="X224" s="7" t="str">
        <f>IF('My Races'!$H$2="All",Q224,CONCATENATE(Q224,N224))</f>
        <v>Peter IfflandUC861</v>
      </c>
    </row>
    <row r="225" spans="1:24" ht="15" hidden="1" x14ac:dyDescent="0.2">
      <c r="A225" s="73" t="str">
        <f t="shared" si="70"/>
        <v/>
      </c>
      <c r="B225" s="3" t="str">
        <f t="shared" si="67"/>
        <v/>
      </c>
      <c r="E225" s="14" t="str">
        <f t="shared" si="68"/>
        <v/>
      </c>
      <c r="F225" s="3">
        <f t="shared" si="76"/>
        <v>0</v>
      </c>
      <c r="G225" s="3" t="str">
        <f t="shared" si="71"/>
        <v/>
      </c>
      <c r="H225" s="3">
        <f t="shared" si="69"/>
        <v>0</v>
      </c>
      <c r="I225" s="3" t="str">
        <f t="shared" si="72"/>
        <v/>
      </c>
      <c r="K225" s="3">
        <f t="shared" si="73"/>
        <v>13</v>
      </c>
      <c r="L225" s="3" t="str">
        <f t="shared" si="74"/>
        <v/>
      </c>
      <c r="N225" s="134" t="s">
        <v>85</v>
      </c>
      <c r="O225" s="57">
        <f t="shared" si="78"/>
        <v>4</v>
      </c>
      <c r="P225" s="132">
        <v>44349</v>
      </c>
      <c r="Q225" s="130" t="s">
        <v>67</v>
      </c>
      <c r="R225" s="131">
        <v>1.7511574074074072E-2</v>
      </c>
      <c r="S225" s="181"/>
      <c r="T225" s="62" t="str">
        <f>IF(O225&gt;0,VLOOKUP(Q225,'Riders Names'!A$2:B$582,2,FALSE),"")</f>
        <v>Male</v>
      </c>
      <c r="U225" s="45" t="str">
        <f>VLOOKUP(Q225,'Riders Names'!A$2:B$582,1,FALSE)</f>
        <v>Neil Lewis</v>
      </c>
      <c r="X225" s="7" t="str">
        <f>IF('My Races'!$H$2="All",Q225,CONCATENATE(Q225,N225))</f>
        <v>Neil LewisUC861</v>
      </c>
    </row>
    <row r="226" spans="1:24" ht="15" hidden="1" x14ac:dyDescent="0.2">
      <c r="A226" s="73" t="str">
        <f t="shared" si="70"/>
        <v/>
      </c>
      <c r="B226" s="3" t="str">
        <f t="shared" si="67"/>
        <v/>
      </c>
      <c r="E226" s="14" t="str">
        <f t="shared" si="68"/>
        <v/>
      </c>
      <c r="F226" s="3">
        <f t="shared" si="76"/>
        <v>0</v>
      </c>
      <c r="G226" s="3" t="str">
        <f t="shared" si="71"/>
        <v/>
      </c>
      <c r="H226" s="3">
        <f t="shared" si="69"/>
        <v>0</v>
      </c>
      <c r="I226" s="3" t="str">
        <f t="shared" si="72"/>
        <v/>
      </c>
      <c r="K226" s="3">
        <f t="shared" si="73"/>
        <v>13</v>
      </c>
      <c r="L226" s="3" t="str">
        <f t="shared" si="74"/>
        <v/>
      </c>
      <c r="N226" s="134" t="s">
        <v>85</v>
      </c>
      <c r="O226" s="57">
        <f t="shared" si="78"/>
        <v>5</v>
      </c>
      <c r="P226" s="132">
        <v>44349</v>
      </c>
      <c r="Q226" s="130" t="s">
        <v>58</v>
      </c>
      <c r="R226" s="131">
        <v>1.7557870370370373E-2</v>
      </c>
      <c r="S226" s="181"/>
      <c r="T226" s="62" t="str">
        <f>IF(O226&gt;0,VLOOKUP(Q226,'Riders Names'!A$2:B$582,2,FALSE),"")</f>
        <v>Male</v>
      </c>
      <c r="U226" s="45" t="str">
        <f>VLOOKUP(Q226,'Riders Names'!A$2:B$582,1,FALSE)</f>
        <v>Mike Gibbons</v>
      </c>
      <c r="X226" s="7" t="str">
        <f>IF('My Races'!$H$2="All",Q226,CONCATENATE(Q226,N226))</f>
        <v>Mike GibbonsUC861</v>
      </c>
    </row>
    <row r="227" spans="1:24" ht="15" hidden="1" x14ac:dyDescent="0.2">
      <c r="A227" s="73" t="str">
        <f t="shared" si="70"/>
        <v/>
      </c>
      <c r="B227" s="3" t="str">
        <f t="shared" si="67"/>
        <v/>
      </c>
      <c r="E227" s="14" t="str">
        <f t="shared" si="68"/>
        <v/>
      </c>
      <c r="F227" s="3">
        <f t="shared" si="76"/>
        <v>0</v>
      </c>
      <c r="G227" s="3" t="str">
        <f t="shared" si="71"/>
        <v/>
      </c>
      <c r="H227" s="3">
        <f t="shared" si="69"/>
        <v>0</v>
      </c>
      <c r="I227" s="3" t="str">
        <f t="shared" si="72"/>
        <v/>
      </c>
      <c r="K227" s="3">
        <f t="shared" si="73"/>
        <v>13</v>
      </c>
      <c r="L227" s="3" t="str">
        <f t="shared" si="74"/>
        <v/>
      </c>
      <c r="N227" s="134" t="s">
        <v>85</v>
      </c>
      <c r="O227" s="57">
        <f t="shared" si="78"/>
        <v>6</v>
      </c>
      <c r="P227" s="132">
        <v>44349</v>
      </c>
      <c r="Q227" s="130" t="s">
        <v>62</v>
      </c>
      <c r="R227" s="131">
        <v>1.7858796296296296E-2</v>
      </c>
      <c r="S227" s="181"/>
      <c r="T227" s="62" t="str">
        <f>IF(O227&gt;0,VLOOKUP(Q227,'Riders Names'!A$2:B$582,2,FALSE),"")</f>
        <v>Female</v>
      </c>
      <c r="U227" s="45" t="str">
        <f>VLOOKUP(Q227,'Riders Names'!A$2:B$582,1,FALSE)</f>
        <v>Lynsey Carpenter</v>
      </c>
      <c r="X227" s="7" t="str">
        <f>IF('My Races'!$H$2="All",Q227,CONCATENATE(Q227,N227))</f>
        <v>Lynsey CarpenterUC861</v>
      </c>
    </row>
    <row r="228" spans="1:24" ht="15" hidden="1" x14ac:dyDescent="0.2">
      <c r="A228" s="73" t="str">
        <f t="shared" si="70"/>
        <v/>
      </c>
      <c r="B228" s="3" t="str">
        <f t="shared" si="67"/>
        <v/>
      </c>
      <c r="E228" s="14" t="str">
        <f t="shared" si="68"/>
        <v/>
      </c>
      <c r="F228" s="3">
        <f t="shared" si="76"/>
        <v>0</v>
      </c>
      <c r="G228" s="3" t="str">
        <f t="shared" si="71"/>
        <v/>
      </c>
      <c r="H228" s="3">
        <f t="shared" si="69"/>
        <v>0</v>
      </c>
      <c r="I228" s="3" t="str">
        <f t="shared" si="72"/>
        <v/>
      </c>
      <c r="K228" s="3">
        <f t="shared" si="73"/>
        <v>13</v>
      </c>
      <c r="L228" s="3" t="str">
        <f t="shared" si="74"/>
        <v/>
      </c>
      <c r="N228" s="134" t="s">
        <v>85</v>
      </c>
      <c r="O228" s="57">
        <f t="shared" si="78"/>
        <v>7</v>
      </c>
      <c r="P228" s="132">
        <v>44349</v>
      </c>
      <c r="Q228" s="130" t="s">
        <v>63</v>
      </c>
      <c r="R228" s="131" t="s">
        <v>154</v>
      </c>
      <c r="S228" s="181"/>
      <c r="T228" s="62" t="str">
        <f>IF(O228&gt;0,VLOOKUP(Q228,'Riders Names'!A$2:B$582,2,FALSE),"")</f>
        <v>Male</v>
      </c>
      <c r="U228" s="45" t="str">
        <f>VLOOKUP(Q228,'Riders Names'!A$2:B$582,1,FALSE)</f>
        <v>Mark Evans</v>
      </c>
      <c r="X228" s="7" t="str">
        <f>IF('My Races'!$H$2="All",Q228,CONCATENATE(Q228,N228))</f>
        <v>Mark EvansUC861</v>
      </c>
    </row>
    <row r="229" spans="1:24" ht="15" hidden="1" x14ac:dyDescent="0.2">
      <c r="A229" s="73" t="str">
        <f t="shared" si="70"/>
        <v/>
      </c>
      <c r="B229" s="3" t="str">
        <f t="shared" si="67"/>
        <v/>
      </c>
      <c r="E229" s="14" t="str">
        <f t="shared" si="68"/>
        <v/>
      </c>
      <c r="F229" s="3">
        <f t="shared" si="76"/>
        <v>0</v>
      </c>
      <c r="G229" s="3" t="str">
        <f t="shared" si="71"/>
        <v/>
      </c>
      <c r="H229" s="3">
        <f t="shared" si="69"/>
        <v>0</v>
      </c>
      <c r="I229" s="3" t="str">
        <f t="shared" si="72"/>
        <v/>
      </c>
      <c r="K229" s="3">
        <f t="shared" si="73"/>
        <v>13</v>
      </c>
      <c r="L229" s="3" t="str">
        <f t="shared" si="74"/>
        <v/>
      </c>
      <c r="N229" s="145" t="s">
        <v>52</v>
      </c>
      <c r="O229" s="57"/>
      <c r="P229" s="132"/>
      <c r="Q229" s="130"/>
      <c r="R229" s="131"/>
      <c r="S229" s="182"/>
      <c r="T229" s="62" t="str">
        <f>IF(O229&gt;0,VLOOKUP(Q229,'Riders Names'!A$2:B$582,2,FALSE),"")</f>
        <v/>
      </c>
      <c r="U229" s="45" t="e">
        <f>VLOOKUP(Q229,'Riders Names'!A$2:B$582,1,FALSE)</f>
        <v>#N/A</v>
      </c>
      <c r="X229" s="7" t="str">
        <f>IF('My Races'!$H$2="All",Q229,CONCATENATE(Q229,N229))</f>
        <v>Choose Race</v>
      </c>
    </row>
    <row r="230" spans="1:24" ht="15" hidden="1" x14ac:dyDescent="0.2">
      <c r="A230" s="73" t="str">
        <f t="shared" si="70"/>
        <v/>
      </c>
      <c r="B230" s="3" t="str">
        <f t="shared" si="67"/>
        <v/>
      </c>
      <c r="E230" s="14" t="str">
        <f t="shared" si="68"/>
        <v/>
      </c>
      <c r="F230" s="3">
        <f t="shared" si="76"/>
        <v>0</v>
      </c>
      <c r="G230" s="3" t="str">
        <f t="shared" si="71"/>
        <v/>
      </c>
      <c r="H230" s="3">
        <f t="shared" si="69"/>
        <v>0</v>
      </c>
      <c r="I230" s="3" t="str">
        <f t="shared" si="72"/>
        <v/>
      </c>
      <c r="K230" s="3">
        <f t="shared" si="73"/>
        <v>13</v>
      </c>
      <c r="L230" s="3" t="str">
        <f t="shared" si="74"/>
        <v/>
      </c>
      <c r="N230" s="134" t="s">
        <v>85</v>
      </c>
      <c r="O230" s="57">
        <f>IF(N230=N229,O229+1,1)</f>
        <v>1</v>
      </c>
      <c r="P230" s="132">
        <v>44342</v>
      </c>
      <c r="Q230" s="130" t="s">
        <v>76</v>
      </c>
      <c r="R230" s="131">
        <v>1.6423611111111111E-2</v>
      </c>
      <c r="S230" s="181"/>
      <c r="T230" s="62" t="str">
        <f>IF(O230&gt;0,VLOOKUP(Q230,'Riders Names'!A$2:B$582,2,FALSE),"")</f>
        <v>Male</v>
      </c>
      <c r="U230" s="45" t="str">
        <f>VLOOKUP(Q230,'Riders Names'!A$2:B$582,1,FALSE)</f>
        <v>Tony Weare</v>
      </c>
      <c r="X230" s="7" t="str">
        <f>IF('My Races'!$H$2="All",Q230,CONCATENATE(Q230,N230))</f>
        <v>Tony WeareUC861</v>
      </c>
    </row>
    <row r="231" spans="1:24" ht="15" hidden="1" x14ac:dyDescent="0.2">
      <c r="A231" s="73" t="str">
        <f t="shared" si="70"/>
        <v/>
      </c>
      <c r="B231" s="3" t="str">
        <f t="shared" si="67"/>
        <v/>
      </c>
      <c r="E231" s="14" t="str">
        <f t="shared" si="68"/>
        <v/>
      </c>
      <c r="F231" s="3">
        <f t="shared" si="76"/>
        <v>0</v>
      </c>
      <c r="G231" s="3" t="str">
        <f t="shared" si="71"/>
        <v/>
      </c>
      <c r="H231" s="3">
        <f t="shared" si="69"/>
        <v>0</v>
      </c>
      <c r="I231" s="3" t="str">
        <f t="shared" si="72"/>
        <v/>
      </c>
      <c r="K231" s="3">
        <f t="shared" si="73"/>
        <v>13</v>
      </c>
      <c r="L231" s="3" t="str">
        <f t="shared" si="74"/>
        <v/>
      </c>
      <c r="N231" s="134" t="s">
        <v>85</v>
      </c>
      <c r="O231" s="57">
        <f>IF(N231=N230,O230+1,1)</f>
        <v>2</v>
      </c>
      <c r="P231" s="132">
        <v>44342</v>
      </c>
      <c r="Q231" s="130" t="s">
        <v>56</v>
      </c>
      <c r="R231" s="131">
        <v>1.6608796296296299E-2</v>
      </c>
      <c r="S231" s="181"/>
      <c r="T231" s="62" t="str">
        <f>IF(O231&gt;0,VLOOKUP(Q231,'Riders Names'!A$2:B$582,2,FALSE),"")</f>
        <v>Male</v>
      </c>
      <c r="U231" s="45" t="str">
        <f>VLOOKUP(Q231,'Riders Names'!A$2:B$582,1,FALSE)</f>
        <v>Simon Cox</v>
      </c>
      <c r="X231" s="7" t="str">
        <f>IF('My Races'!$H$2="All",Q231,CONCATENATE(Q231,N231))</f>
        <v>Simon CoxUC861</v>
      </c>
    </row>
    <row r="232" spans="1:24" ht="15" hidden="1" x14ac:dyDescent="0.2">
      <c r="A232" s="73" t="str">
        <f t="shared" si="70"/>
        <v/>
      </c>
      <c r="B232" s="3" t="str">
        <f t="shared" si="67"/>
        <v/>
      </c>
      <c r="E232" s="14" t="str">
        <f t="shared" si="68"/>
        <v/>
      </c>
      <c r="F232" s="3">
        <f t="shared" si="76"/>
        <v>0</v>
      </c>
      <c r="G232" s="3" t="str">
        <f t="shared" si="71"/>
        <v/>
      </c>
      <c r="H232" s="3">
        <f t="shared" si="69"/>
        <v>0</v>
      </c>
      <c r="I232" s="3" t="str">
        <f t="shared" si="72"/>
        <v/>
      </c>
      <c r="K232" s="3">
        <f t="shared" si="73"/>
        <v>14</v>
      </c>
      <c r="L232" s="3" t="str">
        <f t="shared" si="74"/>
        <v>Paul Winchcombe14</v>
      </c>
      <c r="N232" s="134" t="s">
        <v>85</v>
      </c>
      <c r="O232" s="57">
        <f>IF(N232=N231,O231+1,1)</f>
        <v>3</v>
      </c>
      <c r="P232" s="132">
        <v>44342</v>
      </c>
      <c r="Q232" s="130" t="s">
        <v>57</v>
      </c>
      <c r="R232" s="131">
        <v>1.6724537037037034E-2</v>
      </c>
      <c r="S232" s="181"/>
      <c r="T232" s="62" t="str">
        <f>IF(O232&gt;0,VLOOKUP(Q232,'Riders Names'!A$2:B$582,2,FALSE),"")</f>
        <v>Male</v>
      </c>
      <c r="U232" s="45" t="str">
        <f>VLOOKUP(Q232,'Riders Names'!A$2:B$582,1,FALSE)</f>
        <v>Paul Winchcombe</v>
      </c>
      <c r="X232" s="7" t="str">
        <f>IF('My Races'!$H$2="All",Q232,CONCATENATE(Q232,N232))</f>
        <v>Paul WinchcombeUC861</v>
      </c>
    </row>
    <row r="233" spans="1:24" ht="15" hidden="1" x14ac:dyDescent="0.2">
      <c r="A233" s="73" t="str">
        <f t="shared" si="70"/>
        <v/>
      </c>
      <c r="B233" s="3" t="str">
        <f t="shared" si="67"/>
        <v/>
      </c>
      <c r="E233" s="14" t="str">
        <f t="shared" si="68"/>
        <v/>
      </c>
      <c r="F233" s="3">
        <f t="shared" si="76"/>
        <v>0</v>
      </c>
      <c r="G233" s="3" t="str">
        <f t="shared" si="71"/>
        <v/>
      </c>
      <c r="H233" s="3">
        <f t="shared" si="69"/>
        <v>0</v>
      </c>
      <c r="I233" s="3" t="str">
        <f t="shared" si="72"/>
        <v/>
      </c>
      <c r="K233" s="3">
        <f t="shared" si="73"/>
        <v>14</v>
      </c>
      <c r="L233" s="3" t="str">
        <f t="shared" si="74"/>
        <v/>
      </c>
      <c r="N233" s="134" t="s">
        <v>85</v>
      </c>
      <c r="O233" s="57">
        <f>IF(N233=N232,O232+1,1)</f>
        <v>4</v>
      </c>
      <c r="P233" s="132">
        <v>44342</v>
      </c>
      <c r="Q233" s="130" t="s">
        <v>63</v>
      </c>
      <c r="R233" s="131">
        <v>1.7847222222222223E-2</v>
      </c>
      <c r="S233" s="181"/>
      <c r="T233" s="62" t="str">
        <f>IF(O233&gt;0,VLOOKUP(Q233,'Riders Names'!A$2:B$582,2,FALSE),"")</f>
        <v>Male</v>
      </c>
      <c r="U233" s="45" t="str">
        <f>VLOOKUP(Q233,'Riders Names'!A$2:B$582,1,FALSE)</f>
        <v>Mark Evans</v>
      </c>
      <c r="X233" s="7" t="str">
        <f>IF('My Races'!$H$2="All",Q233,CONCATENATE(Q233,N233))</f>
        <v>Mark EvansUC861</v>
      </c>
    </row>
    <row r="234" spans="1:24" ht="15" hidden="1" x14ac:dyDescent="0.2">
      <c r="A234" s="73" t="str">
        <f t="shared" si="70"/>
        <v/>
      </c>
      <c r="B234" s="3" t="str">
        <f t="shared" si="67"/>
        <v/>
      </c>
      <c r="E234" s="14" t="str">
        <f t="shared" si="68"/>
        <v/>
      </c>
      <c r="F234" s="3">
        <f t="shared" si="76"/>
        <v>0</v>
      </c>
      <c r="G234" s="3" t="str">
        <f t="shared" si="71"/>
        <v/>
      </c>
      <c r="H234" s="3">
        <f t="shared" si="69"/>
        <v>0</v>
      </c>
      <c r="I234" s="3" t="str">
        <f t="shared" si="72"/>
        <v/>
      </c>
      <c r="K234" s="3">
        <f t="shared" si="73"/>
        <v>14</v>
      </c>
      <c r="L234" s="3" t="str">
        <f t="shared" si="74"/>
        <v/>
      </c>
      <c r="N234" s="134" t="s">
        <v>85</v>
      </c>
      <c r="O234" s="57">
        <f>IF(N234=N233,O233+1,1)</f>
        <v>5</v>
      </c>
      <c r="P234" s="132">
        <v>44342</v>
      </c>
      <c r="Q234" s="130" t="s">
        <v>64</v>
      </c>
      <c r="R234" s="131">
        <v>1.8136574074074072E-2</v>
      </c>
      <c r="S234" s="181"/>
      <c r="T234" s="62" t="str">
        <f>IF(O234&gt;0,VLOOKUP(Q234,'Riders Names'!A$2:B$582,2,FALSE),"")</f>
        <v>Male</v>
      </c>
      <c r="U234" s="45" t="str">
        <f>VLOOKUP(Q234,'Riders Names'!A$2:B$582,1,FALSE)</f>
        <v>Peter Iffland</v>
      </c>
      <c r="X234" s="7" t="str">
        <f>IF('My Races'!$H$2="All",Q234,CONCATENATE(Q234,N234))</f>
        <v>Peter IfflandUC861</v>
      </c>
    </row>
    <row r="235" spans="1:24" ht="15" hidden="1" x14ac:dyDescent="0.2">
      <c r="A235" s="73" t="str">
        <f t="shared" si="70"/>
        <v/>
      </c>
      <c r="B235" s="3" t="str">
        <f t="shared" si="67"/>
        <v/>
      </c>
      <c r="E235" s="14" t="str">
        <f t="shared" si="68"/>
        <v/>
      </c>
      <c r="F235" s="3">
        <f t="shared" si="76"/>
        <v>0</v>
      </c>
      <c r="G235" s="3" t="str">
        <f t="shared" si="71"/>
        <v/>
      </c>
      <c r="H235" s="3">
        <f t="shared" si="69"/>
        <v>0</v>
      </c>
      <c r="I235" s="3" t="str">
        <f t="shared" si="72"/>
        <v/>
      </c>
      <c r="K235" s="3">
        <f t="shared" si="73"/>
        <v>14</v>
      </c>
      <c r="L235" s="3" t="str">
        <f t="shared" si="74"/>
        <v/>
      </c>
      <c r="N235" s="145" t="s">
        <v>52</v>
      </c>
      <c r="O235" s="57"/>
      <c r="P235" s="132"/>
      <c r="Q235" s="130"/>
      <c r="R235" s="131"/>
      <c r="S235" s="185"/>
      <c r="T235" s="62" t="str">
        <f>IF(O235&gt;0,VLOOKUP(Q235,'Riders Names'!A$2:B$582,2,FALSE),"")</f>
        <v/>
      </c>
      <c r="U235" s="45" t="e">
        <f>VLOOKUP(Q235,'Riders Names'!A$2:B$582,1,FALSE)</f>
        <v>#N/A</v>
      </c>
      <c r="X235" s="7" t="str">
        <f>IF('My Races'!$H$2="All",Q235,CONCATENATE(Q235,N235))</f>
        <v>Choose Race</v>
      </c>
    </row>
    <row r="236" spans="1:24" ht="15" hidden="1" x14ac:dyDescent="0.2">
      <c r="A236" s="73" t="str">
        <f t="shared" si="70"/>
        <v/>
      </c>
      <c r="B236" s="3" t="str">
        <f t="shared" si="67"/>
        <v/>
      </c>
      <c r="E236" s="14" t="str">
        <f t="shared" si="68"/>
        <v/>
      </c>
      <c r="F236" s="3">
        <f t="shared" si="76"/>
        <v>0</v>
      </c>
      <c r="G236" s="3" t="str">
        <f t="shared" si="71"/>
        <v/>
      </c>
      <c r="H236" s="3">
        <f t="shared" si="69"/>
        <v>0</v>
      </c>
      <c r="I236" s="3" t="str">
        <f t="shared" si="72"/>
        <v/>
      </c>
      <c r="K236" s="3">
        <f t="shared" si="73"/>
        <v>14</v>
      </c>
      <c r="L236" s="3" t="str">
        <f t="shared" si="74"/>
        <v/>
      </c>
      <c r="N236" s="134" t="s">
        <v>52</v>
      </c>
      <c r="O236" s="57">
        <f>IF(N236=N235,O235+1,1)</f>
        <v>1</v>
      </c>
      <c r="P236" s="132">
        <v>44328</v>
      </c>
      <c r="Q236" s="130" t="s">
        <v>56</v>
      </c>
      <c r="R236" s="131">
        <v>1.6377314814814813E-2</v>
      </c>
      <c r="S236" s="181"/>
      <c r="T236" s="62" t="str">
        <f>IF(O236&gt;0,VLOOKUP(Q236,'Riders Names'!A$2:B$582,2,FALSE),"")</f>
        <v>Male</v>
      </c>
      <c r="U236" s="45" t="str">
        <f>VLOOKUP(Q236,'Riders Names'!A$2:B$582,1,FALSE)</f>
        <v>Simon Cox</v>
      </c>
      <c r="X236" s="7" t="str">
        <f>IF('My Races'!$H$2="All",Q236,CONCATENATE(Q236,N236))</f>
        <v>Simon CoxChoose Race</v>
      </c>
    </row>
    <row r="237" spans="1:24" ht="15" hidden="1" x14ac:dyDescent="0.2">
      <c r="A237" s="73" t="str">
        <f t="shared" si="70"/>
        <v/>
      </c>
      <c r="B237" s="3" t="str">
        <f t="shared" si="67"/>
        <v/>
      </c>
      <c r="E237" s="14" t="str">
        <f t="shared" si="68"/>
        <v/>
      </c>
      <c r="F237" s="3">
        <f t="shared" si="76"/>
        <v>0</v>
      </c>
      <c r="G237" s="3" t="str">
        <f t="shared" si="71"/>
        <v/>
      </c>
      <c r="H237" s="3">
        <f t="shared" si="69"/>
        <v>0</v>
      </c>
      <c r="I237" s="3" t="str">
        <f t="shared" si="72"/>
        <v/>
      </c>
      <c r="K237" s="3">
        <f t="shared" si="73"/>
        <v>14</v>
      </c>
      <c r="L237" s="3" t="str">
        <f t="shared" si="74"/>
        <v/>
      </c>
      <c r="N237" s="134" t="s">
        <v>85</v>
      </c>
      <c r="O237" s="57">
        <f>IF(N237=N236,O236+1,1)</f>
        <v>1</v>
      </c>
      <c r="P237" s="132">
        <v>44328</v>
      </c>
      <c r="Q237" s="130" t="s">
        <v>61</v>
      </c>
      <c r="R237" s="131">
        <v>1.6736111111111111E-2</v>
      </c>
      <c r="S237" s="182"/>
      <c r="T237" s="62" t="str">
        <f>IF(O237&gt;0,VLOOKUP(Q237,'Riders Names'!A$2:B$582,2,FALSE),"")</f>
        <v>Male</v>
      </c>
      <c r="U237" s="45" t="str">
        <f>VLOOKUP(Q237,'Riders Names'!A$2:B$582,1,FALSE)</f>
        <v>James Eccleston</v>
      </c>
      <c r="X237" s="7" t="str">
        <f>IF('My Races'!$H$2="All",Q237,CONCATENATE(Q237,N237))</f>
        <v>James EcclestonUC861</v>
      </c>
    </row>
    <row r="238" spans="1:24" ht="15" hidden="1" x14ac:dyDescent="0.2">
      <c r="A238" s="73" t="str">
        <f t="shared" si="70"/>
        <v/>
      </c>
      <c r="B238" s="3" t="str">
        <f t="shared" si="67"/>
        <v/>
      </c>
      <c r="E238" s="14" t="str">
        <f t="shared" si="68"/>
        <v/>
      </c>
      <c r="F238" s="3">
        <f t="shared" si="76"/>
        <v>0</v>
      </c>
      <c r="G238" s="3" t="str">
        <f t="shared" si="71"/>
        <v/>
      </c>
      <c r="H238" s="3">
        <f t="shared" si="69"/>
        <v>0</v>
      </c>
      <c r="I238" s="3" t="str">
        <f t="shared" si="72"/>
        <v/>
      </c>
      <c r="K238" s="3">
        <f t="shared" si="73"/>
        <v>15</v>
      </c>
      <c r="L238" s="3" t="str">
        <f t="shared" si="74"/>
        <v>Paul Winchcombe15</v>
      </c>
      <c r="N238" s="134" t="s">
        <v>85</v>
      </c>
      <c r="O238" s="57">
        <f>IF(N238=N237,O237+1,1)</f>
        <v>2</v>
      </c>
      <c r="P238" s="132">
        <v>44328</v>
      </c>
      <c r="Q238" s="130" t="s">
        <v>57</v>
      </c>
      <c r="R238" s="131">
        <v>1.6793981481481483E-2</v>
      </c>
      <c r="S238" s="181"/>
      <c r="T238" s="62" t="str">
        <f>IF(O238&gt;0,VLOOKUP(Q238,'Riders Names'!A$2:B$582,2,FALSE),"")</f>
        <v>Male</v>
      </c>
      <c r="U238" s="45" t="str">
        <f>VLOOKUP(Q238,'Riders Names'!A$2:B$582,1,FALSE)</f>
        <v>Paul Winchcombe</v>
      </c>
      <c r="X238" s="7" t="str">
        <f>IF('My Races'!$H$2="All",Q238,CONCATENATE(Q238,N238))</f>
        <v>Paul WinchcombeUC861</v>
      </c>
    </row>
    <row r="239" spans="1:24" ht="15" hidden="1" x14ac:dyDescent="0.2">
      <c r="A239" s="73" t="str">
        <f t="shared" si="70"/>
        <v/>
      </c>
      <c r="B239" s="3" t="str">
        <f t="shared" si="67"/>
        <v/>
      </c>
      <c r="E239" s="14" t="str">
        <f t="shared" si="68"/>
        <v/>
      </c>
      <c r="F239" s="3">
        <f t="shared" si="76"/>
        <v>0</v>
      </c>
      <c r="G239" s="3" t="str">
        <f t="shared" si="71"/>
        <v/>
      </c>
      <c r="H239" s="3">
        <f t="shared" si="69"/>
        <v>0</v>
      </c>
      <c r="I239" s="3" t="str">
        <f t="shared" si="72"/>
        <v/>
      </c>
      <c r="K239" s="3">
        <f t="shared" si="73"/>
        <v>15</v>
      </c>
      <c r="L239" s="3" t="str">
        <f t="shared" si="74"/>
        <v/>
      </c>
      <c r="N239" s="134" t="s">
        <v>85</v>
      </c>
      <c r="O239" s="57">
        <f>IF(N239=N238,O238+1,1)</f>
        <v>3</v>
      </c>
      <c r="P239" s="132">
        <v>44328</v>
      </c>
      <c r="Q239" s="130" t="s">
        <v>60</v>
      </c>
      <c r="R239" s="131">
        <v>1.699074074074074E-2</v>
      </c>
      <c r="S239" s="181"/>
      <c r="T239" s="62" t="str">
        <f>IF(O239&gt;0,VLOOKUP(Q239,'Riders Names'!A$2:B$582,2,FALSE),"")</f>
        <v>Male</v>
      </c>
      <c r="U239" s="45" t="str">
        <f>VLOOKUP(Q239,'Riders Names'!A$2:B$582,1,FALSE)</f>
        <v>David English</v>
      </c>
      <c r="X239" s="7" t="str">
        <f>IF('My Races'!$H$2="All",Q239,CONCATENATE(Q239,N239))</f>
        <v>David EnglishUC861</v>
      </c>
    </row>
    <row r="240" spans="1:24" ht="15" hidden="1" x14ac:dyDescent="0.2">
      <c r="A240" s="73" t="str">
        <f t="shared" si="70"/>
        <v/>
      </c>
      <c r="B240" s="3" t="str">
        <f t="shared" si="67"/>
        <v/>
      </c>
      <c r="E240" s="14" t="str">
        <f t="shared" si="68"/>
        <v/>
      </c>
      <c r="F240" s="3">
        <f t="shared" si="76"/>
        <v>0</v>
      </c>
      <c r="G240" s="3" t="str">
        <f t="shared" si="71"/>
        <v/>
      </c>
      <c r="H240" s="3">
        <f t="shared" si="69"/>
        <v>0</v>
      </c>
      <c r="I240" s="3" t="str">
        <f t="shared" si="72"/>
        <v/>
      </c>
      <c r="K240" s="3">
        <f t="shared" si="73"/>
        <v>15</v>
      </c>
      <c r="L240" s="3" t="str">
        <f t="shared" si="74"/>
        <v/>
      </c>
      <c r="N240" s="134" t="s">
        <v>85</v>
      </c>
      <c r="O240" s="57">
        <f>IF(N240=N239,O239+1,1)</f>
        <v>4</v>
      </c>
      <c r="P240" s="132">
        <v>44328</v>
      </c>
      <c r="Q240" s="130" t="s">
        <v>63</v>
      </c>
      <c r="R240" s="131">
        <v>1.7731481481481483E-2</v>
      </c>
      <c r="S240" s="181"/>
      <c r="T240" s="62" t="str">
        <f>IF(O240&gt;0,VLOOKUP(Q240,'Riders Names'!A$2:B$582,2,FALSE),"")</f>
        <v>Male</v>
      </c>
      <c r="U240" s="45" t="str">
        <f>VLOOKUP(Q240,'Riders Names'!A$2:B$582,1,FALSE)</f>
        <v>Mark Evans</v>
      </c>
      <c r="X240" s="7" t="str">
        <f>IF('My Races'!$H$2="All",Q240,CONCATENATE(Q240,N240))</f>
        <v>Mark EvansUC861</v>
      </c>
    </row>
    <row r="241" spans="1:24" ht="15" hidden="1" x14ac:dyDescent="0.2">
      <c r="A241" s="73" t="str">
        <f t="shared" si="70"/>
        <v/>
      </c>
      <c r="B241" s="3" t="str">
        <f t="shared" si="67"/>
        <v/>
      </c>
      <c r="E241" s="14" t="str">
        <f t="shared" si="68"/>
        <v/>
      </c>
      <c r="F241" s="3">
        <f t="shared" si="76"/>
        <v>0</v>
      </c>
      <c r="G241" s="3" t="str">
        <f t="shared" si="71"/>
        <v/>
      </c>
      <c r="H241" s="3">
        <f t="shared" si="69"/>
        <v>0</v>
      </c>
      <c r="I241" s="3" t="str">
        <f t="shared" si="72"/>
        <v/>
      </c>
      <c r="K241" s="3">
        <f t="shared" si="73"/>
        <v>15</v>
      </c>
      <c r="L241" s="3" t="str">
        <f t="shared" si="74"/>
        <v/>
      </c>
      <c r="N241" s="145" t="s">
        <v>52</v>
      </c>
      <c r="O241" s="57"/>
      <c r="P241" s="132"/>
      <c r="Q241" s="130"/>
      <c r="R241" s="131"/>
      <c r="S241" s="185"/>
      <c r="T241" s="62" t="str">
        <f>IF(O241&gt;0,VLOOKUP(Q241,'Riders Names'!A$2:B$582,2,FALSE),"")</f>
        <v/>
      </c>
      <c r="U241" s="45" t="e">
        <f>VLOOKUP(Q241,'Riders Names'!A$2:B$582,1,FALSE)</f>
        <v>#N/A</v>
      </c>
      <c r="X241" s="7" t="str">
        <f>IF('My Races'!$H$2="All",Q241,CONCATENATE(Q241,N241))</f>
        <v>Choose Race</v>
      </c>
    </row>
    <row r="242" spans="1:24" ht="15" hidden="1" x14ac:dyDescent="0.2">
      <c r="A242" s="73" t="str">
        <f t="shared" si="70"/>
        <v/>
      </c>
      <c r="B242" s="3" t="str">
        <f t="shared" si="67"/>
        <v/>
      </c>
      <c r="E242" s="14" t="str">
        <f t="shared" si="68"/>
        <v/>
      </c>
      <c r="F242" s="3">
        <f t="shared" si="76"/>
        <v>0</v>
      </c>
      <c r="G242" s="3" t="str">
        <f t="shared" si="71"/>
        <v/>
      </c>
      <c r="H242" s="3">
        <f t="shared" si="69"/>
        <v>0</v>
      </c>
      <c r="I242" s="3" t="str">
        <f t="shared" si="72"/>
        <v/>
      </c>
      <c r="K242" s="3">
        <f t="shared" si="73"/>
        <v>15</v>
      </c>
      <c r="L242" s="3" t="str">
        <f t="shared" si="74"/>
        <v/>
      </c>
      <c r="N242" s="134" t="s">
        <v>85</v>
      </c>
      <c r="O242" s="57">
        <f t="shared" ref="O242:O249" si="79">IF(N242=N241,O241+1,1)</f>
        <v>1</v>
      </c>
      <c r="P242" s="132">
        <v>44300</v>
      </c>
      <c r="Q242" s="130" t="s">
        <v>76</v>
      </c>
      <c r="R242" s="131">
        <v>1.6597222222222222E-2</v>
      </c>
      <c r="S242" s="181"/>
      <c r="T242" s="62" t="str">
        <f>IF(O242&gt;0,VLOOKUP(Q242,'Riders Names'!A$2:B$582,2,FALSE),"")</f>
        <v>Male</v>
      </c>
      <c r="U242" s="45" t="str">
        <f>VLOOKUP(Q242,'Riders Names'!A$2:B$582,1,FALSE)</f>
        <v>Tony Weare</v>
      </c>
      <c r="X242" s="7" t="str">
        <f>IF('My Races'!$H$2="All",Q242,CONCATENATE(Q242,N242))</f>
        <v>Tony WeareUC861</v>
      </c>
    </row>
    <row r="243" spans="1:24" ht="15" hidden="1" x14ac:dyDescent="0.2">
      <c r="A243" s="73" t="str">
        <f t="shared" si="70"/>
        <v/>
      </c>
      <c r="B243" s="3" t="str">
        <f t="shared" si="67"/>
        <v/>
      </c>
      <c r="E243" s="14" t="str">
        <f t="shared" si="68"/>
        <v/>
      </c>
      <c r="F243" s="3">
        <f t="shared" si="76"/>
        <v>0</v>
      </c>
      <c r="G243" s="3" t="str">
        <f t="shared" si="71"/>
        <v/>
      </c>
      <c r="H243" s="3">
        <f t="shared" si="69"/>
        <v>0</v>
      </c>
      <c r="I243" s="3" t="str">
        <f t="shared" si="72"/>
        <v/>
      </c>
      <c r="K243" s="3">
        <f t="shared" si="73"/>
        <v>15</v>
      </c>
      <c r="L243" s="3" t="str">
        <f t="shared" si="74"/>
        <v/>
      </c>
      <c r="N243" s="134" t="s">
        <v>85</v>
      </c>
      <c r="O243" s="57">
        <f t="shared" si="79"/>
        <v>2</v>
      </c>
      <c r="P243" s="132">
        <v>44300</v>
      </c>
      <c r="Q243" s="130" t="s">
        <v>61</v>
      </c>
      <c r="R243" s="131">
        <v>1.7291666666666667E-2</v>
      </c>
      <c r="S243" s="181"/>
      <c r="T243" s="62" t="str">
        <f>IF(O243&gt;0,VLOOKUP(Q243,'Riders Names'!A$2:B$582,2,FALSE),"")</f>
        <v>Male</v>
      </c>
      <c r="U243" s="45" t="str">
        <f>VLOOKUP(Q243,'Riders Names'!A$2:B$582,1,FALSE)</f>
        <v>James Eccleston</v>
      </c>
      <c r="X243" s="7" t="str">
        <f>IF('My Races'!$H$2="All",Q243,CONCATENATE(Q243,N243))</f>
        <v>James EcclestonUC861</v>
      </c>
    </row>
    <row r="244" spans="1:24" ht="15" hidden="1" x14ac:dyDescent="0.2">
      <c r="A244" s="73" t="str">
        <f t="shared" si="70"/>
        <v/>
      </c>
      <c r="B244" s="3" t="str">
        <f t="shared" si="67"/>
        <v/>
      </c>
      <c r="E244" s="14" t="str">
        <f t="shared" si="68"/>
        <v/>
      </c>
      <c r="F244" s="3">
        <f t="shared" si="76"/>
        <v>0</v>
      </c>
      <c r="G244" s="3" t="str">
        <f t="shared" si="71"/>
        <v/>
      </c>
      <c r="H244" s="3">
        <f t="shared" si="69"/>
        <v>0</v>
      </c>
      <c r="I244" s="3" t="str">
        <f t="shared" si="72"/>
        <v/>
      </c>
      <c r="K244" s="3">
        <f t="shared" si="73"/>
        <v>16</v>
      </c>
      <c r="L244" s="3" t="str">
        <f t="shared" si="74"/>
        <v>Paul Winchcombe16</v>
      </c>
      <c r="N244" s="134" t="s">
        <v>85</v>
      </c>
      <c r="O244" s="57">
        <f t="shared" si="79"/>
        <v>3</v>
      </c>
      <c r="P244" s="132">
        <v>44300</v>
      </c>
      <c r="Q244" s="130" t="s">
        <v>57</v>
      </c>
      <c r="R244" s="131">
        <v>1.7395833333333336E-2</v>
      </c>
      <c r="S244" s="182"/>
      <c r="T244" s="62" t="str">
        <f>IF(O244&gt;0,VLOOKUP(Q244,'Riders Names'!A$2:B$582,2,FALSE),"")</f>
        <v>Male</v>
      </c>
      <c r="U244" s="45" t="str">
        <f>VLOOKUP(Q244,'Riders Names'!A$2:B$582,1,FALSE)</f>
        <v>Paul Winchcombe</v>
      </c>
      <c r="X244" s="7" t="str">
        <f>IF('My Races'!$H$2="All",Q244,CONCATENATE(Q244,N244))</f>
        <v>Paul WinchcombeUC861</v>
      </c>
    </row>
    <row r="245" spans="1:24" ht="15" hidden="1" x14ac:dyDescent="0.2">
      <c r="A245" s="73" t="str">
        <f t="shared" si="70"/>
        <v/>
      </c>
      <c r="B245" s="3" t="str">
        <f t="shared" si="67"/>
        <v/>
      </c>
      <c r="E245" s="14" t="str">
        <f t="shared" si="68"/>
        <v/>
      </c>
      <c r="F245" s="3">
        <f t="shared" si="76"/>
        <v>0</v>
      </c>
      <c r="G245" s="3" t="str">
        <f t="shared" si="71"/>
        <v/>
      </c>
      <c r="H245" s="3">
        <f t="shared" si="69"/>
        <v>0</v>
      </c>
      <c r="I245" s="3" t="str">
        <f t="shared" si="72"/>
        <v/>
      </c>
      <c r="K245" s="3">
        <f t="shared" si="73"/>
        <v>16</v>
      </c>
      <c r="L245" s="3" t="str">
        <f t="shared" si="74"/>
        <v/>
      </c>
      <c r="N245" s="134" t="s">
        <v>85</v>
      </c>
      <c r="O245" s="57">
        <f t="shared" si="79"/>
        <v>4</v>
      </c>
      <c r="P245" s="132">
        <v>44300</v>
      </c>
      <c r="Q245" s="130" t="s">
        <v>56</v>
      </c>
      <c r="R245" s="131">
        <v>1.7488425925925925E-2</v>
      </c>
      <c r="S245" s="181"/>
      <c r="T245" s="62" t="str">
        <f>IF(O245&gt;0,VLOOKUP(Q245,'Riders Names'!A$2:B$582,2,FALSE),"")</f>
        <v>Male</v>
      </c>
      <c r="U245" s="45" t="str">
        <f>VLOOKUP(Q245,'Riders Names'!A$2:B$582,1,FALSE)</f>
        <v>Simon Cox</v>
      </c>
      <c r="X245" s="7" t="str">
        <f>IF('My Races'!$H$2="All",Q245,CONCATENATE(Q245,N245))</f>
        <v>Simon CoxUC861</v>
      </c>
    </row>
    <row r="246" spans="1:24" ht="15" hidden="1" x14ac:dyDescent="0.2">
      <c r="A246" s="73" t="str">
        <f t="shared" si="70"/>
        <v/>
      </c>
      <c r="B246" s="3" t="str">
        <f t="shared" si="67"/>
        <v/>
      </c>
      <c r="E246" s="14" t="str">
        <f t="shared" si="68"/>
        <v/>
      </c>
      <c r="F246" s="3">
        <f t="shared" si="76"/>
        <v>0</v>
      </c>
      <c r="G246" s="3" t="str">
        <f t="shared" si="71"/>
        <v/>
      </c>
      <c r="H246" s="3">
        <f t="shared" si="69"/>
        <v>0</v>
      </c>
      <c r="I246" s="3" t="str">
        <f t="shared" si="72"/>
        <v/>
      </c>
      <c r="K246" s="3">
        <f t="shared" si="73"/>
        <v>16</v>
      </c>
      <c r="L246" s="3" t="str">
        <f t="shared" si="74"/>
        <v/>
      </c>
      <c r="N246" s="134" t="s">
        <v>85</v>
      </c>
      <c r="O246" s="57">
        <f t="shared" si="79"/>
        <v>5</v>
      </c>
      <c r="P246" s="132">
        <v>44300</v>
      </c>
      <c r="Q246" s="130" t="s">
        <v>58</v>
      </c>
      <c r="R246" s="131">
        <v>1.8067129629629631E-2</v>
      </c>
      <c r="S246" s="181"/>
      <c r="T246" s="62" t="str">
        <f>IF(O246&gt;0,VLOOKUP(Q246,'Riders Names'!A$2:B$582,2,FALSE),"")</f>
        <v>Male</v>
      </c>
      <c r="U246" s="45" t="str">
        <f>VLOOKUP(Q246,'Riders Names'!A$2:B$582,1,FALSE)</f>
        <v>Mike Gibbons</v>
      </c>
      <c r="X246" s="7" t="str">
        <f>IF('My Races'!$H$2="All",Q246,CONCATENATE(Q246,N246))</f>
        <v>Mike GibbonsUC861</v>
      </c>
    </row>
    <row r="247" spans="1:24" ht="15" hidden="1" x14ac:dyDescent="0.2">
      <c r="A247" s="73" t="str">
        <f t="shared" si="70"/>
        <v/>
      </c>
      <c r="B247" s="3" t="str">
        <f t="shared" si="67"/>
        <v/>
      </c>
      <c r="E247" s="14" t="str">
        <f t="shared" si="68"/>
        <v/>
      </c>
      <c r="F247" s="3">
        <f t="shared" si="76"/>
        <v>0</v>
      </c>
      <c r="G247" s="3" t="str">
        <f t="shared" si="71"/>
        <v/>
      </c>
      <c r="H247" s="3">
        <f t="shared" si="69"/>
        <v>0</v>
      </c>
      <c r="I247" s="3" t="str">
        <f t="shared" si="72"/>
        <v/>
      </c>
      <c r="K247" s="3">
        <f t="shared" si="73"/>
        <v>16</v>
      </c>
      <c r="L247" s="3" t="str">
        <f t="shared" si="74"/>
        <v/>
      </c>
      <c r="N247" s="134" t="s">
        <v>85</v>
      </c>
      <c r="O247" s="57">
        <f t="shared" si="79"/>
        <v>6</v>
      </c>
      <c r="P247" s="132">
        <v>44300</v>
      </c>
      <c r="Q247" s="130" t="s">
        <v>64</v>
      </c>
      <c r="R247" s="131">
        <v>1.8217592592592594E-2</v>
      </c>
      <c r="S247" s="181"/>
      <c r="T247" s="62" t="str">
        <f>IF(O247&gt;0,VLOOKUP(Q247,'Riders Names'!A$2:B$582,2,FALSE),"")</f>
        <v>Male</v>
      </c>
      <c r="U247" s="45" t="str">
        <f>VLOOKUP(Q247,'Riders Names'!A$2:B$582,1,FALSE)</f>
        <v>Peter Iffland</v>
      </c>
      <c r="X247" s="7" t="str">
        <f>IF('My Races'!$H$2="All",Q247,CONCATENATE(Q247,N247))</f>
        <v>Peter IfflandUC861</v>
      </c>
    </row>
    <row r="248" spans="1:24" ht="15" hidden="1" x14ac:dyDescent="0.2">
      <c r="A248" s="73" t="str">
        <f t="shared" si="70"/>
        <v/>
      </c>
      <c r="B248" s="3" t="str">
        <f t="shared" si="67"/>
        <v/>
      </c>
      <c r="E248" s="14" t="str">
        <f t="shared" si="68"/>
        <v/>
      </c>
      <c r="F248" s="3">
        <f t="shared" si="76"/>
        <v>0</v>
      </c>
      <c r="G248" s="3" t="str">
        <f t="shared" si="71"/>
        <v/>
      </c>
      <c r="H248" s="3">
        <f t="shared" si="69"/>
        <v>0</v>
      </c>
      <c r="I248" s="3" t="str">
        <f t="shared" si="72"/>
        <v/>
      </c>
      <c r="K248" s="3">
        <f t="shared" si="73"/>
        <v>16</v>
      </c>
      <c r="L248" s="3" t="str">
        <f t="shared" si="74"/>
        <v/>
      </c>
      <c r="N248" s="134" t="s">
        <v>85</v>
      </c>
      <c r="O248" s="57">
        <f t="shared" si="79"/>
        <v>7</v>
      </c>
      <c r="P248" s="132">
        <v>44300</v>
      </c>
      <c r="Q248" s="130" t="s">
        <v>68</v>
      </c>
      <c r="R248" s="131">
        <v>1.9351851851851853E-2</v>
      </c>
      <c r="S248" s="181"/>
      <c r="T248" s="62" t="str">
        <f>IF(O248&gt;0,VLOOKUP(Q248,'Riders Names'!A$2:B$582,2,FALSE),"")</f>
        <v>Male</v>
      </c>
      <c r="U248" s="45" t="str">
        <f>VLOOKUP(Q248,'Riders Names'!A$2:B$582,1,FALSE)</f>
        <v>Robbie Richardson</v>
      </c>
      <c r="X248" s="7" t="str">
        <f>IF('My Races'!$H$2="All",Q248,CONCATENATE(Q248,N248))</f>
        <v>Robbie RichardsonUC861</v>
      </c>
    </row>
    <row r="249" spans="1:24" ht="15" hidden="1" x14ac:dyDescent="0.2">
      <c r="A249" s="73" t="str">
        <f t="shared" si="70"/>
        <v/>
      </c>
      <c r="B249" s="3" t="str">
        <f t="shared" si="67"/>
        <v/>
      </c>
      <c r="E249" s="14" t="str">
        <f t="shared" si="68"/>
        <v/>
      </c>
      <c r="F249" s="3">
        <f t="shared" si="76"/>
        <v>0</v>
      </c>
      <c r="G249" s="3" t="str">
        <f t="shared" si="71"/>
        <v/>
      </c>
      <c r="H249" s="3">
        <f t="shared" si="69"/>
        <v>0</v>
      </c>
      <c r="I249" s="3" t="str">
        <f t="shared" si="72"/>
        <v/>
      </c>
      <c r="K249" s="3">
        <f t="shared" si="73"/>
        <v>16</v>
      </c>
      <c r="L249" s="3" t="str">
        <f t="shared" si="74"/>
        <v/>
      </c>
      <c r="N249" s="134" t="s">
        <v>85</v>
      </c>
      <c r="O249" s="57">
        <f t="shared" si="79"/>
        <v>8</v>
      </c>
      <c r="P249" s="132">
        <v>44300</v>
      </c>
      <c r="Q249" s="130" t="s">
        <v>59</v>
      </c>
      <c r="R249" s="131">
        <v>2.119212962962963E-2</v>
      </c>
      <c r="S249" s="181"/>
      <c r="T249" s="62" t="str">
        <f>IF(O249&gt;0,VLOOKUP(Q249,'Riders Names'!A$2:B$582,2,FALSE),"")</f>
        <v>Female</v>
      </c>
      <c r="U249" s="45" t="str">
        <f>VLOOKUP(Q249,'Riders Names'!A$2:B$582,1,FALSE)</f>
        <v>Lauren Booth</v>
      </c>
      <c r="X249" s="7" t="str">
        <f>IF('My Races'!$H$2="All",Q249,CONCATENATE(Q249,N249))</f>
        <v>Lauren BoothUC861</v>
      </c>
    </row>
    <row r="250" spans="1:24" ht="15" hidden="1" x14ac:dyDescent="0.2">
      <c r="A250" s="73" t="str">
        <f t="shared" si="70"/>
        <v/>
      </c>
      <c r="B250" s="3" t="str">
        <f t="shared" si="67"/>
        <v/>
      </c>
      <c r="E250" s="14" t="str">
        <f t="shared" si="68"/>
        <v/>
      </c>
      <c r="F250" s="3">
        <f t="shared" si="76"/>
        <v>0</v>
      </c>
      <c r="G250" s="3" t="str">
        <f t="shared" si="71"/>
        <v/>
      </c>
      <c r="H250" s="3">
        <f t="shared" si="69"/>
        <v>0</v>
      </c>
      <c r="I250" s="3" t="str">
        <f t="shared" si="72"/>
        <v/>
      </c>
      <c r="K250" s="3">
        <f t="shared" si="73"/>
        <v>16</v>
      </c>
      <c r="L250" s="3" t="str">
        <f t="shared" si="74"/>
        <v/>
      </c>
      <c r="N250" s="48" t="s">
        <v>52</v>
      </c>
      <c r="O250" s="57"/>
      <c r="P250" s="132"/>
      <c r="Q250" s="130"/>
      <c r="R250" s="131"/>
      <c r="S250" s="185"/>
      <c r="T250" s="62" t="str">
        <f>IF(O250&gt;0,VLOOKUP(Q250,'Riders Names'!A$2:B$582,2,FALSE),"")</f>
        <v/>
      </c>
      <c r="U250" s="45" t="e">
        <f>VLOOKUP(Q250,'Riders Names'!A$2:B$582,1,FALSE)</f>
        <v>#N/A</v>
      </c>
      <c r="X250" s="7" t="str">
        <f>IF('My Races'!$H$2="All",Q250,CONCATENATE(Q250,N250))</f>
        <v>Choose Race</v>
      </c>
    </row>
    <row r="251" spans="1:24" ht="15" hidden="1" x14ac:dyDescent="0.2">
      <c r="A251" s="73" t="str">
        <f t="shared" si="70"/>
        <v/>
      </c>
      <c r="B251" s="3" t="str">
        <f t="shared" si="67"/>
        <v/>
      </c>
      <c r="E251" s="14" t="str">
        <f t="shared" si="68"/>
        <v/>
      </c>
      <c r="F251" s="3">
        <f t="shared" si="76"/>
        <v>0</v>
      </c>
      <c r="G251" s="3" t="str">
        <f t="shared" si="71"/>
        <v/>
      </c>
      <c r="H251" s="3">
        <f t="shared" si="69"/>
        <v>0</v>
      </c>
      <c r="I251" s="3" t="str">
        <f t="shared" si="72"/>
        <v/>
      </c>
      <c r="K251" s="3">
        <f t="shared" si="73"/>
        <v>16</v>
      </c>
      <c r="L251" s="3" t="str">
        <f t="shared" si="74"/>
        <v/>
      </c>
      <c r="N251" s="134" t="s">
        <v>85</v>
      </c>
      <c r="O251" s="57">
        <f t="shared" ref="O251:O259" si="80">IF(N251=N250,O250+1,1)</f>
        <v>1</v>
      </c>
      <c r="P251" s="132">
        <v>44293</v>
      </c>
      <c r="Q251" s="130" t="s">
        <v>56</v>
      </c>
      <c r="R251" s="131">
        <v>1.7256944444444446E-2</v>
      </c>
      <c r="S251" s="181"/>
      <c r="T251" s="62" t="str">
        <f>IF(O251&gt;0,VLOOKUP(Q251,'Riders Names'!A$2:B$582,2,FALSE),"")</f>
        <v>Male</v>
      </c>
      <c r="U251" s="45" t="str">
        <f>VLOOKUP(Q251,'Riders Names'!A$2:B$582,1,FALSE)</f>
        <v>Simon Cox</v>
      </c>
      <c r="X251" s="7" t="str">
        <f>IF('My Races'!$H$2="All",Q251,CONCATENATE(Q251,N251))</f>
        <v>Simon CoxUC861</v>
      </c>
    </row>
    <row r="252" spans="1:24" ht="15" hidden="1" x14ac:dyDescent="0.2">
      <c r="A252" s="73" t="str">
        <f t="shared" si="70"/>
        <v/>
      </c>
      <c r="B252" s="3" t="str">
        <f t="shared" si="67"/>
        <v/>
      </c>
      <c r="E252" s="14" t="str">
        <f t="shared" si="68"/>
        <v/>
      </c>
      <c r="F252" s="3">
        <f t="shared" si="76"/>
        <v>0</v>
      </c>
      <c r="G252" s="3" t="str">
        <f t="shared" si="71"/>
        <v/>
      </c>
      <c r="H252" s="3">
        <f t="shared" si="69"/>
        <v>0</v>
      </c>
      <c r="I252" s="3" t="str">
        <f t="shared" si="72"/>
        <v/>
      </c>
      <c r="K252" s="3">
        <f t="shared" si="73"/>
        <v>17</v>
      </c>
      <c r="L252" s="3" t="str">
        <f t="shared" si="74"/>
        <v>Paul Winchcombe17</v>
      </c>
      <c r="N252" s="134" t="s">
        <v>85</v>
      </c>
      <c r="O252" s="57">
        <f t="shared" si="80"/>
        <v>2</v>
      </c>
      <c r="P252" s="132">
        <v>44293</v>
      </c>
      <c r="Q252" s="130" t="s">
        <v>57</v>
      </c>
      <c r="R252" s="131">
        <v>1.7361111111111112E-2</v>
      </c>
      <c r="S252" s="181"/>
      <c r="T252" s="62" t="str">
        <f>IF(O252&gt;0,VLOOKUP(Q252,'Riders Names'!A$2:B$582,2,FALSE),"")</f>
        <v>Male</v>
      </c>
      <c r="U252" s="45" t="str">
        <f>VLOOKUP(Q252,'Riders Names'!A$2:B$582,1,FALSE)</f>
        <v>Paul Winchcombe</v>
      </c>
      <c r="X252" s="7" t="str">
        <f>IF('My Races'!$H$2="All",Q252,CONCATENATE(Q252,N252))</f>
        <v>Paul WinchcombeUC861</v>
      </c>
    </row>
    <row r="253" spans="1:24" ht="15" hidden="1" x14ac:dyDescent="0.2">
      <c r="A253" s="73" t="str">
        <f t="shared" si="70"/>
        <v/>
      </c>
      <c r="B253" s="3" t="str">
        <f t="shared" si="67"/>
        <v/>
      </c>
      <c r="E253" s="14" t="str">
        <f t="shared" si="68"/>
        <v/>
      </c>
      <c r="F253" s="3">
        <f t="shared" si="76"/>
        <v>0</v>
      </c>
      <c r="G253" s="3" t="str">
        <f t="shared" si="71"/>
        <v/>
      </c>
      <c r="H253" s="3">
        <f t="shared" si="69"/>
        <v>0</v>
      </c>
      <c r="I253" s="3" t="str">
        <f t="shared" si="72"/>
        <v/>
      </c>
      <c r="K253" s="3">
        <f t="shared" si="73"/>
        <v>17</v>
      </c>
      <c r="L253" s="3" t="str">
        <f t="shared" si="74"/>
        <v/>
      </c>
      <c r="N253" s="134" t="s">
        <v>85</v>
      </c>
      <c r="O253" s="57">
        <f t="shared" si="80"/>
        <v>3</v>
      </c>
      <c r="P253" s="132">
        <v>44293</v>
      </c>
      <c r="Q253" s="130" t="s">
        <v>60</v>
      </c>
      <c r="R253" s="131">
        <v>1.7465277777777777E-2</v>
      </c>
      <c r="S253" s="181"/>
      <c r="T253" s="62" t="str">
        <f>IF(O253&gt;0,VLOOKUP(Q253,'Riders Names'!A$2:B$582,2,FALSE),"")</f>
        <v>Male</v>
      </c>
      <c r="U253" s="45" t="str">
        <f>VLOOKUP(Q253,'Riders Names'!A$2:B$582,1,FALSE)</f>
        <v>David English</v>
      </c>
      <c r="X253" s="7" t="str">
        <f>IF('My Races'!$H$2="All",Q253,CONCATENATE(Q253,N253))</f>
        <v>David EnglishUC861</v>
      </c>
    </row>
    <row r="254" spans="1:24" ht="15" hidden="1" x14ac:dyDescent="0.2">
      <c r="A254" s="73" t="str">
        <f t="shared" si="70"/>
        <v/>
      </c>
      <c r="B254" s="3" t="str">
        <f t="shared" si="67"/>
        <v/>
      </c>
      <c r="E254" s="14" t="str">
        <f t="shared" si="68"/>
        <v/>
      </c>
      <c r="F254" s="3">
        <f t="shared" si="76"/>
        <v>0</v>
      </c>
      <c r="G254" s="3" t="str">
        <f t="shared" si="71"/>
        <v/>
      </c>
      <c r="H254" s="3">
        <f t="shared" si="69"/>
        <v>0</v>
      </c>
      <c r="I254" s="3" t="str">
        <f t="shared" si="72"/>
        <v/>
      </c>
      <c r="K254" s="3">
        <f t="shared" si="73"/>
        <v>17</v>
      </c>
      <c r="L254" s="3" t="str">
        <f t="shared" si="74"/>
        <v/>
      </c>
      <c r="N254" s="134" t="s">
        <v>85</v>
      </c>
      <c r="O254" s="57">
        <f t="shared" si="80"/>
        <v>4</v>
      </c>
      <c r="P254" s="132">
        <v>44293</v>
      </c>
      <c r="Q254" s="130" t="s">
        <v>94</v>
      </c>
      <c r="R254" s="131">
        <v>1.7615740740740741E-2</v>
      </c>
      <c r="S254" s="181"/>
      <c r="T254" s="62" t="str">
        <f>IF(O254&gt;0,VLOOKUP(Q254,'Riders Names'!A$2:B$582,2,FALSE),"")</f>
        <v>Guest</v>
      </c>
      <c r="U254" s="45" t="str">
        <f>VLOOKUP(Q254,'Riders Names'!A$2:B$582,1,FALSE)</f>
        <v>Will Howse</v>
      </c>
      <c r="X254" s="7" t="str">
        <f>IF('My Races'!$H$2="All",Q254,CONCATENATE(Q254,N254))</f>
        <v>Will HowseUC861</v>
      </c>
    </row>
    <row r="255" spans="1:24" ht="15" hidden="1" x14ac:dyDescent="0.2">
      <c r="A255" s="73" t="str">
        <f t="shared" si="70"/>
        <v/>
      </c>
      <c r="B255" s="3" t="str">
        <f t="shared" si="67"/>
        <v/>
      </c>
      <c r="E255" s="14" t="str">
        <f t="shared" si="68"/>
        <v/>
      </c>
      <c r="F255" s="3">
        <f t="shared" si="76"/>
        <v>0</v>
      </c>
      <c r="G255" s="3" t="str">
        <f t="shared" si="71"/>
        <v/>
      </c>
      <c r="H255" s="3">
        <f t="shared" si="69"/>
        <v>0</v>
      </c>
      <c r="I255" s="3" t="str">
        <f t="shared" si="72"/>
        <v/>
      </c>
      <c r="K255" s="3">
        <f t="shared" si="73"/>
        <v>17</v>
      </c>
      <c r="L255" s="3" t="str">
        <f t="shared" si="74"/>
        <v/>
      </c>
      <c r="N255" s="134" t="s">
        <v>85</v>
      </c>
      <c r="O255" s="57">
        <f t="shared" si="80"/>
        <v>5</v>
      </c>
      <c r="P255" s="132">
        <v>44293</v>
      </c>
      <c r="Q255" s="130" t="s">
        <v>61</v>
      </c>
      <c r="R255" s="131">
        <v>1.8090277777777778E-2</v>
      </c>
      <c r="S255" s="181"/>
      <c r="T255" s="62" t="str">
        <f>IF(O255&gt;0,VLOOKUP(Q255,'Riders Names'!A$2:B$582,2,FALSE),"")</f>
        <v>Male</v>
      </c>
      <c r="U255" s="45" t="str">
        <f>VLOOKUP(Q255,'Riders Names'!A$2:B$582,1,FALSE)</f>
        <v>James Eccleston</v>
      </c>
      <c r="X255" s="7" t="str">
        <f>IF('My Races'!$H$2="All",Q255,CONCATENATE(Q255,N255))</f>
        <v>James EcclestonUC861</v>
      </c>
    </row>
    <row r="256" spans="1:24" ht="15" hidden="1" x14ac:dyDescent="0.2">
      <c r="A256" s="73" t="str">
        <f t="shared" si="70"/>
        <v/>
      </c>
      <c r="B256" s="3" t="str">
        <f t="shared" si="67"/>
        <v/>
      </c>
      <c r="E256" s="14" t="str">
        <f t="shared" si="68"/>
        <v/>
      </c>
      <c r="F256" s="3">
        <f t="shared" si="76"/>
        <v>0</v>
      </c>
      <c r="G256" s="3" t="str">
        <f t="shared" si="71"/>
        <v/>
      </c>
      <c r="H256" s="3">
        <f t="shared" si="69"/>
        <v>0</v>
      </c>
      <c r="I256" s="3" t="str">
        <f t="shared" si="72"/>
        <v/>
      </c>
      <c r="K256" s="3">
        <f t="shared" si="73"/>
        <v>17</v>
      </c>
      <c r="L256" s="3" t="str">
        <f t="shared" si="74"/>
        <v/>
      </c>
      <c r="N256" s="134" t="s">
        <v>85</v>
      </c>
      <c r="O256" s="57">
        <f t="shared" si="80"/>
        <v>6</v>
      </c>
      <c r="P256" s="132">
        <v>44293</v>
      </c>
      <c r="Q256" s="130" t="s">
        <v>63</v>
      </c>
      <c r="R256" s="131">
        <v>1.8645833333333334E-2</v>
      </c>
      <c r="S256" s="181"/>
      <c r="T256" s="62" t="str">
        <f>IF(O256&gt;0,VLOOKUP(Q256,'Riders Names'!A$2:B$582,2,FALSE),"")</f>
        <v>Male</v>
      </c>
      <c r="U256" s="45" t="str">
        <f>VLOOKUP(Q256,'Riders Names'!A$2:B$582,1,FALSE)</f>
        <v>Mark Evans</v>
      </c>
      <c r="X256" s="7" t="str">
        <f>IF('My Races'!$H$2="All",Q256,CONCATENATE(Q256,N256))</f>
        <v>Mark EvansUC861</v>
      </c>
    </row>
    <row r="257" spans="1:24" ht="15" hidden="1" x14ac:dyDescent="0.2">
      <c r="A257" s="73" t="str">
        <f t="shared" si="70"/>
        <v/>
      </c>
      <c r="B257" s="3" t="str">
        <f t="shared" si="67"/>
        <v/>
      </c>
      <c r="E257" s="14" t="str">
        <f t="shared" si="68"/>
        <v/>
      </c>
      <c r="F257" s="3">
        <f t="shared" si="76"/>
        <v>0</v>
      </c>
      <c r="G257" s="3" t="str">
        <f t="shared" si="71"/>
        <v/>
      </c>
      <c r="H257" s="3">
        <f t="shared" si="69"/>
        <v>0</v>
      </c>
      <c r="I257" s="3" t="str">
        <f t="shared" si="72"/>
        <v/>
      </c>
      <c r="K257" s="3">
        <f t="shared" si="73"/>
        <v>17</v>
      </c>
      <c r="L257" s="3" t="str">
        <f t="shared" si="74"/>
        <v/>
      </c>
      <c r="N257" s="145" t="s">
        <v>85</v>
      </c>
      <c r="O257" s="57">
        <f t="shared" si="80"/>
        <v>7</v>
      </c>
      <c r="P257" s="132">
        <v>44293</v>
      </c>
      <c r="Q257" s="130" t="s">
        <v>64</v>
      </c>
      <c r="R257" s="131">
        <v>1.8715277777777779E-2</v>
      </c>
      <c r="S257" s="182"/>
      <c r="T257" s="62" t="str">
        <f>IF(O257&gt;0,VLOOKUP(Q257,'Riders Names'!A$2:B$582,2,FALSE),"")</f>
        <v>Male</v>
      </c>
      <c r="U257" s="45" t="str">
        <f>VLOOKUP(Q257,'Riders Names'!A$2:B$582,1,FALSE)</f>
        <v>Peter Iffland</v>
      </c>
      <c r="X257" s="7" t="str">
        <f>IF('My Races'!$H$2="All",Q257,CONCATENATE(Q257,N257))</f>
        <v>Peter IfflandUC861</v>
      </c>
    </row>
    <row r="258" spans="1:24" ht="15" hidden="1" x14ac:dyDescent="0.2">
      <c r="A258" s="73" t="str">
        <f t="shared" si="70"/>
        <v/>
      </c>
      <c r="B258" s="3" t="str">
        <f t="shared" si="67"/>
        <v/>
      </c>
      <c r="E258" s="14" t="str">
        <f t="shared" si="68"/>
        <v/>
      </c>
      <c r="F258" s="3">
        <f t="shared" si="76"/>
        <v>0</v>
      </c>
      <c r="G258" s="3" t="str">
        <f t="shared" si="71"/>
        <v/>
      </c>
      <c r="H258" s="3">
        <f t="shared" si="69"/>
        <v>0</v>
      </c>
      <c r="I258" s="3" t="str">
        <f t="shared" si="72"/>
        <v/>
      </c>
      <c r="K258" s="3">
        <f t="shared" si="73"/>
        <v>17</v>
      </c>
      <c r="L258" s="3" t="str">
        <f t="shared" si="74"/>
        <v/>
      </c>
      <c r="N258" s="134" t="s">
        <v>85</v>
      </c>
      <c r="O258" s="57">
        <f t="shared" si="80"/>
        <v>8</v>
      </c>
      <c r="P258" s="132">
        <v>44293</v>
      </c>
      <c r="Q258" s="130" t="s">
        <v>58</v>
      </c>
      <c r="R258" s="131">
        <v>1.8900462962962963E-2</v>
      </c>
      <c r="S258" s="181"/>
      <c r="T258" s="62" t="str">
        <f>IF(O258&gt;0,VLOOKUP(Q258,'Riders Names'!A$2:B$582,2,FALSE),"")</f>
        <v>Male</v>
      </c>
      <c r="U258" s="45" t="str">
        <f>VLOOKUP(Q258,'Riders Names'!A$2:B$582,1,FALSE)</f>
        <v>Mike Gibbons</v>
      </c>
      <c r="X258" s="7" t="str">
        <f>IF('My Races'!$H$2="All",Q258,CONCATENATE(Q258,N258))</f>
        <v>Mike GibbonsUC861</v>
      </c>
    </row>
    <row r="259" spans="1:24" ht="15" hidden="1" x14ac:dyDescent="0.2">
      <c r="A259" s="73" t="str">
        <f t="shared" si="70"/>
        <v/>
      </c>
      <c r="B259" s="3" t="str">
        <f t="shared" ref="B259:B322" si="81">IF(N259=$AA$11,RANK(A259,A$3:A$5000,1),"")</f>
        <v/>
      </c>
      <c r="E259" s="14" t="str">
        <f t="shared" ref="E259:E322" si="82">IF(N259=$AA$11,P259,"")</f>
        <v/>
      </c>
      <c r="F259" s="3">
        <f t="shared" si="76"/>
        <v>0</v>
      </c>
      <c r="G259" s="3" t="str">
        <f t="shared" si="71"/>
        <v/>
      </c>
      <c r="H259" s="3">
        <f t="shared" ref="H259:H322" si="83">IF(AND(N259=$AA$11,P259=$AE$11),H258+1,H258)</f>
        <v>0</v>
      </c>
      <c r="I259" s="3" t="str">
        <f t="shared" si="72"/>
        <v/>
      </c>
      <c r="K259" s="3">
        <f t="shared" si="73"/>
        <v>17</v>
      </c>
      <c r="L259" s="3" t="str">
        <f t="shared" si="74"/>
        <v/>
      </c>
      <c r="N259" s="134" t="s">
        <v>85</v>
      </c>
      <c r="O259" s="57">
        <f t="shared" si="80"/>
        <v>9</v>
      </c>
      <c r="P259" s="132">
        <v>44293</v>
      </c>
      <c r="Q259" s="130" t="s">
        <v>155</v>
      </c>
      <c r="R259" s="131">
        <v>2.2395833333333334E-2</v>
      </c>
      <c r="S259" s="181"/>
      <c r="T259" s="62" t="str">
        <f>IF(O259&gt;0,VLOOKUP(Q259,'Riders Names'!A$2:B$582,2,FALSE),"")</f>
        <v>Guest</v>
      </c>
      <c r="U259" s="45" t="str">
        <f>VLOOKUP(Q259,'Riders Names'!A$2:B$582,1,FALSE)</f>
        <v>Steve Davis</v>
      </c>
      <c r="X259" s="7" t="str">
        <f>IF('My Races'!$H$2="All",Q259,CONCATENATE(Q259,N259))</f>
        <v>Steve DavisUC861</v>
      </c>
    </row>
    <row r="260" spans="1:24" ht="15" hidden="1" x14ac:dyDescent="0.2">
      <c r="A260" s="73" t="str">
        <f t="shared" ref="A260:A323" si="84">IF(AND(N260=$AA$11,$AA$7="All"),R260,IF(AND(N260=$AA$11,$AA$7=T260),R260,""))</f>
        <v/>
      </c>
      <c r="B260" s="3" t="str">
        <f t="shared" si="81"/>
        <v/>
      </c>
      <c r="E260" s="14" t="str">
        <f t="shared" si="82"/>
        <v/>
      </c>
      <c r="F260" s="3">
        <f t="shared" si="76"/>
        <v>0</v>
      </c>
      <c r="G260" s="3" t="str">
        <f t="shared" ref="G260:G323" si="85">IF(F260&lt;&gt;F259,F260,"")</f>
        <v/>
      </c>
      <c r="H260" s="3">
        <f t="shared" si="83"/>
        <v>0</v>
      </c>
      <c r="I260" s="3" t="str">
        <f t="shared" ref="I260:I323" si="86">IF(H260&lt;&gt;H259,CONCATENATE($AA$11,H260),"")</f>
        <v/>
      </c>
      <c r="K260" s="3">
        <f t="shared" ref="K260:K323" si="87">IF(X260=$AA$6,K259+1,K259)</f>
        <v>17</v>
      </c>
      <c r="L260" s="3" t="str">
        <f t="shared" ref="L260:L323" si="88">IF(K260&lt;&gt;K259,CONCATENATE($AA$4,K260),"")</f>
        <v/>
      </c>
      <c r="N260" s="48" t="s">
        <v>52</v>
      </c>
      <c r="O260" s="57"/>
      <c r="P260" s="132"/>
      <c r="Q260" s="130"/>
      <c r="R260" s="131"/>
      <c r="S260" s="185"/>
      <c r="T260" s="62" t="str">
        <f>IF(O260&gt;0,VLOOKUP(Q260,'Riders Names'!A$2:B$582,2,FALSE),"")</f>
        <v/>
      </c>
      <c r="U260" s="45" t="e">
        <f>VLOOKUP(Q260,'Riders Names'!A$2:B$582,1,FALSE)</f>
        <v>#N/A</v>
      </c>
      <c r="X260" s="7" t="str">
        <f>IF('My Races'!$H$2="All",Q260,CONCATENATE(Q260,N260))</f>
        <v>Choose Race</v>
      </c>
    </row>
    <row r="261" spans="1:24" ht="15" hidden="1" x14ac:dyDescent="0.2">
      <c r="A261" s="73" t="str">
        <f t="shared" si="84"/>
        <v/>
      </c>
      <c r="B261" s="3" t="str">
        <f t="shared" si="81"/>
        <v/>
      </c>
      <c r="E261" s="14" t="str">
        <f t="shared" si="82"/>
        <v/>
      </c>
      <c r="F261" s="3">
        <f t="shared" si="76"/>
        <v>0</v>
      </c>
      <c r="G261" s="3" t="str">
        <f t="shared" si="85"/>
        <v/>
      </c>
      <c r="H261" s="3">
        <f t="shared" si="83"/>
        <v>0</v>
      </c>
      <c r="I261" s="3" t="str">
        <f t="shared" si="86"/>
        <v/>
      </c>
      <c r="K261" s="3">
        <f t="shared" si="87"/>
        <v>18</v>
      </c>
      <c r="L261" s="3" t="str">
        <f t="shared" si="88"/>
        <v>Paul Winchcombe18</v>
      </c>
      <c r="N261" s="134" t="s">
        <v>85</v>
      </c>
      <c r="O261" s="57">
        <f t="shared" ref="O261:O267" si="89">IF(N261=N260,O260+1,1)</f>
        <v>1</v>
      </c>
      <c r="P261" s="132">
        <v>44286</v>
      </c>
      <c r="Q261" s="130" t="s">
        <v>57</v>
      </c>
      <c r="R261" s="131">
        <v>1.7060185185185185E-2</v>
      </c>
      <c r="S261" s="181"/>
      <c r="T261" s="62" t="str">
        <f>IF(O261&gt;0,VLOOKUP(Q261,'Riders Names'!A$2:B$582,2,FALSE),"")</f>
        <v>Male</v>
      </c>
      <c r="U261" s="45" t="str">
        <f>VLOOKUP(Q261,'Riders Names'!A$2:B$582,1,FALSE)</f>
        <v>Paul Winchcombe</v>
      </c>
      <c r="X261" s="7" t="str">
        <f>IF('My Races'!$H$2="All",Q261,CONCATENATE(Q261,N261))</f>
        <v>Paul WinchcombeUC861</v>
      </c>
    </row>
    <row r="262" spans="1:24" ht="15" hidden="1" x14ac:dyDescent="0.2">
      <c r="A262" s="73" t="str">
        <f t="shared" si="84"/>
        <v/>
      </c>
      <c r="B262" s="3" t="str">
        <f t="shared" si="81"/>
        <v/>
      </c>
      <c r="E262" s="14" t="str">
        <f t="shared" si="82"/>
        <v/>
      </c>
      <c r="F262" s="3">
        <f t="shared" si="76"/>
        <v>0</v>
      </c>
      <c r="G262" s="3" t="str">
        <f t="shared" si="85"/>
        <v/>
      </c>
      <c r="H262" s="3">
        <f t="shared" si="83"/>
        <v>0</v>
      </c>
      <c r="I262" s="3" t="str">
        <f t="shared" si="86"/>
        <v/>
      </c>
      <c r="K262" s="3">
        <f t="shared" si="87"/>
        <v>18</v>
      </c>
      <c r="L262" s="3" t="str">
        <f t="shared" si="88"/>
        <v/>
      </c>
      <c r="N262" s="134" t="s">
        <v>85</v>
      </c>
      <c r="O262" s="57">
        <f t="shared" si="89"/>
        <v>2</v>
      </c>
      <c r="P262" s="132">
        <v>44286</v>
      </c>
      <c r="Q262" s="130" t="s">
        <v>56</v>
      </c>
      <c r="R262" s="131">
        <v>1.7083333333333336E-2</v>
      </c>
      <c r="S262" s="181"/>
      <c r="T262" s="62" t="str">
        <f>IF(O262&gt;0,VLOOKUP(Q262,'Riders Names'!A$2:B$582,2,FALSE),"")</f>
        <v>Male</v>
      </c>
      <c r="U262" s="45" t="str">
        <f>VLOOKUP(Q262,'Riders Names'!A$2:B$582,1,FALSE)</f>
        <v>Simon Cox</v>
      </c>
      <c r="X262" s="7" t="str">
        <f>IF('My Races'!$H$2="All",Q262,CONCATENATE(Q262,N262))</f>
        <v>Simon CoxUC861</v>
      </c>
    </row>
    <row r="263" spans="1:24" ht="15" hidden="1" x14ac:dyDescent="0.2">
      <c r="A263" s="73" t="str">
        <f t="shared" si="84"/>
        <v/>
      </c>
      <c r="B263" s="3" t="str">
        <f t="shared" si="81"/>
        <v/>
      </c>
      <c r="E263" s="14" t="str">
        <f t="shared" si="82"/>
        <v/>
      </c>
      <c r="F263" s="3">
        <f t="shared" si="76"/>
        <v>0</v>
      </c>
      <c r="G263" s="3" t="str">
        <f t="shared" si="85"/>
        <v/>
      </c>
      <c r="H263" s="3">
        <f t="shared" si="83"/>
        <v>0</v>
      </c>
      <c r="I263" s="3" t="str">
        <f t="shared" si="86"/>
        <v/>
      </c>
      <c r="K263" s="3">
        <f t="shared" si="87"/>
        <v>18</v>
      </c>
      <c r="L263" s="3" t="str">
        <f t="shared" si="88"/>
        <v/>
      </c>
      <c r="N263" s="134" t="s">
        <v>85</v>
      </c>
      <c r="O263" s="57">
        <f t="shared" si="89"/>
        <v>3</v>
      </c>
      <c r="P263" s="132">
        <v>44286</v>
      </c>
      <c r="Q263" s="130" t="s">
        <v>60</v>
      </c>
      <c r="R263" s="131">
        <v>1.7106481481481483E-2</v>
      </c>
      <c r="S263" s="181"/>
      <c r="T263" s="62" t="str">
        <f>IF(O263&gt;0,VLOOKUP(Q263,'Riders Names'!A$2:B$582,2,FALSE),"")</f>
        <v>Male</v>
      </c>
      <c r="U263" s="45" t="str">
        <f>VLOOKUP(Q263,'Riders Names'!A$2:B$582,1,FALSE)</f>
        <v>David English</v>
      </c>
      <c r="X263" s="7" t="str">
        <f>IF('My Races'!$H$2="All",Q263,CONCATENATE(Q263,N263))</f>
        <v>David EnglishUC861</v>
      </c>
    </row>
    <row r="264" spans="1:24" ht="15" hidden="1" x14ac:dyDescent="0.2">
      <c r="A264" s="73" t="str">
        <f t="shared" si="84"/>
        <v/>
      </c>
      <c r="B264" s="3" t="str">
        <f t="shared" si="81"/>
        <v/>
      </c>
      <c r="E264" s="14" t="str">
        <f t="shared" si="82"/>
        <v/>
      </c>
      <c r="F264" s="3">
        <f t="shared" si="76"/>
        <v>0</v>
      </c>
      <c r="G264" s="3" t="str">
        <f t="shared" si="85"/>
        <v/>
      </c>
      <c r="H264" s="3">
        <f t="shared" si="83"/>
        <v>0</v>
      </c>
      <c r="I264" s="3" t="str">
        <f t="shared" si="86"/>
        <v/>
      </c>
      <c r="K264" s="3">
        <f t="shared" si="87"/>
        <v>18</v>
      </c>
      <c r="L264" s="3" t="str">
        <f t="shared" si="88"/>
        <v/>
      </c>
      <c r="N264" s="134" t="s">
        <v>85</v>
      </c>
      <c r="O264" s="57">
        <f t="shared" si="89"/>
        <v>4</v>
      </c>
      <c r="P264" s="132">
        <v>44286</v>
      </c>
      <c r="Q264" s="130" t="s">
        <v>63</v>
      </c>
      <c r="R264" s="131">
        <v>1.8043981481481484E-2</v>
      </c>
      <c r="S264" s="181"/>
      <c r="T264" s="62" t="str">
        <f>IF(O264&gt;0,VLOOKUP(Q264,'Riders Names'!A$2:B$582,2,FALSE),"")</f>
        <v>Male</v>
      </c>
      <c r="U264" s="45" t="str">
        <f>VLOOKUP(Q264,'Riders Names'!A$2:B$582,1,FALSE)</f>
        <v>Mark Evans</v>
      </c>
      <c r="X264" s="7" t="str">
        <f>IF('My Races'!$H$2="All",Q264,CONCATENATE(Q264,N264))</f>
        <v>Mark EvansUC861</v>
      </c>
    </row>
    <row r="265" spans="1:24" ht="15" hidden="1" x14ac:dyDescent="0.2">
      <c r="A265" s="73" t="str">
        <f t="shared" si="84"/>
        <v/>
      </c>
      <c r="B265" s="3" t="str">
        <f t="shared" si="81"/>
        <v/>
      </c>
      <c r="E265" s="14" t="str">
        <f t="shared" si="82"/>
        <v/>
      </c>
      <c r="F265" s="3">
        <f t="shared" si="76"/>
        <v>0</v>
      </c>
      <c r="G265" s="3" t="str">
        <f t="shared" si="85"/>
        <v/>
      </c>
      <c r="H265" s="3">
        <f t="shared" si="83"/>
        <v>0</v>
      </c>
      <c r="I265" s="3" t="str">
        <f t="shared" si="86"/>
        <v/>
      </c>
      <c r="K265" s="3">
        <f t="shared" si="87"/>
        <v>18</v>
      </c>
      <c r="L265" s="3" t="str">
        <f t="shared" si="88"/>
        <v/>
      </c>
      <c r="N265" s="134" t="s">
        <v>85</v>
      </c>
      <c r="O265" s="57">
        <f t="shared" si="89"/>
        <v>5</v>
      </c>
      <c r="P265" s="132">
        <v>44286</v>
      </c>
      <c r="Q265" s="130" t="s">
        <v>64</v>
      </c>
      <c r="R265" s="131">
        <v>1.8171296296296297E-2</v>
      </c>
      <c r="S265" s="181"/>
      <c r="T265" s="62" t="str">
        <f>IF(O265&gt;0,VLOOKUP(Q265,'Riders Names'!A$2:B$582,2,FALSE),"")</f>
        <v>Male</v>
      </c>
      <c r="U265" s="45" t="str">
        <f>VLOOKUP(Q265,'Riders Names'!A$2:B$582,1,FALSE)</f>
        <v>Peter Iffland</v>
      </c>
      <c r="X265" s="7" t="str">
        <f>IF('My Races'!$H$2="All",Q265,CONCATENATE(Q265,N265))</f>
        <v>Peter IfflandUC861</v>
      </c>
    </row>
    <row r="266" spans="1:24" ht="15" hidden="1" x14ac:dyDescent="0.2">
      <c r="A266" s="73" t="str">
        <f t="shared" si="84"/>
        <v/>
      </c>
      <c r="B266" s="3" t="str">
        <f t="shared" si="81"/>
        <v/>
      </c>
      <c r="E266" s="14" t="str">
        <f t="shared" si="82"/>
        <v/>
      </c>
      <c r="F266" s="3">
        <f t="shared" si="76"/>
        <v>0</v>
      </c>
      <c r="G266" s="3" t="str">
        <f t="shared" si="85"/>
        <v/>
      </c>
      <c r="H266" s="3">
        <f t="shared" si="83"/>
        <v>0</v>
      </c>
      <c r="I266" s="3" t="str">
        <f t="shared" si="86"/>
        <v/>
      </c>
      <c r="K266" s="3">
        <f t="shared" si="87"/>
        <v>18</v>
      </c>
      <c r="L266" s="3" t="str">
        <f t="shared" si="88"/>
        <v/>
      </c>
      <c r="N266" s="145" t="s">
        <v>85</v>
      </c>
      <c r="O266" s="57">
        <f t="shared" si="89"/>
        <v>6</v>
      </c>
      <c r="P266" s="132">
        <v>44286</v>
      </c>
      <c r="Q266" s="130" t="s">
        <v>58</v>
      </c>
      <c r="R266" s="131">
        <v>1.8541666666666668E-2</v>
      </c>
      <c r="S266" s="182"/>
      <c r="T266" s="62" t="str">
        <f>IF(O266&gt;0,VLOOKUP(Q266,'Riders Names'!A$2:B$582,2,FALSE),"")</f>
        <v>Male</v>
      </c>
      <c r="U266" s="45" t="str">
        <f>VLOOKUP(Q266,'Riders Names'!A$2:B$582,1,FALSE)</f>
        <v>Mike Gibbons</v>
      </c>
      <c r="X266" s="7" t="str">
        <f>IF('My Races'!$H$2="All",Q266,CONCATENATE(Q266,N266))</f>
        <v>Mike GibbonsUC861</v>
      </c>
    </row>
    <row r="267" spans="1:24" ht="15" hidden="1" x14ac:dyDescent="0.2">
      <c r="A267" s="73" t="str">
        <f t="shared" si="84"/>
        <v/>
      </c>
      <c r="B267" s="3" t="str">
        <f t="shared" si="81"/>
        <v/>
      </c>
      <c r="E267" s="14" t="str">
        <f t="shared" si="82"/>
        <v/>
      </c>
      <c r="F267" s="3">
        <f t="shared" si="76"/>
        <v>0</v>
      </c>
      <c r="G267" s="3" t="str">
        <f t="shared" si="85"/>
        <v/>
      </c>
      <c r="H267" s="3">
        <f t="shared" si="83"/>
        <v>0</v>
      </c>
      <c r="I267" s="3" t="str">
        <f t="shared" si="86"/>
        <v/>
      </c>
      <c r="K267" s="3">
        <f t="shared" si="87"/>
        <v>18</v>
      </c>
      <c r="L267" s="3" t="str">
        <f t="shared" si="88"/>
        <v/>
      </c>
      <c r="N267" s="134" t="s">
        <v>85</v>
      </c>
      <c r="O267" s="57">
        <f t="shared" si="89"/>
        <v>7</v>
      </c>
      <c r="P267" s="132">
        <v>44286</v>
      </c>
      <c r="Q267" s="130" t="s">
        <v>59</v>
      </c>
      <c r="R267" s="131">
        <v>1.8703703703703705E-2</v>
      </c>
      <c r="S267" s="181"/>
      <c r="T267" s="62" t="str">
        <f>IF(O267&gt;0,VLOOKUP(Q267,'Riders Names'!A$2:B$582,2,FALSE),"")</f>
        <v>Female</v>
      </c>
      <c r="U267" s="45" t="str">
        <f>VLOOKUP(Q267,'Riders Names'!A$2:B$582,1,FALSE)</f>
        <v>Lauren Booth</v>
      </c>
      <c r="X267" s="7" t="str">
        <f>IF('My Races'!$H$2="All",Q267,CONCATENATE(Q267,N267))</f>
        <v>Lauren BoothUC861</v>
      </c>
    </row>
    <row r="268" spans="1:24" ht="15" hidden="1" x14ac:dyDescent="0.2">
      <c r="A268" s="73" t="str">
        <f t="shared" si="84"/>
        <v/>
      </c>
      <c r="B268" s="3" t="str">
        <f t="shared" si="81"/>
        <v/>
      </c>
      <c r="E268" s="14" t="str">
        <f t="shared" si="82"/>
        <v/>
      </c>
      <c r="F268" s="3">
        <f t="shared" si="76"/>
        <v>0</v>
      </c>
      <c r="G268" s="3" t="str">
        <f t="shared" si="85"/>
        <v/>
      </c>
      <c r="H268" s="3">
        <f t="shared" si="83"/>
        <v>0</v>
      </c>
      <c r="I268" s="3" t="str">
        <f t="shared" si="86"/>
        <v/>
      </c>
      <c r="K268" s="3">
        <f t="shared" si="87"/>
        <v>18</v>
      </c>
      <c r="L268" s="3" t="str">
        <f t="shared" si="88"/>
        <v/>
      </c>
      <c r="N268" s="48" t="s">
        <v>52</v>
      </c>
      <c r="O268" s="57"/>
      <c r="P268" s="132"/>
      <c r="Q268" s="130"/>
      <c r="R268" s="131"/>
      <c r="S268" s="185"/>
      <c r="T268" s="62" t="str">
        <f>IF(O268&gt;0,VLOOKUP(Q268,'Riders Names'!A$2:B$582,2,FALSE),"")</f>
        <v/>
      </c>
      <c r="U268" s="45" t="e">
        <f>VLOOKUP(Q268,'Riders Names'!A$2:B$582,1,FALSE)</f>
        <v>#N/A</v>
      </c>
      <c r="X268" s="7" t="str">
        <f>IF('My Races'!$H$2="All",Q268,CONCATENATE(Q268,N268))</f>
        <v>Choose Race</v>
      </c>
    </row>
    <row r="269" spans="1:24" ht="15" hidden="1" x14ac:dyDescent="0.2">
      <c r="A269" s="73" t="str">
        <f t="shared" si="84"/>
        <v/>
      </c>
      <c r="B269" s="3" t="str">
        <f t="shared" si="81"/>
        <v/>
      </c>
      <c r="E269" s="14" t="str">
        <f t="shared" si="82"/>
        <v/>
      </c>
      <c r="F269" s="3">
        <f t="shared" si="76"/>
        <v>0</v>
      </c>
      <c r="G269" s="3" t="str">
        <f t="shared" si="85"/>
        <v/>
      </c>
      <c r="H269" s="3">
        <f t="shared" si="83"/>
        <v>0</v>
      </c>
      <c r="I269" s="3" t="str">
        <f t="shared" si="86"/>
        <v/>
      </c>
      <c r="K269" s="3">
        <f t="shared" si="87"/>
        <v>18</v>
      </c>
      <c r="L269" s="3" t="str">
        <f t="shared" si="88"/>
        <v/>
      </c>
      <c r="N269" s="145" t="s">
        <v>85</v>
      </c>
      <c r="O269" s="57">
        <f t="shared" ref="O269:O281" si="90">IF(N269=N268,O268+1,1)</f>
        <v>1</v>
      </c>
      <c r="P269" s="132">
        <v>44027</v>
      </c>
      <c r="Q269" s="130" t="s">
        <v>156</v>
      </c>
      <c r="R269" s="131">
        <v>1.6840277777777777E-2</v>
      </c>
      <c r="S269" s="181"/>
      <c r="T269" s="62" t="str">
        <f>IF(O269&gt;0,VLOOKUP(Q269,'Riders Names'!A$2:B$582,2,FALSE),"")</f>
        <v>Guest</v>
      </c>
      <c r="U269" s="45" t="str">
        <f>VLOOKUP(Q269,'Riders Names'!A$2:B$582,1,FALSE)</f>
        <v>James Britton</v>
      </c>
      <c r="X269" s="7" t="str">
        <f>IF('My Races'!$H$2="All",Q269,CONCATENATE(Q269,N269))</f>
        <v>James BrittonUC861</v>
      </c>
    </row>
    <row r="270" spans="1:24" ht="15" hidden="1" x14ac:dyDescent="0.2">
      <c r="A270" s="73" t="str">
        <f t="shared" si="84"/>
        <v/>
      </c>
      <c r="B270" s="3" t="str">
        <f t="shared" si="81"/>
        <v/>
      </c>
      <c r="E270" s="14" t="str">
        <f t="shared" si="82"/>
        <v/>
      </c>
      <c r="F270" s="3">
        <f t="shared" si="76"/>
        <v>0</v>
      </c>
      <c r="G270" s="3" t="str">
        <f t="shared" si="85"/>
        <v/>
      </c>
      <c r="H270" s="3">
        <f t="shared" si="83"/>
        <v>0</v>
      </c>
      <c r="I270" s="3" t="str">
        <f t="shared" si="86"/>
        <v/>
      </c>
      <c r="K270" s="3">
        <f t="shared" si="87"/>
        <v>18</v>
      </c>
      <c r="L270" s="3" t="str">
        <f t="shared" si="88"/>
        <v/>
      </c>
      <c r="N270" s="145" t="s">
        <v>85</v>
      </c>
      <c r="O270" s="57">
        <f t="shared" si="90"/>
        <v>2</v>
      </c>
      <c r="P270" s="132">
        <v>44027</v>
      </c>
      <c r="Q270" s="130" t="s">
        <v>141</v>
      </c>
      <c r="R270" s="131">
        <v>1.7037037037037038E-2</v>
      </c>
      <c r="S270" s="181"/>
      <c r="T270" s="62" t="str">
        <f>IF(O270&gt;0,VLOOKUP(Q270,'Riders Names'!A$2:B$582,2,FALSE),"")</f>
        <v>Male</v>
      </c>
      <c r="U270" s="45" t="str">
        <f>VLOOKUP(Q270,'Riders Names'!A$2:B$582,1,FALSE)</f>
        <v>Kevin Thomas</v>
      </c>
      <c r="X270" s="7" t="str">
        <f>IF('My Races'!$H$2="All",Q270,CONCATENATE(Q270,N270))</f>
        <v>Kevin ThomasUC861</v>
      </c>
    </row>
    <row r="271" spans="1:24" ht="15" hidden="1" x14ac:dyDescent="0.2">
      <c r="A271" s="73" t="str">
        <f t="shared" si="84"/>
        <v/>
      </c>
      <c r="B271" s="3" t="str">
        <f t="shared" si="81"/>
        <v/>
      </c>
      <c r="E271" s="14" t="str">
        <f t="shared" si="82"/>
        <v/>
      </c>
      <c r="F271" s="3">
        <f t="shared" si="76"/>
        <v>0</v>
      </c>
      <c r="G271" s="3" t="str">
        <f t="shared" si="85"/>
        <v/>
      </c>
      <c r="H271" s="3">
        <f t="shared" si="83"/>
        <v>0</v>
      </c>
      <c r="I271" s="3" t="str">
        <f t="shared" si="86"/>
        <v/>
      </c>
      <c r="K271" s="3">
        <f t="shared" si="87"/>
        <v>18</v>
      </c>
      <c r="L271" s="3" t="str">
        <f t="shared" si="88"/>
        <v/>
      </c>
      <c r="N271" s="145" t="s">
        <v>85</v>
      </c>
      <c r="O271" s="57">
        <f t="shared" si="90"/>
        <v>3</v>
      </c>
      <c r="P271" s="132">
        <v>44027</v>
      </c>
      <c r="Q271" s="130" t="s">
        <v>74</v>
      </c>
      <c r="R271" s="131">
        <v>1.7094907407407409E-2</v>
      </c>
      <c r="S271" s="181"/>
      <c r="T271" s="62" t="str">
        <f>IF(O271&gt;0,VLOOKUP(Q271,'Riders Names'!A$2:B$582,2,FALSE),"")</f>
        <v>Male</v>
      </c>
      <c r="U271" s="45" t="str">
        <f>VLOOKUP(Q271,'Riders Names'!A$2:B$582,1,FALSE)</f>
        <v>Lawrence Martindale</v>
      </c>
      <c r="X271" s="7" t="str">
        <f>IF('My Races'!$H$2="All",Q271,CONCATENATE(Q271,N271))</f>
        <v>Lawrence MartindaleUC861</v>
      </c>
    </row>
    <row r="272" spans="1:24" ht="15" hidden="1" x14ac:dyDescent="0.2">
      <c r="A272" s="73" t="str">
        <f t="shared" si="84"/>
        <v/>
      </c>
      <c r="B272" s="3" t="str">
        <f t="shared" si="81"/>
        <v/>
      </c>
      <c r="E272" s="14" t="str">
        <f t="shared" si="82"/>
        <v/>
      </c>
      <c r="F272" s="3">
        <f t="shared" si="76"/>
        <v>0</v>
      </c>
      <c r="G272" s="3" t="str">
        <f t="shared" si="85"/>
        <v/>
      </c>
      <c r="H272" s="3">
        <f t="shared" si="83"/>
        <v>0</v>
      </c>
      <c r="I272" s="3" t="str">
        <f t="shared" si="86"/>
        <v/>
      </c>
      <c r="K272" s="3">
        <f t="shared" si="87"/>
        <v>19</v>
      </c>
      <c r="L272" s="3" t="str">
        <f t="shared" si="88"/>
        <v>Paul Winchcombe19</v>
      </c>
      <c r="N272" s="145" t="s">
        <v>85</v>
      </c>
      <c r="O272" s="57">
        <f t="shared" si="90"/>
        <v>4</v>
      </c>
      <c r="P272" s="132">
        <v>44027</v>
      </c>
      <c r="Q272" s="130" t="s">
        <v>57</v>
      </c>
      <c r="R272" s="131">
        <v>1.7291666666666667E-2</v>
      </c>
      <c r="S272" s="181"/>
      <c r="T272" s="62" t="str">
        <f>IF(O272&gt;0,VLOOKUP(Q272,'Riders Names'!A$2:B$582,2,FALSE),"")</f>
        <v>Male</v>
      </c>
      <c r="U272" s="45" t="str">
        <f>VLOOKUP(Q272,'Riders Names'!A$2:B$582,1,FALSE)</f>
        <v>Paul Winchcombe</v>
      </c>
      <c r="X272" s="7" t="str">
        <f>IF('My Races'!$H$2="All",Q272,CONCATENATE(Q272,N272))</f>
        <v>Paul WinchcombeUC861</v>
      </c>
    </row>
    <row r="273" spans="1:24" ht="15" hidden="1" x14ac:dyDescent="0.2">
      <c r="A273" s="73" t="str">
        <f t="shared" si="84"/>
        <v/>
      </c>
      <c r="B273" s="3" t="str">
        <f t="shared" si="81"/>
        <v/>
      </c>
      <c r="E273" s="14" t="str">
        <f t="shared" si="82"/>
        <v/>
      </c>
      <c r="F273" s="3">
        <f t="shared" si="76"/>
        <v>0</v>
      </c>
      <c r="G273" s="3" t="str">
        <f t="shared" si="85"/>
        <v/>
      </c>
      <c r="H273" s="3">
        <f t="shared" si="83"/>
        <v>0</v>
      </c>
      <c r="I273" s="3" t="str">
        <f t="shared" si="86"/>
        <v/>
      </c>
      <c r="K273" s="3">
        <f t="shared" si="87"/>
        <v>19</v>
      </c>
      <c r="L273" s="3" t="str">
        <f t="shared" si="88"/>
        <v/>
      </c>
      <c r="N273" s="145" t="s">
        <v>85</v>
      </c>
      <c r="O273" s="57">
        <f t="shared" si="90"/>
        <v>5</v>
      </c>
      <c r="P273" s="132">
        <v>44027</v>
      </c>
      <c r="Q273" s="130" t="s">
        <v>58</v>
      </c>
      <c r="R273" s="131">
        <v>1.7407407407407406E-2</v>
      </c>
      <c r="S273" s="181"/>
      <c r="T273" s="62" t="str">
        <f>IF(O273&gt;0,VLOOKUP(Q273,'Riders Names'!A$2:B$582,2,FALSE),"")</f>
        <v>Male</v>
      </c>
      <c r="U273" s="45" t="str">
        <f>VLOOKUP(Q273,'Riders Names'!A$2:B$582,1,FALSE)</f>
        <v>Mike Gibbons</v>
      </c>
      <c r="X273" s="7" t="str">
        <f>IF('My Races'!$H$2="All",Q273,CONCATENATE(Q273,N273))</f>
        <v>Mike GibbonsUC861</v>
      </c>
    </row>
    <row r="274" spans="1:24" ht="15" hidden="1" x14ac:dyDescent="0.2">
      <c r="A274" s="73" t="str">
        <f t="shared" si="84"/>
        <v/>
      </c>
      <c r="B274" s="3" t="str">
        <f t="shared" si="81"/>
        <v/>
      </c>
      <c r="E274" s="14" t="str">
        <f t="shared" si="82"/>
        <v/>
      </c>
      <c r="F274" s="3">
        <f t="shared" si="76"/>
        <v>0</v>
      </c>
      <c r="G274" s="3" t="str">
        <f t="shared" si="85"/>
        <v/>
      </c>
      <c r="H274" s="3">
        <f t="shared" si="83"/>
        <v>0</v>
      </c>
      <c r="I274" s="3" t="str">
        <f t="shared" si="86"/>
        <v/>
      </c>
      <c r="K274" s="3">
        <f t="shared" si="87"/>
        <v>19</v>
      </c>
      <c r="L274" s="3" t="str">
        <f t="shared" si="88"/>
        <v/>
      </c>
      <c r="N274" s="145" t="s">
        <v>85</v>
      </c>
      <c r="O274" s="57">
        <f t="shared" si="90"/>
        <v>6</v>
      </c>
      <c r="P274" s="132">
        <v>44027</v>
      </c>
      <c r="Q274" s="130" t="s">
        <v>67</v>
      </c>
      <c r="R274" s="131">
        <v>1.7511574074074072E-2</v>
      </c>
      <c r="S274" s="181"/>
      <c r="T274" s="62" t="str">
        <f>IF(O274&gt;0,VLOOKUP(Q274,'Riders Names'!A$2:B$582,2,FALSE),"")</f>
        <v>Male</v>
      </c>
      <c r="U274" s="45" t="str">
        <f>VLOOKUP(Q274,'Riders Names'!A$2:B$582,1,FALSE)</f>
        <v>Neil Lewis</v>
      </c>
      <c r="X274" s="7" t="str">
        <f>IF('My Races'!$H$2="All",Q274,CONCATENATE(Q274,N274))</f>
        <v>Neil LewisUC861</v>
      </c>
    </row>
    <row r="275" spans="1:24" ht="15" hidden="1" x14ac:dyDescent="0.2">
      <c r="A275" s="73" t="str">
        <f t="shared" si="84"/>
        <v/>
      </c>
      <c r="B275" s="3" t="str">
        <f t="shared" si="81"/>
        <v/>
      </c>
      <c r="E275" s="14" t="str">
        <f t="shared" si="82"/>
        <v/>
      </c>
      <c r="F275" s="3">
        <f t="shared" ref="F275:F338" si="91">IF(AND(E275&lt;&gt;"",E274&lt;&gt;E275),F274+1,F274)</f>
        <v>0</v>
      </c>
      <c r="G275" s="3" t="str">
        <f t="shared" si="85"/>
        <v/>
      </c>
      <c r="H275" s="3">
        <f t="shared" si="83"/>
        <v>0</v>
      </c>
      <c r="I275" s="3" t="str">
        <f t="shared" si="86"/>
        <v/>
      </c>
      <c r="K275" s="3">
        <f t="shared" si="87"/>
        <v>19</v>
      </c>
      <c r="L275" s="3" t="str">
        <f t="shared" si="88"/>
        <v/>
      </c>
      <c r="N275" s="145" t="s">
        <v>85</v>
      </c>
      <c r="O275" s="57">
        <f t="shared" si="90"/>
        <v>7</v>
      </c>
      <c r="P275" s="132">
        <v>44027</v>
      </c>
      <c r="Q275" s="130" t="s">
        <v>56</v>
      </c>
      <c r="R275" s="131">
        <v>1.7569444444444447E-2</v>
      </c>
      <c r="S275" s="181"/>
      <c r="T275" s="62" t="str">
        <f>IF(O275&gt;0,VLOOKUP(Q275,'Riders Names'!A$2:B$582,2,FALSE),"")</f>
        <v>Male</v>
      </c>
      <c r="U275" s="45" t="str">
        <f>VLOOKUP(Q275,'Riders Names'!A$2:B$582,1,FALSE)</f>
        <v>Simon Cox</v>
      </c>
      <c r="X275" s="7" t="str">
        <f>IF('My Races'!$H$2="All",Q275,CONCATENATE(Q275,N275))</f>
        <v>Simon CoxUC861</v>
      </c>
    </row>
    <row r="276" spans="1:24" ht="15" hidden="1" x14ac:dyDescent="0.2">
      <c r="A276" s="73" t="str">
        <f t="shared" si="84"/>
        <v/>
      </c>
      <c r="B276" s="3" t="str">
        <f t="shared" si="81"/>
        <v/>
      </c>
      <c r="E276" s="14" t="str">
        <f t="shared" si="82"/>
        <v/>
      </c>
      <c r="F276" s="3">
        <f t="shared" si="91"/>
        <v>0</v>
      </c>
      <c r="G276" s="3" t="str">
        <f t="shared" si="85"/>
        <v/>
      </c>
      <c r="H276" s="3">
        <f t="shared" si="83"/>
        <v>0</v>
      </c>
      <c r="I276" s="3" t="str">
        <f t="shared" si="86"/>
        <v/>
      </c>
      <c r="K276" s="3">
        <f t="shared" si="87"/>
        <v>19</v>
      </c>
      <c r="L276" s="3" t="str">
        <f t="shared" si="88"/>
        <v/>
      </c>
      <c r="N276" s="145" t="s">
        <v>85</v>
      </c>
      <c r="O276" s="57">
        <f t="shared" si="90"/>
        <v>8</v>
      </c>
      <c r="P276" s="132">
        <v>44027</v>
      </c>
      <c r="Q276" s="130" t="s">
        <v>62</v>
      </c>
      <c r="R276" s="131">
        <v>1.8032407407407407E-2</v>
      </c>
      <c r="S276" s="181"/>
      <c r="T276" s="62" t="str">
        <f>IF(O276&gt;0,VLOOKUP(Q276,'Riders Names'!A$2:B$582,2,FALSE),"")</f>
        <v>Female</v>
      </c>
      <c r="U276" s="45" t="str">
        <f>VLOOKUP(Q276,'Riders Names'!A$2:B$582,1,FALSE)</f>
        <v>Lynsey Carpenter</v>
      </c>
      <c r="X276" s="7" t="str">
        <f>IF('My Races'!$H$2="All",Q276,CONCATENATE(Q276,N276))</f>
        <v>Lynsey CarpenterUC861</v>
      </c>
    </row>
    <row r="277" spans="1:24" ht="15" hidden="1" x14ac:dyDescent="0.2">
      <c r="A277" s="73" t="str">
        <f t="shared" si="84"/>
        <v/>
      </c>
      <c r="B277" s="3" t="str">
        <f t="shared" si="81"/>
        <v/>
      </c>
      <c r="E277" s="14" t="str">
        <f t="shared" si="82"/>
        <v/>
      </c>
      <c r="F277" s="3">
        <f t="shared" si="91"/>
        <v>0</v>
      </c>
      <c r="G277" s="3" t="str">
        <f t="shared" si="85"/>
        <v/>
      </c>
      <c r="H277" s="3">
        <f t="shared" si="83"/>
        <v>0</v>
      </c>
      <c r="I277" s="3" t="str">
        <f t="shared" si="86"/>
        <v/>
      </c>
      <c r="K277" s="3">
        <f t="shared" si="87"/>
        <v>19</v>
      </c>
      <c r="L277" s="3" t="str">
        <f t="shared" si="88"/>
        <v/>
      </c>
      <c r="N277" s="145" t="s">
        <v>85</v>
      </c>
      <c r="O277" s="57">
        <f t="shared" si="90"/>
        <v>9</v>
      </c>
      <c r="P277" s="132">
        <v>44027</v>
      </c>
      <c r="Q277" s="130" t="s">
        <v>64</v>
      </c>
      <c r="R277" s="131">
        <v>1.8263888888888889E-2</v>
      </c>
      <c r="S277" s="181"/>
      <c r="T277" s="62" t="str">
        <f>IF(O277&gt;0,VLOOKUP(Q277,'Riders Names'!A$2:B$582,2,FALSE),"")</f>
        <v>Male</v>
      </c>
      <c r="U277" s="45" t="str">
        <f>VLOOKUP(Q277,'Riders Names'!A$2:B$582,1,FALSE)</f>
        <v>Peter Iffland</v>
      </c>
      <c r="X277" s="7" t="str">
        <f>IF('My Races'!$H$2="All",Q277,CONCATENATE(Q277,N277))</f>
        <v>Peter IfflandUC861</v>
      </c>
    </row>
    <row r="278" spans="1:24" ht="15" hidden="1" x14ac:dyDescent="0.2">
      <c r="A278" s="73" t="str">
        <f t="shared" si="84"/>
        <v/>
      </c>
      <c r="B278" s="3" t="str">
        <f t="shared" si="81"/>
        <v/>
      </c>
      <c r="E278" s="14" t="str">
        <f t="shared" si="82"/>
        <v/>
      </c>
      <c r="F278" s="3">
        <f t="shared" si="91"/>
        <v>0</v>
      </c>
      <c r="G278" s="3" t="str">
        <f t="shared" si="85"/>
        <v/>
      </c>
      <c r="H278" s="3">
        <f t="shared" si="83"/>
        <v>0</v>
      </c>
      <c r="I278" s="3" t="str">
        <f t="shared" si="86"/>
        <v/>
      </c>
      <c r="K278" s="3">
        <f t="shared" si="87"/>
        <v>19</v>
      </c>
      <c r="L278" s="3" t="str">
        <f t="shared" si="88"/>
        <v/>
      </c>
      <c r="N278" s="145" t="s">
        <v>85</v>
      </c>
      <c r="O278" s="57">
        <f t="shared" si="90"/>
        <v>10</v>
      </c>
      <c r="P278" s="132">
        <v>44027</v>
      </c>
      <c r="Q278" s="130" t="s">
        <v>70</v>
      </c>
      <c r="R278" s="131">
        <v>1.8506944444444444E-2</v>
      </c>
      <c r="S278" s="181"/>
      <c r="T278" s="62" t="str">
        <f>IF(O278&gt;0,VLOOKUP(Q278,'Riders Names'!A$2:B$582,2,FALSE),"")</f>
        <v>Male</v>
      </c>
      <c r="U278" s="45" t="str">
        <f>VLOOKUP(Q278,'Riders Names'!A$2:B$582,1,FALSE)</f>
        <v>Ian Potts</v>
      </c>
      <c r="X278" s="7" t="str">
        <f>IF('My Races'!$H$2="All",Q278,CONCATENATE(Q278,N278))</f>
        <v>Ian PottsUC861</v>
      </c>
    </row>
    <row r="279" spans="1:24" ht="15" hidden="1" x14ac:dyDescent="0.2">
      <c r="A279" s="73" t="str">
        <f t="shared" si="84"/>
        <v/>
      </c>
      <c r="B279" s="3" t="str">
        <f t="shared" si="81"/>
        <v/>
      </c>
      <c r="E279" s="14" t="str">
        <f t="shared" si="82"/>
        <v/>
      </c>
      <c r="F279" s="3">
        <f t="shared" si="91"/>
        <v>0</v>
      </c>
      <c r="G279" s="3" t="str">
        <f t="shared" si="85"/>
        <v/>
      </c>
      <c r="H279" s="3">
        <f t="shared" si="83"/>
        <v>0</v>
      </c>
      <c r="I279" s="3" t="str">
        <f t="shared" si="86"/>
        <v/>
      </c>
      <c r="K279" s="3">
        <f t="shared" si="87"/>
        <v>19</v>
      </c>
      <c r="L279" s="3" t="str">
        <f t="shared" si="88"/>
        <v/>
      </c>
      <c r="N279" s="145" t="s">
        <v>85</v>
      </c>
      <c r="O279" s="57">
        <f t="shared" si="90"/>
        <v>11</v>
      </c>
      <c r="P279" s="132">
        <v>44027</v>
      </c>
      <c r="Q279" s="130" t="s">
        <v>73</v>
      </c>
      <c r="R279" s="131">
        <v>1.8935185185185183E-2</v>
      </c>
      <c r="S279" s="181"/>
      <c r="T279" s="62" t="str">
        <f>IF(O279&gt;0,VLOOKUP(Q279,'Riders Names'!A$2:B$582,2,FALSE),"")</f>
        <v>Male</v>
      </c>
      <c r="U279" s="45" t="str">
        <f>VLOOKUP(Q279,'Riders Names'!A$2:B$582,1,FALSE)</f>
        <v>Joseph Martindale</v>
      </c>
      <c r="X279" s="7" t="str">
        <f>IF('My Races'!$H$2="All",Q279,CONCATENATE(Q279,N279))</f>
        <v>Joseph MartindaleUC861</v>
      </c>
    </row>
    <row r="280" spans="1:24" ht="15" hidden="1" x14ac:dyDescent="0.2">
      <c r="A280" s="73" t="str">
        <f t="shared" si="84"/>
        <v/>
      </c>
      <c r="B280" s="3" t="str">
        <f t="shared" si="81"/>
        <v/>
      </c>
      <c r="E280" s="14" t="str">
        <f t="shared" si="82"/>
        <v/>
      </c>
      <c r="F280" s="3">
        <f t="shared" si="91"/>
        <v>0</v>
      </c>
      <c r="G280" s="3" t="str">
        <f t="shared" si="85"/>
        <v/>
      </c>
      <c r="H280" s="3">
        <f t="shared" si="83"/>
        <v>0</v>
      </c>
      <c r="I280" s="3" t="str">
        <f t="shared" si="86"/>
        <v/>
      </c>
      <c r="K280" s="3">
        <f t="shared" si="87"/>
        <v>19</v>
      </c>
      <c r="L280" s="3" t="str">
        <f t="shared" si="88"/>
        <v/>
      </c>
      <c r="N280" s="145" t="s">
        <v>85</v>
      </c>
      <c r="O280" s="57">
        <f t="shared" si="90"/>
        <v>12</v>
      </c>
      <c r="P280" s="132">
        <v>44027</v>
      </c>
      <c r="Q280" s="130" t="s">
        <v>59</v>
      </c>
      <c r="R280" s="131">
        <v>1.9525462962962963E-2</v>
      </c>
      <c r="S280" s="181"/>
      <c r="T280" s="62" t="str">
        <f>IF(O280&gt;0,VLOOKUP(Q280,'Riders Names'!A$2:B$582,2,FALSE),"")</f>
        <v>Female</v>
      </c>
      <c r="U280" s="45" t="str">
        <f>VLOOKUP(Q280,'Riders Names'!A$2:B$582,1,FALSE)</f>
        <v>Lauren Booth</v>
      </c>
      <c r="X280" s="7" t="str">
        <f>IF('My Races'!$H$2="All",Q280,CONCATENATE(Q280,N280))</f>
        <v>Lauren BoothUC861</v>
      </c>
    </row>
    <row r="281" spans="1:24" ht="15" hidden="1" x14ac:dyDescent="0.2">
      <c r="A281" s="73" t="str">
        <f t="shared" si="84"/>
        <v/>
      </c>
      <c r="B281" s="3" t="str">
        <f t="shared" si="81"/>
        <v/>
      </c>
      <c r="E281" s="14" t="str">
        <f t="shared" si="82"/>
        <v/>
      </c>
      <c r="F281" s="3">
        <f t="shared" si="91"/>
        <v>0</v>
      </c>
      <c r="G281" s="3" t="str">
        <f t="shared" si="85"/>
        <v/>
      </c>
      <c r="H281" s="3">
        <f t="shared" si="83"/>
        <v>0</v>
      </c>
      <c r="I281" s="3" t="str">
        <f t="shared" si="86"/>
        <v/>
      </c>
      <c r="K281" s="3">
        <f t="shared" si="87"/>
        <v>19</v>
      </c>
      <c r="L281" s="3" t="str">
        <f t="shared" si="88"/>
        <v/>
      </c>
      <c r="N281" s="145" t="s">
        <v>85</v>
      </c>
      <c r="O281" s="57">
        <f t="shared" si="90"/>
        <v>13</v>
      </c>
      <c r="P281" s="132">
        <v>44027</v>
      </c>
      <c r="Q281" s="130" t="s">
        <v>72</v>
      </c>
      <c r="R281" s="131">
        <v>2.0358796296296295E-2</v>
      </c>
      <c r="S281" s="181"/>
      <c r="T281" s="62" t="str">
        <f>IF(O281&gt;0,VLOOKUP(Q281,'Riders Names'!A$2:B$582,2,FALSE),"")</f>
        <v>Male</v>
      </c>
      <c r="U281" s="45" t="str">
        <f>VLOOKUP(Q281,'Riders Names'!A$2:B$582,1,FALSE)</f>
        <v>John Eames</v>
      </c>
      <c r="X281" s="7" t="str">
        <f>IF('My Races'!$H$2="All",Q281,CONCATENATE(Q281,N281))</f>
        <v>John EamesUC861</v>
      </c>
    </row>
    <row r="282" spans="1:24" ht="15" hidden="1" x14ac:dyDescent="0.2">
      <c r="A282" s="73" t="str">
        <f t="shared" si="84"/>
        <v/>
      </c>
      <c r="B282" s="3" t="str">
        <f t="shared" si="81"/>
        <v/>
      </c>
      <c r="E282" s="14" t="str">
        <f t="shared" si="82"/>
        <v/>
      </c>
      <c r="F282" s="3">
        <f t="shared" si="91"/>
        <v>0</v>
      </c>
      <c r="G282" s="3" t="str">
        <f t="shared" si="85"/>
        <v/>
      </c>
      <c r="H282" s="3">
        <f t="shared" si="83"/>
        <v>0</v>
      </c>
      <c r="I282" s="3" t="str">
        <f t="shared" si="86"/>
        <v/>
      </c>
      <c r="K282" s="3">
        <f t="shared" si="87"/>
        <v>19</v>
      </c>
      <c r="L282" s="3" t="str">
        <f t="shared" si="88"/>
        <v/>
      </c>
      <c r="N282" s="48" t="s">
        <v>52</v>
      </c>
      <c r="O282" s="57"/>
      <c r="P282" s="132"/>
      <c r="Q282" s="130"/>
      <c r="R282" s="131"/>
      <c r="S282" s="185"/>
      <c r="T282" s="62" t="str">
        <f>IF(O282&gt;0,VLOOKUP(Q282,'Riders Names'!A$2:B$582,2,FALSE),"")</f>
        <v/>
      </c>
      <c r="U282" s="45" t="e">
        <f>VLOOKUP(Q282,'Riders Names'!A$2:B$582,1,FALSE)</f>
        <v>#N/A</v>
      </c>
      <c r="X282" s="7" t="str">
        <f>IF('My Races'!$H$2="All",Q282,CONCATENATE(Q282,N282))</f>
        <v>Choose Race</v>
      </c>
    </row>
    <row r="283" spans="1:24" ht="15" hidden="1" x14ac:dyDescent="0.2">
      <c r="A283" s="73" t="str">
        <f t="shared" si="84"/>
        <v/>
      </c>
      <c r="B283" s="3" t="str">
        <f t="shared" si="81"/>
        <v/>
      </c>
      <c r="E283" s="14" t="str">
        <f t="shared" si="82"/>
        <v/>
      </c>
      <c r="F283" s="3">
        <f t="shared" si="91"/>
        <v>0</v>
      </c>
      <c r="G283" s="3" t="str">
        <f t="shared" si="85"/>
        <v/>
      </c>
      <c r="H283" s="3">
        <f t="shared" si="83"/>
        <v>0</v>
      </c>
      <c r="I283" s="3" t="str">
        <f t="shared" si="86"/>
        <v/>
      </c>
      <c r="K283" s="3">
        <f t="shared" si="87"/>
        <v>19</v>
      </c>
      <c r="L283" s="3" t="str">
        <f t="shared" si="88"/>
        <v/>
      </c>
      <c r="N283" s="145" t="s">
        <v>85</v>
      </c>
      <c r="O283" s="57">
        <f t="shared" ref="O283:O293" si="92">IF(N283=N282,O282+1,1)</f>
        <v>1</v>
      </c>
      <c r="P283" s="132">
        <v>44034</v>
      </c>
      <c r="Q283" s="130" t="s">
        <v>94</v>
      </c>
      <c r="R283" s="131">
        <v>1.6076388888888887E-2</v>
      </c>
      <c r="S283" s="181"/>
      <c r="T283" s="62" t="str">
        <f>IF(O283&gt;0,VLOOKUP(Q283,'Riders Names'!A$2:B$582,2,FALSE),"")</f>
        <v>Guest</v>
      </c>
      <c r="U283" s="45" t="str">
        <f>VLOOKUP(Q283,'Riders Names'!A$2:B$582,1,FALSE)</f>
        <v>Will Howse</v>
      </c>
      <c r="X283" s="7" t="str">
        <f>IF('My Races'!$H$2="All",Q283,CONCATENATE(Q283,N283))</f>
        <v>Will HowseUC861</v>
      </c>
    </row>
    <row r="284" spans="1:24" ht="15" hidden="1" x14ac:dyDescent="0.2">
      <c r="A284" s="73" t="str">
        <f t="shared" si="84"/>
        <v/>
      </c>
      <c r="B284" s="3" t="str">
        <f t="shared" si="81"/>
        <v/>
      </c>
      <c r="E284" s="14" t="str">
        <f t="shared" si="82"/>
        <v/>
      </c>
      <c r="F284" s="3">
        <f t="shared" si="91"/>
        <v>0</v>
      </c>
      <c r="G284" s="3" t="str">
        <f t="shared" si="85"/>
        <v/>
      </c>
      <c r="H284" s="3">
        <f t="shared" si="83"/>
        <v>0</v>
      </c>
      <c r="I284" s="3" t="str">
        <f t="shared" si="86"/>
        <v/>
      </c>
      <c r="K284" s="3">
        <f t="shared" si="87"/>
        <v>19</v>
      </c>
      <c r="L284" s="3" t="str">
        <f t="shared" si="88"/>
        <v/>
      </c>
      <c r="N284" s="145" t="s">
        <v>85</v>
      </c>
      <c r="O284" s="57">
        <f t="shared" si="92"/>
        <v>2</v>
      </c>
      <c r="P284" s="132">
        <v>44034</v>
      </c>
      <c r="Q284" s="130" t="s">
        <v>71</v>
      </c>
      <c r="R284" s="131">
        <v>1.6527777777777777E-2</v>
      </c>
      <c r="S284" s="181"/>
      <c r="T284" s="62" t="str">
        <f>IF(O284&gt;0,VLOOKUP(Q284,'Riders Names'!A$2:B$582,2,FALSE),"")</f>
        <v>Male</v>
      </c>
      <c r="U284" s="45" t="str">
        <f>VLOOKUP(Q284,'Riders Names'!A$2:B$582,1,FALSE)</f>
        <v>Owen Burgess</v>
      </c>
      <c r="X284" s="7" t="str">
        <f>IF('My Races'!$H$2="All",Q284,CONCATENATE(Q284,N284))</f>
        <v>Owen BurgessUC861</v>
      </c>
    </row>
    <row r="285" spans="1:24" ht="15" hidden="1" x14ac:dyDescent="0.2">
      <c r="A285" s="73" t="str">
        <f t="shared" si="84"/>
        <v/>
      </c>
      <c r="B285" s="3" t="str">
        <f t="shared" si="81"/>
        <v/>
      </c>
      <c r="E285" s="14" t="str">
        <f t="shared" si="82"/>
        <v/>
      </c>
      <c r="F285" s="3">
        <f t="shared" si="91"/>
        <v>0</v>
      </c>
      <c r="G285" s="3" t="str">
        <f t="shared" si="85"/>
        <v/>
      </c>
      <c r="H285" s="3">
        <f t="shared" si="83"/>
        <v>0</v>
      </c>
      <c r="I285" s="3" t="str">
        <f t="shared" si="86"/>
        <v/>
      </c>
      <c r="K285" s="3">
        <f t="shared" si="87"/>
        <v>19</v>
      </c>
      <c r="L285" s="3" t="str">
        <f t="shared" si="88"/>
        <v/>
      </c>
      <c r="N285" s="145" t="s">
        <v>85</v>
      </c>
      <c r="O285" s="57">
        <f t="shared" si="92"/>
        <v>3</v>
      </c>
      <c r="P285" s="132">
        <v>44034</v>
      </c>
      <c r="Q285" s="130" t="s">
        <v>56</v>
      </c>
      <c r="R285" s="131">
        <v>1.6574074074074074E-2</v>
      </c>
      <c r="S285" s="181"/>
      <c r="T285" s="62" t="str">
        <f>IF(O285&gt;0,VLOOKUP(Q285,'Riders Names'!A$2:B$582,2,FALSE),"")</f>
        <v>Male</v>
      </c>
      <c r="U285" s="45" t="str">
        <f>VLOOKUP(Q285,'Riders Names'!A$2:B$582,1,FALSE)</f>
        <v>Simon Cox</v>
      </c>
      <c r="X285" s="7" t="str">
        <f>IF('My Races'!$H$2="All",Q285,CONCATENATE(Q285,N285))</f>
        <v>Simon CoxUC861</v>
      </c>
    </row>
    <row r="286" spans="1:24" ht="15" hidden="1" x14ac:dyDescent="0.2">
      <c r="A286" s="73" t="str">
        <f t="shared" si="84"/>
        <v/>
      </c>
      <c r="B286" s="3" t="str">
        <f t="shared" si="81"/>
        <v/>
      </c>
      <c r="E286" s="14" t="str">
        <f t="shared" si="82"/>
        <v/>
      </c>
      <c r="F286" s="3">
        <f t="shared" si="91"/>
        <v>0</v>
      </c>
      <c r="G286" s="3" t="str">
        <f t="shared" si="85"/>
        <v/>
      </c>
      <c r="H286" s="3">
        <f t="shared" si="83"/>
        <v>0</v>
      </c>
      <c r="I286" s="3" t="str">
        <f t="shared" si="86"/>
        <v/>
      </c>
      <c r="K286" s="3">
        <f t="shared" si="87"/>
        <v>19</v>
      </c>
      <c r="L286" s="3" t="str">
        <f t="shared" si="88"/>
        <v/>
      </c>
      <c r="N286" s="145" t="s">
        <v>85</v>
      </c>
      <c r="O286" s="57">
        <f t="shared" si="92"/>
        <v>4</v>
      </c>
      <c r="P286" s="132">
        <v>44034</v>
      </c>
      <c r="Q286" s="130" t="s">
        <v>125</v>
      </c>
      <c r="R286" s="131">
        <v>1.6724537037037034E-2</v>
      </c>
      <c r="S286" s="181"/>
      <c r="T286" s="62" t="str">
        <f>IF(O286&gt;0,VLOOKUP(Q286,'Riders Names'!A$2:B$582,2,FALSE),"")</f>
        <v>Male</v>
      </c>
      <c r="U286" s="45" t="str">
        <f>VLOOKUP(Q286,'Riders Names'!A$2:B$582,1,FALSE)</f>
        <v>Paul Grabowski</v>
      </c>
      <c r="X286" s="7" t="str">
        <f>IF('My Races'!$H$2="All",Q286,CONCATENATE(Q286,N286))</f>
        <v>Paul GrabowskiUC861</v>
      </c>
    </row>
    <row r="287" spans="1:24" ht="15" hidden="1" x14ac:dyDescent="0.2">
      <c r="A287" s="73" t="str">
        <f t="shared" si="84"/>
        <v/>
      </c>
      <c r="B287" s="3" t="str">
        <f t="shared" si="81"/>
        <v/>
      </c>
      <c r="E287" s="14" t="str">
        <f t="shared" si="82"/>
        <v/>
      </c>
      <c r="F287" s="3">
        <f t="shared" si="91"/>
        <v>0</v>
      </c>
      <c r="G287" s="3" t="str">
        <f t="shared" si="85"/>
        <v/>
      </c>
      <c r="H287" s="3">
        <f t="shared" si="83"/>
        <v>0</v>
      </c>
      <c r="I287" s="3" t="str">
        <f t="shared" si="86"/>
        <v/>
      </c>
      <c r="K287" s="3">
        <f t="shared" si="87"/>
        <v>19</v>
      </c>
      <c r="L287" s="3" t="str">
        <f t="shared" si="88"/>
        <v/>
      </c>
      <c r="N287" s="145" t="s">
        <v>85</v>
      </c>
      <c r="O287" s="57">
        <f t="shared" si="92"/>
        <v>5</v>
      </c>
      <c r="P287" s="132">
        <v>44034</v>
      </c>
      <c r="Q287" s="130" t="s">
        <v>67</v>
      </c>
      <c r="R287" s="131">
        <v>1.7245370370370369E-2</v>
      </c>
      <c r="S287" s="181"/>
      <c r="T287" s="62" t="str">
        <f>IF(O287&gt;0,VLOOKUP(Q287,'Riders Names'!A$2:B$582,2,FALSE),"")</f>
        <v>Male</v>
      </c>
      <c r="U287" s="45" t="str">
        <f>VLOOKUP(Q287,'Riders Names'!A$2:B$582,1,FALSE)</f>
        <v>Neil Lewis</v>
      </c>
      <c r="X287" s="7" t="str">
        <f>IF('My Races'!$H$2="All",Q287,CONCATENATE(Q287,N287))</f>
        <v>Neil LewisUC861</v>
      </c>
    </row>
    <row r="288" spans="1:24" ht="15" hidden="1" x14ac:dyDescent="0.2">
      <c r="A288" s="73" t="str">
        <f t="shared" si="84"/>
        <v/>
      </c>
      <c r="B288" s="3" t="str">
        <f t="shared" si="81"/>
        <v/>
      </c>
      <c r="E288" s="14" t="str">
        <f t="shared" si="82"/>
        <v/>
      </c>
      <c r="F288" s="3">
        <f t="shared" si="91"/>
        <v>0</v>
      </c>
      <c r="G288" s="3" t="str">
        <f t="shared" si="85"/>
        <v/>
      </c>
      <c r="H288" s="3">
        <f t="shared" si="83"/>
        <v>0</v>
      </c>
      <c r="I288" s="3" t="str">
        <f t="shared" si="86"/>
        <v/>
      </c>
      <c r="K288" s="3">
        <f t="shared" si="87"/>
        <v>19</v>
      </c>
      <c r="L288" s="3" t="str">
        <f t="shared" si="88"/>
        <v/>
      </c>
      <c r="N288" s="145" t="s">
        <v>85</v>
      </c>
      <c r="O288" s="57">
        <f t="shared" si="92"/>
        <v>6</v>
      </c>
      <c r="P288" s="132">
        <v>44034</v>
      </c>
      <c r="Q288" s="130" t="s">
        <v>58</v>
      </c>
      <c r="R288" s="131">
        <v>1.726851851851852E-2</v>
      </c>
      <c r="S288" s="181"/>
      <c r="T288" s="62" t="str">
        <f>IF(O288&gt;0,VLOOKUP(Q288,'Riders Names'!A$2:B$582,2,FALSE),"")</f>
        <v>Male</v>
      </c>
      <c r="U288" s="45" t="str">
        <f>VLOOKUP(Q288,'Riders Names'!A$2:B$582,1,FALSE)</f>
        <v>Mike Gibbons</v>
      </c>
      <c r="X288" s="7" t="str">
        <f>IF('My Races'!$H$2="All",Q288,CONCATENATE(Q288,N288))</f>
        <v>Mike GibbonsUC861</v>
      </c>
    </row>
    <row r="289" spans="1:24" ht="15" hidden="1" x14ac:dyDescent="0.2">
      <c r="A289" s="73" t="str">
        <f t="shared" si="84"/>
        <v/>
      </c>
      <c r="B289" s="3" t="str">
        <f t="shared" si="81"/>
        <v/>
      </c>
      <c r="E289" s="14" t="str">
        <f t="shared" si="82"/>
        <v/>
      </c>
      <c r="F289" s="3">
        <f t="shared" si="91"/>
        <v>0</v>
      </c>
      <c r="G289" s="3" t="str">
        <f t="shared" si="85"/>
        <v/>
      </c>
      <c r="H289" s="3">
        <f t="shared" si="83"/>
        <v>0</v>
      </c>
      <c r="I289" s="3" t="str">
        <f t="shared" si="86"/>
        <v/>
      </c>
      <c r="K289" s="3">
        <f t="shared" si="87"/>
        <v>20</v>
      </c>
      <c r="L289" s="3" t="str">
        <f t="shared" si="88"/>
        <v>Paul Winchcombe20</v>
      </c>
      <c r="N289" s="145" t="s">
        <v>85</v>
      </c>
      <c r="O289" s="57">
        <f t="shared" si="92"/>
        <v>7</v>
      </c>
      <c r="P289" s="132">
        <v>44034</v>
      </c>
      <c r="Q289" s="130" t="s">
        <v>57</v>
      </c>
      <c r="R289" s="131">
        <v>1.7314814814814814E-2</v>
      </c>
      <c r="S289" s="181"/>
      <c r="T289" s="62" t="str">
        <f>IF(O289&gt;0,VLOOKUP(Q289,'Riders Names'!A$2:B$582,2,FALSE),"")</f>
        <v>Male</v>
      </c>
      <c r="U289" s="45" t="str">
        <f>VLOOKUP(Q289,'Riders Names'!A$2:B$582,1,FALSE)</f>
        <v>Paul Winchcombe</v>
      </c>
      <c r="X289" s="7" t="str">
        <f>IF('My Races'!$H$2="All",Q289,CONCATENATE(Q289,N289))</f>
        <v>Paul WinchcombeUC861</v>
      </c>
    </row>
    <row r="290" spans="1:24" ht="15" hidden="1" x14ac:dyDescent="0.2">
      <c r="A290" s="73" t="str">
        <f t="shared" si="84"/>
        <v/>
      </c>
      <c r="B290" s="3" t="str">
        <f t="shared" si="81"/>
        <v/>
      </c>
      <c r="E290" s="14" t="str">
        <f t="shared" si="82"/>
        <v/>
      </c>
      <c r="F290" s="3">
        <f t="shared" si="91"/>
        <v>0</v>
      </c>
      <c r="G290" s="3" t="str">
        <f t="shared" si="85"/>
        <v/>
      </c>
      <c r="H290" s="3">
        <f t="shared" si="83"/>
        <v>0</v>
      </c>
      <c r="I290" s="3" t="str">
        <f t="shared" si="86"/>
        <v/>
      </c>
      <c r="K290" s="3">
        <f t="shared" si="87"/>
        <v>20</v>
      </c>
      <c r="L290" s="3" t="str">
        <f t="shared" si="88"/>
        <v/>
      </c>
      <c r="N290" s="145" t="s">
        <v>85</v>
      </c>
      <c r="O290" s="57">
        <f t="shared" si="92"/>
        <v>8</v>
      </c>
      <c r="P290" s="132">
        <v>44034</v>
      </c>
      <c r="Q290" s="130" t="s">
        <v>63</v>
      </c>
      <c r="R290" s="131">
        <v>1.7569444444444447E-2</v>
      </c>
      <c r="S290" s="181"/>
      <c r="T290" s="62" t="str">
        <f>IF(O290&gt;0,VLOOKUP(Q290,'Riders Names'!A$2:B$582,2,FALSE),"")</f>
        <v>Male</v>
      </c>
      <c r="U290" s="45" t="str">
        <f>VLOOKUP(Q290,'Riders Names'!A$2:B$582,1,FALSE)</f>
        <v>Mark Evans</v>
      </c>
      <c r="X290" s="7" t="str">
        <f>IF('My Races'!$H$2="All",Q290,CONCATENATE(Q290,N290))</f>
        <v>Mark EvansUC861</v>
      </c>
    </row>
    <row r="291" spans="1:24" ht="15" hidden="1" x14ac:dyDescent="0.2">
      <c r="A291" s="73" t="str">
        <f t="shared" si="84"/>
        <v/>
      </c>
      <c r="B291" s="3" t="str">
        <f t="shared" si="81"/>
        <v/>
      </c>
      <c r="E291" s="14" t="str">
        <f t="shared" si="82"/>
        <v/>
      </c>
      <c r="F291" s="3">
        <f t="shared" si="91"/>
        <v>0</v>
      </c>
      <c r="G291" s="3" t="str">
        <f t="shared" si="85"/>
        <v/>
      </c>
      <c r="H291" s="3">
        <f t="shared" si="83"/>
        <v>0</v>
      </c>
      <c r="I291" s="3" t="str">
        <f t="shared" si="86"/>
        <v/>
      </c>
      <c r="K291" s="3">
        <f t="shared" si="87"/>
        <v>20</v>
      </c>
      <c r="L291" s="3" t="str">
        <f t="shared" si="88"/>
        <v/>
      </c>
      <c r="N291" s="145" t="s">
        <v>85</v>
      </c>
      <c r="O291" s="57">
        <f t="shared" si="92"/>
        <v>9</v>
      </c>
      <c r="P291" s="132">
        <v>44034</v>
      </c>
      <c r="Q291" s="130" t="s">
        <v>64</v>
      </c>
      <c r="R291" s="131">
        <v>1.7777777777777778E-2</v>
      </c>
      <c r="S291" s="181"/>
      <c r="T291" s="62" t="str">
        <f>IF(O291&gt;0,VLOOKUP(Q291,'Riders Names'!A$2:B$582,2,FALSE),"")</f>
        <v>Male</v>
      </c>
      <c r="U291" s="45" t="str">
        <f>VLOOKUP(Q291,'Riders Names'!A$2:B$582,1,FALSE)</f>
        <v>Peter Iffland</v>
      </c>
      <c r="X291" s="7" t="str">
        <f>IF('My Races'!$H$2="All",Q291,CONCATENATE(Q291,N291))</f>
        <v>Peter IfflandUC861</v>
      </c>
    </row>
    <row r="292" spans="1:24" ht="15" hidden="1" x14ac:dyDescent="0.2">
      <c r="A292" s="73" t="str">
        <f t="shared" si="84"/>
        <v/>
      </c>
      <c r="B292" s="3" t="str">
        <f t="shared" si="81"/>
        <v/>
      </c>
      <c r="E292" s="14" t="str">
        <f t="shared" si="82"/>
        <v/>
      </c>
      <c r="F292" s="3">
        <f t="shared" si="91"/>
        <v>0</v>
      </c>
      <c r="G292" s="3" t="str">
        <f t="shared" si="85"/>
        <v/>
      </c>
      <c r="H292" s="3">
        <f t="shared" si="83"/>
        <v>0</v>
      </c>
      <c r="I292" s="3" t="str">
        <f t="shared" si="86"/>
        <v/>
      </c>
      <c r="K292" s="3">
        <f t="shared" si="87"/>
        <v>20</v>
      </c>
      <c r="L292" s="3" t="str">
        <f t="shared" si="88"/>
        <v/>
      </c>
      <c r="N292" s="145" t="s">
        <v>85</v>
      </c>
      <c r="O292" s="57">
        <f t="shared" si="92"/>
        <v>10</v>
      </c>
      <c r="P292" s="132">
        <v>44034</v>
      </c>
      <c r="Q292" s="130" t="s">
        <v>72</v>
      </c>
      <c r="R292" s="131">
        <v>1.9456018518518518E-2</v>
      </c>
      <c r="S292" s="181"/>
      <c r="T292" s="62" t="str">
        <f>IF(O292&gt;0,VLOOKUP(Q292,'Riders Names'!A$2:B$582,2,FALSE),"")</f>
        <v>Male</v>
      </c>
      <c r="U292" s="45" t="str">
        <f>VLOOKUP(Q292,'Riders Names'!A$2:B$582,1,FALSE)</f>
        <v>John Eames</v>
      </c>
      <c r="X292" s="7" t="str">
        <f>IF('My Races'!$H$2="All",Q292,CONCATENATE(Q292,N292))</f>
        <v>John EamesUC861</v>
      </c>
    </row>
    <row r="293" spans="1:24" ht="15" hidden="1" x14ac:dyDescent="0.2">
      <c r="A293" s="73" t="str">
        <f t="shared" si="84"/>
        <v/>
      </c>
      <c r="B293" s="3" t="str">
        <f t="shared" si="81"/>
        <v/>
      </c>
      <c r="E293" s="14" t="str">
        <f t="shared" si="82"/>
        <v/>
      </c>
      <c r="F293" s="3">
        <f t="shared" si="91"/>
        <v>0</v>
      </c>
      <c r="G293" s="3" t="str">
        <f t="shared" si="85"/>
        <v/>
      </c>
      <c r="H293" s="3">
        <f t="shared" si="83"/>
        <v>0</v>
      </c>
      <c r="I293" s="3" t="str">
        <f t="shared" si="86"/>
        <v/>
      </c>
      <c r="K293" s="3">
        <f t="shared" si="87"/>
        <v>20</v>
      </c>
      <c r="L293" s="3" t="str">
        <f t="shared" si="88"/>
        <v/>
      </c>
      <c r="N293" s="145" t="s">
        <v>85</v>
      </c>
      <c r="O293" s="57">
        <f t="shared" si="92"/>
        <v>11</v>
      </c>
      <c r="P293" s="132">
        <v>44034</v>
      </c>
      <c r="Q293" s="130" t="s">
        <v>59</v>
      </c>
      <c r="R293" s="131">
        <v>1.996527777777778E-2</v>
      </c>
      <c r="S293" s="181"/>
      <c r="T293" s="62" t="str">
        <f>IF(O293&gt;0,VLOOKUP(Q293,'Riders Names'!A$2:B$582,2,FALSE),"")</f>
        <v>Female</v>
      </c>
      <c r="U293" s="45" t="str">
        <f>VLOOKUP(Q293,'Riders Names'!A$2:B$582,1,FALSE)</f>
        <v>Lauren Booth</v>
      </c>
      <c r="X293" s="7" t="str">
        <f>IF('My Races'!$H$2="All",Q293,CONCATENATE(Q293,N293))</f>
        <v>Lauren BoothUC861</v>
      </c>
    </row>
    <row r="294" spans="1:24" ht="15" hidden="1" x14ac:dyDescent="0.2">
      <c r="A294" s="73" t="str">
        <f t="shared" si="84"/>
        <v/>
      </c>
      <c r="B294" s="3" t="str">
        <f t="shared" si="81"/>
        <v/>
      </c>
      <c r="E294" s="14" t="str">
        <f t="shared" si="82"/>
        <v/>
      </c>
      <c r="F294" s="3">
        <f t="shared" si="91"/>
        <v>0</v>
      </c>
      <c r="G294" s="3" t="str">
        <f t="shared" si="85"/>
        <v/>
      </c>
      <c r="H294" s="3">
        <f t="shared" si="83"/>
        <v>0</v>
      </c>
      <c r="I294" s="3" t="str">
        <f t="shared" si="86"/>
        <v/>
      </c>
      <c r="K294" s="3">
        <f t="shared" si="87"/>
        <v>20</v>
      </c>
      <c r="L294" s="3" t="str">
        <f t="shared" si="88"/>
        <v/>
      </c>
      <c r="N294" s="48" t="s">
        <v>52</v>
      </c>
      <c r="O294" s="57"/>
      <c r="P294" s="132"/>
      <c r="Q294" s="130"/>
      <c r="R294" s="131"/>
      <c r="S294" s="185"/>
      <c r="T294" s="62" t="str">
        <f>IF(O294&gt;0,VLOOKUP(Q294,'Riders Names'!A$2:B$582,2,FALSE),"")</f>
        <v/>
      </c>
      <c r="U294" s="45" t="e">
        <f>VLOOKUP(Q294,'Riders Names'!A$2:B$582,1,FALSE)</f>
        <v>#N/A</v>
      </c>
      <c r="X294" s="7" t="str">
        <f>IF('My Races'!$H$2="All",Q294,CONCATENATE(Q294,N294))</f>
        <v>Choose Race</v>
      </c>
    </row>
    <row r="295" spans="1:24" ht="15" hidden="1" x14ac:dyDescent="0.2">
      <c r="A295" s="73" t="str">
        <f t="shared" si="84"/>
        <v/>
      </c>
      <c r="B295" s="3" t="str">
        <f t="shared" si="81"/>
        <v/>
      </c>
      <c r="E295" s="14" t="str">
        <f t="shared" si="82"/>
        <v/>
      </c>
      <c r="F295" s="3">
        <f t="shared" si="91"/>
        <v>0</v>
      </c>
      <c r="G295" s="3" t="str">
        <f t="shared" si="85"/>
        <v/>
      </c>
      <c r="H295" s="3">
        <f t="shared" si="83"/>
        <v>0</v>
      </c>
      <c r="I295" s="3" t="str">
        <f t="shared" si="86"/>
        <v/>
      </c>
      <c r="K295" s="3">
        <f t="shared" si="87"/>
        <v>20</v>
      </c>
      <c r="L295" s="3" t="str">
        <f t="shared" si="88"/>
        <v/>
      </c>
      <c r="N295" s="145" t="s">
        <v>85</v>
      </c>
      <c r="O295" s="57">
        <f>IF(N295=N294,O294+1,1)</f>
        <v>1</v>
      </c>
      <c r="P295" s="132">
        <v>44062</v>
      </c>
      <c r="Q295" s="130" t="s">
        <v>157</v>
      </c>
      <c r="R295" s="131">
        <v>1.5462962962962963E-2</v>
      </c>
      <c r="S295" s="181"/>
      <c r="T295" s="62" t="str">
        <f>IF(O295&gt;0,VLOOKUP(Q295,'Riders Names'!A$2:B$582,2,FALSE),"")</f>
        <v>Guest</v>
      </c>
      <c r="U295" s="45" t="str">
        <f>VLOOKUP(Q295,'Riders Names'!A$2:B$582,1,FALSE)</f>
        <v>Chris Roxburgh</v>
      </c>
      <c r="X295" s="7" t="str">
        <f>IF('My Races'!$H$2="All",Q295,CONCATENATE(Q295,N295))</f>
        <v>Chris RoxburghUC861</v>
      </c>
    </row>
    <row r="296" spans="1:24" ht="15" hidden="1" x14ac:dyDescent="0.2">
      <c r="A296" s="73" t="str">
        <f t="shared" si="84"/>
        <v/>
      </c>
      <c r="B296" s="3" t="str">
        <f t="shared" si="81"/>
        <v/>
      </c>
      <c r="E296" s="14" t="str">
        <f t="shared" si="82"/>
        <v/>
      </c>
      <c r="F296" s="3">
        <f t="shared" si="91"/>
        <v>0</v>
      </c>
      <c r="G296" s="3" t="str">
        <f t="shared" si="85"/>
        <v/>
      </c>
      <c r="H296" s="3">
        <f t="shared" si="83"/>
        <v>0</v>
      </c>
      <c r="I296" s="3" t="str">
        <f t="shared" si="86"/>
        <v/>
      </c>
      <c r="K296" s="3">
        <f t="shared" si="87"/>
        <v>20</v>
      </c>
      <c r="L296" s="3" t="str">
        <f t="shared" si="88"/>
        <v/>
      </c>
      <c r="N296" s="145" t="s">
        <v>85</v>
      </c>
      <c r="O296" s="57">
        <f>IF(N296=N295,O295+1,1)</f>
        <v>2</v>
      </c>
      <c r="P296" s="132">
        <v>44062</v>
      </c>
      <c r="Q296" s="130" t="s">
        <v>60</v>
      </c>
      <c r="R296" s="131">
        <v>1.7222222222222222E-2</v>
      </c>
      <c r="S296" s="181"/>
      <c r="T296" s="62" t="str">
        <f>IF(O296&gt;0,VLOOKUP(Q296,'Riders Names'!A$2:B$582,2,FALSE),"")</f>
        <v>Male</v>
      </c>
      <c r="U296" s="45" t="str">
        <f>VLOOKUP(Q296,'Riders Names'!A$2:B$582,1,FALSE)</f>
        <v>David English</v>
      </c>
      <c r="X296" s="7" t="str">
        <f>IF('My Races'!$H$2="All",Q296,CONCATENATE(Q296,N296))</f>
        <v>David EnglishUC861</v>
      </c>
    </row>
    <row r="297" spans="1:24" ht="15" hidden="1" x14ac:dyDescent="0.2">
      <c r="A297" s="73" t="str">
        <f t="shared" si="84"/>
        <v/>
      </c>
      <c r="B297" s="3" t="str">
        <f t="shared" si="81"/>
        <v/>
      </c>
      <c r="E297" s="14" t="str">
        <f t="shared" si="82"/>
        <v/>
      </c>
      <c r="F297" s="3">
        <f t="shared" si="91"/>
        <v>0</v>
      </c>
      <c r="G297" s="3" t="str">
        <f t="shared" si="85"/>
        <v/>
      </c>
      <c r="H297" s="3">
        <f t="shared" si="83"/>
        <v>0</v>
      </c>
      <c r="I297" s="3" t="str">
        <f t="shared" si="86"/>
        <v/>
      </c>
      <c r="K297" s="3">
        <f t="shared" si="87"/>
        <v>20</v>
      </c>
      <c r="L297" s="3" t="str">
        <f t="shared" si="88"/>
        <v/>
      </c>
      <c r="N297" s="145" t="s">
        <v>85</v>
      </c>
      <c r="O297" s="57">
        <f>IF(N297=N296,O296+1,1)</f>
        <v>3</v>
      </c>
      <c r="P297" s="132">
        <v>44062</v>
      </c>
      <c r="Q297" s="130" t="s">
        <v>158</v>
      </c>
      <c r="R297" s="131">
        <v>1.7696759259259259E-2</v>
      </c>
      <c r="S297" s="181"/>
      <c r="T297" s="62" t="str">
        <f>IF(O297&gt;0,VLOOKUP(Q297,'Riders Names'!A$2:B$582,2,FALSE),"")</f>
        <v>Guest</v>
      </c>
      <c r="U297" s="45" t="str">
        <f>VLOOKUP(Q297,'Riders Names'!A$2:B$582,1,FALSE)</f>
        <v>Rob Handley</v>
      </c>
      <c r="X297" s="7" t="str">
        <f>IF('My Races'!$H$2="All",Q297,CONCATENATE(Q297,N297))</f>
        <v>Rob HandleyUC861</v>
      </c>
    </row>
    <row r="298" spans="1:24" ht="15" hidden="1" x14ac:dyDescent="0.2">
      <c r="A298" s="73" t="str">
        <f t="shared" si="84"/>
        <v/>
      </c>
      <c r="B298" s="3" t="str">
        <f t="shared" si="81"/>
        <v/>
      </c>
      <c r="E298" s="14" t="str">
        <f t="shared" si="82"/>
        <v/>
      </c>
      <c r="F298" s="3">
        <f t="shared" si="91"/>
        <v>0</v>
      </c>
      <c r="G298" s="3" t="str">
        <f t="shared" si="85"/>
        <v/>
      </c>
      <c r="H298" s="3">
        <f t="shared" si="83"/>
        <v>0</v>
      </c>
      <c r="I298" s="3" t="str">
        <f t="shared" si="86"/>
        <v/>
      </c>
      <c r="K298" s="3">
        <f t="shared" si="87"/>
        <v>20</v>
      </c>
      <c r="L298" s="3" t="str">
        <f t="shared" si="88"/>
        <v/>
      </c>
      <c r="N298" s="145" t="s">
        <v>85</v>
      </c>
      <c r="O298" s="57">
        <f>IF(N298=N297,O297+1,1)</f>
        <v>4</v>
      </c>
      <c r="P298" s="132">
        <v>44062</v>
      </c>
      <c r="Q298" s="130" t="s">
        <v>66</v>
      </c>
      <c r="R298" s="131">
        <v>1.8634259259259257E-2</v>
      </c>
      <c r="S298" s="181"/>
      <c r="T298" s="62" t="str">
        <f>IF(O298&gt;0,VLOOKUP(Q298,'Riders Names'!A$2:B$582,2,FALSE),"")</f>
        <v>Male</v>
      </c>
      <c r="U298" s="45" t="str">
        <f>VLOOKUP(Q298,'Riders Names'!A$2:B$582,1,FALSE)</f>
        <v>Nick Ferris</v>
      </c>
      <c r="X298" s="7" t="str">
        <f>IF('My Races'!$H$2="All",Q298,CONCATENATE(Q298,N298))</f>
        <v>Nick FerrisUC861</v>
      </c>
    </row>
    <row r="299" spans="1:24" ht="15" hidden="1" x14ac:dyDescent="0.2">
      <c r="A299" s="73" t="str">
        <f t="shared" si="84"/>
        <v/>
      </c>
      <c r="B299" s="3" t="str">
        <f t="shared" si="81"/>
        <v/>
      </c>
      <c r="E299" s="14" t="str">
        <f t="shared" si="82"/>
        <v/>
      </c>
      <c r="F299" s="3">
        <f t="shared" si="91"/>
        <v>0</v>
      </c>
      <c r="G299" s="3" t="str">
        <f t="shared" si="85"/>
        <v/>
      </c>
      <c r="H299" s="3">
        <f t="shared" si="83"/>
        <v>0</v>
      </c>
      <c r="I299" s="3" t="str">
        <f t="shared" si="86"/>
        <v/>
      </c>
      <c r="K299" s="3">
        <f t="shared" si="87"/>
        <v>20</v>
      </c>
      <c r="L299" s="3" t="str">
        <f t="shared" si="88"/>
        <v/>
      </c>
      <c r="N299" s="145" t="s">
        <v>85</v>
      </c>
      <c r="O299" s="57">
        <f>IF(N299=N298,O298+1,1)</f>
        <v>5</v>
      </c>
      <c r="P299" s="132">
        <v>44062</v>
      </c>
      <c r="Q299" s="130" t="s">
        <v>59</v>
      </c>
      <c r="R299" s="131">
        <v>1.892361111111111E-2</v>
      </c>
      <c r="S299" s="181"/>
      <c r="T299" s="62" t="str">
        <f>IF(O299&gt;0,VLOOKUP(Q299,'Riders Names'!A$2:B$582,2,FALSE),"")</f>
        <v>Female</v>
      </c>
      <c r="U299" s="45" t="str">
        <f>VLOOKUP(Q299,'Riders Names'!A$2:B$582,1,FALSE)</f>
        <v>Lauren Booth</v>
      </c>
      <c r="X299" s="7" t="str">
        <f>IF('My Races'!$H$2="All",Q299,CONCATENATE(Q299,N299))</f>
        <v>Lauren BoothUC861</v>
      </c>
    </row>
    <row r="300" spans="1:24" ht="15" hidden="1" x14ac:dyDescent="0.2">
      <c r="A300" s="73" t="str">
        <f t="shared" si="84"/>
        <v/>
      </c>
      <c r="B300" s="3" t="str">
        <f t="shared" si="81"/>
        <v/>
      </c>
      <c r="E300" s="14" t="str">
        <f t="shared" si="82"/>
        <v/>
      </c>
      <c r="F300" s="3">
        <f t="shared" si="91"/>
        <v>0</v>
      </c>
      <c r="G300" s="3" t="str">
        <f t="shared" si="85"/>
        <v/>
      </c>
      <c r="H300" s="3">
        <f t="shared" si="83"/>
        <v>0</v>
      </c>
      <c r="I300" s="3" t="str">
        <f t="shared" si="86"/>
        <v/>
      </c>
      <c r="K300" s="3">
        <f t="shared" si="87"/>
        <v>20</v>
      </c>
      <c r="L300" s="3" t="str">
        <f t="shared" si="88"/>
        <v/>
      </c>
      <c r="N300" s="48" t="s">
        <v>52</v>
      </c>
      <c r="O300" s="57"/>
      <c r="P300" s="132"/>
      <c r="Q300" s="130"/>
      <c r="R300" s="131"/>
      <c r="S300" s="185"/>
      <c r="T300" s="62" t="str">
        <f>IF(O300&gt;0,VLOOKUP(Q300,'Riders Names'!A$2:B$582,2,FALSE),"")</f>
        <v/>
      </c>
      <c r="U300" s="45" t="e">
        <f>VLOOKUP(Q300,'Riders Names'!A$2:B$582,1,FALSE)</f>
        <v>#N/A</v>
      </c>
      <c r="X300" s="7" t="str">
        <f>IF('My Races'!$H$2="All",Q300,CONCATENATE(Q300,N300))</f>
        <v>Choose Race</v>
      </c>
    </row>
    <row r="301" spans="1:24" ht="15" hidden="1" x14ac:dyDescent="0.2">
      <c r="A301" s="73" t="str">
        <f t="shared" si="84"/>
        <v/>
      </c>
      <c r="B301" s="3" t="str">
        <f t="shared" si="81"/>
        <v/>
      </c>
      <c r="E301" s="14" t="str">
        <f t="shared" si="82"/>
        <v/>
      </c>
      <c r="F301" s="3">
        <f t="shared" si="91"/>
        <v>0</v>
      </c>
      <c r="G301" s="3" t="str">
        <f t="shared" si="85"/>
        <v/>
      </c>
      <c r="H301" s="3">
        <f t="shared" si="83"/>
        <v>0</v>
      </c>
      <c r="I301" s="3" t="str">
        <f t="shared" si="86"/>
        <v/>
      </c>
      <c r="K301" s="3">
        <f t="shared" si="87"/>
        <v>20</v>
      </c>
      <c r="L301" s="3" t="str">
        <f t="shared" si="88"/>
        <v/>
      </c>
      <c r="N301" s="145" t="s">
        <v>85</v>
      </c>
      <c r="O301" s="57">
        <f t="shared" ref="O301:O311" si="93">IF(N301=N300,O300+1,1)</f>
        <v>1</v>
      </c>
      <c r="P301" s="132">
        <v>44069</v>
      </c>
      <c r="Q301" s="130" t="s">
        <v>159</v>
      </c>
      <c r="R301" s="131">
        <v>1.5601851851851851E-2</v>
      </c>
      <c r="S301" s="181"/>
      <c r="T301" s="62" t="str">
        <f>IF(O301&gt;0,VLOOKUP(Q301,'Riders Names'!A$2:B$582,2,FALSE),"")</f>
        <v>Guest</v>
      </c>
      <c r="U301" s="45" t="str">
        <f>VLOOKUP(Q301,'Riders Names'!A$2:B$582,1,FALSE)</f>
        <v>Rob Jones</v>
      </c>
      <c r="X301" s="7" t="str">
        <f>IF('My Races'!$H$2="All",Q301,CONCATENATE(Q301,N301))</f>
        <v>Rob JonesUC861</v>
      </c>
    </row>
    <row r="302" spans="1:24" ht="15" hidden="1" x14ac:dyDescent="0.2">
      <c r="A302" s="73" t="str">
        <f t="shared" si="84"/>
        <v/>
      </c>
      <c r="B302" s="3" t="str">
        <f t="shared" si="81"/>
        <v/>
      </c>
      <c r="E302" s="14" t="str">
        <f t="shared" si="82"/>
        <v/>
      </c>
      <c r="F302" s="3">
        <f t="shared" si="91"/>
        <v>0</v>
      </c>
      <c r="G302" s="3" t="str">
        <f t="shared" si="85"/>
        <v/>
      </c>
      <c r="H302" s="3">
        <f t="shared" si="83"/>
        <v>0</v>
      </c>
      <c r="I302" s="3" t="str">
        <f t="shared" si="86"/>
        <v/>
      </c>
      <c r="K302" s="3">
        <f t="shared" si="87"/>
        <v>20</v>
      </c>
      <c r="L302" s="3" t="str">
        <f t="shared" si="88"/>
        <v/>
      </c>
      <c r="N302" s="145" t="s">
        <v>85</v>
      </c>
      <c r="O302" s="57">
        <f t="shared" si="93"/>
        <v>2</v>
      </c>
      <c r="P302" s="132">
        <v>44069</v>
      </c>
      <c r="Q302" s="130" t="s">
        <v>56</v>
      </c>
      <c r="R302" s="131">
        <v>1.6875000000000001E-2</v>
      </c>
      <c r="S302" s="181"/>
      <c r="T302" s="62" t="str">
        <f>IF(O302&gt;0,VLOOKUP(Q302,'Riders Names'!A$2:B$582,2,FALSE),"")</f>
        <v>Male</v>
      </c>
      <c r="U302" s="45" t="str">
        <f>VLOOKUP(Q302,'Riders Names'!A$2:B$582,1,FALSE)</f>
        <v>Simon Cox</v>
      </c>
      <c r="X302" s="7" t="str">
        <f>IF('My Races'!$H$2="All",Q302,CONCATENATE(Q302,N302))</f>
        <v>Simon CoxUC861</v>
      </c>
    </row>
    <row r="303" spans="1:24" ht="15" hidden="1" x14ac:dyDescent="0.2">
      <c r="A303" s="73" t="str">
        <f t="shared" si="84"/>
        <v/>
      </c>
      <c r="B303" s="3" t="str">
        <f t="shared" si="81"/>
        <v/>
      </c>
      <c r="E303" s="14" t="str">
        <f t="shared" si="82"/>
        <v/>
      </c>
      <c r="F303" s="3">
        <f t="shared" si="91"/>
        <v>0</v>
      </c>
      <c r="G303" s="3" t="str">
        <f t="shared" si="85"/>
        <v/>
      </c>
      <c r="H303" s="3">
        <f t="shared" si="83"/>
        <v>0</v>
      </c>
      <c r="I303" s="3" t="str">
        <f t="shared" si="86"/>
        <v/>
      </c>
      <c r="K303" s="3">
        <f t="shared" si="87"/>
        <v>20</v>
      </c>
      <c r="L303" s="3" t="str">
        <f t="shared" si="88"/>
        <v/>
      </c>
      <c r="N303" s="145" t="s">
        <v>85</v>
      </c>
      <c r="O303" s="57">
        <f t="shared" si="93"/>
        <v>3</v>
      </c>
      <c r="P303" s="132">
        <v>44069</v>
      </c>
      <c r="Q303" s="130" t="s">
        <v>118</v>
      </c>
      <c r="R303" s="131">
        <v>1.6886574074074075E-2</v>
      </c>
      <c r="S303" s="181"/>
      <c r="T303" s="62" t="str">
        <f>IF(O303&gt;0,VLOOKUP(Q303,'Riders Names'!A$2:B$582,2,FALSE),"")</f>
        <v>Male</v>
      </c>
      <c r="U303" s="45" t="str">
        <f>VLOOKUP(Q303,'Riders Names'!A$2:B$582,1,FALSE)</f>
        <v>Jamie Richardson-Paige</v>
      </c>
      <c r="X303" s="7" t="str">
        <f>IF('My Races'!$H$2="All",Q303,CONCATENATE(Q303,N303))</f>
        <v>Jamie Richardson-PaigeUC861</v>
      </c>
    </row>
    <row r="304" spans="1:24" ht="15" hidden="1" x14ac:dyDescent="0.2">
      <c r="A304" s="73" t="str">
        <f t="shared" si="84"/>
        <v/>
      </c>
      <c r="B304" s="3" t="str">
        <f t="shared" si="81"/>
        <v/>
      </c>
      <c r="E304" s="14" t="str">
        <f t="shared" si="82"/>
        <v/>
      </c>
      <c r="F304" s="3">
        <f t="shared" si="91"/>
        <v>0</v>
      </c>
      <c r="G304" s="3" t="str">
        <f t="shared" si="85"/>
        <v/>
      </c>
      <c r="H304" s="3">
        <f t="shared" si="83"/>
        <v>0</v>
      </c>
      <c r="I304" s="3" t="str">
        <f t="shared" si="86"/>
        <v/>
      </c>
      <c r="K304" s="3">
        <f t="shared" si="87"/>
        <v>20</v>
      </c>
      <c r="L304" s="3" t="str">
        <f t="shared" si="88"/>
        <v/>
      </c>
      <c r="N304" s="145" t="s">
        <v>85</v>
      </c>
      <c r="O304" s="57">
        <f t="shared" si="93"/>
        <v>4</v>
      </c>
      <c r="P304" s="132">
        <v>44069</v>
      </c>
      <c r="Q304" s="130" t="s">
        <v>61</v>
      </c>
      <c r="R304" s="131">
        <v>1.7164351851851851E-2</v>
      </c>
      <c r="S304" s="181"/>
      <c r="T304" s="62" t="str">
        <f>IF(O304&gt;0,VLOOKUP(Q304,'Riders Names'!A$2:B$582,2,FALSE),"")</f>
        <v>Male</v>
      </c>
      <c r="U304" s="45" t="str">
        <f>VLOOKUP(Q304,'Riders Names'!A$2:B$582,1,FALSE)</f>
        <v>James Eccleston</v>
      </c>
      <c r="X304" s="7" t="str">
        <f>IF('My Races'!$H$2="All",Q304,CONCATENATE(Q304,N304))</f>
        <v>James EcclestonUC861</v>
      </c>
    </row>
    <row r="305" spans="1:24" ht="15" hidden="1" x14ac:dyDescent="0.2">
      <c r="A305" s="73" t="str">
        <f t="shared" si="84"/>
        <v/>
      </c>
      <c r="B305" s="3" t="str">
        <f t="shared" si="81"/>
        <v/>
      </c>
      <c r="E305" s="14" t="str">
        <f t="shared" si="82"/>
        <v/>
      </c>
      <c r="F305" s="3">
        <f t="shared" si="91"/>
        <v>0</v>
      </c>
      <c r="G305" s="3" t="str">
        <f t="shared" si="85"/>
        <v/>
      </c>
      <c r="H305" s="3">
        <f t="shared" si="83"/>
        <v>0</v>
      </c>
      <c r="I305" s="3" t="str">
        <f t="shared" si="86"/>
        <v/>
      </c>
      <c r="K305" s="3">
        <f t="shared" si="87"/>
        <v>20</v>
      </c>
      <c r="L305" s="3" t="str">
        <f t="shared" si="88"/>
        <v/>
      </c>
      <c r="N305" s="145" t="s">
        <v>85</v>
      </c>
      <c r="O305" s="57">
        <f t="shared" si="93"/>
        <v>5</v>
      </c>
      <c r="P305" s="132">
        <v>44069</v>
      </c>
      <c r="Q305" s="130" t="s">
        <v>60</v>
      </c>
      <c r="R305" s="131">
        <v>1.7233796296296296E-2</v>
      </c>
      <c r="S305" s="181"/>
      <c r="T305" s="62" t="str">
        <f>IF(O305&gt;0,VLOOKUP(Q305,'Riders Names'!A$2:B$582,2,FALSE),"")</f>
        <v>Male</v>
      </c>
      <c r="U305" s="45" t="str">
        <f>VLOOKUP(Q305,'Riders Names'!A$2:B$582,1,FALSE)</f>
        <v>David English</v>
      </c>
      <c r="X305" s="7" t="str">
        <f>IF('My Races'!$H$2="All",Q305,CONCATENATE(Q305,N305))</f>
        <v>David EnglishUC861</v>
      </c>
    </row>
    <row r="306" spans="1:24" ht="15" hidden="1" x14ac:dyDescent="0.2">
      <c r="A306" s="73" t="str">
        <f t="shared" si="84"/>
        <v/>
      </c>
      <c r="B306" s="3" t="str">
        <f t="shared" si="81"/>
        <v/>
      </c>
      <c r="E306" s="14" t="str">
        <f t="shared" si="82"/>
        <v/>
      </c>
      <c r="F306" s="3">
        <f t="shared" si="91"/>
        <v>0</v>
      </c>
      <c r="G306" s="3" t="str">
        <f t="shared" si="85"/>
        <v/>
      </c>
      <c r="H306" s="3">
        <f t="shared" si="83"/>
        <v>0</v>
      </c>
      <c r="I306" s="3" t="str">
        <f t="shared" si="86"/>
        <v/>
      </c>
      <c r="K306" s="3">
        <f t="shared" si="87"/>
        <v>20</v>
      </c>
      <c r="L306" s="3" t="str">
        <f t="shared" si="88"/>
        <v/>
      </c>
      <c r="N306" s="145" t="s">
        <v>85</v>
      </c>
      <c r="O306" s="57">
        <f t="shared" si="93"/>
        <v>6</v>
      </c>
      <c r="P306" s="132">
        <v>44069</v>
      </c>
      <c r="Q306" s="130" t="s">
        <v>67</v>
      </c>
      <c r="R306" s="131">
        <v>1.7499999999999998E-2</v>
      </c>
      <c r="S306" s="181"/>
      <c r="T306" s="62" t="str">
        <f>IF(O306&gt;0,VLOOKUP(Q306,'Riders Names'!A$2:B$582,2,FALSE),"")</f>
        <v>Male</v>
      </c>
      <c r="U306" s="45" t="str">
        <f>VLOOKUP(Q306,'Riders Names'!A$2:B$582,1,FALSE)</f>
        <v>Neil Lewis</v>
      </c>
      <c r="X306" s="7" t="str">
        <f>IF('My Races'!$H$2="All",Q306,CONCATENATE(Q306,N306))</f>
        <v>Neil LewisUC861</v>
      </c>
    </row>
    <row r="307" spans="1:24" ht="15" hidden="1" x14ac:dyDescent="0.2">
      <c r="A307" s="73" t="str">
        <f t="shared" si="84"/>
        <v/>
      </c>
      <c r="B307" s="3" t="str">
        <f t="shared" si="81"/>
        <v/>
      </c>
      <c r="E307" s="14" t="str">
        <f t="shared" si="82"/>
        <v/>
      </c>
      <c r="F307" s="3">
        <f t="shared" si="91"/>
        <v>0</v>
      </c>
      <c r="G307" s="3" t="str">
        <f t="shared" si="85"/>
        <v/>
      </c>
      <c r="H307" s="3">
        <f t="shared" si="83"/>
        <v>0</v>
      </c>
      <c r="I307" s="3" t="str">
        <f t="shared" si="86"/>
        <v/>
      </c>
      <c r="K307" s="3">
        <f t="shared" si="87"/>
        <v>20</v>
      </c>
      <c r="L307" s="3" t="str">
        <f t="shared" si="88"/>
        <v/>
      </c>
      <c r="N307" s="145" t="s">
        <v>85</v>
      </c>
      <c r="O307" s="57">
        <f t="shared" si="93"/>
        <v>7</v>
      </c>
      <c r="P307" s="132">
        <v>44069</v>
      </c>
      <c r="Q307" s="130" t="s">
        <v>58</v>
      </c>
      <c r="R307" s="131">
        <v>1.7766203703703704E-2</v>
      </c>
      <c r="S307" s="181"/>
      <c r="T307" s="62" t="str">
        <f>IF(O307&gt;0,VLOOKUP(Q307,'Riders Names'!A$2:B$582,2,FALSE),"")</f>
        <v>Male</v>
      </c>
      <c r="U307" s="45" t="str">
        <f>VLOOKUP(Q307,'Riders Names'!A$2:B$582,1,FALSE)</f>
        <v>Mike Gibbons</v>
      </c>
      <c r="X307" s="7" t="str">
        <f>IF('My Races'!$H$2="All",Q307,CONCATENATE(Q307,N307))</f>
        <v>Mike GibbonsUC861</v>
      </c>
    </row>
    <row r="308" spans="1:24" ht="15" hidden="1" x14ac:dyDescent="0.2">
      <c r="A308" s="73" t="str">
        <f t="shared" si="84"/>
        <v/>
      </c>
      <c r="B308" s="3" t="str">
        <f t="shared" si="81"/>
        <v/>
      </c>
      <c r="E308" s="14" t="str">
        <f t="shared" si="82"/>
        <v/>
      </c>
      <c r="F308" s="3">
        <f t="shared" si="91"/>
        <v>0</v>
      </c>
      <c r="G308" s="3" t="str">
        <f t="shared" si="85"/>
        <v/>
      </c>
      <c r="H308" s="3">
        <f t="shared" si="83"/>
        <v>0</v>
      </c>
      <c r="I308" s="3" t="str">
        <f t="shared" si="86"/>
        <v/>
      </c>
      <c r="K308" s="3">
        <f t="shared" si="87"/>
        <v>20</v>
      </c>
      <c r="L308" s="3" t="str">
        <f t="shared" si="88"/>
        <v/>
      </c>
      <c r="N308" s="145" t="s">
        <v>85</v>
      </c>
      <c r="O308" s="57">
        <f t="shared" si="93"/>
        <v>8</v>
      </c>
      <c r="P308" s="132">
        <v>44069</v>
      </c>
      <c r="Q308" s="130" t="s">
        <v>63</v>
      </c>
      <c r="R308" s="131">
        <v>1.800925925925926E-2</v>
      </c>
      <c r="S308" s="181"/>
      <c r="T308" s="62" t="str">
        <f>IF(O308&gt;0,VLOOKUP(Q308,'Riders Names'!A$2:B$582,2,FALSE),"")</f>
        <v>Male</v>
      </c>
      <c r="U308" s="45" t="str">
        <f>VLOOKUP(Q308,'Riders Names'!A$2:B$582,1,FALSE)</f>
        <v>Mark Evans</v>
      </c>
      <c r="X308" s="7" t="str">
        <f>IF('My Races'!$H$2="All",Q308,CONCATENATE(Q308,N308))</f>
        <v>Mark EvansUC861</v>
      </c>
    </row>
    <row r="309" spans="1:24" ht="15" hidden="1" x14ac:dyDescent="0.2">
      <c r="A309" s="73" t="str">
        <f t="shared" si="84"/>
        <v/>
      </c>
      <c r="B309" s="3" t="str">
        <f t="shared" si="81"/>
        <v/>
      </c>
      <c r="E309" s="14" t="str">
        <f t="shared" si="82"/>
        <v/>
      </c>
      <c r="F309" s="3">
        <f t="shared" si="91"/>
        <v>0</v>
      </c>
      <c r="G309" s="3" t="str">
        <f t="shared" si="85"/>
        <v/>
      </c>
      <c r="H309" s="3">
        <f t="shared" si="83"/>
        <v>0</v>
      </c>
      <c r="I309" s="3" t="str">
        <f t="shared" si="86"/>
        <v/>
      </c>
      <c r="K309" s="3">
        <f t="shared" si="87"/>
        <v>20</v>
      </c>
      <c r="L309" s="3" t="str">
        <f t="shared" si="88"/>
        <v/>
      </c>
      <c r="N309" s="145" t="s">
        <v>85</v>
      </c>
      <c r="O309" s="57">
        <f t="shared" si="93"/>
        <v>9</v>
      </c>
      <c r="P309" s="132">
        <v>44069</v>
      </c>
      <c r="Q309" s="130" t="s">
        <v>64</v>
      </c>
      <c r="R309" s="131">
        <v>1.8101851851851852E-2</v>
      </c>
      <c r="S309" s="181"/>
      <c r="T309" s="62" t="str">
        <f>IF(O309&gt;0,VLOOKUP(Q309,'Riders Names'!A$2:B$582,2,FALSE),"")</f>
        <v>Male</v>
      </c>
      <c r="U309" s="45" t="str">
        <f>VLOOKUP(Q309,'Riders Names'!A$2:B$582,1,FALSE)</f>
        <v>Peter Iffland</v>
      </c>
      <c r="X309" s="7" t="str">
        <f>IF('My Races'!$H$2="All",Q309,CONCATENATE(Q309,N309))</f>
        <v>Peter IfflandUC861</v>
      </c>
    </row>
    <row r="310" spans="1:24" ht="15" hidden="1" x14ac:dyDescent="0.2">
      <c r="A310" s="73" t="str">
        <f t="shared" si="84"/>
        <v/>
      </c>
      <c r="B310" s="3" t="str">
        <f t="shared" si="81"/>
        <v/>
      </c>
      <c r="E310" s="14" t="str">
        <f t="shared" si="82"/>
        <v/>
      </c>
      <c r="F310" s="3">
        <f t="shared" si="91"/>
        <v>0</v>
      </c>
      <c r="G310" s="3" t="str">
        <f t="shared" si="85"/>
        <v/>
      </c>
      <c r="H310" s="3">
        <f t="shared" si="83"/>
        <v>0</v>
      </c>
      <c r="I310" s="3" t="str">
        <f t="shared" si="86"/>
        <v/>
      </c>
      <c r="K310" s="3">
        <f t="shared" si="87"/>
        <v>20</v>
      </c>
      <c r="L310" s="3" t="str">
        <f t="shared" si="88"/>
        <v/>
      </c>
      <c r="N310" s="145" t="s">
        <v>85</v>
      </c>
      <c r="O310" s="57">
        <f t="shared" si="93"/>
        <v>10</v>
      </c>
      <c r="P310" s="132">
        <v>44069</v>
      </c>
      <c r="Q310" s="130" t="s">
        <v>59</v>
      </c>
      <c r="R310" s="131">
        <v>1.8807870370370371E-2</v>
      </c>
      <c r="S310" s="181"/>
      <c r="T310" s="62" t="str">
        <f>IF(O310&gt;0,VLOOKUP(Q310,'Riders Names'!A$2:B$582,2,FALSE),"")</f>
        <v>Female</v>
      </c>
      <c r="U310" s="45" t="str">
        <f>VLOOKUP(Q310,'Riders Names'!A$2:B$582,1,FALSE)</f>
        <v>Lauren Booth</v>
      </c>
      <c r="X310" s="7" t="str">
        <f>IF('My Races'!$H$2="All",Q310,CONCATENATE(Q310,N310))</f>
        <v>Lauren BoothUC861</v>
      </c>
    </row>
    <row r="311" spans="1:24" ht="15" hidden="1" x14ac:dyDescent="0.2">
      <c r="A311" s="73" t="str">
        <f t="shared" si="84"/>
        <v/>
      </c>
      <c r="B311" s="3" t="str">
        <f t="shared" si="81"/>
        <v/>
      </c>
      <c r="E311" s="14" t="str">
        <f t="shared" si="82"/>
        <v/>
      </c>
      <c r="F311" s="3">
        <f t="shared" si="91"/>
        <v>0</v>
      </c>
      <c r="G311" s="3" t="str">
        <f t="shared" si="85"/>
        <v/>
      </c>
      <c r="H311" s="3">
        <f t="shared" si="83"/>
        <v>0</v>
      </c>
      <c r="I311" s="3" t="str">
        <f t="shared" si="86"/>
        <v/>
      </c>
      <c r="K311" s="3">
        <f t="shared" si="87"/>
        <v>20</v>
      </c>
      <c r="L311" s="3" t="str">
        <f t="shared" si="88"/>
        <v/>
      </c>
      <c r="N311" s="145" t="s">
        <v>85</v>
      </c>
      <c r="O311" s="57">
        <f t="shared" si="93"/>
        <v>11</v>
      </c>
      <c r="P311" s="132">
        <v>44069</v>
      </c>
      <c r="Q311" s="130" t="s">
        <v>72</v>
      </c>
      <c r="R311" s="131">
        <v>1.9409722222222221E-2</v>
      </c>
      <c r="S311" s="181"/>
      <c r="T311" s="62" t="str">
        <f>IF(O311&gt;0,VLOOKUP(Q311,'Riders Names'!A$2:B$582,2,FALSE),"")</f>
        <v>Male</v>
      </c>
      <c r="U311" s="45" t="str">
        <f>VLOOKUP(Q311,'Riders Names'!A$2:B$582,1,FALSE)</f>
        <v>John Eames</v>
      </c>
      <c r="X311" s="7" t="str">
        <f>IF('My Races'!$H$2="All",Q311,CONCATENATE(Q311,N311))</f>
        <v>John EamesUC861</v>
      </c>
    </row>
    <row r="312" spans="1:24" ht="15" hidden="1" x14ac:dyDescent="0.2">
      <c r="A312" s="73" t="str">
        <f t="shared" si="84"/>
        <v/>
      </c>
      <c r="B312" s="3" t="str">
        <f t="shared" si="81"/>
        <v/>
      </c>
      <c r="E312" s="14" t="str">
        <f t="shared" si="82"/>
        <v/>
      </c>
      <c r="F312" s="3">
        <f t="shared" si="91"/>
        <v>0</v>
      </c>
      <c r="G312" s="3" t="str">
        <f t="shared" si="85"/>
        <v/>
      </c>
      <c r="H312" s="3">
        <f t="shared" si="83"/>
        <v>0</v>
      </c>
      <c r="I312" s="3" t="str">
        <f t="shared" si="86"/>
        <v/>
      </c>
      <c r="K312" s="3">
        <f t="shared" si="87"/>
        <v>20</v>
      </c>
      <c r="L312" s="3" t="str">
        <f t="shared" si="88"/>
        <v/>
      </c>
      <c r="N312" s="48" t="s">
        <v>52</v>
      </c>
      <c r="O312" s="57"/>
      <c r="P312" s="132"/>
      <c r="Q312" s="130"/>
      <c r="R312" s="131"/>
      <c r="S312" s="185"/>
      <c r="T312" s="62" t="str">
        <f>IF(O312&gt;0,VLOOKUP(Q312,'Riders Names'!A$2:B$582,2,FALSE),"")</f>
        <v/>
      </c>
      <c r="U312" s="45" t="e">
        <f>VLOOKUP(Q312,'Riders Names'!A$2:B$582,1,FALSE)</f>
        <v>#N/A</v>
      </c>
      <c r="X312" s="7" t="str">
        <f>IF('My Races'!$H$2="All",Q312,CONCATENATE(Q312,N312))</f>
        <v>Choose Race</v>
      </c>
    </row>
    <row r="313" spans="1:24" ht="15" hidden="1" x14ac:dyDescent="0.2">
      <c r="A313" s="73" t="str">
        <f t="shared" si="84"/>
        <v/>
      </c>
      <c r="B313" s="3" t="str">
        <f t="shared" si="81"/>
        <v/>
      </c>
      <c r="E313" s="14" t="str">
        <f t="shared" si="82"/>
        <v/>
      </c>
      <c r="F313" s="3">
        <f t="shared" si="91"/>
        <v>0</v>
      </c>
      <c r="G313" s="3" t="str">
        <f t="shared" si="85"/>
        <v/>
      </c>
      <c r="H313" s="3">
        <f t="shared" si="83"/>
        <v>0</v>
      </c>
      <c r="I313" s="3" t="str">
        <f t="shared" si="86"/>
        <v/>
      </c>
      <c r="K313" s="3">
        <f t="shared" si="87"/>
        <v>20</v>
      </c>
      <c r="L313" s="3" t="str">
        <f t="shared" si="88"/>
        <v/>
      </c>
      <c r="N313" s="145" t="s">
        <v>85</v>
      </c>
      <c r="O313" s="57">
        <f t="shared" ref="O313:O325" si="94">IF(N313=N312,O312+1,1)</f>
        <v>1</v>
      </c>
      <c r="P313" s="132">
        <v>44083</v>
      </c>
      <c r="Q313" s="130" t="s">
        <v>71</v>
      </c>
      <c r="R313" s="131">
        <v>1.6851851851851851E-2</v>
      </c>
      <c r="S313" s="181"/>
      <c r="T313" s="62" t="str">
        <f>IF(O313&gt;0,VLOOKUP(Q313,'Riders Names'!A$2:B$582,2,FALSE),"")</f>
        <v>Male</v>
      </c>
      <c r="U313" s="45" t="str">
        <f>VLOOKUP(Q313,'Riders Names'!A$2:B$582,1,FALSE)</f>
        <v>Owen Burgess</v>
      </c>
      <c r="X313" s="7" t="str">
        <f>IF('My Races'!$H$2="All",Q313,CONCATENATE(Q313,N313))</f>
        <v>Owen BurgessUC861</v>
      </c>
    </row>
    <row r="314" spans="1:24" ht="15" hidden="1" x14ac:dyDescent="0.2">
      <c r="A314" s="73" t="str">
        <f t="shared" si="84"/>
        <v/>
      </c>
      <c r="B314" s="3" t="str">
        <f t="shared" si="81"/>
        <v/>
      </c>
      <c r="E314" s="14" t="str">
        <f t="shared" si="82"/>
        <v/>
      </c>
      <c r="F314" s="3">
        <f t="shared" si="91"/>
        <v>0</v>
      </c>
      <c r="G314" s="3" t="str">
        <f t="shared" si="85"/>
        <v/>
      </c>
      <c r="H314" s="3">
        <f t="shared" si="83"/>
        <v>0</v>
      </c>
      <c r="I314" s="3" t="str">
        <f t="shared" si="86"/>
        <v/>
      </c>
      <c r="K314" s="3">
        <f t="shared" si="87"/>
        <v>20</v>
      </c>
      <c r="L314" s="3" t="str">
        <f t="shared" si="88"/>
        <v/>
      </c>
      <c r="N314" s="145" t="s">
        <v>85</v>
      </c>
      <c r="O314" s="57">
        <f t="shared" si="94"/>
        <v>2</v>
      </c>
      <c r="P314" s="132">
        <v>44083</v>
      </c>
      <c r="Q314" s="130" t="s">
        <v>160</v>
      </c>
      <c r="R314" s="131">
        <v>1.7048611111111112E-2</v>
      </c>
      <c r="S314" s="181"/>
      <c r="T314" s="62" t="str">
        <f>IF(O314&gt;0,VLOOKUP(Q314,'Riders Names'!A$2:B$582,2,FALSE),"")</f>
        <v>Guest</v>
      </c>
      <c r="U314" s="45" t="str">
        <f>VLOOKUP(Q314,'Riders Names'!A$2:B$582,1,FALSE)</f>
        <v>James Pugh</v>
      </c>
      <c r="X314" s="7" t="str">
        <f>IF('My Races'!$H$2="All",Q314,CONCATENATE(Q314,N314))</f>
        <v>James PughUC861</v>
      </c>
    </row>
    <row r="315" spans="1:24" ht="15" hidden="1" x14ac:dyDescent="0.2">
      <c r="A315" s="73" t="str">
        <f t="shared" si="84"/>
        <v/>
      </c>
      <c r="B315" s="3" t="str">
        <f t="shared" si="81"/>
        <v/>
      </c>
      <c r="E315" s="14" t="str">
        <f t="shared" si="82"/>
        <v/>
      </c>
      <c r="F315" s="3">
        <f t="shared" si="91"/>
        <v>0</v>
      </c>
      <c r="G315" s="3" t="str">
        <f t="shared" si="85"/>
        <v/>
      </c>
      <c r="H315" s="3">
        <f t="shared" si="83"/>
        <v>0</v>
      </c>
      <c r="I315" s="3" t="str">
        <f t="shared" si="86"/>
        <v/>
      </c>
      <c r="K315" s="3">
        <f t="shared" si="87"/>
        <v>20</v>
      </c>
      <c r="L315" s="3" t="str">
        <f t="shared" si="88"/>
        <v/>
      </c>
      <c r="N315" s="145" t="s">
        <v>85</v>
      </c>
      <c r="O315" s="57">
        <f t="shared" si="94"/>
        <v>3</v>
      </c>
      <c r="P315" s="132">
        <v>44083</v>
      </c>
      <c r="Q315" s="130" t="s">
        <v>56</v>
      </c>
      <c r="R315" s="131">
        <v>1.7060185185185185E-2</v>
      </c>
      <c r="S315" s="181"/>
      <c r="T315" s="62" t="str">
        <f>IF(O315&gt;0,VLOOKUP(Q315,'Riders Names'!A$2:B$582,2,FALSE),"")</f>
        <v>Male</v>
      </c>
      <c r="U315" s="45" t="str">
        <f>VLOOKUP(Q315,'Riders Names'!A$2:B$582,1,FALSE)</f>
        <v>Simon Cox</v>
      </c>
      <c r="X315" s="7" t="str">
        <f>IF('My Races'!$H$2="All",Q315,CONCATENATE(Q315,N315))</f>
        <v>Simon CoxUC861</v>
      </c>
    </row>
    <row r="316" spans="1:24" ht="15" hidden="1" x14ac:dyDescent="0.2">
      <c r="A316" s="73" t="str">
        <f t="shared" si="84"/>
        <v/>
      </c>
      <c r="B316" s="3" t="str">
        <f t="shared" si="81"/>
        <v/>
      </c>
      <c r="E316" s="14" t="str">
        <f t="shared" si="82"/>
        <v/>
      </c>
      <c r="F316" s="3">
        <f t="shared" si="91"/>
        <v>0</v>
      </c>
      <c r="G316" s="3" t="str">
        <f t="shared" si="85"/>
        <v/>
      </c>
      <c r="H316" s="3">
        <f t="shared" si="83"/>
        <v>0</v>
      </c>
      <c r="I316" s="3" t="str">
        <f t="shared" si="86"/>
        <v/>
      </c>
      <c r="K316" s="3">
        <f t="shared" si="87"/>
        <v>20</v>
      </c>
      <c r="L316" s="3" t="str">
        <f t="shared" si="88"/>
        <v/>
      </c>
      <c r="N316" s="145" t="s">
        <v>85</v>
      </c>
      <c r="O316" s="57">
        <f t="shared" si="94"/>
        <v>4</v>
      </c>
      <c r="P316" s="132">
        <v>44083</v>
      </c>
      <c r="Q316" s="130" t="s">
        <v>118</v>
      </c>
      <c r="R316" s="131">
        <v>1.7152777777777777E-2</v>
      </c>
      <c r="S316" s="181"/>
      <c r="T316" s="62" t="str">
        <f>IF(O316&gt;0,VLOOKUP(Q316,'Riders Names'!A$2:B$582,2,FALSE),"")</f>
        <v>Male</v>
      </c>
      <c r="U316" s="45" t="str">
        <f>VLOOKUP(Q316,'Riders Names'!A$2:B$582,1,FALSE)</f>
        <v>Jamie Richardson-Paige</v>
      </c>
      <c r="X316" s="7" t="str">
        <f>IF('My Races'!$H$2="All",Q316,CONCATENATE(Q316,N316))</f>
        <v>Jamie Richardson-PaigeUC861</v>
      </c>
    </row>
    <row r="317" spans="1:24" ht="15" hidden="1" x14ac:dyDescent="0.2">
      <c r="A317" s="73" t="str">
        <f t="shared" si="84"/>
        <v/>
      </c>
      <c r="B317" s="3" t="str">
        <f t="shared" si="81"/>
        <v/>
      </c>
      <c r="E317" s="14" t="str">
        <f t="shared" si="82"/>
        <v/>
      </c>
      <c r="F317" s="3">
        <f t="shared" si="91"/>
        <v>0</v>
      </c>
      <c r="G317" s="3" t="str">
        <f t="shared" si="85"/>
        <v/>
      </c>
      <c r="H317" s="3">
        <f t="shared" si="83"/>
        <v>0</v>
      </c>
      <c r="I317" s="3" t="str">
        <f t="shared" si="86"/>
        <v/>
      </c>
      <c r="K317" s="3">
        <f t="shared" si="87"/>
        <v>21</v>
      </c>
      <c r="L317" s="3" t="str">
        <f t="shared" si="88"/>
        <v>Paul Winchcombe21</v>
      </c>
      <c r="N317" s="145" t="s">
        <v>85</v>
      </c>
      <c r="O317" s="57">
        <f t="shared" si="94"/>
        <v>5</v>
      </c>
      <c r="P317" s="132">
        <v>44083</v>
      </c>
      <c r="Q317" s="130" t="s">
        <v>57</v>
      </c>
      <c r="R317" s="131">
        <v>1.7523148148148149E-2</v>
      </c>
      <c r="S317" s="181"/>
      <c r="T317" s="62" t="str">
        <f>IF(O317&gt;0,VLOOKUP(Q317,'Riders Names'!A$2:B$582,2,FALSE),"")</f>
        <v>Male</v>
      </c>
      <c r="U317" s="45" t="str">
        <f>VLOOKUP(Q317,'Riders Names'!A$2:B$582,1,FALSE)</f>
        <v>Paul Winchcombe</v>
      </c>
      <c r="X317" s="7" t="str">
        <f>IF('My Races'!$H$2="All",Q317,CONCATENATE(Q317,N317))</f>
        <v>Paul WinchcombeUC861</v>
      </c>
    </row>
    <row r="318" spans="1:24" ht="15" hidden="1" x14ac:dyDescent="0.2">
      <c r="A318" s="73" t="str">
        <f t="shared" si="84"/>
        <v/>
      </c>
      <c r="B318" s="3" t="str">
        <f t="shared" si="81"/>
        <v/>
      </c>
      <c r="E318" s="14" t="str">
        <f t="shared" si="82"/>
        <v/>
      </c>
      <c r="F318" s="3">
        <f t="shared" si="91"/>
        <v>0</v>
      </c>
      <c r="G318" s="3" t="str">
        <f t="shared" si="85"/>
        <v/>
      </c>
      <c r="H318" s="3">
        <f t="shared" si="83"/>
        <v>0</v>
      </c>
      <c r="I318" s="3" t="str">
        <f t="shared" si="86"/>
        <v/>
      </c>
      <c r="K318" s="3">
        <f t="shared" si="87"/>
        <v>21</v>
      </c>
      <c r="L318" s="3" t="str">
        <f t="shared" si="88"/>
        <v/>
      </c>
      <c r="N318" s="145" t="s">
        <v>85</v>
      </c>
      <c r="O318" s="57">
        <f t="shared" si="94"/>
        <v>6</v>
      </c>
      <c r="P318" s="132">
        <v>44083</v>
      </c>
      <c r="Q318" s="130" t="s">
        <v>61</v>
      </c>
      <c r="R318" s="131">
        <v>1.7546296296296296E-2</v>
      </c>
      <c r="S318" s="181"/>
      <c r="T318" s="62" t="str">
        <f>IF(O318&gt;0,VLOOKUP(Q318,'Riders Names'!A$2:B$582,2,FALSE),"")</f>
        <v>Male</v>
      </c>
      <c r="U318" s="45" t="str">
        <f>VLOOKUP(Q318,'Riders Names'!A$2:B$582,1,FALSE)</f>
        <v>James Eccleston</v>
      </c>
      <c r="X318" s="7" t="str">
        <f>IF('My Races'!$H$2="All",Q318,CONCATENATE(Q318,N318))</f>
        <v>James EcclestonUC861</v>
      </c>
    </row>
    <row r="319" spans="1:24" ht="15" hidden="1" x14ac:dyDescent="0.2">
      <c r="A319" s="73" t="str">
        <f t="shared" si="84"/>
        <v/>
      </c>
      <c r="B319" s="3" t="str">
        <f t="shared" si="81"/>
        <v/>
      </c>
      <c r="E319" s="14" t="str">
        <f t="shared" si="82"/>
        <v/>
      </c>
      <c r="F319" s="3">
        <f t="shared" si="91"/>
        <v>0</v>
      </c>
      <c r="G319" s="3" t="str">
        <f t="shared" si="85"/>
        <v/>
      </c>
      <c r="H319" s="3">
        <f t="shared" si="83"/>
        <v>0</v>
      </c>
      <c r="I319" s="3" t="str">
        <f t="shared" si="86"/>
        <v/>
      </c>
      <c r="K319" s="3">
        <f t="shared" si="87"/>
        <v>21</v>
      </c>
      <c r="L319" s="3" t="str">
        <f t="shared" si="88"/>
        <v/>
      </c>
      <c r="N319" s="145" t="s">
        <v>85</v>
      </c>
      <c r="O319" s="57">
        <f t="shared" si="94"/>
        <v>7</v>
      </c>
      <c r="P319" s="132">
        <v>44083</v>
      </c>
      <c r="Q319" s="130" t="s">
        <v>58</v>
      </c>
      <c r="R319" s="131">
        <v>1.7847222222222223E-2</v>
      </c>
      <c r="S319" s="181"/>
      <c r="T319" s="62" t="str">
        <f>IF(O319&gt;0,VLOOKUP(Q319,'Riders Names'!A$2:B$582,2,FALSE),"")</f>
        <v>Male</v>
      </c>
      <c r="U319" s="45" t="str">
        <f>VLOOKUP(Q319,'Riders Names'!A$2:B$582,1,FALSE)</f>
        <v>Mike Gibbons</v>
      </c>
      <c r="X319" s="7" t="str">
        <f>IF('My Races'!$H$2="All",Q319,CONCATENATE(Q319,N319))</f>
        <v>Mike GibbonsUC861</v>
      </c>
    </row>
    <row r="320" spans="1:24" ht="15" hidden="1" x14ac:dyDescent="0.2">
      <c r="A320" s="73" t="str">
        <f t="shared" si="84"/>
        <v/>
      </c>
      <c r="B320" s="3" t="str">
        <f t="shared" si="81"/>
        <v/>
      </c>
      <c r="E320" s="14" t="str">
        <f t="shared" si="82"/>
        <v/>
      </c>
      <c r="F320" s="3">
        <f t="shared" si="91"/>
        <v>0</v>
      </c>
      <c r="G320" s="3" t="str">
        <f t="shared" si="85"/>
        <v/>
      </c>
      <c r="H320" s="3">
        <f t="shared" si="83"/>
        <v>0</v>
      </c>
      <c r="I320" s="3" t="str">
        <f t="shared" si="86"/>
        <v/>
      </c>
      <c r="K320" s="3">
        <f t="shared" si="87"/>
        <v>21</v>
      </c>
      <c r="L320" s="3" t="str">
        <f t="shared" si="88"/>
        <v/>
      </c>
      <c r="N320" s="145" t="s">
        <v>85</v>
      </c>
      <c r="O320" s="57">
        <f t="shared" si="94"/>
        <v>8</v>
      </c>
      <c r="P320" s="132">
        <v>44083</v>
      </c>
      <c r="Q320" s="130" t="s">
        <v>60</v>
      </c>
      <c r="R320" s="131">
        <v>1.7916666666666668E-2</v>
      </c>
      <c r="S320" s="181"/>
      <c r="T320" s="62" t="str">
        <f>IF(O320&gt;0,VLOOKUP(Q320,'Riders Names'!A$2:B$582,2,FALSE),"")</f>
        <v>Male</v>
      </c>
      <c r="U320" s="45" t="str">
        <f>VLOOKUP(Q320,'Riders Names'!A$2:B$582,1,FALSE)</f>
        <v>David English</v>
      </c>
      <c r="X320" s="7" t="str">
        <f>IF('My Races'!$H$2="All",Q320,CONCATENATE(Q320,N320))</f>
        <v>David EnglishUC861</v>
      </c>
    </row>
    <row r="321" spans="1:24" ht="15" hidden="1" x14ac:dyDescent="0.2">
      <c r="A321" s="73" t="str">
        <f t="shared" si="84"/>
        <v/>
      </c>
      <c r="B321" s="3" t="str">
        <f t="shared" si="81"/>
        <v/>
      </c>
      <c r="E321" s="14" t="str">
        <f t="shared" si="82"/>
        <v/>
      </c>
      <c r="F321" s="3">
        <f t="shared" si="91"/>
        <v>0</v>
      </c>
      <c r="G321" s="3" t="str">
        <f t="shared" si="85"/>
        <v/>
      </c>
      <c r="H321" s="3">
        <f t="shared" si="83"/>
        <v>0</v>
      </c>
      <c r="I321" s="3" t="str">
        <f t="shared" si="86"/>
        <v/>
      </c>
      <c r="K321" s="3">
        <f t="shared" si="87"/>
        <v>21</v>
      </c>
      <c r="L321" s="3" t="str">
        <f t="shared" si="88"/>
        <v/>
      </c>
      <c r="N321" s="145" t="s">
        <v>85</v>
      </c>
      <c r="O321" s="57">
        <f t="shared" si="94"/>
        <v>9</v>
      </c>
      <c r="P321" s="132">
        <v>44083</v>
      </c>
      <c r="Q321" s="130" t="s">
        <v>70</v>
      </c>
      <c r="R321" s="131">
        <v>1.8055555555555557E-2</v>
      </c>
      <c r="S321" s="181"/>
      <c r="T321" s="62" t="str">
        <f>IF(O321&gt;0,VLOOKUP(Q321,'Riders Names'!A$2:B$582,2,FALSE),"")</f>
        <v>Male</v>
      </c>
      <c r="U321" s="45" t="str">
        <f>VLOOKUP(Q321,'Riders Names'!A$2:B$582,1,FALSE)</f>
        <v>Ian Potts</v>
      </c>
      <c r="X321" s="7" t="str">
        <f>IF('My Races'!$H$2="All",Q321,CONCATENATE(Q321,N321))</f>
        <v>Ian PottsUC861</v>
      </c>
    </row>
    <row r="322" spans="1:24" ht="15" hidden="1" x14ac:dyDescent="0.2">
      <c r="A322" s="73" t="str">
        <f t="shared" si="84"/>
        <v/>
      </c>
      <c r="B322" s="3" t="str">
        <f t="shared" si="81"/>
        <v/>
      </c>
      <c r="E322" s="14" t="str">
        <f t="shared" si="82"/>
        <v/>
      </c>
      <c r="F322" s="3">
        <f t="shared" si="91"/>
        <v>0</v>
      </c>
      <c r="G322" s="3" t="str">
        <f t="shared" si="85"/>
        <v/>
      </c>
      <c r="H322" s="3">
        <f t="shared" si="83"/>
        <v>0</v>
      </c>
      <c r="I322" s="3" t="str">
        <f t="shared" si="86"/>
        <v/>
      </c>
      <c r="K322" s="3">
        <f t="shared" si="87"/>
        <v>21</v>
      </c>
      <c r="L322" s="3" t="str">
        <f t="shared" si="88"/>
        <v/>
      </c>
      <c r="N322" s="145" t="s">
        <v>85</v>
      </c>
      <c r="O322" s="57">
        <f t="shared" si="94"/>
        <v>10</v>
      </c>
      <c r="P322" s="132">
        <v>44083</v>
      </c>
      <c r="Q322" s="130" t="s">
        <v>64</v>
      </c>
      <c r="R322" s="131">
        <v>1.8159722222222219E-2</v>
      </c>
      <c r="S322" s="181"/>
      <c r="T322" s="62" t="str">
        <f>IF(O322&gt;0,VLOOKUP(Q322,'Riders Names'!A$2:B$582,2,FALSE),"")</f>
        <v>Male</v>
      </c>
      <c r="U322" s="45" t="str">
        <f>VLOOKUP(Q322,'Riders Names'!A$2:B$582,1,FALSE)</f>
        <v>Peter Iffland</v>
      </c>
      <c r="X322" s="7" t="str">
        <f>IF('My Races'!$H$2="All",Q322,CONCATENATE(Q322,N322))</f>
        <v>Peter IfflandUC861</v>
      </c>
    </row>
    <row r="323" spans="1:24" ht="15" hidden="1" x14ac:dyDescent="0.2">
      <c r="A323" s="73" t="str">
        <f t="shared" si="84"/>
        <v/>
      </c>
      <c r="B323" s="3" t="str">
        <f t="shared" ref="B323:B386" si="95">IF(N323=$AA$11,RANK(A323,A$3:A$5000,1),"")</f>
        <v/>
      </c>
      <c r="E323" s="14" t="str">
        <f t="shared" ref="E323:E386" si="96">IF(N323=$AA$11,P323,"")</f>
        <v/>
      </c>
      <c r="F323" s="3">
        <f t="shared" si="91"/>
        <v>0</v>
      </c>
      <c r="G323" s="3" t="str">
        <f t="shared" si="85"/>
        <v/>
      </c>
      <c r="H323" s="3">
        <f t="shared" ref="H323:H386" si="97">IF(AND(N323=$AA$11,P323=$AE$11),H322+1,H322)</f>
        <v>0</v>
      </c>
      <c r="I323" s="3" t="str">
        <f t="shared" si="86"/>
        <v/>
      </c>
      <c r="K323" s="3">
        <f t="shared" si="87"/>
        <v>21</v>
      </c>
      <c r="L323" s="3" t="str">
        <f t="shared" si="88"/>
        <v/>
      </c>
      <c r="N323" s="145" t="s">
        <v>85</v>
      </c>
      <c r="O323" s="57">
        <f t="shared" si="94"/>
        <v>11</v>
      </c>
      <c r="P323" s="132">
        <v>44083</v>
      </c>
      <c r="Q323" s="130" t="s">
        <v>82</v>
      </c>
      <c r="R323" s="131">
        <v>1.8425925925925925E-2</v>
      </c>
      <c r="S323" s="181"/>
      <c r="T323" s="62" t="str">
        <f>IF(O323&gt;0,VLOOKUP(Q323,'Riders Names'!A$2:B$582,2,FALSE),"")</f>
        <v>Male</v>
      </c>
      <c r="U323" s="45" t="str">
        <f>VLOOKUP(Q323,'Riders Names'!A$2:B$582,1,FALSE)</f>
        <v>Andy Stuart</v>
      </c>
      <c r="X323" s="7" t="str">
        <f>IF('My Races'!$H$2="All",Q323,CONCATENATE(Q323,N323))</f>
        <v>Andy StuartUC861</v>
      </c>
    </row>
    <row r="324" spans="1:24" ht="15" hidden="1" x14ac:dyDescent="0.2">
      <c r="A324" s="73" t="str">
        <f t="shared" ref="A324:A387" si="98">IF(AND(N324=$AA$11,$AA$7="All"),R324,IF(AND(N324=$AA$11,$AA$7=T324),R324,""))</f>
        <v/>
      </c>
      <c r="B324" s="3" t="str">
        <f t="shared" si="95"/>
        <v/>
      </c>
      <c r="E324" s="14" t="str">
        <f t="shared" si="96"/>
        <v/>
      </c>
      <c r="F324" s="3">
        <f t="shared" si="91"/>
        <v>0</v>
      </c>
      <c r="G324" s="3" t="str">
        <f t="shared" ref="G324:G387" si="99">IF(F324&lt;&gt;F323,F324,"")</f>
        <v/>
      </c>
      <c r="H324" s="3">
        <f t="shared" si="97"/>
        <v>0</v>
      </c>
      <c r="I324" s="3" t="str">
        <f t="shared" ref="I324:I387" si="100">IF(H324&lt;&gt;H323,CONCATENATE($AA$11,H324),"")</f>
        <v/>
      </c>
      <c r="K324" s="3">
        <f t="shared" ref="K324:K387" si="101">IF(X324=$AA$6,K323+1,K323)</f>
        <v>21</v>
      </c>
      <c r="L324" s="3" t="str">
        <f t="shared" ref="L324:L387" si="102">IF(K324&lt;&gt;K323,CONCATENATE($AA$4,K324),"")</f>
        <v/>
      </c>
      <c r="N324" s="145" t="s">
        <v>85</v>
      </c>
      <c r="O324" s="57">
        <f t="shared" si="94"/>
        <v>12</v>
      </c>
      <c r="P324" s="132">
        <v>44083</v>
      </c>
      <c r="Q324" s="130" t="s">
        <v>67</v>
      </c>
      <c r="R324" s="131">
        <v>1.8587962962962962E-2</v>
      </c>
      <c r="S324" s="181"/>
      <c r="T324" s="62" t="str">
        <f>IF(O324&gt;0,VLOOKUP(Q324,'Riders Names'!A$2:B$582,2,FALSE),"")</f>
        <v>Male</v>
      </c>
      <c r="U324" s="45" t="str">
        <f>VLOOKUP(Q324,'Riders Names'!A$2:B$582,1,FALSE)</f>
        <v>Neil Lewis</v>
      </c>
      <c r="X324" s="7" t="str">
        <f>IF('My Races'!$H$2="All",Q324,CONCATENATE(Q324,N324))</f>
        <v>Neil LewisUC861</v>
      </c>
    </row>
    <row r="325" spans="1:24" ht="15" hidden="1" x14ac:dyDescent="0.2">
      <c r="A325" s="73" t="str">
        <f t="shared" si="98"/>
        <v/>
      </c>
      <c r="B325" s="3" t="str">
        <f t="shared" si="95"/>
        <v/>
      </c>
      <c r="E325" s="14" t="str">
        <f t="shared" si="96"/>
        <v/>
      </c>
      <c r="F325" s="3">
        <f t="shared" si="91"/>
        <v>0</v>
      </c>
      <c r="G325" s="3" t="str">
        <f t="shared" si="99"/>
        <v/>
      </c>
      <c r="H325" s="3">
        <f t="shared" si="97"/>
        <v>0</v>
      </c>
      <c r="I325" s="3" t="str">
        <f t="shared" si="100"/>
        <v/>
      </c>
      <c r="K325" s="3">
        <f t="shared" si="101"/>
        <v>21</v>
      </c>
      <c r="L325" s="3" t="str">
        <f t="shared" si="102"/>
        <v/>
      </c>
      <c r="N325" s="145" t="s">
        <v>85</v>
      </c>
      <c r="O325" s="57">
        <f t="shared" si="94"/>
        <v>13</v>
      </c>
      <c r="P325" s="132">
        <v>44083</v>
      </c>
      <c r="Q325" s="130" t="s">
        <v>72</v>
      </c>
      <c r="R325" s="131">
        <v>1.8981481481481481E-2</v>
      </c>
      <c r="S325" s="181"/>
      <c r="T325" s="62" t="str">
        <f>IF(O325&gt;0,VLOOKUP(Q325,'Riders Names'!A$2:B$582,2,FALSE),"")</f>
        <v>Male</v>
      </c>
      <c r="U325" s="45" t="str">
        <f>VLOOKUP(Q325,'Riders Names'!A$2:B$582,1,FALSE)</f>
        <v>John Eames</v>
      </c>
      <c r="X325" s="7" t="str">
        <f>IF('My Races'!$H$2="All",Q325,CONCATENATE(Q325,N325))</f>
        <v>John EamesUC861</v>
      </c>
    </row>
    <row r="326" spans="1:24" ht="15" hidden="1" x14ac:dyDescent="0.2">
      <c r="A326" s="73" t="str">
        <f t="shared" si="98"/>
        <v/>
      </c>
      <c r="B326" s="3" t="str">
        <f t="shared" si="95"/>
        <v/>
      </c>
      <c r="E326" s="14" t="str">
        <f t="shared" si="96"/>
        <v/>
      </c>
      <c r="F326" s="3">
        <f t="shared" si="91"/>
        <v>0</v>
      </c>
      <c r="G326" s="3" t="str">
        <f t="shared" si="99"/>
        <v/>
      </c>
      <c r="H326" s="3">
        <f t="shared" si="97"/>
        <v>0</v>
      </c>
      <c r="I326" s="3" t="str">
        <f t="shared" si="100"/>
        <v/>
      </c>
      <c r="K326" s="3">
        <f t="shared" si="101"/>
        <v>21</v>
      </c>
      <c r="L326" s="3" t="str">
        <f t="shared" si="102"/>
        <v/>
      </c>
      <c r="N326" s="48" t="s">
        <v>52</v>
      </c>
      <c r="O326" s="57"/>
      <c r="P326" s="132"/>
      <c r="Q326" s="130"/>
      <c r="R326" s="131"/>
      <c r="S326" s="185"/>
      <c r="T326" s="62" t="str">
        <f>IF(O326&gt;0,VLOOKUP(Q326,'Riders Names'!A$2:B$582,2,FALSE),"")</f>
        <v/>
      </c>
      <c r="U326" s="45" t="e">
        <f>VLOOKUP(Q326,'Riders Names'!A$2:B$582,1,FALSE)</f>
        <v>#N/A</v>
      </c>
      <c r="X326" s="7" t="str">
        <f>IF('My Races'!$H$2="All",Q326,CONCATENATE(Q326,N326))</f>
        <v>Choose Race</v>
      </c>
    </row>
    <row r="327" spans="1:24" ht="15" hidden="1" x14ac:dyDescent="0.2">
      <c r="A327" s="73" t="str">
        <f t="shared" si="98"/>
        <v/>
      </c>
      <c r="B327" s="3" t="str">
        <f t="shared" si="95"/>
        <v/>
      </c>
      <c r="E327" s="14" t="str">
        <f t="shared" si="96"/>
        <v/>
      </c>
      <c r="F327" s="3">
        <f t="shared" si="91"/>
        <v>0</v>
      </c>
      <c r="G327" s="3" t="str">
        <f t="shared" si="99"/>
        <v/>
      </c>
      <c r="H327" s="3">
        <f t="shared" si="97"/>
        <v>0</v>
      </c>
      <c r="I327" s="3" t="str">
        <f t="shared" si="100"/>
        <v/>
      </c>
      <c r="K327" s="3">
        <f t="shared" si="101"/>
        <v>21</v>
      </c>
      <c r="L327" s="3" t="str">
        <f t="shared" si="102"/>
        <v/>
      </c>
      <c r="N327" s="145" t="s">
        <v>85</v>
      </c>
      <c r="O327" s="57">
        <f t="shared" ref="O327:O336" si="103">IF(N327=N326,O326+1,1)</f>
        <v>1</v>
      </c>
      <c r="P327" s="132">
        <v>44090</v>
      </c>
      <c r="Q327" s="130" t="s">
        <v>71</v>
      </c>
      <c r="R327" s="131">
        <v>1.712962962962963E-2</v>
      </c>
      <c r="S327" s="181"/>
      <c r="T327" s="62" t="str">
        <f>IF(O327&gt;0,VLOOKUP(Q327,'Riders Names'!A$2:B$582,2,FALSE),"")</f>
        <v>Male</v>
      </c>
      <c r="U327" s="45" t="str">
        <f>VLOOKUP(Q327,'Riders Names'!A$2:B$582,1,FALSE)</f>
        <v>Owen Burgess</v>
      </c>
      <c r="X327" s="7" t="str">
        <f>IF('My Races'!$H$2="All",Q327,CONCATENATE(Q327,N327))</f>
        <v>Owen BurgessUC861</v>
      </c>
    </row>
    <row r="328" spans="1:24" ht="15" hidden="1" x14ac:dyDescent="0.2">
      <c r="A328" s="73" t="str">
        <f t="shared" si="98"/>
        <v/>
      </c>
      <c r="B328" s="3" t="str">
        <f t="shared" si="95"/>
        <v/>
      </c>
      <c r="E328" s="14" t="str">
        <f t="shared" si="96"/>
        <v/>
      </c>
      <c r="F328" s="3">
        <f t="shared" si="91"/>
        <v>0</v>
      </c>
      <c r="G328" s="3" t="str">
        <f t="shared" si="99"/>
        <v/>
      </c>
      <c r="H328" s="3">
        <f t="shared" si="97"/>
        <v>0</v>
      </c>
      <c r="I328" s="3" t="str">
        <f t="shared" si="100"/>
        <v/>
      </c>
      <c r="K328" s="3">
        <f t="shared" si="101"/>
        <v>21</v>
      </c>
      <c r="L328" s="3" t="str">
        <f t="shared" si="102"/>
        <v/>
      </c>
      <c r="N328" s="145" t="s">
        <v>85</v>
      </c>
      <c r="O328" s="57">
        <f t="shared" si="103"/>
        <v>2</v>
      </c>
      <c r="P328" s="132">
        <v>44090</v>
      </c>
      <c r="Q328" s="130" t="s">
        <v>60</v>
      </c>
      <c r="R328" s="131">
        <v>1.758101851851852E-2</v>
      </c>
      <c r="S328" s="181"/>
      <c r="T328" s="62" t="str">
        <f>IF(O328&gt;0,VLOOKUP(Q328,'Riders Names'!A$2:B$582,2,FALSE),"")</f>
        <v>Male</v>
      </c>
      <c r="U328" s="45" t="str">
        <f>VLOOKUP(Q328,'Riders Names'!A$2:B$582,1,FALSE)</f>
        <v>David English</v>
      </c>
      <c r="X328" s="7" t="str">
        <f>IF('My Races'!$H$2="All",Q328,CONCATENATE(Q328,N328))</f>
        <v>David EnglishUC861</v>
      </c>
    </row>
    <row r="329" spans="1:24" ht="15" hidden="1" x14ac:dyDescent="0.2">
      <c r="A329" s="73" t="str">
        <f t="shared" si="98"/>
        <v/>
      </c>
      <c r="B329" s="3" t="str">
        <f t="shared" si="95"/>
        <v/>
      </c>
      <c r="E329" s="14" t="str">
        <f t="shared" si="96"/>
        <v/>
      </c>
      <c r="F329" s="3">
        <f t="shared" si="91"/>
        <v>0</v>
      </c>
      <c r="G329" s="3" t="str">
        <f t="shared" si="99"/>
        <v/>
      </c>
      <c r="H329" s="3">
        <f t="shared" si="97"/>
        <v>0</v>
      </c>
      <c r="I329" s="3" t="str">
        <f t="shared" si="100"/>
        <v/>
      </c>
      <c r="K329" s="3">
        <f t="shared" si="101"/>
        <v>21</v>
      </c>
      <c r="L329" s="3" t="str">
        <f t="shared" si="102"/>
        <v/>
      </c>
      <c r="N329" s="145" t="s">
        <v>85</v>
      </c>
      <c r="O329" s="57">
        <f t="shared" si="103"/>
        <v>3</v>
      </c>
      <c r="P329" s="132">
        <v>44090</v>
      </c>
      <c r="Q329" s="130" t="s">
        <v>61</v>
      </c>
      <c r="R329" s="131">
        <v>1.7731481481481483E-2</v>
      </c>
      <c r="S329" s="181"/>
      <c r="T329" s="62" t="str">
        <f>IF(O329&gt;0,VLOOKUP(Q329,'Riders Names'!A$2:B$582,2,FALSE),"")</f>
        <v>Male</v>
      </c>
      <c r="U329" s="45" t="str">
        <f>VLOOKUP(Q329,'Riders Names'!A$2:B$582,1,FALSE)</f>
        <v>James Eccleston</v>
      </c>
      <c r="X329" s="7" t="str">
        <f>IF('My Races'!$H$2="All",Q329,CONCATENATE(Q329,N329))</f>
        <v>James EcclestonUC861</v>
      </c>
    </row>
    <row r="330" spans="1:24" ht="15" hidden="1" x14ac:dyDescent="0.2">
      <c r="A330" s="73" t="str">
        <f t="shared" si="98"/>
        <v/>
      </c>
      <c r="B330" s="3" t="str">
        <f t="shared" si="95"/>
        <v/>
      </c>
      <c r="E330" s="14" t="str">
        <f t="shared" si="96"/>
        <v/>
      </c>
      <c r="F330" s="3">
        <f t="shared" si="91"/>
        <v>0</v>
      </c>
      <c r="G330" s="3" t="str">
        <f t="shared" si="99"/>
        <v/>
      </c>
      <c r="H330" s="3">
        <f t="shared" si="97"/>
        <v>0</v>
      </c>
      <c r="I330" s="3" t="str">
        <f t="shared" si="100"/>
        <v/>
      </c>
      <c r="K330" s="3">
        <f t="shared" si="101"/>
        <v>21</v>
      </c>
      <c r="L330" s="3" t="str">
        <f t="shared" si="102"/>
        <v/>
      </c>
      <c r="N330" s="145" t="s">
        <v>85</v>
      </c>
      <c r="O330" s="57">
        <f t="shared" si="103"/>
        <v>4</v>
      </c>
      <c r="P330" s="132">
        <v>44090</v>
      </c>
      <c r="Q330" s="130" t="s">
        <v>67</v>
      </c>
      <c r="R330" s="131">
        <v>1.800925925925926E-2</v>
      </c>
      <c r="S330" s="181"/>
      <c r="T330" s="62" t="str">
        <f>IF(O330&gt;0,VLOOKUP(Q330,'Riders Names'!A$2:B$582,2,FALSE),"")</f>
        <v>Male</v>
      </c>
      <c r="U330" s="45" t="str">
        <f>VLOOKUP(Q330,'Riders Names'!A$2:B$582,1,FALSE)</f>
        <v>Neil Lewis</v>
      </c>
      <c r="X330" s="7" t="str">
        <f>IF('My Races'!$H$2="All",Q330,CONCATENATE(Q330,N330))</f>
        <v>Neil LewisUC861</v>
      </c>
    </row>
    <row r="331" spans="1:24" ht="15" hidden="1" x14ac:dyDescent="0.2">
      <c r="A331" s="73" t="str">
        <f t="shared" si="98"/>
        <v/>
      </c>
      <c r="B331" s="3" t="str">
        <f t="shared" si="95"/>
        <v/>
      </c>
      <c r="E331" s="14" t="str">
        <f t="shared" si="96"/>
        <v/>
      </c>
      <c r="F331" s="3">
        <f t="shared" si="91"/>
        <v>0</v>
      </c>
      <c r="G331" s="3" t="str">
        <f t="shared" si="99"/>
        <v/>
      </c>
      <c r="H331" s="3">
        <f t="shared" si="97"/>
        <v>0</v>
      </c>
      <c r="I331" s="3" t="str">
        <f t="shared" si="100"/>
        <v/>
      </c>
      <c r="K331" s="3">
        <f t="shared" si="101"/>
        <v>21</v>
      </c>
      <c r="L331" s="3" t="str">
        <f t="shared" si="102"/>
        <v/>
      </c>
      <c r="N331" s="145" t="s">
        <v>85</v>
      </c>
      <c r="O331" s="57">
        <f t="shared" si="103"/>
        <v>5</v>
      </c>
      <c r="P331" s="132">
        <v>44090</v>
      </c>
      <c r="Q331" s="130" t="s">
        <v>58</v>
      </c>
      <c r="R331" s="131">
        <v>1.8113425925925925E-2</v>
      </c>
      <c r="S331" s="181"/>
      <c r="T331" s="62" t="str">
        <f>IF(O331&gt;0,VLOOKUP(Q331,'Riders Names'!A$2:B$582,2,FALSE),"")</f>
        <v>Male</v>
      </c>
      <c r="U331" s="45" t="str">
        <f>VLOOKUP(Q331,'Riders Names'!A$2:B$582,1,FALSE)</f>
        <v>Mike Gibbons</v>
      </c>
      <c r="X331" s="7" t="str">
        <f>IF('My Races'!$H$2="All",Q331,CONCATENATE(Q331,N331))</f>
        <v>Mike GibbonsUC861</v>
      </c>
    </row>
    <row r="332" spans="1:24" ht="15" hidden="1" x14ac:dyDescent="0.2">
      <c r="A332" s="73" t="str">
        <f t="shared" si="98"/>
        <v/>
      </c>
      <c r="B332" s="3" t="str">
        <f t="shared" si="95"/>
        <v/>
      </c>
      <c r="E332" s="14" t="str">
        <f t="shared" si="96"/>
        <v/>
      </c>
      <c r="F332" s="3">
        <f t="shared" si="91"/>
        <v>0</v>
      </c>
      <c r="G332" s="3" t="str">
        <f t="shared" si="99"/>
        <v/>
      </c>
      <c r="H332" s="3">
        <f t="shared" si="97"/>
        <v>0</v>
      </c>
      <c r="I332" s="3" t="str">
        <f t="shared" si="100"/>
        <v/>
      </c>
      <c r="K332" s="3">
        <f t="shared" si="101"/>
        <v>22</v>
      </c>
      <c r="L332" s="3" t="str">
        <f t="shared" si="102"/>
        <v>Paul Winchcombe22</v>
      </c>
      <c r="N332" s="145" t="s">
        <v>85</v>
      </c>
      <c r="O332" s="57">
        <f t="shared" si="103"/>
        <v>6</v>
      </c>
      <c r="P332" s="132">
        <v>44090</v>
      </c>
      <c r="Q332" s="130" t="s">
        <v>57</v>
      </c>
      <c r="R332" s="131">
        <v>1.8124999999999999E-2</v>
      </c>
      <c r="S332" s="181"/>
      <c r="T332" s="62" t="str">
        <f>IF(O332&gt;0,VLOOKUP(Q332,'Riders Names'!A$2:B$582,2,FALSE),"")</f>
        <v>Male</v>
      </c>
      <c r="U332" s="45" t="str">
        <f>VLOOKUP(Q332,'Riders Names'!A$2:B$582,1,FALSE)</f>
        <v>Paul Winchcombe</v>
      </c>
      <c r="X332" s="7" t="str">
        <f>IF('My Races'!$H$2="All",Q332,CONCATENATE(Q332,N332))</f>
        <v>Paul WinchcombeUC861</v>
      </c>
    </row>
    <row r="333" spans="1:24" ht="15" hidden="1" x14ac:dyDescent="0.2">
      <c r="A333" s="73" t="str">
        <f t="shared" si="98"/>
        <v/>
      </c>
      <c r="B333" s="3" t="str">
        <f t="shared" si="95"/>
        <v/>
      </c>
      <c r="E333" s="14" t="str">
        <f t="shared" si="96"/>
        <v/>
      </c>
      <c r="F333" s="3">
        <f t="shared" si="91"/>
        <v>0</v>
      </c>
      <c r="G333" s="3" t="str">
        <f t="shared" si="99"/>
        <v/>
      </c>
      <c r="H333" s="3">
        <f t="shared" si="97"/>
        <v>0</v>
      </c>
      <c r="I333" s="3" t="str">
        <f t="shared" si="100"/>
        <v/>
      </c>
      <c r="K333" s="3">
        <f t="shared" si="101"/>
        <v>22</v>
      </c>
      <c r="L333" s="3" t="str">
        <f t="shared" si="102"/>
        <v/>
      </c>
      <c r="N333" s="145" t="s">
        <v>85</v>
      </c>
      <c r="O333" s="57">
        <f t="shared" si="103"/>
        <v>7</v>
      </c>
      <c r="P333" s="132">
        <v>44090</v>
      </c>
      <c r="Q333" s="130" t="s">
        <v>64</v>
      </c>
      <c r="R333" s="131">
        <v>1.8356481481481481E-2</v>
      </c>
      <c r="S333" s="181"/>
      <c r="T333" s="62" t="str">
        <f>IF(O333&gt;0,VLOOKUP(Q333,'Riders Names'!A$2:B$582,2,FALSE),"")</f>
        <v>Male</v>
      </c>
      <c r="U333" s="45" t="str">
        <f>VLOOKUP(Q333,'Riders Names'!A$2:B$582,1,FALSE)</f>
        <v>Peter Iffland</v>
      </c>
      <c r="X333" s="7" t="str">
        <f>IF('My Races'!$H$2="All",Q333,CONCATENATE(Q333,N333))</f>
        <v>Peter IfflandUC861</v>
      </c>
    </row>
    <row r="334" spans="1:24" ht="15" hidden="1" x14ac:dyDescent="0.2">
      <c r="A334" s="73" t="str">
        <f t="shared" si="98"/>
        <v/>
      </c>
      <c r="B334" s="3" t="str">
        <f t="shared" si="95"/>
        <v/>
      </c>
      <c r="E334" s="14" t="str">
        <f t="shared" si="96"/>
        <v/>
      </c>
      <c r="F334" s="3">
        <f t="shared" si="91"/>
        <v>0</v>
      </c>
      <c r="G334" s="3" t="str">
        <f t="shared" si="99"/>
        <v/>
      </c>
      <c r="H334" s="3">
        <f t="shared" si="97"/>
        <v>0</v>
      </c>
      <c r="I334" s="3" t="str">
        <f t="shared" si="100"/>
        <v/>
      </c>
      <c r="K334" s="3">
        <f t="shared" si="101"/>
        <v>22</v>
      </c>
      <c r="L334" s="3" t="str">
        <f t="shared" si="102"/>
        <v/>
      </c>
      <c r="N334" s="145" t="s">
        <v>85</v>
      </c>
      <c r="O334" s="57">
        <f t="shared" si="103"/>
        <v>8</v>
      </c>
      <c r="P334" s="132">
        <v>44090</v>
      </c>
      <c r="Q334" s="130" t="s">
        <v>63</v>
      </c>
      <c r="R334" s="131">
        <v>1.8414351851851852E-2</v>
      </c>
      <c r="S334" s="181"/>
      <c r="T334" s="62" t="str">
        <f>IF(O334&gt;0,VLOOKUP(Q334,'Riders Names'!A$2:B$582,2,FALSE),"")</f>
        <v>Male</v>
      </c>
      <c r="U334" s="45" t="str">
        <f>VLOOKUP(Q334,'Riders Names'!A$2:B$582,1,FALSE)</f>
        <v>Mark Evans</v>
      </c>
      <c r="X334" s="7" t="str">
        <f>IF('My Races'!$H$2="All",Q334,CONCATENATE(Q334,N334))</f>
        <v>Mark EvansUC861</v>
      </c>
    </row>
    <row r="335" spans="1:24" ht="15" hidden="1" x14ac:dyDescent="0.2">
      <c r="A335" s="73" t="str">
        <f t="shared" si="98"/>
        <v/>
      </c>
      <c r="B335" s="3" t="str">
        <f t="shared" si="95"/>
        <v/>
      </c>
      <c r="E335" s="14" t="str">
        <f t="shared" si="96"/>
        <v/>
      </c>
      <c r="F335" s="3">
        <f t="shared" si="91"/>
        <v>0</v>
      </c>
      <c r="G335" s="3" t="str">
        <f t="shared" si="99"/>
        <v/>
      </c>
      <c r="H335" s="3">
        <f t="shared" si="97"/>
        <v>0</v>
      </c>
      <c r="I335" s="3" t="str">
        <f t="shared" si="100"/>
        <v/>
      </c>
      <c r="K335" s="3">
        <f t="shared" si="101"/>
        <v>22</v>
      </c>
      <c r="L335" s="3" t="str">
        <f t="shared" si="102"/>
        <v/>
      </c>
      <c r="N335" s="145" t="s">
        <v>85</v>
      </c>
      <c r="O335" s="57">
        <f t="shared" si="103"/>
        <v>9</v>
      </c>
      <c r="P335" s="132">
        <v>44090</v>
      </c>
      <c r="Q335" s="130" t="s">
        <v>72</v>
      </c>
      <c r="R335" s="131">
        <v>1.9722222222222221E-2</v>
      </c>
      <c r="S335" s="181"/>
      <c r="T335" s="62" t="str">
        <f>IF(O335&gt;0,VLOOKUP(Q335,'Riders Names'!A$2:B$582,2,FALSE),"")</f>
        <v>Male</v>
      </c>
      <c r="U335" s="45" t="str">
        <f>VLOOKUP(Q335,'Riders Names'!A$2:B$582,1,FALSE)</f>
        <v>John Eames</v>
      </c>
      <c r="X335" s="7" t="str">
        <f>IF('My Races'!$H$2="All",Q335,CONCATENATE(Q335,N335))</f>
        <v>John EamesUC861</v>
      </c>
    </row>
    <row r="336" spans="1:24" ht="15" hidden="1" x14ac:dyDescent="0.2">
      <c r="A336" s="73" t="str">
        <f t="shared" si="98"/>
        <v/>
      </c>
      <c r="B336" s="3" t="str">
        <f t="shared" si="95"/>
        <v/>
      </c>
      <c r="E336" s="14" t="str">
        <f t="shared" si="96"/>
        <v/>
      </c>
      <c r="F336" s="3">
        <f t="shared" si="91"/>
        <v>0</v>
      </c>
      <c r="G336" s="3" t="str">
        <f t="shared" si="99"/>
        <v/>
      </c>
      <c r="H336" s="3">
        <f t="shared" si="97"/>
        <v>0</v>
      </c>
      <c r="I336" s="3" t="str">
        <f t="shared" si="100"/>
        <v/>
      </c>
      <c r="K336" s="3">
        <f t="shared" si="101"/>
        <v>22</v>
      </c>
      <c r="L336" s="3" t="str">
        <f t="shared" si="102"/>
        <v/>
      </c>
      <c r="N336" s="134" t="s">
        <v>85</v>
      </c>
      <c r="O336" s="57">
        <f t="shared" si="103"/>
        <v>10</v>
      </c>
      <c r="P336" s="132">
        <v>44090</v>
      </c>
      <c r="Q336" s="130" t="s">
        <v>59</v>
      </c>
      <c r="R336" s="131">
        <v>2.148148148148148E-2</v>
      </c>
      <c r="S336" s="181"/>
      <c r="T336" s="62" t="str">
        <f>IF(O336&gt;0,VLOOKUP(Q336,'Riders Names'!A$2:B$582,2,FALSE),"")</f>
        <v>Female</v>
      </c>
      <c r="U336" s="45" t="str">
        <f>VLOOKUP(Q336,'Riders Names'!A$2:B$582,1,FALSE)</f>
        <v>Lauren Booth</v>
      </c>
      <c r="X336" s="7" t="str">
        <f>IF('My Races'!$H$2="All",Q336,CONCATENATE(Q336,N336))</f>
        <v>Lauren BoothUC861</v>
      </c>
    </row>
    <row r="337" spans="1:24" ht="15" hidden="1" x14ac:dyDescent="0.2">
      <c r="A337" s="73" t="str">
        <f t="shared" si="98"/>
        <v/>
      </c>
      <c r="B337" s="3" t="str">
        <f t="shared" si="95"/>
        <v/>
      </c>
      <c r="E337" s="14" t="str">
        <f t="shared" si="96"/>
        <v/>
      </c>
      <c r="F337" s="3">
        <f t="shared" si="91"/>
        <v>0</v>
      </c>
      <c r="G337" s="3" t="str">
        <f t="shared" si="99"/>
        <v/>
      </c>
      <c r="H337" s="3">
        <f t="shared" si="97"/>
        <v>0</v>
      </c>
      <c r="I337" s="3" t="str">
        <f t="shared" si="100"/>
        <v/>
      </c>
      <c r="K337" s="3">
        <f t="shared" si="101"/>
        <v>22</v>
      </c>
      <c r="L337" s="3" t="str">
        <f t="shared" si="102"/>
        <v/>
      </c>
      <c r="N337" s="48" t="s">
        <v>52</v>
      </c>
      <c r="O337" s="57"/>
      <c r="P337" s="132"/>
      <c r="Q337" s="130"/>
      <c r="R337" s="131"/>
      <c r="S337" s="185"/>
      <c r="T337" s="62" t="str">
        <f>IF(O337&gt;0,VLOOKUP(Q337,'Riders Names'!A$2:B$582,2,FALSE),"")</f>
        <v/>
      </c>
      <c r="U337" s="45" t="e">
        <f>VLOOKUP(Q337,'Riders Names'!A$2:B$582,1,FALSE)</f>
        <v>#N/A</v>
      </c>
      <c r="X337" s="7" t="str">
        <f>IF('My Races'!$H$2="All",Q337,CONCATENATE(Q337,N337))</f>
        <v>Choose Race</v>
      </c>
    </row>
    <row r="338" spans="1:24" ht="15" hidden="1" x14ac:dyDescent="0.2">
      <c r="A338" s="73" t="str">
        <f t="shared" si="98"/>
        <v/>
      </c>
      <c r="B338" s="3" t="str">
        <f t="shared" si="95"/>
        <v/>
      </c>
      <c r="E338" s="14" t="str">
        <f t="shared" si="96"/>
        <v/>
      </c>
      <c r="F338" s="3">
        <f t="shared" si="91"/>
        <v>0</v>
      </c>
      <c r="G338" s="3" t="str">
        <f t="shared" si="99"/>
        <v/>
      </c>
      <c r="H338" s="3">
        <f t="shared" si="97"/>
        <v>0</v>
      </c>
      <c r="I338" s="3" t="str">
        <f t="shared" si="100"/>
        <v/>
      </c>
      <c r="K338" s="3">
        <f t="shared" si="101"/>
        <v>22</v>
      </c>
      <c r="L338" s="3" t="str">
        <f t="shared" si="102"/>
        <v/>
      </c>
      <c r="N338" s="134" t="s">
        <v>85</v>
      </c>
      <c r="O338" s="57">
        <f t="shared" ref="O338:O346" si="104">IF(N338=N337,O337+1,1)</f>
        <v>1</v>
      </c>
      <c r="P338" s="132">
        <v>44097</v>
      </c>
      <c r="Q338" s="130" t="s">
        <v>118</v>
      </c>
      <c r="R338" s="131">
        <v>1.6631944444444446E-2</v>
      </c>
      <c r="S338" s="181"/>
      <c r="T338" s="62" t="str">
        <f>IF(O338&gt;0,VLOOKUP(Q338,'Riders Names'!A$2:B$582,2,FALSE),"")</f>
        <v>Male</v>
      </c>
      <c r="U338" s="45" t="str">
        <f>VLOOKUP(Q338,'Riders Names'!A$2:B$582,1,FALSE)</f>
        <v>Jamie Richardson-Paige</v>
      </c>
      <c r="X338" s="7" t="str">
        <f>IF('My Races'!$H$2="All",Q338,CONCATENATE(Q338,N338))</f>
        <v>Jamie Richardson-PaigeUC861</v>
      </c>
    </row>
    <row r="339" spans="1:24" ht="15" hidden="1" x14ac:dyDescent="0.2">
      <c r="A339" s="73" t="str">
        <f t="shared" si="98"/>
        <v/>
      </c>
      <c r="B339" s="3" t="str">
        <f t="shared" si="95"/>
        <v/>
      </c>
      <c r="E339" s="14" t="str">
        <f t="shared" si="96"/>
        <v/>
      </c>
      <c r="F339" s="3">
        <f t="shared" ref="F339:F402" si="105">IF(AND(E339&lt;&gt;"",E338&lt;&gt;E339),F338+1,F338)</f>
        <v>0</v>
      </c>
      <c r="G339" s="3" t="str">
        <f t="shared" si="99"/>
        <v/>
      </c>
      <c r="H339" s="3">
        <f t="shared" si="97"/>
        <v>0</v>
      </c>
      <c r="I339" s="3" t="str">
        <f t="shared" si="100"/>
        <v/>
      </c>
      <c r="K339" s="3">
        <f t="shared" si="101"/>
        <v>22</v>
      </c>
      <c r="L339" s="3" t="str">
        <f t="shared" si="102"/>
        <v/>
      </c>
      <c r="N339" s="134" t="s">
        <v>85</v>
      </c>
      <c r="O339" s="57">
        <f t="shared" si="104"/>
        <v>2</v>
      </c>
      <c r="P339" s="132">
        <v>44097</v>
      </c>
      <c r="Q339" s="130" t="s">
        <v>61</v>
      </c>
      <c r="R339" s="131">
        <v>1.7175925925925924E-2</v>
      </c>
      <c r="S339" s="181"/>
      <c r="T339" s="62" t="str">
        <f>IF(O339&gt;0,VLOOKUP(Q339,'Riders Names'!A$2:B$582,2,FALSE),"")</f>
        <v>Male</v>
      </c>
      <c r="U339" s="45" t="str">
        <f>VLOOKUP(Q339,'Riders Names'!A$2:B$582,1,FALSE)</f>
        <v>James Eccleston</v>
      </c>
      <c r="X339" s="7" t="str">
        <f>IF('My Races'!$H$2="All",Q339,CONCATENATE(Q339,N339))</f>
        <v>James EcclestonUC861</v>
      </c>
    </row>
    <row r="340" spans="1:24" ht="15" hidden="1" x14ac:dyDescent="0.2">
      <c r="A340" s="73" t="str">
        <f t="shared" si="98"/>
        <v/>
      </c>
      <c r="B340" s="3" t="str">
        <f t="shared" si="95"/>
        <v/>
      </c>
      <c r="E340" s="14" t="str">
        <f t="shared" si="96"/>
        <v/>
      </c>
      <c r="F340" s="3">
        <f t="shared" si="105"/>
        <v>0</v>
      </c>
      <c r="G340" s="3" t="str">
        <f t="shared" si="99"/>
        <v/>
      </c>
      <c r="H340" s="3">
        <f t="shared" si="97"/>
        <v>0</v>
      </c>
      <c r="I340" s="3" t="str">
        <f t="shared" si="100"/>
        <v/>
      </c>
      <c r="K340" s="3">
        <f t="shared" si="101"/>
        <v>22</v>
      </c>
      <c r="L340" s="3" t="str">
        <f t="shared" si="102"/>
        <v/>
      </c>
      <c r="N340" s="134" t="s">
        <v>85</v>
      </c>
      <c r="O340" s="57">
        <f t="shared" si="104"/>
        <v>3</v>
      </c>
      <c r="P340" s="132">
        <v>44097</v>
      </c>
      <c r="Q340" s="130" t="s">
        <v>56</v>
      </c>
      <c r="R340" s="131">
        <v>1.8159722222222219E-2</v>
      </c>
      <c r="S340" s="181" t="s">
        <v>216</v>
      </c>
      <c r="T340" s="62" t="str">
        <f>IF(O340&gt;0,VLOOKUP(Q340,'Riders Names'!A$2:B$582,2,FALSE),"")</f>
        <v>Male</v>
      </c>
      <c r="U340" s="45" t="str">
        <f>VLOOKUP(Q340,'Riders Names'!A$2:B$582,1,FALSE)</f>
        <v>Simon Cox</v>
      </c>
      <c r="X340" s="7" t="str">
        <f>IF('My Races'!$H$2="All",Q340,CONCATENATE(Q340,N340))</f>
        <v>Simon CoxUC861</v>
      </c>
    </row>
    <row r="341" spans="1:24" ht="15" hidden="1" x14ac:dyDescent="0.2">
      <c r="A341" s="73" t="str">
        <f t="shared" si="98"/>
        <v/>
      </c>
      <c r="B341" s="3" t="str">
        <f t="shared" si="95"/>
        <v/>
      </c>
      <c r="E341" s="14" t="str">
        <f t="shared" si="96"/>
        <v/>
      </c>
      <c r="F341" s="3">
        <f t="shared" si="105"/>
        <v>0</v>
      </c>
      <c r="G341" s="3" t="str">
        <f t="shared" si="99"/>
        <v/>
      </c>
      <c r="H341" s="3">
        <f t="shared" si="97"/>
        <v>0</v>
      </c>
      <c r="I341" s="3" t="str">
        <f t="shared" si="100"/>
        <v/>
      </c>
      <c r="K341" s="3">
        <f t="shared" si="101"/>
        <v>22</v>
      </c>
      <c r="L341" s="3" t="str">
        <f t="shared" si="102"/>
        <v/>
      </c>
      <c r="N341" s="134" t="s">
        <v>85</v>
      </c>
      <c r="O341" s="57">
        <f t="shared" si="104"/>
        <v>4</v>
      </c>
      <c r="P341" s="132">
        <v>44097</v>
      </c>
      <c r="Q341" s="130" t="s">
        <v>64</v>
      </c>
      <c r="R341" s="131">
        <v>1.8252314814814815E-2</v>
      </c>
      <c r="S341" s="181"/>
      <c r="T341" s="62" t="str">
        <f>IF(O341&gt;0,VLOOKUP(Q341,'Riders Names'!A$2:B$582,2,FALSE),"")</f>
        <v>Male</v>
      </c>
      <c r="U341" s="45" t="str">
        <f>VLOOKUP(Q341,'Riders Names'!A$2:B$582,1,FALSE)</f>
        <v>Peter Iffland</v>
      </c>
      <c r="X341" s="7" t="str">
        <f>IF('My Races'!$H$2="All",Q341,CONCATENATE(Q341,N341))</f>
        <v>Peter IfflandUC861</v>
      </c>
    </row>
    <row r="342" spans="1:24" ht="15" hidden="1" x14ac:dyDescent="0.2">
      <c r="A342" s="73" t="str">
        <f t="shared" si="98"/>
        <v/>
      </c>
      <c r="B342" s="3" t="str">
        <f t="shared" si="95"/>
        <v/>
      </c>
      <c r="E342" s="14" t="str">
        <f t="shared" si="96"/>
        <v/>
      </c>
      <c r="F342" s="3">
        <f t="shared" si="105"/>
        <v>0</v>
      </c>
      <c r="G342" s="3" t="str">
        <f t="shared" si="99"/>
        <v/>
      </c>
      <c r="H342" s="3">
        <f t="shared" si="97"/>
        <v>0</v>
      </c>
      <c r="I342" s="3" t="str">
        <f t="shared" si="100"/>
        <v/>
      </c>
      <c r="K342" s="3">
        <f t="shared" si="101"/>
        <v>22</v>
      </c>
      <c r="L342" s="3" t="str">
        <f t="shared" si="102"/>
        <v/>
      </c>
      <c r="N342" s="134" t="s">
        <v>85</v>
      </c>
      <c r="O342" s="57">
        <f t="shared" si="104"/>
        <v>5</v>
      </c>
      <c r="P342" s="132">
        <v>44097</v>
      </c>
      <c r="Q342" s="130" t="s">
        <v>58</v>
      </c>
      <c r="R342" s="131">
        <v>1.8888888888888889E-2</v>
      </c>
      <c r="S342" s="181" t="s">
        <v>216</v>
      </c>
      <c r="T342" s="62" t="str">
        <f>IF(O342&gt;0,VLOOKUP(Q342,'Riders Names'!A$2:B$582,2,FALSE),"")</f>
        <v>Male</v>
      </c>
      <c r="U342" s="45" t="str">
        <f>VLOOKUP(Q342,'Riders Names'!A$2:B$582,1,FALSE)</f>
        <v>Mike Gibbons</v>
      </c>
      <c r="X342" s="7" t="str">
        <f>IF('My Races'!$H$2="All",Q342,CONCATENATE(Q342,N342))</f>
        <v>Mike GibbonsUC861</v>
      </c>
    </row>
    <row r="343" spans="1:24" ht="15" hidden="1" x14ac:dyDescent="0.2">
      <c r="A343" s="73" t="str">
        <f t="shared" si="98"/>
        <v/>
      </c>
      <c r="B343" s="3" t="str">
        <f t="shared" si="95"/>
        <v/>
      </c>
      <c r="E343" s="14" t="str">
        <f t="shared" si="96"/>
        <v/>
      </c>
      <c r="F343" s="3">
        <f t="shared" si="105"/>
        <v>0</v>
      </c>
      <c r="G343" s="3" t="str">
        <f t="shared" si="99"/>
        <v/>
      </c>
      <c r="H343" s="3">
        <f t="shared" si="97"/>
        <v>0</v>
      </c>
      <c r="I343" s="3" t="str">
        <f t="shared" si="100"/>
        <v/>
      </c>
      <c r="K343" s="3">
        <f t="shared" si="101"/>
        <v>22</v>
      </c>
      <c r="L343" s="3" t="str">
        <f t="shared" si="102"/>
        <v/>
      </c>
      <c r="N343" s="145" t="s">
        <v>85</v>
      </c>
      <c r="O343" s="57">
        <f t="shared" si="104"/>
        <v>6</v>
      </c>
      <c r="P343" s="132">
        <v>44097</v>
      </c>
      <c r="Q343" s="130" t="s">
        <v>59</v>
      </c>
      <c r="R343" s="131">
        <v>1.9178240740740742E-2</v>
      </c>
      <c r="S343" s="182"/>
      <c r="T343" s="62" t="str">
        <f>IF(O343&gt;0,VLOOKUP(Q343,'Riders Names'!A$2:B$582,2,FALSE),"")</f>
        <v>Female</v>
      </c>
      <c r="U343" s="45" t="str">
        <f>VLOOKUP(Q343,'Riders Names'!A$2:B$582,1,FALSE)</f>
        <v>Lauren Booth</v>
      </c>
      <c r="X343" s="7" t="str">
        <f>IF('My Races'!$H$2="All",Q343,CONCATENATE(Q343,N343))</f>
        <v>Lauren BoothUC861</v>
      </c>
    </row>
    <row r="344" spans="1:24" ht="15" hidden="1" x14ac:dyDescent="0.2">
      <c r="A344" s="73" t="str">
        <f t="shared" si="98"/>
        <v/>
      </c>
      <c r="B344" s="3" t="str">
        <f t="shared" si="95"/>
        <v/>
      </c>
      <c r="E344" s="14" t="str">
        <f t="shared" si="96"/>
        <v/>
      </c>
      <c r="F344" s="3">
        <f t="shared" si="105"/>
        <v>0</v>
      </c>
      <c r="G344" s="3" t="str">
        <f t="shared" si="99"/>
        <v/>
      </c>
      <c r="H344" s="3">
        <f t="shared" si="97"/>
        <v>0</v>
      </c>
      <c r="I344" s="3" t="str">
        <f t="shared" si="100"/>
        <v/>
      </c>
      <c r="K344" s="3">
        <f t="shared" si="101"/>
        <v>22</v>
      </c>
      <c r="L344" s="3" t="str">
        <f t="shared" si="102"/>
        <v/>
      </c>
      <c r="N344" s="134" t="s">
        <v>85</v>
      </c>
      <c r="O344" s="57">
        <f t="shared" si="104"/>
        <v>7</v>
      </c>
      <c r="P344" s="132">
        <v>44097</v>
      </c>
      <c r="Q344" s="130" t="s">
        <v>67</v>
      </c>
      <c r="R344" s="131">
        <v>2.0104166666666666E-2</v>
      </c>
      <c r="S344" s="181" t="s">
        <v>216</v>
      </c>
      <c r="T344" s="62" t="str">
        <f>IF(O344&gt;0,VLOOKUP(Q344,'Riders Names'!A$2:B$582,2,FALSE),"")</f>
        <v>Male</v>
      </c>
      <c r="U344" s="45" t="str">
        <f>VLOOKUP(Q344,'Riders Names'!A$2:B$582,1,FALSE)</f>
        <v>Neil Lewis</v>
      </c>
      <c r="X344" s="7" t="str">
        <f>IF('My Races'!$H$2="All",Q344,CONCATENATE(Q344,N344))</f>
        <v>Neil LewisUC861</v>
      </c>
    </row>
    <row r="345" spans="1:24" ht="15" hidden="1" x14ac:dyDescent="0.2">
      <c r="A345" s="73" t="str">
        <f t="shared" si="98"/>
        <v/>
      </c>
      <c r="B345" s="3" t="str">
        <f t="shared" si="95"/>
        <v/>
      </c>
      <c r="E345" s="14" t="str">
        <f t="shared" si="96"/>
        <v/>
      </c>
      <c r="F345" s="3">
        <f t="shared" si="105"/>
        <v>0</v>
      </c>
      <c r="G345" s="3" t="str">
        <f t="shared" si="99"/>
        <v/>
      </c>
      <c r="H345" s="3">
        <f t="shared" si="97"/>
        <v>0</v>
      </c>
      <c r="I345" s="3" t="str">
        <f t="shared" si="100"/>
        <v/>
      </c>
      <c r="K345" s="3">
        <f t="shared" si="101"/>
        <v>22</v>
      </c>
      <c r="L345" s="3" t="str">
        <f t="shared" si="102"/>
        <v/>
      </c>
      <c r="N345" s="134" t="s">
        <v>85</v>
      </c>
      <c r="O345" s="57">
        <f t="shared" si="104"/>
        <v>8</v>
      </c>
      <c r="P345" s="132">
        <v>44097</v>
      </c>
      <c r="Q345" s="130" t="s">
        <v>72</v>
      </c>
      <c r="R345" s="131">
        <v>2.0219907407407409E-2</v>
      </c>
      <c r="S345" s="181"/>
      <c r="T345" s="62" t="str">
        <f>IF(O345&gt;0,VLOOKUP(Q345,'Riders Names'!A$2:B$582,2,FALSE),"")</f>
        <v>Male</v>
      </c>
      <c r="U345" s="45" t="str">
        <f>VLOOKUP(Q345,'Riders Names'!A$2:B$582,1,FALSE)</f>
        <v>John Eames</v>
      </c>
      <c r="X345" s="7" t="str">
        <f>IF('My Races'!$H$2="All",Q345,CONCATENATE(Q345,N345))</f>
        <v>John EamesUC861</v>
      </c>
    </row>
    <row r="346" spans="1:24" ht="15" hidden="1" x14ac:dyDescent="0.2">
      <c r="A346" s="73" t="str">
        <f t="shared" si="98"/>
        <v/>
      </c>
      <c r="B346" s="3" t="str">
        <f t="shared" si="95"/>
        <v/>
      </c>
      <c r="E346" s="14" t="str">
        <f t="shared" si="96"/>
        <v/>
      </c>
      <c r="F346" s="3">
        <f t="shared" si="105"/>
        <v>0</v>
      </c>
      <c r="G346" s="3" t="str">
        <f t="shared" si="99"/>
        <v/>
      </c>
      <c r="H346" s="3">
        <f t="shared" si="97"/>
        <v>0</v>
      </c>
      <c r="I346" s="3" t="str">
        <f t="shared" si="100"/>
        <v/>
      </c>
      <c r="K346" s="3">
        <f t="shared" si="101"/>
        <v>23</v>
      </c>
      <c r="L346" s="3" t="str">
        <f t="shared" si="102"/>
        <v>Paul Winchcombe23</v>
      </c>
      <c r="N346" s="134" t="s">
        <v>85</v>
      </c>
      <c r="O346" s="57">
        <f t="shared" si="104"/>
        <v>9</v>
      </c>
      <c r="P346" s="132">
        <v>44097</v>
      </c>
      <c r="Q346" s="130" t="s">
        <v>57</v>
      </c>
      <c r="R346" s="131">
        <v>2.2187499999999999E-2</v>
      </c>
      <c r="S346" s="181" t="s">
        <v>216</v>
      </c>
      <c r="T346" s="62" t="str">
        <f>IF(O346&gt;0,VLOOKUP(Q346,'Riders Names'!A$2:B$582,2,FALSE),"")</f>
        <v>Male</v>
      </c>
      <c r="U346" s="45" t="str">
        <f>VLOOKUP(Q346,'Riders Names'!A$2:B$582,1,FALSE)</f>
        <v>Paul Winchcombe</v>
      </c>
      <c r="X346" s="7" t="str">
        <f>IF('My Races'!$H$2="All",Q346,CONCATENATE(Q346,N346))</f>
        <v>Paul WinchcombeUC861</v>
      </c>
    </row>
    <row r="347" spans="1:24" ht="15" hidden="1" x14ac:dyDescent="0.2">
      <c r="A347" s="73" t="str">
        <f t="shared" si="98"/>
        <v/>
      </c>
      <c r="B347" s="3" t="str">
        <f t="shared" si="95"/>
        <v/>
      </c>
      <c r="E347" s="14" t="str">
        <f t="shared" si="96"/>
        <v/>
      </c>
      <c r="F347" s="3">
        <f t="shared" si="105"/>
        <v>0</v>
      </c>
      <c r="G347" s="3" t="str">
        <f t="shared" si="99"/>
        <v/>
      </c>
      <c r="H347" s="3">
        <f t="shared" si="97"/>
        <v>0</v>
      </c>
      <c r="I347" s="3" t="str">
        <f t="shared" si="100"/>
        <v/>
      </c>
      <c r="K347" s="3">
        <f t="shared" si="101"/>
        <v>23</v>
      </c>
      <c r="L347" s="3" t="str">
        <f t="shared" si="102"/>
        <v/>
      </c>
      <c r="N347" s="48" t="s">
        <v>52</v>
      </c>
      <c r="O347" s="57"/>
      <c r="P347" s="132"/>
      <c r="Q347" s="130"/>
      <c r="R347" s="131"/>
      <c r="S347" s="185"/>
      <c r="T347" s="62" t="str">
        <f>IF(O347&gt;0,VLOOKUP(Q347,'Riders Names'!A$2:B$582,2,FALSE),"")</f>
        <v/>
      </c>
      <c r="U347" s="45" t="e">
        <f>VLOOKUP(Q347,'Riders Names'!A$2:B$582,1,FALSE)</f>
        <v>#N/A</v>
      </c>
      <c r="X347" s="7" t="str">
        <f>IF('My Races'!$H$2="All",Q347,CONCATENATE(Q347,N347))</f>
        <v>Choose Race</v>
      </c>
    </row>
    <row r="348" spans="1:24" ht="15" hidden="1" x14ac:dyDescent="0.2">
      <c r="A348" s="73" t="str">
        <f t="shared" si="98"/>
        <v/>
      </c>
      <c r="B348" s="3" t="str">
        <f t="shared" si="95"/>
        <v/>
      </c>
      <c r="E348" s="14" t="str">
        <f t="shared" si="96"/>
        <v/>
      </c>
      <c r="F348" s="3">
        <f t="shared" si="105"/>
        <v>0</v>
      </c>
      <c r="G348" s="3" t="str">
        <f t="shared" si="99"/>
        <v/>
      </c>
      <c r="H348" s="3">
        <f t="shared" si="97"/>
        <v>0</v>
      </c>
      <c r="I348" s="3" t="str">
        <f t="shared" si="100"/>
        <v/>
      </c>
      <c r="K348" s="3">
        <f t="shared" si="101"/>
        <v>23</v>
      </c>
      <c r="L348" s="3" t="str">
        <f t="shared" si="102"/>
        <v/>
      </c>
      <c r="N348" s="145" t="s">
        <v>85</v>
      </c>
      <c r="O348" s="57">
        <f t="shared" ref="O348:O353" si="106">IF(N348=N347,O347+1,1)</f>
        <v>1</v>
      </c>
      <c r="P348" s="132">
        <v>43705</v>
      </c>
      <c r="Q348" s="130" t="s">
        <v>161</v>
      </c>
      <c r="R348" s="131">
        <v>1.6319444444444445E-2</v>
      </c>
      <c r="S348" s="184"/>
      <c r="T348" s="62" t="str">
        <f>IF(O348&gt;0,VLOOKUP(Q348,'Riders Names'!A$2:B$582,2,FALSE),"")</f>
        <v>Guest</v>
      </c>
      <c r="U348" s="45" t="str">
        <f>VLOOKUP(Q348,'Riders Names'!A$2:B$582,1,FALSE)</f>
        <v>Will Baker</v>
      </c>
      <c r="X348" s="7" t="str">
        <f>IF('My Races'!$H$2="All",Q348,CONCATENATE(Q348,N348))</f>
        <v>Will BakerUC861</v>
      </c>
    </row>
    <row r="349" spans="1:24" ht="15" hidden="1" x14ac:dyDescent="0.2">
      <c r="A349" s="73" t="str">
        <f t="shared" si="98"/>
        <v/>
      </c>
      <c r="B349" s="3" t="str">
        <f t="shared" si="95"/>
        <v/>
      </c>
      <c r="E349" s="14" t="str">
        <f t="shared" si="96"/>
        <v/>
      </c>
      <c r="F349" s="3">
        <f t="shared" si="105"/>
        <v>0</v>
      </c>
      <c r="G349" s="3" t="str">
        <f t="shared" si="99"/>
        <v/>
      </c>
      <c r="H349" s="3">
        <f t="shared" si="97"/>
        <v>0</v>
      </c>
      <c r="I349" s="3" t="str">
        <f t="shared" si="100"/>
        <v/>
      </c>
      <c r="K349" s="3">
        <f t="shared" si="101"/>
        <v>23</v>
      </c>
      <c r="L349" s="3" t="str">
        <f t="shared" si="102"/>
        <v/>
      </c>
      <c r="N349" s="145" t="s">
        <v>85</v>
      </c>
      <c r="O349" s="57">
        <f t="shared" si="106"/>
        <v>2</v>
      </c>
      <c r="P349" s="132">
        <v>43705</v>
      </c>
      <c r="Q349" s="130" t="s">
        <v>82</v>
      </c>
      <c r="R349" s="131">
        <v>1.7349537037037038E-2</v>
      </c>
      <c r="S349" s="184"/>
      <c r="T349" s="62" t="str">
        <f>IF(O349&gt;0,VLOOKUP(Q349,'Riders Names'!A$2:B$582,2,FALSE),"")</f>
        <v>Male</v>
      </c>
      <c r="U349" s="45" t="str">
        <f>VLOOKUP(Q349,'Riders Names'!A$2:B$582,1,FALSE)</f>
        <v>Andy Stuart</v>
      </c>
      <c r="X349" s="7" t="str">
        <f>IF('My Races'!$H$2="All",Q349,CONCATENATE(Q349,N349))</f>
        <v>Andy StuartUC861</v>
      </c>
    </row>
    <row r="350" spans="1:24" ht="15" hidden="1" x14ac:dyDescent="0.2">
      <c r="A350" s="73" t="str">
        <f t="shared" si="98"/>
        <v/>
      </c>
      <c r="B350" s="3" t="str">
        <f t="shared" si="95"/>
        <v/>
      </c>
      <c r="E350" s="14" t="str">
        <f t="shared" si="96"/>
        <v/>
      </c>
      <c r="F350" s="3">
        <f t="shared" si="105"/>
        <v>0</v>
      </c>
      <c r="G350" s="3" t="str">
        <f t="shared" si="99"/>
        <v/>
      </c>
      <c r="H350" s="3">
        <f t="shared" si="97"/>
        <v>0</v>
      </c>
      <c r="I350" s="3" t="str">
        <f t="shared" si="100"/>
        <v/>
      </c>
      <c r="K350" s="3">
        <f t="shared" si="101"/>
        <v>24</v>
      </c>
      <c r="L350" s="3" t="str">
        <f t="shared" si="102"/>
        <v>Paul Winchcombe24</v>
      </c>
      <c r="N350" s="145" t="s">
        <v>85</v>
      </c>
      <c r="O350" s="57">
        <f t="shared" si="106"/>
        <v>3</v>
      </c>
      <c r="P350" s="132">
        <v>43705</v>
      </c>
      <c r="Q350" s="130" t="s">
        <v>57</v>
      </c>
      <c r="R350" s="131">
        <v>1.7407407407407406E-2</v>
      </c>
      <c r="S350" s="184"/>
      <c r="T350" s="62" t="str">
        <f>IF(O350&gt;0,VLOOKUP(Q350,'Riders Names'!A$2:B$582,2,FALSE),"")</f>
        <v>Male</v>
      </c>
      <c r="U350" s="45" t="str">
        <f>VLOOKUP(Q350,'Riders Names'!A$2:B$582,1,FALSE)</f>
        <v>Paul Winchcombe</v>
      </c>
      <c r="X350" s="7" t="str">
        <f>IF('My Races'!$H$2="All",Q350,CONCATENATE(Q350,N350))</f>
        <v>Paul WinchcombeUC861</v>
      </c>
    </row>
    <row r="351" spans="1:24" ht="15" hidden="1" x14ac:dyDescent="0.2">
      <c r="A351" s="73" t="str">
        <f t="shared" si="98"/>
        <v/>
      </c>
      <c r="B351" s="3" t="str">
        <f t="shared" si="95"/>
        <v/>
      </c>
      <c r="E351" s="14" t="str">
        <f t="shared" si="96"/>
        <v/>
      </c>
      <c r="F351" s="3">
        <f t="shared" si="105"/>
        <v>0</v>
      </c>
      <c r="G351" s="3" t="str">
        <f t="shared" si="99"/>
        <v/>
      </c>
      <c r="H351" s="3">
        <f t="shared" si="97"/>
        <v>0</v>
      </c>
      <c r="I351" s="3" t="str">
        <f t="shared" si="100"/>
        <v/>
      </c>
      <c r="K351" s="3">
        <f t="shared" si="101"/>
        <v>24</v>
      </c>
      <c r="L351" s="3" t="str">
        <f t="shared" si="102"/>
        <v/>
      </c>
      <c r="N351" s="145" t="s">
        <v>85</v>
      </c>
      <c r="O351" s="57">
        <f t="shared" si="106"/>
        <v>4</v>
      </c>
      <c r="P351" s="132">
        <v>43705</v>
      </c>
      <c r="Q351" s="130" t="s">
        <v>58</v>
      </c>
      <c r="R351" s="131">
        <v>1.741898148148148E-2</v>
      </c>
      <c r="S351" s="184"/>
      <c r="T351" s="62" t="str">
        <f>IF(O351&gt;0,VLOOKUP(Q351,'Riders Names'!A$2:B$582,2,FALSE),"")</f>
        <v>Male</v>
      </c>
      <c r="U351" s="45" t="str">
        <f>VLOOKUP(Q351,'Riders Names'!A$2:B$582,1,FALSE)</f>
        <v>Mike Gibbons</v>
      </c>
      <c r="X351" s="7" t="str">
        <f>IF('My Races'!$H$2="All",Q351,CONCATENATE(Q351,N351))</f>
        <v>Mike GibbonsUC861</v>
      </c>
    </row>
    <row r="352" spans="1:24" ht="15" hidden="1" x14ac:dyDescent="0.2">
      <c r="A352" s="73" t="str">
        <f t="shared" si="98"/>
        <v/>
      </c>
      <c r="B352" s="3" t="str">
        <f t="shared" si="95"/>
        <v/>
      </c>
      <c r="E352" s="14" t="str">
        <f t="shared" si="96"/>
        <v/>
      </c>
      <c r="F352" s="3">
        <f t="shared" si="105"/>
        <v>0</v>
      </c>
      <c r="G352" s="3" t="str">
        <f t="shared" si="99"/>
        <v/>
      </c>
      <c r="H352" s="3">
        <f t="shared" si="97"/>
        <v>0</v>
      </c>
      <c r="I352" s="3" t="str">
        <f t="shared" si="100"/>
        <v/>
      </c>
      <c r="K352" s="3">
        <f t="shared" si="101"/>
        <v>24</v>
      </c>
      <c r="L352" s="3" t="str">
        <f t="shared" si="102"/>
        <v/>
      </c>
      <c r="N352" s="145" t="s">
        <v>85</v>
      </c>
      <c r="O352" s="57">
        <f t="shared" si="106"/>
        <v>5</v>
      </c>
      <c r="P352" s="132">
        <v>43705</v>
      </c>
      <c r="Q352" s="130" t="s">
        <v>125</v>
      </c>
      <c r="R352" s="131">
        <v>1.758101851851852E-2</v>
      </c>
      <c r="S352" s="184"/>
      <c r="T352" s="62" t="str">
        <f>IF(O352&gt;0,VLOOKUP(Q352,'Riders Names'!A$2:B$582,2,FALSE),"")</f>
        <v>Male</v>
      </c>
      <c r="U352" s="45" t="str">
        <f>VLOOKUP(Q352,'Riders Names'!A$2:B$582,1,FALSE)</f>
        <v>Paul Grabowski</v>
      </c>
      <c r="X352" s="7" t="str">
        <f>IF('My Races'!$H$2="All",Q352,CONCATENATE(Q352,N352))</f>
        <v>Paul GrabowskiUC861</v>
      </c>
    </row>
    <row r="353" spans="1:24" ht="15" hidden="1" x14ac:dyDescent="0.2">
      <c r="A353" s="73" t="str">
        <f t="shared" si="98"/>
        <v/>
      </c>
      <c r="B353" s="3" t="str">
        <f t="shared" si="95"/>
        <v/>
      </c>
      <c r="E353" s="14" t="str">
        <f t="shared" si="96"/>
        <v/>
      </c>
      <c r="F353" s="3">
        <f t="shared" si="105"/>
        <v>0</v>
      </c>
      <c r="G353" s="3" t="str">
        <f t="shared" si="99"/>
        <v/>
      </c>
      <c r="H353" s="3">
        <f t="shared" si="97"/>
        <v>0</v>
      </c>
      <c r="I353" s="3" t="str">
        <f t="shared" si="100"/>
        <v/>
      </c>
      <c r="K353" s="3">
        <f t="shared" si="101"/>
        <v>24</v>
      </c>
      <c r="L353" s="3" t="str">
        <f t="shared" si="102"/>
        <v/>
      </c>
      <c r="N353" s="145" t="s">
        <v>85</v>
      </c>
      <c r="O353" s="57">
        <f t="shared" si="106"/>
        <v>6</v>
      </c>
      <c r="P353" s="132">
        <v>43705</v>
      </c>
      <c r="Q353" s="130" t="s">
        <v>159</v>
      </c>
      <c r="R353" s="131">
        <v>1.8136574074074072E-2</v>
      </c>
      <c r="S353" s="184"/>
      <c r="T353" s="62" t="str">
        <f>IF(O353&gt;0,VLOOKUP(Q353,'Riders Names'!A$2:B$582,2,FALSE),"")</f>
        <v>Guest</v>
      </c>
      <c r="U353" s="45" t="str">
        <f>VLOOKUP(Q353,'Riders Names'!A$2:B$582,1,FALSE)</f>
        <v>Rob Jones</v>
      </c>
      <c r="X353" s="7" t="str">
        <f>IF('My Races'!$H$2="All",Q353,CONCATENATE(Q353,N353))</f>
        <v>Rob JonesUC861</v>
      </c>
    </row>
    <row r="354" spans="1:24" ht="15" hidden="1" x14ac:dyDescent="0.2">
      <c r="A354" s="73" t="str">
        <f t="shared" si="98"/>
        <v/>
      </c>
      <c r="B354" s="3" t="str">
        <f t="shared" si="95"/>
        <v/>
      </c>
      <c r="E354" s="14" t="str">
        <f t="shared" si="96"/>
        <v/>
      </c>
      <c r="F354" s="3">
        <f t="shared" si="105"/>
        <v>0</v>
      </c>
      <c r="G354" s="3" t="str">
        <f t="shared" si="99"/>
        <v/>
      </c>
      <c r="H354" s="3">
        <f t="shared" si="97"/>
        <v>0</v>
      </c>
      <c r="I354" s="3" t="str">
        <f t="shared" si="100"/>
        <v/>
      </c>
      <c r="K354" s="3">
        <f t="shared" si="101"/>
        <v>24</v>
      </c>
      <c r="L354" s="3" t="str">
        <f t="shared" si="102"/>
        <v/>
      </c>
      <c r="N354" s="145" t="s">
        <v>52</v>
      </c>
      <c r="O354" s="57"/>
      <c r="P354" s="132"/>
      <c r="Q354" s="130"/>
      <c r="R354" s="131"/>
      <c r="S354" s="183"/>
      <c r="T354" s="62" t="str">
        <f>IF(O354&gt;0,VLOOKUP(Q354,'Riders Names'!A$2:B$582,2,FALSE),"")</f>
        <v/>
      </c>
      <c r="U354" s="45" t="e">
        <f>VLOOKUP(Q354,'Riders Names'!A$2:B$582,1,FALSE)</f>
        <v>#N/A</v>
      </c>
      <c r="X354" s="7" t="str">
        <f>IF('My Races'!$H$2="All",Q354,CONCATENATE(Q354,N354))</f>
        <v>Choose Race</v>
      </c>
    </row>
    <row r="355" spans="1:24" ht="15" hidden="1" x14ac:dyDescent="0.2">
      <c r="A355" s="73" t="str">
        <f t="shared" si="98"/>
        <v/>
      </c>
      <c r="B355" s="3" t="str">
        <f t="shared" si="95"/>
        <v/>
      </c>
      <c r="E355" s="14" t="str">
        <f t="shared" si="96"/>
        <v/>
      </c>
      <c r="F355" s="3">
        <f t="shared" si="105"/>
        <v>0</v>
      </c>
      <c r="G355" s="3" t="str">
        <f t="shared" si="99"/>
        <v/>
      </c>
      <c r="H355" s="3">
        <f t="shared" si="97"/>
        <v>0</v>
      </c>
      <c r="I355" s="3" t="str">
        <f t="shared" si="100"/>
        <v/>
      </c>
      <c r="K355" s="3">
        <f t="shared" si="101"/>
        <v>24</v>
      </c>
      <c r="L355" s="3" t="str">
        <f t="shared" si="102"/>
        <v/>
      </c>
      <c r="N355" s="145" t="s">
        <v>85</v>
      </c>
      <c r="O355" s="57">
        <f t="shared" ref="O355:O361" si="107">IF(N355=N354,O354+1,1)</f>
        <v>1</v>
      </c>
      <c r="P355" s="132">
        <v>43698</v>
      </c>
      <c r="Q355" s="130" t="s">
        <v>82</v>
      </c>
      <c r="R355" s="131">
        <v>1.7094907407407409E-2</v>
      </c>
      <c r="S355" s="184"/>
      <c r="T355" s="62" t="str">
        <f>IF(O355&gt;0,VLOOKUP(Q355,'Riders Names'!A$2:B$582,2,FALSE),"")</f>
        <v>Male</v>
      </c>
      <c r="U355" s="45" t="str">
        <f>VLOOKUP(Q355,'Riders Names'!A$2:B$582,1,FALSE)</f>
        <v>Andy Stuart</v>
      </c>
      <c r="X355" s="7" t="str">
        <f>IF('My Races'!$H$2="All",Q355,CONCATENATE(Q355,N355))</f>
        <v>Andy StuartUC861</v>
      </c>
    </row>
    <row r="356" spans="1:24" ht="15" hidden="1" x14ac:dyDescent="0.2">
      <c r="A356" s="73" t="str">
        <f t="shared" si="98"/>
        <v/>
      </c>
      <c r="B356" s="3" t="str">
        <f t="shared" si="95"/>
        <v/>
      </c>
      <c r="E356" s="14" t="str">
        <f t="shared" si="96"/>
        <v/>
      </c>
      <c r="F356" s="3">
        <f t="shared" si="105"/>
        <v>0</v>
      </c>
      <c r="G356" s="3" t="str">
        <f t="shared" si="99"/>
        <v/>
      </c>
      <c r="H356" s="3">
        <f t="shared" si="97"/>
        <v>0</v>
      </c>
      <c r="I356" s="3" t="str">
        <f t="shared" si="100"/>
        <v/>
      </c>
      <c r="K356" s="3">
        <f t="shared" si="101"/>
        <v>24</v>
      </c>
      <c r="L356" s="3" t="str">
        <f t="shared" si="102"/>
        <v/>
      </c>
      <c r="N356" s="145" t="s">
        <v>85</v>
      </c>
      <c r="O356" s="57">
        <f t="shared" si="107"/>
        <v>2</v>
      </c>
      <c r="P356" s="132">
        <v>43698</v>
      </c>
      <c r="Q356" s="130" t="s">
        <v>58</v>
      </c>
      <c r="R356" s="131">
        <v>1.7303240740740741E-2</v>
      </c>
      <c r="S356" s="184"/>
      <c r="T356" s="62" t="str">
        <f>IF(O356&gt;0,VLOOKUP(Q356,'Riders Names'!A$2:B$582,2,FALSE),"")</f>
        <v>Male</v>
      </c>
      <c r="U356" s="45" t="str">
        <f>VLOOKUP(Q356,'Riders Names'!A$2:B$582,1,FALSE)</f>
        <v>Mike Gibbons</v>
      </c>
      <c r="X356" s="7" t="str">
        <f>IF('My Races'!$H$2="All",Q356,CONCATENATE(Q356,N356))</f>
        <v>Mike GibbonsUC861</v>
      </c>
    </row>
    <row r="357" spans="1:24" ht="15" hidden="1" x14ac:dyDescent="0.2">
      <c r="A357" s="73" t="str">
        <f t="shared" si="98"/>
        <v/>
      </c>
      <c r="B357" s="3" t="str">
        <f t="shared" si="95"/>
        <v/>
      </c>
      <c r="E357" s="14" t="str">
        <f t="shared" si="96"/>
        <v/>
      </c>
      <c r="F357" s="3">
        <f t="shared" si="105"/>
        <v>0</v>
      </c>
      <c r="G357" s="3" t="str">
        <f t="shared" si="99"/>
        <v/>
      </c>
      <c r="H357" s="3">
        <f t="shared" si="97"/>
        <v>0</v>
      </c>
      <c r="I357" s="3" t="str">
        <f t="shared" si="100"/>
        <v/>
      </c>
      <c r="K357" s="3">
        <f t="shared" si="101"/>
        <v>25</v>
      </c>
      <c r="L357" s="3" t="str">
        <f t="shared" si="102"/>
        <v>Paul Winchcombe25</v>
      </c>
      <c r="N357" s="145" t="s">
        <v>85</v>
      </c>
      <c r="O357" s="57">
        <f t="shared" si="107"/>
        <v>3</v>
      </c>
      <c r="P357" s="132">
        <v>43698</v>
      </c>
      <c r="Q357" s="130" t="s">
        <v>57</v>
      </c>
      <c r="R357" s="131">
        <v>1.7476851851851851E-2</v>
      </c>
      <c r="S357" s="184"/>
      <c r="T357" s="62" t="str">
        <f>IF(O357&gt;0,VLOOKUP(Q357,'Riders Names'!A$2:B$582,2,FALSE),"")</f>
        <v>Male</v>
      </c>
      <c r="U357" s="45" t="str">
        <f>VLOOKUP(Q357,'Riders Names'!A$2:B$582,1,FALSE)</f>
        <v>Paul Winchcombe</v>
      </c>
      <c r="X357" s="7" t="str">
        <f>IF('My Races'!$H$2="All",Q357,CONCATENATE(Q357,N357))</f>
        <v>Paul WinchcombeUC861</v>
      </c>
    </row>
    <row r="358" spans="1:24" ht="15" hidden="1" x14ac:dyDescent="0.2">
      <c r="A358" s="73" t="str">
        <f t="shared" si="98"/>
        <v/>
      </c>
      <c r="B358" s="3" t="str">
        <f t="shared" si="95"/>
        <v/>
      </c>
      <c r="E358" s="14" t="str">
        <f t="shared" si="96"/>
        <v/>
      </c>
      <c r="F358" s="3">
        <f t="shared" si="105"/>
        <v>0</v>
      </c>
      <c r="G358" s="3" t="str">
        <f t="shared" si="99"/>
        <v/>
      </c>
      <c r="H358" s="3">
        <f t="shared" si="97"/>
        <v>0</v>
      </c>
      <c r="I358" s="3" t="str">
        <f t="shared" si="100"/>
        <v/>
      </c>
      <c r="K358" s="3">
        <f t="shared" si="101"/>
        <v>25</v>
      </c>
      <c r="L358" s="3" t="str">
        <f t="shared" si="102"/>
        <v/>
      </c>
      <c r="N358" s="145" t="s">
        <v>85</v>
      </c>
      <c r="O358" s="57">
        <f t="shared" si="107"/>
        <v>4</v>
      </c>
      <c r="P358" s="132">
        <v>43698</v>
      </c>
      <c r="Q358" s="130" t="s">
        <v>70</v>
      </c>
      <c r="R358" s="131">
        <v>1.7997685185185186E-2</v>
      </c>
      <c r="S358" s="184"/>
      <c r="T358" s="62" t="str">
        <f>IF(O358&gt;0,VLOOKUP(Q358,'Riders Names'!A$2:B$582,2,FALSE),"")</f>
        <v>Male</v>
      </c>
      <c r="U358" s="45" t="str">
        <f>VLOOKUP(Q358,'Riders Names'!A$2:B$582,1,FALSE)</f>
        <v>Ian Potts</v>
      </c>
      <c r="X358" s="7" t="str">
        <f>IF('My Races'!$H$2="All",Q358,CONCATENATE(Q358,N358))</f>
        <v>Ian PottsUC861</v>
      </c>
    </row>
    <row r="359" spans="1:24" ht="15" hidden="1" x14ac:dyDescent="0.2">
      <c r="A359" s="73" t="str">
        <f t="shared" si="98"/>
        <v/>
      </c>
      <c r="B359" s="3" t="str">
        <f t="shared" si="95"/>
        <v/>
      </c>
      <c r="E359" s="14" t="str">
        <f t="shared" si="96"/>
        <v/>
      </c>
      <c r="F359" s="3">
        <f t="shared" si="105"/>
        <v>0</v>
      </c>
      <c r="G359" s="3" t="str">
        <f t="shared" si="99"/>
        <v/>
      </c>
      <c r="H359" s="3">
        <f t="shared" si="97"/>
        <v>0</v>
      </c>
      <c r="I359" s="3" t="str">
        <f t="shared" si="100"/>
        <v/>
      </c>
      <c r="K359" s="3">
        <f t="shared" si="101"/>
        <v>25</v>
      </c>
      <c r="L359" s="3" t="str">
        <f t="shared" si="102"/>
        <v/>
      </c>
      <c r="N359" s="145" t="s">
        <v>85</v>
      </c>
      <c r="O359" s="57">
        <f t="shared" si="107"/>
        <v>5</v>
      </c>
      <c r="P359" s="132">
        <v>43698</v>
      </c>
      <c r="Q359" s="130" t="s">
        <v>78</v>
      </c>
      <c r="R359" s="131">
        <v>1.8240740740740741E-2</v>
      </c>
      <c r="S359" s="184"/>
      <c r="T359" s="62" t="str">
        <f>IF(O359&gt;0,VLOOKUP(Q359,'Riders Names'!A$2:B$582,2,FALSE),"")</f>
        <v>Male</v>
      </c>
      <c r="U359" s="45" t="str">
        <f>VLOOKUP(Q359,'Riders Names'!A$2:B$582,1,FALSE)</f>
        <v>Martin Priestley</v>
      </c>
      <c r="X359" s="7" t="str">
        <f>IF('My Races'!$H$2="All",Q359,CONCATENATE(Q359,N359))</f>
        <v>Martin PriestleyUC861</v>
      </c>
    </row>
    <row r="360" spans="1:24" ht="15" hidden="1" x14ac:dyDescent="0.2">
      <c r="A360" s="73" t="str">
        <f t="shared" si="98"/>
        <v/>
      </c>
      <c r="B360" s="3" t="str">
        <f t="shared" si="95"/>
        <v/>
      </c>
      <c r="E360" s="14" t="str">
        <f t="shared" si="96"/>
        <v/>
      </c>
      <c r="F360" s="3">
        <f t="shared" si="105"/>
        <v>0</v>
      </c>
      <c r="G360" s="3" t="str">
        <f t="shared" si="99"/>
        <v/>
      </c>
      <c r="H360" s="3">
        <f t="shared" si="97"/>
        <v>0</v>
      </c>
      <c r="I360" s="3" t="str">
        <f t="shared" si="100"/>
        <v/>
      </c>
      <c r="K360" s="3">
        <f t="shared" si="101"/>
        <v>25</v>
      </c>
      <c r="L360" s="3" t="str">
        <f t="shared" si="102"/>
        <v/>
      </c>
      <c r="N360" s="145" t="s">
        <v>85</v>
      </c>
      <c r="O360" s="57">
        <f t="shared" si="107"/>
        <v>6</v>
      </c>
      <c r="P360" s="132">
        <v>43698</v>
      </c>
      <c r="Q360" s="130" t="s">
        <v>61</v>
      </c>
      <c r="R360" s="131">
        <v>1.8368055555555554E-2</v>
      </c>
      <c r="S360" s="184"/>
      <c r="T360" s="62" t="str">
        <f>IF(O360&gt;0,VLOOKUP(Q360,'Riders Names'!A$2:B$582,2,FALSE),"")</f>
        <v>Male</v>
      </c>
      <c r="U360" s="45" t="str">
        <f>VLOOKUP(Q360,'Riders Names'!A$2:B$582,1,FALSE)</f>
        <v>James Eccleston</v>
      </c>
      <c r="X360" s="7" t="str">
        <f>IF('My Races'!$H$2="All",Q360,CONCATENATE(Q360,N360))</f>
        <v>James EcclestonUC861</v>
      </c>
    </row>
    <row r="361" spans="1:24" ht="15" hidden="1" x14ac:dyDescent="0.2">
      <c r="A361" s="73" t="str">
        <f t="shared" si="98"/>
        <v/>
      </c>
      <c r="B361" s="3" t="str">
        <f t="shared" si="95"/>
        <v/>
      </c>
      <c r="E361" s="14" t="str">
        <f t="shared" si="96"/>
        <v/>
      </c>
      <c r="F361" s="3">
        <f t="shared" si="105"/>
        <v>0</v>
      </c>
      <c r="G361" s="3" t="str">
        <f t="shared" si="99"/>
        <v/>
      </c>
      <c r="H361" s="3">
        <f t="shared" si="97"/>
        <v>0</v>
      </c>
      <c r="I361" s="3" t="str">
        <f t="shared" si="100"/>
        <v/>
      </c>
      <c r="K361" s="3">
        <f t="shared" si="101"/>
        <v>25</v>
      </c>
      <c r="L361" s="3" t="str">
        <f t="shared" si="102"/>
        <v/>
      </c>
      <c r="N361" s="145" t="s">
        <v>85</v>
      </c>
      <c r="O361" s="57">
        <f t="shared" si="107"/>
        <v>7</v>
      </c>
      <c r="P361" s="132">
        <v>43698</v>
      </c>
      <c r="Q361" s="130" t="s">
        <v>59</v>
      </c>
      <c r="R361" s="131">
        <v>2.0092592592592592E-2</v>
      </c>
      <c r="S361" s="184"/>
      <c r="T361" s="62" t="str">
        <f>IF(O361&gt;0,VLOOKUP(Q361,'Riders Names'!A$2:B$582,2,FALSE),"")</f>
        <v>Female</v>
      </c>
      <c r="U361" s="45" t="str">
        <f>VLOOKUP(Q361,'Riders Names'!A$2:B$582,1,FALSE)</f>
        <v>Lauren Booth</v>
      </c>
      <c r="X361" s="7" t="str">
        <f>IF('My Races'!$H$2="All",Q361,CONCATENATE(Q361,N361))</f>
        <v>Lauren BoothUC861</v>
      </c>
    </row>
    <row r="362" spans="1:24" ht="15" hidden="1" x14ac:dyDescent="0.2">
      <c r="A362" s="73" t="str">
        <f t="shared" si="98"/>
        <v/>
      </c>
      <c r="B362" s="3" t="str">
        <f t="shared" si="95"/>
        <v/>
      </c>
      <c r="E362" s="14" t="str">
        <f t="shared" si="96"/>
        <v/>
      </c>
      <c r="F362" s="3">
        <f t="shared" si="105"/>
        <v>0</v>
      </c>
      <c r="G362" s="3" t="str">
        <f t="shared" si="99"/>
        <v/>
      </c>
      <c r="H362" s="3">
        <f t="shared" si="97"/>
        <v>0</v>
      </c>
      <c r="I362" s="3" t="str">
        <f t="shared" si="100"/>
        <v/>
      </c>
      <c r="K362" s="3">
        <f t="shared" si="101"/>
        <v>25</v>
      </c>
      <c r="L362" s="3" t="str">
        <f t="shared" si="102"/>
        <v/>
      </c>
      <c r="N362" s="48" t="s">
        <v>52</v>
      </c>
      <c r="O362" s="57"/>
      <c r="P362" s="132"/>
      <c r="Q362" s="130"/>
      <c r="R362" s="131"/>
      <c r="S362" s="185"/>
      <c r="T362" s="62" t="str">
        <f>IF(O362&gt;0,VLOOKUP(Q362,'Riders Names'!A$2:B$582,2,FALSE),"")</f>
        <v/>
      </c>
      <c r="U362" s="45" t="e">
        <f>VLOOKUP(Q362,'Riders Names'!A$2:B$582,1,FALSE)</f>
        <v>#N/A</v>
      </c>
      <c r="X362" s="7" t="str">
        <f>IF('My Races'!$H$2="All",Q362,CONCATENATE(Q362,N362))</f>
        <v>Choose Race</v>
      </c>
    </row>
    <row r="363" spans="1:24" ht="15" hidden="1" x14ac:dyDescent="0.2">
      <c r="A363" s="73" t="str">
        <f t="shared" si="98"/>
        <v/>
      </c>
      <c r="B363" s="3" t="str">
        <f t="shared" si="95"/>
        <v/>
      </c>
      <c r="E363" s="14" t="str">
        <f t="shared" si="96"/>
        <v/>
      </c>
      <c r="F363" s="3">
        <f t="shared" si="105"/>
        <v>0</v>
      </c>
      <c r="G363" s="3" t="str">
        <f t="shared" si="99"/>
        <v/>
      </c>
      <c r="H363" s="3">
        <f t="shared" si="97"/>
        <v>0</v>
      </c>
      <c r="I363" s="3" t="str">
        <f t="shared" si="100"/>
        <v/>
      </c>
      <c r="K363" s="3">
        <f t="shared" si="101"/>
        <v>25</v>
      </c>
      <c r="L363" s="3" t="str">
        <f t="shared" si="102"/>
        <v/>
      </c>
      <c r="N363" s="145" t="s">
        <v>85</v>
      </c>
      <c r="O363" s="57">
        <f t="shared" ref="O363:O368" si="108">IF(N363=N362,O362+1,1)</f>
        <v>1</v>
      </c>
      <c r="P363" s="132">
        <v>43685</v>
      </c>
      <c r="Q363" s="130" t="s">
        <v>94</v>
      </c>
      <c r="R363" s="131">
        <v>1.5983796296296295E-2</v>
      </c>
      <c r="S363" s="184"/>
      <c r="T363" s="62" t="str">
        <f>IF(O363&gt;0,VLOOKUP(Q363,'Riders Names'!A$2:B$582,2,FALSE),"")</f>
        <v>Guest</v>
      </c>
      <c r="U363" s="45" t="str">
        <f>VLOOKUP(Q363,'Riders Names'!A$2:B$582,1,FALSE)</f>
        <v>Will Howse</v>
      </c>
      <c r="X363" s="7" t="str">
        <f>IF('My Races'!$H$2="All",Q363,CONCATENATE(Q363,N363))</f>
        <v>Will HowseUC861</v>
      </c>
    </row>
    <row r="364" spans="1:24" ht="15" hidden="1" x14ac:dyDescent="0.2">
      <c r="A364" s="73" t="str">
        <f t="shared" si="98"/>
        <v/>
      </c>
      <c r="B364" s="3" t="str">
        <f t="shared" si="95"/>
        <v/>
      </c>
      <c r="E364" s="14" t="str">
        <f t="shared" si="96"/>
        <v/>
      </c>
      <c r="F364" s="3">
        <f t="shared" si="105"/>
        <v>0</v>
      </c>
      <c r="G364" s="3" t="str">
        <f t="shared" si="99"/>
        <v/>
      </c>
      <c r="H364" s="3">
        <f t="shared" si="97"/>
        <v>0</v>
      </c>
      <c r="I364" s="3" t="str">
        <f t="shared" si="100"/>
        <v/>
      </c>
      <c r="K364" s="3">
        <f t="shared" si="101"/>
        <v>25</v>
      </c>
      <c r="L364" s="3" t="str">
        <f t="shared" si="102"/>
        <v/>
      </c>
      <c r="N364" s="145" t="s">
        <v>85</v>
      </c>
      <c r="O364" s="57">
        <f t="shared" si="108"/>
        <v>2</v>
      </c>
      <c r="P364" s="132">
        <v>43685</v>
      </c>
      <c r="Q364" s="130" t="s">
        <v>56</v>
      </c>
      <c r="R364" s="131">
        <v>1.6134259259259261E-2</v>
      </c>
      <c r="S364" s="184"/>
      <c r="T364" s="62" t="str">
        <f>IF(O364&gt;0,VLOOKUP(Q364,'Riders Names'!A$2:B$582,2,FALSE),"")</f>
        <v>Male</v>
      </c>
      <c r="U364" s="45" t="str">
        <f>VLOOKUP(Q364,'Riders Names'!A$2:B$582,1,FALSE)</f>
        <v>Simon Cox</v>
      </c>
      <c r="X364" s="7" t="str">
        <f>IF('My Races'!$H$2="All",Q364,CONCATENATE(Q364,N364))</f>
        <v>Simon CoxUC861</v>
      </c>
    </row>
    <row r="365" spans="1:24" ht="15" hidden="1" x14ac:dyDescent="0.2">
      <c r="A365" s="73" t="str">
        <f t="shared" si="98"/>
        <v/>
      </c>
      <c r="B365" s="3" t="str">
        <f t="shared" si="95"/>
        <v/>
      </c>
      <c r="E365" s="14" t="str">
        <f t="shared" si="96"/>
        <v/>
      </c>
      <c r="F365" s="3">
        <f t="shared" si="105"/>
        <v>0</v>
      </c>
      <c r="G365" s="3" t="str">
        <f t="shared" si="99"/>
        <v/>
      </c>
      <c r="H365" s="3">
        <f t="shared" si="97"/>
        <v>0</v>
      </c>
      <c r="I365" s="3" t="str">
        <f t="shared" si="100"/>
        <v/>
      </c>
      <c r="K365" s="3">
        <f t="shared" si="101"/>
        <v>25</v>
      </c>
      <c r="L365" s="3" t="str">
        <f t="shared" si="102"/>
        <v/>
      </c>
      <c r="N365" s="145" t="s">
        <v>85</v>
      </c>
      <c r="O365" s="57">
        <f t="shared" si="108"/>
        <v>3</v>
      </c>
      <c r="P365" s="132">
        <v>43685</v>
      </c>
      <c r="Q365" s="130" t="s">
        <v>82</v>
      </c>
      <c r="R365" s="131">
        <v>1.7106481481481483E-2</v>
      </c>
      <c r="S365" s="184"/>
      <c r="T365" s="62" t="str">
        <f>IF(O365&gt;0,VLOOKUP(Q365,'Riders Names'!A$2:B$582,2,FALSE),"")</f>
        <v>Male</v>
      </c>
      <c r="U365" s="45" t="str">
        <f>VLOOKUP(Q365,'Riders Names'!A$2:B$582,1,FALSE)</f>
        <v>Andy Stuart</v>
      </c>
      <c r="X365" s="7" t="str">
        <f>IF('My Races'!$H$2="All",Q365,CONCATENATE(Q365,N365))</f>
        <v>Andy StuartUC861</v>
      </c>
    </row>
    <row r="366" spans="1:24" ht="15" hidden="1" x14ac:dyDescent="0.2">
      <c r="A366" s="73" t="str">
        <f t="shared" si="98"/>
        <v/>
      </c>
      <c r="B366" s="3" t="str">
        <f t="shared" si="95"/>
        <v/>
      </c>
      <c r="E366" s="14" t="str">
        <f t="shared" si="96"/>
        <v/>
      </c>
      <c r="F366" s="3">
        <f t="shared" si="105"/>
        <v>0</v>
      </c>
      <c r="G366" s="3" t="str">
        <f t="shared" si="99"/>
        <v/>
      </c>
      <c r="H366" s="3">
        <f t="shared" si="97"/>
        <v>0</v>
      </c>
      <c r="I366" s="3" t="str">
        <f t="shared" si="100"/>
        <v/>
      </c>
      <c r="K366" s="3">
        <f t="shared" si="101"/>
        <v>25</v>
      </c>
      <c r="L366" s="3" t="str">
        <f t="shared" si="102"/>
        <v/>
      </c>
      <c r="N366" s="145" t="s">
        <v>85</v>
      </c>
      <c r="O366" s="57">
        <f t="shared" si="108"/>
        <v>4</v>
      </c>
      <c r="P366" s="132">
        <v>43685</v>
      </c>
      <c r="Q366" s="130" t="s">
        <v>143</v>
      </c>
      <c r="R366" s="131">
        <v>1.9328703703703702E-2</v>
      </c>
      <c r="S366" s="184"/>
      <c r="T366" s="62" t="str">
        <f>IF(O366&gt;0,VLOOKUP(Q366,'Riders Names'!A$2:B$582,2,FALSE),"")</f>
        <v>Male</v>
      </c>
      <c r="U366" s="45" t="str">
        <f>VLOOKUP(Q366,'Riders Names'!A$2:B$582,1,FALSE)</f>
        <v>Shaun Andrews</v>
      </c>
      <c r="X366" s="7" t="str">
        <f>IF('My Races'!$H$2="All",Q366,CONCATENATE(Q366,N366))</f>
        <v>Shaun AndrewsUC861</v>
      </c>
    </row>
    <row r="367" spans="1:24" ht="15" hidden="1" x14ac:dyDescent="0.2">
      <c r="A367" s="73" t="str">
        <f t="shared" si="98"/>
        <v/>
      </c>
      <c r="B367" s="3" t="str">
        <f t="shared" si="95"/>
        <v/>
      </c>
      <c r="E367" s="14" t="str">
        <f t="shared" si="96"/>
        <v/>
      </c>
      <c r="F367" s="3">
        <f t="shared" si="105"/>
        <v>0</v>
      </c>
      <c r="G367" s="3" t="str">
        <f t="shared" si="99"/>
        <v/>
      </c>
      <c r="H367" s="3">
        <f t="shared" si="97"/>
        <v>0</v>
      </c>
      <c r="I367" s="3" t="str">
        <f t="shared" si="100"/>
        <v/>
      </c>
      <c r="K367" s="3">
        <f t="shared" si="101"/>
        <v>25</v>
      </c>
      <c r="L367" s="3" t="str">
        <f t="shared" si="102"/>
        <v/>
      </c>
      <c r="N367" s="145" t="s">
        <v>85</v>
      </c>
      <c r="O367" s="57">
        <f t="shared" si="108"/>
        <v>5</v>
      </c>
      <c r="P367" s="132">
        <v>43685</v>
      </c>
      <c r="Q367" s="130" t="s">
        <v>162</v>
      </c>
      <c r="R367" s="131">
        <v>1.9803240740740739E-2</v>
      </c>
      <c r="S367" s="184"/>
      <c r="T367" s="62" t="str">
        <f>IF(O367&gt;0,VLOOKUP(Q367,'Riders Names'!A$2:B$582,2,FALSE),"")</f>
        <v>Guest</v>
      </c>
      <c r="U367" s="45" t="str">
        <f>VLOOKUP(Q367,'Riders Names'!A$2:B$582,1,FALSE)</f>
        <v>Cordula Hurcum</v>
      </c>
      <c r="X367" s="7" t="str">
        <f>IF('My Races'!$H$2="All",Q367,CONCATENATE(Q367,N367))</f>
        <v>Cordula HurcumUC861</v>
      </c>
    </row>
    <row r="368" spans="1:24" ht="15" hidden="1" x14ac:dyDescent="0.2">
      <c r="A368" s="73" t="str">
        <f t="shared" si="98"/>
        <v/>
      </c>
      <c r="B368" s="3" t="str">
        <f t="shared" si="95"/>
        <v/>
      </c>
      <c r="E368" s="14" t="str">
        <f t="shared" si="96"/>
        <v/>
      </c>
      <c r="F368" s="3">
        <f t="shared" si="105"/>
        <v>0</v>
      </c>
      <c r="G368" s="3" t="str">
        <f t="shared" si="99"/>
        <v/>
      </c>
      <c r="H368" s="3">
        <f t="shared" si="97"/>
        <v>0</v>
      </c>
      <c r="I368" s="3" t="str">
        <f t="shared" si="100"/>
        <v/>
      </c>
      <c r="K368" s="3">
        <f t="shared" si="101"/>
        <v>25</v>
      </c>
      <c r="L368" s="3" t="str">
        <f t="shared" si="102"/>
        <v/>
      </c>
      <c r="N368" s="145" t="s">
        <v>85</v>
      </c>
      <c r="O368" s="57">
        <f t="shared" si="108"/>
        <v>6</v>
      </c>
      <c r="P368" s="132">
        <v>43685</v>
      </c>
      <c r="Q368" s="130" t="s">
        <v>163</v>
      </c>
      <c r="R368" s="131">
        <v>2.1597222222222223E-2</v>
      </c>
      <c r="S368" s="184"/>
      <c r="T368" s="62" t="str">
        <f>IF(O368&gt;0,VLOOKUP(Q368,'Riders Names'!A$2:B$582,2,FALSE),"")</f>
        <v>Guest</v>
      </c>
      <c r="U368" s="45" t="str">
        <f>VLOOKUP(Q368,'Riders Names'!A$2:B$582,1,FALSE)</f>
        <v>Peter Garnett</v>
      </c>
      <c r="X368" s="7" t="str">
        <f>IF('My Races'!$H$2="All",Q368,CONCATENATE(Q368,N368))</f>
        <v>Peter GarnettUC861</v>
      </c>
    </row>
    <row r="369" spans="1:24" ht="15" hidden="1" x14ac:dyDescent="0.2">
      <c r="A369" s="73" t="str">
        <f t="shared" si="98"/>
        <v/>
      </c>
      <c r="B369" s="3" t="str">
        <f t="shared" si="95"/>
        <v/>
      </c>
      <c r="E369" s="14" t="str">
        <f t="shared" si="96"/>
        <v/>
      </c>
      <c r="F369" s="3">
        <f t="shared" si="105"/>
        <v>0</v>
      </c>
      <c r="G369" s="3" t="str">
        <f t="shared" si="99"/>
        <v/>
      </c>
      <c r="H369" s="3">
        <f t="shared" si="97"/>
        <v>0</v>
      </c>
      <c r="I369" s="3" t="str">
        <f t="shared" si="100"/>
        <v/>
      </c>
      <c r="K369" s="3">
        <f t="shared" si="101"/>
        <v>25</v>
      </c>
      <c r="L369" s="3" t="str">
        <f t="shared" si="102"/>
        <v/>
      </c>
      <c r="N369" s="48" t="s">
        <v>52</v>
      </c>
      <c r="O369" s="57"/>
      <c r="P369" s="132"/>
      <c r="Q369" s="130"/>
      <c r="R369" s="131"/>
      <c r="S369" s="185"/>
      <c r="T369" s="62" t="str">
        <f>IF(O369&gt;0,VLOOKUP(Q369,'Riders Names'!A$2:B$582,2,FALSE),"")</f>
        <v/>
      </c>
      <c r="U369" s="45" t="e">
        <f>VLOOKUP(Q369,'Riders Names'!A$2:B$582,1,FALSE)</f>
        <v>#N/A</v>
      </c>
      <c r="X369" s="7" t="str">
        <f>IF('My Races'!$H$2="All",Q369,CONCATENATE(Q369,N369))</f>
        <v>Choose Race</v>
      </c>
    </row>
    <row r="370" spans="1:24" ht="15" hidden="1" x14ac:dyDescent="0.2">
      <c r="A370" s="73" t="str">
        <f t="shared" si="98"/>
        <v/>
      </c>
      <c r="B370" s="3" t="str">
        <f t="shared" si="95"/>
        <v/>
      </c>
      <c r="E370" s="14" t="str">
        <f t="shared" si="96"/>
        <v/>
      </c>
      <c r="F370" s="3">
        <f t="shared" si="105"/>
        <v>0</v>
      </c>
      <c r="G370" s="3" t="str">
        <f t="shared" si="99"/>
        <v/>
      </c>
      <c r="H370" s="3">
        <f t="shared" si="97"/>
        <v>0</v>
      </c>
      <c r="I370" s="3" t="str">
        <f t="shared" si="100"/>
        <v/>
      </c>
      <c r="K370" s="3">
        <f t="shared" si="101"/>
        <v>25</v>
      </c>
      <c r="L370" s="3" t="str">
        <f t="shared" si="102"/>
        <v/>
      </c>
      <c r="N370" s="145" t="s">
        <v>85</v>
      </c>
      <c r="O370" s="57">
        <f t="shared" ref="O370:O381" si="109">IF(N370=N369,O369+1,1)</f>
        <v>1</v>
      </c>
      <c r="P370" s="132">
        <v>43677</v>
      </c>
      <c r="Q370" s="130" t="s">
        <v>163</v>
      </c>
      <c r="R370" s="131">
        <v>1.6273148148148148E-2</v>
      </c>
      <c r="S370" s="184"/>
      <c r="T370" s="62" t="str">
        <f>IF(O370&gt;0,VLOOKUP(Q370,'Riders Names'!A$2:B$582,2,FALSE),"")</f>
        <v>Guest</v>
      </c>
      <c r="U370" s="45" t="str">
        <f>VLOOKUP(Q370,'Riders Names'!A$2:B$582,1,FALSE)</f>
        <v>Peter Garnett</v>
      </c>
      <c r="X370" s="7" t="str">
        <f>IF('My Races'!$H$2="All",Q370,CONCATENATE(Q370,N370))</f>
        <v>Peter GarnettUC861</v>
      </c>
    </row>
    <row r="371" spans="1:24" ht="15" hidden="1" x14ac:dyDescent="0.2">
      <c r="A371" s="73" t="str">
        <f t="shared" si="98"/>
        <v/>
      </c>
      <c r="B371" s="3" t="str">
        <f t="shared" si="95"/>
        <v/>
      </c>
      <c r="E371" s="14" t="str">
        <f t="shared" si="96"/>
        <v/>
      </c>
      <c r="F371" s="3">
        <f t="shared" si="105"/>
        <v>0</v>
      </c>
      <c r="G371" s="3" t="str">
        <f t="shared" si="99"/>
        <v/>
      </c>
      <c r="H371" s="3">
        <f t="shared" si="97"/>
        <v>0</v>
      </c>
      <c r="I371" s="3" t="str">
        <f t="shared" si="100"/>
        <v/>
      </c>
      <c r="K371" s="3">
        <f t="shared" si="101"/>
        <v>25</v>
      </c>
      <c r="L371" s="3" t="str">
        <f t="shared" si="102"/>
        <v/>
      </c>
      <c r="N371" s="145" t="s">
        <v>85</v>
      </c>
      <c r="O371" s="57">
        <f t="shared" si="109"/>
        <v>2</v>
      </c>
      <c r="P371" s="132">
        <v>43677</v>
      </c>
      <c r="Q371" s="130" t="s">
        <v>160</v>
      </c>
      <c r="R371" s="131">
        <v>1.6701388888888887E-2</v>
      </c>
      <c r="S371" s="184"/>
      <c r="T371" s="62" t="str">
        <f>IF(O371&gt;0,VLOOKUP(Q371,'Riders Names'!A$2:B$582,2,FALSE),"")</f>
        <v>Guest</v>
      </c>
      <c r="U371" s="45" t="str">
        <f>VLOOKUP(Q371,'Riders Names'!A$2:B$582,1,FALSE)</f>
        <v>James Pugh</v>
      </c>
      <c r="X371" s="7" t="str">
        <f>IF('My Races'!$H$2="All",Q371,CONCATENATE(Q371,N371))</f>
        <v>James PughUC861</v>
      </c>
    </row>
    <row r="372" spans="1:24" ht="15" hidden="1" x14ac:dyDescent="0.2">
      <c r="A372" s="73" t="str">
        <f t="shared" si="98"/>
        <v/>
      </c>
      <c r="B372" s="3" t="str">
        <f t="shared" si="95"/>
        <v/>
      </c>
      <c r="E372" s="14" t="str">
        <f t="shared" si="96"/>
        <v/>
      </c>
      <c r="F372" s="3">
        <f t="shared" si="105"/>
        <v>0</v>
      </c>
      <c r="G372" s="3" t="str">
        <f t="shared" si="99"/>
        <v/>
      </c>
      <c r="H372" s="3">
        <f t="shared" si="97"/>
        <v>0</v>
      </c>
      <c r="I372" s="3" t="str">
        <f t="shared" si="100"/>
        <v/>
      </c>
      <c r="K372" s="3">
        <f t="shared" si="101"/>
        <v>25</v>
      </c>
      <c r="L372" s="3" t="str">
        <f t="shared" si="102"/>
        <v/>
      </c>
      <c r="N372" s="145" t="s">
        <v>85</v>
      </c>
      <c r="O372" s="57">
        <f t="shared" si="109"/>
        <v>3</v>
      </c>
      <c r="P372" s="132">
        <v>43677</v>
      </c>
      <c r="Q372" s="130" t="s">
        <v>82</v>
      </c>
      <c r="R372" s="131">
        <v>1.6979166666666667E-2</v>
      </c>
      <c r="S372" s="184"/>
      <c r="T372" s="62" t="str">
        <f>IF(O372&gt;0,VLOOKUP(Q372,'Riders Names'!A$2:B$582,2,FALSE),"")</f>
        <v>Male</v>
      </c>
      <c r="U372" s="45" t="str">
        <f>VLOOKUP(Q372,'Riders Names'!A$2:B$582,1,FALSE)</f>
        <v>Andy Stuart</v>
      </c>
      <c r="X372" s="7" t="str">
        <f>IF('My Races'!$H$2="All",Q372,CONCATENATE(Q372,N372))</f>
        <v>Andy StuartUC861</v>
      </c>
    </row>
    <row r="373" spans="1:24" ht="15" hidden="1" x14ac:dyDescent="0.2">
      <c r="A373" s="73" t="str">
        <f t="shared" si="98"/>
        <v/>
      </c>
      <c r="B373" s="3" t="str">
        <f t="shared" si="95"/>
        <v/>
      </c>
      <c r="E373" s="14" t="str">
        <f t="shared" si="96"/>
        <v/>
      </c>
      <c r="F373" s="3">
        <f t="shared" si="105"/>
        <v>0</v>
      </c>
      <c r="G373" s="3" t="str">
        <f t="shared" si="99"/>
        <v/>
      </c>
      <c r="H373" s="3">
        <f t="shared" si="97"/>
        <v>0</v>
      </c>
      <c r="I373" s="3" t="str">
        <f t="shared" si="100"/>
        <v/>
      </c>
      <c r="K373" s="3">
        <f t="shared" si="101"/>
        <v>25</v>
      </c>
      <c r="L373" s="3" t="str">
        <f t="shared" si="102"/>
        <v/>
      </c>
      <c r="N373" s="145" t="s">
        <v>85</v>
      </c>
      <c r="O373" s="57">
        <f t="shared" si="109"/>
        <v>4</v>
      </c>
      <c r="P373" s="132">
        <v>43677</v>
      </c>
      <c r="Q373" s="130" t="s">
        <v>58</v>
      </c>
      <c r="R373" s="131">
        <v>1.7222222222222222E-2</v>
      </c>
      <c r="S373" s="184"/>
      <c r="T373" s="62" t="str">
        <f>IF(O373&gt;0,VLOOKUP(Q373,'Riders Names'!A$2:B$582,2,FALSE),"")</f>
        <v>Male</v>
      </c>
      <c r="U373" s="45" t="str">
        <f>VLOOKUP(Q373,'Riders Names'!A$2:B$582,1,FALSE)</f>
        <v>Mike Gibbons</v>
      </c>
      <c r="X373" s="7" t="str">
        <f>IF('My Races'!$H$2="All",Q373,CONCATENATE(Q373,N373))</f>
        <v>Mike GibbonsUC861</v>
      </c>
    </row>
    <row r="374" spans="1:24" ht="15" hidden="1" x14ac:dyDescent="0.2">
      <c r="A374" s="73" t="str">
        <f t="shared" si="98"/>
        <v/>
      </c>
      <c r="B374" s="3" t="str">
        <f t="shared" si="95"/>
        <v/>
      </c>
      <c r="E374" s="14" t="str">
        <f t="shared" si="96"/>
        <v/>
      </c>
      <c r="F374" s="3">
        <f t="shared" si="105"/>
        <v>0</v>
      </c>
      <c r="G374" s="3" t="str">
        <f t="shared" si="99"/>
        <v/>
      </c>
      <c r="H374" s="3">
        <f t="shared" si="97"/>
        <v>0</v>
      </c>
      <c r="I374" s="3" t="str">
        <f t="shared" si="100"/>
        <v/>
      </c>
      <c r="K374" s="3">
        <f t="shared" si="101"/>
        <v>26</v>
      </c>
      <c r="L374" s="3" t="str">
        <f t="shared" si="102"/>
        <v>Paul Winchcombe26</v>
      </c>
      <c r="N374" s="145" t="s">
        <v>85</v>
      </c>
      <c r="O374" s="57">
        <f t="shared" si="109"/>
        <v>5</v>
      </c>
      <c r="P374" s="132">
        <v>43677</v>
      </c>
      <c r="Q374" s="130" t="s">
        <v>57</v>
      </c>
      <c r="R374" s="131">
        <v>1.726851851851852E-2</v>
      </c>
      <c r="S374" s="184"/>
      <c r="T374" s="62" t="str">
        <f>IF(O374&gt;0,VLOOKUP(Q374,'Riders Names'!A$2:B$582,2,FALSE),"")</f>
        <v>Male</v>
      </c>
      <c r="U374" s="45" t="str">
        <f>VLOOKUP(Q374,'Riders Names'!A$2:B$582,1,FALSE)</f>
        <v>Paul Winchcombe</v>
      </c>
      <c r="X374" s="7" t="str">
        <f>IF('My Races'!$H$2="All",Q374,CONCATENATE(Q374,N374))</f>
        <v>Paul WinchcombeUC861</v>
      </c>
    </row>
    <row r="375" spans="1:24" ht="15" hidden="1" x14ac:dyDescent="0.2">
      <c r="A375" s="73" t="str">
        <f t="shared" si="98"/>
        <v/>
      </c>
      <c r="B375" s="3" t="str">
        <f t="shared" si="95"/>
        <v/>
      </c>
      <c r="E375" s="14" t="str">
        <f t="shared" si="96"/>
        <v/>
      </c>
      <c r="F375" s="3">
        <f t="shared" si="105"/>
        <v>0</v>
      </c>
      <c r="G375" s="3" t="str">
        <f t="shared" si="99"/>
        <v/>
      </c>
      <c r="H375" s="3">
        <f t="shared" si="97"/>
        <v>0</v>
      </c>
      <c r="I375" s="3" t="str">
        <f t="shared" si="100"/>
        <v/>
      </c>
      <c r="K375" s="3">
        <f t="shared" si="101"/>
        <v>26</v>
      </c>
      <c r="L375" s="3" t="str">
        <f t="shared" si="102"/>
        <v/>
      </c>
      <c r="N375" s="145" t="s">
        <v>85</v>
      </c>
      <c r="O375" s="57">
        <f t="shared" si="109"/>
        <v>6</v>
      </c>
      <c r="P375" s="132">
        <v>43677</v>
      </c>
      <c r="Q375" s="130" t="s">
        <v>125</v>
      </c>
      <c r="R375" s="131">
        <v>1.7407407407407406E-2</v>
      </c>
      <c r="S375" s="184"/>
      <c r="T375" s="62" t="str">
        <f>IF(O375&gt;0,VLOOKUP(Q375,'Riders Names'!A$2:B$582,2,FALSE),"")</f>
        <v>Male</v>
      </c>
      <c r="U375" s="45" t="str">
        <f>VLOOKUP(Q375,'Riders Names'!A$2:B$582,1,FALSE)</f>
        <v>Paul Grabowski</v>
      </c>
      <c r="X375" s="7" t="str">
        <f>IF('My Races'!$H$2="All",Q375,CONCATENATE(Q375,N375))</f>
        <v>Paul GrabowskiUC861</v>
      </c>
    </row>
    <row r="376" spans="1:24" ht="15" hidden="1" x14ac:dyDescent="0.2">
      <c r="A376" s="73" t="str">
        <f t="shared" si="98"/>
        <v/>
      </c>
      <c r="B376" s="3" t="str">
        <f t="shared" si="95"/>
        <v/>
      </c>
      <c r="E376" s="14" t="str">
        <f t="shared" si="96"/>
        <v/>
      </c>
      <c r="F376" s="3">
        <f t="shared" si="105"/>
        <v>0</v>
      </c>
      <c r="G376" s="3" t="str">
        <f t="shared" si="99"/>
        <v/>
      </c>
      <c r="H376" s="3">
        <f t="shared" si="97"/>
        <v>0</v>
      </c>
      <c r="I376" s="3" t="str">
        <f t="shared" si="100"/>
        <v/>
      </c>
      <c r="K376" s="3">
        <f t="shared" si="101"/>
        <v>26</v>
      </c>
      <c r="L376" s="3" t="str">
        <f t="shared" si="102"/>
        <v/>
      </c>
      <c r="N376" s="145" t="s">
        <v>85</v>
      </c>
      <c r="O376" s="57">
        <f t="shared" si="109"/>
        <v>7</v>
      </c>
      <c r="P376" s="132">
        <v>43677</v>
      </c>
      <c r="Q376" s="130" t="s">
        <v>70</v>
      </c>
      <c r="R376" s="131">
        <v>1.7835648148148149E-2</v>
      </c>
      <c r="S376" s="184"/>
      <c r="T376" s="62" t="str">
        <f>IF(O376&gt;0,VLOOKUP(Q376,'Riders Names'!A$2:B$582,2,FALSE),"")</f>
        <v>Male</v>
      </c>
      <c r="U376" s="45" t="str">
        <f>VLOOKUP(Q376,'Riders Names'!A$2:B$582,1,FALSE)</f>
        <v>Ian Potts</v>
      </c>
      <c r="X376" s="7" t="str">
        <f>IF('My Races'!$H$2="All",Q376,CONCATENATE(Q376,N376))</f>
        <v>Ian PottsUC861</v>
      </c>
    </row>
    <row r="377" spans="1:24" ht="15" hidden="1" x14ac:dyDescent="0.2">
      <c r="A377" s="73" t="str">
        <f t="shared" si="98"/>
        <v/>
      </c>
      <c r="B377" s="3" t="str">
        <f t="shared" si="95"/>
        <v/>
      </c>
      <c r="E377" s="14" t="str">
        <f t="shared" si="96"/>
        <v/>
      </c>
      <c r="F377" s="3">
        <f t="shared" si="105"/>
        <v>0</v>
      </c>
      <c r="G377" s="3" t="str">
        <f t="shared" si="99"/>
        <v/>
      </c>
      <c r="H377" s="3">
        <f t="shared" si="97"/>
        <v>0</v>
      </c>
      <c r="I377" s="3" t="str">
        <f t="shared" si="100"/>
        <v/>
      </c>
      <c r="K377" s="3">
        <f t="shared" si="101"/>
        <v>26</v>
      </c>
      <c r="L377" s="3" t="str">
        <f t="shared" si="102"/>
        <v/>
      </c>
      <c r="N377" s="145" t="s">
        <v>85</v>
      </c>
      <c r="O377" s="57">
        <f t="shared" si="109"/>
        <v>8</v>
      </c>
      <c r="P377" s="132">
        <v>43677</v>
      </c>
      <c r="Q377" s="130" t="s">
        <v>166</v>
      </c>
      <c r="R377" s="131">
        <v>1.800925925925926E-2</v>
      </c>
      <c r="S377" s="184"/>
      <c r="T377" s="62" t="str">
        <f>IF(O377&gt;0,VLOOKUP(Q377,'Riders Names'!A$2:B$582,2,FALSE),"")</f>
        <v>Male</v>
      </c>
      <c r="U377" s="45" t="str">
        <f>VLOOKUP(Q377,'Riders Names'!A$2:B$582,1,FALSE)</f>
        <v>Andy Summers</v>
      </c>
      <c r="X377" s="7" t="str">
        <f>IF('My Races'!$H$2="All",Q377,CONCATENATE(Q377,N377))</f>
        <v>Andy SummersUC861</v>
      </c>
    </row>
    <row r="378" spans="1:24" ht="15" hidden="1" x14ac:dyDescent="0.2">
      <c r="A378" s="73" t="str">
        <f t="shared" si="98"/>
        <v/>
      </c>
      <c r="B378" s="3" t="str">
        <f t="shared" si="95"/>
        <v/>
      </c>
      <c r="E378" s="14" t="str">
        <f t="shared" si="96"/>
        <v/>
      </c>
      <c r="F378" s="3">
        <f t="shared" si="105"/>
        <v>0</v>
      </c>
      <c r="G378" s="3" t="str">
        <f t="shared" si="99"/>
        <v/>
      </c>
      <c r="H378" s="3">
        <f t="shared" si="97"/>
        <v>0</v>
      </c>
      <c r="I378" s="3" t="str">
        <f t="shared" si="100"/>
        <v/>
      </c>
      <c r="K378" s="3">
        <f t="shared" si="101"/>
        <v>26</v>
      </c>
      <c r="L378" s="3" t="str">
        <f t="shared" si="102"/>
        <v/>
      </c>
      <c r="N378" s="145" t="s">
        <v>85</v>
      </c>
      <c r="O378" s="57">
        <f t="shared" si="109"/>
        <v>9</v>
      </c>
      <c r="P378" s="132">
        <v>43677</v>
      </c>
      <c r="Q378" s="130" t="s">
        <v>164</v>
      </c>
      <c r="R378" s="131">
        <v>1.8148148148148146E-2</v>
      </c>
      <c r="S378" s="184"/>
      <c r="T378" s="62" t="str">
        <f>IF(O378&gt;0,VLOOKUP(Q378,'Riders Names'!A$2:B$582,2,FALSE),"")</f>
        <v>Guest</v>
      </c>
      <c r="U378" s="45" t="str">
        <f>VLOOKUP(Q378,'Riders Names'!A$2:B$582,1,FALSE)</f>
        <v>Chris Broad-Drake</v>
      </c>
      <c r="X378" s="7" t="str">
        <f>IF('My Races'!$H$2="All",Q378,CONCATENATE(Q378,N378))</f>
        <v>Chris Broad-DrakeUC861</v>
      </c>
    </row>
    <row r="379" spans="1:24" ht="15" hidden="1" x14ac:dyDescent="0.2">
      <c r="A379" s="73" t="str">
        <f t="shared" si="98"/>
        <v/>
      </c>
      <c r="B379" s="3" t="str">
        <f t="shared" si="95"/>
        <v/>
      </c>
      <c r="E379" s="14" t="str">
        <f t="shared" si="96"/>
        <v/>
      </c>
      <c r="F379" s="3">
        <f t="shared" si="105"/>
        <v>0</v>
      </c>
      <c r="G379" s="3" t="str">
        <f t="shared" si="99"/>
        <v/>
      </c>
      <c r="H379" s="3">
        <f t="shared" si="97"/>
        <v>0</v>
      </c>
      <c r="I379" s="3" t="str">
        <f t="shared" si="100"/>
        <v/>
      </c>
      <c r="K379" s="3">
        <f t="shared" si="101"/>
        <v>26</v>
      </c>
      <c r="L379" s="3" t="str">
        <f t="shared" si="102"/>
        <v/>
      </c>
      <c r="N379" s="145" t="s">
        <v>85</v>
      </c>
      <c r="O379" s="57">
        <f t="shared" si="109"/>
        <v>10</v>
      </c>
      <c r="P379" s="132">
        <v>43677</v>
      </c>
      <c r="Q379" s="130" t="s">
        <v>143</v>
      </c>
      <c r="R379" s="131">
        <v>1.9178240740740742E-2</v>
      </c>
      <c r="S379" s="184"/>
      <c r="T379" s="62" t="str">
        <f>IF(O379&gt;0,VLOOKUP(Q379,'Riders Names'!A$2:B$582,2,FALSE),"")</f>
        <v>Male</v>
      </c>
      <c r="U379" s="45" t="str">
        <f>VLOOKUP(Q379,'Riders Names'!A$2:B$582,1,FALSE)</f>
        <v>Shaun Andrews</v>
      </c>
      <c r="X379" s="7" t="str">
        <f>IF('My Races'!$H$2="All",Q379,CONCATENATE(Q379,N379))</f>
        <v>Shaun AndrewsUC861</v>
      </c>
    </row>
    <row r="380" spans="1:24" ht="15" hidden="1" x14ac:dyDescent="0.2">
      <c r="A380" s="73" t="str">
        <f t="shared" si="98"/>
        <v/>
      </c>
      <c r="B380" s="3" t="str">
        <f t="shared" si="95"/>
        <v/>
      </c>
      <c r="E380" s="14" t="str">
        <f t="shared" si="96"/>
        <v/>
      </c>
      <c r="F380" s="3">
        <f t="shared" si="105"/>
        <v>0</v>
      </c>
      <c r="G380" s="3" t="str">
        <f t="shared" si="99"/>
        <v/>
      </c>
      <c r="H380" s="3">
        <f t="shared" si="97"/>
        <v>0</v>
      </c>
      <c r="I380" s="3" t="str">
        <f t="shared" si="100"/>
        <v/>
      </c>
      <c r="K380" s="3">
        <f t="shared" si="101"/>
        <v>26</v>
      </c>
      <c r="L380" s="3" t="str">
        <f t="shared" si="102"/>
        <v/>
      </c>
      <c r="N380" s="145" t="s">
        <v>85</v>
      </c>
      <c r="O380" s="57">
        <f t="shared" si="109"/>
        <v>11</v>
      </c>
      <c r="P380" s="132">
        <v>43677</v>
      </c>
      <c r="Q380" s="130" t="s">
        <v>72</v>
      </c>
      <c r="R380" s="131">
        <v>2.0335648148148148E-2</v>
      </c>
      <c r="S380" s="184"/>
      <c r="T380" s="62" t="str">
        <f>IF(O380&gt;0,VLOOKUP(Q380,'Riders Names'!A$2:B$582,2,FALSE),"")</f>
        <v>Male</v>
      </c>
      <c r="U380" s="45" t="str">
        <f>VLOOKUP(Q380,'Riders Names'!A$2:B$582,1,FALSE)</f>
        <v>John Eames</v>
      </c>
      <c r="X380" s="7" t="str">
        <f>IF('My Races'!$H$2="All",Q380,CONCATENATE(Q380,N380))</f>
        <v>John EamesUC861</v>
      </c>
    </row>
    <row r="381" spans="1:24" ht="15" hidden="1" x14ac:dyDescent="0.2">
      <c r="A381" s="73" t="str">
        <f t="shared" si="98"/>
        <v/>
      </c>
      <c r="B381" s="3" t="str">
        <f t="shared" si="95"/>
        <v/>
      </c>
      <c r="E381" s="14" t="str">
        <f t="shared" si="96"/>
        <v/>
      </c>
      <c r="F381" s="3">
        <f t="shared" si="105"/>
        <v>0</v>
      </c>
      <c r="G381" s="3" t="str">
        <f t="shared" si="99"/>
        <v/>
      </c>
      <c r="H381" s="3">
        <f t="shared" si="97"/>
        <v>0</v>
      </c>
      <c r="I381" s="3" t="str">
        <f t="shared" si="100"/>
        <v/>
      </c>
      <c r="K381" s="3">
        <f t="shared" si="101"/>
        <v>26</v>
      </c>
      <c r="L381" s="3" t="str">
        <f t="shared" si="102"/>
        <v/>
      </c>
      <c r="N381" s="145" t="s">
        <v>85</v>
      </c>
      <c r="O381" s="57">
        <f t="shared" si="109"/>
        <v>12</v>
      </c>
      <c r="P381" s="132">
        <v>43677</v>
      </c>
      <c r="Q381" s="130" t="s">
        <v>139</v>
      </c>
      <c r="R381" s="131">
        <v>2.0381944444444446E-2</v>
      </c>
      <c r="S381" s="184"/>
      <c r="T381" s="62" t="str">
        <f>IF(O381&gt;0,VLOOKUP(Q381,'Riders Names'!A$2:B$582,2,FALSE),"")</f>
        <v>Female</v>
      </c>
      <c r="U381" s="45" t="str">
        <f>VLOOKUP(Q381,'Riders Names'!A$2:B$582,1,FALSE)</f>
        <v>Laura Richards</v>
      </c>
      <c r="X381" s="7" t="str">
        <f>IF('My Races'!$H$2="All",Q381,CONCATENATE(Q381,N381))</f>
        <v>Laura RichardsUC861</v>
      </c>
    </row>
    <row r="382" spans="1:24" ht="15" hidden="1" x14ac:dyDescent="0.2">
      <c r="A382" s="73" t="str">
        <f t="shared" si="98"/>
        <v/>
      </c>
      <c r="B382" s="3" t="str">
        <f t="shared" si="95"/>
        <v/>
      </c>
      <c r="E382" s="14" t="str">
        <f t="shared" si="96"/>
        <v/>
      </c>
      <c r="F382" s="3">
        <f t="shared" si="105"/>
        <v>0</v>
      </c>
      <c r="G382" s="3" t="str">
        <f t="shared" si="99"/>
        <v/>
      </c>
      <c r="H382" s="3">
        <f t="shared" si="97"/>
        <v>0</v>
      </c>
      <c r="I382" s="3" t="str">
        <f t="shared" si="100"/>
        <v/>
      </c>
      <c r="K382" s="3">
        <f t="shared" si="101"/>
        <v>26</v>
      </c>
      <c r="L382" s="3" t="str">
        <f t="shared" si="102"/>
        <v/>
      </c>
      <c r="N382" s="48" t="s">
        <v>52</v>
      </c>
      <c r="O382" s="57"/>
      <c r="P382" s="132"/>
      <c r="Q382" s="130"/>
      <c r="R382" s="131"/>
      <c r="S382" s="185"/>
      <c r="T382" s="62" t="str">
        <f>IF(O382&gt;0,VLOOKUP(Q382,'Riders Names'!A$2:B$582,2,FALSE),"")</f>
        <v/>
      </c>
      <c r="U382" s="45" t="e">
        <f>VLOOKUP(Q382,'Riders Names'!A$2:B$582,1,FALSE)</f>
        <v>#N/A</v>
      </c>
      <c r="X382" s="7" t="str">
        <f>IF('My Races'!$H$2="All",Q382,CONCATENATE(Q382,N382))</f>
        <v>Choose Race</v>
      </c>
    </row>
    <row r="383" spans="1:24" ht="15" hidden="1" x14ac:dyDescent="0.2">
      <c r="A383" s="73" t="str">
        <f t="shared" si="98"/>
        <v/>
      </c>
      <c r="B383" s="3" t="str">
        <f t="shared" si="95"/>
        <v/>
      </c>
      <c r="E383" s="14" t="str">
        <f t="shared" si="96"/>
        <v/>
      </c>
      <c r="F383" s="3">
        <f t="shared" si="105"/>
        <v>0</v>
      </c>
      <c r="G383" s="3" t="str">
        <f t="shared" si="99"/>
        <v/>
      </c>
      <c r="H383" s="3">
        <f t="shared" si="97"/>
        <v>0</v>
      </c>
      <c r="I383" s="3" t="str">
        <f t="shared" si="100"/>
        <v/>
      </c>
      <c r="K383" s="3">
        <f t="shared" si="101"/>
        <v>26</v>
      </c>
      <c r="L383" s="3" t="str">
        <f t="shared" si="102"/>
        <v/>
      </c>
      <c r="N383" s="145" t="s">
        <v>85</v>
      </c>
      <c r="O383" s="57">
        <f t="shared" ref="O383:O391" si="110">IF(N383=N382,O382+1,1)</f>
        <v>1</v>
      </c>
      <c r="P383" s="132">
        <v>43656</v>
      </c>
      <c r="Q383" s="130" t="s">
        <v>56</v>
      </c>
      <c r="R383" s="131">
        <v>1.6620370370370372E-2</v>
      </c>
      <c r="S383" s="184"/>
      <c r="T383" s="62" t="str">
        <f>IF(O383&gt;0,VLOOKUP(Q383,'Riders Names'!A$2:B$582,2,FALSE),"")</f>
        <v>Male</v>
      </c>
      <c r="U383" s="45" t="str">
        <f>VLOOKUP(Q383,'Riders Names'!A$2:B$582,1,FALSE)</f>
        <v>Simon Cox</v>
      </c>
      <c r="X383" s="7" t="str">
        <f>IF('My Races'!$H$2="All",Q383,CONCATENATE(Q383,N383))</f>
        <v>Simon CoxUC861</v>
      </c>
    </row>
    <row r="384" spans="1:24" ht="15" hidden="1" x14ac:dyDescent="0.2">
      <c r="A384" s="73" t="str">
        <f t="shared" si="98"/>
        <v/>
      </c>
      <c r="B384" s="3" t="str">
        <f t="shared" si="95"/>
        <v/>
      </c>
      <c r="E384" s="14" t="str">
        <f t="shared" si="96"/>
        <v/>
      </c>
      <c r="F384" s="3">
        <f t="shared" si="105"/>
        <v>0</v>
      </c>
      <c r="G384" s="3" t="str">
        <f t="shared" si="99"/>
        <v/>
      </c>
      <c r="H384" s="3">
        <f t="shared" si="97"/>
        <v>0</v>
      </c>
      <c r="I384" s="3" t="str">
        <f t="shared" si="100"/>
        <v/>
      </c>
      <c r="K384" s="3">
        <f t="shared" si="101"/>
        <v>26</v>
      </c>
      <c r="L384" s="3" t="str">
        <f t="shared" si="102"/>
        <v/>
      </c>
      <c r="N384" s="145" t="s">
        <v>85</v>
      </c>
      <c r="O384" s="57">
        <f t="shared" si="110"/>
        <v>2</v>
      </c>
      <c r="P384" s="132">
        <v>43656</v>
      </c>
      <c r="Q384" s="130" t="s">
        <v>124</v>
      </c>
      <c r="R384" s="131">
        <v>1.7060185185185185E-2</v>
      </c>
      <c r="S384" s="184"/>
      <c r="T384" s="62" t="str">
        <f>IF(O384&gt;0,VLOOKUP(Q384,'Riders Names'!A$2:B$582,2,FALSE),"")</f>
        <v>Male</v>
      </c>
      <c r="U384" s="45" t="str">
        <f>VLOOKUP(Q384,'Riders Names'!A$2:B$582,1,FALSE)</f>
        <v>Simon Kay</v>
      </c>
      <c r="X384" s="7" t="str">
        <f>IF('My Races'!$H$2="All",Q384,CONCATENATE(Q384,N384))</f>
        <v>Simon KayUC861</v>
      </c>
    </row>
    <row r="385" spans="1:24" ht="15" hidden="1" x14ac:dyDescent="0.2">
      <c r="A385" s="73" t="str">
        <f t="shared" si="98"/>
        <v/>
      </c>
      <c r="B385" s="3" t="str">
        <f t="shared" si="95"/>
        <v/>
      </c>
      <c r="E385" s="14" t="str">
        <f t="shared" si="96"/>
        <v/>
      </c>
      <c r="F385" s="3">
        <f t="shared" si="105"/>
        <v>0</v>
      </c>
      <c r="G385" s="3" t="str">
        <f t="shared" si="99"/>
        <v/>
      </c>
      <c r="H385" s="3">
        <f t="shared" si="97"/>
        <v>0</v>
      </c>
      <c r="I385" s="3" t="str">
        <f t="shared" si="100"/>
        <v/>
      </c>
      <c r="K385" s="3">
        <f t="shared" si="101"/>
        <v>26</v>
      </c>
      <c r="L385" s="3" t="str">
        <f t="shared" si="102"/>
        <v/>
      </c>
      <c r="N385" s="145" t="s">
        <v>85</v>
      </c>
      <c r="O385" s="57">
        <f t="shared" si="110"/>
        <v>3</v>
      </c>
      <c r="P385" s="132">
        <v>43656</v>
      </c>
      <c r="Q385" s="130" t="s">
        <v>58</v>
      </c>
      <c r="R385" s="131">
        <v>1.7754629629629631E-2</v>
      </c>
      <c r="S385" s="184"/>
      <c r="T385" s="62" t="str">
        <f>IF(O385&gt;0,VLOOKUP(Q385,'Riders Names'!A$2:B$582,2,FALSE),"")</f>
        <v>Male</v>
      </c>
      <c r="U385" s="45" t="str">
        <f>VLOOKUP(Q385,'Riders Names'!A$2:B$582,1,FALSE)</f>
        <v>Mike Gibbons</v>
      </c>
      <c r="X385" s="7" t="str">
        <f>IF('My Races'!$H$2="All",Q385,CONCATENATE(Q385,N385))</f>
        <v>Mike GibbonsUC861</v>
      </c>
    </row>
    <row r="386" spans="1:24" ht="15" hidden="1" x14ac:dyDescent="0.2">
      <c r="A386" s="73" t="str">
        <f t="shared" si="98"/>
        <v/>
      </c>
      <c r="B386" s="3" t="str">
        <f t="shared" si="95"/>
        <v/>
      </c>
      <c r="E386" s="14" t="str">
        <f t="shared" si="96"/>
        <v/>
      </c>
      <c r="F386" s="3">
        <f t="shared" si="105"/>
        <v>0</v>
      </c>
      <c r="G386" s="3" t="str">
        <f t="shared" si="99"/>
        <v/>
      </c>
      <c r="H386" s="3">
        <f t="shared" si="97"/>
        <v>0</v>
      </c>
      <c r="I386" s="3" t="str">
        <f t="shared" si="100"/>
        <v/>
      </c>
      <c r="K386" s="3">
        <f t="shared" si="101"/>
        <v>26</v>
      </c>
      <c r="L386" s="3" t="str">
        <f t="shared" si="102"/>
        <v/>
      </c>
      <c r="N386" s="145" t="s">
        <v>85</v>
      </c>
      <c r="O386" s="57">
        <f t="shared" si="110"/>
        <v>4</v>
      </c>
      <c r="P386" s="132">
        <v>43656</v>
      </c>
      <c r="Q386" s="130" t="s">
        <v>82</v>
      </c>
      <c r="R386" s="131">
        <v>1.7754629629629631E-2</v>
      </c>
      <c r="S386" s="184"/>
      <c r="T386" s="62" t="str">
        <f>IF(O386&gt;0,VLOOKUP(Q386,'Riders Names'!A$2:B$582,2,FALSE),"")</f>
        <v>Male</v>
      </c>
      <c r="U386" s="45" t="str">
        <f>VLOOKUP(Q386,'Riders Names'!A$2:B$582,1,FALSE)</f>
        <v>Andy Stuart</v>
      </c>
      <c r="X386" s="7" t="str">
        <f>IF('My Races'!$H$2="All",Q386,CONCATENATE(Q386,N386))</f>
        <v>Andy StuartUC861</v>
      </c>
    </row>
    <row r="387" spans="1:24" ht="15" hidden="1" x14ac:dyDescent="0.2">
      <c r="A387" s="73" t="str">
        <f t="shared" si="98"/>
        <v/>
      </c>
      <c r="B387" s="3" t="str">
        <f t="shared" ref="B387:B450" si="111">IF(N387=$AA$11,RANK(A387,A$3:A$5000,1),"")</f>
        <v/>
      </c>
      <c r="E387" s="14" t="str">
        <f t="shared" ref="E387:E450" si="112">IF(N387=$AA$11,P387,"")</f>
        <v/>
      </c>
      <c r="F387" s="3">
        <f t="shared" si="105"/>
        <v>0</v>
      </c>
      <c r="G387" s="3" t="str">
        <f t="shared" si="99"/>
        <v/>
      </c>
      <c r="H387" s="3">
        <f t="shared" ref="H387:H450" si="113">IF(AND(N387=$AA$11,P387=$AE$11),H386+1,H386)</f>
        <v>0</v>
      </c>
      <c r="I387" s="3" t="str">
        <f t="shared" si="100"/>
        <v/>
      </c>
      <c r="K387" s="3">
        <f t="shared" si="101"/>
        <v>26</v>
      </c>
      <c r="L387" s="3" t="str">
        <f t="shared" si="102"/>
        <v/>
      </c>
      <c r="N387" s="145" t="s">
        <v>85</v>
      </c>
      <c r="O387" s="57">
        <f t="shared" si="110"/>
        <v>5</v>
      </c>
      <c r="P387" s="132">
        <v>43656</v>
      </c>
      <c r="Q387" s="130" t="s">
        <v>165</v>
      </c>
      <c r="R387" s="131">
        <v>1.8368055555555554E-2</v>
      </c>
      <c r="S387" s="184"/>
      <c r="T387" s="62" t="str">
        <f>IF(O387&gt;0,VLOOKUP(Q387,'Riders Names'!A$2:B$582,2,FALSE),"")</f>
        <v>Guest</v>
      </c>
      <c r="U387" s="45" t="str">
        <f>VLOOKUP(Q387,'Riders Names'!A$2:B$582,1,FALSE)</f>
        <v>Steve Whittle</v>
      </c>
      <c r="X387" s="7" t="str">
        <f>IF('My Races'!$H$2="All",Q387,CONCATENATE(Q387,N387))</f>
        <v>Steve WhittleUC861</v>
      </c>
    </row>
    <row r="388" spans="1:24" ht="15" hidden="1" x14ac:dyDescent="0.2">
      <c r="A388" s="73" t="str">
        <f t="shared" ref="A388:A451" si="114">IF(AND(N388=$AA$11,$AA$7="All"),R388,IF(AND(N388=$AA$11,$AA$7=T388),R388,""))</f>
        <v/>
      </c>
      <c r="B388" s="3" t="str">
        <f t="shared" si="111"/>
        <v/>
      </c>
      <c r="E388" s="14" t="str">
        <f t="shared" si="112"/>
        <v/>
      </c>
      <c r="F388" s="3">
        <f t="shared" si="105"/>
        <v>0</v>
      </c>
      <c r="G388" s="3" t="str">
        <f t="shared" ref="G388:G451" si="115">IF(F388&lt;&gt;F387,F388,"")</f>
        <v/>
      </c>
      <c r="H388" s="3">
        <f t="shared" si="113"/>
        <v>0</v>
      </c>
      <c r="I388" s="3" t="str">
        <f t="shared" ref="I388:I451" si="116">IF(H388&lt;&gt;H387,CONCATENATE($AA$11,H388),"")</f>
        <v/>
      </c>
      <c r="K388" s="3">
        <f t="shared" ref="K388:K451" si="117">IF(X388=$AA$6,K387+1,K387)</f>
        <v>26</v>
      </c>
      <c r="L388" s="3" t="str">
        <f t="shared" ref="L388:L451" si="118">IF(K388&lt;&gt;K387,CONCATENATE($AA$4,K388),"")</f>
        <v/>
      </c>
      <c r="N388" s="145" t="s">
        <v>85</v>
      </c>
      <c r="O388" s="57">
        <f t="shared" si="110"/>
        <v>6</v>
      </c>
      <c r="P388" s="132">
        <v>43656</v>
      </c>
      <c r="Q388" s="130" t="s">
        <v>72</v>
      </c>
      <c r="R388" s="131">
        <v>1.9317129629629629E-2</v>
      </c>
      <c r="S388" s="184"/>
      <c r="T388" s="62" t="str">
        <f>IF(O388&gt;0,VLOOKUP(Q388,'Riders Names'!A$2:B$582,2,FALSE),"")</f>
        <v>Male</v>
      </c>
      <c r="U388" s="45" t="str">
        <f>VLOOKUP(Q388,'Riders Names'!A$2:B$582,1,FALSE)</f>
        <v>John Eames</v>
      </c>
      <c r="X388" s="7" t="str">
        <f>IF('My Races'!$H$2="All",Q388,CONCATENATE(Q388,N388))</f>
        <v>John EamesUC861</v>
      </c>
    </row>
    <row r="389" spans="1:24" ht="15" hidden="1" x14ac:dyDescent="0.2">
      <c r="A389" s="73" t="str">
        <f t="shared" si="114"/>
        <v/>
      </c>
      <c r="B389" s="3" t="str">
        <f t="shared" si="111"/>
        <v/>
      </c>
      <c r="E389" s="14" t="str">
        <f t="shared" si="112"/>
        <v/>
      </c>
      <c r="F389" s="3">
        <f t="shared" si="105"/>
        <v>0</v>
      </c>
      <c r="G389" s="3" t="str">
        <f t="shared" si="115"/>
        <v/>
      </c>
      <c r="H389" s="3">
        <f t="shared" si="113"/>
        <v>0</v>
      </c>
      <c r="I389" s="3" t="str">
        <f t="shared" si="116"/>
        <v/>
      </c>
      <c r="K389" s="3">
        <f t="shared" si="117"/>
        <v>26</v>
      </c>
      <c r="L389" s="3" t="str">
        <f t="shared" si="118"/>
        <v/>
      </c>
      <c r="N389" s="145" t="s">
        <v>85</v>
      </c>
      <c r="O389" s="57">
        <f t="shared" si="110"/>
        <v>7</v>
      </c>
      <c r="P389" s="132">
        <v>43656</v>
      </c>
      <c r="Q389" s="130" t="s">
        <v>143</v>
      </c>
      <c r="R389" s="131">
        <v>1.9328703703703702E-2</v>
      </c>
      <c r="S389" s="184"/>
      <c r="T389" s="62" t="str">
        <f>IF(O389&gt;0,VLOOKUP(Q389,'Riders Names'!A$2:B$582,2,FALSE),"")</f>
        <v>Male</v>
      </c>
      <c r="U389" s="45" t="str">
        <f>VLOOKUP(Q389,'Riders Names'!A$2:B$582,1,FALSE)</f>
        <v>Shaun Andrews</v>
      </c>
      <c r="X389" s="7" t="str">
        <f>IF('My Races'!$H$2="All",Q389,CONCATENATE(Q389,N389))</f>
        <v>Shaun AndrewsUC861</v>
      </c>
    </row>
    <row r="390" spans="1:24" ht="15" hidden="1" x14ac:dyDescent="0.2">
      <c r="A390" s="73" t="str">
        <f t="shared" si="114"/>
        <v/>
      </c>
      <c r="B390" s="3" t="str">
        <f t="shared" si="111"/>
        <v/>
      </c>
      <c r="E390" s="14" t="str">
        <f t="shared" si="112"/>
        <v/>
      </c>
      <c r="F390" s="3">
        <f t="shared" si="105"/>
        <v>0</v>
      </c>
      <c r="G390" s="3" t="str">
        <f t="shared" si="115"/>
        <v/>
      </c>
      <c r="H390" s="3">
        <f t="shared" si="113"/>
        <v>0</v>
      </c>
      <c r="I390" s="3" t="str">
        <f t="shared" si="116"/>
        <v/>
      </c>
      <c r="K390" s="3">
        <f t="shared" si="117"/>
        <v>26</v>
      </c>
      <c r="L390" s="3" t="str">
        <f t="shared" si="118"/>
        <v/>
      </c>
      <c r="N390" s="145" t="s">
        <v>85</v>
      </c>
      <c r="O390" s="57">
        <f t="shared" si="110"/>
        <v>8</v>
      </c>
      <c r="P390" s="132">
        <v>43656</v>
      </c>
      <c r="Q390" s="130" t="s">
        <v>66</v>
      </c>
      <c r="R390" s="131">
        <v>1.9618055555555555E-2</v>
      </c>
      <c r="S390" s="184"/>
      <c r="T390" s="62" t="str">
        <f>IF(O390&gt;0,VLOOKUP(Q390,'Riders Names'!A$2:B$582,2,FALSE),"")</f>
        <v>Male</v>
      </c>
      <c r="U390" s="45" t="str">
        <f>VLOOKUP(Q390,'Riders Names'!A$2:B$582,1,FALSE)</f>
        <v>Nick Ferris</v>
      </c>
      <c r="X390" s="7" t="str">
        <f>IF('My Races'!$H$2="All",Q390,CONCATENATE(Q390,N390))</f>
        <v>Nick FerrisUC861</v>
      </c>
    </row>
    <row r="391" spans="1:24" ht="15" hidden="1" x14ac:dyDescent="0.2">
      <c r="A391" s="73" t="str">
        <f t="shared" si="114"/>
        <v/>
      </c>
      <c r="B391" s="3" t="str">
        <f t="shared" si="111"/>
        <v/>
      </c>
      <c r="E391" s="14" t="str">
        <f t="shared" si="112"/>
        <v/>
      </c>
      <c r="F391" s="3">
        <f t="shared" si="105"/>
        <v>0</v>
      </c>
      <c r="G391" s="3" t="str">
        <f t="shared" si="115"/>
        <v/>
      </c>
      <c r="H391" s="3">
        <f t="shared" si="113"/>
        <v>0</v>
      </c>
      <c r="I391" s="3" t="str">
        <f t="shared" si="116"/>
        <v/>
      </c>
      <c r="K391" s="3">
        <f t="shared" si="117"/>
        <v>26</v>
      </c>
      <c r="L391" s="3" t="str">
        <f t="shared" si="118"/>
        <v/>
      </c>
      <c r="N391" s="145" t="s">
        <v>85</v>
      </c>
      <c r="O391" s="57">
        <f t="shared" si="110"/>
        <v>9</v>
      </c>
      <c r="P391" s="132">
        <v>43656</v>
      </c>
      <c r="Q391" s="130" t="s">
        <v>162</v>
      </c>
      <c r="R391" s="131">
        <v>2.0405092592592593E-2</v>
      </c>
      <c r="S391" s="184"/>
      <c r="T391" s="62" t="str">
        <f>IF(O391&gt;0,VLOOKUP(Q391,'Riders Names'!A$2:B$582,2,FALSE),"")</f>
        <v>Guest</v>
      </c>
      <c r="U391" s="45" t="str">
        <f>VLOOKUP(Q391,'Riders Names'!A$2:B$582,1,FALSE)</f>
        <v>Cordula Hurcum</v>
      </c>
      <c r="X391" s="7" t="str">
        <f>IF('My Races'!$H$2="All",Q391,CONCATENATE(Q391,N391))</f>
        <v>Cordula HurcumUC861</v>
      </c>
    </row>
    <row r="392" spans="1:24" ht="15" hidden="1" x14ac:dyDescent="0.2">
      <c r="A392" s="73" t="str">
        <f t="shared" si="114"/>
        <v/>
      </c>
      <c r="B392" s="3" t="str">
        <f t="shared" si="111"/>
        <v/>
      </c>
      <c r="E392" s="14" t="str">
        <f t="shared" si="112"/>
        <v/>
      </c>
      <c r="F392" s="3">
        <f t="shared" si="105"/>
        <v>0</v>
      </c>
      <c r="G392" s="3" t="str">
        <f t="shared" si="115"/>
        <v/>
      </c>
      <c r="H392" s="3">
        <f t="shared" si="113"/>
        <v>0</v>
      </c>
      <c r="I392" s="3" t="str">
        <f t="shared" si="116"/>
        <v/>
      </c>
      <c r="K392" s="3">
        <f t="shared" si="117"/>
        <v>26</v>
      </c>
      <c r="L392" s="3" t="str">
        <f t="shared" si="118"/>
        <v/>
      </c>
      <c r="N392" s="48" t="s">
        <v>52</v>
      </c>
      <c r="O392" s="57"/>
      <c r="P392" s="132"/>
      <c r="Q392" s="130"/>
      <c r="R392" s="131"/>
      <c r="S392" s="185"/>
      <c r="T392" s="62" t="str">
        <f>IF(O392&gt;0,VLOOKUP(Q392,'Riders Names'!A$2:B$582,2,FALSE),"")</f>
        <v/>
      </c>
      <c r="U392" s="45" t="e">
        <f>VLOOKUP(Q392,'Riders Names'!A$2:B$582,1,FALSE)</f>
        <v>#N/A</v>
      </c>
      <c r="X392" s="7" t="str">
        <f>IF('My Races'!$H$2="All",Q392,CONCATENATE(Q392,N392))</f>
        <v>Choose Race</v>
      </c>
    </row>
    <row r="393" spans="1:24" ht="15" hidden="1" x14ac:dyDescent="0.2">
      <c r="A393" s="73" t="str">
        <f t="shared" si="114"/>
        <v/>
      </c>
      <c r="B393" s="3" t="str">
        <f t="shared" si="111"/>
        <v/>
      </c>
      <c r="E393" s="14" t="str">
        <f t="shared" si="112"/>
        <v/>
      </c>
      <c r="F393" s="3">
        <f t="shared" si="105"/>
        <v>0</v>
      </c>
      <c r="G393" s="3" t="str">
        <f t="shared" si="115"/>
        <v/>
      </c>
      <c r="H393" s="3">
        <f t="shared" si="113"/>
        <v>0</v>
      </c>
      <c r="I393" s="3" t="str">
        <f t="shared" si="116"/>
        <v/>
      </c>
      <c r="K393" s="3">
        <f t="shared" si="117"/>
        <v>26</v>
      </c>
      <c r="L393" s="3" t="str">
        <f t="shared" si="118"/>
        <v/>
      </c>
      <c r="N393" s="144" t="s">
        <v>89</v>
      </c>
      <c r="O393" s="57">
        <f t="shared" ref="O393:O398" si="119">IF(N393=N392,O392+1,1)</f>
        <v>1</v>
      </c>
      <c r="P393" s="132">
        <v>43628</v>
      </c>
      <c r="Q393" s="130" t="s">
        <v>56</v>
      </c>
      <c r="R393" s="131">
        <v>1.6793981481481483E-2</v>
      </c>
      <c r="S393" s="183"/>
      <c r="T393" s="62" t="str">
        <f>IF(O393&gt;0,VLOOKUP(Q393,'Riders Names'!A$2:B$582,2,FALSE),"")</f>
        <v>Male</v>
      </c>
      <c r="U393" s="45" t="str">
        <f>VLOOKUP(Q393,'Riders Names'!A$2:B$582,1,FALSE)</f>
        <v>Simon Cox</v>
      </c>
      <c r="X393" s="7" t="str">
        <f>IF('My Races'!$H$2="All",Q393,CONCATENATE(Q393,N393))</f>
        <v>Simon CoxUC867</v>
      </c>
    </row>
    <row r="394" spans="1:24" ht="15" hidden="1" x14ac:dyDescent="0.2">
      <c r="A394" s="73" t="str">
        <f t="shared" si="114"/>
        <v/>
      </c>
      <c r="B394" s="3" t="str">
        <f t="shared" si="111"/>
        <v/>
      </c>
      <c r="E394" s="14" t="str">
        <f t="shared" si="112"/>
        <v/>
      </c>
      <c r="F394" s="3">
        <f t="shared" si="105"/>
        <v>0</v>
      </c>
      <c r="G394" s="3" t="str">
        <f t="shared" si="115"/>
        <v/>
      </c>
      <c r="H394" s="3">
        <f t="shared" si="113"/>
        <v>0</v>
      </c>
      <c r="I394" s="3" t="str">
        <f t="shared" si="116"/>
        <v/>
      </c>
      <c r="K394" s="3">
        <f t="shared" si="117"/>
        <v>26</v>
      </c>
      <c r="L394" s="3" t="str">
        <f t="shared" si="118"/>
        <v/>
      </c>
      <c r="N394" s="144" t="s">
        <v>89</v>
      </c>
      <c r="O394" s="57">
        <f t="shared" si="119"/>
        <v>2</v>
      </c>
      <c r="P394" s="132">
        <v>43628</v>
      </c>
      <c r="Q394" s="130" t="s">
        <v>123</v>
      </c>
      <c r="R394" s="131">
        <v>1.7916666666666668E-2</v>
      </c>
      <c r="S394" s="183"/>
      <c r="T394" s="62" t="str">
        <f>IF(O394&gt;0,VLOOKUP(Q394,'Riders Names'!A$2:B$582,2,FALSE),"")</f>
        <v>Male</v>
      </c>
      <c r="U394" s="45" t="str">
        <f>VLOOKUP(Q394,'Riders Names'!A$2:B$582,1,FALSE)</f>
        <v>Chris Maxwell</v>
      </c>
      <c r="X394" s="7" t="str">
        <f>IF('My Races'!$H$2="All",Q394,CONCATENATE(Q394,N394))</f>
        <v>Chris MaxwellUC867</v>
      </c>
    </row>
    <row r="395" spans="1:24" ht="15" hidden="1" x14ac:dyDescent="0.2">
      <c r="A395" s="73" t="str">
        <f t="shared" si="114"/>
        <v/>
      </c>
      <c r="B395" s="3" t="str">
        <f t="shared" si="111"/>
        <v/>
      </c>
      <c r="E395" s="14" t="str">
        <f t="shared" si="112"/>
        <v/>
      </c>
      <c r="F395" s="3">
        <f t="shared" si="105"/>
        <v>0</v>
      </c>
      <c r="G395" s="3" t="str">
        <f t="shared" si="115"/>
        <v/>
      </c>
      <c r="H395" s="3">
        <f t="shared" si="113"/>
        <v>0</v>
      </c>
      <c r="I395" s="3" t="str">
        <f t="shared" si="116"/>
        <v/>
      </c>
      <c r="K395" s="3">
        <f t="shared" si="117"/>
        <v>26</v>
      </c>
      <c r="L395" s="3" t="str">
        <f t="shared" si="118"/>
        <v/>
      </c>
      <c r="N395" s="144" t="s">
        <v>89</v>
      </c>
      <c r="O395" s="57">
        <f t="shared" si="119"/>
        <v>3</v>
      </c>
      <c r="P395" s="132">
        <v>43628</v>
      </c>
      <c r="Q395" s="130" t="s">
        <v>166</v>
      </c>
      <c r="R395" s="131">
        <v>1.8032407407407407E-2</v>
      </c>
      <c r="S395" s="183"/>
      <c r="T395" s="62" t="str">
        <f>IF(O395&gt;0,VLOOKUP(Q395,'Riders Names'!A$2:B$582,2,FALSE),"")</f>
        <v>Male</v>
      </c>
      <c r="U395" s="45" t="str">
        <f>VLOOKUP(Q395,'Riders Names'!A$2:B$582,1,FALSE)</f>
        <v>Andy Summers</v>
      </c>
      <c r="X395" s="7" t="str">
        <f>IF('My Races'!$H$2="All",Q395,CONCATENATE(Q395,N395))</f>
        <v>Andy SummersUC867</v>
      </c>
    </row>
    <row r="396" spans="1:24" ht="15" hidden="1" x14ac:dyDescent="0.2">
      <c r="A396" s="73" t="str">
        <f t="shared" si="114"/>
        <v/>
      </c>
      <c r="B396" s="3" t="str">
        <f t="shared" si="111"/>
        <v/>
      </c>
      <c r="E396" s="14" t="str">
        <f t="shared" si="112"/>
        <v/>
      </c>
      <c r="F396" s="3">
        <f t="shared" si="105"/>
        <v>0</v>
      </c>
      <c r="G396" s="3" t="str">
        <f t="shared" si="115"/>
        <v/>
      </c>
      <c r="H396" s="3">
        <f t="shared" si="113"/>
        <v>0</v>
      </c>
      <c r="I396" s="3" t="str">
        <f t="shared" si="116"/>
        <v/>
      </c>
      <c r="K396" s="3">
        <f t="shared" si="117"/>
        <v>26</v>
      </c>
      <c r="L396" s="3" t="str">
        <f t="shared" si="118"/>
        <v/>
      </c>
      <c r="N396" s="144" t="s">
        <v>89</v>
      </c>
      <c r="O396" s="57">
        <f t="shared" si="119"/>
        <v>4</v>
      </c>
      <c r="P396" s="132">
        <v>43628</v>
      </c>
      <c r="Q396" s="130" t="s">
        <v>78</v>
      </c>
      <c r="R396" s="131">
        <v>1.818287037037037E-2</v>
      </c>
      <c r="S396" s="183"/>
      <c r="T396" s="62" t="str">
        <f>IF(O396&gt;0,VLOOKUP(Q396,'Riders Names'!A$2:B$582,2,FALSE),"")</f>
        <v>Male</v>
      </c>
      <c r="U396" s="45" t="str">
        <f>VLOOKUP(Q396,'Riders Names'!A$2:B$582,1,FALSE)</f>
        <v>Martin Priestley</v>
      </c>
      <c r="X396" s="7" t="str">
        <f>IF('My Races'!$H$2="All",Q396,CONCATENATE(Q396,N396))</f>
        <v>Martin PriestleyUC867</v>
      </c>
    </row>
    <row r="397" spans="1:24" ht="15" hidden="1" x14ac:dyDescent="0.2">
      <c r="A397" s="73" t="str">
        <f t="shared" si="114"/>
        <v/>
      </c>
      <c r="B397" s="3" t="str">
        <f t="shared" si="111"/>
        <v/>
      </c>
      <c r="E397" s="14" t="str">
        <f t="shared" si="112"/>
        <v/>
      </c>
      <c r="F397" s="3">
        <f t="shared" si="105"/>
        <v>0</v>
      </c>
      <c r="G397" s="3" t="str">
        <f t="shared" si="115"/>
        <v/>
      </c>
      <c r="H397" s="3">
        <f t="shared" si="113"/>
        <v>0</v>
      </c>
      <c r="I397" s="3" t="str">
        <f t="shared" si="116"/>
        <v/>
      </c>
      <c r="K397" s="3">
        <f t="shared" si="117"/>
        <v>26</v>
      </c>
      <c r="L397" s="3" t="str">
        <f t="shared" si="118"/>
        <v/>
      </c>
      <c r="N397" s="144" t="s">
        <v>89</v>
      </c>
      <c r="O397" s="57">
        <f t="shared" si="119"/>
        <v>5</v>
      </c>
      <c r="P397" s="132">
        <v>43628</v>
      </c>
      <c r="Q397" s="130" t="s">
        <v>143</v>
      </c>
      <c r="R397" s="131">
        <v>2.0694444444444446E-2</v>
      </c>
      <c r="S397" s="183"/>
      <c r="T397" s="62" t="str">
        <f>IF(O397&gt;0,VLOOKUP(Q397,'Riders Names'!A$2:B$582,2,FALSE),"")</f>
        <v>Male</v>
      </c>
      <c r="U397" s="45" t="str">
        <f>VLOOKUP(Q397,'Riders Names'!A$2:B$582,1,FALSE)</f>
        <v>Shaun Andrews</v>
      </c>
      <c r="X397" s="7" t="str">
        <f>IF('My Races'!$H$2="All",Q397,CONCATENATE(Q397,N397))</f>
        <v>Shaun AndrewsUC867</v>
      </c>
    </row>
    <row r="398" spans="1:24" ht="15" hidden="1" x14ac:dyDescent="0.2">
      <c r="A398" s="73" t="str">
        <f t="shared" si="114"/>
        <v/>
      </c>
      <c r="B398" s="3" t="str">
        <f t="shared" si="111"/>
        <v/>
      </c>
      <c r="E398" s="14" t="str">
        <f t="shared" si="112"/>
        <v/>
      </c>
      <c r="F398" s="3">
        <f t="shared" si="105"/>
        <v>0</v>
      </c>
      <c r="G398" s="3" t="str">
        <f t="shared" si="115"/>
        <v/>
      </c>
      <c r="H398" s="3">
        <f t="shared" si="113"/>
        <v>0</v>
      </c>
      <c r="I398" s="3" t="str">
        <f t="shared" si="116"/>
        <v/>
      </c>
      <c r="K398" s="3">
        <f t="shared" si="117"/>
        <v>26</v>
      </c>
      <c r="L398" s="3" t="str">
        <f t="shared" si="118"/>
        <v/>
      </c>
      <c r="N398" s="144" t="s">
        <v>89</v>
      </c>
      <c r="O398" s="57">
        <f t="shared" si="119"/>
        <v>6</v>
      </c>
      <c r="P398" s="132">
        <v>43628</v>
      </c>
      <c r="Q398" s="130" t="s">
        <v>57</v>
      </c>
      <c r="R398" s="131" t="s">
        <v>167</v>
      </c>
      <c r="S398" s="183"/>
      <c r="T398" s="62" t="str">
        <f>IF(O398&gt;0,VLOOKUP(Q398,'Riders Names'!A$2:B$582,2,FALSE),"")</f>
        <v>Male</v>
      </c>
      <c r="U398" s="45" t="str">
        <f>VLOOKUP(Q398,'Riders Names'!A$2:B$582,1,FALSE)</f>
        <v>Paul Winchcombe</v>
      </c>
      <c r="X398" s="7" t="str">
        <f>IF('My Races'!$H$2="All",Q398,CONCATENATE(Q398,N398))</f>
        <v>Paul WinchcombeUC867</v>
      </c>
    </row>
    <row r="399" spans="1:24" ht="15" hidden="1" x14ac:dyDescent="0.2">
      <c r="A399" s="73" t="str">
        <f t="shared" si="114"/>
        <v/>
      </c>
      <c r="B399" s="3" t="str">
        <f t="shared" si="111"/>
        <v/>
      </c>
      <c r="E399" s="14" t="str">
        <f t="shared" si="112"/>
        <v/>
      </c>
      <c r="F399" s="3">
        <f t="shared" si="105"/>
        <v>0</v>
      </c>
      <c r="G399" s="3" t="str">
        <f t="shared" si="115"/>
        <v/>
      </c>
      <c r="H399" s="3">
        <f t="shared" si="113"/>
        <v>0</v>
      </c>
      <c r="I399" s="3" t="str">
        <f t="shared" si="116"/>
        <v/>
      </c>
      <c r="K399" s="3">
        <f t="shared" si="117"/>
        <v>26</v>
      </c>
      <c r="L399" s="3" t="str">
        <f t="shared" si="118"/>
        <v/>
      </c>
      <c r="N399" s="48" t="s">
        <v>52</v>
      </c>
      <c r="O399" s="57"/>
      <c r="P399" s="132"/>
      <c r="Q399" s="130"/>
      <c r="R399" s="131"/>
      <c r="S399" s="185"/>
      <c r="T399" s="62" t="str">
        <f>IF(O399&gt;0,VLOOKUP(Q399,'Riders Names'!A$2:B$582,2,FALSE),"")</f>
        <v/>
      </c>
      <c r="U399" s="45" t="e">
        <f>VLOOKUP(Q399,'Riders Names'!A$2:B$582,1,FALSE)</f>
        <v>#N/A</v>
      </c>
      <c r="X399" s="7" t="str">
        <f>IF('My Races'!$H$2="All",Q399,CONCATENATE(Q399,N399))</f>
        <v>Choose Race</v>
      </c>
    </row>
    <row r="400" spans="1:24" ht="15" hidden="1" x14ac:dyDescent="0.2">
      <c r="A400" s="73" t="str">
        <f t="shared" si="114"/>
        <v/>
      </c>
      <c r="B400" s="3" t="str">
        <f t="shared" si="111"/>
        <v/>
      </c>
      <c r="E400" s="14" t="str">
        <f t="shared" si="112"/>
        <v/>
      </c>
      <c r="F400" s="3">
        <f t="shared" si="105"/>
        <v>0</v>
      </c>
      <c r="G400" s="3" t="str">
        <f t="shared" si="115"/>
        <v/>
      </c>
      <c r="H400" s="3">
        <f t="shared" si="113"/>
        <v>0</v>
      </c>
      <c r="I400" s="3" t="str">
        <f t="shared" si="116"/>
        <v/>
      </c>
      <c r="K400" s="3">
        <f t="shared" si="117"/>
        <v>26</v>
      </c>
      <c r="L400" s="3" t="str">
        <f t="shared" si="118"/>
        <v/>
      </c>
      <c r="N400" s="144" t="s">
        <v>89</v>
      </c>
      <c r="O400" s="57">
        <f t="shared" ref="O400:O405" si="120">IF(N400=N399,O399+1,1)</f>
        <v>1</v>
      </c>
      <c r="P400" s="132">
        <v>43621</v>
      </c>
      <c r="Q400" s="130" t="s">
        <v>94</v>
      </c>
      <c r="R400" s="131">
        <v>1.6620370370370372E-2</v>
      </c>
      <c r="S400" s="183"/>
      <c r="T400" s="62" t="str">
        <f>IF(O400&gt;0,VLOOKUP(Q400,'Riders Names'!A$2:B$582,2,FALSE),"")</f>
        <v>Guest</v>
      </c>
      <c r="U400" s="45" t="str">
        <f>VLOOKUP(Q400,'Riders Names'!A$2:B$582,1,FALSE)</f>
        <v>Will Howse</v>
      </c>
      <c r="X400" s="7" t="str">
        <f>IF('My Races'!$H$2="All",Q400,CONCATENATE(Q400,N400))</f>
        <v>Will HowseUC867</v>
      </c>
    </row>
    <row r="401" spans="1:24" ht="15" hidden="1" x14ac:dyDescent="0.2">
      <c r="A401" s="73" t="str">
        <f t="shared" si="114"/>
        <v/>
      </c>
      <c r="B401" s="3" t="str">
        <f t="shared" si="111"/>
        <v/>
      </c>
      <c r="E401" s="14" t="str">
        <f t="shared" si="112"/>
        <v/>
      </c>
      <c r="F401" s="3">
        <f t="shared" si="105"/>
        <v>0</v>
      </c>
      <c r="G401" s="3" t="str">
        <f t="shared" si="115"/>
        <v/>
      </c>
      <c r="H401" s="3">
        <f t="shared" si="113"/>
        <v>0</v>
      </c>
      <c r="I401" s="3" t="str">
        <f t="shared" si="116"/>
        <v/>
      </c>
      <c r="K401" s="3">
        <f t="shared" si="117"/>
        <v>26</v>
      </c>
      <c r="L401" s="3" t="str">
        <f t="shared" si="118"/>
        <v/>
      </c>
      <c r="N401" s="144" t="s">
        <v>89</v>
      </c>
      <c r="O401" s="57">
        <f t="shared" si="120"/>
        <v>2</v>
      </c>
      <c r="P401" s="132">
        <v>43621</v>
      </c>
      <c r="Q401" s="130" t="s">
        <v>56</v>
      </c>
      <c r="R401" s="131">
        <v>1.6689814814814817E-2</v>
      </c>
      <c r="S401" s="183"/>
      <c r="T401" s="62" t="str">
        <f>IF(O401&gt;0,VLOOKUP(Q401,'Riders Names'!A$2:B$582,2,FALSE),"")</f>
        <v>Male</v>
      </c>
      <c r="U401" s="45" t="str">
        <f>VLOOKUP(Q401,'Riders Names'!A$2:B$582,1,FALSE)</f>
        <v>Simon Cox</v>
      </c>
      <c r="X401" s="7" t="str">
        <f>IF('My Races'!$H$2="All",Q401,CONCATENATE(Q401,N401))</f>
        <v>Simon CoxUC867</v>
      </c>
    </row>
    <row r="402" spans="1:24" ht="15" hidden="1" x14ac:dyDescent="0.2">
      <c r="A402" s="73" t="str">
        <f t="shared" si="114"/>
        <v/>
      </c>
      <c r="B402" s="3" t="str">
        <f t="shared" si="111"/>
        <v/>
      </c>
      <c r="E402" s="14" t="str">
        <f t="shared" si="112"/>
        <v/>
      </c>
      <c r="F402" s="3">
        <f t="shared" si="105"/>
        <v>0</v>
      </c>
      <c r="G402" s="3" t="str">
        <f t="shared" si="115"/>
        <v/>
      </c>
      <c r="H402" s="3">
        <f t="shared" si="113"/>
        <v>0</v>
      </c>
      <c r="I402" s="3" t="str">
        <f t="shared" si="116"/>
        <v/>
      </c>
      <c r="K402" s="3">
        <f t="shared" si="117"/>
        <v>26</v>
      </c>
      <c r="L402" s="3" t="str">
        <f t="shared" si="118"/>
        <v/>
      </c>
      <c r="N402" s="144" t="s">
        <v>89</v>
      </c>
      <c r="O402" s="57">
        <f t="shared" si="120"/>
        <v>3</v>
      </c>
      <c r="P402" s="132">
        <v>43621</v>
      </c>
      <c r="Q402" s="130" t="s">
        <v>57</v>
      </c>
      <c r="R402" s="131">
        <v>1.6921296296296299E-2</v>
      </c>
      <c r="S402" s="183"/>
      <c r="T402" s="62" t="str">
        <f>IF(O402&gt;0,VLOOKUP(Q402,'Riders Names'!A$2:B$582,2,FALSE),"")</f>
        <v>Male</v>
      </c>
      <c r="U402" s="45" t="str">
        <f>VLOOKUP(Q402,'Riders Names'!A$2:B$582,1,FALSE)</f>
        <v>Paul Winchcombe</v>
      </c>
      <c r="X402" s="7" t="str">
        <f>IF('My Races'!$H$2="All",Q402,CONCATENATE(Q402,N402))</f>
        <v>Paul WinchcombeUC867</v>
      </c>
    </row>
    <row r="403" spans="1:24" ht="15" hidden="1" x14ac:dyDescent="0.2">
      <c r="A403" s="73" t="str">
        <f t="shared" si="114"/>
        <v/>
      </c>
      <c r="B403" s="3" t="str">
        <f t="shared" si="111"/>
        <v/>
      </c>
      <c r="E403" s="14" t="str">
        <f t="shared" si="112"/>
        <v/>
      </c>
      <c r="F403" s="3">
        <f t="shared" ref="F403:F466" si="121">IF(AND(E403&lt;&gt;"",E402&lt;&gt;E403),F402+1,F402)</f>
        <v>0</v>
      </c>
      <c r="G403" s="3" t="str">
        <f t="shared" si="115"/>
        <v/>
      </c>
      <c r="H403" s="3">
        <f t="shared" si="113"/>
        <v>0</v>
      </c>
      <c r="I403" s="3" t="str">
        <f t="shared" si="116"/>
        <v/>
      </c>
      <c r="K403" s="3">
        <f t="shared" si="117"/>
        <v>26</v>
      </c>
      <c r="L403" s="3" t="str">
        <f t="shared" si="118"/>
        <v/>
      </c>
      <c r="N403" s="144" t="s">
        <v>89</v>
      </c>
      <c r="O403" s="57">
        <f t="shared" si="120"/>
        <v>4</v>
      </c>
      <c r="P403" s="132">
        <v>43621</v>
      </c>
      <c r="Q403" s="130" t="s">
        <v>166</v>
      </c>
      <c r="R403" s="131">
        <v>1.7731481481481483E-2</v>
      </c>
      <c r="S403" s="183"/>
      <c r="T403" s="62" t="str">
        <f>IF(O403&gt;0,VLOOKUP(Q403,'Riders Names'!A$2:B$582,2,FALSE),"")</f>
        <v>Male</v>
      </c>
      <c r="U403" s="45" t="str">
        <f>VLOOKUP(Q403,'Riders Names'!A$2:B$582,1,FALSE)</f>
        <v>Andy Summers</v>
      </c>
      <c r="X403" s="7" t="str">
        <f>IF('My Races'!$H$2="All",Q403,CONCATENATE(Q403,N403))</f>
        <v>Andy SummersUC867</v>
      </c>
    </row>
    <row r="404" spans="1:24" ht="15" hidden="1" x14ac:dyDescent="0.2">
      <c r="A404" s="73" t="str">
        <f t="shared" si="114"/>
        <v/>
      </c>
      <c r="B404" s="3" t="str">
        <f t="shared" si="111"/>
        <v/>
      </c>
      <c r="E404" s="14" t="str">
        <f t="shared" si="112"/>
        <v/>
      </c>
      <c r="F404" s="3">
        <f t="shared" si="121"/>
        <v>0</v>
      </c>
      <c r="G404" s="3" t="str">
        <f t="shared" si="115"/>
        <v/>
      </c>
      <c r="H404" s="3">
        <f t="shared" si="113"/>
        <v>0</v>
      </c>
      <c r="I404" s="3" t="str">
        <f t="shared" si="116"/>
        <v/>
      </c>
      <c r="K404" s="3">
        <f t="shared" si="117"/>
        <v>26</v>
      </c>
      <c r="L404" s="3" t="str">
        <f t="shared" si="118"/>
        <v/>
      </c>
      <c r="N404" s="144" t="s">
        <v>89</v>
      </c>
      <c r="O404" s="57">
        <f t="shared" si="120"/>
        <v>5</v>
      </c>
      <c r="P404" s="132">
        <v>43621</v>
      </c>
      <c r="Q404" s="130" t="s">
        <v>78</v>
      </c>
      <c r="R404" s="131">
        <v>1.8229166666666668E-2</v>
      </c>
      <c r="S404" s="183"/>
      <c r="T404" s="62" t="str">
        <f>IF(O404&gt;0,VLOOKUP(Q404,'Riders Names'!A$2:B$582,2,FALSE),"")</f>
        <v>Male</v>
      </c>
      <c r="U404" s="45" t="str">
        <f>VLOOKUP(Q404,'Riders Names'!A$2:B$582,1,FALSE)</f>
        <v>Martin Priestley</v>
      </c>
      <c r="X404" s="7" t="str">
        <f>IF('My Races'!$H$2="All",Q404,CONCATENATE(Q404,N404))</f>
        <v>Martin PriestleyUC867</v>
      </c>
    </row>
    <row r="405" spans="1:24" ht="15" hidden="1" x14ac:dyDescent="0.2">
      <c r="A405" s="73" t="str">
        <f t="shared" si="114"/>
        <v/>
      </c>
      <c r="B405" s="3" t="str">
        <f t="shared" si="111"/>
        <v/>
      </c>
      <c r="E405" s="14" t="str">
        <f t="shared" si="112"/>
        <v/>
      </c>
      <c r="F405" s="3">
        <f t="shared" si="121"/>
        <v>0</v>
      </c>
      <c r="G405" s="3" t="str">
        <f t="shared" si="115"/>
        <v/>
      </c>
      <c r="H405" s="3">
        <f t="shared" si="113"/>
        <v>0</v>
      </c>
      <c r="I405" s="3" t="str">
        <f t="shared" si="116"/>
        <v/>
      </c>
      <c r="K405" s="3">
        <f t="shared" si="117"/>
        <v>26</v>
      </c>
      <c r="L405" s="3" t="str">
        <f t="shared" si="118"/>
        <v/>
      </c>
      <c r="N405" s="144" t="s">
        <v>89</v>
      </c>
      <c r="O405" s="57">
        <f t="shared" si="120"/>
        <v>6</v>
      </c>
      <c r="P405" s="132">
        <v>43621</v>
      </c>
      <c r="Q405" s="130" t="s">
        <v>59</v>
      </c>
      <c r="R405" s="131">
        <v>1.9907407407407408E-2</v>
      </c>
      <c r="S405" s="183"/>
      <c r="T405" s="62" t="str">
        <f>IF(O405&gt;0,VLOOKUP(Q405,'Riders Names'!A$2:B$582,2,FALSE),"")</f>
        <v>Female</v>
      </c>
      <c r="U405" s="45" t="str">
        <f>VLOOKUP(Q405,'Riders Names'!A$2:B$582,1,FALSE)</f>
        <v>Lauren Booth</v>
      </c>
      <c r="X405" s="7" t="str">
        <f>IF('My Races'!$H$2="All",Q405,CONCATENATE(Q405,N405))</f>
        <v>Lauren BoothUC867</v>
      </c>
    </row>
    <row r="406" spans="1:24" ht="15" hidden="1" x14ac:dyDescent="0.2">
      <c r="A406" s="73" t="str">
        <f t="shared" si="114"/>
        <v/>
      </c>
      <c r="B406" s="3" t="str">
        <f t="shared" si="111"/>
        <v/>
      </c>
      <c r="E406" s="14" t="str">
        <f t="shared" si="112"/>
        <v/>
      </c>
      <c r="F406" s="3">
        <f t="shared" si="121"/>
        <v>0</v>
      </c>
      <c r="G406" s="3" t="str">
        <f t="shared" si="115"/>
        <v/>
      </c>
      <c r="H406" s="3">
        <f t="shared" si="113"/>
        <v>0</v>
      </c>
      <c r="I406" s="3" t="str">
        <f t="shared" si="116"/>
        <v/>
      </c>
      <c r="K406" s="3">
        <f t="shared" si="117"/>
        <v>26</v>
      </c>
      <c r="L406" s="3" t="str">
        <f t="shared" si="118"/>
        <v/>
      </c>
      <c r="N406" s="48" t="s">
        <v>52</v>
      </c>
      <c r="O406" s="57"/>
      <c r="P406" s="132"/>
      <c r="Q406" s="130"/>
      <c r="R406" s="131"/>
      <c r="S406" s="185"/>
      <c r="T406" s="62" t="str">
        <f>IF(O406&gt;0,VLOOKUP(Q406,'Riders Names'!A$2:B$582,2,FALSE),"")</f>
        <v/>
      </c>
      <c r="U406" s="45" t="e">
        <f>VLOOKUP(Q406,'Riders Names'!A$2:B$582,1,FALSE)</f>
        <v>#N/A</v>
      </c>
      <c r="X406" s="7" t="str">
        <f>IF('My Races'!$H$2="All",Q406,CONCATENATE(Q406,N406))</f>
        <v>Choose Race</v>
      </c>
    </row>
    <row r="407" spans="1:24" ht="15" hidden="1" x14ac:dyDescent="0.2">
      <c r="A407" s="73" t="str">
        <f t="shared" si="114"/>
        <v/>
      </c>
      <c r="B407" s="3" t="str">
        <f t="shared" si="111"/>
        <v/>
      </c>
      <c r="E407" s="14" t="str">
        <f t="shared" si="112"/>
        <v/>
      </c>
      <c r="F407" s="3">
        <f t="shared" si="121"/>
        <v>0</v>
      </c>
      <c r="G407" s="3" t="str">
        <f t="shared" si="115"/>
        <v/>
      </c>
      <c r="H407" s="3">
        <f t="shared" si="113"/>
        <v>0</v>
      </c>
      <c r="I407" s="3" t="str">
        <f t="shared" si="116"/>
        <v/>
      </c>
      <c r="K407" s="3">
        <f t="shared" si="117"/>
        <v>26</v>
      </c>
      <c r="L407" s="3" t="str">
        <f t="shared" si="118"/>
        <v/>
      </c>
      <c r="N407" s="144" t="s">
        <v>89</v>
      </c>
      <c r="O407" s="57">
        <f t="shared" ref="O407:O419" si="122">IF(N407=N406,O406+1,1)</f>
        <v>1</v>
      </c>
      <c r="P407" s="132">
        <v>43614</v>
      </c>
      <c r="Q407" s="130" t="s">
        <v>56</v>
      </c>
      <c r="R407" s="131">
        <v>1.6469907407407405E-2</v>
      </c>
      <c r="S407" s="184"/>
      <c r="T407" s="62" t="str">
        <f>IF(O407&gt;0,VLOOKUP(Q407,'Riders Names'!A$2:B$582,2,FALSE),"")</f>
        <v>Male</v>
      </c>
      <c r="U407" s="45" t="str">
        <f>VLOOKUP(Q407,'Riders Names'!A$2:B$582,1,FALSE)</f>
        <v>Simon Cox</v>
      </c>
      <c r="X407" s="7" t="str">
        <f>IF('My Races'!$H$2="All",Q407,CONCATENATE(Q407,N407))</f>
        <v>Simon CoxUC867</v>
      </c>
    </row>
    <row r="408" spans="1:24" ht="15" hidden="1" x14ac:dyDescent="0.2">
      <c r="A408" s="73" t="str">
        <f t="shared" si="114"/>
        <v/>
      </c>
      <c r="B408" s="3" t="str">
        <f t="shared" si="111"/>
        <v/>
      </c>
      <c r="E408" s="14" t="str">
        <f t="shared" si="112"/>
        <v/>
      </c>
      <c r="F408" s="3">
        <f t="shared" si="121"/>
        <v>0</v>
      </c>
      <c r="G408" s="3" t="str">
        <f t="shared" si="115"/>
        <v/>
      </c>
      <c r="H408" s="3">
        <f t="shared" si="113"/>
        <v>0</v>
      </c>
      <c r="I408" s="3" t="str">
        <f t="shared" si="116"/>
        <v/>
      </c>
      <c r="K408" s="3">
        <f t="shared" si="117"/>
        <v>26</v>
      </c>
      <c r="L408" s="3" t="str">
        <f t="shared" si="118"/>
        <v/>
      </c>
      <c r="N408" s="144" t="s">
        <v>89</v>
      </c>
      <c r="O408" s="57">
        <f t="shared" si="122"/>
        <v>2</v>
      </c>
      <c r="P408" s="132">
        <v>43614</v>
      </c>
      <c r="Q408" s="130" t="s">
        <v>118</v>
      </c>
      <c r="R408" s="131">
        <v>1.6782407407407409E-2</v>
      </c>
      <c r="S408" s="184"/>
      <c r="T408" s="62" t="str">
        <f>IF(O408&gt;0,VLOOKUP(Q408,'Riders Names'!A$2:B$582,2,FALSE),"")</f>
        <v>Male</v>
      </c>
      <c r="U408" s="45" t="str">
        <f>VLOOKUP(Q408,'Riders Names'!A$2:B$582,1,FALSE)</f>
        <v>Jamie Richardson-Paige</v>
      </c>
      <c r="X408" s="7" t="str">
        <f>IF('My Races'!$H$2="All",Q408,CONCATENATE(Q408,N408))</f>
        <v>Jamie Richardson-PaigeUC867</v>
      </c>
    </row>
    <row r="409" spans="1:24" ht="15" hidden="1" x14ac:dyDescent="0.2">
      <c r="A409" s="73" t="str">
        <f t="shared" si="114"/>
        <v/>
      </c>
      <c r="B409" s="3" t="str">
        <f t="shared" si="111"/>
        <v/>
      </c>
      <c r="E409" s="14" t="str">
        <f t="shared" si="112"/>
        <v/>
      </c>
      <c r="F409" s="3">
        <f t="shared" si="121"/>
        <v>0</v>
      </c>
      <c r="G409" s="3" t="str">
        <f t="shared" si="115"/>
        <v/>
      </c>
      <c r="H409" s="3">
        <f t="shared" si="113"/>
        <v>0</v>
      </c>
      <c r="I409" s="3" t="str">
        <f t="shared" si="116"/>
        <v/>
      </c>
      <c r="K409" s="3">
        <f t="shared" si="117"/>
        <v>26</v>
      </c>
      <c r="L409" s="3" t="str">
        <f t="shared" si="118"/>
        <v/>
      </c>
      <c r="N409" s="144" t="s">
        <v>89</v>
      </c>
      <c r="O409" s="57">
        <f t="shared" si="122"/>
        <v>3</v>
      </c>
      <c r="P409" s="132">
        <v>43614</v>
      </c>
      <c r="Q409" s="130" t="s">
        <v>76</v>
      </c>
      <c r="R409" s="131">
        <v>1.6979166666666667E-2</v>
      </c>
      <c r="S409" s="184"/>
      <c r="T409" s="62" t="str">
        <f>IF(O409&gt;0,VLOOKUP(Q409,'Riders Names'!A$2:B$582,2,FALSE),"")</f>
        <v>Male</v>
      </c>
      <c r="U409" s="45" t="str">
        <f>VLOOKUP(Q409,'Riders Names'!A$2:B$582,1,FALSE)</f>
        <v>Tony Weare</v>
      </c>
      <c r="X409" s="7" t="str">
        <f>IF('My Races'!$H$2="All",Q409,CONCATENATE(Q409,N409))</f>
        <v>Tony WeareUC867</v>
      </c>
    </row>
    <row r="410" spans="1:24" ht="15" hidden="1" x14ac:dyDescent="0.2">
      <c r="A410" s="73" t="str">
        <f t="shared" si="114"/>
        <v/>
      </c>
      <c r="B410" s="3" t="str">
        <f t="shared" si="111"/>
        <v/>
      </c>
      <c r="E410" s="14" t="str">
        <f t="shared" si="112"/>
        <v/>
      </c>
      <c r="F410" s="3">
        <f t="shared" si="121"/>
        <v>0</v>
      </c>
      <c r="G410" s="3" t="str">
        <f t="shared" si="115"/>
        <v/>
      </c>
      <c r="H410" s="3">
        <f t="shared" si="113"/>
        <v>0</v>
      </c>
      <c r="I410" s="3" t="str">
        <f t="shared" si="116"/>
        <v/>
      </c>
      <c r="K410" s="3">
        <f t="shared" si="117"/>
        <v>26</v>
      </c>
      <c r="L410" s="3" t="str">
        <f t="shared" si="118"/>
        <v/>
      </c>
      <c r="N410" s="144" t="s">
        <v>89</v>
      </c>
      <c r="O410" s="57">
        <f t="shared" si="122"/>
        <v>4</v>
      </c>
      <c r="P410" s="132">
        <v>43614</v>
      </c>
      <c r="Q410" s="130" t="s">
        <v>57</v>
      </c>
      <c r="R410" s="131">
        <v>1.7303240740740741E-2</v>
      </c>
      <c r="S410" s="184"/>
      <c r="T410" s="62" t="str">
        <f>IF(O410&gt;0,VLOOKUP(Q410,'Riders Names'!A$2:B$582,2,FALSE),"")</f>
        <v>Male</v>
      </c>
      <c r="U410" s="45" t="str">
        <f>VLOOKUP(Q410,'Riders Names'!A$2:B$582,1,FALSE)</f>
        <v>Paul Winchcombe</v>
      </c>
      <c r="X410" s="7" t="str">
        <f>IF('My Races'!$H$2="All",Q410,CONCATENATE(Q410,N410))</f>
        <v>Paul WinchcombeUC867</v>
      </c>
    </row>
    <row r="411" spans="1:24" ht="15" hidden="1" x14ac:dyDescent="0.2">
      <c r="A411" s="73" t="str">
        <f t="shared" si="114"/>
        <v/>
      </c>
      <c r="B411" s="3" t="str">
        <f t="shared" si="111"/>
        <v/>
      </c>
      <c r="E411" s="14" t="str">
        <f t="shared" si="112"/>
        <v/>
      </c>
      <c r="F411" s="3">
        <f t="shared" si="121"/>
        <v>0</v>
      </c>
      <c r="G411" s="3" t="str">
        <f t="shared" si="115"/>
        <v/>
      </c>
      <c r="H411" s="3">
        <f t="shared" si="113"/>
        <v>0</v>
      </c>
      <c r="I411" s="3" t="str">
        <f t="shared" si="116"/>
        <v/>
      </c>
      <c r="K411" s="3">
        <f t="shared" si="117"/>
        <v>26</v>
      </c>
      <c r="L411" s="3" t="str">
        <f t="shared" si="118"/>
        <v/>
      </c>
      <c r="N411" s="144" t="s">
        <v>89</v>
      </c>
      <c r="O411" s="57">
        <f t="shared" si="122"/>
        <v>5</v>
      </c>
      <c r="P411" s="132">
        <v>43614</v>
      </c>
      <c r="Q411" s="130" t="s">
        <v>166</v>
      </c>
      <c r="R411" s="131">
        <v>1.7673611111111109E-2</v>
      </c>
      <c r="S411" s="184"/>
      <c r="T411" s="62" t="str">
        <f>IF(O411&gt;0,VLOOKUP(Q411,'Riders Names'!A$2:B$582,2,FALSE),"")</f>
        <v>Male</v>
      </c>
      <c r="U411" s="45" t="str">
        <f>VLOOKUP(Q411,'Riders Names'!A$2:B$582,1,FALSE)</f>
        <v>Andy Summers</v>
      </c>
      <c r="X411" s="7" t="str">
        <f>IF('My Races'!$H$2="All",Q411,CONCATENATE(Q411,N411))</f>
        <v>Andy SummersUC867</v>
      </c>
    </row>
    <row r="412" spans="1:24" ht="15" hidden="1" x14ac:dyDescent="0.2">
      <c r="A412" s="73" t="str">
        <f t="shared" si="114"/>
        <v/>
      </c>
      <c r="B412" s="3" t="str">
        <f t="shared" si="111"/>
        <v/>
      </c>
      <c r="E412" s="14" t="str">
        <f t="shared" si="112"/>
        <v/>
      </c>
      <c r="F412" s="3">
        <f t="shared" si="121"/>
        <v>0</v>
      </c>
      <c r="G412" s="3" t="str">
        <f t="shared" si="115"/>
        <v/>
      </c>
      <c r="H412" s="3">
        <f t="shared" si="113"/>
        <v>0</v>
      </c>
      <c r="I412" s="3" t="str">
        <f t="shared" si="116"/>
        <v/>
      </c>
      <c r="K412" s="3">
        <f t="shared" si="117"/>
        <v>26</v>
      </c>
      <c r="L412" s="3" t="str">
        <f t="shared" si="118"/>
        <v/>
      </c>
      <c r="N412" s="144" t="s">
        <v>89</v>
      </c>
      <c r="O412" s="57">
        <f t="shared" si="122"/>
        <v>6</v>
      </c>
      <c r="P412" s="132">
        <v>43614</v>
      </c>
      <c r="Q412" s="130" t="s">
        <v>58</v>
      </c>
      <c r="R412" s="131">
        <v>1.7673611111111109E-2</v>
      </c>
      <c r="S412" s="184"/>
      <c r="T412" s="62" t="str">
        <f>IF(O412&gt;0,VLOOKUP(Q412,'Riders Names'!A$2:B$582,2,FALSE),"")</f>
        <v>Male</v>
      </c>
      <c r="U412" s="45" t="str">
        <f>VLOOKUP(Q412,'Riders Names'!A$2:B$582,1,FALSE)</f>
        <v>Mike Gibbons</v>
      </c>
      <c r="X412" s="7" t="str">
        <f>IF('My Races'!$H$2="All",Q412,CONCATENATE(Q412,N412))</f>
        <v>Mike GibbonsUC867</v>
      </c>
    </row>
    <row r="413" spans="1:24" ht="15" hidden="1" x14ac:dyDescent="0.2">
      <c r="A413" s="73" t="str">
        <f t="shared" si="114"/>
        <v/>
      </c>
      <c r="B413" s="3" t="str">
        <f t="shared" si="111"/>
        <v/>
      </c>
      <c r="E413" s="14" t="str">
        <f t="shared" si="112"/>
        <v/>
      </c>
      <c r="F413" s="3">
        <f t="shared" si="121"/>
        <v>0</v>
      </c>
      <c r="G413" s="3" t="str">
        <f t="shared" si="115"/>
        <v/>
      </c>
      <c r="H413" s="3">
        <f t="shared" si="113"/>
        <v>0</v>
      </c>
      <c r="I413" s="3" t="str">
        <f t="shared" si="116"/>
        <v/>
      </c>
      <c r="K413" s="3">
        <f t="shared" si="117"/>
        <v>26</v>
      </c>
      <c r="L413" s="3" t="str">
        <f t="shared" si="118"/>
        <v/>
      </c>
      <c r="N413" s="144" t="s">
        <v>89</v>
      </c>
      <c r="O413" s="57">
        <f t="shared" si="122"/>
        <v>7</v>
      </c>
      <c r="P413" s="132">
        <v>43614</v>
      </c>
      <c r="Q413" s="130" t="s">
        <v>67</v>
      </c>
      <c r="R413" s="131">
        <v>1.7870370370370373E-2</v>
      </c>
      <c r="S413" s="184"/>
      <c r="T413" s="62" t="str">
        <f>IF(O413&gt;0,VLOOKUP(Q413,'Riders Names'!A$2:B$582,2,FALSE),"")</f>
        <v>Male</v>
      </c>
      <c r="U413" s="45" t="str">
        <f>VLOOKUP(Q413,'Riders Names'!A$2:B$582,1,FALSE)</f>
        <v>Neil Lewis</v>
      </c>
      <c r="X413" s="7" t="str">
        <f>IF('My Races'!$H$2="All",Q413,CONCATENATE(Q413,N413))</f>
        <v>Neil LewisUC867</v>
      </c>
    </row>
    <row r="414" spans="1:24" ht="15" hidden="1" x14ac:dyDescent="0.2">
      <c r="A414" s="73" t="str">
        <f t="shared" si="114"/>
        <v/>
      </c>
      <c r="B414" s="3" t="str">
        <f t="shared" si="111"/>
        <v/>
      </c>
      <c r="E414" s="14" t="str">
        <f t="shared" si="112"/>
        <v/>
      </c>
      <c r="F414" s="3">
        <f t="shared" si="121"/>
        <v>0</v>
      </c>
      <c r="G414" s="3" t="str">
        <f t="shared" si="115"/>
        <v/>
      </c>
      <c r="H414" s="3">
        <f t="shared" si="113"/>
        <v>0</v>
      </c>
      <c r="I414" s="3" t="str">
        <f t="shared" si="116"/>
        <v/>
      </c>
      <c r="K414" s="3">
        <f t="shared" si="117"/>
        <v>26</v>
      </c>
      <c r="L414" s="3" t="str">
        <f t="shared" si="118"/>
        <v/>
      </c>
      <c r="N414" s="144" t="s">
        <v>89</v>
      </c>
      <c r="O414" s="57">
        <f t="shared" si="122"/>
        <v>8</v>
      </c>
      <c r="P414" s="132">
        <v>43614</v>
      </c>
      <c r="Q414" s="130" t="s">
        <v>125</v>
      </c>
      <c r="R414" s="131">
        <v>1.7928240740740741E-2</v>
      </c>
      <c r="S414" s="184"/>
      <c r="T414" s="62" t="str">
        <f>IF(O414&gt;0,VLOOKUP(Q414,'Riders Names'!A$2:B$582,2,FALSE),"")</f>
        <v>Male</v>
      </c>
      <c r="U414" s="45" t="str">
        <f>VLOOKUP(Q414,'Riders Names'!A$2:B$582,1,FALSE)</f>
        <v>Paul Grabowski</v>
      </c>
      <c r="X414" s="7" t="str">
        <f>IF('My Races'!$H$2="All",Q414,CONCATENATE(Q414,N414))</f>
        <v>Paul GrabowskiUC867</v>
      </c>
    </row>
    <row r="415" spans="1:24" ht="15" hidden="1" x14ac:dyDescent="0.2">
      <c r="A415" s="73" t="str">
        <f t="shared" si="114"/>
        <v/>
      </c>
      <c r="B415" s="3" t="str">
        <f t="shared" si="111"/>
        <v/>
      </c>
      <c r="E415" s="14" t="str">
        <f t="shared" si="112"/>
        <v/>
      </c>
      <c r="F415" s="3">
        <f t="shared" si="121"/>
        <v>0</v>
      </c>
      <c r="G415" s="3" t="str">
        <f t="shared" si="115"/>
        <v/>
      </c>
      <c r="H415" s="3">
        <f t="shared" si="113"/>
        <v>0</v>
      </c>
      <c r="I415" s="3" t="str">
        <f t="shared" si="116"/>
        <v/>
      </c>
      <c r="K415" s="3">
        <f t="shared" si="117"/>
        <v>26</v>
      </c>
      <c r="L415" s="3" t="str">
        <f t="shared" si="118"/>
        <v/>
      </c>
      <c r="N415" s="144" t="s">
        <v>89</v>
      </c>
      <c r="O415" s="57">
        <f t="shared" si="122"/>
        <v>9</v>
      </c>
      <c r="P415" s="132">
        <v>43614</v>
      </c>
      <c r="Q415" s="130" t="s">
        <v>78</v>
      </c>
      <c r="R415" s="131">
        <v>1.8240740740740741E-2</v>
      </c>
      <c r="S415" s="184"/>
      <c r="T415" s="62" t="str">
        <f>IF(O415&gt;0,VLOOKUP(Q415,'Riders Names'!A$2:B$582,2,FALSE),"")</f>
        <v>Male</v>
      </c>
      <c r="U415" s="45" t="str">
        <f>VLOOKUP(Q415,'Riders Names'!A$2:B$582,1,FALSE)</f>
        <v>Martin Priestley</v>
      </c>
      <c r="X415" s="7" t="str">
        <f>IF('My Races'!$H$2="All",Q415,CONCATENATE(Q415,N415))</f>
        <v>Martin PriestleyUC867</v>
      </c>
    </row>
    <row r="416" spans="1:24" ht="15" hidden="1" x14ac:dyDescent="0.2">
      <c r="A416" s="73" t="str">
        <f t="shared" si="114"/>
        <v/>
      </c>
      <c r="B416" s="3" t="str">
        <f t="shared" si="111"/>
        <v/>
      </c>
      <c r="E416" s="14" t="str">
        <f t="shared" si="112"/>
        <v/>
      </c>
      <c r="F416" s="3">
        <f t="shared" si="121"/>
        <v>0</v>
      </c>
      <c r="G416" s="3" t="str">
        <f t="shared" si="115"/>
        <v/>
      </c>
      <c r="H416" s="3">
        <f t="shared" si="113"/>
        <v>0</v>
      </c>
      <c r="I416" s="3" t="str">
        <f t="shared" si="116"/>
        <v/>
      </c>
      <c r="K416" s="3">
        <f t="shared" si="117"/>
        <v>26</v>
      </c>
      <c r="L416" s="3" t="str">
        <f t="shared" si="118"/>
        <v/>
      </c>
      <c r="N416" s="144" t="s">
        <v>89</v>
      </c>
      <c r="O416" s="57">
        <f t="shared" si="122"/>
        <v>10</v>
      </c>
      <c r="P416" s="132">
        <v>43614</v>
      </c>
      <c r="Q416" s="130" t="s">
        <v>68</v>
      </c>
      <c r="R416" s="131">
        <v>1.8310185185185186E-2</v>
      </c>
      <c r="S416" s="184"/>
      <c r="T416" s="62" t="str">
        <f>IF(O416&gt;0,VLOOKUP(Q416,'Riders Names'!A$2:B$582,2,FALSE),"")</f>
        <v>Male</v>
      </c>
      <c r="U416" s="45" t="str">
        <f>VLOOKUP(Q416,'Riders Names'!A$2:B$582,1,FALSE)</f>
        <v>Robbie Richardson</v>
      </c>
      <c r="X416" s="7" t="str">
        <f>IF('My Races'!$H$2="All",Q416,CONCATENATE(Q416,N416))</f>
        <v>Robbie RichardsonUC867</v>
      </c>
    </row>
    <row r="417" spans="1:24" ht="15" hidden="1" x14ac:dyDescent="0.2">
      <c r="A417" s="73" t="str">
        <f t="shared" si="114"/>
        <v/>
      </c>
      <c r="B417" s="3" t="str">
        <f t="shared" si="111"/>
        <v/>
      </c>
      <c r="E417" s="14" t="str">
        <f t="shared" si="112"/>
        <v/>
      </c>
      <c r="F417" s="3">
        <f t="shared" si="121"/>
        <v>0</v>
      </c>
      <c r="G417" s="3" t="str">
        <f t="shared" si="115"/>
        <v/>
      </c>
      <c r="H417" s="3">
        <f t="shared" si="113"/>
        <v>0</v>
      </c>
      <c r="I417" s="3" t="str">
        <f t="shared" si="116"/>
        <v/>
      </c>
      <c r="K417" s="3">
        <f t="shared" si="117"/>
        <v>26</v>
      </c>
      <c r="L417" s="3" t="str">
        <f t="shared" si="118"/>
        <v/>
      </c>
      <c r="N417" s="144" t="s">
        <v>89</v>
      </c>
      <c r="O417" s="57">
        <f t="shared" si="122"/>
        <v>11</v>
      </c>
      <c r="P417" s="132">
        <v>43614</v>
      </c>
      <c r="Q417" s="130" t="s">
        <v>59</v>
      </c>
      <c r="R417" s="131">
        <v>2.0150462962962964E-2</v>
      </c>
      <c r="S417" s="184"/>
      <c r="T417" s="62" t="str">
        <f>IF(O417&gt;0,VLOOKUP(Q417,'Riders Names'!A$2:B$582,2,FALSE),"")</f>
        <v>Female</v>
      </c>
      <c r="U417" s="45" t="str">
        <f>VLOOKUP(Q417,'Riders Names'!A$2:B$582,1,FALSE)</f>
        <v>Lauren Booth</v>
      </c>
      <c r="X417" s="7" t="str">
        <f>IF('My Races'!$H$2="All",Q417,CONCATENATE(Q417,N417))</f>
        <v>Lauren BoothUC867</v>
      </c>
    </row>
    <row r="418" spans="1:24" ht="15" hidden="1" x14ac:dyDescent="0.2">
      <c r="A418" s="73" t="str">
        <f t="shared" si="114"/>
        <v/>
      </c>
      <c r="B418" s="3" t="str">
        <f t="shared" si="111"/>
        <v/>
      </c>
      <c r="E418" s="14" t="str">
        <f t="shared" si="112"/>
        <v/>
      </c>
      <c r="F418" s="3">
        <f t="shared" si="121"/>
        <v>0</v>
      </c>
      <c r="G418" s="3" t="str">
        <f t="shared" si="115"/>
        <v/>
      </c>
      <c r="H418" s="3">
        <f t="shared" si="113"/>
        <v>0</v>
      </c>
      <c r="I418" s="3" t="str">
        <f t="shared" si="116"/>
        <v/>
      </c>
      <c r="K418" s="3">
        <f t="shared" si="117"/>
        <v>26</v>
      </c>
      <c r="L418" s="3" t="str">
        <f t="shared" si="118"/>
        <v/>
      </c>
      <c r="N418" s="144" t="s">
        <v>89</v>
      </c>
      <c r="O418" s="57">
        <f t="shared" si="122"/>
        <v>12</v>
      </c>
      <c r="P418" s="132">
        <v>43614</v>
      </c>
      <c r="Q418" s="130" t="s">
        <v>168</v>
      </c>
      <c r="R418" s="131">
        <v>2.045138888888889E-2</v>
      </c>
      <c r="S418" s="184"/>
      <c r="T418" s="62" t="str">
        <f>IF(O418&gt;0,VLOOKUP(Q418,'Riders Names'!A$2:B$582,2,FALSE),"")</f>
        <v>Guest</v>
      </c>
      <c r="U418" s="45" t="str">
        <f>VLOOKUP(Q418,'Riders Names'!A$2:B$582,1,FALSE)</f>
        <v>Sue Jeffery</v>
      </c>
      <c r="X418" s="7" t="str">
        <f>IF('My Races'!$H$2="All",Q418,CONCATENATE(Q418,N418))</f>
        <v>Sue JefferyUC867</v>
      </c>
    </row>
    <row r="419" spans="1:24" ht="15" hidden="1" x14ac:dyDescent="0.2">
      <c r="A419" s="73" t="str">
        <f t="shared" si="114"/>
        <v/>
      </c>
      <c r="B419" s="3" t="str">
        <f t="shared" si="111"/>
        <v/>
      </c>
      <c r="E419" s="14" t="str">
        <f t="shared" si="112"/>
        <v/>
      </c>
      <c r="F419" s="3">
        <f t="shared" si="121"/>
        <v>0</v>
      </c>
      <c r="G419" s="3" t="str">
        <f t="shared" si="115"/>
        <v/>
      </c>
      <c r="H419" s="3">
        <f t="shared" si="113"/>
        <v>0</v>
      </c>
      <c r="I419" s="3" t="str">
        <f t="shared" si="116"/>
        <v/>
      </c>
      <c r="K419" s="3">
        <f t="shared" si="117"/>
        <v>26</v>
      </c>
      <c r="L419" s="3" t="str">
        <f t="shared" si="118"/>
        <v/>
      </c>
      <c r="N419" s="144" t="s">
        <v>89</v>
      </c>
      <c r="O419" s="57">
        <f t="shared" si="122"/>
        <v>13</v>
      </c>
      <c r="P419" s="132">
        <v>43614</v>
      </c>
      <c r="Q419" s="130" t="s">
        <v>139</v>
      </c>
      <c r="R419" s="131">
        <v>2.0509259259259258E-2</v>
      </c>
      <c r="S419" s="184"/>
      <c r="T419" s="62" t="str">
        <f>IF(O419&gt;0,VLOOKUP(Q419,'Riders Names'!A$2:B$582,2,FALSE),"")</f>
        <v>Female</v>
      </c>
      <c r="U419" s="45" t="str">
        <f>VLOOKUP(Q419,'Riders Names'!A$2:B$582,1,FALSE)</f>
        <v>Laura Richards</v>
      </c>
      <c r="X419" s="7" t="str">
        <f>IF('My Races'!$H$2="All",Q419,CONCATENATE(Q419,N419))</f>
        <v>Laura RichardsUC867</v>
      </c>
    </row>
    <row r="420" spans="1:24" ht="15" hidden="1" x14ac:dyDescent="0.2">
      <c r="A420" s="73" t="str">
        <f t="shared" si="114"/>
        <v/>
      </c>
      <c r="B420" s="3" t="str">
        <f t="shared" si="111"/>
        <v/>
      </c>
      <c r="E420" s="14" t="str">
        <f t="shared" si="112"/>
        <v/>
      </c>
      <c r="F420" s="3">
        <f t="shared" si="121"/>
        <v>0</v>
      </c>
      <c r="G420" s="3" t="str">
        <f t="shared" si="115"/>
        <v/>
      </c>
      <c r="H420" s="3">
        <f t="shared" si="113"/>
        <v>0</v>
      </c>
      <c r="I420" s="3" t="str">
        <f t="shared" si="116"/>
        <v/>
      </c>
      <c r="K420" s="3">
        <f t="shared" si="117"/>
        <v>26</v>
      </c>
      <c r="L420" s="3" t="str">
        <f t="shared" si="118"/>
        <v/>
      </c>
      <c r="N420" s="48" t="s">
        <v>52</v>
      </c>
      <c r="O420" s="57"/>
      <c r="P420" s="132"/>
      <c r="Q420" s="130"/>
      <c r="R420" s="131"/>
      <c r="S420" s="185"/>
      <c r="T420" s="62" t="str">
        <f>IF(O420&gt;0,VLOOKUP(Q420,'Riders Names'!A$2:B$582,2,FALSE),"")</f>
        <v/>
      </c>
      <c r="U420" s="45" t="e">
        <f>VLOOKUP(Q420,'Riders Names'!A$2:B$582,1,FALSE)</f>
        <v>#N/A</v>
      </c>
      <c r="X420" s="7" t="str">
        <f>IF('My Races'!$H$2="All",Q420,CONCATENATE(Q420,N420))</f>
        <v>Choose Race</v>
      </c>
    </row>
    <row r="421" spans="1:24" ht="15" hidden="1" x14ac:dyDescent="0.2">
      <c r="A421" s="73" t="str">
        <f t="shared" si="114"/>
        <v/>
      </c>
      <c r="B421" s="3" t="str">
        <f t="shared" si="111"/>
        <v/>
      </c>
      <c r="E421" s="14" t="str">
        <f t="shared" si="112"/>
        <v/>
      </c>
      <c r="F421" s="3">
        <f t="shared" si="121"/>
        <v>0</v>
      </c>
      <c r="G421" s="3" t="str">
        <f t="shared" si="115"/>
        <v/>
      </c>
      <c r="H421" s="3">
        <f t="shared" si="113"/>
        <v>0</v>
      </c>
      <c r="I421" s="3" t="str">
        <f t="shared" si="116"/>
        <v/>
      </c>
      <c r="K421" s="3">
        <f t="shared" si="117"/>
        <v>26</v>
      </c>
      <c r="L421" s="3" t="str">
        <f t="shared" si="118"/>
        <v/>
      </c>
      <c r="N421" s="144" t="s">
        <v>89</v>
      </c>
      <c r="O421" s="57">
        <f t="shared" ref="O421:O436" si="123">IF(N421=N420,O420+1,1)</f>
        <v>1</v>
      </c>
      <c r="P421" s="132">
        <v>43600</v>
      </c>
      <c r="Q421" s="130" t="s">
        <v>56</v>
      </c>
      <c r="R421" s="131">
        <v>1.6249999999999997E-2</v>
      </c>
      <c r="S421" s="183"/>
      <c r="T421" s="62" t="str">
        <f>IF(O421&gt;0,VLOOKUP(Q421,'Riders Names'!A$2:B$582,2,FALSE),"")</f>
        <v>Male</v>
      </c>
      <c r="U421" s="45" t="str">
        <f>VLOOKUP(Q421,'Riders Names'!A$2:B$582,1,FALSE)</f>
        <v>Simon Cox</v>
      </c>
      <c r="X421" s="7" t="str">
        <f>IF('My Races'!$H$2="All",Q421,CONCATENATE(Q421,N421))</f>
        <v>Simon CoxUC867</v>
      </c>
    </row>
    <row r="422" spans="1:24" ht="15" hidden="1" x14ac:dyDescent="0.2">
      <c r="A422" s="73" t="str">
        <f t="shared" si="114"/>
        <v/>
      </c>
      <c r="B422" s="3" t="str">
        <f t="shared" si="111"/>
        <v/>
      </c>
      <c r="E422" s="14" t="str">
        <f t="shared" si="112"/>
        <v/>
      </c>
      <c r="F422" s="3">
        <f t="shared" si="121"/>
        <v>0</v>
      </c>
      <c r="G422" s="3" t="str">
        <f t="shared" si="115"/>
        <v/>
      </c>
      <c r="H422" s="3">
        <f t="shared" si="113"/>
        <v>0</v>
      </c>
      <c r="I422" s="3" t="str">
        <f t="shared" si="116"/>
        <v/>
      </c>
      <c r="K422" s="3">
        <f t="shared" si="117"/>
        <v>26</v>
      </c>
      <c r="L422" s="3" t="str">
        <f t="shared" si="118"/>
        <v/>
      </c>
      <c r="N422" s="144" t="s">
        <v>89</v>
      </c>
      <c r="O422" s="57">
        <f t="shared" si="123"/>
        <v>2</v>
      </c>
      <c r="P422" s="132">
        <v>43600</v>
      </c>
      <c r="Q422" s="130" t="s">
        <v>160</v>
      </c>
      <c r="R422" s="131">
        <v>1.6597222222222222E-2</v>
      </c>
      <c r="S422" s="183"/>
      <c r="T422" s="62" t="str">
        <f>IF(O422&gt;0,VLOOKUP(Q422,'Riders Names'!A$2:B$582,2,FALSE),"")</f>
        <v>Guest</v>
      </c>
      <c r="U422" s="45" t="str">
        <f>VLOOKUP(Q422,'Riders Names'!A$2:B$582,1,FALSE)</f>
        <v>James Pugh</v>
      </c>
      <c r="X422" s="7" t="str">
        <f>IF('My Races'!$H$2="All",Q422,CONCATENATE(Q422,N422))</f>
        <v>James PughUC867</v>
      </c>
    </row>
    <row r="423" spans="1:24" ht="15" hidden="1" x14ac:dyDescent="0.2">
      <c r="A423" s="73" t="str">
        <f t="shared" si="114"/>
        <v/>
      </c>
      <c r="B423" s="3" t="str">
        <f t="shared" si="111"/>
        <v/>
      </c>
      <c r="E423" s="14" t="str">
        <f t="shared" si="112"/>
        <v/>
      </c>
      <c r="F423" s="3">
        <f t="shared" si="121"/>
        <v>0</v>
      </c>
      <c r="G423" s="3" t="str">
        <f t="shared" si="115"/>
        <v/>
      </c>
      <c r="H423" s="3">
        <f t="shared" si="113"/>
        <v>0</v>
      </c>
      <c r="I423" s="3" t="str">
        <f t="shared" si="116"/>
        <v/>
      </c>
      <c r="K423" s="3">
        <f t="shared" si="117"/>
        <v>26</v>
      </c>
      <c r="L423" s="3" t="str">
        <f t="shared" si="118"/>
        <v/>
      </c>
      <c r="N423" s="144" t="s">
        <v>89</v>
      </c>
      <c r="O423" s="57">
        <f t="shared" si="123"/>
        <v>3</v>
      </c>
      <c r="P423" s="132">
        <v>43600</v>
      </c>
      <c r="Q423" s="130" t="s">
        <v>65</v>
      </c>
      <c r="R423" s="131">
        <v>1.7025462962962961E-2</v>
      </c>
      <c r="S423" s="183"/>
      <c r="T423" s="62" t="str">
        <f>IF(O423&gt;0,VLOOKUP(Q423,'Riders Names'!A$2:B$582,2,FALSE),"")</f>
        <v>Male</v>
      </c>
      <c r="U423" s="45" t="str">
        <f>VLOOKUP(Q423,'Riders Names'!A$2:B$582,1,FALSE)</f>
        <v>Andy Cook</v>
      </c>
      <c r="X423" s="7" t="str">
        <f>IF('My Races'!$H$2="All",Q423,CONCATENATE(Q423,N423))</f>
        <v>Andy CookUC867</v>
      </c>
    </row>
    <row r="424" spans="1:24" ht="15" hidden="1" x14ac:dyDescent="0.2">
      <c r="A424" s="73" t="str">
        <f t="shared" si="114"/>
        <v/>
      </c>
      <c r="B424" s="3" t="str">
        <f t="shared" si="111"/>
        <v/>
      </c>
      <c r="E424" s="14" t="str">
        <f t="shared" si="112"/>
        <v/>
      </c>
      <c r="F424" s="3">
        <f t="shared" si="121"/>
        <v>0</v>
      </c>
      <c r="G424" s="3" t="str">
        <f t="shared" si="115"/>
        <v/>
      </c>
      <c r="H424" s="3">
        <f t="shared" si="113"/>
        <v>0</v>
      </c>
      <c r="I424" s="3" t="str">
        <f t="shared" si="116"/>
        <v/>
      </c>
      <c r="K424" s="3">
        <f t="shared" si="117"/>
        <v>26</v>
      </c>
      <c r="L424" s="3" t="str">
        <f t="shared" si="118"/>
        <v/>
      </c>
      <c r="N424" s="144" t="s">
        <v>89</v>
      </c>
      <c r="O424" s="57">
        <f t="shared" si="123"/>
        <v>4</v>
      </c>
      <c r="P424" s="132">
        <v>43600</v>
      </c>
      <c r="Q424" s="130" t="s">
        <v>57</v>
      </c>
      <c r="R424" s="131">
        <v>1.7118055555555556E-2</v>
      </c>
      <c r="S424" s="183"/>
      <c r="T424" s="62" t="str">
        <f>IF(O424&gt;0,VLOOKUP(Q424,'Riders Names'!A$2:B$582,2,FALSE),"")</f>
        <v>Male</v>
      </c>
      <c r="U424" s="45" t="str">
        <f>VLOOKUP(Q424,'Riders Names'!A$2:B$582,1,FALSE)</f>
        <v>Paul Winchcombe</v>
      </c>
      <c r="X424" s="7" t="str">
        <f>IF('My Races'!$H$2="All",Q424,CONCATENATE(Q424,N424))</f>
        <v>Paul WinchcombeUC867</v>
      </c>
    </row>
    <row r="425" spans="1:24" ht="15" hidden="1" x14ac:dyDescent="0.2">
      <c r="A425" s="73" t="str">
        <f t="shared" si="114"/>
        <v/>
      </c>
      <c r="B425" s="3" t="str">
        <f t="shared" si="111"/>
        <v/>
      </c>
      <c r="E425" s="14" t="str">
        <f t="shared" si="112"/>
        <v/>
      </c>
      <c r="F425" s="3">
        <f t="shared" si="121"/>
        <v>0</v>
      </c>
      <c r="G425" s="3" t="str">
        <f t="shared" si="115"/>
        <v/>
      </c>
      <c r="H425" s="3">
        <f t="shared" si="113"/>
        <v>0</v>
      </c>
      <c r="I425" s="3" t="str">
        <f t="shared" si="116"/>
        <v/>
      </c>
      <c r="K425" s="3">
        <f t="shared" si="117"/>
        <v>26</v>
      </c>
      <c r="L425" s="3" t="str">
        <f t="shared" si="118"/>
        <v/>
      </c>
      <c r="N425" s="144" t="s">
        <v>89</v>
      </c>
      <c r="O425" s="57">
        <f t="shared" si="123"/>
        <v>5</v>
      </c>
      <c r="P425" s="132">
        <v>43600</v>
      </c>
      <c r="Q425" s="130" t="s">
        <v>58</v>
      </c>
      <c r="R425" s="131">
        <v>1.7650462962962962E-2</v>
      </c>
      <c r="S425" s="183"/>
      <c r="T425" s="62" t="str">
        <f>IF(O425&gt;0,VLOOKUP(Q425,'Riders Names'!A$2:B$582,2,FALSE),"")</f>
        <v>Male</v>
      </c>
      <c r="U425" s="45" t="str">
        <f>VLOOKUP(Q425,'Riders Names'!A$2:B$582,1,FALSE)</f>
        <v>Mike Gibbons</v>
      </c>
      <c r="X425" s="7" t="str">
        <f>IF('My Races'!$H$2="All",Q425,CONCATENATE(Q425,N425))</f>
        <v>Mike GibbonsUC867</v>
      </c>
    </row>
    <row r="426" spans="1:24" ht="15" hidden="1" x14ac:dyDescent="0.2">
      <c r="A426" s="73" t="str">
        <f t="shared" si="114"/>
        <v/>
      </c>
      <c r="B426" s="3" t="str">
        <f t="shared" si="111"/>
        <v/>
      </c>
      <c r="E426" s="14" t="str">
        <f t="shared" si="112"/>
        <v/>
      </c>
      <c r="F426" s="3">
        <f t="shared" si="121"/>
        <v>0</v>
      </c>
      <c r="G426" s="3" t="str">
        <f t="shared" si="115"/>
        <v/>
      </c>
      <c r="H426" s="3">
        <f t="shared" si="113"/>
        <v>0</v>
      </c>
      <c r="I426" s="3" t="str">
        <f t="shared" si="116"/>
        <v/>
      </c>
      <c r="K426" s="3">
        <f t="shared" si="117"/>
        <v>26</v>
      </c>
      <c r="L426" s="3" t="str">
        <f t="shared" si="118"/>
        <v/>
      </c>
      <c r="N426" s="144" t="s">
        <v>89</v>
      </c>
      <c r="O426" s="57">
        <f t="shared" si="123"/>
        <v>6</v>
      </c>
      <c r="P426" s="132">
        <v>43600</v>
      </c>
      <c r="Q426" s="130" t="s">
        <v>68</v>
      </c>
      <c r="R426" s="131">
        <v>1.7719907407407406E-2</v>
      </c>
      <c r="S426" s="183"/>
      <c r="T426" s="62" t="str">
        <f>IF(O426&gt;0,VLOOKUP(Q426,'Riders Names'!A$2:B$582,2,FALSE),"")</f>
        <v>Male</v>
      </c>
      <c r="U426" s="45" t="str">
        <f>VLOOKUP(Q426,'Riders Names'!A$2:B$582,1,FALSE)</f>
        <v>Robbie Richardson</v>
      </c>
      <c r="X426" s="7" t="str">
        <f>IF('My Races'!$H$2="All",Q426,CONCATENATE(Q426,N426))</f>
        <v>Robbie RichardsonUC867</v>
      </c>
    </row>
    <row r="427" spans="1:24" ht="15" hidden="1" x14ac:dyDescent="0.2">
      <c r="A427" s="73" t="str">
        <f t="shared" si="114"/>
        <v/>
      </c>
      <c r="B427" s="3" t="str">
        <f t="shared" si="111"/>
        <v/>
      </c>
      <c r="E427" s="14" t="str">
        <f t="shared" si="112"/>
        <v/>
      </c>
      <c r="F427" s="3">
        <f t="shared" si="121"/>
        <v>0</v>
      </c>
      <c r="G427" s="3" t="str">
        <f t="shared" si="115"/>
        <v/>
      </c>
      <c r="H427" s="3">
        <f t="shared" si="113"/>
        <v>0</v>
      </c>
      <c r="I427" s="3" t="str">
        <f t="shared" si="116"/>
        <v/>
      </c>
      <c r="K427" s="3">
        <f t="shared" si="117"/>
        <v>26</v>
      </c>
      <c r="L427" s="3" t="str">
        <f t="shared" si="118"/>
        <v/>
      </c>
      <c r="N427" s="144" t="s">
        <v>89</v>
      </c>
      <c r="O427" s="57">
        <f t="shared" si="123"/>
        <v>7</v>
      </c>
      <c r="P427" s="132">
        <v>43600</v>
      </c>
      <c r="Q427" s="130" t="s">
        <v>169</v>
      </c>
      <c r="R427" s="131">
        <v>1.7719907407407406E-2</v>
      </c>
      <c r="S427" s="183"/>
      <c r="T427" s="62" t="str">
        <f>IF(O427&gt;0,VLOOKUP(Q427,'Riders Names'!A$2:B$582,2,FALSE),"")</f>
        <v>Male</v>
      </c>
      <c r="U427" s="45" t="str">
        <f>VLOOKUP(Q427,'Riders Names'!A$2:B$582,1,FALSE)</f>
        <v>Jamie Currie</v>
      </c>
      <c r="X427" s="7" t="str">
        <f>IF('My Races'!$H$2="All",Q427,CONCATENATE(Q427,N427))</f>
        <v>Jamie CurrieUC867</v>
      </c>
    </row>
    <row r="428" spans="1:24" ht="15" hidden="1" x14ac:dyDescent="0.2">
      <c r="A428" s="73" t="str">
        <f t="shared" si="114"/>
        <v/>
      </c>
      <c r="B428" s="3" t="str">
        <f t="shared" si="111"/>
        <v/>
      </c>
      <c r="E428" s="14" t="str">
        <f t="shared" si="112"/>
        <v/>
      </c>
      <c r="F428" s="3">
        <f t="shared" si="121"/>
        <v>0</v>
      </c>
      <c r="G428" s="3" t="str">
        <f t="shared" si="115"/>
        <v/>
      </c>
      <c r="H428" s="3">
        <f t="shared" si="113"/>
        <v>0</v>
      </c>
      <c r="I428" s="3" t="str">
        <f t="shared" si="116"/>
        <v/>
      </c>
      <c r="K428" s="3">
        <f t="shared" si="117"/>
        <v>26</v>
      </c>
      <c r="L428" s="3" t="str">
        <f t="shared" si="118"/>
        <v/>
      </c>
      <c r="N428" s="144" t="s">
        <v>89</v>
      </c>
      <c r="O428" s="57">
        <f t="shared" si="123"/>
        <v>8</v>
      </c>
      <c r="P428" s="132">
        <v>43600</v>
      </c>
      <c r="Q428" s="130" t="s">
        <v>166</v>
      </c>
      <c r="R428" s="131">
        <v>1.7754629629629631E-2</v>
      </c>
      <c r="S428" s="183"/>
      <c r="T428" s="62" t="str">
        <f>IF(O428&gt;0,VLOOKUP(Q428,'Riders Names'!A$2:B$582,2,FALSE),"")</f>
        <v>Male</v>
      </c>
      <c r="U428" s="45" t="str">
        <f>VLOOKUP(Q428,'Riders Names'!A$2:B$582,1,FALSE)</f>
        <v>Andy Summers</v>
      </c>
      <c r="X428" s="7" t="str">
        <f>IF('My Races'!$H$2="All",Q428,CONCATENATE(Q428,N428))</f>
        <v>Andy SummersUC867</v>
      </c>
    </row>
    <row r="429" spans="1:24" ht="15" hidden="1" x14ac:dyDescent="0.2">
      <c r="A429" s="73" t="str">
        <f t="shared" si="114"/>
        <v/>
      </c>
      <c r="B429" s="3" t="str">
        <f t="shared" si="111"/>
        <v/>
      </c>
      <c r="E429" s="14" t="str">
        <f t="shared" si="112"/>
        <v/>
      </c>
      <c r="F429" s="3">
        <f t="shared" si="121"/>
        <v>0</v>
      </c>
      <c r="G429" s="3" t="str">
        <f t="shared" si="115"/>
        <v/>
      </c>
      <c r="H429" s="3">
        <f t="shared" si="113"/>
        <v>0</v>
      </c>
      <c r="I429" s="3" t="str">
        <f t="shared" si="116"/>
        <v/>
      </c>
      <c r="K429" s="3">
        <f t="shared" si="117"/>
        <v>26</v>
      </c>
      <c r="L429" s="3" t="str">
        <f t="shared" si="118"/>
        <v/>
      </c>
      <c r="N429" s="144" t="s">
        <v>89</v>
      </c>
      <c r="O429" s="57">
        <f t="shared" si="123"/>
        <v>9</v>
      </c>
      <c r="P429" s="132">
        <v>43600</v>
      </c>
      <c r="Q429" s="130" t="s">
        <v>170</v>
      </c>
      <c r="R429" s="131">
        <v>1.7800925925925925E-2</v>
      </c>
      <c r="S429" s="183"/>
      <c r="T429" s="62" t="str">
        <f>IF(O429&gt;0,VLOOKUP(Q429,'Riders Names'!A$2:B$582,2,FALSE),"")</f>
        <v>Guest</v>
      </c>
      <c r="U429" s="45" t="str">
        <f>VLOOKUP(Q429,'Riders Names'!A$2:B$582,1,FALSE)</f>
        <v>Mick Sharratt</v>
      </c>
      <c r="X429" s="7" t="str">
        <f>IF('My Races'!$H$2="All",Q429,CONCATENATE(Q429,N429))</f>
        <v>Mick SharrattUC867</v>
      </c>
    </row>
    <row r="430" spans="1:24" ht="15" hidden="1" x14ac:dyDescent="0.2">
      <c r="A430" s="73" t="str">
        <f t="shared" si="114"/>
        <v/>
      </c>
      <c r="B430" s="3" t="str">
        <f t="shared" si="111"/>
        <v/>
      </c>
      <c r="E430" s="14" t="str">
        <f t="shared" si="112"/>
        <v/>
      </c>
      <c r="F430" s="3">
        <f t="shared" si="121"/>
        <v>0</v>
      </c>
      <c r="G430" s="3" t="str">
        <f t="shared" si="115"/>
        <v/>
      </c>
      <c r="H430" s="3">
        <f t="shared" si="113"/>
        <v>0</v>
      </c>
      <c r="I430" s="3" t="str">
        <f t="shared" si="116"/>
        <v/>
      </c>
      <c r="K430" s="3">
        <f t="shared" si="117"/>
        <v>26</v>
      </c>
      <c r="L430" s="3" t="str">
        <f t="shared" si="118"/>
        <v/>
      </c>
      <c r="N430" s="144" t="s">
        <v>89</v>
      </c>
      <c r="O430" s="57">
        <f t="shared" si="123"/>
        <v>10</v>
      </c>
      <c r="P430" s="132">
        <v>43600</v>
      </c>
      <c r="Q430" s="130" t="s">
        <v>153</v>
      </c>
      <c r="R430" s="131">
        <v>1.7824074074074076E-2</v>
      </c>
      <c r="S430" s="183"/>
      <c r="T430" s="62" t="str">
        <f>IF(O430&gt;0,VLOOKUP(Q430,'Riders Names'!A$2:B$582,2,FALSE),"")</f>
        <v>Guest</v>
      </c>
      <c r="U430" s="45" t="str">
        <f>VLOOKUP(Q430,'Riders Names'!A$2:B$582,1,FALSE)</f>
        <v>Emily Slavin</v>
      </c>
      <c r="X430" s="7" t="str">
        <f>IF('My Races'!$H$2="All",Q430,CONCATENATE(Q430,N430))</f>
        <v>Emily SlavinUC867</v>
      </c>
    </row>
    <row r="431" spans="1:24" ht="15" hidden="1" x14ac:dyDescent="0.2">
      <c r="A431" s="73" t="str">
        <f t="shared" si="114"/>
        <v/>
      </c>
      <c r="B431" s="3" t="str">
        <f t="shared" si="111"/>
        <v/>
      </c>
      <c r="E431" s="14" t="str">
        <f t="shared" si="112"/>
        <v/>
      </c>
      <c r="F431" s="3">
        <f t="shared" si="121"/>
        <v>0</v>
      </c>
      <c r="G431" s="3" t="str">
        <f t="shared" si="115"/>
        <v/>
      </c>
      <c r="H431" s="3">
        <f t="shared" si="113"/>
        <v>0</v>
      </c>
      <c r="I431" s="3" t="str">
        <f t="shared" si="116"/>
        <v/>
      </c>
      <c r="K431" s="3">
        <f t="shared" si="117"/>
        <v>26</v>
      </c>
      <c r="L431" s="3" t="str">
        <f t="shared" si="118"/>
        <v/>
      </c>
      <c r="N431" s="144" t="s">
        <v>89</v>
      </c>
      <c r="O431" s="57">
        <f t="shared" si="123"/>
        <v>11</v>
      </c>
      <c r="P431" s="132">
        <v>43600</v>
      </c>
      <c r="Q431" s="130" t="s">
        <v>62</v>
      </c>
      <c r="R431" s="131">
        <v>1.8425925925925925E-2</v>
      </c>
      <c r="S431" s="183"/>
      <c r="T431" s="62" t="str">
        <f>IF(O431&gt;0,VLOOKUP(Q431,'Riders Names'!A$2:B$582,2,FALSE),"")</f>
        <v>Female</v>
      </c>
      <c r="U431" s="45" t="str">
        <f>VLOOKUP(Q431,'Riders Names'!A$2:B$582,1,FALSE)</f>
        <v>Lynsey Carpenter</v>
      </c>
      <c r="X431" s="7" t="str">
        <f>IF('My Races'!$H$2="All",Q431,CONCATENATE(Q431,N431))</f>
        <v>Lynsey CarpenterUC867</v>
      </c>
    </row>
    <row r="432" spans="1:24" ht="15" hidden="1" x14ac:dyDescent="0.2">
      <c r="A432" s="73" t="str">
        <f t="shared" si="114"/>
        <v/>
      </c>
      <c r="B432" s="3" t="str">
        <f t="shared" si="111"/>
        <v/>
      </c>
      <c r="E432" s="14" t="str">
        <f t="shared" si="112"/>
        <v/>
      </c>
      <c r="F432" s="3">
        <f t="shared" si="121"/>
        <v>0</v>
      </c>
      <c r="G432" s="3" t="str">
        <f t="shared" si="115"/>
        <v/>
      </c>
      <c r="H432" s="3">
        <f t="shared" si="113"/>
        <v>0</v>
      </c>
      <c r="I432" s="3" t="str">
        <f t="shared" si="116"/>
        <v/>
      </c>
      <c r="K432" s="3">
        <f t="shared" si="117"/>
        <v>26</v>
      </c>
      <c r="L432" s="3" t="str">
        <f t="shared" si="118"/>
        <v/>
      </c>
      <c r="N432" s="144" t="s">
        <v>89</v>
      </c>
      <c r="O432" s="57">
        <f t="shared" si="123"/>
        <v>12</v>
      </c>
      <c r="P432" s="132">
        <v>43600</v>
      </c>
      <c r="Q432" s="130" t="s">
        <v>165</v>
      </c>
      <c r="R432" s="131">
        <v>1.8460648148148146E-2</v>
      </c>
      <c r="S432" s="183"/>
      <c r="T432" s="62" t="str">
        <f>IF(O432&gt;0,VLOOKUP(Q432,'Riders Names'!A$2:B$582,2,FALSE),"")</f>
        <v>Guest</v>
      </c>
      <c r="U432" s="45" t="str">
        <f>VLOOKUP(Q432,'Riders Names'!A$2:B$582,1,FALSE)</f>
        <v>Steve Whittle</v>
      </c>
      <c r="X432" s="7" t="str">
        <f>IF('My Races'!$H$2="All",Q432,CONCATENATE(Q432,N432))</f>
        <v>Steve WhittleUC867</v>
      </c>
    </row>
    <row r="433" spans="1:24" ht="15" hidden="1" x14ac:dyDescent="0.2">
      <c r="A433" s="73" t="str">
        <f t="shared" si="114"/>
        <v/>
      </c>
      <c r="B433" s="3" t="str">
        <f t="shared" si="111"/>
        <v/>
      </c>
      <c r="E433" s="14" t="str">
        <f t="shared" si="112"/>
        <v/>
      </c>
      <c r="F433" s="3">
        <f t="shared" si="121"/>
        <v>0</v>
      </c>
      <c r="G433" s="3" t="str">
        <f t="shared" si="115"/>
        <v/>
      </c>
      <c r="H433" s="3">
        <f t="shared" si="113"/>
        <v>0</v>
      </c>
      <c r="I433" s="3" t="str">
        <f t="shared" si="116"/>
        <v/>
      </c>
      <c r="K433" s="3">
        <f t="shared" si="117"/>
        <v>26</v>
      </c>
      <c r="L433" s="3" t="str">
        <f t="shared" si="118"/>
        <v/>
      </c>
      <c r="N433" s="144" t="s">
        <v>89</v>
      </c>
      <c r="O433" s="57">
        <f t="shared" si="123"/>
        <v>13</v>
      </c>
      <c r="P433" s="132">
        <v>43600</v>
      </c>
      <c r="Q433" s="130" t="s">
        <v>59</v>
      </c>
      <c r="R433" s="131">
        <v>1.9282407407407408E-2</v>
      </c>
      <c r="S433" s="183"/>
      <c r="T433" s="62" t="str">
        <f>IF(O433&gt;0,VLOOKUP(Q433,'Riders Names'!A$2:B$582,2,FALSE),"")</f>
        <v>Female</v>
      </c>
      <c r="U433" s="45" t="str">
        <f>VLOOKUP(Q433,'Riders Names'!A$2:B$582,1,FALSE)</f>
        <v>Lauren Booth</v>
      </c>
      <c r="X433" s="7" t="str">
        <f>IF('My Races'!$H$2="All",Q433,CONCATENATE(Q433,N433))</f>
        <v>Lauren BoothUC867</v>
      </c>
    </row>
    <row r="434" spans="1:24" ht="15" hidden="1" x14ac:dyDescent="0.2">
      <c r="A434" s="73" t="str">
        <f t="shared" si="114"/>
        <v/>
      </c>
      <c r="B434" s="3" t="str">
        <f t="shared" si="111"/>
        <v/>
      </c>
      <c r="E434" s="14" t="str">
        <f t="shared" si="112"/>
        <v/>
      </c>
      <c r="F434" s="3">
        <f t="shared" si="121"/>
        <v>0</v>
      </c>
      <c r="G434" s="3" t="str">
        <f t="shared" si="115"/>
        <v/>
      </c>
      <c r="H434" s="3">
        <f t="shared" si="113"/>
        <v>0</v>
      </c>
      <c r="I434" s="3" t="str">
        <f t="shared" si="116"/>
        <v/>
      </c>
      <c r="K434" s="3">
        <f t="shared" si="117"/>
        <v>26</v>
      </c>
      <c r="L434" s="3" t="str">
        <f t="shared" si="118"/>
        <v/>
      </c>
      <c r="N434" s="144" t="s">
        <v>89</v>
      </c>
      <c r="O434" s="57">
        <f t="shared" si="123"/>
        <v>14</v>
      </c>
      <c r="P434" s="132">
        <v>43600</v>
      </c>
      <c r="Q434" s="130" t="s">
        <v>171</v>
      </c>
      <c r="R434" s="131">
        <v>1.9837962962962963E-2</v>
      </c>
      <c r="S434" s="183"/>
      <c r="T434" s="62" t="str">
        <f>IF(O434&gt;0,VLOOKUP(Q434,'Riders Names'!A$2:B$582,2,FALSE),"")</f>
        <v>Guest</v>
      </c>
      <c r="U434" s="45" t="str">
        <f>VLOOKUP(Q434,'Riders Names'!A$2:B$582,1,FALSE)</f>
        <v>Phillipa Battye</v>
      </c>
      <c r="X434" s="7" t="str">
        <f>IF('My Races'!$H$2="All",Q434,CONCATENATE(Q434,N434))</f>
        <v>Phillipa BattyeUC867</v>
      </c>
    </row>
    <row r="435" spans="1:24" ht="15" hidden="1" x14ac:dyDescent="0.2">
      <c r="A435" s="73" t="str">
        <f t="shared" si="114"/>
        <v/>
      </c>
      <c r="B435" s="3" t="str">
        <f t="shared" si="111"/>
        <v/>
      </c>
      <c r="E435" s="14" t="str">
        <f t="shared" si="112"/>
        <v/>
      </c>
      <c r="F435" s="3">
        <f t="shared" si="121"/>
        <v>0</v>
      </c>
      <c r="G435" s="3" t="str">
        <f t="shared" si="115"/>
        <v/>
      </c>
      <c r="H435" s="3">
        <f t="shared" si="113"/>
        <v>0</v>
      </c>
      <c r="I435" s="3" t="str">
        <f t="shared" si="116"/>
        <v/>
      </c>
      <c r="K435" s="3">
        <f t="shared" si="117"/>
        <v>26</v>
      </c>
      <c r="L435" s="3" t="str">
        <f t="shared" si="118"/>
        <v/>
      </c>
      <c r="N435" s="144" t="s">
        <v>89</v>
      </c>
      <c r="O435" s="57">
        <f t="shared" si="123"/>
        <v>15</v>
      </c>
      <c r="P435" s="132">
        <v>43600</v>
      </c>
      <c r="Q435" s="130" t="s">
        <v>162</v>
      </c>
      <c r="R435" s="131">
        <v>2.1087962962962961E-2</v>
      </c>
      <c r="S435" s="183"/>
      <c r="T435" s="62" t="str">
        <f>IF(O435&gt;0,VLOOKUP(Q435,'Riders Names'!A$2:B$582,2,FALSE),"")</f>
        <v>Guest</v>
      </c>
      <c r="U435" s="45" t="str">
        <f>VLOOKUP(Q435,'Riders Names'!A$2:B$582,1,FALSE)</f>
        <v>Cordula Hurcum</v>
      </c>
      <c r="X435" s="7" t="str">
        <f>IF('My Races'!$H$2="All",Q435,CONCATENATE(Q435,N435))</f>
        <v>Cordula HurcumUC867</v>
      </c>
    </row>
    <row r="436" spans="1:24" ht="15" hidden="1" x14ac:dyDescent="0.2">
      <c r="A436" s="73" t="str">
        <f t="shared" si="114"/>
        <v/>
      </c>
      <c r="B436" s="3" t="str">
        <f t="shared" si="111"/>
        <v/>
      </c>
      <c r="E436" s="14" t="str">
        <f t="shared" si="112"/>
        <v/>
      </c>
      <c r="F436" s="3">
        <f t="shared" si="121"/>
        <v>0</v>
      </c>
      <c r="G436" s="3" t="str">
        <f t="shared" si="115"/>
        <v/>
      </c>
      <c r="H436" s="3">
        <f t="shared" si="113"/>
        <v>0</v>
      </c>
      <c r="I436" s="3" t="str">
        <f t="shared" si="116"/>
        <v/>
      </c>
      <c r="K436" s="3">
        <f t="shared" si="117"/>
        <v>26</v>
      </c>
      <c r="L436" s="3" t="str">
        <f t="shared" si="118"/>
        <v/>
      </c>
      <c r="N436" s="144" t="s">
        <v>89</v>
      </c>
      <c r="O436" s="57">
        <f t="shared" si="123"/>
        <v>16</v>
      </c>
      <c r="P436" s="132">
        <v>43600</v>
      </c>
      <c r="Q436" s="130" t="s">
        <v>64</v>
      </c>
      <c r="R436" s="131">
        <v>2.1898148148148149E-2</v>
      </c>
      <c r="S436" s="183"/>
      <c r="T436" s="62" t="str">
        <f>IF(O436&gt;0,VLOOKUP(Q436,'Riders Names'!A$2:B$582,2,FALSE),"")</f>
        <v>Male</v>
      </c>
      <c r="U436" s="45" t="str">
        <f>VLOOKUP(Q436,'Riders Names'!A$2:B$582,1,FALSE)</f>
        <v>Peter Iffland</v>
      </c>
      <c r="X436" s="7" t="str">
        <f>IF('My Races'!$H$2="All",Q436,CONCATENATE(Q436,N436))</f>
        <v>Peter IfflandUC867</v>
      </c>
    </row>
    <row r="437" spans="1:24" ht="15" hidden="1" x14ac:dyDescent="0.2">
      <c r="A437" s="73" t="str">
        <f t="shared" si="114"/>
        <v/>
      </c>
      <c r="B437" s="3" t="str">
        <f t="shared" si="111"/>
        <v/>
      </c>
      <c r="E437" s="14" t="str">
        <f t="shared" si="112"/>
        <v/>
      </c>
      <c r="F437" s="3">
        <f t="shared" si="121"/>
        <v>0</v>
      </c>
      <c r="G437" s="3" t="str">
        <f t="shared" si="115"/>
        <v/>
      </c>
      <c r="H437" s="3">
        <f t="shared" si="113"/>
        <v>0</v>
      </c>
      <c r="I437" s="3" t="str">
        <f t="shared" si="116"/>
        <v/>
      </c>
      <c r="K437" s="3">
        <f t="shared" si="117"/>
        <v>26</v>
      </c>
      <c r="L437" s="3" t="str">
        <f t="shared" si="118"/>
        <v/>
      </c>
      <c r="N437" s="48" t="s">
        <v>52</v>
      </c>
      <c r="O437" s="57"/>
      <c r="P437" s="132"/>
      <c r="Q437" s="130"/>
      <c r="R437" s="131"/>
      <c r="S437" s="185"/>
      <c r="T437" s="62" t="str">
        <f>IF(O437&gt;0,VLOOKUP(Q437,'Riders Names'!A$2:B$582,2,FALSE),"")</f>
        <v/>
      </c>
      <c r="U437" s="45" t="e">
        <f>VLOOKUP(Q437,'Riders Names'!A$2:B$582,1,FALSE)</f>
        <v>#N/A</v>
      </c>
      <c r="X437" s="7" t="str">
        <f>IF('My Races'!$H$2="All",Q437,CONCATENATE(Q437,N437))</f>
        <v>Choose Race</v>
      </c>
    </row>
    <row r="438" spans="1:24" ht="15" hidden="1" x14ac:dyDescent="0.2">
      <c r="A438" s="73" t="str">
        <f t="shared" si="114"/>
        <v/>
      </c>
      <c r="B438" s="3" t="str">
        <f t="shared" si="111"/>
        <v/>
      </c>
      <c r="E438" s="14" t="str">
        <f t="shared" si="112"/>
        <v/>
      </c>
      <c r="F438" s="3">
        <f t="shared" si="121"/>
        <v>0</v>
      </c>
      <c r="G438" s="3" t="str">
        <f t="shared" si="115"/>
        <v/>
      </c>
      <c r="H438" s="3">
        <f t="shared" si="113"/>
        <v>0</v>
      </c>
      <c r="I438" s="3" t="str">
        <f t="shared" si="116"/>
        <v/>
      </c>
      <c r="K438" s="3">
        <f t="shared" si="117"/>
        <v>26</v>
      </c>
      <c r="L438" s="3" t="str">
        <f t="shared" si="118"/>
        <v/>
      </c>
      <c r="N438" s="48" t="s">
        <v>85</v>
      </c>
      <c r="O438" s="57">
        <f t="shared" ref="O438:O447" si="124">IF(N438=N437,O437+1,1)</f>
        <v>1</v>
      </c>
      <c r="P438" s="132">
        <v>43558</v>
      </c>
      <c r="Q438" s="130" t="s">
        <v>172</v>
      </c>
      <c r="R438" s="131">
        <v>1.7199074074074071E-2</v>
      </c>
      <c r="S438" s="183"/>
      <c r="T438" s="62" t="str">
        <f>IF(O438&gt;0,VLOOKUP(Q438,'Riders Names'!A$2:B$582,2,FALSE),"")</f>
        <v>Guest</v>
      </c>
      <c r="U438" s="45" t="str">
        <f>VLOOKUP(Q438,'Riders Names'!A$2:B$582,1,FALSE)</f>
        <v>Les Liddiard</v>
      </c>
      <c r="X438" s="7" t="str">
        <f>IF('My Races'!$H$2="All",Q438,CONCATENATE(Q438,N438))</f>
        <v>Les LiddiardUC861</v>
      </c>
    </row>
    <row r="439" spans="1:24" ht="15" hidden="1" x14ac:dyDescent="0.2">
      <c r="A439" s="73" t="str">
        <f t="shared" si="114"/>
        <v/>
      </c>
      <c r="B439" s="3" t="str">
        <f t="shared" si="111"/>
        <v/>
      </c>
      <c r="E439" s="14" t="str">
        <f t="shared" si="112"/>
        <v/>
      </c>
      <c r="F439" s="3">
        <f t="shared" si="121"/>
        <v>0</v>
      </c>
      <c r="G439" s="3" t="str">
        <f t="shared" si="115"/>
        <v/>
      </c>
      <c r="H439" s="3">
        <f t="shared" si="113"/>
        <v>0</v>
      </c>
      <c r="I439" s="3" t="str">
        <f t="shared" si="116"/>
        <v/>
      </c>
      <c r="K439" s="3">
        <f t="shared" si="117"/>
        <v>26</v>
      </c>
      <c r="L439" s="3" t="str">
        <f t="shared" si="118"/>
        <v/>
      </c>
      <c r="N439" s="48" t="s">
        <v>85</v>
      </c>
      <c r="O439" s="57">
        <f t="shared" si="124"/>
        <v>2</v>
      </c>
      <c r="P439" s="132">
        <v>43558</v>
      </c>
      <c r="Q439" s="130" t="s">
        <v>56</v>
      </c>
      <c r="R439" s="131">
        <v>1.7280092592592593E-2</v>
      </c>
      <c r="S439" s="183"/>
      <c r="T439" s="62" t="str">
        <f>IF(O439&gt;0,VLOOKUP(Q439,'Riders Names'!A$2:B$582,2,FALSE),"")</f>
        <v>Male</v>
      </c>
      <c r="U439" s="45" t="str">
        <f>VLOOKUP(Q439,'Riders Names'!A$2:B$582,1,FALSE)</f>
        <v>Simon Cox</v>
      </c>
      <c r="X439" s="7" t="str">
        <f>IF('My Races'!$H$2="All",Q439,CONCATENATE(Q439,N439))</f>
        <v>Simon CoxUC861</v>
      </c>
    </row>
    <row r="440" spans="1:24" ht="15" hidden="1" x14ac:dyDescent="0.2">
      <c r="A440" s="73" t="str">
        <f t="shared" si="114"/>
        <v/>
      </c>
      <c r="B440" s="3" t="str">
        <f t="shared" si="111"/>
        <v/>
      </c>
      <c r="E440" s="14" t="str">
        <f t="shared" si="112"/>
        <v/>
      </c>
      <c r="F440" s="3">
        <f t="shared" si="121"/>
        <v>0</v>
      </c>
      <c r="G440" s="3" t="str">
        <f t="shared" si="115"/>
        <v/>
      </c>
      <c r="H440" s="3">
        <f t="shared" si="113"/>
        <v>0</v>
      </c>
      <c r="I440" s="3" t="str">
        <f t="shared" si="116"/>
        <v/>
      </c>
      <c r="K440" s="3">
        <f t="shared" si="117"/>
        <v>26</v>
      </c>
      <c r="L440" s="3" t="str">
        <f t="shared" si="118"/>
        <v/>
      </c>
      <c r="N440" s="48" t="s">
        <v>85</v>
      </c>
      <c r="O440" s="57">
        <f t="shared" si="124"/>
        <v>3</v>
      </c>
      <c r="P440" s="132">
        <v>43558</v>
      </c>
      <c r="Q440" s="130" t="s">
        <v>63</v>
      </c>
      <c r="R440" s="131">
        <v>1.8113425925925925E-2</v>
      </c>
      <c r="S440" s="183"/>
      <c r="T440" s="62" t="str">
        <f>IF(O440&gt;0,VLOOKUP(Q440,'Riders Names'!A$2:B$582,2,FALSE),"")</f>
        <v>Male</v>
      </c>
      <c r="U440" s="45" t="str">
        <f>VLOOKUP(Q440,'Riders Names'!A$2:B$582,1,FALSE)</f>
        <v>Mark Evans</v>
      </c>
      <c r="X440" s="7" t="str">
        <f>IF('My Races'!$H$2="All",Q440,CONCATENATE(Q440,N440))</f>
        <v>Mark EvansUC861</v>
      </c>
    </row>
    <row r="441" spans="1:24" ht="15" hidden="1" x14ac:dyDescent="0.2">
      <c r="A441" s="73" t="str">
        <f t="shared" si="114"/>
        <v/>
      </c>
      <c r="B441" s="3" t="str">
        <f t="shared" si="111"/>
        <v/>
      </c>
      <c r="E441" s="14" t="str">
        <f t="shared" si="112"/>
        <v/>
      </c>
      <c r="F441" s="3">
        <f t="shared" si="121"/>
        <v>0</v>
      </c>
      <c r="G441" s="3" t="str">
        <f t="shared" si="115"/>
        <v/>
      </c>
      <c r="H441" s="3">
        <f t="shared" si="113"/>
        <v>0</v>
      </c>
      <c r="I441" s="3" t="str">
        <f t="shared" si="116"/>
        <v/>
      </c>
      <c r="K441" s="3">
        <f t="shared" si="117"/>
        <v>26</v>
      </c>
      <c r="L441" s="3" t="str">
        <f t="shared" si="118"/>
        <v/>
      </c>
      <c r="N441" s="48" t="s">
        <v>85</v>
      </c>
      <c r="O441" s="57">
        <f t="shared" si="124"/>
        <v>4</v>
      </c>
      <c r="P441" s="132">
        <v>43558</v>
      </c>
      <c r="Q441" s="130" t="s">
        <v>125</v>
      </c>
      <c r="R441" s="131">
        <v>1.8217592592592594E-2</v>
      </c>
      <c r="S441" s="183"/>
      <c r="T441" s="62" t="str">
        <f>IF(O441&gt;0,VLOOKUP(Q441,'Riders Names'!A$2:B$582,2,FALSE),"")</f>
        <v>Male</v>
      </c>
      <c r="U441" s="45" t="str">
        <f>VLOOKUP(Q441,'Riders Names'!A$2:B$582,1,FALSE)</f>
        <v>Paul Grabowski</v>
      </c>
      <c r="X441" s="7" t="str">
        <f>IF('My Races'!$H$2="All",Q441,CONCATENATE(Q441,N441))</f>
        <v>Paul GrabowskiUC861</v>
      </c>
    </row>
    <row r="442" spans="1:24" ht="15" hidden="1" x14ac:dyDescent="0.2">
      <c r="A442" s="73" t="str">
        <f t="shared" si="114"/>
        <v/>
      </c>
      <c r="B442" s="3" t="str">
        <f t="shared" si="111"/>
        <v/>
      </c>
      <c r="E442" s="14" t="str">
        <f t="shared" si="112"/>
        <v/>
      </c>
      <c r="F442" s="3">
        <f t="shared" si="121"/>
        <v>0</v>
      </c>
      <c r="G442" s="3" t="str">
        <f t="shared" si="115"/>
        <v/>
      </c>
      <c r="H442" s="3">
        <f t="shared" si="113"/>
        <v>0</v>
      </c>
      <c r="I442" s="3" t="str">
        <f t="shared" si="116"/>
        <v/>
      </c>
      <c r="K442" s="3">
        <f t="shared" si="117"/>
        <v>26</v>
      </c>
      <c r="L442" s="3" t="str">
        <f t="shared" si="118"/>
        <v/>
      </c>
      <c r="N442" s="48" t="s">
        <v>85</v>
      </c>
      <c r="O442" s="57">
        <f t="shared" si="124"/>
        <v>5</v>
      </c>
      <c r="P442" s="132">
        <v>43558</v>
      </c>
      <c r="Q442" s="130" t="s">
        <v>166</v>
      </c>
      <c r="R442" s="131">
        <v>1.8333333333333333E-2</v>
      </c>
      <c r="S442" s="183"/>
      <c r="T442" s="62" t="str">
        <f>IF(O442&gt;0,VLOOKUP(Q442,'Riders Names'!A$2:B$582,2,FALSE),"")</f>
        <v>Male</v>
      </c>
      <c r="U442" s="45" t="str">
        <f>VLOOKUP(Q442,'Riders Names'!A$2:B$582,1,FALSE)</f>
        <v>Andy Summers</v>
      </c>
      <c r="X442" s="7" t="str">
        <f>IF('My Races'!$H$2="All",Q442,CONCATENATE(Q442,N442))</f>
        <v>Andy SummersUC861</v>
      </c>
    </row>
    <row r="443" spans="1:24" ht="15" hidden="1" x14ac:dyDescent="0.2">
      <c r="A443" s="73" t="str">
        <f t="shared" si="114"/>
        <v/>
      </c>
      <c r="B443" s="3" t="str">
        <f t="shared" si="111"/>
        <v/>
      </c>
      <c r="E443" s="14" t="str">
        <f t="shared" si="112"/>
        <v/>
      </c>
      <c r="F443" s="3">
        <f t="shared" si="121"/>
        <v>0</v>
      </c>
      <c r="G443" s="3" t="str">
        <f t="shared" si="115"/>
        <v/>
      </c>
      <c r="H443" s="3">
        <f t="shared" si="113"/>
        <v>0</v>
      </c>
      <c r="I443" s="3" t="str">
        <f t="shared" si="116"/>
        <v/>
      </c>
      <c r="K443" s="3">
        <f t="shared" si="117"/>
        <v>26</v>
      </c>
      <c r="L443" s="3" t="str">
        <f t="shared" si="118"/>
        <v/>
      </c>
      <c r="N443" s="48" t="s">
        <v>85</v>
      </c>
      <c r="O443" s="57">
        <f t="shared" si="124"/>
        <v>6</v>
      </c>
      <c r="P443" s="132">
        <v>43558</v>
      </c>
      <c r="Q443" s="130" t="s">
        <v>78</v>
      </c>
      <c r="R443" s="131">
        <v>1.8379629629629628E-2</v>
      </c>
      <c r="S443" s="183"/>
      <c r="T443" s="62" t="str">
        <f>IF(O443&gt;0,VLOOKUP(Q443,'Riders Names'!A$2:B$582,2,FALSE),"")</f>
        <v>Male</v>
      </c>
      <c r="U443" s="45" t="str">
        <f>VLOOKUP(Q443,'Riders Names'!A$2:B$582,1,FALSE)</f>
        <v>Martin Priestley</v>
      </c>
      <c r="X443" s="7" t="str">
        <f>IF('My Races'!$H$2="All",Q443,CONCATENATE(Q443,N443))</f>
        <v>Martin PriestleyUC861</v>
      </c>
    </row>
    <row r="444" spans="1:24" ht="15" hidden="1" x14ac:dyDescent="0.2">
      <c r="A444" s="73" t="str">
        <f t="shared" si="114"/>
        <v/>
      </c>
      <c r="B444" s="3" t="str">
        <f t="shared" si="111"/>
        <v/>
      </c>
      <c r="E444" s="14" t="str">
        <f t="shared" si="112"/>
        <v/>
      </c>
      <c r="F444" s="3">
        <f t="shared" si="121"/>
        <v>0</v>
      </c>
      <c r="G444" s="3" t="str">
        <f t="shared" si="115"/>
        <v/>
      </c>
      <c r="H444" s="3">
        <f t="shared" si="113"/>
        <v>0</v>
      </c>
      <c r="I444" s="3" t="str">
        <f t="shared" si="116"/>
        <v/>
      </c>
      <c r="K444" s="3">
        <f t="shared" si="117"/>
        <v>26</v>
      </c>
      <c r="L444" s="3" t="str">
        <f t="shared" si="118"/>
        <v/>
      </c>
      <c r="N444" s="48" t="s">
        <v>85</v>
      </c>
      <c r="O444" s="57">
        <f t="shared" si="124"/>
        <v>7</v>
      </c>
      <c r="P444" s="132">
        <v>43558</v>
      </c>
      <c r="Q444" s="130" t="s">
        <v>169</v>
      </c>
      <c r="R444" s="131">
        <v>1.8425925925925925E-2</v>
      </c>
      <c r="S444" s="183"/>
      <c r="T444" s="62" t="str">
        <f>IF(O444&gt;0,VLOOKUP(Q444,'Riders Names'!A$2:B$582,2,FALSE),"")</f>
        <v>Male</v>
      </c>
      <c r="U444" s="45" t="str">
        <f>VLOOKUP(Q444,'Riders Names'!A$2:B$582,1,FALSE)</f>
        <v>Jamie Currie</v>
      </c>
      <c r="X444" s="7" t="str">
        <f>IF('My Races'!$H$2="All",Q444,CONCATENATE(Q444,N444))</f>
        <v>Jamie CurrieUC861</v>
      </c>
    </row>
    <row r="445" spans="1:24" ht="15" hidden="1" x14ac:dyDescent="0.2">
      <c r="A445" s="73" t="str">
        <f t="shared" si="114"/>
        <v/>
      </c>
      <c r="B445" s="3" t="str">
        <f t="shared" si="111"/>
        <v/>
      </c>
      <c r="E445" s="14" t="str">
        <f t="shared" si="112"/>
        <v/>
      </c>
      <c r="F445" s="3">
        <f t="shared" si="121"/>
        <v>0</v>
      </c>
      <c r="G445" s="3" t="str">
        <f t="shared" si="115"/>
        <v/>
      </c>
      <c r="H445" s="3">
        <f t="shared" si="113"/>
        <v>0</v>
      </c>
      <c r="I445" s="3" t="str">
        <f t="shared" si="116"/>
        <v/>
      </c>
      <c r="K445" s="3">
        <f t="shared" si="117"/>
        <v>26</v>
      </c>
      <c r="L445" s="3" t="str">
        <f t="shared" si="118"/>
        <v/>
      </c>
      <c r="N445" s="48" t="s">
        <v>85</v>
      </c>
      <c r="O445" s="57">
        <f t="shared" si="124"/>
        <v>8</v>
      </c>
      <c r="P445" s="132">
        <v>43558</v>
      </c>
      <c r="Q445" s="130" t="s">
        <v>153</v>
      </c>
      <c r="R445" s="131">
        <v>1.9375E-2</v>
      </c>
      <c r="S445" s="183"/>
      <c r="T445" s="62" t="str">
        <f>IF(O445&gt;0,VLOOKUP(Q445,'Riders Names'!A$2:B$582,2,FALSE),"")</f>
        <v>Guest</v>
      </c>
      <c r="U445" s="45" t="str">
        <f>VLOOKUP(Q445,'Riders Names'!A$2:B$582,1,FALSE)</f>
        <v>Emily Slavin</v>
      </c>
      <c r="X445" s="7" t="str">
        <f>IF('My Races'!$H$2="All",Q445,CONCATENATE(Q445,N445))</f>
        <v>Emily SlavinUC861</v>
      </c>
    </row>
    <row r="446" spans="1:24" ht="15" hidden="1" x14ac:dyDescent="0.2">
      <c r="A446" s="73" t="str">
        <f t="shared" si="114"/>
        <v/>
      </c>
      <c r="B446" s="3" t="str">
        <f t="shared" si="111"/>
        <v/>
      </c>
      <c r="E446" s="14" t="str">
        <f t="shared" si="112"/>
        <v/>
      </c>
      <c r="F446" s="3">
        <f t="shared" si="121"/>
        <v>0</v>
      </c>
      <c r="G446" s="3" t="str">
        <f t="shared" si="115"/>
        <v/>
      </c>
      <c r="H446" s="3">
        <f t="shared" si="113"/>
        <v>0</v>
      </c>
      <c r="I446" s="3" t="str">
        <f t="shared" si="116"/>
        <v/>
      </c>
      <c r="K446" s="3">
        <f t="shared" si="117"/>
        <v>26</v>
      </c>
      <c r="L446" s="3" t="str">
        <f t="shared" si="118"/>
        <v/>
      </c>
      <c r="N446" s="48" t="s">
        <v>85</v>
      </c>
      <c r="O446" s="57">
        <f t="shared" si="124"/>
        <v>9</v>
      </c>
      <c r="P446" s="132">
        <v>43558</v>
      </c>
      <c r="Q446" s="130" t="s">
        <v>129</v>
      </c>
      <c r="R446" s="131">
        <v>2.0254629629629629E-2</v>
      </c>
      <c r="S446" s="183"/>
      <c r="T446" s="62" t="str">
        <f>IF(O446&gt;0,VLOOKUP(Q446,'Riders Names'!A$2:B$582,2,FALSE),"")</f>
        <v>Female</v>
      </c>
      <c r="U446" s="45" t="str">
        <f>VLOOKUP(Q446,'Riders Names'!A$2:B$582,1,FALSE)</f>
        <v>Sue Crane</v>
      </c>
      <c r="X446" s="7" t="str">
        <f>IF('My Races'!$H$2="All",Q446,CONCATENATE(Q446,N446))</f>
        <v>Sue CraneUC861</v>
      </c>
    </row>
    <row r="447" spans="1:24" ht="15" hidden="1" x14ac:dyDescent="0.2">
      <c r="A447" s="73" t="str">
        <f t="shared" si="114"/>
        <v/>
      </c>
      <c r="B447" s="3" t="str">
        <f t="shared" si="111"/>
        <v/>
      </c>
      <c r="E447" s="14" t="str">
        <f t="shared" si="112"/>
        <v/>
      </c>
      <c r="F447" s="3">
        <f t="shared" si="121"/>
        <v>0</v>
      </c>
      <c r="G447" s="3" t="str">
        <f t="shared" si="115"/>
        <v/>
      </c>
      <c r="H447" s="3">
        <f t="shared" si="113"/>
        <v>0</v>
      </c>
      <c r="I447" s="3" t="str">
        <f t="shared" si="116"/>
        <v/>
      </c>
      <c r="K447" s="3">
        <f t="shared" si="117"/>
        <v>26</v>
      </c>
      <c r="L447" s="3" t="str">
        <f t="shared" si="118"/>
        <v/>
      </c>
      <c r="N447" s="48" t="s">
        <v>85</v>
      </c>
      <c r="O447" s="57">
        <f t="shared" si="124"/>
        <v>10</v>
      </c>
      <c r="P447" s="132">
        <v>43558</v>
      </c>
      <c r="Q447" s="130" t="s">
        <v>59</v>
      </c>
      <c r="R447" s="131">
        <v>2.1446759259259259E-2</v>
      </c>
      <c r="S447" s="183"/>
      <c r="T447" s="62" t="str">
        <f>IF(O447&gt;0,VLOOKUP(Q447,'Riders Names'!A$2:B$582,2,FALSE),"")</f>
        <v>Female</v>
      </c>
      <c r="U447" s="45" t="str">
        <f>VLOOKUP(Q447,'Riders Names'!A$2:B$582,1,FALSE)</f>
        <v>Lauren Booth</v>
      </c>
      <c r="X447" s="7" t="str">
        <f>IF('My Races'!$H$2="All",Q447,CONCATENATE(Q447,N447))</f>
        <v>Lauren BoothUC861</v>
      </c>
    </row>
    <row r="448" spans="1:24" ht="15" hidden="1" x14ac:dyDescent="0.2">
      <c r="A448" s="73" t="str">
        <f t="shared" si="114"/>
        <v/>
      </c>
      <c r="B448" s="3" t="str">
        <f t="shared" si="111"/>
        <v/>
      </c>
      <c r="E448" s="14" t="str">
        <f t="shared" si="112"/>
        <v/>
      </c>
      <c r="F448" s="3">
        <f t="shared" si="121"/>
        <v>0</v>
      </c>
      <c r="G448" s="3" t="str">
        <f t="shared" si="115"/>
        <v/>
      </c>
      <c r="H448" s="3">
        <f t="shared" si="113"/>
        <v>0</v>
      </c>
      <c r="I448" s="3" t="str">
        <f t="shared" si="116"/>
        <v/>
      </c>
      <c r="K448" s="3">
        <f t="shared" si="117"/>
        <v>26</v>
      </c>
      <c r="L448" s="3" t="str">
        <f t="shared" si="118"/>
        <v/>
      </c>
      <c r="N448" s="48" t="s">
        <v>52</v>
      </c>
      <c r="O448" s="57"/>
      <c r="P448" s="132"/>
      <c r="Q448" s="130"/>
      <c r="R448" s="131"/>
      <c r="S448" s="185"/>
      <c r="T448" s="62" t="str">
        <f>IF(O448&gt;0,VLOOKUP(Q448,'Riders Names'!A$2:B$582,2,FALSE),"")</f>
        <v/>
      </c>
      <c r="U448" s="45" t="e">
        <f>VLOOKUP(Q448,'Riders Names'!A$2:B$582,1,FALSE)</f>
        <v>#N/A</v>
      </c>
      <c r="X448" s="7" t="str">
        <f>IF('My Races'!$H$2="All",Q448,CONCATENATE(Q448,N448))</f>
        <v>Choose Race</v>
      </c>
    </row>
    <row r="449" spans="1:24" ht="15" hidden="1" x14ac:dyDescent="0.2">
      <c r="A449" s="73" t="str">
        <f t="shared" si="114"/>
        <v/>
      </c>
      <c r="B449" s="3" t="str">
        <f t="shared" si="111"/>
        <v/>
      </c>
      <c r="E449" s="14" t="str">
        <f t="shared" si="112"/>
        <v/>
      </c>
      <c r="F449" s="3">
        <f t="shared" si="121"/>
        <v>0</v>
      </c>
      <c r="G449" s="3" t="str">
        <f t="shared" si="115"/>
        <v/>
      </c>
      <c r="H449" s="3">
        <f t="shared" si="113"/>
        <v>0</v>
      </c>
      <c r="I449" s="3" t="str">
        <f t="shared" si="116"/>
        <v/>
      </c>
      <c r="K449" s="3">
        <f t="shared" si="117"/>
        <v>26</v>
      </c>
      <c r="L449" s="3" t="str">
        <f t="shared" si="118"/>
        <v/>
      </c>
      <c r="N449" s="48" t="s">
        <v>85</v>
      </c>
      <c r="O449" s="57">
        <f t="shared" ref="O449:O460" si="125">IF(N449=N448,O448+1,1)</f>
        <v>1</v>
      </c>
      <c r="P449" s="132">
        <v>43572</v>
      </c>
      <c r="Q449" s="130" t="s">
        <v>76</v>
      </c>
      <c r="R449" s="131">
        <v>1.6782407407407409E-2</v>
      </c>
      <c r="S449" s="183"/>
      <c r="T449" s="62" t="str">
        <f>IF(O449&gt;0,VLOOKUP(Q449,'Riders Names'!A$2:B$582,2,FALSE),"")</f>
        <v>Male</v>
      </c>
      <c r="U449" s="45" t="str">
        <f>VLOOKUP(Q449,'Riders Names'!A$2:B$582,1,FALSE)</f>
        <v>Tony Weare</v>
      </c>
      <c r="X449" s="7" t="str">
        <f>IF('My Races'!$H$2="All",Q449,CONCATENATE(Q449,N449))</f>
        <v>Tony WeareUC861</v>
      </c>
    </row>
    <row r="450" spans="1:24" ht="15" hidden="1" x14ac:dyDescent="0.2">
      <c r="A450" s="73" t="str">
        <f t="shared" si="114"/>
        <v/>
      </c>
      <c r="B450" s="3" t="str">
        <f t="shared" si="111"/>
        <v/>
      </c>
      <c r="E450" s="14" t="str">
        <f t="shared" si="112"/>
        <v/>
      </c>
      <c r="F450" s="3">
        <f t="shared" si="121"/>
        <v>0</v>
      </c>
      <c r="G450" s="3" t="str">
        <f t="shared" si="115"/>
        <v/>
      </c>
      <c r="H450" s="3">
        <f t="shared" si="113"/>
        <v>0</v>
      </c>
      <c r="I450" s="3" t="str">
        <f t="shared" si="116"/>
        <v/>
      </c>
      <c r="K450" s="3">
        <f t="shared" si="117"/>
        <v>26</v>
      </c>
      <c r="L450" s="3" t="str">
        <f t="shared" si="118"/>
        <v/>
      </c>
      <c r="N450" s="48" t="s">
        <v>85</v>
      </c>
      <c r="O450" s="57">
        <f t="shared" si="125"/>
        <v>2</v>
      </c>
      <c r="P450" s="132">
        <v>43572</v>
      </c>
      <c r="Q450" s="130" t="s">
        <v>77</v>
      </c>
      <c r="R450" s="131">
        <v>1.7175925925925924E-2</v>
      </c>
      <c r="S450" s="183"/>
      <c r="T450" s="62" t="str">
        <f>IF(O450&gt;0,VLOOKUP(Q450,'Riders Names'!A$2:B$582,2,FALSE),"")</f>
        <v>Male</v>
      </c>
      <c r="U450" s="45" t="str">
        <f>VLOOKUP(Q450,'Riders Names'!A$2:B$582,1,FALSE)</f>
        <v>Andrew Lockwood</v>
      </c>
      <c r="X450" s="7" t="str">
        <f>IF('My Races'!$H$2="All",Q450,CONCATENATE(Q450,N450))</f>
        <v>Andrew LockwoodUC861</v>
      </c>
    </row>
    <row r="451" spans="1:24" ht="15" hidden="1" x14ac:dyDescent="0.2">
      <c r="A451" s="73" t="str">
        <f t="shared" si="114"/>
        <v/>
      </c>
      <c r="B451" s="3" t="str">
        <f t="shared" ref="B451:B514" si="126">IF(N451=$AA$11,RANK(A451,A$3:A$5000,1),"")</f>
        <v/>
      </c>
      <c r="E451" s="14" t="str">
        <f t="shared" ref="E451:E514" si="127">IF(N451=$AA$11,P451,"")</f>
        <v/>
      </c>
      <c r="F451" s="3">
        <f t="shared" si="121"/>
        <v>0</v>
      </c>
      <c r="G451" s="3" t="str">
        <f t="shared" si="115"/>
        <v/>
      </c>
      <c r="H451" s="3">
        <f t="shared" ref="H451:H514" si="128">IF(AND(N451=$AA$11,P451=$AE$11),H450+1,H450)</f>
        <v>0</v>
      </c>
      <c r="I451" s="3" t="str">
        <f t="shared" si="116"/>
        <v/>
      </c>
      <c r="K451" s="3">
        <f t="shared" si="117"/>
        <v>26</v>
      </c>
      <c r="L451" s="3" t="str">
        <f t="shared" si="118"/>
        <v/>
      </c>
      <c r="N451" s="48" t="s">
        <v>85</v>
      </c>
      <c r="O451" s="57">
        <f t="shared" si="125"/>
        <v>3</v>
      </c>
      <c r="P451" s="132">
        <v>43572</v>
      </c>
      <c r="Q451" s="130" t="s">
        <v>160</v>
      </c>
      <c r="R451" s="131">
        <v>1.7326388888888888E-2</v>
      </c>
      <c r="S451" s="183"/>
      <c r="T451" s="62" t="str">
        <f>IF(O451&gt;0,VLOOKUP(Q451,'Riders Names'!A$2:B$582,2,FALSE),"")</f>
        <v>Guest</v>
      </c>
      <c r="U451" s="45" t="str">
        <f>VLOOKUP(Q451,'Riders Names'!A$2:B$582,1,FALSE)</f>
        <v>James Pugh</v>
      </c>
      <c r="X451" s="7" t="str">
        <f>IF('My Races'!$H$2="All",Q451,CONCATENATE(Q451,N451))</f>
        <v>James PughUC861</v>
      </c>
    </row>
    <row r="452" spans="1:24" ht="15" hidden="1" x14ac:dyDescent="0.2">
      <c r="A452" s="73" t="str">
        <f t="shared" ref="A452:A515" si="129">IF(AND(N452=$AA$11,$AA$7="All"),R452,IF(AND(N452=$AA$11,$AA$7=T452),R452,""))</f>
        <v/>
      </c>
      <c r="B452" s="3" t="str">
        <f t="shared" si="126"/>
        <v/>
      </c>
      <c r="E452" s="14" t="str">
        <f t="shared" si="127"/>
        <v/>
      </c>
      <c r="F452" s="3">
        <f t="shared" si="121"/>
        <v>0</v>
      </c>
      <c r="G452" s="3" t="str">
        <f t="shared" ref="G452:G515" si="130">IF(F452&lt;&gt;F451,F452,"")</f>
        <v/>
      </c>
      <c r="H452" s="3">
        <f t="shared" si="128"/>
        <v>0</v>
      </c>
      <c r="I452" s="3" t="str">
        <f t="shared" ref="I452:I515" si="131">IF(H452&lt;&gt;H451,CONCATENATE($AA$11,H452),"")</f>
        <v/>
      </c>
      <c r="K452" s="3">
        <f t="shared" ref="K452:K515" si="132">IF(X452=$AA$6,K451+1,K451)</f>
        <v>27</v>
      </c>
      <c r="L452" s="3" t="str">
        <f t="shared" ref="L452:L515" si="133">IF(K452&lt;&gt;K451,CONCATENATE($AA$4,K452),"")</f>
        <v>Paul Winchcombe27</v>
      </c>
      <c r="N452" s="48" t="s">
        <v>85</v>
      </c>
      <c r="O452" s="57">
        <f t="shared" si="125"/>
        <v>4</v>
      </c>
      <c r="P452" s="132">
        <v>43572</v>
      </c>
      <c r="Q452" s="130" t="s">
        <v>57</v>
      </c>
      <c r="R452" s="131">
        <v>1.7372685185185185E-2</v>
      </c>
      <c r="S452" s="183"/>
      <c r="T452" s="62" t="str">
        <f>IF(O452&gt;0,VLOOKUP(Q452,'Riders Names'!A$2:B$582,2,FALSE),"")</f>
        <v>Male</v>
      </c>
      <c r="U452" s="45" t="str">
        <f>VLOOKUP(Q452,'Riders Names'!A$2:B$582,1,FALSE)</f>
        <v>Paul Winchcombe</v>
      </c>
      <c r="X452" s="7" t="str">
        <f>IF('My Races'!$H$2="All",Q452,CONCATENATE(Q452,N452))</f>
        <v>Paul WinchcombeUC861</v>
      </c>
    </row>
    <row r="453" spans="1:24" ht="15" hidden="1" x14ac:dyDescent="0.2">
      <c r="A453" s="73" t="str">
        <f t="shared" si="129"/>
        <v/>
      </c>
      <c r="B453" s="3" t="str">
        <f t="shared" si="126"/>
        <v/>
      </c>
      <c r="E453" s="14" t="str">
        <f t="shared" si="127"/>
        <v/>
      </c>
      <c r="F453" s="3">
        <f t="shared" si="121"/>
        <v>0</v>
      </c>
      <c r="G453" s="3" t="str">
        <f t="shared" si="130"/>
        <v/>
      </c>
      <c r="H453" s="3">
        <f t="shared" si="128"/>
        <v>0</v>
      </c>
      <c r="I453" s="3" t="str">
        <f t="shared" si="131"/>
        <v/>
      </c>
      <c r="K453" s="3">
        <f t="shared" si="132"/>
        <v>27</v>
      </c>
      <c r="L453" s="3" t="str">
        <f t="shared" si="133"/>
        <v/>
      </c>
      <c r="N453" s="48" t="s">
        <v>85</v>
      </c>
      <c r="O453" s="57">
        <f t="shared" si="125"/>
        <v>5</v>
      </c>
      <c r="P453" s="132">
        <v>43572</v>
      </c>
      <c r="Q453" s="130" t="s">
        <v>94</v>
      </c>
      <c r="R453" s="131">
        <v>1.7534722222222222E-2</v>
      </c>
      <c r="S453" s="183"/>
      <c r="T453" s="62" t="str">
        <f>IF(O453&gt;0,VLOOKUP(Q453,'Riders Names'!A$2:B$582,2,FALSE),"")</f>
        <v>Guest</v>
      </c>
      <c r="U453" s="45" t="str">
        <f>VLOOKUP(Q453,'Riders Names'!A$2:B$582,1,FALSE)</f>
        <v>Will Howse</v>
      </c>
      <c r="X453" s="7" t="str">
        <f>IF('My Races'!$H$2="All",Q453,CONCATENATE(Q453,N453))</f>
        <v>Will HowseUC861</v>
      </c>
    </row>
    <row r="454" spans="1:24" ht="15" hidden="1" x14ac:dyDescent="0.2">
      <c r="A454" s="73" t="str">
        <f t="shared" si="129"/>
        <v/>
      </c>
      <c r="B454" s="3" t="str">
        <f t="shared" si="126"/>
        <v/>
      </c>
      <c r="E454" s="14" t="str">
        <f t="shared" si="127"/>
        <v/>
      </c>
      <c r="F454" s="3">
        <f t="shared" si="121"/>
        <v>0</v>
      </c>
      <c r="G454" s="3" t="str">
        <f t="shared" si="130"/>
        <v/>
      </c>
      <c r="H454" s="3">
        <f t="shared" si="128"/>
        <v>0</v>
      </c>
      <c r="I454" s="3" t="str">
        <f t="shared" si="131"/>
        <v/>
      </c>
      <c r="K454" s="3">
        <f t="shared" si="132"/>
        <v>27</v>
      </c>
      <c r="L454" s="3" t="str">
        <f t="shared" si="133"/>
        <v/>
      </c>
      <c r="N454" s="48" t="s">
        <v>85</v>
      </c>
      <c r="O454" s="57">
        <f t="shared" si="125"/>
        <v>6</v>
      </c>
      <c r="P454" s="132">
        <v>43572</v>
      </c>
      <c r="Q454" s="130" t="s">
        <v>125</v>
      </c>
      <c r="R454" s="131">
        <v>1.7638888888888888E-2</v>
      </c>
      <c r="S454" s="183"/>
      <c r="T454" s="62" t="str">
        <f>IF(O454&gt;0,VLOOKUP(Q454,'Riders Names'!A$2:B$582,2,FALSE),"")</f>
        <v>Male</v>
      </c>
      <c r="U454" s="45" t="str">
        <f>VLOOKUP(Q454,'Riders Names'!A$2:B$582,1,FALSE)</f>
        <v>Paul Grabowski</v>
      </c>
      <c r="X454" s="7" t="str">
        <f>IF('My Races'!$H$2="All",Q454,CONCATENATE(Q454,N454))</f>
        <v>Paul GrabowskiUC861</v>
      </c>
    </row>
    <row r="455" spans="1:24" ht="15" hidden="1" x14ac:dyDescent="0.2">
      <c r="A455" s="73" t="str">
        <f t="shared" si="129"/>
        <v/>
      </c>
      <c r="B455" s="3" t="str">
        <f t="shared" si="126"/>
        <v/>
      </c>
      <c r="E455" s="14" t="str">
        <f t="shared" si="127"/>
        <v/>
      </c>
      <c r="F455" s="3">
        <f t="shared" si="121"/>
        <v>0</v>
      </c>
      <c r="G455" s="3" t="str">
        <f t="shared" si="130"/>
        <v/>
      </c>
      <c r="H455" s="3">
        <f t="shared" si="128"/>
        <v>0</v>
      </c>
      <c r="I455" s="3" t="str">
        <f t="shared" si="131"/>
        <v/>
      </c>
      <c r="K455" s="3">
        <f t="shared" si="132"/>
        <v>27</v>
      </c>
      <c r="L455" s="3" t="str">
        <f t="shared" si="133"/>
        <v/>
      </c>
      <c r="N455" s="48" t="s">
        <v>85</v>
      </c>
      <c r="O455" s="57">
        <f t="shared" si="125"/>
        <v>7</v>
      </c>
      <c r="P455" s="132">
        <v>43572</v>
      </c>
      <c r="Q455" s="130" t="s">
        <v>153</v>
      </c>
      <c r="R455" s="131">
        <v>1.8043981481481484E-2</v>
      </c>
      <c r="S455" s="183"/>
      <c r="T455" s="62" t="str">
        <f>IF(O455&gt;0,VLOOKUP(Q455,'Riders Names'!A$2:B$582,2,FALSE),"")</f>
        <v>Guest</v>
      </c>
      <c r="U455" s="45" t="str">
        <f>VLOOKUP(Q455,'Riders Names'!A$2:B$582,1,FALSE)</f>
        <v>Emily Slavin</v>
      </c>
      <c r="X455" s="7" t="str">
        <f>IF('My Races'!$H$2="All",Q455,CONCATENATE(Q455,N455))</f>
        <v>Emily SlavinUC861</v>
      </c>
    </row>
    <row r="456" spans="1:24" ht="15" hidden="1" x14ac:dyDescent="0.2">
      <c r="A456" s="73" t="str">
        <f t="shared" si="129"/>
        <v/>
      </c>
      <c r="B456" s="3" t="str">
        <f t="shared" si="126"/>
        <v/>
      </c>
      <c r="E456" s="14" t="str">
        <f t="shared" si="127"/>
        <v/>
      </c>
      <c r="F456" s="3">
        <f t="shared" si="121"/>
        <v>0</v>
      </c>
      <c r="G456" s="3" t="str">
        <f t="shared" si="130"/>
        <v/>
      </c>
      <c r="H456" s="3">
        <f t="shared" si="128"/>
        <v>0</v>
      </c>
      <c r="I456" s="3" t="str">
        <f t="shared" si="131"/>
        <v/>
      </c>
      <c r="K456" s="3">
        <f t="shared" si="132"/>
        <v>27</v>
      </c>
      <c r="L456" s="3" t="str">
        <f t="shared" si="133"/>
        <v/>
      </c>
      <c r="N456" s="48" t="s">
        <v>85</v>
      </c>
      <c r="O456" s="57">
        <f t="shared" si="125"/>
        <v>8</v>
      </c>
      <c r="P456" s="132">
        <v>43572</v>
      </c>
      <c r="Q456" s="130" t="s">
        <v>63</v>
      </c>
      <c r="R456" s="131">
        <v>1.8067129629629631E-2</v>
      </c>
      <c r="S456" s="183"/>
      <c r="T456" s="62" t="str">
        <f>IF(O456&gt;0,VLOOKUP(Q456,'Riders Names'!A$2:B$582,2,FALSE),"")</f>
        <v>Male</v>
      </c>
      <c r="U456" s="45" t="str">
        <f>VLOOKUP(Q456,'Riders Names'!A$2:B$582,1,FALSE)</f>
        <v>Mark Evans</v>
      </c>
      <c r="X456" s="7" t="str">
        <f>IF('My Races'!$H$2="All",Q456,CONCATENATE(Q456,N456))</f>
        <v>Mark EvansUC861</v>
      </c>
    </row>
    <row r="457" spans="1:24" ht="15" hidden="1" x14ac:dyDescent="0.2">
      <c r="A457" s="73" t="str">
        <f t="shared" si="129"/>
        <v/>
      </c>
      <c r="B457" s="3" t="str">
        <f t="shared" si="126"/>
        <v/>
      </c>
      <c r="E457" s="14" t="str">
        <f t="shared" si="127"/>
        <v/>
      </c>
      <c r="F457" s="3">
        <f t="shared" si="121"/>
        <v>0</v>
      </c>
      <c r="G457" s="3" t="str">
        <f t="shared" si="130"/>
        <v/>
      </c>
      <c r="H457" s="3">
        <f t="shared" si="128"/>
        <v>0</v>
      </c>
      <c r="I457" s="3" t="str">
        <f t="shared" si="131"/>
        <v/>
      </c>
      <c r="K457" s="3">
        <f t="shared" si="132"/>
        <v>27</v>
      </c>
      <c r="L457" s="3" t="str">
        <f t="shared" si="133"/>
        <v/>
      </c>
      <c r="N457" s="48" t="s">
        <v>85</v>
      </c>
      <c r="O457" s="57">
        <f t="shared" si="125"/>
        <v>9</v>
      </c>
      <c r="P457" s="132">
        <v>43572</v>
      </c>
      <c r="Q457" s="130" t="s">
        <v>166</v>
      </c>
      <c r="R457" s="131">
        <v>1.8263888888888889E-2</v>
      </c>
      <c r="S457" s="183"/>
      <c r="T457" s="62" t="str">
        <f>IF(O457&gt;0,VLOOKUP(Q457,'Riders Names'!A$2:B$582,2,FALSE),"")</f>
        <v>Male</v>
      </c>
      <c r="U457" s="45" t="str">
        <f>VLOOKUP(Q457,'Riders Names'!A$2:B$582,1,FALSE)</f>
        <v>Andy Summers</v>
      </c>
      <c r="X457" s="7" t="str">
        <f>IF('My Races'!$H$2="All",Q457,CONCATENATE(Q457,N457))</f>
        <v>Andy SummersUC861</v>
      </c>
    </row>
    <row r="458" spans="1:24" ht="15" hidden="1" x14ac:dyDescent="0.2">
      <c r="A458" s="73" t="str">
        <f t="shared" si="129"/>
        <v/>
      </c>
      <c r="B458" s="3" t="str">
        <f t="shared" si="126"/>
        <v/>
      </c>
      <c r="E458" s="14" t="str">
        <f t="shared" si="127"/>
        <v/>
      </c>
      <c r="F458" s="3">
        <f t="shared" si="121"/>
        <v>0</v>
      </c>
      <c r="G458" s="3" t="str">
        <f t="shared" si="130"/>
        <v/>
      </c>
      <c r="H458" s="3">
        <f t="shared" si="128"/>
        <v>0</v>
      </c>
      <c r="I458" s="3" t="str">
        <f t="shared" si="131"/>
        <v/>
      </c>
      <c r="K458" s="3">
        <f t="shared" si="132"/>
        <v>27</v>
      </c>
      <c r="L458" s="3" t="str">
        <f t="shared" si="133"/>
        <v/>
      </c>
      <c r="N458" s="48" t="s">
        <v>85</v>
      </c>
      <c r="O458" s="57">
        <f t="shared" si="125"/>
        <v>10</v>
      </c>
      <c r="P458" s="132">
        <v>43572</v>
      </c>
      <c r="Q458" s="130" t="s">
        <v>78</v>
      </c>
      <c r="R458" s="131">
        <v>1.8402777777777778E-2</v>
      </c>
      <c r="S458" s="183"/>
      <c r="T458" s="62" t="str">
        <f>IF(O458&gt;0,VLOOKUP(Q458,'Riders Names'!A$2:B$582,2,FALSE),"")</f>
        <v>Male</v>
      </c>
      <c r="U458" s="45" t="str">
        <f>VLOOKUP(Q458,'Riders Names'!A$2:B$582,1,FALSE)</f>
        <v>Martin Priestley</v>
      </c>
      <c r="X458" s="7" t="str">
        <f>IF('My Races'!$H$2="All",Q458,CONCATENATE(Q458,N458))</f>
        <v>Martin PriestleyUC861</v>
      </c>
    </row>
    <row r="459" spans="1:24" ht="15" hidden="1" x14ac:dyDescent="0.2">
      <c r="A459" s="73" t="str">
        <f t="shared" si="129"/>
        <v/>
      </c>
      <c r="B459" s="3" t="str">
        <f t="shared" si="126"/>
        <v/>
      </c>
      <c r="E459" s="14" t="str">
        <f t="shared" si="127"/>
        <v/>
      </c>
      <c r="F459" s="3">
        <f t="shared" si="121"/>
        <v>0</v>
      </c>
      <c r="G459" s="3" t="str">
        <f t="shared" si="130"/>
        <v/>
      </c>
      <c r="H459" s="3">
        <f t="shared" si="128"/>
        <v>0</v>
      </c>
      <c r="I459" s="3" t="str">
        <f t="shared" si="131"/>
        <v/>
      </c>
      <c r="K459" s="3">
        <f t="shared" si="132"/>
        <v>27</v>
      </c>
      <c r="L459" s="3" t="str">
        <f t="shared" si="133"/>
        <v/>
      </c>
      <c r="N459" s="48" t="s">
        <v>85</v>
      </c>
      <c r="O459" s="57">
        <f t="shared" si="125"/>
        <v>11</v>
      </c>
      <c r="P459" s="132">
        <v>43572</v>
      </c>
      <c r="Q459" s="130" t="s">
        <v>173</v>
      </c>
      <c r="R459" s="131">
        <v>1.9560185185185184E-2</v>
      </c>
      <c r="S459" s="183"/>
      <c r="T459" s="62" t="str">
        <f>IF(O459&gt;0,VLOOKUP(Q459,'Riders Names'!A$2:B$582,2,FALSE),"")</f>
        <v>Guest</v>
      </c>
      <c r="U459" s="45" t="str">
        <f>VLOOKUP(Q459,'Riders Names'!A$2:B$582,1,FALSE)</f>
        <v>Andy Bent</v>
      </c>
      <c r="X459" s="7" t="str">
        <f>IF('My Races'!$H$2="All",Q459,CONCATENATE(Q459,N459))</f>
        <v>Andy BentUC861</v>
      </c>
    </row>
    <row r="460" spans="1:24" ht="15" hidden="1" x14ac:dyDescent="0.2">
      <c r="A460" s="73" t="str">
        <f t="shared" si="129"/>
        <v/>
      </c>
      <c r="B460" s="3" t="str">
        <f t="shared" si="126"/>
        <v/>
      </c>
      <c r="E460" s="14" t="str">
        <f t="shared" si="127"/>
        <v/>
      </c>
      <c r="F460" s="3">
        <f t="shared" si="121"/>
        <v>0</v>
      </c>
      <c r="G460" s="3" t="str">
        <f t="shared" si="130"/>
        <v/>
      </c>
      <c r="H460" s="3">
        <f t="shared" si="128"/>
        <v>0</v>
      </c>
      <c r="I460" s="3" t="str">
        <f t="shared" si="131"/>
        <v/>
      </c>
      <c r="K460" s="3">
        <f t="shared" si="132"/>
        <v>27</v>
      </c>
      <c r="L460" s="3" t="str">
        <f t="shared" si="133"/>
        <v/>
      </c>
      <c r="N460" s="48" t="s">
        <v>85</v>
      </c>
      <c r="O460" s="57">
        <f t="shared" si="125"/>
        <v>12</v>
      </c>
      <c r="P460" s="132">
        <v>43572</v>
      </c>
      <c r="Q460" s="130" t="s">
        <v>129</v>
      </c>
      <c r="R460" s="131">
        <v>2.0474537037037038E-2</v>
      </c>
      <c r="S460" s="183"/>
      <c r="T460" s="62" t="str">
        <f>IF(O460&gt;0,VLOOKUP(Q460,'Riders Names'!A$2:B$582,2,FALSE),"")</f>
        <v>Female</v>
      </c>
      <c r="U460" s="45" t="str">
        <f>VLOOKUP(Q460,'Riders Names'!A$2:B$582,1,FALSE)</f>
        <v>Sue Crane</v>
      </c>
      <c r="X460" s="7" t="str">
        <f>IF('My Races'!$H$2="All",Q460,CONCATENATE(Q460,N460))</f>
        <v>Sue CraneUC861</v>
      </c>
    </row>
    <row r="461" spans="1:24" ht="15" hidden="1" x14ac:dyDescent="0.2">
      <c r="A461" s="73" t="str">
        <f t="shared" si="129"/>
        <v/>
      </c>
      <c r="B461" s="3" t="str">
        <f t="shared" si="126"/>
        <v/>
      </c>
      <c r="E461" s="14" t="str">
        <f t="shared" si="127"/>
        <v/>
      </c>
      <c r="F461" s="3">
        <f t="shared" si="121"/>
        <v>0</v>
      </c>
      <c r="G461" s="3" t="str">
        <f t="shared" si="130"/>
        <v/>
      </c>
      <c r="H461" s="3">
        <f t="shared" si="128"/>
        <v>0</v>
      </c>
      <c r="I461" s="3" t="str">
        <f t="shared" si="131"/>
        <v/>
      </c>
      <c r="K461" s="3">
        <f t="shared" si="132"/>
        <v>27</v>
      </c>
      <c r="L461" s="3" t="str">
        <f t="shared" si="133"/>
        <v/>
      </c>
      <c r="N461" s="48" t="s">
        <v>52</v>
      </c>
      <c r="O461" s="57"/>
      <c r="P461" s="132"/>
      <c r="Q461" s="130"/>
      <c r="R461" s="131"/>
      <c r="S461" s="185"/>
      <c r="T461" s="62" t="str">
        <f>IF(O461&gt;0,VLOOKUP(Q461,'Riders Names'!A$2:B$582,2,FALSE),"")</f>
        <v/>
      </c>
      <c r="U461" s="45" t="e">
        <f>VLOOKUP(Q461,'Riders Names'!A$2:B$582,1,FALSE)</f>
        <v>#N/A</v>
      </c>
      <c r="X461" s="7" t="str">
        <f>IF('My Races'!$H$2="All",Q461,CONCATENATE(Q461,N461))</f>
        <v>Choose Race</v>
      </c>
    </row>
    <row r="462" spans="1:24" ht="15" hidden="1" x14ac:dyDescent="0.2">
      <c r="A462" s="73" t="str">
        <f t="shared" si="129"/>
        <v/>
      </c>
      <c r="B462" s="3" t="str">
        <f t="shared" si="126"/>
        <v/>
      </c>
      <c r="E462" s="14" t="str">
        <f t="shared" si="127"/>
        <v/>
      </c>
      <c r="F462" s="3">
        <f t="shared" si="121"/>
        <v>0</v>
      </c>
      <c r="G462" s="3" t="str">
        <f t="shared" si="130"/>
        <v/>
      </c>
      <c r="H462" s="3">
        <f t="shared" si="128"/>
        <v>0</v>
      </c>
      <c r="I462" s="3" t="str">
        <f t="shared" si="131"/>
        <v/>
      </c>
      <c r="K462" s="3">
        <f t="shared" si="132"/>
        <v>27</v>
      </c>
      <c r="L462" s="3" t="str">
        <f t="shared" si="133"/>
        <v/>
      </c>
      <c r="N462" s="48" t="s">
        <v>85</v>
      </c>
      <c r="O462" s="57">
        <f t="shared" ref="O462:O470" si="134">IF(N462=N461,O461+1,1)</f>
        <v>1</v>
      </c>
      <c r="P462" s="132">
        <v>43586</v>
      </c>
      <c r="Q462" s="130" t="s">
        <v>56</v>
      </c>
      <c r="R462" s="131">
        <v>1.636574074074074E-2</v>
      </c>
      <c r="S462" s="183"/>
      <c r="T462" s="62" t="str">
        <f>IF(O462&gt;0,VLOOKUP(Q462,'Riders Names'!A$2:B$582,2,FALSE),"")</f>
        <v>Male</v>
      </c>
      <c r="U462" s="45" t="str">
        <f>VLOOKUP(Q462,'Riders Names'!A$2:B$582,1,FALSE)</f>
        <v>Simon Cox</v>
      </c>
      <c r="X462" s="7" t="str">
        <f>IF('My Races'!$H$2="All",Q462,CONCATENATE(Q462,N462))</f>
        <v>Simon CoxUC861</v>
      </c>
    </row>
    <row r="463" spans="1:24" ht="15" hidden="1" x14ac:dyDescent="0.2">
      <c r="A463" s="73" t="str">
        <f t="shared" si="129"/>
        <v/>
      </c>
      <c r="B463" s="3" t="str">
        <f t="shared" si="126"/>
        <v/>
      </c>
      <c r="E463" s="14" t="str">
        <f t="shared" si="127"/>
        <v/>
      </c>
      <c r="F463" s="3">
        <f t="shared" si="121"/>
        <v>0</v>
      </c>
      <c r="G463" s="3" t="str">
        <f t="shared" si="130"/>
        <v/>
      </c>
      <c r="H463" s="3">
        <f t="shared" si="128"/>
        <v>0</v>
      </c>
      <c r="I463" s="3" t="str">
        <f t="shared" si="131"/>
        <v/>
      </c>
      <c r="K463" s="3">
        <f t="shared" si="132"/>
        <v>27</v>
      </c>
      <c r="L463" s="3" t="str">
        <f t="shared" si="133"/>
        <v/>
      </c>
      <c r="N463" s="48" t="s">
        <v>85</v>
      </c>
      <c r="O463" s="57">
        <f t="shared" si="134"/>
        <v>2</v>
      </c>
      <c r="P463" s="132">
        <v>43586</v>
      </c>
      <c r="Q463" s="130" t="s">
        <v>94</v>
      </c>
      <c r="R463" s="131">
        <v>1.6851851851851851E-2</v>
      </c>
      <c r="S463" s="183"/>
      <c r="T463" s="62" t="str">
        <f>IF(O463&gt;0,VLOOKUP(Q463,'Riders Names'!A$2:B$582,2,FALSE),"")</f>
        <v>Guest</v>
      </c>
      <c r="U463" s="45" t="str">
        <f>VLOOKUP(Q463,'Riders Names'!A$2:B$582,1,FALSE)</f>
        <v>Will Howse</v>
      </c>
      <c r="X463" s="7" t="str">
        <f>IF('My Races'!$H$2="All",Q463,CONCATENATE(Q463,N463))</f>
        <v>Will HowseUC861</v>
      </c>
    </row>
    <row r="464" spans="1:24" ht="15" hidden="1" x14ac:dyDescent="0.2">
      <c r="A464" s="73" t="str">
        <f t="shared" si="129"/>
        <v/>
      </c>
      <c r="B464" s="3" t="str">
        <f t="shared" si="126"/>
        <v/>
      </c>
      <c r="E464" s="14" t="str">
        <f t="shared" si="127"/>
        <v/>
      </c>
      <c r="F464" s="3">
        <f t="shared" si="121"/>
        <v>0</v>
      </c>
      <c r="G464" s="3" t="str">
        <f t="shared" si="130"/>
        <v/>
      </c>
      <c r="H464" s="3">
        <f t="shared" si="128"/>
        <v>0</v>
      </c>
      <c r="I464" s="3" t="str">
        <f t="shared" si="131"/>
        <v/>
      </c>
      <c r="K464" s="3">
        <f t="shared" si="132"/>
        <v>27</v>
      </c>
      <c r="L464" s="3" t="str">
        <f t="shared" si="133"/>
        <v/>
      </c>
      <c r="N464" s="48" t="s">
        <v>85</v>
      </c>
      <c r="O464" s="57">
        <f t="shared" si="134"/>
        <v>3</v>
      </c>
      <c r="P464" s="132">
        <v>43586</v>
      </c>
      <c r="Q464" s="130" t="s">
        <v>166</v>
      </c>
      <c r="R464" s="131">
        <v>1.7777777777777778E-2</v>
      </c>
      <c r="S464" s="183"/>
      <c r="T464" s="62" t="str">
        <f>IF(O464&gt;0,VLOOKUP(Q464,'Riders Names'!A$2:B$582,2,FALSE),"")</f>
        <v>Male</v>
      </c>
      <c r="U464" s="45" t="str">
        <f>VLOOKUP(Q464,'Riders Names'!A$2:B$582,1,FALSE)</f>
        <v>Andy Summers</v>
      </c>
      <c r="X464" s="7" t="str">
        <f>IF('My Races'!$H$2="All",Q464,CONCATENATE(Q464,N464))</f>
        <v>Andy SummersUC861</v>
      </c>
    </row>
    <row r="465" spans="1:24" ht="15" hidden="1" x14ac:dyDescent="0.2">
      <c r="A465" s="73" t="str">
        <f t="shared" si="129"/>
        <v/>
      </c>
      <c r="B465" s="3" t="str">
        <f t="shared" si="126"/>
        <v/>
      </c>
      <c r="E465" s="14" t="str">
        <f t="shared" si="127"/>
        <v/>
      </c>
      <c r="F465" s="3">
        <f t="shared" si="121"/>
        <v>0</v>
      </c>
      <c r="G465" s="3" t="str">
        <f t="shared" si="130"/>
        <v/>
      </c>
      <c r="H465" s="3">
        <f t="shared" si="128"/>
        <v>0</v>
      </c>
      <c r="I465" s="3" t="str">
        <f t="shared" si="131"/>
        <v/>
      </c>
      <c r="K465" s="3">
        <f t="shared" si="132"/>
        <v>27</v>
      </c>
      <c r="L465" s="3" t="str">
        <f t="shared" si="133"/>
        <v/>
      </c>
      <c r="N465" s="48" t="s">
        <v>85</v>
      </c>
      <c r="O465" s="57">
        <f t="shared" si="134"/>
        <v>4</v>
      </c>
      <c r="P465" s="132">
        <v>43586</v>
      </c>
      <c r="Q465" s="130" t="s">
        <v>169</v>
      </c>
      <c r="R465" s="131">
        <v>1.7928240740740741E-2</v>
      </c>
      <c r="S465" s="183"/>
      <c r="T465" s="62" t="str">
        <f>IF(O465&gt;0,VLOOKUP(Q465,'Riders Names'!A$2:B$582,2,FALSE),"")</f>
        <v>Male</v>
      </c>
      <c r="U465" s="45" t="str">
        <f>VLOOKUP(Q465,'Riders Names'!A$2:B$582,1,FALSE)</f>
        <v>Jamie Currie</v>
      </c>
      <c r="X465" s="7" t="str">
        <f>IF('My Races'!$H$2="All",Q465,CONCATENATE(Q465,N465))</f>
        <v>Jamie CurrieUC861</v>
      </c>
    </row>
    <row r="466" spans="1:24" ht="15" hidden="1" x14ac:dyDescent="0.2">
      <c r="A466" s="73" t="str">
        <f t="shared" si="129"/>
        <v/>
      </c>
      <c r="B466" s="3" t="str">
        <f t="shared" si="126"/>
        <v/>
      </c>
      <c r="E466" s="14" t="str">
        <f t="shared" si="127"/>
        <v/>
      </c>
      <c r="F466" s="3">
        <f t="shared" si="121"/>
        <v>0</v>
      </c>
      <c r="G466" s="3" t="str">
        <f t="shared" si="130"/>
        <v/>
      </c>
      <c r="H466" s="3">
        <f t="shared" si="128"/>
        <v>0</v>
      </c>
      <c r="I466" s="3" t="str">
        <f t="shared" si="131"/>
        <v/>
      </c>
      <c r="K466" s="3">
        <f t="shared" si="132"/>
        <v>27</v>
      </c>
      <c r="L466" s="3" t="str">
        <f t="shared" si="133"/>
        <v/>
      </c>
      <c r="N466" s="48" t="s">
        <v>85</v>
      </c>
      <c r="O466" s="57">
        <f t="shared" si="134"/>
        <v>5</v>
      </c>
      <c r="P466" s="132">
        <v>43586</v>
      </c>
      <c r="Q466" s="130" t="s">
        <v>174</v>
      </c>
      <c r="R466" s="131">
        <v>1.8078703703703704E-2</v>
      </c>
      <c r="S466" s="183"/>
      <c r="T466" s="62" t="str">
        <f>IF(O466&gt;0,VLOOKUP(Q466,'Riders Names'!A$2:B$582,2,FALSE),"")</f>
        <v>Guest</v>
      </c>
      <c r="U466" s="45" t="str">
        <f>VLOOKUP(Q466,'Riders Names'!A$2:B$582,1,FALSE)</f>
        <v>Piers Morgan</v>
      </c>
      <c r="X466" s="7" t="str">
        <f>IF('My Races'!$H$2="All",Q466,CONCATENATE(Q466,N466))</f>
        <v>Piers MorganUC861</v>
      </c>
    </row>
    <row r="467" spans="1:24" ht="15" hidden="1" x14ac:dyDescent="0.2">
      <c r="A467" s="73" t="str">
        <f t="shared" si="129"/>
        <v/>
      </c>
      <c r="B467" s="3" t="str">
        <f t="shared" si="126"/>
        <v/>
      </c>
      <c r="E467" s="14" t="str">
        <f t="shared" si="127"/>
        <v/>
      </c>
      <c r="F467" s="3">
        <f t="shared" ref="F467:F530" si="135">IF(AND(E467&lt;&gt;"",E466&lt;&gt;E467),F466+1,F466)</f>
        <v>0</v>
      </c>
      <c r="G467" s="3" t="str">
        <f t="shared" si="130"/>
        <v/>
      </c>
      <c r="H467" s="3">
        <f t="shared" si="128"/>
        <v>0</v>
      </c>
      <c r="I467" s="3" t="str">
        <f t="shared" si="131"/>
        <v/>
      </c>
      <c r="K467" s="3">
        <f t="shared" si="132"/>
        <v>27</v>
      </c>
      <c r="L467" s="3" t="str">
        <f t="shared" si="133"/>
        <v/>
      </c>
      <c r="N467" s="48" t="s">
        <v>85</v>
      </c>
      <c r="O467" s="57">
        <f t="shared" si="134"/>
        <v>6</v>
      </c>
      <c r="P467" s="132">
        <v>43586</v>
      </c>
      <c r="Q467" s="130" t="s">
        <v>70</v>
      </c>
      <c r="R467" s="131">
        <v>1.8240740740740741E-2</v>
      </c>
      <c r="S467" s="183"/>
      <c r="T467" s="62" t="str">
        <f>IF(O467&gt;0,VLOOKUP(Q467,'Riders Names'!A$2:B$582,2,FALSE),"")</f>
        <v>Male</v>
      </c>
      <c r="U467" s="45" t="str">
        <f>VLOOKUP(Q467,'Riders Names'!A$2:B$582,1,FALSE)</f>
        <v>Ian Potts</v>
      </c>
      <c r="X467" s="7" t="str">
        <f>IF('My Races'!$H$2="All",Q467,CONCATENATE(Q467,N467))</f>
        <v>Ian PottsUC861</v>
      </c>
    </row>
    <row r="468" spans="1:24" ht="15" hidden="1" x14ac:dyDescent="0.2">
      <c r="A468" s="73" t="str">
        <f t="shared" si="129"/>
        <v/>
      </c>
      <c r="B468" s="3" t="str">
        <f t="shared" si="126"/>
        <v/>
      </c>
      <c r="E468" s="14" t="str">
        <f t="shared" si="127"/>
        <v/>
      </c>
      <c r="F468" s="3">
        <f t="shared" si="135"/>
        <v>0</v>
      </c>
      <c r="G468" s="3" t="str">
        <f t="shared" si="130"/>
        <v/>
      </c>
      <c r="H468" s="3">
        <f t="shared" si="128"/>
        <v>0</v>
      </c>
      <c r="I468" s="3" t="str">
        <f t="shared" si="131"/>
        <v/>
      </c>
      <c r="K468" s="3">
        <f t="shared" si="132"/>
        <v>27</v>
      </c>
      <c r="L468" s="3" t="str">
        <f t="shared" si="133"/>
        <v/>
      </c>
      <c r="N468" s="48" t="s">
        <v>85</v>
      </c>
      <c r="O468" s="57">
        <f t="shared" si="134"/>
        <v>7</v>
      </c>
      <c r="P468" s="132">
        <v>43586</v>
      </c>
      <c r="Q468" s="130" t="s">
        <v>175</v>
      </c>
      <c r="R468" s="131">
        <v>1.8831018518518518E-2</v>
      </c>
      <c r="S468" s="183"/>
      <c r="T468" s="62" t="str">
        <f>IF(O468&gt;0,VLOOKUP(Q468,'Riders Names'!A$2:B$582,2,FALSE),"")</f>
        <v>Guest</v>
      </c>
      <c r="U468" s="45" t="str">
        <f>VLOOKUP(Q468,'Riders Names'!A$2:B$582,1,FALSE)</f>
        <v>Rufus Lewis</v>
      </c>
      <c r="X468" s="7" t="str">
        <f>IF('My Races'!$H$2="All",Q468,CONCATENATE(Q468,N468))</f>
        <v>Rufus LewisUC861</v>
      </c>
    </row>
    <row r="469" spans="1:24" ht="15" hidden="1" x14ac:dyDescent="0.2">
      <c r="A469" s="73" t="str">
        <f t="shared" si="129"/>
        <v/>
      </c>
      <c r="B469" s="3" t="str">
        <f t="shared" si="126"/>
        <v/>
      </c>
      <c r="E469" s="14" t="str">
        <f t="shared" si="127"/>
        <v/>
      </c>
      <c r="F469" s="3">
        <f t="shared" si="135"/>
        <v>0</v>
      </c>
      <c r="G469" s="3" t="str">
        <f t="shared" si="130"/>
        <v/>
      </c>
      <c r="H469" s="3">
        <f t="shared" si="128"/>
        <v>0</v>
      </c>
      <c r="I469" s="3" t="str">
        <f t="shared" si="131"/>
        <v/>
      </c>
      <c r="K469" s="3">
        <f t="shared" si="132"/>
        <v>27</v>
      </c>
      <c r="L469" s="3" t="str">
        <f t="shared" si="133"/>
        <v/>
      </c>
      <c r="N469" s="48" t="s">
        <v>85</v>
      </c>
      <c r="O469" s="57">
        <f t="shared" si="134"/>
        <v>8</v>
      </c>
      <c r="P469" s="132">
        <v>43586</v>
      </c>
      <c r="Q469" s="130" t="s">
        <v>59</v>
      </c>
      <c r="R469" s="131">
        <v>2.0208333333333335E-2</v>
      </c>
      <c r="S469" s="183"/>
      <c r="T469" s="62" t="str">
        <f>IF(O469&gt;0,VLOOKUP(Q469,'Riders Names'!A$2:B$582,2,FALSE),"")</f>
        <v>Female</v>
      </c>
      <c r="U469" s="45" t="str">
        <f>VLOOKUP(Q469,'Riders Names'!A$2:B$582,1,FALSE)</f>
        <v>Lauren Booth</v>
      </c>
      <c r="X469" s="7" t="str">
        <f>IF('My Races'!$H$2="All",Q469,CONCATENATE(Q469,N469))</f>
        <v>Lauren BoothUC861</v>
      </c>
    </row>
    <row r="470" spans="1:24" ht="15" hidden="1" x14ac:dyDescent="0.2">
      <c r="A470" s="73" t="str">
        <f t="shared" si="129"/>
        <v/>
      </c>
      <c r="B470" s="3" t="str">
        <f t="shared" si="126"/>
        <v/>
      </c>
      <c r="E470" s="14" t="str">
        <f t="shared" si="127"/>
        <v/>
      </c>
      <c r="F470" s="3">
        <f t="shared" si="135"/>
        <v>0</v>
      </c>
      <c r="G470" s="3" t="str">
        <f t="shared" si="130"/>
        <v/>
      </c>
      <c r="H470" s="3">
        <f t="shared" si="128"/>
        <v>0</v>
      </c>
      <c r="I470" s="3" t="str">
        <f t="shared" si="131"/>
        <v/>
      </c>
      <c r="K470" s="3">
        <f t="shared" si="132"/>
        <v>27</v>
      </c>
      <c r="L470" s="3" t="str">
        <f t="shared" si="133"/>
        <v/>
      </c>
      <c r="N470" s="48" t="s">
        <v>85</v>
      </c>
      <c r="O470" s="57">
        <f t="shared" si="134"/>
        <v>9</v>
      </c>
      <c r="P470" s="132">
        <v>43586</v>
      </c>
      <c r="Q470" s="130" t="s">
        <v>69</v>
      </c>
      <c r="R470" s="131">
        <v>2.0300925925925927E-2</v>
      </c>
      <c r="S470" s="183"/>
      <c r="T470" s="62" t="str">
        <f>IF(O470&gt;0,VLOOKUP(Q470,'Riders Names'!A$2:B$582,2,FALSE),"")</f>
        <v>Male</v>
      </c>
      <c r="U470" s="45" t="str">
        <f>VLOOKUP(Q470,'Riders Names'!A$2:B$582,1,FALSE)</f>
        <v>Paul Freegard</v>
      </c>
      <c r="X470" s="7" t="str">
        <f>IF('My Races'!$H$2="All",Q470,CONCATENATE(Q470,N470))</f>
        <v>Paul FreegardUC861</v>
      </c>
    </row>
    <row r="471" spans="1:24" ht="15" hidden="1" x14ac:dyDescent="0.2">
      <c r="A471" s="73" t="str">
        <f t="shared" si="129"/>
        <v/>
      </c>
      <c r="B471" s="3" t="str">
        <f t="shared" si="126"/>
        <v/>
      </c>
      <c r="E471" s="14" t="str">
        <f t="shared" si="127"/>
        <v/>
      </c>
      <c r="F471" s="3">
        <f t="shared" si="135"/>
        <v>0</v>
      </c>
      <c r="G471" s="3" t="str">
        <f t="shared" si="130"/>
        <v/>
      </c>
      <c r="H471" s="3">
        <f t="shared" si="128"/>
        <v>0</v>
      </c>
      <c r="I471" s="3" t="str">
        <f t="shared" si="131"/>
        <v/>
      </c>
      <c r="K471" s="3">
        <f t="shared" si="132"/>
        <v>27</v>
      </c>
      <c r="L471" s="3" t="str">
        <f t="shared" si="133"/>
        <v/>
      </c>
      <c r="N471" s="48" t="s">
        <v>52</v>
      </c>
      <c r="O471" s="57"/>
      <c r="P471" s="132"/>
      <c r="Q471" s="130"/>
      <c r="R471" s="131"/>
      <c r="S471" s="185"/>
      <c r="T471" s="62" t="str">
        <f>IF(O471&gt;0,VLOOKUP(Q471,'Riders Names'!A$2:B$582,2,FALSE),"")</f>
        <v/>
      </c>
      <c r="U471" s="45" t="e">
        <f>VLOOKUP(Q471,'Riders Names'!A$2:B$582,1,FALSE)</f>
        <v>#N/A</v>
      </c>
      <c r="X471" s="7" t="str">
        <f>IF('My Races'!$H$2="All",Q471,CONCATENATE(Q471,N471))</f>
        <v>Choose Race</v>
      </c>
    </row>
    <row r="472" spans="1:24" ht="15" hidden="1" x14ac:dyDescent="0.2">
      <c r="A472" s="73" t="str">
        <f t="shared" si="129"/>
        <v/>
      </c>
      <c r="B472" s="3" t="str">
        <f t="shared" si="126"/>
        <v/>
      </c>
      <c r="E472" s="14" t="str">
        <f t="shared" si="127"/>
        <v/>
      </c>
      <c r="F472" s="3">
        <f t="shared" si="135"/>
        <v>0</v>
      </c>
      <c r="G472" s="3" t="str">
        <f t="shared" si="130"/>
        <v/>
      </c>
      <c r="H472" s="3">
        <f t="shared" si="128"/>
        <v>0</v>
      </c>
      <c r="I472" s="3" t="str">
        <f t="shared" si="131"/>
        <v/>
      </c>
      <c r="K472" s="3">
        <f t="shared" si="132"/>
        <v>27</v>
      </c>
      <c r="L472" s="3" t="str">
        <f t="shared" si="133"/>
        <v/>
      </c>
      <c r="N472" s="48" t="s">
        <v>85</v>
      </c>
      <c r="O472" s="57">
        <f t="shared" ref="O472:O534" si="136">IF(N472=N471,O471+1,1)</f>
        <v>1</v>
      </c>
      <c r="P472" s="132">
        <v>43201</v>
      </c>
      <c r="Q472" s="130" t="s">
        <v>185</v>
      </c>
      <c r="R472" s="131">
        <v>1.6412037037037037E-2</v>
      </c>
      <c r="S472" s="186"/>
      <c r="T472" s="62" t="str">
        <f>IF(O472&gt;0,VLOOKUP(Q472,'Riders Names'!A$2:B$582,2,FALSE),"")</f>
        <v>Guest</v>
      </c>
      <c r="U472" s="45" t="str">
        <f>VLOOKUP(Q472,'Riders Names'!A$2:B$582,1,FALSE)</f>
        <v>Jon Griffin</v>
      </c>
      <c r="X472" s="7" t="str">
        <f>IF('My Races'!$H$2="All",Q472,CONCATENATE(Q472,N472))</f>
        <v>Jon GriffinUC861</v>
      </c>
    </row>
    <row r="473" spans="1:24" ht="15" hidden="1" x14ac:dyDescent="0.2">
      <c r="A473" s="73" t="str">
        <f t="shared" si="129"/>
        <v/>
      </c>
      <c r="B473" s="3" t="str">
        <f t="shared" si="126"/>
        <v/>
      </c>
      <c r="E473" s="14" t="str">
        <f t="shared" si="127"/>
        <v/>
      </c>
      <c r="F473" s="3">
        <f t="shared" si="135"/>
        <v>0</v>
      </c>
      <c r="G473" s="3" t="str">
        <f t="shared" si="130"/>
        <v/>
      </c>
      <c r="H473" s="3">
        <f t="shared" si="128"/>
        <v>0</v>
      </c>
      <c r="I473" s="3" t="str">
        <f t="shared" si="131"/>
        <v/>
      </c>
      <c r="K473" s="3">
        <f t="shared" si="132"/>
        <v>27</v>
      </c>
      <c r="L473" s="3" t="str">
        <f t="shared" si="133"/>
        <v/>
      </c>
      <c r="N473" s="48" t="s">
        <v>85</v>
      </c>
      <c r="O473" s="57">
        <f t="shared" si="136"/>
        <v>2</v>
      </c>
      <c r="P473" s="132">
        <v>43201</v>
      </c>
      <c r="Q473" s="130" t="s">
        <v>56</v>
      </c>
      <c r="R473" s="131">
        <v>1.6886574074074075E-2</v>
      </c>
      <c r="S473" s="187"/>
      <c r="T473" s="62" t="str">
        <f>IF(O473&gt;0,VLOOKUP(Q473,'Riders Names'!A$2:B$582,2,FALSE),"")</f>
        <v>Male</v>
      </c>
      <c r="U473" s="45" t="str">
        <f>VLOOKUP(Q473,'Riders Names'!A$2:B$582,1,FALSE)</f>
        <v>Simon Cox</v>
      </c>
      <c r="X473" s="7" t="str">
        <f>IF('My Races'!$H$2="All",Q473,CONCATENATE(Q473,N473))</f>
        <v>Simon CoxUC861</v>
      </c>
    </row>
    <row r="474" spans="1:24" ht="15" hidden="1" x14ac:dyDescent="0.2">
      <c r="A474" s="73" t="str">
        <f t="shared" si="129"/>
        <v/>
      </c>
      <c r="B474" s="3" t="str">
        <f t="shared" si="126"/>
        <v/>
      </c>
      <c r="E474" s="14" t="str">
        <f t="shared" si="127"/>
        <v/>
      </c>
      <c r="F474" s="3">
        <f t="shared" si="135"/>
        <v>0</v>
      </c>
      <c r="G474" s="3" t="str">
        <f t="shared" si="130"/>
        <v/>
      </c>
      <c r="H474" s="3">
        <f t="shared" si="128"/>
        <v>0</v>
      </c>
      <c r="I474" s="3" t="str">
        <f t="shared" si="131"/>
        <v/>
      </c>
      <c r="K474" s="3">
        <f t="shared" si="132"/>
        <v>28</v>
      </c>
      <c r="L474" s="3" t="str">
        <f t="shared" si="133"/>
        <v>Paul Winchcombe28</v>
      </c>
      <c r="N474" s="48" t="s">
        <v>85</v>
      </c>
      <c r="O474" s="57">
        <f t="shared" si="136"/>
        <v>3</v>
      </c>
      <c r="P474" s="132">
        <v>43201</v>
      </c>
      <c r="Q474" s="130" t="s">
        <v>57</v>
      </c>
      <c r="R474" s="131">
        <v>1.7083333333333336E-2</v>
      </c>
      <c r="S474" s="186"/>
      <c r="T474" s="62" t="str">
        <f>IF(O474&gt;0,VLOOKUP(Q474,'Riders Names'!A$2:B$582,2,FALSE),"")</f>
        <v>Male</v>
      </c>
      <c r="U474" s="45" t="str">
        <f>VLOOKUP(Q474,'Riders Names'!A$2:B$582,1,FALSE)</f>
        <v>Paul Winchcombe</v>
      </c>
      <c r="X474" s="7" t="str">
        <f>IF('My Races'!$H$2="All",Q474,CONCATENATE(Q474,N474))</f>
        <v>Paul WinchcombeUC861</v>
      </c>
    </row>
    <row r="475" spans="1:24" ht="15" hidden="1" x14ac:dyDescent="0.2">
      <c r="A475" s="73" t="str">
        <f t="shared" si="129"/>
        <v/>
      </c>
      <c r="B475" s="3" t="str">
        <f t="shared" si="126"/>
        <v/>
      </c>
      <c r="E475" s="14" t="str">
        <f t="shared" si="127"/>
        <v/>
      </c>
      <c r="F475" s="3">
        <f t="shared" si="135"/>
        <v>0</v>
      </c>
      <c r="G475" s="3" t="str">
        <f t="shared" si="130"/>
        <v/>
      </c>
      <c r="H475" s="3">
        <f t="shared" si="128"/>
        <v>0</v>
      </c>
      <c r="I475" s="3" t="str">
        <f t="shared" si="131"/>
        <v/>
      </c>
      <c r="K475" s="3">
        <f t="shared" si="132"/>
        <v>28</v>
      </c>
      <c r="L475" s="3" t="str">
        <f t="shared" si="133"/>
        <v/>
      </c>
      <c r="N475" s="48" t="s">
        <v>85</v>
      </c>
      <c r="O475" s="57">
        <f t="shared" si="136"/>
        <v>4</v>
      </c>
      <c r="P475" s="132">
        <v>43201</v>
      </c>
      <c r="Q475" s="130" t="s">
        <v>58</v>
      </c>
      <c r="R475" s="131">
        <v>1.7719907407407406E-2</v>
      </c>
      <c r="S475" s="187"/>
      <c r="T475" s="62" t="str">
        <f>IF(O475&gt;0,VLOOKUP(Q475,'Riders Names'!A$2:B$582,2,FALSE),"")</f>
        <v>Male</v>
      </c>
      <c r="U475" s="45" t="str">
        <f>VLOOKUP(Q475,'Riders Names'!A$2:B$582,1,FALSE)</f>
        <v>Mike Gibbons</v>
      </c>
      <c r="X475" s="7" t="str">
        <f>IF('My Races'!$H$2="All",Q475,CONCATENATE(Q475,N475))</f>
        <v>Mike GibbonsUC861</v>
      </c>
    </row>
    <row r="476" spans="1:24" ht="15" hidden="1" x14ac:dyDescent="0.2">
      <c r="A476" s="73" t="str">
        <f t="shared" si="129"/>
        <v/>
      </c>
      <c r="B476" s="3" t="str">
        <f t="shared" si="126"/>
        <v/>
      </c>
      <c r="E476" s="14" t="str">
        <f t="shared" si="127"/>
        <v/>
      </c>
      <c r="F476" s="3">
        <f t="shared" si="135"/>
        <v>0</v>
      </c>
      <c r="G476" s="3" t="str">
        <f t="shared" si="130"/>
        <v/>
      </c>
      <c r="H476" s="3">
        <f t="shared" si="128"/>
        <v>0</v>
      </c>
      <c r="I476" s="3" t="str">
        <f t="shared" si="131"/>
        <v/>
      </c>
      <c r="K476" s="3">
        <f t="shared" si="132"/>
        <v>28</v>
      </c>
      <c r="L476" s="3" t="str">
        <f t="shared" si="133"/>
        <v/>
      </c>
      <c r="N476" s="48" t="s">
        <v>85</v>
      </c>
      <c r="O476" s="57">
        <f t="shared" si="136"/>
        <v>5</v>
      </c>
      <c r="P476" s="132">
        <v>43201</v>
      </c>
      <c r="Q476" s="130" t="s">
        <v>71</v>
      </c>
      <c r="R476" s="131">
        <v>1.7881944444444443E-2</v>
      </c>
      <c r="S476" s="186"/>
      <c r="T476" s="62" t="str">
        <f>IF(O476&gt;0,VLOOKUP(Q476,'Riders Names'!A$2:B$582,2,FALSE),"")</f>
        <v>Male</v>
      </c>
      <c r="U476" s="45" t="str">
        <f>VLOOKUP(Q476,'Riders Names'!A$2:B$582,1,FALSE)</f>
        <v>Owen Burgess</v>
      </c>
      <c r="X476" s="7" t="str">
        <f>IF('My Races'!$H$2="All",Q476,CONCATENATE(Q476,N476))</f>
        <v>Owen BurgessUC861</v>
      </c>
    </row>
    <row r="477" spans="1:24" ht="15" hidden="1" x14ac:dyDescent="0.2">
      <c r="A477" s="73" t="str">
        <f t="shared" si="129"/>
        <v/>
      </c>
      <c r="B477" s="3" t="str">
        <f t="shared" si="126"/>
        <v/>
      </c>
      <c r="E477" s="14" t="str">
        <f t="shared" si="127"/>
        <v/>
      </c>
      <c r="F477" s="3">
        <f t="shared" si="135"/>
        <v>0</v>
      </c>
      <c r="G477" s="3" t="str">
        <f t="shared" si="130"/>
        <v/>
      </c>
      <c r="H477" s="3">
        <f t="shared" si="128"/>
        <v>0</v>
      </c>
      <c r="I477" s="3" t="str">
        <f t="shared" si="131"/>
        <v/>
      </c>
      <c r="K477" s="3">
        <f t="shared" si="132"/>
        <v>28</v>
      </c>
      <c r="L477" s="3" t="str">
        <f t="shared" si="133"/>
        <v/>
      </c>
      <c r="N477" s="48" t="s">
        <v>85</v>
      </c>
      <c r="O477" s="57">
        <f t="shared" si="136"/>
        <v>6</v>
      </c>
      <c r="P477" s="132">
        <v>43201</v>
      </c>
      <c r="Q477" s="130" t="s">
        <v>186</v>
      </c>
      <c r="R477" s="131">
        <v>1.8206018518518517E-2</v>
      </c>
      <c r="S477" s="187"/>
      <c r="T477" s="62" t="str">
        <f>IF(O477&gt;0,VLOOKUP(Q477,'Riders Names'!A$2:B$582,2,FALSE),"")</f>
        <v>Guest</v>
      </c>
      <c r="U477" s="45" t="str">
        <f>VLOOKUP(Q477,'Riders Names'!A$2:B$582,1,FALSE)</f>
        <v>Ed Griffin</v>
      </c>
      <c r="X477" s="7" t="str">
        <f>IF('My Races'!$H$2="All",Q477,CONCATENATE(Q477,N477))</f>
        <v>Ed GriffinUC861</v>
      </c>
    </row>
    <row r="478" spans="1:24" ht="15" hidden="1" x14ac:dyDescent="0.2">
      <c r="A478" s="73" t="str">
        <f t="shared" si="129"/>
        <v/>
      </c>
      <c r="B478" s="3" t="str">
        <f t="shared" si="126"/>
        <v/>
      </c>
      <c r="E478" s="14" t="str">
        <f t="shared" si="127"/>
        <v/>
      </c>
      <c r="F478" s="3">
        <f t="shared" si="135"/>
        <v>0</v>
      </c>
      <c r="G478" s="3" t="str">
        <f t="shared" si="130"/>
        <v/>
      </c>
      <c r="H478" s="3">
        <f t="shared" si="128"/>
        <v>0</v>
      </c>
      <c r="I478" s="3" t="str">
        <f t="shared" si="131"/>
        <v/>
      </c>
      <c r="K478" s="3">
        <f t="shared" si="132"/>
        <v>28</v>
      </c>
      <c r="L478" s="3" t="str">
        <f t="shared" si="133"/>
        <v/>
      </c>
      <c r="N478" s="48" t="s">
        <v>85</v>
      </c>
      <c r="O478" s="57">
        <f t="shared" si="136"/>
        <v>7</v>
      </c>
      <c r="P478" s="132">
        <v>43201</v>
      </c>
      <c r="Q478" s="130" t="s">
        <v>70</v>
      </c>
      <c r="R478" s="131">
        <v>1.90625E-2</v>
      </c>
      <c r="S478" s="186"/>
      <c r="T478" s="62" t="str">
        <f>IF(O478&gt;0,VLOOKUP(Q478,'Riders Names'!A$2:B$582,2,FALSE),"")</f>
        <v>Male</v>
      </c>
      <c r="U478" s="45" t="str">
        <f>VLOOKUP(Q478,'Riders Names'!A$2:B$582,1,FALSE)</f>
        <v>Ian Potts</v>
      </c>
      <c r="X478" s="7" t="str">
        <f>IF('My Races'!$H$2="All",Q478,CONCATENATE(Q478,N478))</f>
        <v>Ian PottsUC861</v>
      </c>
    </row>
    <row r="479" spans="1:24" ht="15" hidden="1" x14ac:dyDescent="0.2">
      <c r="A479" s="73" t="str">
        <f t="shared" si="129"/>
        <v/>
      </c>
      <c r="B479" s="3" t="str">
        <f t="shared" si="126"/>
        <v/>
      </c>
      <c r="E479" s="14" t="str">
        <f t="shared" si="127"/>
        <v/>
      </c>
      <c r="F479" s="3">
        <f t="shared" si="135"/>
        <v>0</v>
      </c>
      <c r="G479" s="3" t="str">
        <f t="shared" si="130"/>
        <v/>
      </c>
      <c r="H479" s="3">
        <f t="shared" si="128"/>
        <v>0</v>
      </c>
      <c r="I479" s="3" t="str">
        <f t="shared" si="131"/>
        <v/>
      </c>
      <c r="K479" s="3">
        <f t="shared" si="132"/>
        <v>28</v>
      </c>
      <c r="L479" s="3" t="str">
        <f t="shared" si="133"/>
        <v/>
      </c>
      <c r="N479" s="48" t="s">
        <v>85</v>
      </c>
      <c r="O479" s="57">
        <f t="shared" si="136"/>
        <v>8</v>
      </c>
      <c r="P479" s="132">
        <v>43201</v>
      </c>
      <c r="Q479" s="130" t="s">
        <v>187</v>
      </c>
      <c r="R479" s="131">
        <v>2.0763888888888887E-2</v>
      </c>
      <c r="S479" s="187"/>
      <c r="T479" s="62" t="str">
        <f>IF(O479&gt;0,VLOOKUP(Q479,'Riders Names'!A$2:B$582,2,FALSE),"")</f>
        <v>Male</v>
      </c>
      <c r="U479" s="45" t="str">
        <f>VLOOKUP(Q479,'Riders Names'!A$2:B$582,1,FALSE)</f>
        <v>Jamie Brosch</v>
      </c>
      <c r="X479" s="7" t="str">
        <f>IF('My Races'!$H$2="All",Q479,CONCATENATE(Q479,N479))</f>
        <v>Jamie BroschUC861</v>
      </c>
    </row>
    <row r="480" spans="1:24" ht="15" hidden="1" x14ac:dyDescent="0.2">
      <c r="A480" s="73" t="str">
        <f t="shared" si="129"/>
        <v/>
      </c>
      <c r="B480" s="3" t="str">
        <f t="shared" si="126"/>
        <v/>
      </c>
      <c r="E480" s="14" t="str">
        <f t="shared" si="127"/>
        <v/>
      </c>
      <c r="F480" s="3">
        <f t="shared" si="135"/>
        <v>0</v>
      </c>
      <c r="G480" s="3" t="str">
        <f t="shared" si="130"/>
        <v/>
      </c>
      <c r="H480" s="3">
        <f t="shared" si="128"/>
        <v>0</v>
      </c>
      <c r="I480" s="3" t="str">
        <f t="shared" si="131"/>
        <v/>
      </c>
      <c r="K480" s="3">
        <f t="shared" si="132"/>
        <v>28</v>
      </c>
      <c r="L480" s="3" t="str">
        <f t="shared" si="133"/>
        <v/>
      </c>
      <c r="N480" s="48" t="s">
        <v>52</v>
      </c>
      <c r="O480" s="57"/>
      <c r="P480" s="132"/>
      <c r="Q480" s="130"/>
      <c r="R480" s="131"/>
      <c r="S480" s="185"/>
      <c r="T480" s="62" t="str">
        <f>IF(O480&gt;0,VLOOKUP(Q480,'Riders Names'!A$2:B$582,2,FALSE),"")</f>
        <v/>
      </c>
      <c r="U480" s="45" t="e">
        <f>VLOOKUP(Q480,'Riders Names'!A$2:B$582,1,FALSE)</f>
        <v>#N/A</v>
      </c>
      <c r="X480" s="7" t="str">
        <f>IF('My Races'!$H$2="All",Q480,CONCATENATE(Q480,N480))</f>
        <v>Choose Race</v>
      </c>
    </row>
    <row r="481" spans="1:24" ht="15" hidden="1" x14ac:dyDescent="0.2">
      <c r="A481" s="73" t="str">
        <f t="shared" si="129"/>
        <v/>
      </c>
      <c r="B481" s="3" t="str">
        <f t="shared" si="126"/>
        <v/>
      </c>
      <c r="E481" s="14" t="str">
        <f t="shared" si="127"/>
        <v/>
      </c>
      <c r="F481" s="3">
        <f t="shared" si="135"/>
        <v>0</v>
      </c>
      <c r="G481" s="3" t="str">
        <f t="shared" si="130"/>
        <v/>
      </c>
      <c r="H481" s="3">
        <f t="shared" si="128"/>
        <v>0</v>
      </c>
      <c r="I481" s="3" t="str">
        <f t="shared" si="131"/>
        <v/>
      </c>
      <c r="K481" s="3">
        <f t="shared" si="132"/>
        <v>28</v>
      </c>
      <c r="L481" s="3" t="str">
        <f t="shared" si="133"/>
        <v/>
      </c>
      <c r="N481" s="48" t="s">
        <v>85</v>
      </c>
      <c r="O481" s="57">
        <f t="shared" si="136"/>
        <v>1</v>
      </c>
      <c r="P481" s="132">
        <v>43208</v>
      </c>
      <c r="Q481" s="130" t="s">
        <v>188</v>
      </c>
      <c r="R481" s="131">
        <v>1.5300925925925926E-2</v>
      </c>
      <c r="S481" s="155"/>
      <c r="T481" s="62" t="str">
        <f>IF(O481&gt;0,VLOOKUP(Q481,'Riders Names'!A$2:B$582,2,FALSE),"")</f>
        <v>Guest</v>
      </c>
      <c r="U481" s="45" t="str">
        <f>VLOOKUP(Q481,'Riders Names'!A$2:B$582,1,FALSE)</f>
        <v>James Cook</v>
      </c>
      <c r="X481" s="7" t="str">
        <f>IF('My Races'!$H$2="All",Q481,CONCATENATE(Q481,N481))</f>
        <v>James CookUC861</v>
      </c>
    </row>
    <row r="482" spans="1:24" ht="15" hidden="1" x14ac:dyDescent="0.2">
      <c r="A482" s="73" t="str">
        <f t="shared" si="129"/>
        <v/>
      </c>
      <c r="B482" s="3" t="str">
        <f t="shared" si="126"/>
        <v/>
      </c>
      <c r="E482" s="14" t="str">
        <f t="shared" si="127"/>
        <v/>
      </c>
      <c r="F482" s="3">
        <f t="shared" si="135"/>
        <v>0</v>
      </c>
      <c r="G482" s="3" t="str">
        <f t="shared" si="130"/>
        <v/>
      </c>
      <c r="H482" s="3">
        <f t="shared" si="128"/>
        <v>0</v>
      </c>
      <c r="I482" s="3" t="str">
        <f t="shared" si="131"/>
        <v/>
      </c>
      <c r="K482" s="3">
        <f t="shared" si="132"/>
        <v>28</v>
      </c>
      <c r="L482" s="3" t="str">
        <f t="shared" si="133"/>
        <v/>
      </c>
      <c r="N482" s="48" t="s">
        <v>85</v>
      </c>
      <c r="O482" s="57">
        <f t="shared" si="136"/>
        <v>2</v>
      </c>
      <c r="P482" s="132">
        <v>43208</v>
      </c>
      <c r="Q482" s="130" t="s">
        <v>189</v>
      </c>
      <c r="R482" s="131">
        <v>1.5462962962962963E-2</v>
      </c>
      <c r="S482" s="155"/>
      <c r="T482" s="62" t="str">
        <f>IF(O482&gt;0,VLOOKUP(Q482,'Riders Names'!A$2:B$582,2,FALSE),"")</f>
        <v>Guest</v>
      </c>
      <c r="U482" s="45" t="str">
        <f>VLOOKUP(Q482,'Riders Names'!A$2:B$582,1,FALSE)</f>
        <v>Jay Hookins</v>
      </c>
      <c r="X482" s="7" t="str">
        <f>IF('My Races'!$H$2="All",Q482,CONCATENATE(Q482,N482))</f>
        <v>Jay HookinsUC861</v>
      </c>
    </row>
    <row r="483" spans="1:24" ht="15" hidden="1" x14ac:dyDescent="0.2">
      <c r="A483" s="73" t="str">
        <f t="shared" si="129"/>
        <v/>
      </c>
      <c r="B483" s="3" t="str">
        <f t="shared" si="126"/>
        <v/>
      </c>
      <c r="E483" s="14" t="str">
        <f t="shared" si="127"/>
        <v/>
      </c>
      <c r="F483" s="3">
        <f t="shared" si="135"/>
        <v>0</v>
      </c>
      <c r="G483" s="3" t="str">
        <f t="shared" si="130"/>
        <v/>
      </c>
      <c r="H483" s="3">
        <f t="shared" si="128"/>
        <v>0</v>
      </c>
      <c r="I483" s="3" t="str">
        <f t="shared" si="131"/>
        <v/>
      </c>
      <c r="K483" s="3">
        <f t="shared" si="132"/>
        <v>28</v>
      </c>
      <c r="L483" s="3" t="str">
        <f t="shared" si="133"/>
        <v/>
      </c>
      <c r="N483" s="48" t="s">
        <v>85</v>
      </c>
      <c r="O483" s="57">
        <f t="shared" si="136"/>
        <v>3</v>
      </c>
      <c r="P483" s="132">
        <v>43208</v>
      </c>
      <c r="Q483" s="130" t="s">
        <v>185</v>
      </c>
      <c r="R483" s="131">
        <v>1.5879629629629629E-2</v>
      </c>
      <c r="S483" s="155"/>
      <c r="T483" s="62" t="str">
        <f>IF(O483&gt;0,VLOOKUP(Q483,'Riders Names'!A$2:B$582,2,FALSE),"")</f>
        <v>Guest</v>
      </c>
      <c r="U483" s="45" t="str">
        <f>VLOOKUP(Q483,'Riders Names'!A$2:B$582,1,FALSE)</f>
        <v>Jon Griffin</v>
      </c>
      <c r="X483" s="7" t="str">
        <f>IF('My Races'!$H$2="All",Q483,CONCATENATE(Q483,N483))</f>
        <v>Jon GriffinUC861</v>
      </c>
    </row>
    <row r="484" spans="1:24" ht="15" hidden="1" x14ac:dyDescent="0.2">
      <c r="A484" s="73" t="str">
        <f t="shared" si="129"/>
        <v/>
      </c>
      <c r="B484" s="3" t="str">
        <f t="shared" si="126"/>
        <v/>
      </c>
      <c r="E484" s="14" t="str">
        <f t="shared" si="127"/>
        <v/>
      </c>
      <c r="F484" s="3">
        <f t="shared" si="135"/>
        <v>0</v>
      </c>
      <c r="G484" s="3" t="str">
        <f t="shared" si="130"/>
        <v/>
      </c>
      <c r="H484" s="3">
        <f t="shared" si="128"/>
        <v>0</v>
      </c>
      <c r="I484" s="3" t="str">
        <f t="shared" si="131"/>
        <v/>
      </c>
      <c r="K484" s="3">
        <f t="shared" si="132"/>
        <v>28</v>
      </c>
      <c r="L484" s="3" t="str">
        <f t="shared" si="133"/>
        <v/>
      </c>
      <c r="N484" s="48" t="s">
        <v>85</v>
      </c>
      <c r="O484" s="57">
        <f t="shared" si="136"/>
        <v>4</v>
      </c>
      <c r="P484" s="132">
        <v>43208</v>
      </c>
      <c r="Q484" s="130" t="s">
        <v>190</v>
      </c>
      <c r="R484" s="131">
        <v>1.5902777777777776E-2</v>
      </c>
      <c r="S484" s="155"/>
      <c r="T484" s="62" t="str">
        <f>IF(O484&gt;0,VLOOKUP(Q484,'Riders Names'!A$2:B$582,2,FALSE),"")</f>
        <v>Guest</v>
      </c>
      <c r="U484" s="45" t="str">
        <f>VLOOKUP(Q484,'Riders Names'!A$2:B$582,1,FALSE)</f>
        <v>Alan Spurden</v>
      </c>
      <c r="X484" s="7" t="str">
        <f>IF('My Races'!$H$2="All",Q484,CONCATENATE(Q484,N484))</f>
        <v>Alan SpurdenUC861</v>
      </c>
    </row>
    <row r="485" spans="1:24" ht="15" hidden="1" x14ac:dyDescent="0.2">
      <c r="A485" s="73" t="str">
        <f t="shared" si="129"/>
        <v/>
      </c>
      <c r="B485" s="3" t="str">
        <f t="shared" si="126"/>
        <v/>
      </c>
      <c r="E485" s="14" t="str">
        <f t="shared" si="127"/>
        <v/>
      </c>
      <c r="F485" s="3">
        <f t="shared" si="135"/>
        <v>0</v>
      </c>
      <c r="G485" s="3" t="str">
        <f t="shared" si="130"/>
        <v/>
      </c>
      <c r="H485" s="3">
        <f t="shared" si="128"/>
        <v>0</v>
      </c>
      <c r="I485" s="3" t="str">
        <f t="shared" si="131"/>
        <v/>
      </c>
      <c r="K485" s="3">
        <f t="shared" si="132"/>
        <v>28</v>
      </c>
      <c r="L485" s="3" t="str">
        <f t="shared" si="133"/>
        <v/>
      </c>
      <c r="N485" s="48" t="s">
        <v>85</v>
      </c>
      <c r="O485" s="57">
        <f t="shared" si="136"/>
        <v>5</v>
      </c>
      <c r="P485" s="132">
        <v>43208</v>
      </c>
      <c r="Q485" s="130" t="s">
        <v>56</v>
      </c>
      <c r="R485" s="131">
        <v>1.6307870370370372E-2</v>
      </c>
      <c r="S485" s="155"/>
      <c r="T485" s="62" t="str">
        <f>IF(O485&gt;0,VLOOKUP(Q485,'Riders Names'!A$2:B$582,2,FALSE),"")</f>
        <v>Male</v>
      </c>
      <c r="U485" s="45" t="str">
        <f>VLOOKUP(Q485,'Riders Names'!A$2:B$582,1,FALSE)</f>
        <v>Simon Cox</v>
      </c>
      <c r="X485" s="7" t="str">
        <f>IF('My Races'!$H$2="All",Q485,CONCATENATE(Q485,N485))</f>
        <v>Simon CoxUC861</v>
      </c>
    </row>
    <row r="486" spans="1:24" ht="15" hidden="1" x14ac:dyDescent="0.2">
      <c r="A486" s="73" t="str">
        <f t="shared" si="129"/>
        <v/>
      </c>
      <c r="B486" s="3" t="str">
        <f t="shared" si="126"/>
        <v/>
      </c>
      <c r="E486" s="14" t="str">
        <f t="shared" si="127"/>
        <v/>
      </c>
      <c r="F486" s="3">
        <f t="shared" si="135"/>
        <v>0</v>
      </c>
      <c r="G486" s="3" t="str">
        <f t="shared" si="130"/>
        <v/>
      </c>
      <c r="H486" s="3">
        <f t="shared" si="128"/>
        <v>0</v>
      </c>
      <c r="I486" s="3" t="str">
        <f t="shared" si="131"/>
        <v/>
      </c>
      <c r="K486" s="3">
        <f t="shared" si="132"/>
        <v>28</v>
      </c>
      <c r="L486" s="3" t="str">
        <f t="shared" si="133"/>
        <v/>
      </c>
      <c r="N486" s="48" t="s">
        <v>85</v>
      </c>
      <c r="O486" s="57">
        <f t="shared" si="136"/>
        <v>6</v>
      </c>
      <c r="P486" s="132">
        <v>43208</v>
      </c>
      <c r="Q486" s="130" t="s">
        <v>191</v>
      </c>
      <c r="R486" s="131">
        <v>1.6597222222222222E-2</v>
      </c>
      <c r="S486" s="155"/>
      <c r="T486" s="62" t="str">
        <f>IF(O486&gt;0,VLOOKUP(Q486,'Riders Names'!A$2:B$582,2,FALSE),"")</f>
        <v>Guest</v>
      </c>
      <c r="U486" s="45" t="str">
        <f>VLOOKUP(Q486,'Riders Names'!A$2:B$582,1,FALSE)</f>
        <v>James Gill</v>
      </c>
      <c r="X486" s="7" t="str">
        <f>IF('My Races'!$H$2="All",Q486,CONCATENATE(Q486,N486))</f>
        <v>James GillUC861</v>
      </c>
    </row>
    <row r="487" spans="1:24" ht="15" hidden="1" x14ac:dyDescent="0.2">
      <c r="A487" s="73" t="str">
        <f t="shared" si="129"/>
        <v/>
      </c>
      <c r="B487" s="3" t="str">
        <f t="shared" si="126"/>
        <v/>
      </c>
      <c r="E487" s="14" t="str">
        <f t="shared" si="127"/>
        <v/>
      </c>
      <c r="F487" s="3">
        <f t="shared" si="135"/>
        <v>0</v>
      </c>
      <c r="G487" s="3" t="str">
        <f t="shared" si="130"/>
        <v/>
      </c>
      <c r="H487" s="3">
        <f t="shared" si="128"/>
        <v>0</v>
      </c>
      <c r="I487" s="3" t="str">
        <f t="shared" si="131"/>
        <v/>
      </c>
      <c r="K487" s="3">
        <f t="shared" si="132"/>
        <v>28</v>
      </c>
      <c r="L487" s="3" t="str">
        <f t="shared" si="133"/>
        <v/>
      </c>
      <c r="N487" s="48" t="s">
        <v>85</v>
      </c>
      <c r="O487" s="57">
        <f t="shared" si="136"/>
        <v>7</v>
      </c>
      <c r="P487" s="132">
        <v>43208</v>
      </c>
      <c r="Q487" s="130" t="s">
        <v>186</v>
      </c>
      <c r="R487" s="131">
        <v>1.6782407407407409E-2</v>
      </c>
      <c r="S487" s="155"/>
      <c r="T487" s="62" t="str">
        <f>IF(O487&gt;0,VLOOKUP(Q487,'Riders Names'!A$2:B$582,2,FALSE),"")</f>
        <v>Guest</v>
      </c>
      <c r="U487" s="45" t="str">
        <f>VLOOKUP(Q487,'Riders Names'!A$2:B$582,1,FALSE)</f>
        <v>Ed Griffin</v>
      </c>
      <c r="X487" s="7" t="str">
        <f>IF('My Races'!$H$2="All",Q487,CONCATENATE(Q487,N487))</f>
        <v>Ed GriffinUC861</v>
      </c>
    </row>
    <row r="488" spans="1:24" ht="15" hidden="1" x14ac:dyDescent="0.2">
      <c r="A488" s="73" t="str">
        <f t="shared" si="129"/>
        <v/>
      </c>
      <c r="B488" s="3" t="str">
        <f t="shared" si="126"/>
        <v/>
      </c>
      <c r="E488" s="14" t="str">
        <f t="shared" si="127"/>
        <v/>
      </c>
      <c r="F488" s="3">
        <f t="shared" si="135"/>
        <v>0</v>
      </c>
      <c r="G488" s="3" t="str">
        <f t="shared" si="130"/>
        <v/>
      </c>
      <c r="H488" s="3">
        <f t="shared" si="128"/>
        <v>0</v>
      </c>
      <c r="I488" s="3" t="str">
        <f t="shared" si="131"/>
        <v/>
      </c>
      <c r="K488" s="3">
        <f t="shared" si="132"/>
        <v>28</v>
      </c>
      <c r="L488" s="3" t="str">
        <f t="shared" si="133"/>
        <v/>
      </c>
      <c r="N488" s="48" t="s">
        <v>85</v>
      </c>
      <c r="O488" s="57">
        <f t="shared" si="136"/>
        <v>8</v>
      </c>
      <c r="P488" s="132">
        <v>43208</v>
      </c>
      <c r="Q488" s="130" t="s">
        <v>172</v>
      </c>
      <c r="R488" s="131">
        <v>1.6932870370370369E-2</v>
      </c>
      <c r="S488" s="155"/>
      <c r="T488" s="62" t="str">
        <f>IF(O488&gt;0,VLOOKUP(Q488,'Riders Names'!A$2:B$582,2,FALSE),"")</f>
        <v>Guest</v>
      </c>
      <c r="U488" s="45" t="str">
        <f>VLOOKUP(Q488,'Riders Names'!A$2:B$582,1,FALSE)</f>
        <v>Les Liddiard</v>
      </c>
      <c r="X488" s="7" t="str">
        <f>IF('My Races'!$H$2="All",Q488,CONCATENATE(Q488,N488))</f>
        <v>Les LiddiardUC861</v>
      </c>
    </row>
    <row r="489" spans="1:24" ht="15" hidden="1" x14ac:dyDescent="0.2">
      <c r="A489" s="73" t="str">
        <f t="shared" si="129"/>
        <v/>
      </c>
      <c r="B489" s="3" t="str">
        <f t="shared" si="126"/>
        <v/>
      </c>
      <c r="E489" s="14" t="str">
        <f t="shared" si="127"/>
        <v/>
      </c>
      <c r="F489" s="3">
        <f t="shared" si="135"/>
        <v>0</v>
      </c>
      <c r="G489" s="3" t="str">
        <f t="shared" si="130"/>
        <v/>
      </c>
      <c r="H489" s="3">
        <f t="shared" si="128"/>
        <v>0</v>
      </c>
      <c r="I489" s="3" t="str">
        <f t="shared" si="131"/>
        <v/>
      </c>
      <c r="K489" s="3">
        <f t="shared" si="132"/>
        <v>28</v>
      </c>
      <c r="L489" s="3" t="str">
        <f t="shared" si="133"/>
        <v/>
      </c>
      <c r="N489" s="48" t="s">
        <v>85</v>
      </c>
      <c r="O489" s="57">
        <f t="shared" si="136"/>
        <v>9</v>
      </c>
      <c r="P489" s="132">
        <v>43208</v>
      </c>
      <c r="Q489" s="130" t="s">
        <v>192</v>
      </c>
      <c r="R489" s="131">
        <v>1.695601851851852E-2</v>
      </c>
      <c r="S489" s="155"/>
      <c r="T489" s="62" t="str">
        <f>IF(O489&gt;0,VLOOKUP(Q489,'Riders Names'!A$2:B$582,2,FALSE),"")</f>
        <v>Guest</v>
      </c>
      <c r="U489" s="45" t="str">
        <f>VLOOKUP(Q489,'Riders Names'!A$2:B$582,1,FALSE)</f>
        <v>Billy Dyer</v>
      </c>
      <c r="X489" s="7" t="str">
        <f>IF('My Races'!$H$2="All",Q489,CONCATENATE(Q489,N489))</f>
        <v>Billy DyerUC861</v>
      </c>
    </row>
    <row r="490" spans="1:24" ht="15" hidden="1" x14ac:dyDescent="0.2">
      <c r="A490" s="73" t="str">
        <f t="shared" si="129"/>
        <v/>
      </c>
      <c r="B490" s="3" t="str">
        <f t="shared" si="126"/>
        <v/>
      </c>
      <c r="E490" s="14" t="str">
        <f t="shared" si="127"/>
        <v/>
      </c>
      <c r="F490" s="3">
        <f t="shared" si="135"/>
        <v>0</v>
      </c>
      <c r="G490" s="3" t="str">
        <f t="shared" si="130"/>
        <v/>
      </c>
      <c r="H490" s="3">
        <f t="shared" si="128"/>
        <v>0</v>
      </c>
      <c r="I490" s="3" t="str">
        <f t="shared" si="131"/>
        <v/>
      </c>
      <c r="K490" s="3">
        <f t="shared" si="132"/>
        <v>28</v>
      </c>
      <c r="L490" s="3" t="str">
        <f t="shared" si="133"/>
        <v/>
      </c>
      <c r="N490" s="48" t="s">
        <v>85</v>
      </c>
      <c r="O490" s="57">
        <f t="shared" si="136"/>
        <v>10</v>
      </c>
      <c r="P490" s="132">
        <v>43208</v>
      </c>
      <c r="Q490" s="130" t="s">
        <v>67</v>
      </c>
      <c r="R490" s="131">
        <v>1.7199074074074071E-2</v>
      </c>
      <c r="S490" s="155"/>
      <c r="T490" s="62" t="str">
        <f>IF(O490&gt;0,VLOOKUP(Q490,'Riders Names'!A$2:B$582,2,FALSE),"")</f>
        <v>Male</v>
      </c>
      <c r="U490" s="45" t="str">
        <f>VLOOKUP(Q490,'Riders Names'!A$2:B$582,1,FALSE)</f>
        <v>Neil Lewis</v>
      </c>
      <c r="X490" s="7" t="str">
        <f>IF('My Races'!$H$2="All",Q490,CONCATENATE(Q490,N490))</f>
        <v>Neil LewisUC861</v>
      </c>
    </row>
    <row r="491" spans="1:24" ht="15" hidden="1" x14ac:dyDescent="0.2">
      <c r="A491" s="73" t="str">
        <f t="shared" si="129"/>
        <v/>
      </c>
      <c r="B491" s="3" t="str">
        <f t="shared" si="126"/>
        <v/>
      </c>
      <c r="E491" s="14" t="str">
        <f t="shared" si="127"/>
        <v/>
      </c>
      <c r="F491" s="3">
        <f t="shared" si="135"/>
        <v>0</v>
      </c>
      <c r="G491" s="3" t="str">
        <f t="shared" si="130"/>
        <v/>
      </c>
      <c r="H491" s="3">
        <f t="shared" si="128"/>
        <v>0</v>
      </c>
      <c r="I491" s="3" t="str">
        <f t="shared" si="131"/>
        <v/>
      </c>
      <c r="K491" s="3">
        <f t="shared" si="132"/>
        <v>28</v>
      </c>
      <c r="L491" s="3" t="str">
        <f t="shared" si="133"/>
        <v/>
      </c>
      <c r="N491" s="48" t="s">
        <v>85</v>
      </c>
      <c r="O491" s="57">
        <f t="shared" si="136"/>
        <v>11</v>
      </c>
      <c r="P491" s="132">
        <v>43208</v>
      </c>
      <c r="Q491" s="130" t="s">
        <v>69</v>
      </c>
      <c r="R491" s="131">
        <v>1.7210648148148149E-2</v>
      </c>
      <c r="S491" s="155"/>
      <c r="T491" s="62" t="str">
        <f>IF(O491&gt;0,VLOOKUP(Q491,'Riders Names'!A$2:B$582,2,FALSE),"")</f>
        <v>Male</v>
      </c>
      <c r="U491" s="45" t="str">
        <f>VLOOKUP(Q491,'Riders Names'!A$2:B$582,1,FALSE)</f>
        <v>Paul Freegard</v>
      </c>
      <c r="X491" s="7" t="str">
        <f>IF('My Races'!$H$2="All",Q491,CONCATENATE(Q491,N491))</f>
        <v>Paul FreegardUC861</v>
      </c>
    </row>
    <row r="492" spans="1:24" ht="15" hidden="1" x14ac:dyDescent="0.2">
      <c r="A492" s="73" t="str">
        <f t="shared" si="129"/>
        <v/>
      </c>
      <c r="B492" s="3" t="str">
        <f t="shared" si="126"/>
        <v/>
      </c>
      <c r="E492" s="14" t="str">
        <f t="shared" si="127"/>
        <v/>
      </c>
      <c r="F492" s="3">
        <f t="shared" si="135"/>
        <v>0</v>
      </c>
      <c r="G492" s="3" t="str">
        <f t="shared" si="130"/>
        <v/>
      </c>
      <c r="H492" s="3">
        <f t="shared" si="128"/>
        <v>0</v>
      </c>
      <c r="I492" s="3" t="str">
        <f t="shared" si="131"/>
        <v/>
      </c>
      <c r="K492" s="3">
        <f t="shared" si="132"/>
        <v>29</v>
      </c>
      <c r="L492" s="3" t="str">
        <f t="shared" si="133"/>
        <v>Paul Winchcombe29</v>
      </c>
      <c r="N492" s="48" t="s">
        <v>85</v>
      </c>
      <c r="O492" s="57">
        <f t="shared" si="136"/>
        <v>12</v>
      </c>
      <c r="P492" s="132">
        <v>43208</v>
      </c>
      <c r="Q492" s="130" t="s">
        <v>57</v>
      </c>
      <c r="R492" s="131">
        <v>1.726851851851852E-2</v>
      </c>
      <c r="S492" s="155"/>
      <c r="T492" s="62" t="str">
        <f>IF(O492&gt;0,VLOOKUP(Q492,'Riders Names'!A$2:B$582,2,FALSE),"")</f>
        <v>Male</v>
      </c>
      <c r="U492" s="45" t="str">
        <f>VLOOKUP(Q492,'Riders Names'!A$2:B$582,1,FALSE)</f>
        <v>Paul Winchcombe</v>
      </c>
      <c r="X492" s="7" t="str">
        <f>IF('My Races'!$H$2="All",Q492,CONCATENATE(Q492,N492))</f>
        <v>Paul WinchcombeUC861</v>
      </c>
    </row>
    <row r="493" spans="1:24" ht="15" hidden="1" x14ac:dyDescent="0.2">
      <c r="A493" s="73" t="str">
        <f t="shared" si="129"/>
        <v/>
      </c>
      <c r="B493" s="3" t="str">
        <f t="shared" si="126"/>
        <v/>
      </c>
      <c r="E493" s="14" t="str">
        <f t="shared" si="127"/>
        <v/>
      </c>
      <c r="F493" s="3">
        <f t="shared" si="135"/>
        <v>0</v>
      </c>
      <c r="G493" s="3" t="str">
        <f t="shared" si="130"/>
        <v/>
      </c>
      <c r="H493" s="3">
        <f t="shared" si="128"/>
        <v>0</v>
      </c>
      <c r="I493" s="3" t="str">
        <f t="shared" si="131"/>
        <v/>
      </c>
      <c r="K493" s="3">
        <f t="shared" si="132"/>
        <v>29</v>
      </c>
      <c r="L493" s="3" t="str">
        <f t="shared" si="133"/>
        <v/>
      </c>
      <c r="N493" s="48" t="s">
        <v>85</v>
      </c>
      <c r="O493" s="57">
        <f t="shared" si="136"/>
        <v>13</v>
      </c>
      <c r="P493" s="132">
        <v>43208</v>
      </c>
      <c r="Q493" s="130" t="s">
        <v>82</v>
      </c>
      <c r="R493" s="131">
        <v>1.7569444444444447E-2</v>
      </c>
      <c r="S493" s="155"/>
      <c r="T493" s="62" t="str">
        <f>IF(O493&gt;0,VLOOKUP(Q493,'Riders Names'!A$2:B$582,2,FALSE),"")</f>
        <v>Male</v>
      </c>
      <c r="U493" s="45" t="str">
        <f>VLOOKUP(Q493,'Riders Names'!A$2:B$582,1,FALSE)</f>
        <v>Andy Stuart</v>
      </c>
      <c r="X493" s="7" t="str">
        <f>IF('My Races'!$H$2="All",Q493,CONCATENATE(Q493,N493))</f>
        <v>Andy StuartUC861</v>
      </c>
    </row>
    <row r="494" spans="1:24" ht="15" hidden="1" x14ac:dyDescent="0.2">
      <c r="A494" s="73" t="str">
        <f t="shared" si="129"/>
        <v/>
      </c>
      <c r="B494" s="3" t="str">
        <f t="shared" si="126"/>
        <v/>
      </c>
      <c r="E494" s="14" t="str">
        <f t="shared" si="127"/>
        <v/>
      </c>
      <c r="F494" s="3">
        <f t="shared" si="135"/>
        <v>0</v>
      </c>
      <c r="G494" s="3" t="str">
        <f t="shared" si="130"/>
        <v/>
      </c>
      <c r="H494" s="3">
        <f t="shared" si="128"/>
        <v>0</v>
      </c>
      <c r="I494" s="3" t="str">
        <f t="shared" si="131"/>
        <v/>
      </c>
      <c r="K494" s="3">
        <f t="shared" si="132"/>
        <v>29</v>
      </c>
      <c r="L494" s="3" t="str">
        <f t="shared" si="133"/>
        <v/>
      </c>
      <c r="N494" s="48" t="s">
        <v>85</v>
      </c>
      <c r="O494" s="57">
        <f t="shared" si="136"/>
        <v>14</v>
      </c>
      <c r="P494" s="132">
        <v>43208</v>
      </c>
      <c r="Q494" s="130" t="s">
        <v>58</v>
      </c>
      <c r="R494" s="131">
        <v>1.7592592592592594E-2</v>
      </c>
      <c r="S494" s="155"/>
      <c r="T494" s="62" t="str">
        <f>IF(O494&gt;0,VLOOKUP(Q494,'Riders Names'!A$2:B$582,2,FALSE),"")</f>
        <v>Male</v>
      </c>
      <c r="U494" s="45" t="str">
        <f>VLOOKUP(Q494,'Riders Names'!A$2:B$582,1,FALSE)</f>
        <v>Mike Gibbons</v>
      </c>
      <c r="X494" s="7" t="str">
        <f>IF('My Races'!$H$2="All",Q494,CONCATENATE(Q494,N494))</f>
        <v>Mike GibbonsUC861</v>
      </c>
    </row>
    <row r="495" spans="1:24" ht="15" hidden="1" x14ac:dyDescent="0.2">
      <c r="A495" s="73" t="str">
        <f t="shared" si="129"/>
        <v/>
      </c>
      <c r="B495" s="3" t="str">
        <f t="shared" si="126"/>
        <v/>
      </c>
      <c r="E495" s="14" t="str">
        <f t="shared" si="127"/>
        <v/>
      </c>
      <c r="F495" s="3">
        <f t="shared" si="135"/>
        <v>0</v>
      </c>
      <c r="G495" s="3" t="str">
        <f t="shared" si="130"/>
        <v/>
      </c>
      <c r="H495" s="3">
        <f t="shared" si="128"/>
        <v>0</v>
      </c>
      <c r="I495" s="3" t="str">
        <f t="shared" si="131"/>
        <v/>
      </c>
      <c r="K495" s="3">
        <f t="shared" si="132"/>
        <v>29</v>
      </c>
      <c r="L495" s="3" t="str">
        <f t="shared" si="133"/>
        <v/>
      </c>
      <c r="N495" s="48" t="s">
        <v>85</v>
      </c>
      <c r="O495" s="57">
        <f t="shared" si="136"/>
        <v>15</v>
      </c>
      <c r="P495" s="132">
        <v>43208</v>
      </c>
      <c r="Q495" s="130" t="s">
        <v>193</v>
      </c>
      <c r="R495" s="131">
        <v>1.7986111111111109E-2</v>
      </c>
      <c r="S495" s="155"/>
      <c r="T495" s="62" t="str">
        <f>IF(O495&gt;0,VLOOKUP(Q495,'Riders Names'!A$2:B$582,2,FALSE),"")</f>
        <v>Guest</v>
      </c>
      <c r="U495" s="45" t="str">
        <f>VLOOKUP(Q495,'Riders Names'!A$2:B$582,1,FALSE)</f>
        <v>Simon Giddins</v>
      </c>
      <c r="X495" s="7" t="str">
        <f>IF('My Races'!$H$2="All",Q495,CONCATENATE(Q495,N495))</f>
        <v>Simon GiddinsUC861</v>
      </c>
    </row>
    <row r="496" spans="1:24" ht="15" hidden="1" x14ac:dyDescent="0.2">
      <c r="A496" s="73" t="str">
        <f t="shared" si="129"/>
        <v/>
      </c>
      <c r="B496" s="3" t="str">
        <f t="shared" si="126"/>
        <v/>
      </c>
      <c r="E496" s="14" t="str">
        <f t="shared" si="127"/>
        <v/>
      </c>
      <c r="F496" s="3">
        <f t="shared" si="135"/>
        <v>0</v>
      </c>
      <c r="G496" s="3" t="str">
        <f t="shared" si="130"/>
        <v/>
      </c>
      <c r="H496" s="3">
        <f t="shared" si="128"/>
        <v>0</v>
      </c>
      <c r="I496" s="3" t="str">
        <f t="shared" si="131"/>
        <v/>
      </c>
      <c r="K496" s="3">
        <f t="shared" si="132"/>
        <v>29</v>
      </c>
      <c r="L496" s="3" t="str">
        <f t="shared" si="133"/>
        <v/>
      </c>
      <c r="N496" s="48" t="s">
        <v>85</v>
      </c>
      <c r="O496" s="57">
        <f t="shared" si="136"/>
        <v>16</v>
      </c>
      <c r="P496" s="132">
        <v>43208</v>
      </c>
      <c r="Q496" s="130" t="s">
        <v>70</v>
      </c>
      <c r="R496" s="131">
        <v>1.8171296296296297E-2</v>
      </c>
      <c r="S496" s="155"/>
      <c r="T496" s="62" t="str">
        <f>IF(O496&gt;0,VLOOKUP(Q496,'Riders Names'!A$2:B$582,2,FALSE),"")</f>
        <v>Male</v>
      </c>
      <c r="U496" s="45" t="str">
        <f>VLOOKUP(Q496,'Riders Names'!A$2:B$582,1,FALSE)</f>
        <v>Ian Potts</v>
      </c>
      <c r="X496" s="7" t="str">
        <f>IF('My Races'!$H$2="All",Q496,CONCATENATE(Q496,N496))</f>
        <v>Ian PottsUC861</v>
      </c>
    </row>
    <row r="497" spans="1:24" ht="15" hidden="1" x14ac:dyDescent="0.2">
      <c r="A497" s="73" t="str">
        <f t="shared" si="129"/>
        <v/>
      </c>
      <c r="B497" s="3" t="str">
        <f t="shared" si="126"/>
        <v/>
      </c>
      <c r="E497" s="14" t="str">
        <f t="shared" si="127"/>
        <v/>
      </c>
      <c r="F497" s="3">
        <f t="shared" si="135"/>
        <v>0</v>
      </c>
      <c r="G497" s="3" t="str">
        <f t="shared" si="130"/>
        <v/>
      </c>
      <c r="H497" s="3">
        <f t="shared" si="128"/>
        <v>0</v>
      </c>
      <c r="I497" s="3" t="str">
        <f t="shared" si="131"/>
        <v/>
      </c>
      <c r="K497" s="3">
        <f t="shared" si="132"/>
        <v>29</v>
      </c>
      <c r="L497" s="3" t="str">
        <f t="shared" si="133"/>
        <v/>
      </c>
      <c r="N497" s="48" t="s">
        <v>85</v>
      </c>
      <c r="O497" s="57">
        <f t="shared" si="136"/>
        <v>17</v>
      </c>
      <c r="P497" s="132">
        <v>43208</v>
      </c>
      <c r="Q497" s="130" t="s">
        <v>116</v>
      </c>
      <c r="R497" s="131">
        <v>1.8356481481481481E-2</v>
      </c>
      <c r="S497" s="155"/>
      <c r="T497" s="62" t="str">
        <f>IF(O497&gt;0,VLOOKUP(Q497,'Riders Names'!A$2:B$582,2,FALSE),"")</f>
        <v>Male</v>
      </c>
      <c r="U497" s="45" t="str">
        <f>VLOOKUP(Q497,'Riders Names'!A$2:B$582,1,FALSE)</f>
        <v>Piers Dibben</v>
      </c>
      <c r="X497" s="7" t="str">
        <f>IF('My Races'!$H$2="All",Q497,CONCATENATE(Q497,N497))</f>
        <v>Piers DibbenUC861</v>
      </c>
    </row>
    <row r="498" spans="1:24" ht="15" hidden="1" x14ac:dyDescent="0.2">
      <c r="A498" s="73" t="str">
        <f t="shared" si="129"/>
        <v/>
      </c>
      <c r="B498" s="3" t="str">
        <f t="shared" si="126"/>
        <v/>
      </c>
      <c r="E498" s="14" t="str">
        <f t="shared" si="127"/>
        <v/>
      </c>
      <c r="F498" s="3">
        <f t="shared" si="135"/>
        <v>0</v>
      </c>
      <c r="G498" s="3" t="str">
        <f t="shared" si="130"/>
        <v/>
      </c>
      <c r="H498" s="3">
        <f t="shared" si="128"/>
        <v>0</v>
      </c>
      <c r="I498" s="3" t="str">
        <f t="shared" si="131"/>
        <v/>
      </c>
      <c r="K498" s="3">
        <f t="shared" si="132"/>
        <v>29</v>
      </c>
      <c r="L498" s="3" t="str">
        <f t="shared" si="133"/>
        <v/>
      </c>
      <c r="N498" s="48" t="s">
        <v>85</v>
      </c>
      <c r="O498" s="57">
        <f t="shared" si="136"/>
        <v>18</v>
      </c>
      <c r="P498" s="132">
        <v>43208</v>
      </c>
      <c r="Q498" s="130" t="s">
        <v>119</v>
      </c>
      <c r="R498" s="131">
        <v>1.8761574074074073E-2</v>
      </c>
      <c r="S498" s="155"/>
      <c r="T498" s="62" t="str">
        <f>IF(O498&gt;0,VLOOKUP(Q498,'Riders Names'!A$2:B$582,2,FALSE),"")</f>
        <v>Male</v>
      </c>
      <c r="U498" s="45" t="str">
        <f>VLOOKUP(Q498,'Riders Names'!A$2:B$582,1,FALSE)</f>
        <v>Jeremy Tyzack</v>
      </c>
      <c r="X498" s="7" t="str">
        <f>IF('My Races'!$H$2="All",Q498,CONCATENATE(Q498,N498))</f>
        <v>Jeremy TyzackUC861</v>
      </c>
    </row>
    <row r="499" spans="1:24" ht="15" hidden="1" x14ac:dyDescent="0.2">
      <c r="A499" s="73" t="str">
        <f t="shared" si="129"/>
        <v/>
      </c>
      <c r="B499" s="3" t="str">
        <f t="shared" si="126"/>
        <v/>
      </c>
      <c r="E499" s="14" t="str">
        <f t="shared" si="127"/>
        <v/>
      </c>
      <c r="F499" s="3">
        <f t="shared" si="135"/>
        <v>0</v>
      </c>
      <c r="G499" s="3" t="str">
        <f t="shared" si="130"/>
        <v/>
      </c>
      <c r="H499" s="3">
        <f t="shared" si="128"/>
        <v>0</v>
      </c>
      <c r="I499" s="3" t="str">
        <f t="shared" si="131"/>
        <v/>
      </c>
      <c r="K499" s="3">
        <f t="shared" si="132"/>
        <v>29</v>
      </c>
      <c r="L499" s="3" t="str">
        <f t="shared" si="133"/>
        <v/>
      </c>
      <c r="N499" s="48" t="s">
        <v>85</v>
      </c>
      <c r="O499" s="57">
        <f t="shared" si="136"/>
        <v>19</v>
      </c>
      <c r="P499" s="132">
        <v>43208</v>
      </c>
      <c r="Q499" s="130" t="s">
        <v>129</v>
      </c>
      <c r="R499" s="131">
        <v>1.9525462962962963E-2</v>
      </c>
      <c r="S499" s="155"/>
      <c r="T499" s="62" t="str">
        <f>IF(O499&gt;0,VLOOKUP(Q499,'Riders Names'!A$2:B$582,2,FALSE),"")</f>
        <v>Female</v>
      </c>
      <c r="U499" s="45" t="str">
        <f>VLOOKUP(Q499,'Riders Names'!A$2:B$582,1,FALSE)</f>
        <v>Sue Crane</v>
      </c>
      <c r="X499" s="7" t="str">
        <f>IF('My Races'!$H$2="All",Q499,CONCATENATE(Q499,N499))</f>
        <v>Sue CraneUC861</v>
      </c>
    </row>
    <row r="500" spans="1:24" ht="15" hidden="1" x14ac:dyDescent="0.2">
      <c r="A500" s="73" t="str">
        <f t="shared" si="129"/>
        <v/>
      </c>
      <c r="B500" s="3" t="str">
        <f t="shared" si="126"/>
        <v/>
      </c>
      <c r="E500" s="14" t="str">
        <f t="shared" si="127"/>
        <v/>
      </c>
      <c r="F500" s="3">
        <f t="shared" si="135"/>
        <v>0</v>
      </c>
      <c r="G500" s="3" t="str">
        <f t="shared" si="130"/>
        <v/>
      </c>
      <c r="H500" s="3">
        <f t="shared" si="128"/>
        <v>0</v>
      </c>
      <c r="I500" s="3" t="str">
        <f t="shared" si="131"/>
        <v/>
      </c>
      <c r="K500" s="3">
        <f t="shared" si="132"/>
        <v>29</v>
      </c>
      <c r="L500" s="3" t="str">
        <f t="shared" si="133"/>
        <v/>
      </c>
      <c r="N500" s="48" t="s">
        <v>85</v>
      </c>
      <c r="O500" s="57">
        <f t="shared" si="136"/>
        <v>20</v>
      </c>
      <c r="P500" s="132">
        <v>43208</v>
      </c>
      <c r="Q500" s="130" t="s">
        <v>148</v>
      </c>
      <c r="R500" s="131">
        <v>2.3935185185185184E-2</v>
      </c>
      <c r="S500" s="155"/>
      <c r="T500" s="62" t="str">
        <f>IF(O500&gt;0,VLOOKUP(Q500,'Riders Names'!A$2:B$582,2,FALSE),"")</f>
        <v>Female</v>
      </c>
      <c r="U500" s="45" t="str">
        <f>VLOOKUP(Q500,'Riders Names'!A$2:B$582,1,FALSE)</f>
        <v>Fiona Waind</v>
      </c>
      <c r="X500" s="7" t="str">
        <f>IF('My Races'!$H$2="All",Q500,CONCATENATE(Q500,N500))</f>
        <v>Fiona WaindUC861</v>
      </c>
    </row>
    <row r="501" spans="1:24" ht="15" hidden="1" x14ac:dyDescent="0.2">
      <c r="A501" s="73" t="str">
        <f t="shared" si="129"/>
        <v/>
      </c>
      <c r="B501" s="3" t="str">
        <f t="shared" si="126"/>
        <v/>
      </c>
      <c r="E501" s="14" t="str">
        <f t="shared" si="127"/>
        <v/>
      </c>
      <c r="F501" s="3">
        <f t="shared" si="135"/>
        <v>0</v>
      </c>
      <c r="G501" s="3" t="str">
        <f t="shared" si="130"/>
        <v/>
      </c>
      <c r="H501" s="3">
        <f t="shared" si="128"/>
        <v>0</v>
      </c>
      <c r="I501" s="3" t="str">
        <f t="shared" si="131"/>
        <v/>
      </c>
      <c r="K501" s="3">
        <f t="shared" si="132"/>
        <v>29</v>
      </c>
      <c r="L501" s="3" t="str">
        <f t="shared" si="133"/>
        <v/>
      </c>
      <c r="N501" s="48" t="s">
        <v>52</v>
      </c>
      <c r="O501" s="57"/>
      <c r="P501" s="132"/>
      <c r="Q501" s="130"/>
      <c r="R501" s="131"/>
      <c r="S501" s="185"/>
      <c r="T501" s="62" t="str">
        <f>IF(O501&gt;0,VLOOKUP(Q501,'Riders Names'!A$2:B$582,2,FALSE),"")</f>
        <v/>
      </c>
      <c r="U501" s="45" t="e">
        <f>VLOOKUP(Q501,'Riders Names'!A$2:B$582,1,FALSE)</f>
        <v>#N/A</v>
      </c>
      <c r="X501" s="7" t="str">
        <f>IF('My Races'!$H$2="All",Q501,CONCATENATE(Q501,N501))</f>
        <v>Choose Race</v>
      </c>
    </row>
    <row r="502" spans="1:24" ht="15" hidden="1" x14ac:dyDescent="0.2">
      <c r="A502" s="73" t="str">
        <f t="shared" si="129"/>
        <v/>
      </c>
      <c r="B502" s="3" t="str">
        <f t="shared" si="126"/>
        <v/>
      </c>
      <c r="E502" s="14" t="str">
        <f t="shared" si="127"/>
        <v/>
      </c>
      <c r="F502" s="3">
        <f t="shared" si="135"/>
        <v>0</v>
      </c>
      <c r="G502" s="3" t="str">
        <f t="shared" si="130"/>
        <v/>
      </c>
      <c r="H502" s="3">
        <f t="shared" si="128"/>
        <v>0</v>
      </c>
      <c r="I502" s="3" t="str">
        <f t="shared" si="131"/>
        <v/>
      </c>
      <c r="K502" s="3">
        <f t="shared" si="132"/>
        <v>29</v>
      </c>
      <c r="L502" s="3" t="str">
        <f t="shared" si="133"/>
        <v/>
      </c>
      <c r="N502" s="48" t="s">
        <v>85</v>
      </c>
      <c r="O502" s="57">
        <f t="shared" si="136"/>
        <v>1</v>
      </c>
      <c r="P502" s="132">
        <v>43222</v>
      </c>
      <c r="Q502" s="130" t="s">
        <v>56</v>
      </c>
      <c r="R502" s="131">
        <v>1.6585648148148148E-2</v>
      </c>
      <c r="S502" s="174"/>
      <c r="T502" s="62" t="str">
        <f>IF(O502&gt;0,VLOOKUP(Q502,'Riders Names'!A$2:B$582,2,FALSE),"")</f>
        <v>Male</v>
      </c>
      <c r="U502" s="45" t="str">
        <f>VLOOKUP(Q502,'Riders Names'!A$2:B$582,1,FALSE)</f>
        <v>Simon Cox</v>
      </c>
      <c r="X502" s="7" t="str">
        <f>IF('My Races'!$H$2="All",Q502,CONCATENATE(Q502,N502))</f>
        <v>Simon CoxUC861</v>
      </c>
    </row>
    <row r="503" spans="1:24" ht="15" hidden="1" x14ac:dyDescent="0.2">
      <c r="A503" s="73" t="str">
        <f t="shared" si="129"/>
        <v/>
      </c>
      <c r="B503" s="3" t="str">
        <f t="shared" si="126"/>
        <v/>
      </c>
      <c r="E503" s="14" t="str">
        <f t="shared" si="127"/>
        <v/>
      </c>
      <c r="F503" s="3">
        <f t="shared" si="135"/>
        <v>0</v>
      </c>
      <c r="G503" s="3" t="str">
        <f t="shared" si="130"/>
        <v/>
      </c>
      <c r="H503" s="3">
        <f t="shared" si="128"/>
        <v>0</v>
      </c>
      <c r="I503" s="3" t="str">
        <f t="shared" si="131"/>
        <v/>
      </c>
      <c r="K503" s="3">
        <f t="shared" si="132"/>
        <v>29</v>
      </c>
      <c r="L503" s="3" t="str">
        <f t="shared" si="133"/>
        <v/>
      </c>
      <c r="N503" s="48" t="s">
        <v>85</v>
      </c>
      <c r="O503" s="57">
        <f t="shared" si="136"/>
        <v>2</v>
      </c>
      <c r="P503" s="132">
        <v>43222</v>
      </c>
      <c r="Q503" s="130" t="s">
        <v>172</v>
      </c>
      <c r="R503" s="131">
        <v>1.7060185185185185E-2</v>
      </c>
      <c r="S503" s="174"/>
      <c r="T503" s="62" t="str">
        <f>IF(O503&gt;0,VLOOKUP(Q503,'Riders Names'!A$2:B$582,2,FALSE),"")</f>
        <v>Guest</v>
      </c>
      <c r="U503" s="45" t="str">
        <f>VLOOKUP(Q503,'Riders Names'!A$2:B$582,1,FALSE)</f>
        <v>Les Liddiard</v>
      </c>
      <c r="X503" s="7" t="str">
        <f>IF('My Races'!$H$2="All",Q503,CONCATENATE(Q503,N503))</f>
        <v>Les LiddiardUC861</v>
      </c>
    </row>
    <row r="504" spans="1:24" ht="15" hidden="1" x14ac:dyDescent="0.2">
      <c r="A504" s="73" t="str">
        <f t="shared" si="129"/>
        <v/>
      </c>
      <c r="B504" s="3" t="str">
        <f t="shared" si="126"/>
        <v/>
      </c>
      <c r="E504" s="14" t="str">
        <f t="shared" si="127"/>
        <v/>
      </c>
      <c r="F504" s="3">
        <f t="shared" si="135"/>
        <v>0</v>
      </c>
      <c r="G504" s="3" t="str">
        <f t="shared" si="130"/>
        <v/>
      </c>
      <c r="H504" s="3">
        <f t="shared" si="128"/>
        <v>0</v>
      </c>
      <c r="I504" s="3" t="str">
        <f t="shared" si="131"/>
        <v/>
      </c>
      <c r="K504" s="3">
        <f t="shared" si="132"/>
        <v>29</v>
      </c>
      <c r="L504" s="3" t="str">
        <f t="shared" si="133"/>
        <v/>
      </c>
      <c r="N504" s="48" t="s">
        <v>85</v>
      </c>
      <c r="O504" s="57">
        <f t="shared" si="136"/>
        <v>3</v>
      </c>
      <c r="P504" s="132">
        <v>43222</v>
      </c>
      <c r="Q504" s="130" t="s">
        <v>118</v>
      </c>
      <c r="R504" s="131">
        <v>1.7407407407407406E-2</v>
      </c>
      <c r="S504" s="175"/>
      <c r="T504" s="62" t="str">
        <f>IF(O504&gt;0,VLOOKUP(Q504,'Riders Names'!A$2:B$582,2,FALSE),"")</f>
        <v>Male</v>
      </c>
      <c r="U504" s="45" t="str">
        <f>VLOOKUP(Q504,'Riders Names'!A$2:B$582,1,FALSE)</f>
        <v>Jamie Richardson-Paige</v>
      </c>
      <c r="X504" s="7" t="str">
        <f>IF('My Races'!$H$2="All",Q504,CONCATENATE(Q504,N504))</f>
        <v>Jamie Richardson-PaigeUC861</v>
      </c>
    </row>
    <row r="505" spans="1:24" ht="15" hidden="1" x14ac:dyDescent="0.2">
      <c r="A505" s="73" t="str">
        <f t="shared" si="129"/>
        <v/>
      </c>
      <c r="B505" s="3" t="str">
        <f t="shared" si="126"/>
        <v/>
      </c>
      <c r="E505" s="14" t="str">
        <f t="shared" si="127"/>
        <v/>
      </c>
      <c r="F505" s="3">
        <f t="shared" si="135"/>
        <v>0</v>
      </c>
      <c r="G505" s="3" t="str">
        <f t="shared" si="130"/>
        <v/>
      </c>
      <c r="H505" s="3">
        <f t="shared" si="128"/>
        <v>0</v>
      </c>
      <c r="I505" s="3" t="str">
        <f t="shared" si="131"/>
        <v/>
      </c>
      <c r="K505" s="3">
        <f t="shared" si="132"/>
        <v>29</v>
      </c>
      <c r="L505" s="3" t="str">
        <f t="shared" si="133"/>
        <v/>
      </c>
      <c r="N505" s="48" t="s">
        <v>85</v>
      </c>
      <c r="O505" s="57">
        <f t="shared" si="136"/>
        <v>4</v>
      </c>
      <c r="P505" s="132">
        <v>43222</v>
      </c>
      <c r="Q505" s="130" t="s">
        <v>71</v>
      </c>
      <c r="R505" s="131">
        <v>1.7546296296296296E-2</v>
      </c>
      <c r="S505" s="175"/>
      <c r="T505" s="62" t="str">
        <f>IF(O505&gt;0,VLOOKUP(Q505,'Riders Names'!A$2:B$582,2,FALSE),"")</f>
        <v>Male</v>
      </c>
      <c r="U505" s="45" t="str">
        <f>VLOOKUP(Q505,'Riders Names'!A$2:B$582,1,FALSE)</f>
        <v>Owen Burgess</v>
      </c>
      <c r="X505" s="7" t="str">
        <f>IF('My Races'!$H$2="All",Q505,CONCATENATE(Q505,N505))</f>
        <v>Owen BurgessUC861</v>
      </c>
    </row>
    <row r="506" spans="1:24" ht="15" hidden="1" x14ac:dyDescent="0.2">
      <c r="A506" s="73" t="str">
        <f t="shared" si="129"/>
        <v/>
      </c>
      <c r="B506" s="3" t="str">
        <f t="shared" si="126"/>
        <v/>
      </c>
      <c r="E506" s="14" t="str">
        <f t="shared" si="127"/>
        <v/>
      </c>
      <c r="F506" s="3">
        <f t="shared" si="135"/>
        <v>0</v>
      </c>
      <c r="G506" s="3" t="str">
        <f t="shared" si="130"/>
        <v/>
      </c>
      <c r="H506" s="3">
        <f t="shared" si="128"/>
        <v>0</v>
      </c>
      <c r="I506" s="3" t="str">
        <f t="shared" si="131"/>
        <v/>
      </c>
      <c r="K506" s="3">
        <f t="shared" si="132"/>
        <v>29</v>
      </c>
      <c r="L506" s="3" t="str">
        <f t="shared" si="133"/>
        <v/>
      </c>
      <c r="N506" s="48" t="s">
        <v>85</v>
      </c>
      <c r="O506" s="57">
        <f t="shared" si="136"/>
        <v>5</v>
      </c>
      <c r="P506" s="132">
        <v>43222</v>
      </c>
      <c r="Q506" s="130" t="s">
        <v>69</v>
      </c>
      <c r="R506" s="131">
        <v>1.7592592592592594E-2</v>
      </c>
      <c r="S506" s="174"/>
      <c r="T506" s="62" t="str">
        <f>IF(O506&gt;0,VLOOKUP(Q506,'Riders Names'!A$2:B$582,2,FALSE),"")</f>
        <v>Male</v>
      </c>
      <c r="U506" s="45" t="str">
        <f>VLOOKUP(Q506,'Riders Names'!A$2:B$582,1,FALSE)</f>
        <v>Paul Freegard</v>
      </c>
      <c r="X506" s="7" t="str">
        <f>IF('My Races'!$H$2="All",Q506,CONCATENATE(Q506,N506))</f>
        <v>Paul FreegardUC861</v>
      </c>
    </row>
    <row r="507" spans="1:24" ht="15" hidden="1" x14ac:dyDescent="0.2">
      <c r="A507" s="73" t="str">
        <f t="shared" si="129"/>
        <v/>
      </c>
      <c r="B507" s="3" t="str">
        <f t="shared" si="126"/>
        <v/>
      </c>
      <c r="E507" s="14" t="str">
        <f t="shared" si="127"/>
        <v/>
      </c>
      <c r="F507" s="3">
        <f t="shared" si="135"/>
        <v>0</v>
      </c>
      <c r="G507" s="3" t="str">
        <f t="shared" si="130"/>
        <v/>
      </c>
      <c r="H507" s="3">
        <f t="shared" si="128"/>
        <v>0</v>
      </c>
      <c r="I507" s="3" t="str">
        <f t="shared" si="131"/>
        <v/>
      </c>
      <c r="K507" s="3">
        <f t="shared" si="132"/>
        <v>29</v>
      </c>
      <c r="L507" s="3" t="str">
        <f t="shared" si="133"/>
        <v/>
      </c>
      <c r="N507" s="48" t="s">
        <v>85</v>
      </c>
      <c r="O507" s="57">
        <f t="shared" si="136"/>
        <v>6</v>
      </c>
      <c r="P507" s="132">
        <v>43222</v>
      </c>
      <c r="Q507" s="130" t="s">
        <v>58</v>
      </c>
      <c r="R507" s="131">
        <v>1.7800925925925925E-2</v>
      </c>
      <c r="S507" s="175"/>
      <c r="T507" s="62" t="str">
        <f>IF(O507&gt;0,VLOOKUP(Q507,'Riders Names'!A$2:B$582,2,FALSE),"")</f>
        <v>Male</v>
      </c>
      <c r="U507" s="45" t="str">
        <f>VLOOKUP(Q507,'Riders Names'!A$2:B$582,1,FALSE)</f>
        <v>Mike Gibbons</v>
      </c>
      <c r="X507" s="7" t="str">
        <f>IF('My Races'!$H$2="All",Q507,CONCATENATE(Q507,N507))</f>
        <v>Mike GibbonsUC861</v>
      </c>
    </row>
    <row r="508" spans="1:24" ht="15" hidden="1" x14ac:dyDescent="0.2">
      <c r="A508" s="73" t="str">
        <f t="shared" si="129"/>
        <v/>
      </c>
      <c r="B508" s="3" t="str">
        <f t="shared" si="126"/>
        <v/>
      </c>
      <c r="E508" s="14" t="str">
        <f t="shared" si="127"/>
        <v/>
      </c>
      <c r="F508" s="3">
        <f t="shared" si="135"/>
        <v>0</v>
      </c>
      <c r="G508" s="3" t="str">
        <f t="shared" si="130"/>
        <v/>
      </c>
      <c r="H508" s="3">
        <f t="shared" si="128"/>
        <v>0</v>
      </c>
      <c r="I508" s="3" t="str">
        <f t="shared" si="131"/>
        <v/>
      </c>
      <c r="K508" s="3">
        <f t="shared" si="132"/>
        <v>29</v>
      </c>
      <c r="L508" s="3" t="str">
        <f t="shared" si="133"/>
        <v/>
      </c>
      <c r="N508" s="48" t="s">
        <v>85</v>
      </c>
      <c r="O508" s="57">
        <f t="shared" si="136"/>
        <v>7</v>
      </c>
      <c r="P508" s="132">
        <v>43222</v>
      </c>
      <c r="Q508" s="130" t="s">
        <v>70</v>
      </c>
      <c r="R508" s="131">
        <v>1.8356481481481481E-2</v>
      </c>
      <c r="S508" s="174"/>
      <c r="T508" s="62" t="str">
        <f>IF(O508&gt;0,VLOOKUP(Q508,'Riders Names'!A$2:B$582,2,FALSE),"")</f>
        <v>Male</v>
      </c>
      <c r="U508" s="45" t="str">
        <f>VLOOKUP(Q508,'Riders Names'!A$2:B$582,1,FALSE)</f>
        <v>Ian Potts</v>
      </c>
      <c r="X508" s="7" t="str">
        <f>IF('My Races'!$H$2="All",Q508,CONCATENATE(Q508,N508))</f>
        <v>Ian PottsUC861</v>
      </c>
    </row>
    <row r="509" spans="1:24" ht="15" hidden="1" x14ac:dyDescent="0.2">
      <c r="A509" s="73" t="str">
        <f t="shared" si="129"/>
        <v/>
      </c>
      <c r="B509" s="3" t="str">
        <f t="shared" si="126"/>
        <v/>
      </c>
      <c r="E509" s="14" t="str">
        <f t="shared" si="127"/>
        <v/>
      </c>
      <c r="F509" s="3">
        <f t="shared" si="135"/>
        <v>0</v>
      </c>
      <c r="G509" s="3" t="str">
        <f t="shared" si="130"/>
        <v/>
      </c>
      <c r="H509" s="3">
        <f t="shared" si="128"/>
        <v>0</v>
      </c>
      <c r="I509" s="3" t="str">
        <f t="shared" si="131"/>
        <v/>
      </c>
      <c r="K509" s="3">
        <f t="shared" si="132"/>
        <v>29</v>
      </c>
      <c r="L509" s="3" t="str">
        <f t="shared" si="133"/>
        <v/>
      </c>
      <c r="N509" s="48" t="s">
        <v>85</v>
      </c>
      <c r="O509" s="57">
        <f t="shared" si="136"/>
        <v>8</v>
      </c>
      <c r="P509" s="132">
        <v>43222</v>
      </c>
      <c r="Q509" s="130" t="s">
        <v>78</v>
      </c>
      <c r="R509" s="131">
        <v>1.8541666666666668E-2</v>
      </c>
      <c r="S509" s="174"/>
      <c r="T509" s="62" t="str">
        <f>IF(O509&gt;0,VLOOKUP(Q509,'Riders Names'!A$2:B$582,2,FALSE),"")</f>
        <v>Male</v>
      </c>
      <c r="U509" s="45" t="str">
        <f>VLOOKUP(Q509,'Riders Names'!A$2:B$582,1,FALSE)</f>
        <v>Martin Priestley</v>
      </c>
      <c r="X509" s="7" t="str">
        <f>IF('My Races'!$H$2="All",Q509,CONCATENATE(Q509,N509))</f>
        <v>Martin PriestleyUC861</v>
      </c>
    </row>
    <row r="510" spans="1:24" ht="15" hidden="1" x14ac:dyDescent="0.2">
      <c r="A510" s="73" t="str">
        <f t="shared" si="129"/>
        <v/>
      </c>
      <c r="B510" s="3" t="str">
        <f t="shared" si="126"/>
        <v/>
      </c>
      <c r="E510" s="14" t="str">
        <f t="shared" si="127"/>
        <v/>
      </c>
      <c r="F510" s="3">
        <f t="shared" si="135"/>
        <v>0</v>
      </c>
      <c r="G510" s="3" t="str">
        <f t="shared" si="130"/>
        <v/>
      </c>
      <c r="H510" s="3">
        <f t="shared" si="128"/>
        <v>0</v>
      </c>
      <c r="I510" s="3" t="str">
        <f t="shared" si="131"/>
        <v/>
      </c>
      <c r="K510" s="3">
        <f t="shared" si="132"/>
        <v>29</v>
      </c>
      <c r="L510" s="3" t="str">
        <f t="shared" si="133"/>
        <v/>
      </c>
      <c r="N510" s="48" t="s">
        <v>85</v>
      </c>
      <c r="O510" s="57">
        <f t="shared" si="136"/>
        <v>9</v>
      </c>
      <c r="P510" s="132">
        <v>43222</v>
      </c>
      <c r="Q510" s="130" t="s">
        <v>119</v>
      </c>
      <c r="R510" s="131">
        <v>1.9479166666666669E-2</v>
      </c>
      <c r="S510" s="175"/>
      <c r="T510" s="62" t="str">
        <f>IF(O510&gt;0,VLOOKUP(Q510,'Riders Names'!A$2:B$582,2,FALSE),"")</f>
        <v>Male</v>
      </c>
      <c r="U510" s="45" t="str">
        <f>VLOOKUP(Q510,'Riders Names'!A$2:B$582,1,FALSE)</f>
        <v>Jeremy Tyzack</v>
      </c>
      <c r="X510" s="7" t="str">
        <f>IF('My Races'!$H$2="All",Q510,CONCATENATE(Q510,N510))</f>
        <v>Jeremy TyzackUC861</v>
      </c>
    </row>
    <row r="511" spans="1:24" ht="15" hidden="1" x14ac:dyDescent="0.2">
      <c r="A511" s="73" t="str">
        <f t="shared" si="129"/>
        <v/>
      </c>
      <c r="B511" s="3" t="str">
        <f t="shared" si="126"/>
        <v/>
      </c>
      <c r="E511" s="14" t="str">
        <f t="shared" si="127"/>
        <v/>
      </c>
      <c r="F511" s="3">
        <f t="shared" si="135"/>
        <v>0</v>
      </c>
      <c r="G511" s="3" t="str">
        <f t="shared" si="130"/>
        <v/>
      </c>
      <c r="H511" s="3">
        <f t="shared" si="128"/>
        <v>0</v>
      </c>
      <c r="I511" s="3" t="str">
        <f t="shared" si="131"/>
        <v/>
      </c>
      <c r="K511" s="3">
        <f t="shared" si="132"/>
        <v>29</v>
      </c>
      <c r="L511" s="3" t="str">
        <f t="shared" si="133"/>
        <v/>
      </c>
      <c r="N511" s="48" t="s">
        <v>85</v>
      </c>
      <c r="O511" s="57">
        <f t="shared" si="136"/>
        <v>10</v>
      </c>
      <c r="P511" s="132">
        <v>43222</v>
      </c>
      <c r="Q511" s="130" t="s">
        <v>166</v>
      </c>
      <c r="R511" s="131">
        <v>1.9745370370370371E-2</v>
      </c>
      <c r="S511" s="175"/>
      <c r="T511" s="62" t="str">
        <f>IF(O511&gt;0,VLOOKUP(Q511,'Riders Names'!A$2:B$582,2,FALSE),"")</f>
        <v>Male</v>
      </c>
      <c r="U511" s="45" t="str">
        <f>VLOOKUP(Q511,'Riders Names'!A$2:B$582,1,FALSE)</f>
        <v>Andy Summers</v>
      </c>
      <c r="X511" s="7" t="str">
        <f>IF('My Races'!$H$2="All",Q511,CONCATENATE(Q511,N511))</f>
        <v>Andy SummersUC861</v>
      </c>
    </row>
    <row r="512" spans="1:24" ht="15" hidden="1" x14ac:dyDescent="0.2">
      <c r="A512" s="73" t="str">
        <f t="shared" si="129"/>
        <v/>
      </c>
      <c r="B512" s="3" t="str">
        <f t="shared" si="126"/>
        <v/>
      </c>
      <c r="E512" s="14" t="str">
        <f t="shared" si="127"/>
        <v/>
      </c>
      <c r="F512" s="3">
        <f t="shared" si="135"/>
        <v>0</v>
      </c>
      <c r="G512" s="3" t="str">
        <f t="shared" si="130"/>
        <v/>
      </c>
      <c r="H512" s="3">
        <f t="shared" si="128"/>
        <v>0</v>
      </c>
      <c r="I512" s="3" t="str">
        <f t="shared" si="131"/>
        <v/>
      </c>
      <c r="K512" s="3">
        <f t="shared" si="132"/>
        <v>29</v>
      </c>
      <c r="L512" s="3" t="str">
        <f t="shared" si="133"/>
        <v/>
      </c>
      <c r="N512" s="48" t="s">
        <v>85</v>
      </c>
      <c r="O512" s="57">
        <f t="shared" si="136"/>
        <v>11</v>
      </c>
      <c r="P512" s="132">
        <v>43222</v>
      </c>
      <c r="Q512" s="130" t="s">
        <v>129</v>
      </c>
      <c r="R512" s="131">
        <v>2.0347222222222221E-2</v>
      </c>
      <c r="S512" s="174"/>
      <c r="T512" s="62" t="str">
        <f>IF(O512&gt;0,VLOOKUP(Q512,'Riders Names'!A$2:B$582,2,FALSE),"")</f>
        <v>Female</v>
      </c>
      <c r="U512" s="45" t="str">
        <f>VLOOKUP(Q512,'Riders Names'!A$2:B$582,1,FALSE)</f>
        <v>Sue Crane</v>
      </c>
      <c r="X512" s="7" t="str">
        <f>IF('My Races'!$H$2="All",Q512,CONCATENATE(Q512,N512))</f>
        <v>Sue CraneUC861</v>
      </c>
    </row>
    <row r="513" spans="1:24" ht="15" hidden="1" x14ac:dyDescent="0.2">
      <c r="A513" s="73" t="str">
        <f t="shared" si="129"/>
        <v/>
      </c>
      <c r="B513" s="3" t="str">
        <f t="shared" si="126"/>
        <v/>
      </c>
      <c r="E513" s="14" t="str">
        <f t="shared" si="127"/>
        <v/>
      </c>
      <c r="F513" s="3">
        <f t="shared" si="135"/>
        <v>0</v>
      </c>
      <c r="G513" s="3" t="str">
        <f t="shared" si="130"/>
        <v/>
      </c>
      <c r="H513" s="3">
        <f t="shared" si="128"/>
        <v>0</v>
      </c>
      <c r="I513" s="3" t="str">
        <f t="shared" si="131"/>
        <v/>
      </c>
      <c r="K513" s="3">
        <f t="shared" si="132"/>
        <v>29</v>
      </c>
      <c r="L513" s="3" t="str">
        <f t="shared" si="133"/>
        <v/>
      </c>
      <c r="N513" s="48" t="s">
        <v>85</v>
      </c>
      <c r="O513" s="57">
        <f t="shared" si="136"/>
        <v>12</v>
      </c>
      <c r="P513" s="132">
        <v>43222</v>
      </c>
      <c r="Q513" s="130" t="s">
        <v>187</v>
      </c>
      <c r="R513" s="131">
        <v>2.1435185185185186E-2</v>
      </c>
      <c r="S513" s="175"/>
      <c r="T513" s="62" t="str">
        <f>IF(O513&gt;0,VLOOKUP(Q513,'Riders Names'!A$2:B$582,2,FALSE),"")</f>
        <v>Male</v>
      </c>
      <c r="U513" s="45" t="str">
        <f>VLOOKUP(Q513,'Riders Names'!A$2:B$582,1,FALSE)</f>
        <v>Jamie Brosch</v>
      </c>
      <c r="X513" s="7" t="str">
        <f>IF('My Races'!$H$2="All",Q513,CONCATENATE(Q513,N513))</f>
        <v>Jamie BroschUC861</v>
      </c>
    </row>
    <row r="514" spans="1:24" ht="15" hidden="1" x14ac:dyDescent="0.2">
      <c r="A514" s="73" t="str">
        <f t="shared" si="129"/>
        <v/>
      </c>
      <c r="B514" s="3" t="str">
        <f t="shared" si="126"/>
        <v/>
      </c>
      <c r="E514" s="14" t="str">
        <f t="shared" si="127"/>
        <v/>
      </c>
      <c r="F514" s="3">
        <f t="shared" si="135"/>
        <v>0</v>
      </c>
      <c r="G514" s="3" t="str">
        <f t="shared" si="130"/>
        <v/>
      </c>
      <c r="H514" s="3">
        <f t="shared" si="128"/>
        <v>0</v>
      </c>
      <c r="I514" s="3" t="str">
        <f t="shared" si="131"/>
        <v/>
      </c>
      <c r="K514" s="3">
        <f t="shared" si="132"/>
        <v>29</v>
      </c>
      <c r="L514" s="3" t="str">
        <f t="shared" si="133"/>
        <v/>
      </c>
      <c r="N514" s="48" t="s">
        <v>52</v>
      </c>
      <c r="O514" s="57"/>
      <c r="P514" s="132"/>
      <c r="Q514" s="130"/>
      <c r="R514" s="131"/>
      <c r="S514" s="185"/>
      <c r="T514" s="62" t="str">
        <f>IF(O514&gt;0,VLOOKUP(Q514,'Riders Names'!A$2:B$582,2,FALSE),"")</f>
        <v/>
      </c>
      <c r="U514" s="45" t="e">
        <f>VLOOKUP(Q514,'Riders Names'!A$2:B$582,1,FALSE)</f>
        <v>#N/A</v>
      </c>
      <c r="X514" s="7" t="str">
        <f>IF('My Races'!$H$2="All",Q514,CONCATENATE(Q514,N514))</f>
        <v>Choose Race</v>
      </c>
    </row>
    <row r="515" spans="1:24" ht="15" hidden="1" x14ac:dyDescent="0.2">
      <c r="A515" s="73" t="str">
        <f t="shared" si="129"/>
        <v/>
      </c>
      <c r="B515" s="3" t="str">
        <f t="shared" ref="B515:B578" si="137">IF(N515=$AA$11,RANK(A515,A$3:A$5000,1),"")</f>
        <v/>
      </c>
      <c r="E515" s="14" t="str">
        <f t="shared" ref="E515:E578" si="138">IF(N515=$AA$11,P515,"")</f>
        <v/>
      </c>
      <c r="F515" s="3">
        <f t="shared" si="135"/>
        <v>0</v>
      </c>
      <c r="G515" s="3" t="str">
        <f t="shared" si="130"/>
        <v/>
      </c>
      <c r="H515" s="3">
        <f t="shared" ref="H515:H578" si="139">IF(AND(N515=$AA$11,P515=$AE$11),H514+1,H514)</f>
        <v>0</v>
      </c>
      <c r="I515" s="3" t="str">
        <f t="shared" si="131"/>
        <v/>
      </c>
      <c r="K515" s="3">
        <f t="shared" si="132"/>
        <v>29</v>
      </c>
      <c r="L515" s="3" t="str">
        <f t="shared" si="133"/>
        <v/>
      </c>
      <c r="N515" s="48" t="s">
        <v>85</v>
      </c>
      <c r="O515" s="57">
        <f t="shared" si="136"/>
        <v>1</v>
      </c>
      <c r="P515" s="132">
        <v>43236</v>
      </c>
      <c r="Q515" s="130" t="s">
        <v>56</v>
      </c>
      <c r="R515" s="131">
        <v>1.6631944444444446E-2</v>
      </c>
      <c r="S515" s="188"/>
      <c r="T515" s="62" t="str">
        <f>IF(O515&gt;0,VLOOKUP(Q515,'Riders Names'!A$2:B$582,2,FALSE),"")</f>
        <v>Male</v>
      </c>
      <c r="U515" s="45" t="str">
        <f>VLOOKUP(Q515,'Riders Names'!A$2:B$582,1,FALSE)</f>
        <v>Simon Cox</v>
      </c>
      <c r="X515" s="7" t="str">
        <f>IF('My Races'!$H$2="All",Q515,CONCATENATE(Q515,N515))</f>
        <v>Simon CoxUC861</v>
      </c>
    </row>
    <row r="516" spans="1:24" ht="15" hidden="1" x14ac:dyDescent="0.2">
      <c r="A516" s="73" t="str">
        <f t="shared" ref="A516:A579" si="140">IF(AND(N516=$AA$11,$AA$7="All"),R516,IF(AND(N516=$AA$11,$AA$7=T516),R516,""))</f>
        <v/>
      </c>
      <c r="B516" s="3" t="str">
        <f t="shared" si="137"/>
        <v/>
      </c>
      <c r="E516" s="14" t="str">
        <f t="shared" si="138"/>
        <v/>
      </c>
      <c r="F516" s="3">
        <f t="shared" si="135"/>
        <v>0</v>
      </c>
      <c r="G516" s="3" t="str">
        <f t="shared" ref="G516:G579" si="141">IF(F516&lt;&gt;F515,F516,"")</f>
        <v/>
      </c>
      <c r="H516" s="3">
        <f t="shared" si="139"/>
        <v>0</v>
      </c>
      <c r="I516" s="3" t="str">
        <f t="shared" ref="I516:I579" si="142">IF(H516&lt;&gt;H515,CONCATENATE($AA$11,H516),"")</f>
        <v/>
      </c>
      <c r="K516" s="3">
        <f t="shared" ref="K516:K579" si="143">IF(X516=$AA$6,K515+1,K515)</f>
        <v>29</v>
      </c>
      <c r="L516" s="3" t="str">
        <f t="shared" ref="L516:L579" si="144">IF(K516&lt;&gt;K515,CONCATENATE($AA$4,K516),"")</f>
        <v/>
      </c>
      <c r="N516" s="48" t="s">
        <v>85</v>
      </c>
      <c r="O516" s="57">
        <f t="shared" si="136"/>
        <v>2</v>
      </c>
      <c r="P516" s="132">
        <v>43236</v>
      </c>
      <c r="Q516" s="130" t="s">
        <v>118</v>
      </c>
      <c r="R516" s="131">
        <v>1.6643518518518519E-2</v>
      </c>
      <c r="S516" s="188"/>
      <c r="T516" s="62" t="str">
        <f>IF(O516&gt;0,VLOOKUP(Q516,'Riders Names'!A$2:B$582,2,FALSE),"")</f>
        <v>Male</v>
      </c>
      <c r="U516" s="45" t="str">
        <f>VLOOKUP(Q516,'Riders Names'!A$2:B$582,1,FALSE)</f>
        <v>Jamie Richardson-Paige</v>
      </c>
      <c r="X516" s="7" t="str">
        <f>IF('My Races'!$H$2="All",Q516,CONCATENATE(Q516,N516))</f>
        <v>Jamie Richardson-PaigeUC861</v>
      </c>
    </row>
    <row r="517" spans="1:24" ht="15" hidden="1" x14ac:dyDescent="0.2">
      <c r="A517" s="73" t="str">
        <f t="shared" si="140"/>
        <v/>
      </c>
      <c r="B517" s="3" t="str">
        <f t="shared" si="137"/>
        <v/>
      </c>
      <c r="E517" s="14" t="str">
        <f t="shared" si="138"/>
        <v/>
      </c>
      <c r="F517" s="3">
        <f t="shared" si="135"/>
        <v>0</v>
      </c>
      <c r="G517" s="3" t="str">
        <f t="shared" si="141"/>
        <v/>
      </c>
      <c r="H517" s="3">
        <f t="shared" si="139"/>
        <v>0</v>
      </c>
      <c r="I517" s="3" t="str">
        <f t="shared" si="142"/>
        <v/>
      </c>
      <c r="K517" s="3">
        <f t="shared" si="143"/>
        <v>29</v>
      </c>
      <c r="L517" s="3" t="str">
        <f t="shared" si="144"/>
        <v/>
      </c>
      <c r="N517" s="48" t="s">
        <v>85</v>
      </c>
      <c r="O517" s="57">
        <f t="shared" si="136"/>
        <v>3</v>
      </c>
      <c r="P517" s="132">
        <v>43236</v>
      </c>
      <c r="Q517" s="130" t="s">
        <v>172</v>
      </c>
      <c r="R517" s="131">
        <v>1.7002314814814814E-2</v>
      </c>
      <c r="S517" s="188"/>
      <c r="T517" s="62" t="str">
        <f>IF(O517&gt;0,VLOOKUP(Q517,'Riders Names'!A$2:B$582,2,FALSE),"")</f>
        <v>Guest</v>
      </c>
      <c r="U517" s="45" t="str">
        <f>VLOOKUP(Q517,'Riders Names'!A$2:B$582,1,FALSE)</f>
        <v>Les Liddiard</v>
      </c>
      <c r="X517" s="7" t="str">
        <f>IF('My Races'!$H$2="All",Q517,CONCATENATE(Q517,N517))</f>
        <v>Les LiddiardUC861</v>
      </c>
    </row>
    <row r="518" spans="1:24" ht="15" hidden="1" x14ac:dyDescent="0.2">
      <c r="A518" s="73" t="str">
        <f t="shared" si="140"/>
        <v/>
      </c>
      <c r="B518" s="3" t="str">
        <f t="shared" si="137"/>
        <v/>
      </c>
      <c r="E518" s="14" t="str">
        <f t="shared" si="138"/>
        <v/>
      </c>
      <c r="F518" s="3">
        <f t="shared" si="135"/>
        <v>0</v>
      </c>
      <c r="G518" s="3" t="str">
        <f t="shared" si="141"/>
        <v/>
      </c>
      <c r="H518" s="3">
        <f t="shared" si="139"/>
        <v>0</v>
      </c>
      <c r="I518" s="3" t="str">
        <f t="shared" si="142"/>
        <v/>
      </c>
      <c r="K518" s="3">
        <f t="shared" si="143"/>
        <v>29</v>
      </c>
      <c r="L518" s="3" t="str">
        <f t="shared" si="144"/>
        <v/>
      </c>
      <c r="N518" s="48" t="s">
        <v>85</v>
      </c>
      <c r="O518" s="57">
        <f t="shared" si="136"/>
        <v>4</v>
      </c>
      <c r="P518" s="132">
        <v>43236</v>
      </c>
      <c r="Q518" s="130" t="s">
        <v>71</v>
      </c>
      <c r="R518" s="131">
        <v>1.7210648148148149E-2</v>
      </c>
      <c r="S518" s="188"/>
      <c r="T518" s="62" t="str">
        <f>IF(O518&gt;0,VLOOKUP(Q518,'Riders Names'!A$2:B$582,2,FALSE),"")</f>
        <v>Male</v>
      </c>
      <c r="U518" s="45" t="str">
        <f>VLOOKUP(Q518,'Riders Names'!A$2:B$582,1,FALSE)</f>
        <v>Owen Burgess</v>
      </c>
      <c r="X518" s="7" t="str">
        <f>IF('My Races'!$H$2="All",Q518,CONCATENATE(Q518,N518))</f>
        <v>Owen BurgessUC861</v>
      </c>
    </row>
    <row r="519" spans="1:24" ht="15" hidden="1" x14ac:dyDescent="0.2">
      <c r="A519" s="73" t="str">
        <f t="shared" si="140"/>
        <v/>
      </c>
      <c r="B519" s="3" t="str">
        <f t="shared" si="137"/>
        <v/>
      </c>
      <c r="E519" s="14" t="str">
        <f t="shared" si="138"/>
        <v/>
      </c>
      <c r="F519" s="3">
        <f t="shared" si="135"/>
        <v>0</v>
      </c>
      <c r="G519" s="3" t="str">
        <f t="shared" si="141"/>
        <v/>
      </c>
      <c r="H519" s="3">
        <f t="shared" si="139"/>
        <v>0</v>
      </c>
      <c r="I519" s="3" t="str">
        <f t="shared" si="142"/>
        <v/>
      </c>
      <c r="K519" s="3">
        <f t="shared" si="143"/>
        <v>29</v>
      </c>
      <c r="L519" s="3" t="str">
        <f t="shared" si="144"/>
        <v/>
      </c>
      <c r="N519" s="48" t="s">
        <v>85</v>
      </c>
      <c r="O519" s="57">
        <f t="shared" si="136"/>
        <v>5</v>
      </c>
      <c r="P519" s="132">
        <v>43236</v>
      </c>
      <c r="Q519" s="130" t="s">
        <v>169</v>
      </c>
      <c r="R519" s="131">
        <v>1.7488425925925925E-2</v>
      </c>
      <c r="S519" s="188"/>
      <c r="T519" s="62" t="str">
        <f>IF(O519&gt;0,VLOOKUP(Q519,'Riders Names'!A$2:B$582,2,FALSE),"")</f>
        <v>Male</v>
      </c>
      <c r="U519" s="45" t="str">
        <f>VLOOKUP(Q519,'Riders Names'!A$2:B$582,1,FALSE)</f>
        <v>Jamie Currie</v>
      </c>
      <c r="X519" s="7" t="str">
        <f>IF('My Races'!$H$2="All",Q519,CONCATENATE(Q519,N519))</f>
        <v>Jamie CurrieUC861</v>
      </c>
    </row>
    <row r="520" spans="1:24" ht="15" hidden="1" x14ac:dyDescent="0.2">
      <c r="A520" s="73" t="str">
        <f t="shared" si="140"/>
        <v/>
      </c>
      <c r="B520" s="3" t="str">
        <f t="shared" si="137"/>
        <v/>
      </c>
      <c r="E520" s="14" t="str">
        <f t="shared" si="138"/>
        <v/>
      </c>
      <c r="F520" s="3">
        <f t="shared" si="135"/>
        <v>0</v>
      </c>
      <c r="G520" s="3" t="str">
        <f t="shared" si="141"/>
        <v/>
      </c>
      <c r="H520" s="3">
        <f t="shared" si="139"/>
        <v>0</v>
      </c>
      <c r="I520" s="3" t="str">
        <f t="shared" si="142"/>
        <v/>
      </c>
      <c r="K520" s="3">
        <f t="shared" si="143"/>
        <v>30</v>
      </c>
      <c r="L520" s="3" t="str">
        <f t="shared" si="144"/>
        <v>Paul Winchcombe30</v>
      </c>
      <c r="N520" s="48" t="s">
        <v>85</v>
      </c>
      <c r="O520" s="57">
        <f t="shared" si="136"/>
        <v>6</v>
      </c>
      <c r="P520" s="132">
        <v>43236</v>
      </c>
      <c r="Q520" s="130" t="s">
        <v>57</v>
      </c>
      <c r="R520" s="131">
        <v>1.7523148148148149E-2</v>
      </c>
      <c r="S520" s="188"/>
      <c r="T520" s="62" t="str">
        <f>IF(O520&gt;0,VLOOKUP(Q520,'Riders Names'!A$2:B$582,2,FALSE),"")</f>
        <v>Male</v>
      </c>
      <c r="U520" s="45" t="str">
        <f>VLOOKUP(Q520,'Riders Names'!A$2:B$582,1,FALSE)</f>
        <v>Paul Winchcombe</v>
      </c>
      <c r="X520" s="7" t="str">
        <f>IF('My Races'!$H$2="All",Q520,CONCATENATE(Q520,N520))</f>
        <v>Paul WinchcombeUC861</v>
      </c>
    </row>
    <row r="521" spans="1:24" ht="15" hidden="1" x14ac:dyDescent="0.2">
      <c r="A521" s="73" t="str">
        <f t="shared" si="140"/>
        <v/>
      </c>
      <c r="B521" s="3" t="str">
        <f t="shared" si="137"/>
        <v/>
      </c>
      <c r="E521" s="14" t="str">
        <f t="shared" si="138"/>
        <v/>
      </c>
      <c r="F521" s="3">
        <f t="shared" si="135"/>
        <v>0</v>
      </c>
      <c r="G521" s="3" t="str">
        <f t="shared" si="141"/>
        <v/>
      </c>
      <c r="H521" s="3">
        <f t="shared" si="139"/>
        <v>0</v>
      </c>
      <c r="I521" s="3" t="str">
        <f t="shared" si="142"/>
        <v/>
      </c>
      <c r="K521" s="3">
        <f t="shared" si="143"/>
        <v>30</v>
      </c>
      <c r="L521" s="3" t="str">
        <f t="shared" si="144"/>
        <v/>
      </c>
      <c r="N521" s="48" t="s">
        <v>85</v>
      </c>
      <c r="O521" s="57">
        <f t="shared" si="136"/>
        <v>7</v>
      </c>
      <c r="P521" s="132">
        <v>43236</v>
      </c>
      <c r="Q521" s="130" t="s">
        <v>70</v>
      </c>
      <c r="R521" s="131">
        <v>1.7615740740740741E-2</v>
      </c>
      <c r="S521" s="188"/>
      <c r="T521" s="62" t="str">
        <f>IF(O521&gt;0,VLOOKUP(Q521,'Riders Names'!A$2:B$582,2,FALSE),"")</f>
        <v>Male</v>
      </c>
      <c r="U521" s="45" t="str">
        <f>VLOOKUP(Q521,'Riders Names'!A$2:B$582,1,FALSE)</f>
        <v>Ian Potts</v>
      </c>
      <c r="X521" s="7" t="str">
        <f>IF('My Races'!$H$2="All",Q521,CONCATENATE(Q521,N521))</f>
        <v>Ian PottsUC861</v>
      </c>
    </row>
    <row r="522" spans="1:24" ht="15" hidden="1" x14ac:dyDescent="0.2">
      <c r="A522" s="73" t="str">
        <f t="shared" si="140"/>
        <v/>
      </c>
      <c r="B522" s="3" t="str">
        <f t="shared" si="137"/>
        <v/>
      </c>
      <c r="E522" s="14" t="str">
        <f t="shared" si="138"/>
        <v/>
      </c>
      <c r="F522" s="3">
        <f t="shared" si="135"/>
        <v>0</v>
      </c>
      <c r="G522" s="3" t="str">
        <f t="shared" si="141"/>
        <v/>
      </c>
      <c r="H522" s="3">
        <f t="shared" si="139"/>
        <v>0</v>
      </c>
      <c r="I522" s="3" t="str">
        <f t="shared" si="142"/>
        <v/>
      </c>
      <c r="K522" s="3">
        <f t="shared" si="143"/>
        <v>30</v>
      </c>
      <c r="L522" s="3" t="str">
        <f t="shared" si="144"/>
        <v/>
      </c>
      <c r="N522" s="48" t="s">
        <v>85</v>
      </c>
      <c r="O522" s="57">
        <f t="shared" si="136"/>
        <v>8</v>
      </c>
      <c r="P522" s="132">
        <v>43236</v>
      </c>
      <c r="Q522" s="130" t="s">
        <v>82</v>
      </c>
      <c r="R522" s="131">
        <v>1.7743055555555557E-2</v>
      </c>
      <c r="S522" s="188"/>
      <c r="T522" s="62" t="str">
        <f>IF(O522&gt;0,VLOOKUP(Q522,'Riders Names'!A$2:B$582,2,FALSE),"")</f>
        <v>Male</v>
      </c>
      <c r="U522" s="45" t="str">
        <f>VLOOKUP(Q522,'Riders Names'!A$2:B$582,1,FALSE)</f>
        <v>Andy Stuart</v>
      </c>
      <c r="X522" s="7" t="str">
        <f>IF('My Races'!$H$2="All",Q522,CONCATENATE(Q522,N522))</f>
        <v>Andy StuartUC861</v>
      </c>
    </row>
    <row r="523" spans="1:24" ht="15" hidden="1" x14ac:dyDescent="0.2">
      <c r="A523" s="73" t="str">
        <f t="shared" si="140"/>
        <v/>
      </c>
      <c r="B523" s="3" t="str">
        <f t="shared" si="137"/>
        <v/>
      </c>
      <c r="E523" s="14" t="str">
        <f t="shared" si="138"/>
        <v/>
      </c>
      <c r="F523" s="3">
        <f t="shared" si="135"/>
        <v>0</v>
      </c>
      <c r="G523" s="3" t="str">
        <f t="shared" si="141"/>
        <v/>
      </c>
      <c r="H523" s="3">
        <f t="shared" si="139"/>
        <v>0</v>
      </c>
      <c r="I523" s="3" t="str">
        <f t="shared" si="142"/>
        <v/>
      </c>
      <c r="K523" s="3">
        <f t="shared" si="143"/>
        <v>30</v>
      </c>
      <c r="L523" s="3" t="str">
        <f t="shared" si="144"/>
        <v/>
      </c>
      <c r="N523" s="48" t="s">
        <v>85</v>
      </c>
      <c r="O523" s="57">
        <f t="shared" si="136"/>
        <v>9</v>
      </c>
      <c r="P523" s="132">
        <v>43236</v>
      </c>
      <c r="Q523" s="130" t="s">
        <v>127</v>
      </c>
      <c r="R523" s="131">
        <v>1.832175925925926E-2</v>
      </c>
      <c r="S523" s="188"/>
      <c r="T523" s="62" t="str">
        <f>IF(O523&gt;0,VLOOKUP(Q523,'Riders Names'!A$2:B$582,2,FALSE),"")</f>
        <v>Male</v>
      </c>
      <c r="U523" s="45" t="str">
        <f>VLOOKUP(Q523,'Riders Names'!A$2:B$582,1,FALSE)</f>
        <v>Simon Williams</v>
      </c>
      <c r="X523" s="7" t="str">
        <f>IF('My Races'!$H$2="All",Q523,CONCATENATE(Q523,N523))</f>
        <v>Simon WilliamsUC861</v>
      </c>
    </row>
    <row r="524" spans="1:24" ht="15" hidden="1" x14ac:dyDescent="0.2">
      <c r="A524" s="73" t="str">
        <f t="shared" si="140"/>
        <v/>
      </c>
      <c r="B524" s="3" t="str">
        <f t="shared" si="137"/>
        <v/>
      </c>
      <c r="E524" s="14" t="str">
        <f t="shared" si="138"/>
        <v/>
      </c>
      <c r="F524" s="3">
        <f t="shared" si="135"/>
        <v>0</v>
      </c>
      <c r="G524" s="3" t="str">
        <f t="shared" si="141"/>
        <v/>
      </c>
      <c r="H524" s="3">
        <f t="shared" si="139"/>
        <v>0</v>
      </c>
      <c r="I524" s="3" t="str">
        <f t="shared" si="142"/>
        <v/>
      </c>
      <c r="K524" s="3">
        <f t="shared" si="143"/>
        <v>30</v>
      </c>
      <c r="L524" s="3" t="str">
        <f t="shared" si="144"/>
        <v/>
      </c>
      <c r="N524" s="48" t="s">
        <v>85</v>
      </c>
      <c r="O524" s="57">
        <f t="shared" si="136"/>
        <v>10</v>
      </c>
      <c r="P524" s="132">
        <v>43236</v>
      </c>
      <c r="Q524" s="130" t="s">
        <v>194</v>
      </c>
      <c r="R524" s="131">
        <v>1.8506944444444444E-2</v>
      </c>
      <c r="S524" s="188"/>
      <c r="T524" s="62" t="str">
        <f>IF(O524&gt;0,VLOOKUP(Q524,'Riders Names'!A$2:B$582,2,FALSE),"")</f>
        <v>Guest</v>
      </c>
      <c r="U524" s="45" t="str">
        <f>VLOOKUP(Q524,'Riders Names'!A$2:B$582,1,FALSE)</f>
        <v>Andrew Palmer</v>
      </c>
      <c r="X524" s="7" t="str">
        <f>IF('My Races'!$H$2="All",Q524,CONCATENATE(Q524,N524))</f>
        <v>Andrew PalmerUC861</v>
      </c>
    </row>
    <row r="525" spans="1:24" ht="15" hidden="1" x14ac:dyDescent="0.2">
      <c r="A525" s="73" t="str">
        <f t="shared" si="140"/>
        <v/>
      </c>
      <c r="B525" s="3" t="str">
        <f t="shared" si="137"/>
        <v/>
      </c>
      <c r="E525" s="14" t="str">
        <f t="shared" si="138"/>
        <v/>
      </c>
      <c r="F525" s="3">
        <f t="shared" si="135"/>
        <v>0</v>
      </c>
      <c r="G525" s="3" t="str">
        <f t="shared" si="141"/>
        <v/>
      </c>
      <c r="H525" s="3">
        <f t="shared" si="139"/>
        <v>0</v>
      </c>
      <c r="I525" s="3" t="str">
        <f t="shared" si="142"/>
        <v/>
      </c>
      <c r="K525" s="3">
        <f t="shared" si="143"/>
        <v>30</v>
      </c>
      <c r="L525" s="3" t="str">
        <f t="shared" si="144"/>
        <v/>
      </c>
      <c r="N525" s="48" t="s">
        <v>85</v>
      </c>
      <c r="O525" s="57">
        <f t="shared" si="136"/>
        <v>11</v>
      </c>
      <c r="P525" s="132">
        <v>43236</v>
      </c>
      <c r="Q525" s="130" t="s">
        <v>78</v>
      </c>
      <c r="R525" s="131">
        <v>1.8530092592592595E-2</v>
      </c>
      <c r="S525" s="188"/>
      <c r="T525" s="62" t="str">
        <f>IF(O525&gt;0,VLOOKUP(Q525,'Riders Names'!A$2:B$582,2,FALSE),"")</f>
        <v>Male</v>
      </c>
      <c r="U525" s="45" t="str">
        <f>VLOOKUP(Q525,'Riders Names'!A$2:B$582,1,FALSE)</f>
        <v>Martin Priestley</v>
      </c>
      <c r="X525" s="7" t="str">
        <f>IF('My Races'!$H$2="All",Q525,CONCATENATE(Q525,N525))</f>
        <v>Martin PriestleyUC861</v>
      </c>
    </row>
    <row r="526" spans="1:24" ht="15" hidden="1" x14ac:dyDescent="0.2">
      <c r="A526" s="73" t="str">
        <f t="shared" si="140"/>
        <v/>
      </c>
      <c r="B526" s="3" t="str">
        <f t="shared" si="137"/>
        <v/>
      </c>
      <c r="E526" s="14" t="str">
        <f t="shared" si="138"/>
        <v/>
      </c>
      <c r="F526" s="3">
        <f t="shared" si="135"/>
        <v>0</v>
      </c>
      <c r="G526" s="3" t="str">
        <f t="shared" si="141"/>
        <v/>
      </c>
      <c r="H526" s="3">
        <f t="shared" si="139"/>
        <v>0</v>
      </c>
      <c r="I526" s="3" t="str">
        <f t="shared" si="142"/>
        <v/>
      </c>
      <c r="K526" s="3">
        <f t="shared" si="143"/>
        <v>30</v>
      </c>
      <c r="L526" s="3" t="str">
        <f t="shared" si="144"/>
        <v/>
      </c>
      <c r="N526" s="48" t="s">
        <v>85</v>
      </c>
      <c r="O526" s="57">
        <f t="shared" si="136"/>
        <v>12</v>
      </c>
      <c r="P526" s="132">
        <v>43236</v>
      </c>
      <c r="Q526" s="130" t="s">
        <v>119</v>
      </c>
      <c r="R526" s="131">
        <v>1.9421296296296294E-2</v>
      </c>
      <c r="S526" s="188"/>
      <c r="T526" s="62" t="str">
        <f>IF(O526&gt;0,VLOOKUP(Q526,'Riders Names'!A$2:B$582,2,FALSE),"")</f>
        <v>Male</v>
      </c>
      <c r="U526" s="45" t="str">
        <f>VLOOKUP(Q526,'Riders Names'!A$2:B$582,1,FALSE)</f>
        <v>Jeremy Tyzack</v>
      </c>
      <c r="X526" s="7" t="str">
        <f>IF('My Races'!$H$2="All",Q526,CONCATENATE(Q526,N526))</f>
        <v>Jeremy TyzackUC861</v>
      </c>
    </row>
    <row r="527" spans="1:24" ht="15" hidden="1" x14ac:dyDescent="0.2">
      <c r="A527" s="73" t="str">
        <f t="shared" si="140"/>
        <v/>
      </c>
      <c r="B527" s="3" t="str">
        <f t="shared" si="137"/>
        <v/>
      </c>
      <c r="E527" s="14" t="str">
        <f t="shared" si="138"/>
        <v/>
      </c>
      <c r="F527" s="3">
        <f t="shared" si="135"/>
        <v>0</v>
      </c>
      <c r="G527" s="3" t="str">
        <f t="shared" si="141"/>
        <v/>
      </c>
      <c r="H527" s="3">
        <f t="shared" si="139"/>
        <v>0</v>
      </c>
      <c r="I527" s="3" t="str">
        <f t="shared" si="142"/>
        <v/>
      </c>
      <c r="K527" s="3">
        <f t="shared" si="143"/>
        <v>30</v>
      </c>
      <c r="L527" s="3" t="str">
        <f t="shared" si="144"/>
        <v/>
      </c>
      <c r="N527" s="48" t="s">
        <v>85</v>
      </c>
      <c r="O527" s="57">
        <f t="shared" si="136"/>
        <v>13</v>
      </c>
      <c r="P527" s="132">
        <v>43236</v>
      </c>
      <c r="Q527" s="130" t="s">
        <v>129</v>
      </c>
      <c r="R527" s="131">
        <v>2.0601851851851854E-2</v>
      </c>
      <c r="S527" s="188"/>
      <c r="T527" s="62" t="str">
        <f>IF(O527&gt;0,VLOOKUP(Q527,'Riders Names'!A$2:B$582,2,FALSE),"")</f>
        <v>Female</v>
      </c>
      <c r="U527" s="45" t="str">
        <f>VLOOKUP(Q527,'Riders Names'!A$2:B$582,1,FALSE)</f>
        <v>Sue Crane</v>
      </c>
      <c r="X527" s="7" t="str">
        <f>IF('My Races'!$H$2="All",Q527,CONCATENATE(Q527,N527))</f>
        <v>Sue CraneUC861</v>
      </c>
    </row>
    <row r="528" spans="1:24" ht="15" hidden="1" x14ac:dyDescent="0.2">
      <c r="A528" s="73" t="str">
        <f t="shared" si="140"/>
        <v/>
      </c>
      <c r="B528" s="3" t="str">
        <f t="shared" si="137"/>
        <v/>
      </c>
      <c r="E528" s="14" t="str">
        <f t="shared" si="138"/>
        <v/>
      </c>
      <c r="F528" s="3">
        <f t="shared" si="135"/>
        <v>0</v>
      </c>
      <c r="G528" s="3" t="str">
        <f t="shared" si="141"/>
        <v/>
      </c>
      <c r="H528" s="3">
        <f t="shared" si="139"/>
        <v>0</v>
      </c>
      <c r="I528" s="3" t="str">
        <f t="shared" si="142"/>
        <v/>
      </c>
      <c r="K528" s="3">
        <f t="shared" si="143"/>
        <v>30</v>
      </c>
      <c r="L528" s="3" t="str">
        <f t="shared" si="144"/>
        <v/>
      </c>
      <c r="N528" s="48" t="s">
        <v>85</v>
      </c>
      <c r="O528" s="57">
        <f t="shared" si="136"/>
        <v>14</v>
      </c>
      <c r="P528" s="132">
        <v>43236</v>
      </c>
      <c r="Q528" s="130" t="s">
        <v>195</v>
      </c>
      <c r="R528" s="131">
        <v>2.1516203703703704E-2</v>
      </c>
      <c r="S528" s="188"/>
      <c r="T528" s="62" t="str">
        <f>IF(O528&gt;0,VLOOKUP(Q528,'Riders Names'!A$2:B$582,2,FALSE),"")</f>
        <v>Guest</v>
      </c>
      <c r="U528" s="45" t="str">
        <f>VLOOKUP(Q528,'Riders Names'!A$2:B$582,1,FALSE)</f>
        <v>Simon Kelly</v>
      </c>
      <c r="X528" s="7" t="str">
        <f>IF('My Races'!$H$2="All",Q528,CONCATENATE(Q528,N528))</f>
        <v>Simon KellyUC861</v>
      </c>
    </row>
    <row r="529" spans="1:24" ht="15" hidden="1" x14ac:dyDescent="0.2">
      <c r="A529" s="73" t="str">
        <f t="shared" si="140"/>
        <v/>
      </c>
      <c r="B529" s="3" t="str">
        <f t="shared" si="137"/>
        <v/>
      </c>
      <c r="E529" s="14" t="str">
        <f t="shared" si="138"/>
        <v/>
      </c>
      <c r="F529" s="3">
        <f t="shared" si="135"/>
        <v>0</v>
      </c>
      <c r="G529" s="3" t="str">
        <f t="shared" si="141"/>
        <v/>
      </c>
      <c r="H529" s="3">
        <f t="shared" si="139"/>
        <v>0</v>
      </c>
      <c r="I529" s="3" t="str">
        <f t="shared" si="142"/>
        <v/>
      </c>
      <c r="K529" s="3">
        <f t="shared" si="143"/>
        <v>30</v>
      </c>
      <c r="L529" s="3" t="str">
        <f t="shared" si="144"/>
        <v/>
      </c>
      <c r="N529" s="48" t="s">
        <v>85</v>
      </c>
      <c r="O529" s="57">
        <f t="shared" si="136"/>
        <v>15</v>
      </c>
      <c r="P529" s="132">
        <v>43236</v>
      </c>
      <c r="Q529" s="130" t="s">
        <v>196</v>
      </c>
      <c r="R529" s="131">
        <v>2.2175925925925929E-2</v>
      </c>
      <c r="S529" s="188"/>
      <c r="T529" s="62" t="str">
        <f>IF(O529&gt;0,VLOOKUP(Q529,'Riders Names'!A$2:B$582,2,FALSE),"")</f>
        <v>Guest</v>
      </c>
      <c r="U529" s="45" t="str">
        <f>VLOOKUP(Q529,'Riders Names'!A$2:B$582,1,FALSE)</f>
        <v>Gerry Hughes</v>
      </c>
      <c r="X529" s="7" t="str">
        <f>IF('My Races'!$H$2="All",Q529,CONCATENATE(Q529,N529))</f>
        <v>Gerry HughesUC861</v>
      </c>
    </row>
    <row r="530" spans="1:24" ht="15" hidden="1" x14ac:dyDescent="0.2">
      <c r="A530" s="73" t="str">
        <f t="shared" si="140"/>
        <v/>
      </c>
      <c r="B530" s="3" t="str">
        <f t="shared" si="137"/>
        <v/>
      </c>
      <c r="E530" s="14" t="str">
        <f t="shared" si="138"/>
        <v/>
      </c>
      <c r="F530" s="3">
        <f t="shared" si="135"/>
        <v>0</v>
      </c>
      <c r="G530" s="3" t="str">
        <f t="shared" si="141"/>
        <v/>
      </c>
      <c r="H530" s="3">
        <f t="shared" si="139"/>
        <v>0</v>
      </c>
      <c r="I530" s="3" t="str">
        <f t="shared" si="142"/>
        <v/>
      </c>
      <c r="K530" s="3">
        <f t="shared" si="143"/>
        <v>30</v>
      </c>
      <c r="L530" s="3" t="str">
        <f t="shared" si="144"/>
        <v/>
      </c>
      <c r="N530" s="48" t="s">
        <v>52</v>
      </c>
      <c r="O530" s="57"/>
      <c r="P530" s="132"/>
      <c r="Q530" s="130"/>
      <c r="R530" s="131"/>
      <c r="S530" s="185"/>
      <c r="T530" s="62" t="str">
        <f>IF(O530&gt;0,VLOOKUP(Q530,'Riders Names'!A$2:B$582,2,FALSE),"")</f>
        <v/>
      </c>
      <c r="U530" s="45" t="e">
        <f>VLOOKUP(Q530,'Riders Names'!A$2:B$582,1,FALSE)</f>
        <v>#N/A</v>
      </c>
      <c r="X530" s="7" t="str">
        <f>IF('My Races'!$H$2="All",Q530,CONCATENATE(Q530,N530))</f>
        <v>Choose Race</v>
      </c>
    </row>
    <row r="531" spans="1:24" ht="15" hidden="1" x14ac:dyDescent="0.2">
      <c r="A531" s="73" t="str">
        <f t="shared" si="140"/>
        <v/>
      </c>
      <c r="B531" s="3" t="str">
        <f t="shared" si="137"/>
        <v/>
      </c>
      <c r="E531" s="14" t="str">
        <f t="shared" si="138"/>
        <v/>
      </c>
      <c r="F531" s="3">
        <f t="shared" ref="F531:F594" si="145">IF(AND(E531&lt;&gt;"",E530&lt;&gt;E531),F530+1,F530)</f>
        <v>0</v>
      </c>
      <c r="G531" s="3" t="str">
        <f t="shared" si="141"/>
        <v/>
      </c>
      <c r="H531" s="3">
        <f t="shared" si="139"/>
        <v>0</v>
      </c>
      <c r="I531" s="3" t="str">
        <f t="shared" si="142"/>
        <v/>
      </c>
      <c r="K531" s="3">
        <f t="shared" si="143"/>
        <v>30</v>
      </c>
      <c r="L531" s="3" t="str">
        <f t="shared" si="144"/>
        <v/>
      </c>
      <c r="N531" s="48" t="s">
        <v>85</v>
      </c>
      <c r="O531" s="57">
        <f t="shared" si="136"/>
        <v>1</v>
      </c>
      <c r="P531" s="132">
        <v>43250</v>
      </c>
      <c r="Q531" s="130" t="s">
        <v>199</v>
      </c>
      <c r="R531" s="131">
        <v>1.5057870370370369E-2</v>
      </c>
      <c r="S531" s="162"/>
      <c r="T531" s="62" t="str">
        <f>IF(O531&gt;0,VLOOKUP(Q531,'Riders Names'!A$2:B$582,2,FALSE),"")</f>
        <v>Guest</v>
      </c>
      <c r="U531" s="45" t="str">
        <f>VLOOKUP(Q531,'Riders Names'!A$2:B$582,1,FALSE)</f>
        <v>Josh Price</v>
      </c>
      <c r="X531" s="7" t="str">
        <f>IF('My Races'!$H$2="All",Q531,CONCATENATE(Q531,N531))</f>
        <v>Josh PriceUC861</v>
      </c>
    </row>
    <row r="532" spans="1:24" ht="15" hidden="1" x14ac:dyDescent="0.2">
      <c r="A532" s="73" t="str">
        <f t="shared" si="140"/>
        <v/>
      </c>
      <c r="B532" s="3" t="str">
        <f t="shared" si="137"/>
        <v/>
      </c>
      <c r="E532" s="14" t="str">
        <f t="shared" si="138"/>
        <v/>
      </c>
      <c r="F532" s="3">
        <f t="shared" si="145"/>
        <v>0</v>
      </c>
      <c r="G532" s="3" t="str">
        <f t="shared" si="141"/>
        <v/>
      </c>
      <c r="H532" s="3">
        <f t="shared" si="139"/>
        <v>0</v>
      </c>
      <c r="I532" s="3" t="str">
        <f t="shared" si="142"/>
        <v/>
      </c>
      <c r="K532" s="3">
        <f t="shared" si="143"/>
        <v>30</v>
      </c>
      <c r="L532" s="3" t="str">
        <f t="shared" si="144"/>
        <v/>
      </c>
      <c r="N532" s="48" t="s">
        <v>85</v>
      </c>
      <c r="O532" s="57">
        <f t="shared" si="136"/>
        <v>2</v>
      </c>
      <c r="P532" s="132">
        <v>43250</v>
      </c>
      <c r="Q532" s="130" t="s">
        <v>76</v>
      </c>
      <c r="R532" s="131">
        <v>1.6249999999999997E-2</v>
      </c>
      <c r="S532" s="162"/>
      <c r="T532" s="62" t="str">
        <f>IF(O532&gt;0,VLOOKUP(Q532,'Riders Names'!A$2:B$582,2,FALSE),"")</f>
        <v>Male</v>
      </c>
      <c r="U532" s="45" t="str">
        <f>VLOOKUP(Q532,'Riders Names'!A$2:B$582,1,FALSE)</f>
        <v>Tony Weare</v>
      </c>
      <c r="X532" s="7" t="str">
        <f>IF('My Races'!$H$2="All",Q532,CONCATENATE(Q532,N532))</f>
        <v>Tony WeareUC861</v>
      </c>
    </row>
    <row r="533" spans="1:24" ht="15" hidden="1" x14ac:dyDescent="0.2">
      <c r="A533" s="73" t="str">
        <f t="shared" si="140"/>
        <v/>
      </c>
      <c r="B533" s="3" t="str">
        <f t="shared" si="137"/>
        <v/>
      </c>
      <c r="E533" s="14" t="str">
        <f t="shared" si="138"/>
        <v/>
      </c>
      <c r="F533" s="3">
        <f t="shared" si="145"/>
        <v>0</v>
      </c>
      <c r="G533" s="3" t="str">
        <f t="shared" si="141"/>
        <v/>
      </c>
      <c r="H533" s="3">
        <f t="shared" si="139"/>
        <v>0</v>
      </c>
      <c r="I533" s="3" t="str">
        <f t="shared" si="142"/>
        <v/>
      </c>
      <c r="K533" s="3">
        <f t="shared" si="143"/>
        <v>30</v>
      </c>
      <c r="L533" s="3" t="str">
        <f t="shared" si="144"/>
        <v/>
      </c>
      <c r="N533" s="48" t="s">
        <v>85</v>
      </c>
      <c r="O533" s="57">
        <f t="shared" si="136"/>
        <v>3</v>
      </c>
      <c r="P533" s="132">
        <v>43250</v>
      </c>
      <c r="Q533" s="130" t="s">
        <v>56</v>
      </c>
      <c r="R533" s="131">
        <v>1.6516203703703703E-2</v>
      </c>
      <c r="S533" s="162"/>
      <c r="T533" s="62" t="str">
        <f>IF(O533&gt;0,VLOOKUP(Q533,'Riders Names'!A$2:B$582,2,FALSE),"")</f>
        <v>Male</v>
      </c>
      <c r="U533" s="45" t="str">
        <f>VLOOKUP(Q533,'Riders Names'!A$2:B$582,1,FALSE)</f>
        <v>Simon Cox</v>
      </c>
      <c r="X533" s="7" t="str">
        <f>IF('My Races'!$H$2="All",Q533,CONCATENATE(Q533,N533))</f>
        <v>Simon CoxUC861</v>
      </c>
    </row>
    <row r="534" spans="1:24" ht="15" hidden="1" x14ac:dyDescent="0.2">
      <c r="A534" s="73" t="str">
        <f t="shared" si="140"/>
        <v/>
      </c>
      <c r="B534" s="3" t="str">
        <f t="shared" si="137"/>
        <v/>
      </c>
      <c r="E534" s="14" t="str">
        <f t="shared" si="138"/>
        <v/>
      </c>
      <c r="F534" s="3">
        <f t="shared" si="145"/>
        <v>0</v>
      </c>
      <c r="G534" s="3" t="str">
        <f t="shared" si="141"/>
        <v/>
      </c>
      <c r="H534" s="3">
        <f t="shared" si="139"/>
        <v>0</v>
      </c>
      <c r="I534" s="3" t="str">
        <f t="shared" si="142"/>
        <v/>
      </c>
      <c r="K534" s="3">
        <f t="shared" si="143"/>
        <v>30</v>
      </c>
      <c r="L534" s="3" t="str">
        <f t="shared" si="144"/>
        <v/>
      </c>
      <c r="N534" s="48" t="s">
        <v>85</v>
      </c>
      <c r="O534" s="57">
        <f t="shared" si="136"/>
        <v>4</v>
      </c>
      <c r="P534" s="132">
        <v>43250</v>
      </c>
      <c r="Q534" s="130" t="s">
        <v>197</v>
      </c>
      <c r="R534" s="131">
        <v>1.6724537037037034E-2</v>
      </c>
      <c r="S534" s="163"/>
      <c r="T534" s="62" t="str">
        <f>IF(O534&gt;0,VLOOKUP(Q534,'Riders Names'!A$2:B$582,2,FALSE),"")</f>
        <v>Guest</v>
      </c>
      <c r="U534" s="45" t="str">
        <f>VLOOKUP(Q534,'Riders Names'!A$2:B$582,1,FALSE)</f>
        <v>Mike Cox</v>
      </c>
      <c r="X534" s="7" t="str">
        <f>IF('My Races'!$H$2="All",Q534,CONCATENATE(Q534,N534))</f>
        <v>Mike CoxUC861</v>
      </c>
    </row>
    <row r="535" spans="1:24" ht="15" hidden="1" x14ac:dyDescent="0.2">
      <c r="A535" s="73" t="str">
        <f t="shared" si="140"/>
        <v/>
      </c>
      <c r="B535" s="3" t="str">
        <f t="shared" si="137"/>
        <v/>
      </c>
      <c r="E535" s="14" t="str">
        <f t="shared" si="138"/>
        <v/>
      </c>
      <c r="F535" s="3">
        <f t="shared" si="145"/>
        <v>0</v>
      </c>
      <c r="G535" s="3" t="str">
        <f t="shared" si="141"/>
        <v/>
      </c>
      <c r="H535" s="3">
        <f t="shared" si="139"/>
        <v>0</v>
      </c>
      <c r="I535" s="3" t="str">
        <f t="shared" si="142"/>
        <v/>
      </c>
      <c r="K535" s="3">
        <f t="shared" si="143"/>
        <v>30</v>
      </c>
      <c r="L535" s="3" t="str">
        <f t="shared" si="144"/>
        <v/>
      </c>
      <c r="N535" s="48" t="s">
        <v>85</v>
      </c>
      <c r="O535" s="57">
        <f t="shared" ref="O535:O598" si="146">IF(N535=N534,O534+1,1)</f>
        <v>5</v>
      </c>
      <c r="P535" s="132">
        <v>43250</v>
      </c>
      <c r="Q535" s="130" t="s">
        <v>71</v>
      </c>
      <c r="R535" s="131">
        <v>1.7071759259259259E-2</v>
      </c>
      <c r="S535" s="162"/>
      <c r="T535" s="62" t="str">
        <f>IF(O535&gt;0,VLOOKUP(Q535,'Riders Names'!A$2:B$582,2,FALSE),"")</f>
        <v>Male</v>
      </c>
      <c r="U535" s="45" t="str">
        <f>VLOOKUP(Q535,'Riders Names'!A$2:B$582,1,FALSE)</f>
        <v>Owen Burgess</v>
      </c>
      <c r="X535" s="7" t="str">
        <f>IF('My Races'!$H$2="All",Q535,CONCATENATE(Q535,N535))</f>
        <v>Owen BurgessUC861</v>
      </c>
    </row>
    <row r="536" spans="1:24" ht="15" hidden="1" x14ac:dyDescent="0.2">
      <c r="A536" s="73" t="str">
        <f t="shared" si="140"/>
        <v/>
      </c>
      <c r="B536" s="3" t="str">
        <f t="shared" si="137"/>
        <v/>
      </c>
      <c r="E536" s="14" t="str">
        <f t="shared" si="138"/>
        <v/>
      </c>
      <c r="F536" s="3">
        <f t="shared" si="145"/>
        <v>0</v>
      </c>
      <c r="G536" s="3" t="str">
        <f t="shared" si="141"/>
        <v/>
      </c>
      <c r="H536" s="3">
        <f t="shared" si="139"/>
        <v>0</v>
      </c>
      <c r="I536" s="3" t="str">
        <f t="shared" si="142"/>
        <v/>
      </c>
      <c r="K536" s="3">
        <f t="shared" si="143"/>
        <v>30</v>
      </c>
      <c r="L536" s="3" t="str">
        <f t="shared" si="144"/>
        <v/>
      </c>
      <c r="N536" s="48" t="s">
        <v>85</v>
      </c>
      <c r="O536" s="57">
        <f t="shared" si="146"/>
        <v>6</v>
      </c>
      <c r="P536" s="132">
        <v>43250</v>
      </c>
      <c r="Q536" s="130" t="s">
        <v>58</v>
      </c>
      <c r="R536" s="131">
        <v>1.7523148148148149E-2</v>
      </c>
      <c r="S536" s="163"/>
      <c r="T536" s="62" t="str">
        <f>IF(O536&gt;0,VLOOKUP(Q536,'Riders Names'!A$2:B$582,2,FALSE),"")</f>
        <v>Male</v>
      </c>
      <c r="U536" s="45" t="str">
        <f>VLOOKUP(Q536,'Riders Names'!A$2:B$582,1,FALSE)</f>
        <v>Mike Gibbons</v>
      </c>
      <c r="X536" s="7" t="str">
        <f>IF('My Races'!$H$2="All",Q536,CONCATENATE(Q536,N536))</f>
        <v>Mike GibbonsUC861</v>
      </c>
    </row>
    <row r="537" spans="1:24" ht="15" hidden="1" x14ac:dyDescent="0.2">
      <c r="A537" s="73" t="str">
        <f t="shared" si="140"/>
        <v/>
      </c>
      <c r="B537" s="3" t="str">
        <f t="shared" si="137"/>
        <v/>
      </c>
      <c r="E537" s="14" t="str">
        <f t="shared" si="138"/>
        <v/>
      </c>
      <c r="F537" s="3">
        <f t="shared" si="145"/>
        <v>0</v>
      </c>
      <c r="G537" s="3" t="str">
        <f t="shared" si="141"/>
        <v/>
      </c>
      <c r="H537" s="3">
        <f t="shared" si="139"/>
        <v>0</v>
      </c>
      <c r="I537" s="3" t="str">
        <f t="shared" si="142"/>
        <v/>
      </c>
      <c r="K537" s="3">
        <f t="shared" si="143"/>
        <v>31</v>
      </c>
      <c r="L537" s="3" t="str">
        <f t="shared" si="144"/>
        <v>Paul Winchcombe31</v>
      </c>
      <c r="N537" s="48" t="s">
        <v>85</v>
      </c>
      <c r="O537" s="57">
        <f t="shared" si="146"/>
        <v>7</v>
      </c>
      <c r="P537" s="132">
        <v>43250</v>
      </c>
      <c r="Q537" s="130" t="s">
        <v>57</v>
      </c>
      <c r="R537" s="131">
        <v>1.7627314814814814E-2</v>
      </c>
      <c r="S537" s="162"/>
      <c r="T537" s="62" t="str">
        <f>IF(O537&gt;0,VLOOKUP(Q537,'Riders Names'!A$2:B$582,2,FALSE),"")</f>
        <v>Male</v>
      </c>
      <c r="U537" s="45" t="str">
        <f>VLOOKUP(Q537,'Riders Names'!A$2:B$582,1,FALSE)</f>
        <v>Paul Winchcombe</v>
      </c>
      <c r="X537" s="7" t="str">
        <f>IF('My Races'!$H$2="All",Q537,CONCATENATE(Q537,N537))</f>
        <v>Paul WinchcombeUC861</v>
      </c>
    </row>
    <row r="538" spans="1:24" ht="15" hidden="1" x14ac:dyDescent="0.2">
      <c r="A538" s="73" t="str">
        <f t="shared" si="140"/>
        <v/>
      </c>
      <c r="B538" s="3" t="str">
        <f t="shared" si="137"/>
        <v/>
      </c>
      <c r="E538" s="14" t="str">
        <f t="shared" si="138"/>
        <v/>
      </c>
      <c r="F538" s="3">
        <f t="shared" si="145"/>
        <v>0</v>
      </c>
      <c r="G538" s="3" t="str">
        <f t="shared" si="141"/>
        <v/>
      </c>
      <c r="H538" s="3">
        <f t="shared" si="139"/>
        <v>0</v>
      </c>
      <c r="I538" s="3" t="str">
        <f t="shared" si="142"/>
        <v/>
      </c>
      <c r="K538" s="3">
        <f t="shared" si="143"/>
        <v>31</v>
      </c>
      <c r="L538" s="3" t="str">
        <f t="shared" si="144"/>
        <v/>
      </c>
      <c r="N538" s="48" t="s">
        <v>85</v>
      </c>
      <c r="O538" s="57">
        <f t="shared" si="146"/>
        <v>8</v>
      </c>
      <c r="P538" s="132">
        <v>43250</v>
      </c>
      <c r="Q538" s="130" t="s">
        <v>63</v>
      </c>
      <c r="R538" s="131">
        <v>1.7974537037037035E-2</v>
      </c>
      <c r="S538" s="163"/>
      <c r="T538" s="62" t="str">
        <f>IF(O538&gt;0,VLOOKUP(Q538,'Riders Names'!A$2:B$582,2,FALSE),"")</f>
        <v>Male</v>
      </c>
      <c r="U538" s="45" t="str">
        <f>VLOOKUP(Q538,'Riders Names'!A$2:B$582,1,FALSE)</f>
        <v>Mark Evans</v>
      </c>
      <c r="X538" s="7" t="str">
        <f>IF('My Races'!$H$2="All",Q538,CONCATENATE(Q538,N538))</f>
        <v>Mark EvansUC861</v>
      </c>
    </row>
    <row r="539" spans="1:24" ht="15" hidden="1" x14ac:dyDescent="0.2">
      <c r="A539" s="73" t="str">
        <f t="shared" si="140"/>
        <v/>
      </c>
      <c r="B539" s="3" t="str">
        <f t="shared" si="137"/>
        <v/>
      </c>
      <c r="E539" s="14" t="str">
        <f t="shared" si="138"/>
        <v/>
      </c>
      <c r="F539" s="3">
        <f t="shared" si="145"/>
        <v>0</v>
      </c>
      <c r="G539" s="3" t="str">
        <f t="shared" si="141"/>
        <v/>
      </c>
      <c r="H539" s="3">
        <f t="shared" si="139"/>
        <v>0</v>
      </c>
      <c r="I539" s="3" t="str">
        <f t="shared" si="142"/>
        <v/>
      </c>
      <c r="K539" s="3">
        <f t="shared" si="143"/>
        <v>31</v>
      </c>
      <c r="L539" s="3" t="str">
        <f t="shared" si="144"/>
        <v/>
      </c>
      <c r="N539" s="48" t="s">
        <v>85</v>
      </c>
      <c r="O539" s="57">
        <f t="shared" si="146"/>
        <v>9</v>
      </c>
      <c r="P539" s="132">
        <v>43250</v>
      </c>
      <c r="Q539" s="130" t="s">
        <v>70</v>
      </c>
      <c r="R539" s="131">
        <v>1.7986111111111109E-2</v>
      </c>
      <c r="S539" s="163"/>
      <c r="T539" s="62" t="str">
        <f>IF(O539&gt;0,VLOOKUP(Q539,'Riders Names'!A$2:B$582,2,FALSE),"")</f>
        <v>Male</v>
      </c>
      <c r="U539" s="45" t="str">
        <f>VLOOKUP(Q539,'Riders Names'!A$2:B$582,1,FALSE)</f>
        <v>Ian Potts</v>
      </c>
      <c r="X539" s="7" t="str">
        <f>IF('My Races'!$H$2="All",Q539,CONCATENATE(Q539,N539))</f>
        <v>Ian PottsUC861</v>
      </c>
    </row>
    <row r="540" spans="1:24" ht="15" hidden="1" x14ac:dyDescent="0.2">
      <c r="A540" s="73" t="str">
        <f t="shared" si="140"/>
        <v/>
      </c>
      <c r="B540" s="3" t="str">
        <f t="shared" si="137"/>
        <v/>
      </c>
      <c r="E540" s="14" t="str">
        <f t="shared" si="138"/>
        <v/>
      </c>
      <c r="F540" s="3">
        <f t="shared" si="145"/>
        <v>0</v>
      </c>
      <c r="G540" s="3" t="str">
        <f t="shared" si="141"/>
        <v/>
      </c>
      <c r="H540" s="3">
        <f t="shared" si="139"/>
        <v>0</v>
      </c>
      <c r="I540" s="3" t="str">
        <f t="shared" si="142"/>
        <v/>
      </c>
      <c r="K540" s="3">
        <f t="shared" si="143"/>
        <v>31</v>
      </c>
      <c r="L540" s="3" t="str">
        <f t="shared" si="144"/>
        <v/>
      </c>
      <c r="N540" s="48" t="s">
        <v>85</v>
      </c>
      <c r="O540" s="57">
        <f t="shared" si="146"/>
        <v>10</v>
      </c>
      <c r="P540" s="132">
        <v>43250</v>
      </c>
      <c r="Q540" s="130" t="s">
        <v>194</v>
      </c>
      <c r="R540" s="131">
        <v>1.8020833333333333E-2</v>
      </c>
      <c r="S540" s="163"/>
      <c r="T540" s="62" t="str">
        <f>IF(O540&gt;0,VLOOKUP(Q540,'Riders Names'!A$2:B$582,2,FALSE),"")</f>
        <v>Guest</v>
      </c>
      <c r="U540" s="45" t="str">
        <f>VLOOKUP(Q540,'Riders Names'!A$2:B$582,1,FALSE)</f>
        <v>Andrew Palmer</v>
      </c>
      <c r="X540" s="7" t="str">
        <f>IF('My Races'!$H$2="All",Q540,CONCATENATE(Q540,N540))</f>
        <v>Andrew PalmerUC861</v>
      </c>
    </row>
    <row r="541" spans="1:24" ht="15" hidden="1" x14ac:dyDescent="0.2">
      <c r="A541" s="73" t="str">
        <f t="shared" si="140"/>
        <v/>
      </c>
      <c r="B541" s="3" t="str">
        <f t="shared" si="137"/>
        <v/>
      </c>
      <c r="E541" s="14" t="str">
        <f t="shared" si="138"/>
        <v/>
      </c>
      <c r="F541" s="3">
        <f t="shared" si="145"/>
        <v>0</v>
      </c>
      <c r="G541" s="3" t="str">
        <f t="shared" si="141"/>
        <v/>
      </c>
      <c r="H541" s="3">
        <f t="shared" si="139"/>
        <v>0</v>
      </c>
      <c r="I541" s="3" t="str">
        <f t="shared" si="142"/>
        <v/>
      </c>
      <c r="K541" s="3">
        <f t="shared" si="143"/>
        <v>31</v>
      </c>
      <c r="L541" s="3" t="str">
        <f t="shared" si="144"/>
        <v/>
      </c>
      <c r="N541" s="48" t="s">
        <v>85</v>
      </c>
      <c r="O541" s="57">
        <f t="shared" si="146"/>
        <v>11</v>
      </c>
      <c r="P541" s="132">
        <v>43250</v>
      </c>
      <c r="Q541" s="130" t="s">
        <v>119</v>
      </c>
      <c r="R541" s="131">
        <v>1.8599537037037036E-2</v>
      </c>
      <c r="S541" s="163"/>
      <c r="T541" s="62" t="str">
        <f>IF(O541&gt;0,VLOOKUP(Q541,'Riders Names'!A$2:B$582,2,FALSE),"")</f>
        <v>Male</v>
      </c>
      <c r="U541" s="45" t="str">
        <f>VLOOKUP(Q541,'Riders Names'!A$2:B$582,1,FALSE)</f>
        <v>Jeremy Tyzack</v>
      </c>
      <c r="X541" s="7" t="str">
        <f>IF('My Races'!$H$2="All",Q541,CONCATENATE(Q541,N541))</f>
        <v>Jeremy TyzackUC861</v>
      </c>
    </row>
    <row r="542" spans="1:24" ht="15" hidden="1" x14ac:dyDescent="0.2">
      <c r="A542" s="73" t="str">
        <f t="shared" si="140"/>
        <v/>
      </c>
      <c r="B542" s="3" t="str">
        <f t="shared" si="137"/>
        <v/>
      </c>
      <c r="E542" s="14" t="str">
        <f t="shared" si="138"/>
        <v/>
      </c>
      <c r="F542" s="3">
        <f t="shared" si="145"/>
        <v>0</v>
      </c>
      <c r="G542" s="3" t="str">
        <f t="shared" si="141"/>
        <v/>
      </c>
      <c r="H542" s="3">
        <f t="shared" si="139"/>
        <v>0</v>
      </c>
      <c r="I542" s="3" t="str">
        <f t="shared" si="142"/>
        <v/>
      </c>
      <c r="K542" s="3">
        <f t="shared" si="143"/>
        <v>31</v>
      </c>
      <c r="L542" s="3" t="str">
        <f t="shared" si="144"/>
        <v/>
      </c>
      <c r="N542" s="48" t="s">
        <v>85</v>
      </c>
      <c r="O542" s="57">
        <f t="shared" si="146"/>
        <v>12</v>
      </c>
      <c r="P542" s="132">
        <v>43250</v>
      </c>
      <c r="Q542" s="130" t="s">
        <v>166</v>
      </c>
      <c r="R542" s="131">
        <v>1.9201388888888889E-2</v>
      </c>
      <c r="S542" s="163"/>
      <c r="T542" s="62" t="str">
        <f>IF(O542&gt;0,VLOOKUP(Q542,'Riders Names'!A$2:B$582,2,FALSE),"")</f>
        <v>Male</v>
      </c>
      <c r="U542" s="45" t="str">
        <f>VLOOKUP(Q542,'Riders Names'!A$2:B$582,1,FALSE)</f>
        <v>Andy Summers</v>
      </c>
      <c r="X542" s="7" t="str">
        <f>IF('My Races'!$H$2="All",Q542,CONCATENATE(Q542,N542))</f>
        <v>Andy SummersUC861</v>
      </c>
    </row>
    <row r="543" spans="1:24" ht="15" hidden="1" x14ac:dyDescent="0.2">
      <c r="A543" s="73" t="str">
        <f t="shared" si="140"/>
        <v/>
      </c>
      <c r="B543" s="3" t="str">
        <f t="shared" si="137"/>
        <v/>
      </c>
      <c r="E543" s="14" t="str">
        <f t="shared" si="138"/>
        <v/>
      </c>
      <c r="F543" s="3">
        <f t="shared" si="145"/>
        <v>0</v>
      </c>
      <c r="G543" s="3" t="str">
        <f t="shared" si="141"/>
        <v/>
      </c>
      <c r="H543" s="3">
        <f t="shared" si="139"/>
        <v>0</v>
      </c>
      <c r="I543" s="3" t="str">
        <f t="shared" si="142"/>
        <v/>
      </c>
      <c r="K543" s="3">
        <f t="shared" si="143"/>
        <v>31</v>
      </c>
      <c r="L543" s="3" t="str">
        <f t="shared" si="144"/>
        <v/>
      </c>
      <c r="N543" s="48" t="s">
        <v>85</v>
      </c>
      <c r="O543" s="57">
        <f t="shared" si="146"/>
        <v>13</v>
      </c>
      <c r="P543" s="132">
        <v>43250</v>
      </c>
      <c r="Q543" s="130" t="s">
        <v>198</v>
      </c>
      <c r="R543" s="131">
        <v>1.9259259259259261E-2</v>
      </c>
      <c r="S543" s="162"/>
      <c r="T543" s="62" t="str">
        <f>IF(O543&gt;0,VLOOKUP(Q543,'Riders Names'!A$2:B$582,2,FALSE),"")</f>
        <v>Guest</v>
      </c>
      <c r="U543" s="45" t="str">
        <f>VLOOKUP(Q543,'Riders Names'!A$2:B$582,1,FALSE)</f>
        <v>Chez Davies</v>
      </c>
      <c r="X543" s="7" t="str">
        <f>IF('My Races'!$H$2="All",Q543,CONCATENATE(Q543,N543))</f>
        <v>Chez DaviesUC861</v>
      </c>
    </row>
    <row r="544" spans="1:24" ht="15" hidden="1" x14ac:dyDescent="0.2">
      <c r="A544" s="73" t="str">
        <f t="shared" si="140"/>
        <v/>
      </c>
      <c r="B544" s="3" t="str">
        <f t="shared" si="137"/>
        <v/>
      </c>
      <c r="E544" s="14" t="str">
        <f t="shared" si="138"/>
        <v/>
      </c>
      <c r="F544" s="3">
        <f t="shared" si="145"/>
        <v>0</v>
      </c>
      <c r="G544" s="3" t="str">
        <f t="shared" si="141"/>
        <v/>
      </c>
      <c r="H544" s="3">
        <f t="shared" si="139"/>
        <v>0</v>
      </c>
      <c r="I544" s="3" t="str">
        <f t="shared" si="142"/>
        <v/>
      </c>
      <c r="K544" s="3">
        <f t="shared" si="143"/>
        <v>31</v>
      </c>
      <c r="L544" s="3" t="str">
        <f t="shared" si="144"/>
        <v/>
      </c>
      <c r="N544" s="48" t="s">
        <v>85</v>
      </c>
      <c r="O544" s="57">
        <f t="shared" si="146"/>
        <v>14</v>
      </c>
      <c r="P544" s="132">
        <v>43250</v>
      </c>
      <c r="Q544" s="130" t="s">
        <v>129</v>
      </c>
      <c r="R544" s="131">
        <v>1.9699074074074074E-2</v>
      </c>
      <c r="S544" s="162"/>
      <c r="T544" s="62" t="str">
        <f>IF(O544&gt;0,VLOOKUP(Q544,'Riders Names'!A$2:B$582,2,FALSE),"")</f>
        <v>Female</v>
      </c>
      <c r="U544" s="45" t="str">
        <f>VLOOKUP(Q544,'Riders Names'!A$2:B$582,1,FALSE)</f>
        <v>Sue Crane</v>
      </c>
      <c r="X544" s="7" t="str">
        <f>IF('My Races'!$H$2="All",Q544,CONCATENATE(Q544,N544))</f>
        <v>Sue CraneUC861</v>
      </c>
    </row>
    <row r="545" spans="1:24" ht="15" hidden="1" x14ac:dyDescent="0.2">
      <c r="A545" s="73" t="str">
        <f t="shared" si="140"/>
        <v/>
      </c>
      <c r="B545" s="3" t="str">
        <f t="shared" si="137"/>
        <v/>
      </c>
      <c r="E545" s="14" t="str">
        <f t="shared" si="138"/>
        <v/>
      </c>
      <c r="F545" s="3">
        <f t="shared" si="145"/>
        <v>0</v>
      </c>
      <c r="G545" s="3" t="str">
        <f t="shared" si="141"/>
        <v/>
      </c>
      <c r="H545" s="3">
        <f t="shared" si="139"/>
        <v>0</v>
      </c>
      <c r="I545" s="3" t="str">
        <f t="shared" si="142"/>
        <v/>
      </c>
      <c r="K545" s="3">
        <f t="shared" si="143"/>
        <v>31</v>
      </c>
      <c r="L545" s="3" t="str">
        <f t="shared" si="144"/>
        <v/>
      </c>
      <c r="N545" s="48" t="s">
        <v>52</v>
      </c>
      <c r="O545" s="57"/>
      <c r="P545" s="132"/>
      <c r="Q545" s="130"/>
      <c r="R545" s="131"/>
      <c r="S545" s="185"/>
      <c r="T545" s="62" t="str">
        <f>IF(O545&gt;0,VLOOKUP(Q545,'Riders Names'!A$2:B$582,2,FALSE),"")</f>
        <v/>
      </c>
      <c r="U545" s="45" t="e">
        <f>VLOOKUP(Q545,'Riders Names'!A$2:B$582,1,FALSE)</f>
        <v>#N/A</v>
      </c>
      <c r="X545" s="7" t="str">
        <f>IF('My Races'!$H$2="All",Q545,CONCATENATE(Q545,N545))</f>
        <v>Choose Race</v>
      </c>
    </row>
    <row r="546" spans="1:24" ht="15" hidden="1" x14ac:dyDescent="0.2">
      <c r="A546" s="73" t="str">
        <f t="shared" si="140"/>
        <v/>
      </c>
      <c r="B546" s="3" t="str">
        <f t="shared" si="137"/>
        <v/>
      </c>
      <c r="E546" s="14" t="str">
        <f t="shared" si="138"/>
        <v/>
      </c>
      <c r="F546" s="3">
        <f t="shared" si="145"/>
        <v>0</v>
      </c>
      <c r="G546" s="3" t="str">
        <f t="shared" si="141"/>
        <v/>
      </c>
      <c r="H546" s="3">
        <f t="shared" si="139"/>
        <v>0</v>
      </c>
      <c r="I546" s="3" t="str">
        <f t="shared" si="142"/>
        <v/>
      </c>
      <c r="K546" s="3">
        <f t="shared" si="143"/>
        <v>31</v>
      </c>
      <c r="L546" s="3" t="str">
        <f t="shared" si="144"/>
        <v/>
      </c>
      <c r="N546" s="48" t="s">
        <v>85</v>
      </c>
      <c r="O546" s="57">
        <f t="shared" si="146"/>
        <v>1</v>
      </c>
      <c r="P546" s="132">
        <v>43257</v>
      </c>
      <c r="Q546" s="130" t="s">
        <v>71</v>
      </c>
      <c r="R546" s="131">
        <v>1.6481481481481482E-2</v>
      </c>
      <c r="S546" s="163"/>
      <c r="T546" s="62" t="str">
        <f>IF(O546&gt;0,VLOOKUP(Q546,'Riders Names'!A$2:B$582,2,FALSE),"")</f>
        <v>Male</v>
      </c>
      <c r="U546" s="45" t="str">
        <f>VLOOKUP(Q546,'Riders Names'!A$2:B$582,1,FALSE)</f>
        <v>Owen Burgess</v>
      </c>
      <c r="X546" s="7" t="str">
        <f>IF('My Races'!$H$2="All",Q546,CONCATENATE(Q546,N546))</f>
        <v>Owen BurgessUC861</v>
      </c>
    </row>
    <row r="547" spans="1:24" ht="15" hidden="1" x14ac:dyDescent="0.2">
      <c r="A547" s="73" t="str">
        <f t="shared" si="140"/>
        <v/>
      </c>
      <c r="B547" s="3" t="str">
        <f t="shared" si="137"/>
        <v/>
      </c>
      <c r="E547" s="14" t="str">
        <f t="shared" si="138"/>
        <v/>
      </c>
      <c r="F547" s="3">
        <f t="shared" si="145"/>
        <v>0</v>
      </c>
      <c r="G547" s="3" t="str">
        <f t="shared" si="141"/>
        <v/>
      </c>
      <c r="H547" s="3">
        <f t="shared" si="139"/>
        <v>0</v>
      </c>
      <c r="I547" s="3" t="str">
        <f t="shared" si="142"/>
        <v/>
      </c>
      <c r="K547" s="3">
        <f t="shared" si="143"/>
        <v>31</v>
      </c>
      <c r="L547" s="3" t="str">
        <f t="shared" si="144"/>
        <v/>
      </c>
      <c r="N547" s="48" t="s">
        <v>85</v>
      </c>
      <c r="O547" s="57">
        <f t="shared" si="146"/>
        <v>2</v>
      </c>
      <c r="P547" s="132">
        <v>43257</v>
      </c>
      <c r="Q547" s="130" t="s">
        <v>56</v>
      </c>
      <c r="R547" s="131">
        <v>1.6481481481481482E-2</v>
      </c>
      <c r="S547" s="163"/>
      <c r="T547" s="62" t="str">
        <f>IF(O547&gt;0,VLOOKUP(Q547,'Riders Names'!A$2:B$582,2,FALSE),"")</f>
        <v>Male</v>
      </c>
      <c r="U547" s="45" t="str">
        <f>VLOOKUP(Q547,'Riders Names'!A$2:B$582,1,FALSE)</f>
        <v>Simon Cox</v>
      </c>
      <c r="X547" s="7" t="str">
        <f>IF('My Races'!$H$2="All",Q547,CONCATENATE(Q547,N547))</f>
        <v>Simon CoxUC861</v>
      </c>
    </row>
    <row r="548" spans="1:24" ht="15" hidden="1" x14ac:dyDescent="0.2">
      <c r="A548" s="73" t="str">
        <f t="shared" si="140"/>
        <v/>
      </c>
      <c r="B548" s="3" t="str">
        <f t="shared" si="137"/>
        <v/>
      </c>
      <c r="E548" s="14" t="str">
        <f t="shared" si="138"/>
        <v/>
      </c>
      <c r="F548" s="3">
        <f t="shared" si="145"/>
        <v>0</v>
      </c>
      <c r="G548" s="3" t="str">
        <f t="shared" si="141"/>
        <v/>
      </c>
      <c r="H548" s="3">
        <f t="shared" si="139"/>
        <v>0</v>
      </c>
      <c r="I548" s="3" t="str">
        <f t="shared" si="142"/>
        <v/>
      </c>
      <c r="K548" s="3">
        <f t="shared" si="143"/>
        <v>31</v>
      </c>
      <c r="L548" s="3" t="str">
        <f t="shared" si="144"/>
        <v/>
      </c>
      <c r="N548" s="48" t="s">
        <v>85</v>
      </c>
      <c r="O548" s="57">
        <f t="shared" si="146"/>
        <v>3</v>
      </c>
      <c r="P548" s="132">
        <v>43257</v>
      </c>
      <c r="Q548" s="130" t="s">
        <v>67</v>
      </c>
      <c r="R548" s="131">
        <v>1.7118055555555556E-2</v>
      </c>
      <c r="S548" s="163"/>
      <c r="T548" s="62" t="str">
        <f>IF(O548&gt;0,VLOOKUP(Q548,'Riders Names'!A$2:B$582,2,FALSE),"")</f>
        <v>Male</v>
      </c>
      <c r="U548" s="45" t="str">
        <f>VLOOKUP(Q548,'Riders Names'!A$2:B$582,1,FALSE)</f>
        <v>Neil Lewis</v>
      </c>
      <c r="X548" s="7" t="str">
        <f>IF('My Races'!$H$2="All",Q548,CONCATENATE(Q548,N548))</f>
        <v>Neil LewisUC861</v>
      </c>
    </row>
    <row r="549" spans="1:24" ht="15" hidden="1" x14ac:dyDescent="0.2">
      <c r="A549" s="73" t="str">
        <f t="shared" si="140"/>
        <v/>
      </c>
      <c r="B549" s="3" t="str">
        <f t="shared" si="137"/>
        <v/>
      </c>
      <c r="E549" s="14" t="str">
        <f t="shared" si="138"/>
        <v/>
      </c>
      <c r="F549" s="3">
        <f t="shared" si="145"/>
        <v>0</v>
      </c>
      <c r="G549" s="3" t="str">
        <f t="shared" si="141"/>
        <v/>
      </c>
      <c r="H549" s="3">
        <f t="shared" si="139"/>
        <v>0</v>
      </c>
      <c r="I549" s="3" t="str">
        <f t="shared" si="142"/>
        <v/>
      </c>
      <c r="K549" s="3">
        <f t="shared" si="143"/>
        <v>31</v>
      </c>
      <c r="L549" s="3" t="str">
        <f t="shared" si="144"/>
        <v/>
      </c>
      <c r="N549" s="48" t="s">
        <v>85</v>
      </c>
      <c r="O549" s="57">
        <f t="shared" si="146"/>
        <v>4</v>
      </c>
      <c r="P549" s="132">
        <v>43257</v>
      </c>
      <c r="Q549" s="130" t="s">
        <v>123</v>
      </c>
      <c r="R549" s="131">
        <v>1.712962962962963E-2</v>
      </c>
      <c r="S549" s="163"/>
      <c r="T549" s="62" t="str">
        <f>IF(O549&gt;0,VLOOKUP(Q549,'Riders Names'!A$2:B$582,2,FALSE),"")</f>
        <v>Male</v>
      </c>
      <c r="U549" s="45" t="str">
        <f>VLOOKUP(Q549,'Riders Names'!A$2:B$582,1,FALSE)</f>
        <v>Chris Maxwell</v>
      </c>
      <c r="X549" s="7" t="str">
        <f>IF('My Races'!$H$2="All",Q549,CONCATENATE(Q549,N549))</f>
        <v>Chris MaxwellUC861</v>
      </c>
    </row>
    <row r="550" spans="1:24" ht="15" hidden="1" x14ac:dyDescent="0.2">
      <c r="A550" s="73" t="str">
        <f t="shared" si="140"/>
        <v/>
      </c>
      <c r="B550" s="3" t="str">
        <f t="shared" si="137"/>
        <v/>
      </c>
      <c r="E550" s="14" t="str">
        <f t="shared" si="138"/>
        <v/>
      </c>
      <c r="F550" s="3">
        <f t="shared" si="145"/>
        <v>0</v>
      </c>
      <c r="G550" s="3" t="str">
        <f t="shared" si="141"/>
        <v/>
      </c>
      <c r="H550" s="3">
        <f t="shared" si="139"/>
        <v>0</v>
      </c>
      <c r="I550" s="3" t="str">
        <f t="shared" si="142"/>
        <v/>
      </c>
      <c r="K550" s="3">
        <f t="shared" si="143"/>
        <v>31</v>
      </c>
      <c r="L550" s="3" t="str">
        <f t="shared" si="144"/>
        <v/>
      </c>
      <c r="N550" s="48" t="s">
        <v>85</v>
      </c>
      <c r="O550" s="57">
        <f t="shared" si="146"/>
        <v>5</v>
      </c>
      <c r="P550" s="132">
        <v>43257</v>
      </c>
      <c r="Q550" s="130" t="s">
        <v>185</v>
      </c>
      <c r="R550" s="131">
        <v>1.7141203703703704E-2</v>
      </c>
      <c r="S550" s="163"/>
      <c r="T550" s="62" t="str">
        <f>IF(O550&gt;0,VLOOKUP(Q550,'Riders Names'!A$2:B$582,2,FALSE),"")</f>
        <v>Guest</v>
      </c>
      <c r="U550" s="45" t="str">
        <f>VLOOKUP(Q550,'Riders Names'!A$2:B$582,1,FALSE)</f>
        <v>Jon Griffin</v>
      </c>
      <c r="X550" s="7" t="str">
        <f>IF('My Races'!$H$2="All",Q550,CONCATENATE(Q550,N550))</f>
        <v>Jon GriffinUC861</v>
      </c>
    </row>
    <row r="551" spans="1:24" ht="15" hidden="1" x14ac:dyDescent="0.2">
      <c r="A551" s="73" t="str">
        <f t="shared" si="140"/>
        <v/>
      </c>
      <c r="B551" s="3" t="str">
        <f t="shared" si="137"/>
        <v/>
      </c>
      <c r="E551" s="14" t="str">
        <f t="shared" si="138"/>
        <v/>
      </c>
      <c r="F551" s="3">
        <f t="shared" si="145"/>
        <v>0</v>
      </c>
      <c r="G551" s="3" t="str">
        <f t="shared" si="141"/>
        <v/>
      </c>
      <c r="H551" s="3">
        <f t="shared" si="139"/>
        <v>0</v>
      </c>
      <c r="I551" s="3" t="str">
        <f t="shared" si="142"/>
        <v/>
      </c>
      <c r="K551" s="3">
        <f t="shared" si="143"/>
        <v>31</v>
      </c>
      <c r="L551" s="3" t="str">
        <f t="shared" si="144"/>
        <v/>
      </c>
      <c r="N551" s="48" t="s">
        <v>85</v>
      </c>
      <c r="O551" s="57">
        <f t="shared" si="146"/>
        <v>6</v>
      </c>
      <c r="P551" s="132">
        <v>43257</v>
      </c>
      <c r="Q551" s="130" t="s">
        <v>197</v>
      </c>
      <c r="R551" s="131">
        <v>1.7152777777777777E-2</v>
      </c>
      <c r="S551" s="163"/>
      <c r="T551" s="62" t="str">
        <f>IF(O551&gt;0,VLOOKUP(Q551,'Riders Names'!A$2:B$582,2,FALSE),"")</f>
        <v>Guest</v>
      </c>
      <c r="U551" s="45" t="str">
        <f>VLOOKUP(Q551,'Riders Names'!A$2:B$582,1,FALSE)</f>
        <v>Mike Cox</v>
      </c>
      <c r="X551" s="7" t="str">
        <f>IF('My Races'!$H$2="All",Q551,CONCATENATE(Q551,N551))</f>
        <v>Mike CoxUC861</v>
      </c>
    </row>
    <row r="552" spans="1:24" ht="15" hidden="1" x14ac:dyDescent="0.2">
      <c r="A552" s="73" t="str">
        <f t="shared" si="140"/>
        <v/>
      </c>
      <c r="B552" s="3" t="str">
        <f t="shared" si="137"/>
        <v/>
      </c>
      <c r="E552" s="14" t="str">
        <f t="shared" si="138"/>
        <v/>
      </c>
      <c r="F552" s="3">
        <f t="shared" si="145"/>
        <v>0</v>
      </c>
      <c r="G552" s="3" t="str">
        <f t="shared" si="141"/>
        <v/>
      </c>
      <c r="H552" s="3">
        <f t="shared" si="139"/>
        <v>0</v>
      </c>
      <c r="I552" s="3" t="str">
        <f t="shared" si="142"/>
        <v/>
      </c>
      <c r="K552" s="3">
        <f t="shared" si="143"/>
        <v>31</v>
      </c>
      <c r="L552" s="3" t="str">
        <f t="shared" si="144"/>
        <v/>
      </c>
      <c r="N552" s="48" t="s">
        <v>85</v>
      </c>
      <c r="O552" s="57">
        <f t="shared" si="146"/>
        <v>7</v>
      </c>
      <c r="P552" s="132">
        <v>43257</v>
      </c>
      <c r="Q552" s="130" t="s">
        <v>200</v>
      </c>
      <c r="R552" s="131">
        <v>1.7175925925925924E-2</v>
      </c>
      <c r="S552" s="163"/>
      <c r="T552" s="62" t="str">
        <f>IF(O552&gt;0,VLOOKUP(Q552,'Riders Names'!A$2:B$582,2,FALSE),"")</f>
        <v>Guest</v>
      </c>
      <c r="U552" s="45" t="str">
        <f>VLOOKUP(Q552,'Riders Names'!A$2:B$582,1,FALSE)</f>
        <v>Andrew Maskey</v>
      </c>
      <c r="X552" s="7" t="str">
        <f>IF('My Races'!$H$2="All",Q552,CONCATENATE(Q552,N552))</f>
        <v>Andrew MaskeyUC861</v>
      </c>
    </row>
    <row r="553" spans="1:24" ht="15" hidden="1" x14ac:dyDescent="0.2">
      <c r="A553" s="73" t="str">
        <f t="shared" si="140"/>
        <v/>
      </c>
      <c r="B553" s="3" t="str">
        <f t="shared" si="137"/>
        <v/>
      </c>
      <c r="E553" s="14" t="str">
        <f t="shared" si="138"/>
        <v/>
      </c>
      <c r="F553" s="3">
        <f t="shared" si="145"/>
        <v>0</v>
      </c>
      <c r="G553" s="3" t="str">
        <f t="shared" si="141"/>
        <v/>
      </c>
      <c r="H553" s="3">
        <f t="shared" si="139"/>
        <v>0</v>
      </c>
      <c r="I553" s="3" t="str">
        <f t="shared" si="142"/>
        <v/>
      </c>
      <c r="K553" s="3">
        <f t="shared" si="143"/>
        <v>31</v>
      </c>
      <c r="L553" s="3" t="str">
        <f t="shared" si="144"/>
        <v/>
      </c>
      <c r="N553" s="48" t="s">
        <v>85</v>
      </c>
      <c r="O553" s="57">
        <f t="shared" si="146"/>
        <v>8</v>
      </c>
      <c r="P553" s="132">
        <v>43257</v>
      </c>
      <c r="Q553" s="130" t="s">
        <v>172</v>
      </c>
      <c r="R553" s="131">
        <v>1.7187499999999998E-2</v>
      </c>
      <c r="S553" s="163"/>
      <c r="T553" s="62" t="str">
        <f>IF(O553&gt;0,VLOOKUP(Q553,'Riders Names'!A$2:B$582,2,FALSE),"")</f>
        <v>Guest</v>
      </c>
      <c r="U553" s="45" t="str">
        <f>VLOOKUP(Q553,'Riders Names'!A$2:B$582,1,FALSE)</f>
        <v>Les Liddiard</v>
      </c>
      <c r="X553" s="7" t="str">
        <f>IF('My Races'!$H$2="All",Q553,CONCATENATE(Q553,N553))</f>
        <v>Les LiddiardUC861</v>
      </c>
    </row>
    <row r="554" spans="1:24" ht="15" hidden="1" x14ac:dyDescent="0.2">
      <c r="A554" s="73" t="str">
        <f t="shared" si="140"/>
        <v/>
      </c>
      <c r="B554" s="3" t="str">
        <f t="shared" si="137"/>
        <v/>
      </c>
      <c r="E554" s="14" t="str">
        <f t="shared" si="138"/>
        <v/>
      </c>
      <c r="F554" s="3">
        <f t="shared" si="145"/>
        <v>0</v>
      </c>
      <c r="G554" s="3" t="str">
        <f t="shared" si="141"/>
        <v/>
      </c>
      <c r="H554" s="3">
        <f t="shared" si="139"/>
        <v>0</v>
      </c>
      <c r="I554" s="3" t="str">
        <f t="shared" si="142"/>
        <v/>
      </c>
      <c r="K554" s="3">
        <f t="shared" si="143"/>
        <v>31</v>
      </c>
      <c r="L554" s="3" t="str">
        <f t="shared" si="144"/>
        <v/>
      </c>
      <c r="N554" s="48" t="s">
        <v>85</v>
      </c>
      <c r="O554" s="57">
        <f t="shared" si="146"/>
        <v>9</v>
      </c>
      <c r="P554" s="132">
        <v>43257</v>
      </c>
      <c r="Q554" s="130" t="s">
        <v>198</v>
      </c>
      <c r="R554" s="131">
        <v>1.7245370370370369E-2</v>
      </c>
      <c r="S554" s="163"/>
      <c r="T554" s="62" t="str">
        <f>IF(O554&gt;0,VLOOKUP(Q554,'Riders Names'!A$2:B$582,2,FALSE),"")</f>
        <v>Guest</v>
      </c>
      <c r="U554" s="45" t="str">
        <f>VLOOKUP(Q554,'Riders Names'!A$2:B$582,1,FALSE)</f>
        <v>Chez Davies</v>
      </c>
      <c r="X554" s="7" t="str">
        <f>IF('My Races'!$H$2="All",Q554,CONCATENATE(Q554,N554))</f>
        <v>Chez DaviesUC861</v>
      </c>
    </row>
    <row r="555" spans="1:24" ht="15" hidden="1" x14ac:dyDescent="0.2">
      <c r="A555" s="73" t="str">
        <f t="shared" si="140"/>
        <v/>
      </c>
      <c r="B555" s="3" t="str">
        <f t="shared" si="137"/>
        <v/>
      </c>
      <c r="E555" s="14" t="str">
        <f t="shared" si="138"/>
        <v/>
      </c>
      <c r="F555" s="3">
        <f t="shared" si="145"/>
        <v>0</v>
      </c>
      <c r="G555" s="3" t="str">
        <f t="shared" si="141"/>
        <v/>
      </c>
      <c r="H555" s="3">
        <f t="shared" si="139"/>
        <v>0</v>
      </c>
      <c r="I555" s="3" t="str">
        <f t="shared" si="142"/>
        <v/>
      </c>
      <c r="K555" s="3">
        <f t="shared" si="143"/>
        <v>32</v>
      </c>
      <c r="L555" s="3" t="str">
        <f t="shared" si="144"/>
        <v>Paul Winchcombe32</v>
      </c>
      <c r="N555" s="48" t="s">
        <v>85</v>
      </c>
      <c r="O555" s="57">
        <f t="shared" si="146"/>
        <v>10</v>
      </c>
      <c r="P555" s="132">
        <v>43257</v>
      </c>
      <c r="Q555" s="130" t="s">
        <v>57</v>
      </c>
      <c r="R555" s="131">
        <v>1.741898148148148E-2</v>
      </c>
      <c r="S555" s="163"/>
      <c r="T555" s="62" t="str">
        <f>IF(O555&gt;0,VLOOKUP(Q555,'Riders Names'!A$2:B$582,2,FALSE),"")</f>
        <v>Male</v>
      </c>
      <c r="U555" s="45" t="str">
        <f>VLOOKUP(Q555,'Riders Names'!A$2:B$582,1,FALSE)</f>
        <v>Paul Winchcombe</v>
      </c>
      <c r="X555" s="7" t="str">
        <f>IF('My Races'!$H$2="All",Q555,CONCATENATE(Q555,N555))</f>
        <v>Paul WinchcombeUC861</v>
      </c>
    </row>
    <row r="556" spans="1:24" ht="15" hidden="1" x14ac:dyDescent="0.2">
      <c r="A556" s="73" t="str">
        <f t="shared" si="140"/>
        <v/>
      </c>
      <c r="B556" s="3" t="str">
        <f t="shared" si="137"/>
        <v/>
      </c>
      <c r="E556" s="14" t="str">
        <f t="shared" si="138"/>
        <v/>
      </c>
      <c r="F556" s="3">
        <f t="shared" si="145"/>
        <v>0</v>
      </c>
      <c r="G556" s="3" t="str">
        <f t="shared" si="141"/>
        <v/>
      </c>
      <c r="H556" s="3">
        <f t="shared" si="139"/>
        <v>0</v>
      </c>
      <c r="I556" s="3" t="str">
        <f t="shared" si="142"/>
        <v/>
      </c>
      <c r="K556" s="3">
        <f t="shared" si="143"/>
        <v>32</v>
      </c>
      <c r="L556" s="3" t="str">
        <f t="shared" si="144"/>
        <v/>
      </c>
      <c r="N556" s="48" t="s">
        <v>85</v>
      </c>
      <c r="O556" s="57">
        <f t="shared" si="146"/>
        <v>11</v>
      </c>
      <c r="P556" s="132">
        <v>43257</v>
      </c>
      <c r="Q556" s="130" t="s">
        <v>58</v>
      </c>
      <c r="R556" s="131">
        <v>1.7719907407407406E-2</v>
      </c>
      <c r="S556" s="163"/>
      <c r="T556" s="62" t="str">
        <f>IF(O556&gt;0,VLOOKUP(Q556,'Riders Names'!A$2:B$582,2,FALSE),"")</f>
        <v>Male</v>
      </c>
      <c r="U556" s="45" t="str">
        <f>VLOOKUP(Q556,'Riders Names'!A$2:B$582,1,FALSE)</f>
        <v>Mike Gibbons</v>
      </c>
      <c r="X556" s="7" t="str">
        <f>IF('My Races'!$H$2="All",Q556,CONCATENATE(Q556,N556))</f>
        <v>Mike GibbonsUC861</v>
      </c>
    </row>
    <row r="557" spans="1:24" ht="15" hidden="1" x14ac:dyDescent="0.2">
      <c r="A557" s="73" t="str">
        <f t="shared" si="140"/>
        <v/>
      </c>
      <c r="B557" s="3" t="str">
        <f t="shared" si="137"/>
        <v/>
      </c>
      <c r="E557" s="14" t="str">
        <f t="shared" si="138"/>
        <v/>
      </c>
      <c r="F557" s="3">
        <f t="shared" si="145"/>
        <v>0</v>
      </c>
      <c r="G557" s="3" t="str">
        <f t="shared" si="141"/>
        <v/>
      </c>
      <c r="H557" s="3">
        <f t="shared" si="139"/>
        <v>0</v>
      </c>
      <c r="I557" s="3" t="str">
        <f t="shared" si="142"/>
        <v/>
      </c>
      <c r="K557" s="3">
        <f t="shared" si="143"/>
        <v>32</v>
      </c>
      <c r="L557" s="3" t="str">
        <f t="shared" si="144"/>
        <v/>
      </c>
      <c r="N557" s="48" t="s">
        <v>85</v>
      </c>
      <c r="O557" s="57">
        <f t="shared" si="146"/>
        <v>12</v>
      </c>
      <c r="P557" s="132">
        <v>43257</v>
      </c>
      <c r="Q557" s="130" t="s">
        <v>194</v>
      </c>
      <c r="R557" s="131">
        <v>1.7939814814814815E-2</v>
      </c>
      <c r="S557" s="163"/>
      <c r="T557" s="62" t="str">
        <f>IF(O557&gt;0,VLOOKUP(Q557,'Riders Names'!A$2:B$582,2,FALSE),"")</f>
        <v>Guest</v>
      </c>
      <c r="U557" s="45" t="str">
        <f>VLOOKUP(Q557,'Riders Names'!A$2:B$582,1,FALSE)</f>
        <v>Andrew Palmer</v>
      </c>
      <c r="X557" s="7" t="str">
        <f>IF('My Races'!$H$2="All",Q557,CONCATENATE(Q557,N557))</f>
        <v>Andrew PalmerUC861</v>
      </c>
    </row>
    <row r="558" spans="1:24" ht="15" hidden="1" x14ac:dyDescent="0.2">
      <c r="A558" s="73" t="str">
        <f t="shared" si="140"/>
        <v/>
      </c>
      <c r="B558" s="3" t="str">
        <f t="shared" si="137"/>
        <v/>
      </c>
      <c r="E558" s="14" t="str">
        <f t="shared" si="138"/>
        <v/>
      </c>
      <c r="F558" s="3">
        <f t="shared" si="145"/>
        <v>0</v>
      </c>
      <c r="G558" s="3" t="str">
        <f t="shared" si="141"/>
        <v/>
      </c>
      <c r="H558" s="3">
        <f t="shared" si="139"/>
        <v>0</v>
      </c>
      <c r="I558" s="3" t="str">
        <f t="shared" si="142"/>
        <v/>
      </c>
      <c r="K558" s="3">
        <f t="shared" si="143"/>
        <v>32</v>
      </c>
      <c r="L558" s="3" t="str">
        <f t="shared" si="144"/>
        <v/>
      </c>
      <c r="N558" s="48" t="s">
        <v>85</v>
      </c>
      <c r="O558" s="57">
        <f t="shared" si="146"/>
        <v>13</v>
      </c>
      <c r="P558" s="132">
        <v>43257</v>
      </c>
      <c r="Q558" s="130" t="s">
        <v>62</v>
      </c>
      <c r="R558" s="131">
        <v>1.8252314814814815E-2</v>
      </c>
      <c r="S558" s="163"/>
      <c r="T558" s="62" t="str">
        <f>IF(O558&gt;0,VLOOKUP(Q558,'Riders Names'!A$2:B$582,2,FALSE),"")</f>
        <v>Female</v>
      </c>
      <c r="U558" s="45" t="str">
        <f>VLOOKUP(Q558,'Riders Names'!A$2:B$582,1,FALSE)</f>
        <v>Lynsey Carpenter</v>
      </c>
      <c r="X558" s="7" t="str">
        <f>IF('My Races'!$H$2="All",Q558,CONCATENATE(Q558,N558))</f>
        <v>Lynsey CarpenterUC861</v>
      </c>
    </row>
    <row r="559" spans="1:24" ht="15" hidden="1" x14ac:dyDescent="0.2">
      <c r="A559" s="73" t="str">
        <f t="shared" si="140"/>
        <v/>
      </c>
      <c r="B559" s="3" t="str">
        <f t="shared" si="137"/>
        <v/>
      </c>
      <c r="E559" s="14" t="str">
        <f t="shared" si="138"/>
        <v/>
      </c>
      <c r="F559" s="3">
        <f t="shared" si="145"/>
        <v>0</v>
      </c>
      <c r="G559" s="3" t="str">
        <f t="shared" si="141"/>
        <v/>
      </c>
      <c r="H559" s="3">
        <f t="shared" si="139"/>
        <v>0</v>
      </c>
      <c r="I559" s="3" t="str">
        <f t="shared" si="142"/>
        <v/>
      </c>
      <c r="K559" s="3">
        <f t="shared" si="143"/>
        <v>32</v>
      </c>
      <c r="L559" s="3" t="str">
        <f t="shared" si="144"/>
        <v/>
      </c>
      <c r="N559" s="48" t="s">
        <v>85</v>
      </c>
      <c r="O559" s="57">
        <f t="shared" si="146"/>
        <v>14</v>
      </c>
      <c r="P559" s="132">
        <v>43257</v>
      </c>
      <c r="Q559" s="130" t="s">
        <v>63</v>
      </c>
      <c r="R559" s="131">
        <v>1.8425925925925925E-2</v>
      </c>
      <c r="S559" s="163"/>
      <c r="T559" s="62" t="str">
        <f>IF(O559&gt;0,VLOOKUP(Q559,'Riders Names'!A$2:B$582,2,FALSE),"")</f>
        <v>Male</v>
      </c>
      <c r="U559" s="45" t="str">
        <f>VLOOKUP(Q559,'Riders Names'!A$2:B$582,1,FALSE)</f>
        <v>Mark Evans</v>
      </c>
      <c r="X559" s="7" t="str">
        <f>IF('My Races'!$H$2="All",Q559,CONCATENATE(Q559,N559))</f>
        <v>Mark EvansUC861</v>
      </c>
    </row>
    <row r="560" spans="1:24" ht="15" hidden="1" x14ac:dyDescent="0.2">
      <c r="A560" s="73" t="str">
        <f t="shared" si="140"/>
        <v/>
      </c>
      <c r="B560" s="3" t="str">
        <f t="shared" si="137"/>
        <v/>
      </c>
      <c r="E560" s="14" t="str">
        <f t="shared" si="138"/>
        <v/>
      </c>
      <c r="F560" s="3">
        <f t="shared" si="145"/>
        <v>0</v>
      </c>
      <c r="G560" s="3" t="str">
        <f t="shared" si="141"/>
        <v/>
      </c>
      <c r="H560" s="3">
        <f t="shared" si="139"/>
        <v>0</v>
      </c>
      <c r="I560" s="3" t="str">
        <f t="shared" si="142"/>
        <v/>
      </c>
      <c r="K560" s="3">
        <f t="shared" si="143"/>
        <v>32</v>
      </c>
      <c r="L560" s="3" t="str">
        <f t="shared" si="144"/>
        <v/>
      </c>
      <c r="N560" s="48" t="s">
        <v>85</v>
      </c>
      <c r="O560" s="57">
        <f t="shared" si="146"/>
        <v>15</v>
      </c>
      <c r="P560" s="132">
        <v>43257</v>
      </c>
      <c r="Q560" s="130" t="s">
        <v>166</v>
      </c>
      <c r="R560" s="131">
        <v>1.8819444444444448E-2</v>
      </c>
      <c r="S560" s="163"/>
      <c r="T560" s="62" t="str">
        <f>IF(O560&gt;0,VLOOKUP(Q560,'Riders Names'!A$2:B$582,2,FALSE),"")</f>
        <v>Male</v>
      </c>
      <c r="U560" s="45" t="str">
        <f>VLOOKUP(Q560,'Riders Names'!A$2:B$582,1,FALSE)</f>
        <v>Andy Summers</v>
      </c>
      <c r="X560" s="7" t="str">
        <f>IF('My Races'!$H$2="All",Q560,CONCATENATE(Q560,N560))</f>
        <v>Andy SummersUC861</v>
      </c>
    </row>
    <row r="561" spans="1:24" ht="15" hidden="1" x14ac:dyDescent="0.2">
      <c r="A561" s="73" t="str">
        <f t="shared" si="140"/>
        <v/>
      </c>
      <c r="B561" s="3" t="str">
        <f t="shared" si="137"/>
        <v/>
      </c>
      <c r="E561" s="14" t="str">
        <f t="shared" si="138"/>
        <v/>
      </c>
      <c r="F561" s="3">
        <f t="shared" si="145"/>
        <v>0</v>
      </c>
      <c r="G561" s="3" t="str">
        <f t="shared" si="141"/>
        <v/>
      </c>
      <c r="H561" s="3">
        <f t="shared" si="139"/>
        <v>0</v>
      </c>
      <c r="I561" s="3" t="str">
        <f t="shared" si="142"/>
        <v/>
      </c>
      <c r="K561" s="3">
        <f t="shared" si="143"/>
        <v>32</v>
      </c>
      <c r="L561" s="3" t="str">
        <f t="shared" si="144"/>
        <v/>
      </c>
      <c r="N561" s="48" t="s">
        <v>85</v>
      </c>
      <c r="O561" s="57">
        <f t="shared" si="146"/>
        <v>16</v>
      </c>
      <c r="P561" s="132">
        <v>43257</v>
      </c>
      <c r="Q561" s="130" t="s">
        <v>129</v>
      </c>
      <c r="R561" s="131">
        <v>1.9664351851851853E-2</v>
      </c>
      <c r="S561" s="163"/>
      <c r="T561" s="62" t="str">
        <f>IF(O561&gt;0,VLOOKUP(Q561,'Riders Names'!A$2:B$582,2,FALSE),"")</f>
        <v>Female</v>
      </c>
      <c r="U561" s="45" t="str">
        <f>VLOOKUP(Q561,'Riders Names'!A$2:B$582,1,FALSE)</f>
        <v>Sue Crane</v>
      </c>
      <c r="X561" s="7" t="str">
        <f>IF('My Races'!$H$2="All",Q561,CONCATENATE(Q561,N561))</f>
        <v>Sue CraneUC861</v>
      </c>
    </row>
    <row r="562" spans="1:24" ht="15" hidden="1" x14ac:dyDescent="0.2">
      <c r="A562" s="73" t="str">
        <f t="shared" si="140"/>
        <v/>
      </c>
      <c r="B562" s="3" t="str">
        <f t="shared" si="137"/>
        <v/>
      </c>
      <c r="E562" s="14" t="str">
        <f t="shared" si="138"/>
        <v/>
      </c>
      <c r="F562" s="3">
        <f t="shared" si="145"/>
        <v>0</v>
      </c>
      <c r="G562" s="3" t="str">
        <f t="shared" si="141"/>
        <v/>
      </c>
      <c r="H562" s="3">
        <f t="shared" si="139"/>
        <v>0</v>
      </c>
      <c r="I562" s="3" t="str">
        <f t="shared" si="142"/>
        <v/>
      </c>
      <c r="K562" s="3">
        <f t="shared" si="143"/>
        <v>32</v>
      </c>
      <c r="L562" s="3" t="str">
        <f t="shared" si="144"/>
        <v/>
      </c>
      <c r="N562" s="48" t="s">
        <v>85</v>
      </c>
      <c r="O562" s="57">
        <f t="shared" si="146"/>
        <v>17</v>
      </c>
      <c r="P562" s="132">
        <v>43257</v>
      </c>
      <c r="Q562" s="130" t="s">
        <v>119</v>
      </c>
      <c r="R562" s="131">
        <v>1.9733796296296298E-2</v>
      </c>
      <c r="S562" s="163"/>
      <c r="T562" s="62" t="str">
        <f>IF(O562&gt;0,VLOOKUP(Q562,'Riders Names'!A$2:B$582,2,FALSE),"")</f>
        <v>Male</v>
      </c>
      <c r="U562" s="45" t="str">
        <f>VLOOKUP(Q562,'Riders Names'!A$2:B$582,1,FALSE)</f>
        <v>Jeremy Tyzack</v>
      </c>
      <c r="X562" s="7" t="str">
        <f>IF('My Races'!$H$2="All",Q562,CONCATENATE(Q562,N562))</f>
        <v>Jeremy TyzackUC861</v>
      </c>
    </row>
    <row r="563" spans="1:24" ht="15" hidden="1" x14ac:dyDescent="0.2">
      <c r="A563" s="73" t="str">
        <f t="shared" si="140"/>
        <v/>
      </c>
      <c r="B563" s="3" t="str">
        <f t="shared" si="137"/>
        <v/>
      </c>
      <c r="E563" s="14" t="str">
        <f t="shared" si="138"/>
        <v/>
      </c>
      <c r="F563" s="3">
        <f t="shared" si="145"/>
        <v>0</v>
      </c>
      <c r="G563" s="3" t="str">
        <f t="shared" si="141"/>
        <v/>
      </c>
      <c r="H563" s="3">
        <f t="shared" si="139"/>
        <v>0</v>
      </c>
      <c r="I563" s="3" t="str">
        <f t="shared" si="142"/>
        <v/>
      </c>
      <c r="K563" s="3">
        <f t="shared" si="143"/>
        <v>32</v>
      </c>
      <c r="L563" s="3" t="str">
        <f t="shared" si="144"/>
        <v/>
      </c>
      <c r="N563" s="48" t="s">
        <v>85</v>
      </c>
      <c r="O563" s="57">
        <f t="shared" si="146"/>
        <v>18</v>
      </c>
      <c r="P563" s="132">
        <v>43257</v>
      </c>
      <c r="Q563" s="130" t="s">
        <v>201</v>
      </c>
      <c r="R563" s="131">
        <v>2.0995370370370373E-2</v>
      </c>
      <c r="S563" s="163"/>
      <c r="T563" s="62" t="str">
        <f>IF(O563&gt;0,VLOOKUP(Q563,'Riders Names'!A$2:B$582,2,FALSE),"")</f>
        <v>Guest</v>
      </c>
      <c r="U563" s="45" t="str">
        <f>VLOOKUP(Q563,'Riders Names'!A$2:B$582,1,FALSE)</f>
        <v>Martyn Matthews</v>
      </c>
      <c r="X563" s="7" t="str">
        <f>IF('My Races'!$H$2="All",Q563,CONCATENATE(Q563,N563))</f>
        <v>Martyn MatthewsUC861</v>
      </c>
    </row>
    <row r="564" spans="1:24" ht="15" hidden="1" x14ac:dyDescent="0.2">
      <c r="A564" s="73" t="str">
        <f t="shared" si="140"/>
        <v/>
      </c>
      <c r="B564" s="3" t="str">
        <f t="shared" si="137"/>
        <v/>
      </c>
      <c r="E564" s="14" t="str">
        <f t="shared" si="138"/>
        <v/>
      </c>
      <c r="F564" s="3">
        <f t="shared" si="145"/>
        <v>0</v>
      </c>
      <c r="G564" s="3" t="str">
        <f t="shared" si="141"/>
        <v/>
      </c>
      <c r="H564" s="3">
        <f t="shared" si="139"/>
        <v>0</v>
      </c>
      <c r="I564" s="3" t="str">
        <f t="shared" si="142"/>
        <v/>
      </c>
      <c r="K564" s="3">
        <f t="shared" si="143"/>
        <v>32</v>
      </c>
      <c r="L564" s="3" t="str">
        <f t="shared" si="144"/>
        <v/>
      </c>
      <c r="N564" s="48" t="s">
        <v>85</v>
      </c>
      <c r="O564" s="57">
        <f t="shared" si="146"/>
        <v>19</v>
      </c>
      <c r="P564" s="132">
        <v>43257</v>
      </c>
      <c r="Q564" s="130" t="s">
        <v>162</v>
      </c>
      <c r="R564" s="131">
        <v>2.101851851851852E-2</v>
      </c>
      <c r="S564" s="163"/>
      <c r="T564" s="62" t="str">
        <f>IF(O564&gt;0,VLOOKUP(Q564,'Riders Names'!A$2:B$582,2,FALSE),"")</f>
        <v>Guest</v>
      </c>
      <c r="U564" s="45" t="str">
        <f>VLOOKUP(Q564,'Riders Names'!A$2:B$582,1,FALSE)</f>
        <v>Cordula Hurcum</v>
      </c>
      <c r="X564" s="7" t="str">
        <f>IF('My Races'!$H$2="All",Q564,CONCATENATE(Q564,N564))</f>
        <v>Cordula HurcumUC861</v>
      </c>
    </row>
    <row r="565" spans="1:24" ht="15" hidden="1" x14ac:dyDescent="0.2">
      <c r="A565" s="73" t="str">
        <f t="shared" si="140"/>
        <v/>
      </c>
      <c r="B565" s="3" t="str">
        <f t="shared" si="137"/>
        <v/>
      </c>
      <c r="E565" s="14" t="str">
        <f t="shared" si="138"/>
        <v/>
      </c>
      <c r="F565" s="3">
        <f t="shared" si="145"/>
        <v>0</v>
      </c>
      <c r="G565" s="3" t="str">
        <f t="shared" si="141"/>
        <v/>
      </c>
      <c r="H565" s="3">
        <f t="shared" si="139"/>
        <v>0</v>
      </c>
      <c r="I565" s="3" t="str">
        <f t="shared" si="142"/>
        <v/>
      </c>
      <c r="K565" s="3">
        <f t="shared" si="143"/>
        <v>32</v>
      </c>
      <c r="L565" s="3" t="str">
        <f t="shared" si="144"/>
        <v/>
      </c>
      <c r="N565" s="48" t="s">
        <v>85</v>
      </c>
      <c r="O565" s="57">
        <f t="shared" si="146"/>
        <v>20</v>
      </c>
      <c r="P565" s="132">
        <v>43257</v>
      </c>
      <c r="Q565" s="130" t="s">
        <v>202</v>
      </c>
      <c r="R565" s="131">
        <v>2.1562499999999998E-2</v>
      </c>
      <c r="S565" s="163"/>
      <c r="T565" s="62" t="str">
        <f>IF(O565&gt;0,VLOOKUP(Q565,'Riders Names'!A$2:B$582,2,FALSE),"")</f>
        <v>Guest</v>
      </c>
      <c r="U565" s="45" t="str">
        <f>VLOOKUP(Q565,'Riders Names'!A$2:B$582,1,FALSE)</f>
        <v>Jerry Hughes</v>
      </c>
      <c r="X565" s="7" t="str">
        <f>IF('My Races'!$H$2="All",Q565,CONCATENATE(Q565,N565))</f>
        <v>Jerry HughesUC861</v>
      </c>
    </row>
    <row r="566" spans="1:24" ht="15" hidden="1" x14ac:dyDescent="0.2">
      <c r="A566" s="73" t="str">
        <f t="shared" si="140"/>
        <v/>
      </c>
      <c r="B566" s="3" t="str">
        <f t="shared" si="137"/>
        <v/>
      </c>
      <c r="E566" s="14" t="str">
        <f t="shared" si="138"/>
        <v/>
      </c>
      <c r="F566" s="3">
        <f t="shared" si="145"/>
        <v>0</v>
      </c>
      <c r="G566" s="3" t="str">
        <f t="shared" si="141"/>
        <v/>
      </c>
      <c r="H566" s="3">
        <f t="shared" si="139"/>
        <v>0</v>
      </c>
      <c r="I566" s="3" t="str">
        <f t="shared" si="142"/>
        <v/>
      </c>
      <c r="K566" s="3">
        <f t="shared" si="143"/>
        <v>32</v>
      </c>
      <c r="L566" s="3" t="str">
        <f t="shared" si="144"/>
        <v/>
      </c>
      <c r="N566" s="48" t="s">
        <v>52</v>
      </c>
      <c r="O566" s="57"/>
      <c r="P566" s="132"/>
      <c r="Q566" s="130"/>
      <c r="R566" s="131"/>
      <c r="S566" s="185"/>
      <c r="T566" s="62" t="str">
        <f>IF(O566&gt;0,VLOOKUP(Q566,'Riders Names'!A$2:B$582,2,FALSE),"")</f>
        <v/>
      </c>
      <c r="U566" s="45" t="e">
        <f>VLOOKUP(Q566,'Riders Names'!A$2:B$582,1,FALSE)</f>
        <v>#N/A</v>
      </c>
      <c r="X566" s="7" t="str">
        <f>IF('My Races'!$H$2="All",Q566,CONCATENATE(Q566,N566))</f>
        <v>Choose Race</v>
      </c>
    </row>
    <row r="567" spans="1:24" ht="15" hidden="1" x14ac:dyDescent="0.2">
      <c r="A567" s="73" t="str">
        <f t="shared" si="140"/>
        <v/>
      </c>
      <c r="B567" s="3" t="str">
        <f t="shared" si="137"/>
        <v/>
      </c>
      <c r="E567" s="14" t="str">
        <f t="shared" si="138"/>
        <v/>
      </c>
      <c r="F567" s="3">
        <f t="shared" si="145"/>
        <v>0</v>
      </c>
      <c r="G567" s="3" t="str">
        <f t="shared" si="141"/>
        <v/>
      </c>
      <c r="H567" s="3">
        <f t="shared" si="139"/>
        <v>0</v>
      </c>
      <c r="I567" s="3" t="str">
        <f t="shared" si="142"/>
        <v/>
      </c>
      <c r="K567" s="3">
        <f t="shared" si="143"/>
        <v>32</v>
      </c>
      <c r="L567" s="3" t="str">
        <f t="shared" si="144"/>
        <v/>
      </c>
      <c r="N567" s="48" t="s">
        <v>85</v>
      </c>
      <c r="O567" s="57">
        <f t="shared" si="146"/>
        <v>1</v>
      </c>
      <c r="P567" s="132">
        <v>43292</v>
      </c>
      <c r="Q567" s="130" t="s">
        <v>188</v>
      </c>
      <c r="R567" s="131">
        <v>1.539351851851852E-2</v>
      </c>
      <c r="S567" s="164"/>
      <c r="T567" s="62" t="str">
        <f>IF(O567&gt;0,VLOOKUP(Q567,'Riders Names'!A$2:B$582,2,FALSE),"")</f>
        <v>Guest</v>
      </c>
      <c r="U567" s="45" t="str">
        <f>VLOOKUP(Q567,'Riders Names'!A$2:B$582,1,FALSE)</f>
        <v>James Cook</v>
      </c>
      <c r="X567" s="7" t="str">
        <f>IF('My Races'!$H$2="All",Q567,CONCATENATE(Q567,N567))</f>
        <v>James CookUC861</v>
      </c>
    </row>
    <row r="568" spans="1:24" ht="15" hidden="1" x14ac:dyDescent="0.2">
      <c r="A568" s="73" t="str">
        <f t="shared" si="140"/>
        <v/>
      </c>
      <c r="B568" s="3" t="str">
        <f t="shared" si="137"/>
        <v/>
      </c>
      <c r="E568" s="14" t="str">
        <f t="shared" si="138"/>
        <v/>
      </c>
      <c r="F568" s="3">
        <f t="shared" si="145"/>
        <v>0</v>
      </c>
      <c r="G568" s="3" t="str">
        <f t="shared" si="141"/>
        <v/>
      </c>
      <c r="H568" s="3">
        <f t="shared" si="139"/>
        <v>0</v>
      </c>
      <c r="I568" s="3" t="str">
        <f t="shared" si="142"/>
        <v/>
      </c>
      <c r="K568" s="3">
        <f t="shared" si="143"/>
        <v>32</v>
      </c>
      <c r="L568" s="3" t="str">
        <f t="shared" si="144"/>
        <v/>
      </c>
      <c r="N568" s="48" t="s">
        <v>85</v>
      </c>
      <c r="O568" s="57">
        <f t="shared" si="146"/>
        <v>2</v>
      </c>
      <c r="P568" s="132">
        <v>43292</v>
      </c>
      <c r="Q568" s="130" t="s">
        <v>191</v>
      </c>
      <c r="R568" s="131">
        <v>1.6550925925925924E-2</v>
      </c>
      <c r="S568" s="165"/>
      <c r="T568" s="62" t="str">
        <f>IF(O568&gt;0,VLOOKUP(Q568,'Riders Names'!A$2:B$582,2,FALSE),"")</f>
        <v>Guest</v>
      </c>
      <c r="U568" s="45" t="str">
        <f>VLOOKUP(Q568,'Riders Names'!A$2:B$582,1,FALSE)</f>
        <v>James Gill</v>
      </c>
      <c r="X568" s="7" t="str">
        <f>IF('My Races'!$H$2="All",Q568,CONCATENATE(Q568,N568))</f>
        <v>James GillUC861</v>
      </c>
    </row>
    <row r="569" spans="1:24" ht="15" hidden="1" x14ac:dyDescent="0.2">
      <c r="A569" s="73" t="str">
        <f t="shared" si="140"/>
        <v/>
      </c>
      <c r="B569" s="3" t="str">
        <f t="shared" si="137"/>
        <v/>
      </c>
      <c r="E569" s="14" t="str">
        <f t="shared" si="138"/>
        <v/>
      </c>
      <c r="F569" s="3">
        <f t="shared" si="145"/>
        <v>0</v>
      </c>
      <c r="G569" s="3" t="str">
        <f t="shared" si="141"/>
        <v/>
      </c>
      <c r="H569" s="3">
        <f t="shared" si="139"/>
        <v>0</v>
      </c>
      <c r="I569" s="3" t="str">
        <f t="shared" si="142"/>
        <v/>
      </c>
      <c r="K569" s="3">
        <f t="shared" si="143"/>
        <v>32</v>
      </c>
      <c r="L569" s="3" t="str">
        <f t="shared" si="144"/>
        <v/>
      </c>
      <c r="N569" s="48" t="s">
        <v>85</v>
      </c>
      <c r="O569" s="57">
        <f t="shared" si="146"/>
        <v>3</v>
      </c>
      <c r="P569" s="132">
        <v>43292</v>
      </c>
      <c r="Q569" s="130" t="s">
        <v>67</v>
      </c>
      <c r="R569" s="131">
        <v>1.7256944444444446E-2</v>
      </c>
      <c r="S569" s="164"/>
      <c r="T569" s="62" t="str">
        <f>IF(O569&gt;0,VLOOKUP(Q569,'Riders Names'!A$2:B$582,2,FALSE),"")</f>
        <v>Male</v>
      </c>
      <c r="U569" s="45" t="str">
        <f>VLOOKUP(Q569,'Riders Names'!A$2:B$582,1,FALSE)</f>
        <v>Neil Lewis</v>
      </c>
      <c r="X569" s="7" t="str">
        <f>IF('My Races'!$H$2="All",Q569,CONCATENATE(Q569,N569))</f>
        <v>Neil LewisUC861</v>
      </c>
    </row>
    <row r="570" spans="1:24" ht="15" hidden="1" x14ac:dyDescent="0.2">
      <c r="A570" s="73" t="str">
        <f t="shared" si="140"/>
        <v/>
      </c>
      <c r="B570" s="3" t="str">
        <f t="shared" si="137"/>
        <v/>
      </c>
      <c r="E570" s="14" t="str">
        <f t="shared" si="138"/>
        <v/>
      </c>
      <c r="F570" s="3">
        <f t="shared" si="145"/>
        <v>0</v>
      </c>
      <c r="G570" s="3" t="str">
        <f t="shared" si="141"/>
        <v/>
      </c>
      <c r="H570" s="3">
        <f t="shared" si="139"/>
        <v>0</v>
      </c>
      <c r="I570" s="3" t="str">
        <f t="shared" si="142"/>
        <v/>
      </c>
      <c r="K570" s="3">
        <f t="shared" si="143"/>
        <v>32</v>
      </c>
      <c r="L570" s="3" t="str">
        <f t="shared" si="144"/>
        <v/>
      </c>
      <c r="N570" s="48" t="s">
        <v>85</v>
      </c>
      <c r="O570" s="57">
        <f t="shared" si="146"/>
        <v>4</v>
      </c>
      <c r="P570" s="132">
        <v>43292</v>
      </c>
      <c r="Q570" s="130" t="s">
        <v>58</v>
      </c>
      <c r="R570" s="131">
        <v>1.7465277777777777E-2</v>
      </c>
      <c r="S570" s="165"/>
      <c r="T570" s="62" t="str">
        <f>IF(O570&gt;0,VLOOKUP(Q570,'Riders Names'!A$2:B$582,2,FALSE),"")</f>
        <v>Male</v>
      </c>
      <c r="U570" s="45" t="str">
        <f>VLOOKUP(Q570,'Riders Names'!A$2:B$582,1,FALSE)</f>
        <v>Mike Gibbons</v>
      </c>
      <c r="X570" s="7" t="str">
        <f>IF('My Races'!$H$2="All",Q570,CONCATENATE(Q570,N570))</f>
        <v>Mike GibbonsUC861</v>
      </c>
    </row>
    <row r="571" spans="1:24" ht="15" hidden="1" x14ac:dyDescent="0.2">
      <c r="A571" s="73" t="str">
        <f t="shared" si="140"/>
        <v/>
      </c>
      <c r="B571" s="3" t="str">
        <f t="shared" si="137"/>
        <v/>
      </c>
      <c r="E571" s="14" t="str">
        <f t="shared" si="138"/>
        <v/>
      </c>
      <c r="F571" s="3">
        <f t="shared" si="145"/>
        <v>0</v>
      </c>
      <c r="G571" s="3" t="str">
        <f t="shared" si="141"/>
        <v/>
      </c>
      <c r="H571" s="3">
        <f t="shared" si="139"/>
        <v>0</v>
      </c>
      <c r="I571" s="3" t="str">
        <f t="shared" si="142"/>
        <v/>
      </c>
      <c r="K571" s="3">
        <f t="shared" si="143"/>
        <v>33</v>
      </c>
      <c r="L571" s="3" t="str">
        <f t="shared" si="144"/>
        <v>Paul Winchcombe33</v>
      </c>
      <c r="N571" s="48" t="s">
        <v>85</v>
      </c>
      <c r="O571" s="57">
        <f t="shared" si="146"/>
        <v>5</v>
      </c>
      <c r="P571" s="132">
        <v>43292</v>
      </c>
      <c r="Q571" s="130" t="s">
        <v>57</v>
      </c>
      <c r="R571" s="131">
        <v>1.7604166666666667E-2</v>
      </c>
      <c r="S571" s="165"/>
      <c r="T571" s="62" t="str">
        <f>IF(O571&gt;0,VLOOKUP(Q571,'Riders Names'!A$2:B$582,2,FALSE),"")</f>
        <v>Male</v>
      </c>
      <c r="U571" s="45" t="str">
        <f>VLOOKUP(Q571,'Riders Names'!A$2:B$582,1,FALSE)</f>
        <v>Paul Winchcombe</v>
      </c>
      <c r="X571" s="7" t="str">
        <f>IF('My Races'!$H$2="All",Q571,CONCATENATE(Q571,N571))</f>
        <v>Paul WinchcombeUC861</v>
      </c>
    </row>
    <row r="572" spans="1:24" ht="15" hidden="1" x14ac:dyDescent="0.2">
      <c r="A572" s="73" t="str">
        <f t="shared" si="140"/>
        <v/>
      </c>
      <c r="B572" s="3" t="str">
        <f t="shared" si="137"/>
        <v/>
      </c>
      <c r="E572" s="14" t="str">
        <f t="shared" si="138"/>
        <v/>
      </c>
      <c r="F572" s="3">
        <f t="shared" si="145"/>
        <v>0</v>
      </c>
      <c r="G572" s="3" t="str">
        <f t="shared" si="141"/>
        <v/>
      </c>
      <c r="H572" s="3">
        <f t="shared" si="139"/>
        <v>0</v>
      </c>
      <c r="I572" s="3" t="str">
        <f t="shared" si="142"/>
        <v/>
      </c>
      <c r="K572" s="3">
        <f t="shared" si="143"/>
        <v>33</v>
      </c>
      <c r="L572" s="3" t="str">
        <f t="shared" si="144"/>
        <v/>
      </c>
      <c r="N572" s="48" t="s">
        <v>85</v>
      </c>
      <c r="O572" s="57">
        <f t="shared" si="146"/>
        <v>6</v>
      </c>
      <c r="P572" s="132">
        <v>43292</v>
      </c>
      <c r="Q572" s="130" t="s">
        <v>203</v>
      </c>
      <c r="R572" s="131">
        <v>1.9444444444444445E-2</v>
      </c>
      <c r="S572" s="165"/>
      <c r="T572" s="62" t="str">
        <f>IF(O572&gt;0,VLOOKUP(Q572,'Riders Names'!A$2:B$582,2,FALSE),"")</f>
        <v>Male</v>
      </c>
      <c r="U572" s="45" t="str">
        <f>VLOOKUP(Q572,'Riders Names'!A$2:B$582,1,FALSE)</f>
        <v>Steve Barber</v>
      </c>
      <c r="X572" s="7" t="str">
        <f>IF('My Races'!$H$2="All",Q572,CONCATENATE(Q572,N572))</f>
        <v>Steve BarberUC861</v>
      </c>
    </row>
    <row r="573" spans="1:24" ht="15" hidden="1" x14ac:dyDescent="0.2">
      <c r="A573" s="73" t="str">
        <f t="shared" si="140"/>
        <v/>
      </c>
      <c r="B573" s="3" t="str">
        <f t="shared" si="137"/>
        <v/>
      </c>
      <c r="E573" s="14" t="str">
        <f t="shared" si="138"/>
        <v/>
      </c>
      <c r="F573" s="3">
        <f t="shared" si="145"/>
        <v>0</v>
      </c>
      <c r="G573" s="3" t="str">
        <f t="shared" si="141"/>
        <v/>
      </c>
      <c r="H573" s="3">
        <f t="shared" si="139"/>
        <v>0</v>
      </c>
      <c r="I573" s="3" t="str">
        <f t="shared" si="142"/>
        <v/>
      </c>
      <c r="K573" s="3">
        <f t="shared" si="143"/>
        <v>33</v>
      </c>
      <c r="L573" s="3" t="str">
        <f t="shared" si="144"/>
        <v/>
      </c>
      <c r="N573" s="48" t="s">
        <v>85</v>
      </c>
      <c r="O573" s="57">
        <f t="shared" si="146"/>
        <v>7</v>
      </c>
      <c r="P573" s="132">
        <v>43292</v>
      </c>
      <c r="Q573" s="130" t="s">
        <v>119</v>
      </c>
      <c r="R573" s="131">
        <v>1.9756944444444445E-2</v>
      </c>
      <c r="S573" s="165"/>
      <c r="T573" s="62" t="str">
        <f>IF(O573&gt;0,VLOOKUP(Q573,'Riders Names'!A$2:B$582,2,FALSE),"")</f>
        <v>Male</v>
      </c>
      <c r="U573" s="45" t="str">
        <f>VLOOKUP(Q573,'Riders Names'!A$2:B$582,1,FALSE)</f>
        <v>Jeremy Tyzack</v>
      </c>
      <c r="X573" s="7" t="str">
        <f>IF('My Races'!$H$2="All",Q573,CONCATENATE(Q573,N573))</f>
        <v>Jeremy TyzackUC861</v>
      </c>
    </row>
    <row r="574" spans="1:24" ht="15" hidden="1" x14ac:dyDescent="0.2">
      <c r="A574" s="73" t="str">
        <f t="shared" si="140"/>
        <v/>
      </c>
      <c r="B574" s="3" t="str">
        <f t="shared" si="137"/>
        <v/>
      </c>
      <c r="E574" s="14" t="str">
        <f t="shared" si="138"/>
        <v/>
      </c>
      <c r="F574" s="3">
        <f t="shared" si="145"/>
        <v>0</v>
      </c>
      <c r="G574" s="3" t="str">
        <f t="shared" si="141"/>
        <v/>
      </c>
      <c r="H574" s="3">
        <f t="shared" si="139"/>
        <v>0</v>
      </c>
      <c r="I574" s="3" t="str">
        <f t="shared" si="142"/>
        <v/>
      </c>
      <c r="K574" s="3">
        <f t="shared" si="143"/>
        <v>33</v>
      </c>
      <c r="L574" s="3" t="str">
        <f t="shared" si="144"/>
        <v/>
      </c>
      <c r="N574" s="48" t="s">
        <v>85</v>
      </c>
      <c r="O574" s="57">
        <f t="shared" si="146"/>
        <v>8</v>
      </c>
      <c r="P574" s="132">
        <v>43292</v>
      </c>
      <c r="Q574" s="130" t="s">
        <v>129</v>
      </c>
      <c r="R574" s="131">
        <v>2.0185185185185184E-2</v>
      </c>
      <c r="S574" s="165"/>
      <c r="T574" s="62" t="str">
        <f>IF(O574&gt;0,VLOOKUP(Q574,'Riders Names'!A$2:B$582,2,FALSE),"")</f>
        <v>Female</v>
      </c>
      <c r="U574" s="45" t="str">
        <f>VLOOKUP(Q574,'Riders Names'!A$2:B$582,1,FALSE)</f>
        <v>Sue Crane</v>
      </c>
      <c r="X574" s="7" t="str">
        <f>IF('My Races'!$H$2="All",Q574,CONCATENATE(Q574,N574))</f>
        <v>Sue CraneUC861</v>
      </c>
    </row>
    <row r="575" spans="1:24" ht="15" hidden="1" x14ac:dyDescent="0.2">
      <c r="A575" s="73" t="str">
        <f t="shared" si="140"/>
        <v/>
      </c>
      <c r="B575" s="3" t="str">
        <f t="shared" si="137"/>
        <v/>
      </c>
      <c r="E575" s="14" t="str">
        <f t="shared" si="138"/>
        <v/>
      </c>
      <c r="F575" s="3">
        <f t="shared" si="145"/>
        <v>0</v>
      </c>
      <c r="G575" s="3" t="str">
        <f t="shared" si="141"/>
        <v/>
      </c>
      <c r="H575" s="3">
        <f t="shared" si="139"/>
        <v>0</v>
      </c>
      <c r="I575" s="3" t="str">
        <f t="shared" si="142"/>
        <v/>
      </c>
      <c r="K575" s="3">
        <f t="shared" si="143"/>
        <v>33</v>
      </c>
      <c r="L575" s="3" t="str">
        <f t="shared" si="144"/>
        <v/>
      </c>
      <c r="N575" s="48" t="s">
        <v>52</v>
      </c>
      <c r="O575" s="57"/>
      <c r="P575" s="132"/>
      <c r="Q575" s="130"/>
      <c r="R575" s="131"/>
      <c r="S575" s="185"/>
      <c r="T575" s="62" t="str">
        <f>IF(O575&gt;0,VLOOKUP(Q575,'Riders Names'!A$2:B$582,2,FALSE),"")</f>
        <v/>
      </c>
      <c r="U575" s="45" t="e">
        <f>VLOOKUP(Q575,'Riders Names'!A$2:B$582,1,FALSE)</f>
        <v>#N/A</v>
      </c>
      <c r="X575" s="7" t="str">
        <f>IF('My Races'!$H$2="All",Q575,CONCATENATE(Q575,N575))</f>
        <v>Choose Race</v>
      </c>
    </row>
    <row r="576" spans="1:24" ht="15" hidden="1" x14ac:dyDescent="0.2">
      <c r="A576" s="73" t="str">
        <f t="shared" si="140"/>
        <v/>
      </c>
      <c r="B576" s="3" t="str">
        <f t="shared" si="137"/>
        <v/>
      </c>
      <c r="E576" s="14" t="str">
        <f t="shared" si="138"/>
        <v/>
      </c>
      <c r="F576" s="3">
        <f t="shared" si="145"/>
        <v>0</v>
      </c>
      <c r="G576" s="3" t="str">
        <f t="shared" si="141"/>
        <v/>
      </c>
      <c r="H576" s="3">
        <f t="shared" si="139"/>
        <v>0</v>
      </c>
      <c r="I576" s="3" t="str">
        <f t="shared" si="142"/>
        <v/>
      </c>
      <c r="K576" s="3">
        <f t="shared" si="143"/>
        <v>33</v>
      </c>
      <c r="L576" s="3" t="str">
        <f t="shared" si="144"/>
        <v/>
      </c>
      <c r="N576" s="48" t="s">
        <v>85</v>
      </c>
      <c r="O576" s="57">
        <f t="shared" si="146"/>
        <v>1</v>
      </c>
      <c r="P576" s="132">
        <v>43313</v>
      </c>
      <c r="Q576" s="130" t="s">
        <v>188</v>
      </c>
      <c r="R576" s="131">
        <v>1.5208333333333332E-2</v>
      </c>
      <c r="S576" s="163"/>
      <c r="T576" s="62" t="str">
        <f>IF(O576&gt;0,VLOOKUP(Q576,'Riders Names'!A$2:B$582,2,FALSE),"")</f>
        <v>Guest</v>
      </c>
      <c r="U576" s="45" t="str">
        <f>VLOOKUP(Q576,'Riders Names'!A$2:B$582,1,FALSE)</f>
        <v>James Cook</v>
      </c>
      <c r="X576" s="7" t="str">
        <f>IF('My Races'!$H$2="All",Q576,CONCATENATE(Q576,N576))</f>
        <v>James CookUC861</v>
      </c>
    </row>
    <row r="577" spans="1:24" ht="15" hidden="1" x14ac:dyDescent="0.2">
      <c r="A577" s="73" t="str">
        <f t="shared" si="140"/>
        <v/>
      </c>
      <c r="B577" s="3" t="str">
        <f t="shared" si="137"/>
        <v/>
      </c>
      <c r="E577" s="14" t="str">
        <f t="shared" si="138"/>
        <v/>
      </c>
      <c r="F577" s="3">
        <f t="shared" si="145"/>
        <v>0</v>
      </c>
      <c r="G577" s="3" t="str">
        <f t="shared" si="141"/>
        <v/>
      </c>
      <c r="H577" s="3">
        <f t="shared" si="139"/>
        <v>0</v>
      </c>
      <c r="I577" s="3" t="str">
        <f t="shared" si="142"/>
        <v/>
      </c>
      <c r="K577" s="3">
        <f t="shared" si="143"/>
        <v>33</v>
      </c>
      <c r="L577" s="3" t="str">
        <f t="shared" si="144"/>
        <v/>
      </c>
      <c r="N577" s="48" t="s">
        <v>85</v>
      </c>
      <c r="O577" s="57">
        <f t="shared" si="146"/>
        <v>2</v>
      </c>
      <c r="P577" s="132">
        <v>43313</v>
      </c>
      <c r="Q577" s="130" t="s">
        <v>140</v>
      </c>
      <c r="R577" s="131">
        <v>1.681712962962963E-2</v>
      </c>
      <c r="S577" s="162"/>
      <c r="T577" s="62" t="str">
        <f>IF(O577&gt;0,VLOOKUP(Q577,'Riders Names'!A$2:B$582,2,FALSE),"")</f>
        <v>Male</v>
      </c>
      <c r="U577" s="45" t="str">
        <f>VLOOKUP(Q577,'Riders Names'!A$2:B$582,1,FALSE)</f>
        <v>Sam Kelly</v>
      </c>
      <c r="X577" s="7" t="str">
        <f>IF('My Races'!$H$2="All",Q577,CONCATENATE(Q577,N577))</f>
        <v>Sam KellyUC861</v>
      </c>
    </row>
    <row r="578" spans="1:24" ht="15" hidden="1" x14ac:dyDescent="0.2">
      <c r="A578" s="73" t="str">
        <f t="shared" si="140"/>
        <v/>
      </c>
      <c r="B578" s="3" t="str">
        <f t="shared" si="137"/>
        <v/>
      </c>
      <c r="E578" s="14" t="str">
        <f t="shared" si="138"/>
        <v/>
      </c>
      <c r="F578" s="3">
        <f t="shared" si="145"/>
        <v>0</v>
      </c>
      <c r="G578" s="3" t="str">
        <f t="shared" si="141"/>
        <v/>
      </c>
      <c r="H578" s="3">
        <f t="shared" si="139"/>
        <v>0</v>
      </c>
      <c r="I578" s="3" t="str">
        <f t="shared" si="142"/>
        <v/>
      </c>
      <c r="K578" s="3">
        <f t="shared" si="143"/>
        <v>33</v>
      </c>
      <c r="L578" s="3" t="str">
        <f t="shared" si="144"/>
        <v/>
      </c>
      <c r="N578" s="48" t="s">
        <v>85</v>
      </c>
      <c r="O578" s="57">
        <f t="shared" si="146"/>
        <v>3</v>
      </c>
      <c r="P578" s="132">
        <v>43313</v>
      </c>
      <c r="Q578" s="130" t="s">
        <v>67</v>
      </c>
      <c r="R578" s="131">
        <v>1.695601851851852E-2</v>
      </c>
      <c r="S578" s="163"/>
      <c r="T578" s="62" t="str">
        <f>IF(O578&gt;0,VLOOKUP(Q578,'Riders Names'!A$2:B$582,2,FALSE),"")</f>
        <v>Male</v>
      </c>
      <c r="U578" s="45" t="str">
        <f>VLOOKUP(Q578,'Riders Names'!A$2:B$582,1,FALSE)</f>
        <v>Neil Lewis</v>
      </c>
      <c r="X578" s="7" t="str">
        <f>IF('My Races'!$H$2="All",Q578,CONCATENATE(Q578,N578))</f>
        <v>Neil LewisUC861</v>
      </c>
    </row>
    <row r="579" spans="1:24" ht="15" hidden="1" x14ac:dyDescent="0.2">
      <c r="A579" s="73" t="str">
        <f t="shared" si="140"/>
        <v/>
      </c>
      <c r="B579" s="3" t="str">
        <f t="shared" ref="B579:B642" si="147">IF(N579=$AA$11,RANK(A579,A$3:A$5000,1),"")</f>
        <v/>
      </c>
      <c r="E579" s="14" t="str">
        <f t="shared" ref="E579:E642" si="148">IF(N579=$AA$11,P579,"")</f>
        <v/>
      </c>
      <c r="F579" s="3">
        <f t="shared" si="145"/>
        <v>0</v>
      </c>
      <c r="G579" s="3" t="str">
        <f t="shared" si="141"/>
        <v/>
      </c>
      <c r="H579" s="3">
        <f t="shared" ref="H579:H642" si="149">IF(AND(N579=$AA$11,P579=$AE$11),H578+1,H578)</f>
        <v>0</v>
      </c>
      <c r="I579" s="3" t="str">
        <f t="shared" si="142"/>
        <v/>
      </c>
      <c r="K579" s="3">
        <f t="shared" si="143"/>
        <v>33</v>
      </c>
      <c r="L579" s="3" t="str">
        <f t="shared" si="144"/>
        <v/>
      </c>
      <c r="N579" s="48" t="s">
        <v>85</v>
      </c>
      <c r="O579" s="57">
        <f t="shared" si="146"/>
        <v>4</v>
      </c>
      <c r="P579" s="132">
        <v>43313</v>
      </c>
      <c r="Q579" s="130" t="s">
        <v>58</v>
      </c>
      <c r="R579" s="131">
        <v>1.7199074074074071E-2</v>
      </c>
      <c r="S579" s="163"/>
      <c r="T579" s="62" t="str">
        <f>IF(O579&gt;0,VLOOKUP(Q579,'Riders Names'!A$2:B$582,2,FALSE),"")</f>
        <v>Male</v>
      </c>
      <c r="U579" s="45" t="str">
        <f>VLOOKUP(Q579,'Riders Names'!A$2:B$582,1,FALSE)</f>
        <v>Mike Gibbons</v>
      </c>
      <c r="X579" s="7" t="str">
        <f>IF('My Races'!$H$2="All",Q579,CONCATENATE(Q579,N579))</f>
        <v>Mike GibbonsUC861</v>
      </c>
    </row>
    <row r="580" spans="1:24" ht="15" hidden="1" x14ac:dyDescent="0.2">
      <c r="A580" s="73" t="str">
        <f t="shared" ref="A580:A643" si="150">IF(AND(N580=$AA$11,$AA$7="All"),R580,IF(AND(N580=$AA$11,$AA$7=T580),R580,""))</f>
        <v/>
      </c>
      <c r="B580" s="3" t="str">
        <f t="shared" si="147"/>
        <v/>
      </c>
      <c r="E580" s="14" t="str">
        <f t="shared" si="148"/>
        <v/>
      </c>
      <c r="F580" s="3">
        <f t="shared" si="145"/>
        <v>0</v>
      </c>
      <c r="G580" s="3" t="str">
        <f t="shared" ref="G580:G643" si="151">IF(F580&lt;&gt;F579,F580,"")</f>
        <v/>
      </c>
      <c r="H580" s="3">
        <f t="shared" si="149"/>
        <v>0</v>
      </c>
      <c r="I580" s="3" t="str">
        <f t="shared" ref="I580:I643" si="152">IF(H580&lt;&gt;H579,CONCATENATE($AA$11,H580),"")</f>
        <v/>
      </c>
      <c r="K580" s="3">
        <f t="shared" ref="K580:K643" si="153">IF(X580=$AA$6,K579+1,K579)</f>
        <v>33</v>
      </c>
      <c r="L580" s="3" t="str">
        <f t="shared" ref="L580:L643" si="154">IF(K580&lt;&gt;K579,CONCATENATE($AA$4,K580),"")</f>
        <v/>
      </c>
      <c r="N580" s="48" t="s">
        <v>85</v>
      </c>
      <c r="O580" s="57">
        <f t="shared" si="146"/>
        <v>5</v>
      </c>
      <c r="P580" s="132">
        <v>43313</v>
      </c>
      <c r="Q580" s="130" t="s">
        <v>146</v>
      </c>
      <c r="R580" s="131">
        <v>1.7743055555555557E-2</v>
      </c>
      <c r="S580" s="162"/>
      <c r="T580" s="62" t="str">
        <f>IF(O580&gt;0,VLOOKUP(Q580,'Riders Names'!A$2:B$582,2,FALSE),"")</f>
        <v>Female</v>
      </c>
      <c r="U580" s="45" t="str">
        <f>VLOOKUP(Q580,'Riders Names'!A$2:B$582,1,FALSE)</f>
        <v>Kate Derrick</v>
      </c>
      <c r="X580" s="7" t="str">
        <f>IF('My Races'!$H$2="All",Q580,CONCATENATE(Q580,N580))</f>
        <v>Kate DerrickUC861</v>
      </c>
    </row>
    <row r="581" spans="1:24" ht="15" hidden="1" x14ac:dyDescent="0.2">
      <c r="A581" s="73" t="str">
        <f t="shared" si="150"/>
        <v/>
      </c>
      <c r="B581" s="3" t="str">
        <f t="shared" si="147"/>
        <v/>
      </c>
      <c r="E581" s="14" t="str">
        <f t="shared" si="148"/>
        <v/>
      </c>
      <c r="F581" s="3">
        <f t="shared" si="145"/>
        <v>0</v>
      </c>
      <c r="G581" s="3" t="str">
        <f t="shared" si="151"/>
        <v/>
      </c>
      <c r="H581" s="3">
        <f t="shared" si="149"/>
        <v>0</v>
      </c>
      <c r="I581" s="3" t="str">
        <f t="shared" si="152"/>
        <v/>
      </c>
      <c r="K581" s="3">
        <f t="shared" si="153"/>
        <v>33</v>
      </c>
      <c r="L581" s="3" t="str">
        <f t="shared" si="154"/>
        <v/>
      </c>
      <c r="N581" s="48" t="s">
        <v>85</v>
      </c>
      <c r="O581" s="57">
        <f t="shared" si="146"/>
        <v>6</v>
      </c>
      <c r="P581" s="132">
        <v>43313</v>
      </c>
      <c r="Q581" s="130" t="s">
        <v>72</v>
      </c>
      <c r="R581" s="131">
        <v>1.8368055555555554E-2</v>
      </c>
      <c r="S581" s="163"/>
      <c r="T581" s="62" t="str">
        <f>IF(O581&gt;0,VLOOKUP(Q581,'Riders Names'!A$2:B$582,2,FALSE),"")</f>
        <v>Male</v>
      </c>
      <c r="U581" s="45" t="str">
        <f>VLOOKUP(Q581,'Riders Names'!A$2:B$582,1,FALSE)</f>
        <v>John Eames</v>
      </c>
      <c r="X581" s="7" t="str">
        <f>IF('My Races'!$H$2="All",Q581,CONCATENATE(Q581,N581))</f>
        <v>John EamesUC861</v>
      </c>
    </row>
    <row r="582" spans="1:24" ht="15" hidden="1" x14ac:dyDescent="0.2">
      <c r="A582" s="73" t="str">
        <f t="shared" si="150"/>
        <v/>
      </c>
      <c r="B582" s="3" t="str">
        <f t="shared" si="147"/>
        <v/>
      </c>
      <c r="E582" s="14" t="str">
        <f t="shared" si="148"/>
        <v/>
      </c>
      <c r="F582" s="3">
        <f t="shared" si="145"/>
        <v>0</v>
      </c>
      <c r="G582" s="3" t="str">
        <f t="shared" si="151"/>
        <v/>
      </c>
      <c r="H582" s="3">
        <f t="shared" si="149"/>
        <v>0</v>
      </c>
      <c r="I582" s="3" t="str">
        <f t="shared" si="152"/>
        <v/>
      </c>
      <c r="K582" s="3">
        <f t="shared" si="153"/>
        <v>33</v>
      </c>
      <c r="L582" s="3" t="str">
        <f t="shared" si="154"/>
        <v/>
      </c>
      <c r="N582" s="48" t="s">
        <v>85</v>
      </c>
      <c r="O582" s="57">
        <f t="shared" si="146"/>
        <v>7</v>
      </c>
      <c r="P582" s="132">
        <v>43313</v>
      </c>
      <c r="Q582" s="130" t="s">
        <v>162</v>
      </c>
      <c r="R582" s="131">
        <v>1.9745370370370371E-2</v>
      </c>
      <c r="S582" s="162"/>
      <c r="T582" s="62" t="str">
        <f>IF(O582&gt;0,VLOOKUP(Q582,'Riders Names'!A$2:B$582,2,FALSE),"")</f>
        <v>Guest</v>
      </c>
      <c r="U582" s="45" t="str">
        <f>VLOOKUP(Q582,'Riders Names'!A$2:B$582,1,FALSE)</f>
        <v>Cordula Hurcum</v>
      </c>
      <c r="X582" s="7" t="str">
        <f>IF('My Races'!$H$2="All",Q582,CONCATENATE(Q582,N582))</f>
        <v>Cordula HurcumUC861</v>
      </c>
    </row>
    <row r="583" spans="1:24" ht="15" hidden="1" x14ac:dyDescent="0.2">
      <c r="A583" s="73" t="str">
        <f t="shared" si="150"/>
        <v/>
      </c>
      <c r="B583" s="3" t="str">
        <f t="shared" si="147"/>
        <v/>
      </c>
      <c r="E583" s="14" t="str">
        <f t="shared" si="148"/>
        <v/>
      </c>
      <c r="F583" s="3">
        <f t="shared" si="145"/>
        <v>0</v>
      </c>
      <c r="G583" s="3" t="str">
        <f t="shared" si="151"/>
        <v/>
      </c>
      <c r="H583" s="3">
        <f t="shared" si="149"/>
        <v>0</v>
      </c>
      <c r="I583" s="3" t="str">
        <f t="shared" si="152"/>
        <v/>
      </c>
      <c r="K583" s="3">
        <f t="shared" si="153"/>
        <v>33</v>
      </c>
      <c r="L583" s="3" t="str">
        <f t="shared" si="154"/>
        <v/>
      </c>
      <c r="N583" s="48" t="s">
        <v>85</v>
      </c>
      <c r="O583" s="57">
        <f t="shared" si="146"/>
        <v>8</v>
      </c>
      <c r="P583" s="132">
        <v>43313</v>
      </c>
      <c r="Q583" s="130" t="s">
        <v>59</v>
      </c>
      <c r="R583" s="131">
        <v>2.0474537037037038E-2</v>
      </c>
      <c r="S583" s="163"/>
      <c r="T583" s="62" t="str">
        <f>IF(O583&gt;0,VLOOKUP(Q583,'Riders Names'!A$2:B$582,2,FALSE),"")</f>
        <v>Female</v>
      </c>
      <c r="U583" s="45" t="str">
        <f>VLOOKUP(Q583,'Riders Names'!A$2:B$582,1,FALSE)</f>
        <v>Lauren Booth</v>
      </c>
      <c r="X583" s="7" t="str">
        <f>IF('My Races'!$H$2="All",Q583,CONCATENATE(Q583,N583))</f>
        <v>Lauren BoothUC861</v>
      </c>
    </row>
    <row r="584" spans="1:24" ht="15" hidden="1" x14ac:dyDescent="0.2">
      <c r="A584" s="73" t="str">
        <f t="shared" si="150"/>
        <v/>
      </c>
      <c r="B584" s="3" t="str">
        <f t="shared" si="147"/>
        <v/>
      </c>
      <c r="E584" s="14" t="str">
        <f t="shared" si="148"/>
        <v/>
      </c>
      <c r="F584" s="3">
        <f t="shared" si="145"/>
        <v>0</v>
      </c>
      <c r="G584" s="3" t="str">
        <f t="shared" si="151"/>
        <v/>
      </c>
      <c r="H584" s="3">
        <f t="shared" si="149"/>
        <v>0</v>
      </c>
      <c r="I584" s="3" t="str">
        <f t="shared" si="152"/>
        <v/>
      </c>
      <c r="K584" s="3">
        <f t="shared" si="153"/>
        <v>33</v>
      </c>
      <c r="L584" s="3" t="str">
        <f t="shared" si="154"/>
        <v/>
      </c>
      <c r="N584" s="48" t="s">
        <v>85</v>
      </c>
      <c r="O584" s="57">
        <f t="shared" si="146"/>
        <v>9</v>
      </c>
      <c r="P584" s="132">
        <v>43313</v>
      </c>
      <c r="Q584" s="130" t="s">
        <v>204</v>
      </c>
      <c r="R584" s="131">
        <v>2.071759259259259E-2</v>
      </c>
      <c r="S584" s="162"/>
      <c r="T584" s="62" t="str">
        <f>IF(O584&gt;0,VLOOKUP(Q584,'Riders Names'!A$2:B$582,2,FALSE),"")</f>
        <v>Guest</v>
      </c>
      <c r="U584" s="45" t="str">
        <f>VLOOKUP(Q584,'Riders Names'!A$2:B$582,1,FALSE)</f>
        <v>Marry Derrick</v>
      </c>
      <c r="X584" s="7" t="str">
        <f>IF('My Races'!$H$2="All",Q584,CONCATENATE(Q584,N584))</f>
        <v>Marry DerrickUC861</v>
      </c>
    </row>
    <row r="585" spans="1:24" ht="15" hidden="1" x14ac:dyDescent="0.2">
      <c r="A585" s="73" t="str">
        <f t="shared" si="150"/>
        <v/>
      </c>
      <c r="B585" s="3" t="str">
        <f t="shared" si="147"/>
        <v/>
      </c>
      <c r="E585" s="14" t="str">
        <f t="shared" si="148"/>
        <v/>
      </c>
      <c r="F585" s="3">
        <f t="shared" si="145"/>
        <v>0</v>
      </c>
      <c r="G585" s="3" t="str">
        <f t="shared" si="151"/>
        <v/>
      </c>
      <c r="H585" s="3">
        <f t="shared" si="149"/>
        <v>0</v>
      </c>
      <c r="I585" s="3" t="str">
        <f t="shared" si="152"/>
        <v/>
      </c>
      <c r="K585" s="3">
        <f t="shared" si="153"/>
        <v>33</v>
      </c>
      <c r="L585" s="3" t="str">
        <f t="shared" si="154"/>
        <v/>
      </c>
      <c r="N585" s="48" t="s">
        <v>52</v>
      </c>
      <c r="O585" s="57"/>
      <c r="P585" s="132"/>
      <c r="Q585" s="130"/>
      <c r="R585" s="131"/>
      <c r="S585" s="185"/>
      <c r="T585" s="62" t="str">
        <f>IF(O585&gt;0,VLOOKUP(Q585,'Riders Names'!A$2:B$582,2,FALSE),"")</f>
        <v/>
      </c>
      <c r="U585" s="45" t="e">
        <f>VLOOKUP(Q585,'Riders Names'!A$2:B$582,1,FALSE)</f>
        <v>#N/A</v>
      </c>
      <c r="X585" s="7" t="str">
        <f>IF('My Races'!$H$2="All",Q585,CONCATENATE(Q585,N585))</f>
        <v>Choose Race</v>
      </c>
    </row>
    <row r="586" spans="1:24" ht="15" hidden="1" x14ac:dyDescent="0.2">
      <c r="A586" s="73" t="str">
        <f t="shared" si="150"/>
        <v/>
      </c>
      <c r="B586" s="3" t="str">
        <f t="shared" si="147"/>
        <v/>
      </c>
      <c r="E586" s="14" t="str">
        <f t="shared" si="148"/>
        <v/>
      </c>
      <c r="F586" s="3">
        <f t="shared" si="145"/>
        <v>0</v>
      </c>
      <c r="G586" s="3" t="str">
        <f t="shared" si="151"/>
        <v/>
      </c>
      <c r="H586" s="3">
        <f t="shared" si="149"/>
        <v>0</v>
      </c>
      <c r="I586" s="3" t="str">
        <f t="shared" si="152"/>
        <v/>
      </c>
      <c r="K586" s="3">
        <f t="shared" si="153"/>
        <v>33</v>
      </c>
      <c r="L586" s="3" t="str">
        <f t="shared" si="154"/>
        <v/>
      </c>
      <c r="N586" s="48" t="s">
        <v>205</v>
      </c>
      <c r="O586" s="57">
        <f t="shared" si="146"/>
        <v>1</v>
      </c>
      <c r="P586" s="132">
        <v>43466</v>
      </c>
      <c r="Q586" s="130" t="s">
        <v>124</v>
      </c>
      <c r="R586" s="131">
        <v>8.1018518518518516E-4</v>
      </c>
      <c r="S586" s="189"/>
      <c r="T586" s="62" t="str">
        <f>IF(O586&gt;0,VLOOKUP(Q586,'Riders Names'!A$2:B$582,2,FALSE),"")</f>
        <v>Male</v>
      </c>
      <c r="U586" s="45" t="str">
        <f>VLOOKUP(Q586,'Riders Names'!A$2:B$582,1,FALSE)</f>
        <v>Simon Kay</v>
      </c>
      <c r="X586" s="7" t="str">
        <f>IF('My Races'!$H$2="All",Q586,CONCATENATE(Q586,N586))</f>
        <v>Simon KayKilo</v>
      </c>
    </row>
    <row r="587" spans="1:24" ht="15" hidden="1" x14ac:dyDescent="0.2">
      <c r="A587" s="73" t="str">
        <f t="shared" si="150"/>
        <v/>
      </c>
      <c r="B587" s="3" t="str">
        <f t="shared" si="147"/>
        <v/>
      </c>
      <c r="E587" s="14" t="str">
        <f t="shared" si="148"/>
        <v/>
      </c>
      <c r="F587" s="3">
        <f t="shared" si="145"/>
        <v>0</v>
      </c>
      <c r="G587" s="3" t="str">
        <f t="shared" si="151"/>
        <v/>
      </c>
      <c r="H587" s="3">
        <f t="shared" si="149"/>
        <v>0</v>
      </c>
      <c r="I587" s="3" t="str">
        <f t="shared" si="152"/>
        <v/>
      </c>
      <c r="K587" s="3">
        <f t="shared" si="153"/>
        <v>33</v>
      </c>
      <c r="L587" s="3" t="str">
        <f t="shared" si="154"/>
        <v/>
      </c>
      <c r="N587" s="48" t="s">
        <v>205</v>
      </c>
      <c r="O587" s="57">
        <f t="shared" si="146"/>
        <v>2</v>
      </c>
      <c r="P587" s="132">
        <v>43466</v>
      </c>
      <c r="Q587" s="130" t="s">
        <v>207</v>
      </c>
      <c r="R587" s="131">
        <v>8.4027777777777779E-4</v>
      </c>
      <c r="S587" s="190"/>
      <c r="T587" s="62" t="str">
        <f>IF(O587&gt;0,VLOOKUP(Q587,'Riders Names'!A$2:B$582,2,FALSE),"")</f>
        <v>Male</v>
      </c>
      <c r="U587" s="45" t="str">
        <f>VLOOKUP(Q587,'Riders Names'!A$2:B$582,1,FALSE)</f>
        <v>Tom Hogan</v>
      </c>
      <c r="X587" s="7" t="str">
        <f>IF('My Races'!$H$2="All",Q587,CONCATENATE(Q587,N587))</f>
        <v>Tom HoganKilo</v>
      </c>
    </row>
    <row r="588" spans="1:24" ht="15" hidden="1" x14ac:dyDescent="0.2">
      <c r="A588" s="73" t="str">
        <f t="shared" si="150"/>
        <v/>
      </c>
      <c r="B588" s="3" t="str">
        <f t="shared" si="147"/>
        <v/>
      </c>
      <c r="E588" s="14" t="str">
        <f t="shared" si="148"/>
        <v/>
      </c>
      <c r="F588" s="3">
        <f t="shared" si="145"/>
        <v>0</v>
      </c>
      <c r="G588" s="3" t="str">
        <f t="shared" si="151"/>
        <v/>
      </c>
      <c r="H588" s="3">
        <f t="shared" si="149"/>
        <v>0</v>
      </c>
      <c r="I588" s="3" t="str">
        <f t="shared" si="152"/>
        <v/>
      </c>
      <c r="K588" s="3">
        <f t="shared" si="153"/>
        <v>33</v>
      </c>
      <c r="L588" s="3" t="str">
        <f t="shared" si="154"/>
        <v/>
      </c>
      <c r="N588" s="48" t="s">
        <v>205</v>
      </c>
      <c r="O588" s="57">
        <f t="shared" si="146"/>
        <v>3</v>
      </c>
      <c r="P588" s="132">
        <v>43466</v>
      </c>
      <c r="Q588" s="130" t="s">
        <v>208</v>
      </c>
      <c r="R588" s="131">
        <v>8.5532407407407399E-4</v>
      </c>
      <c r="S588" s="190"/>
      <c r="T588" s="62" t="str">
        <f>IF(O588&gt;0,VLOOKUP(Q588,'Riders Names'!A$2:B$582,2,FALSE),"")</f>
        <v>Male</v>
      </c>
      <c r="U588" s="45" t="str">
        <f>VLOOKUP(Q588,'Riders Names'!A$2:B$582,1,FALSE)</f>
        <v>Rob Gough</v>
      </c>
      <c r="X588" s="7" t="str">
        <f>IF('My Races'!$H$2="All",Q588,CONCATENATE(Q588,N588))</f>
        <v>Rob GoughKilo</v>
      </c>
    </row>
    <row r="589" spans="1:24" ht="15" hidden="1" x14ac:dyDescent="0.2">
      <c r="A589" s="73" t="str">
        <f t="shared" si="150"/>
        <v/>
      </c>
      <c r="B589" s="3" t="str">
        <f t="shared" si="147"/>
        <v/>
      </c>
      <c r="E589" s="14" t="str">
        <f t="shared" si="148"/>
        <v/>
      </c>
      <c r="F589" s="3">
        <f t="shared" si="145"/>
        <v>0</v>
      </c>
      <c r="G589" s="3" t="str">
        <f t="shared" si="151"/>
        <v/>
      </c>
      <c r="H589" s="3">
        <f t="shared" si="149"/>
        <v>0</v>
      </c>
      <c r="I589" s="3" t="str">
        <f t="shared" si="152"/>
        <v/>
      </c>
      <c r="K589" s="3">
        <f t="shared" si="153"/>
        <v>33</v>
      </c>
      <c r="L589" s="3" t="str">
        <f t="shared" si="154"/>
        <v/>
      </c>
      <c r="N589" s="48" t="s">
        <v>205</v>
      </c>
      <c r="O589" s="57">
        <f t="shared" si="146"/>
        <v>4</v>
      </c>
      <c r="P589" s="132">
        <v>43466</v>
      </c>
      <c r="Q589" s="130" t="s">
        <v>57</v>
      </c>
      <c r="R589" s="131">
        <v>9.0115740740740748E-4</v>
      </c>
      <c r="S589" s="189"/>
      <c r="T589" s="62" t="str">
        <f>IF(O589&gt;0,VLOOKUP(Q589,'Riders Names'!A$2:B$582,2,FALSE),"")</f>
        <v>Male</v>
      </c>
      <c r="U589" s="45" t="str">
        <f>VLOOKUP(Q589,'Riders Names'!A$2:B$582,1,FALSE)</f>
        <v>Paul Winchcombe</v>
      </c>
      <c r="X589" s="7" t="str">
        <f>IF('My Races'!$H$2="All",Q589,CONCATENATE(Q589,N589))</f>
        <v>Paul WinchcombeKilo</v>
      </c>
    </row>
    <row r="590" spans="1:24" ht="15" hidden="1" x14ac:dyDescent="0.2">
      <c r="A590" s="73" t="str">
        <f t="shared" si="150"/>
        <v/>
      </c>
      <c r="B590" s="3" t="str">
        <f t="shared" si="147"/>
        <v/>
      </c>
      <c r="E590" s="14" t="str">
        <f t="shared" si="148"/>
        <v/>
      </c>
      <c r="F590" s="3">
        <f t="shared" si="145"/>
        <v>0</v>
      </c>
      <c r="G590" s="3" t="str">
        <f t="shared" si="151"/>
        <v/>
      </c>
      <c r="H590" s="3">
        <f t="shared" si="149"/>
        <v>0</v>
      </c>
      <c r="I590" s="3" t="str">
        <f t="shared" si="152"/>
        <v/>
      </c>
      <c r="K590" s="3">
        <f t="shared" si="153"/>
        <v>33</v>
      </c>
      <c r="L590" s="3" t="str">
        <f t="shared" si="154"/>
        <v/>
      </c>
      <c r="N590" s="48" t="s">
        <v>205</v>
      </c>
      <c r="O590" s="57">
        <f t="shared" si="146"/>
        <v>5</v>
      </c>
      <c r="P590" s="132">
        <v>43466</v>
      </c>
      <c r="Q590" s="130" t="s">
        <v>59</v>
      </c>
      <c r="R590" s="131">
        <v>9.5752314814814821E-4</v>
      </c>
      <c r="S590" s="190"/>
      <c r="T590" s="62" t="str">
        <f>IF(O590&gt;0,VLOOKUP(Q590,'Riders Names'!A$2:B$582,2,FALSE),"")</f>
        <v>Female</v>
      </c>
      <c r="U590" s="45" t="str">
        <f>VLOOKUP(Q590,'Riders Names'!A$2:B$582,1,FALSE)</f>
        <v>Lauren Booth</v>
      </c>
      <c r="X590" s="7" t="str">
        <f>IF('My Races'!$H$2="All",Q590,CONCATENATE(Q590,N590))</f>
        <v>Lauren BoothKilo</v>
      </c>
    </row>
    <row r="591" spans="1:24" ht="15" hidden="1" x14ac:dyDescent="0.2">
      <c r="A591" s="73" t="str">
        <f t="shared" si="150"/>
        <v/>
      </c>
      <c r="B591" s="3" t="str">
        <f t="shared" si="147"/>
        <v/>
      </c>
      <c r="E591" s="14" t="str">
        <f t="shared" si="148"/>
        <v/>
      </c>
      <c r="F591" s="3">
        <f t="shared" si="145"/>
        <v>0</v>
      </c>
      <c r="G591" s="3" t="str">
        <f t="shared" si="151"/>
        <v/>
      </c>
      <c r="H591" s="3">
        <f t="shared" si="149"/>
        <v>0</v>
      </c>
      <c r="I591" s="3" t="str">
        <f t="shared" si="152"/>
        <v/>
      </c>
      <c r="K591" s="3">
        <f t="shared" si="153"/>
        <v>33</v>
      </c>
      <c r="L591" s="3" t="str">
        <f t="shared" si="154"/>
        <v/>
      </c>
      <c r="N591" s="48" t="s">
        <v>205</v>
      </c>
      <c r="O591" s="57">
        <f t="shared" si="146"/>
        <v>6</v>
      </c>
      <c r="P591" s="132">
        <v>43466</v>
      </c>
      <c r="Q591" s="130" t="s">
        <v>143</v>
      </c>
      <c r="R591" s="131">
        <v>9.9178240740740759E-4</v>
      </c>
      <c r="S591" s="190"/>
      <c r="T591" s="62" t="str">
        <f>IF(O591&gt;0,VLOOKUP(Q591,'Riders Names'!A$2:B$582,2,FALSE),"")</f>
        <v>Male</v>
      </c>
      <c r="U591" s="45" t="str">
        <f>VLOOKUP(Q591,'Riders Names'!A$2:B$582,1,FALSE)</f>
        <v>Shaun Andrews</v>
      </c>
      <c r="X591" s="7" t="str">
        <f>IF('My Races'!$H$2="All",Q591,CONCATENATE(Q591,N591))</f>
        <v>Shaun AndrewsKilo</v>
      </c>
    </row>
    <row r="592" spans="1:24" ht="15" hidden="1" x14ac:dyDescent="0.2">
      <c r="A592" s="73" t="str">
        <f t="shared" si="150"/>
        <v/>
      </c>
      <c r="B592" s="3" t="str">
        <f t="shared" si="147"/>
        <v/>
      </c>
      <c r="E592" s="14" t="str">
        <f t="shared" si="148"/>
        <v/>
      </c>
      <c r="F592" s="3">
        <f t="shared" si="145"/>
        <v>0</v>
      </c>
      <c r="G592" s="3" t="str">
        <f t="shared" si="151"/>
        <v/>
      </c>
      <c r="H592" s="3">
        <f t="shared" si="149"/>
        <v>0</v>
      </c>
      <c r="I592" s="3" t="str">
        <f t="shared" si="152"/>
        <v/>
      </c>
      <c r="K592" s="3">
        <f t="shared" si="153"/>
        <v>33</v>
      </c>
      <c r="L592" s="3" t="str">
        <f t="shared" si="154"/>
        <v/>
      </c>
      <c r="N592" s="48" t="s">
        <v>205</v>
      </c>
      <c r="O592" s="57">
        <f t="shared" si="146"/>
        <v>7</v>
      </c>
      <c r="P592" s="132">
        <v>43466</v>
      </c>
      <c r="Q592" s="130" t="s">
        <v>142</v>
      </c>
      <c r="R592" s="131">
        <v>1.2410879629629629E-3</v>
      </c>
      <c r="S592" s="191"/>
      <c r="T592" s="62" t="str">
        <f>IF(O592&gt;0,VLOOKUP(Q592,'Riders Names'!A$2:B$582,2,FALSE),"")</f>
        <v>Female</v>
      </c>
      <c r="U592" s="45" t="str">
        <f>VLOOKUP(Q592,'Riders Names'!A$2:B$582,1,FALSE)</f>
        <v>Kimberley Andrews</v>
      </c>
      <c r="X592" s="7" t="str">
        <f>IF('My Races'!$H$2="All",Q592,CONCATENATE(Q592,N592))</f>
        <v>Kimberley AndrewsKilo</v>
      </c>
    </row>
    <row r="593" spans="1:24" ht="15" hidden="1" x14ac:dyDescent="0.2">
      <c r="A593" s="73" t="str">
        <f t="shared" si="150"/>
        <v/>
      </c>
      <c r="B593" s="3" t="str">
        <f t="shared" si="147"/>
        <v/>
      </c>
      <c r="E593" s="14" t="str">
        <f t="shared" si="148"/>
        <v/>
      </c>
      <c r="F593" s="3">
        <f t="shared" si="145"/>
        <v>0</v>
      </c>
      <c r="G593" s="3" t="str">
        <f t="shared" si="151"/>
        <v/>
      </c>
      <c r="H593" s="3">
        <f t="shared" si="149"/>
        <v>0</v>
      </c>
      <c r="I593" s="3" t="str">
        <f t="shared" si="152"/>
        <v/>
      </c>
      <c r="K593" s="3">
        <f t="shared" si="153"/>
        <v>33</v>
      </c>
      <c r="L593" s="3" t="str">
        <f t="shared" si="154"/>
        <v/>
      </c>
      <c r="N593" s="48" t="s">
        <v>209</v>
      </c>
      <c r="O593" s="57">
        <f t="shared" si="146"/>
        <v>1</v>
      </c>
      <c r="P593" s="132">
        <v>43466</v>
      </c>
      <c r="Q593" s="130" t="s">
        <v>211</v>
      </c>
      <c r="R593" s="131">
        <v>9.3287037037037036E-4</v>
      </c>
      <c r="S593" s="190"/>
      <c r="T593" s="62" t="str">
        <f>IF(O593&gt;0,VLOOKUP(Q593,'Riders Names'!A$2:B$582,2,FALSE),"")</f>
        <v>Male</v>
      </c>
      <c r="U593" s="45" t="str">
        <f>VLOOKUP(Q593,'Riders Names'!A$2:B$582,1,FALSE)</f>
        <v>Alex Wareham</v>
      </c>
      <c r="X593" s="7" t="str">
        <f>IF('My Races'!$H$2="All",Q593,CONCATENATE(Q593,N593))</f>
        <v>Alex WarehamHalf Kilo</v>
      </c>
    </row>
    <row r="594" spans="1:24" ht="15" hidden="1" x14ac:dyDescent="0.2">
      <c r="A594" s="73" t="str">
        <f t="shared" si="150"/>
        <v/>
      </c>
      <c r="B594" s="3" t="str">
        <f t="shared" si="147"/>
        <v/>
      </c>
      <c r="E594" s="14" t="str">
        <f t="shared" si="148"/>
        <v/>
      </c>
      <c r="F594" s="3">
        <f t="shared" si="145"/>
        <v>0</v>
      </c>
      <c r="G594" s="3" t="str">
        <f t="shared" si="151"/>
        <v/>
      </c>
      <c r="H594" s="3">
        <f t="shared" si="149"/>
        <v>0</v>
      </c>
      <c r="I594" s="3" t="str">
        <f t="shared" si="152"/>
        <v/>
      </c>
      <c r="K594" s="3">
        <f t="shared" si="153"/>
        <v>33</v>
      </c>
      <c r="L594" s="3" t="str">
        <f t="shared" si="154"/>
        <v/>
      </c>
      <c r="N594" s="48" t="s">
        <v>205</v>
      </c>
      <c r="O594" s="57">
        <f t="shared" si="146"/>
        <v>1</v>
      </c>
      <c r="P594" s="132">
        <v>43101</v>
      </c>
      <c r="Q594" s="130" t="s">
        <v>124</v>
      </c>
      <c r="R594" s="131">
        <v>8.0208333333333336E-4</v>
      </c>
      <c r="S594" s="189"/>
      <c r="T594" s="62" t="str">
        <f>IF(O594&gt;0,VLOOKUP(Q594,'Riders Names'!A$2:B$582,2,FALSE),"")</f>
        <v>Male</v>
      </c>
      <c r="U594" s="45" t="str">
        <f>VLOOKUP(Q594,'Riders Names'!A$2:B$582,1,FALSE)</f>
        <v>Simon Kay</v>
      </c>
      <c r="X594" s="7" t="str">
        <f>IF('My Races'!$H$2="All",Q594,CONCATENATE(Q594,N594))</f>
        <v>Simon KayKilo</v>
      </c>
    </row>
    <row r="595" spans="1:24" ht="15" hidden="1" x14ac:dyDescent="0.2">
      <c r="A595" s="73" t="str">
        <f t="shared" si="150"/>
        <v/>
      </c>
      <c r="B595" s="3" t="str">
        <f t="shared" si="147"/>
        <v/>
      </c>
      <c r="E595" s="14" t="str">
        <f t="shared" si="148"/>
        <v/>
      </c>
      <c r="F595" s="3">
        <f t="shared" ref="F595:F658" si="155">IF(AND(E595&lt;&gt;"",E594&lt;&gt;E595),F594+1,F594)</f>
        <v>0</v>
      </c>
      <c r="G595" s="3" t="str">
        <f t="shared" si="151"/>
        <v/>
      </c>
      <c r="H595" s="3">
        <f t="shared" si="149"/>
        <v>0</v>
      </c>
      <c r="I595" s="3" t="str">
        <f t="shared" si="152"/>
        <v/>
      </c>
      <c r="K595" s="3">
        <f t="shared" si="153"/>
        <v>33</v>
      </c>
      <c r="L595" s="3" t="str">
        <f t="shared" si="154"/>
        <v/>
      </c>
      <c r="N595" s="48" t="s">
        <v>205</v>
      </c>
      <c r="O595" s="57">
        <f t="shared" si="146"/>
        <v>2</v>
      </c>
      <c r="P595" s="132">
        <v>43101</v>
      </c>
      <c r="Q595" s="130" t="s">
        <v>57</v>
      </c>
      <c r="R595" s="131">
        <v>8.8541666666666662E-4</v>
      </c>
      <c r="S595" s="189"/>
      <c r="T595" s="62" t="str">
        <f>IF(O595&gt;0,VLOOKUP(Q595,'Riders Names'!A$2:B$582,2,FALSE),"")</f>
        <v>Male</v>
      </c>
      <c r="U595" s="45" t="str">
        <f>VLOOKUP(Q595,'Riders Names'!A$2:B$582,1,FALSE)</f>
        <v>Paul Winchcombe</v>
      </c>
      <c r="X595" s="7" t="str">
        <f>IF('My Races'!$H$2="All",Q595,CONCATENATE(Q595,N595))</f>
        <v>Paul WinchcombeKilo</v>
      </c>
    </row>
    <row r="596" spans="1:24" ht="15" hidden="1" x14ac:dyDescent="0.2">
      <c r="A596" s="73" t="str">
        <f t="shared" si="150"/>
        <v/>
      </c>
      <c r="B596" s="3" t="str">
        <f t="shared" si="147"/>
        <v/>
      </c>
      <c r="E596" s="14" t="str">
        <f t="shared" si="148"/>
        <v/>
      </c>
      <c r="F596" s="3">
        <f t="shared" si="155"/>
        <v>0</v>
      </c>
      <c r="G596" s="3" t="str">
        <f t="shared" si="151"/>
        <v/>
      </c>
      <c r="H596" s="3">
        <f t="shared" si="149"/>
        <v>0</v>
      </c>
      <c r="I596" s="3" t="str">
        <f t="shared" si="152"/>
        <v/>
      </c>
      <c r="K596" s="3">
        <f t="shared" si="153"/>
        <v>33</v>
      </c>
      <c r="L596" s="3" t="str">
        <f t="shared" si="154"/>
        <v/>
      </c>
      <c r="N596" s="48" t="s">
        <v>205</v>
      </c>
      <c r="O596" s="57">
        <f t="shared" si="146"/>
        <v>3</v>
      </c>
      <c r="P596" s="132">
        <v>43101</v>
      </c>
      <c r="Q596" s="130" t="s">
        <v>67</v>
      </c>
      <c r="R596" s="131">
        <v>9.2476851851851845E-4</v>
      </c>
      <c r="S596" s="189"/>
      <c r="T596" s="62" t="str">
        <f>IF(O596&gt;0,VLOOKUP(Q596,'Riders Names'!A$2:B$582,2,FALSE),"")</f>
        <v>Male</v>
      </c>
      <c r="U596" s="45" t="str">
        <f>VLOOKUP(Q596,'Riders Names'!A$2:B$582,1,FALSE)</f>
        <v>Neil Lewis</v>
      </c>
      <c r="X596" s="7" t="str">
        <f>IF('My Races'!$H$2="All",Q596,CONCATENATE(Q596,N596))</f>
        <v>Neil LewisKilo</v>
      </c>
    </row>
    <row r="597" spans="1:24" ht="15" hidden="1" x14ac:dyDescent="0.2">
      <c r="A597" s="73" t="str">
        <f t="shared" si="150"/>
        <v/>
      </c>
      <c r="B597" s="3" t="str">
        <f t="shared" si="147"/>
        <v/>
      </c>
      <c r="E597" s="14" t="str">
        <f t="shared" si="148"/>
        <v/>
      </c>
      <c r="F597" s="3">
        <f t="shared" si="155"/>
        <v>0</v>
      </c>
      <c r="G597" s="3" t="str">
        <f t="shared" si="151"/>
        <v/>
      </c>
      <c r="H597" s="3">
        <f t="shared" si="149"/>
        <v>0</v>
      </c>
      <c r="I597" s="3" t="str">
        <f t="shared" si="152"/>
        <v/>
      </c>
      <c r="K597" s="3">
        <f t="shared" si="153"/>
        <v>33</v>
      </c>
      <c r="L597" s="3" t="str">
        <f t="shared" si="154"/>
        <v/>
      </c>
      <c r="N597" s="48" t="s">
        <v>205</v>
      </c>
      <c r="O597" s="57">
        <f t="shared" si="146"/>
        <v>4</v>
      </c>
      <c r="P597" s="132">
        <v>43101</v>
      </c>
      <c r="Q597" s="130" t="s">
        <v>68</v>
      </c>
      <c r="R597" s="131">
        <v>9.5601851851851848E-4</v>
      </c>
      <c r="S597" s="189"/>
      <c r="T597" s="62" t="str">
        <f>IF(O597&gt;0,VLOOKUP(Q597,'Riders Names'!A$2:B$582,2,FALSE),"")</f>
        <v>Male</v>
      </c>
      <c r="U597" s="45" t="str">
        <f>VLOOKUP(Q597,'Riders Names'!A$2:B$582,1,FALSE)</f>
        <v>Robbie Richardson</v>
      </c>
      <c r="X597" s="7" t="str">
        <f>IF('My Races'!$H$2="All",Q597,CONCATENATE(Q597,N597))</f>
        <v>Robbie RichardsonKilo</v>
      </c>
    </row>
    <row r="598" spans="1:24" ht="15" hidden="1" x14ac:dyDescent="0.2">
      <c r="A598" s="73" t="str">
        <f t="shared" si="150"/>
        <v/>
      </c>
      <c r="B598" s="3" t="str">
        <f t="shared" si="147"/>
        <v/>
      </c>
      <c r="E598" s="14" t="str">
        <f t="shared" si="148"/>
        <v/>
      </c>
      <c r="F598" s="3">
        <f t="shared" si="155"/>
        <v>0</v>
      </c>
      <c r="G598" s="3" t="str">
        <f t="shared" si="151"/>
        <v/>
      </c>
      <c r="H598" s="3">
        <f t="shared" si="149"/>
        <v>0</v>
      </c>
      <c r="I598" s="3" t="str">
        <f t="shared" si="152"/>
        <v/>
      </c>
      <c r="K598" s="3">
        <f t="shared" si="153"/>
        <v>33</v>
      </c>
      <c r="L598" s="3" t="str">
        <f t="shared" si="154"/>
        <v/>
      </c>
      <c r="N598" s="48" t="s">
        <v>205</v>
      </c>
      <c r="O598" s="57">
        <f t="shared" si="146"/>
        <v>5</v>
      </c>
      <c r="P598" s="132">
        <v>43101</v>
      </c>
      <c r="Q598" s="130" t="s">
        <v>145</v>
      </c>
      <c r="R598" s="131">
        <v>9.97685185185185E-4</v>
      </c>
      <c r="S598" s="189"/>
      <c r="T598" s="62" t="str">
        <f>IF(O598&gt;0,VLOOKUP(Q598,'Riders Names'!A$2:B$582,2,FALSE),"")</f>
        <v>Male</v>
      </c>
      <c r="U598" s="45" t="str">
        <f>VLOOKUP(Q598,'Riders Names'!A$2:B$582,1,FALSE)</f>
        <v>Simon Bateman</v>
      </c>
      <c r="X598" s="7" t="str">
        <f>IF('My Races'!$H$2="All",Q598,CONCATENATE(Q598,N598))</f>
        <v>Simon BatemanKilo</v>
      </c>
    </row>
    <row r="599" spans="1:24" ht="15" hidden="1" x14ac:dyDescent="0.2">
      <c r="A599" s="73" t="str">
        <f t="shared" si="150"/>
        <v/>
      </c>
      <c r="B599" s="3" t="str">
        <f t="shared" si="147"/>
        <v/>
      </c>
      <c r="E599" s="14" t="str">
        <f t="shared" si="148"/>
        <v/>
      </c>
      <c r="F599" s="3">
        <f t="shared" si="155"/>
        <v>0</v>
      </c>
      <c r="G599" s="3" t="str">
        <f t="shared" si="151"/>
        <v/>
      </c>
      <c r="H599" s="3">
        <f t="shared" si="149"/>
        <v>0</v>
      </c>
      <c r="I599" s="3" t="str">
        <f t="shared" si="152"/>
        <v/>
      </c>
      <c r="K599" s="3">
        <f t="shared" si="153"/>
        <v>33</v>
      </c>
      <c r="L599" s="3" t="str">
        <f t="shared" si="154"/>
        <v/>
      </c>
      <c r="N599" s="48" t="s">
        <v>205</v>
      </c>
      <c r="O599" s="57">
        <f t="shared" ref="O599:O662" si="156">IF(N599=N598,O598+1,1)</f>
        <v>6</v>
      </c>
      <c r="P599" s="132">
        <v>43101</v>
      </c>
      <c r="Q599" s="130" t="s">
        <v>69</v>
      </c>
      <c r="R599" s="131">
        <v>1.0219907407407406E-3</v>
      </c>
      <c r="S599" s="189"/>
      <c r="T599" s="62" t="str">
        <f>IF(O599&gt;0,VLOOKUP(Q599,'Riders Names'!A$2:B$582,2,FALSE),"")</f>
        <v>Male</v>
      </c>
      <c r="U599" s="45" t="str">
        <f>VLOOKUP(Q599,'Riders Names'!A$2:B$582,1,FALSE)</f>
        <v>Paul Freegard</v>
      </c>
      <c r="X599" s="7" t="str">
        <f>IF('My Races'!$H$2="All",Q599,CONCATENATE(Q599,N599))</f>
        <v>Paul FreegardKilo</v>
      </c>
    </row>
    <row r="600" spans="1:24" ht="15" hidden="1" x14ac:dyDescent="0.2">
      <c r="A600" s="73" t="str">
        <f t="shared" si="150"/>
        <v/>
      </c>
      <c r="B600" s="3" t="str">
        <f t="shared" si="147"/>
        <v/>
      </c>
      <c r="E600" s="14" t="str">
        <f t="shared" si="148"/>
        <v/>
      </c>
      <c r="F600" s="3">
        <f t="shared" si="155"/>
        <v>0</v>
      </c>
      <c r="G600" s="3" t="str">
        <f t="shared" si="151"/>
        <v/>
      </c>
      <c r="H600" s="3">
        <f t="shared" si="149"/>
        <v>0</v>
      </c>
      <c r="I600" s="3" t="str">
        <f t="shared" si="152"/>
        <v/>
      </c>
      <c r="K600" s="3">
        <f t="shared" si="153"/>
        <v>33</v>
      </c>
      <c r="L600" s="3" t="str">
        <f t="shared" si="154"/>
        <v/>
      </c>
      <c r="N600" s="48" t="s">
        <v>209</v>
      </c>
      <c r="O600" s="57">
        <f t="shared" si="156"/>
        <v>1</v>
      </c>
      <c r="P600" s="132">
        <v>43101</v>
      </c>
      <c r="Q600" s="130" t="s">
        <v>212</v>
      </c>
      <c r="R600" s="131">
        <v>6.2731481481481481E-4</v>
      </c>
      <c r="S600" s="189"/>
      <c r="T600" s="62" t="str">
        <f>IF(O600&gt;0,VLOOKUP(Q600,'Riders Names'!A$2:B$582,2,FALSE),"")</f>
        <v>Female</v>
      </c>
      <c r="U600" s="45" t="str">
        <f>VLOOKUP(Q600,'Riders Names'!A$2:B$582,1,FALSE)</f>
        <v>Aoife O'Neil</v>
      </c>
      <c r="X600" s="7" t="str">
        <f>IF('My Races'!$H$2="All",Q600,CONCATENATE(Q600,N600))</f>
        <v>Aoife O'NeilHalf Kilo</v>
      </c>
    </row>
    <row r="601" spans="1:24" ht="15" hidden="1" x14ac:dyDescent="0.2">
      <c r="A601" s="73" t="str">
        <f t="shared" si="150"/>
        <v/>
      </c>
      <c r="B601" s="3" t="str">
        <f t="shared" si="147"/>
        <v/>
      </c>
      <c r="E601" s="14" t="str">
        <f t="shared" si="148"/>
        <v/>
      </c>
      <c r="F601" s="3">
        <f t="shared" si="155"/>
        <v>0</v>
      </c>
      <c r="G601" s="3" t="str">
        <f t="shared" si="151"/>
        <v/>
      </c>
      <c r="H601" s="3">
        <f t="shared" si="149"/>
        <v>0</v>
      </c>
      <c r="I601" s="3" t="str">
        <f t="shared" si="152"/>
        <v/>
      </c>
      <c r="K601" s="3">
        <f t="shared" si="153"/>
        <v>33</v>
      </c>
      <c r="L601" s="3" t="str">
        <f t="shared" si="154"/>
        <v/>
      </c>
      <c r="N601" s="48" t="s">
        <v>209</v>
      </c>
      <c r="O601" s="57">
        <f t="shared" si="156"/>
        <v>2</v>
      </c>
      <c r="P601" s="132">
        <v>43101</v>
      </c>
      <c r="Q601" s="130" t="s">
        <v>213</v>
      </c>
      <c r="R601" s="131">
        <v>7.0949074074074068E-4</v>
      </c>
      <c r="S601" s="189"/>
      <c r="T601" s="62" t="str">
        <f>IF(O601&gt;0,VLOOKUP(Q601,'Riders Names'!A$2:B$582,2,FALSE),"")</f>
        <v>Male</v>
      </c>
      <c r="U601" s="45" t="str">
        <f>VLOOKUP(Q601,'Riders Names'!A$2:B$582,1,FALSE)</f>
        <v>Lewis Bateman</v>
      </c>
      <c r="X601" s="7" t="str">
        <f>IF('My Races'!$H$2="All",Q601,CONCATENATE(Q601,N601))</f>
        <v>Lewis BatemanHalf Kilo</v>
      </c>
    </row>
    <row r="602" spans="1:24" ht="15" hidden="1" x14ac:dyDescent="0.2">
      <c r="A602" s="73" t="str">
        <f t="shared" si="150"/>
        <v/>
      </c>
      <c r="B602" s="3" t="str">
        <f t="shared" si="147"/>
        <v/>
      </c>
      <c r="E602" s="14" t="str">
        <f t="shared" si="148"/>
        <v/>
      </c>
      <c r="F602" s="3">
        <f t="shared" si="155"/>
        <v>0</v>
      </c>
      <c r="G602" s="3" t="str">
        <f t="shared" si="151"/>
        <v/>
      </c>
      <c r="H602" s="3">
        <f t="shared" si="149"/>
        <v>0</v>
      </c>
      <c r="I602" s="3" t="str">
        <f t="shared" si="152"/>
        <v/>
      </c>
      <c r="K602" s="3">
        <f t="shared" si="153"/>
        <v>33</v>
      </c>
      <c r="L602" s="3" t="str">
        <f t="shared" si="154"/>
        <v/>
      </c>
      <c r="N602" s="48" t="s">
        <v>209</v>
      </c>
      <c r="O602" s="57">
        <f t="shared" si="156"/>
        <v>3</v>
      </c>
      <c r="P602" s="132">
        <v>43101</v>
      </c>
      <c r="Q602" s="130" t="s">
        <v>211</v>
      </c>
      <c r="R602" s="131">
        <v>1.1747685185185186E-3</v>
      </c>
      <c r="S602" s="189"/>
      <c r="T602" s="62" t="str">
        <f>IF(O602&gt;0,VLOOKUP(Q602,'Riders Names'!A$2:B$582,2,FALSE),"")</f>
        <v>Male</v>
      </c>
      <c r="U602" s="45" t="str">
        <f>VLOOKUP(Q602,'Riders Names'!A$2:B$582,1,FALSE)</f>
        <v>Alex Wareham</v>
      </c>
      <c r="X602" s="7" t="str">
        <f>IF('My Races'!$H$2="All",Q602,CONCATENATE(Q602,N602))</f>
        <v>Alex WarehamHalf Kilo</v>
      </c>
    </row>
    <row r="603" spans="1:24" ht="15" hidden="1" x14ac:dyDescent="0.2">
      <c r="A603" s="73" t="str">
        <f t="shared" si="150"/>
        <v/>
      </c>
      <c r="B603" s="3" t="str">
        <f t="shared" si="147"/>
        <v/>
      </c>
      <c r="E603" s="14" t="str">
        <f t="shared" si="148"/>
        <v/>
      </c>
      <c r="F603" s="3">
        <f t="shared" si="155"/>
        <v>0</v>
      </c>
      <c r="G603" s="3" t="str">
        <f t="shared" si="151"/>
        <v/>
      </c>
      <c r="H603" s="3">
        <f t="shared" si="149"/>
        <v>0</v>
      </c>
      <c r="I603" s="3" t="str">
        <f t="shared" si="152"/>
        <v/>
      </c>
      <c r="K603" s="3">
        <f t="shared" si="153"/>
        <v>33</v>
      </c>
      <c r="L603" s="3" t="str">
        <f t="shared" si="154"/>
        <v/>
      </c>
      <c r="N603" s="48" t="s">
        <v>85</v>
      </c>
      <c r="O603" s="57">
        <f t="shared" si="156"/>
        <v>1</v>
      </c>
      <c r="P603" s="132">
        <v>44420</v>
      </c>
      <c r="Q603" s="130" t="s">
        <v>60</v>
      </c>
      <c r="R603" s="131">
        <v>1.7326388888888888E-2</v>
      </c>
      <c r="S603" s="192"/>
      <c r="T603" s="62" t="str">
        <f>IF(O603&gt;0,VLOOKUP(Q603,'Riders Names'!A$2:B$582,2,FALSE),"")</f>
        <v>Male</v>
      </c>
      <c r="U603" s="45" t="str">
        <f>VLOOKUP(Q603,'Riders Names'!A$2:B$582,1,FALSE)</f>
        <v>David English</v>
      </c>
      <c r="X603" s="7" t="str">
        <f>IF('My Races'!$H$2="All",Q603,CONCATENATE(Q603,N603))</f>
        <v>David EnglishUC861</v>
      </c>
    </row>
    <row r="604" spans="1:24" ht="15" hidden="1" x14ac:dyDescent="0.2">
      <c r="A604" s="73" t="str">
        <f t="shared" si="150"/>
        <v/>
      </c>
      <c r="B604" s="3" t="str">
        <f t="shared" si="147"/>
        <v/>
      </c>
      <c r="E604" s="14" t="str">
        <f t="shared" si="148"/>
        <v/>
      </c>
      <c r="F604" s="3">
        <f t="shared" si="155"/>
        <v>0</v>
      </c>
      <c r="G604" s="3" t="str">
        <f t="shared" si="151"/>
        <v/>
      </c>
      <c r="H604" s="3">
        <f t="shared" si="149"/>
        <v>0</v>
      </c>
      <c r="I604" s="3" t="str">
        <f t="shared" si="152"/>
        <v/>
      </c>
      <c r="K604" s="3">
        <f t="shared" si="153"/>
        <v>33</v>
      </c>
      <c r="L604" s="3" t="str">
        <f t="shared" si="154"/>
        <v/>
      </c>
      <c r="N604" s="48" t="s">
        <v>85</v>
      </c>
      <c r="O604" s="57">
        <f t="shared" si="156"/>
        <v>2</v>
      </c>
      <c r="P604" s="132">
        <v>44420</v>
      </c>
      <c r="Q604" s="130" t="s">
        <v>71</v>
      </c>
      <c r="R604" s="131">
        <v>1.741898148148148E-2</v>
      </c>
      <c r="S604" s="192"/>
      <c r="T604" s="62" t="str">
        <f>IF(O604&gt;0,VLOOKUP(Q604,'Riders Names'!A$2:B$582,2,FALSE),"")</f>
        <v>Male</v>
      </c>
      <c r="U604" s="45" t="str">
        <f>VLOOKUP(Q604,'Riders Names'!A$2:B$582,1,FALSE)</f>
        <v>Owen Burgess</v>
      </c>
      <c r="X604" s="7" t="str">
        <f>IF('My Races'!$H$2="All",Q604,CONCATENATE(Q604,N604))</f>
        <v>Owen BurgessUC861</v>
      </c>
    </row>
    <row r="605" spans="1:24" ht="15" hidden="1" x14ac:dyDescent="0.2">
      <c r="A605" s="73" t="str">
        <f t="shared" si="150"/>
        <v/>
      </c>
      <c r="B605" s="3" t="str">
        <f t="shared" si="147"/>
        <v/>
      </c>
      <c r="E605" s="14" t="str">
        <f t="shared" si="148"/>
        <v/>
      </c>
      <c r="F605" s="3">
        <f t="shared" si="155"/>
        <v>0</v>
      </c>
      <c r="G605" s="3" t="str">
        <f t="shared" si="151"/>
        <v/>
      </c>
      <c r="H605" s="3">
        <f t="shared" si="149"/>
        <v>0</v>
      </c>
      <c r="I605" s="3" t="str">
        <f t="shared" si="152"/>
        <v/>
      </c>
      <c r="K605" s="3">
        <f t="shared" si="153"/>
        <v>33</v>
      </c>
      <c r="L605" s="3" t="str">
        <f t="shared" si="154"/>
        <v/>
      </c>
      <c r="N605" s="48" t="s">
        <v>85</v>
      </c>
      <c r="O605" s="57">
        <f t="shared" si="156"/>
        <v>3</v>
      </c>
      <c r="P605" s="132">
        <v>44420</v>
      </c>
      <c r="Q605" s="130" t="s">
        <v>91</v>
      </c>
      <c r="R605" s="131">
        <v>1.9016203703703705E-2</v>
      </c>
      <c r="S605" s="192"/>
      <c r="T605" s="62" t="str">
        <f>IF(O605&gt;0,VLOOKUP(Q605,'Riders Names'!A$2:B$582,2,FALSE),"")</f>
        <v>Guest</v>
      </c>
      <c r="U605" s="45" t="str">
        <f>VLOOKUP(Q605,'Riders Names'!A$2:B$582,1,FALSE)</f>
        <v>David Hancock</v>
      </c>
      <c r="X605" s="7" t="str">
        <f>IF('My Races'!$H$2="All",Q605,CONCATENATE(Q605,N605))</f>
        <v>David HancockUC861</v>
      </c>
    </row>
    <row r="606" spans="1:24" ht="15" hidden="1" x14ac:dyDescent="0.2">
      <c r="A606" s="73" t="str">
        <f t="shared" si="150"/>
        <v/>
      </c>
      <c r="B606" s="3" t="str">
        <f t="shared" si="147"/>
        <v/>
      </c>
      <c r="E606" s="14" t="str">
        <f t="shared" si="148"/>
        <v/>
      </c>
      <c r="F606" s="3">
        <f t="shared" si="155"/>
        <v>0</v>
      </c>
      <c r="G606" s="3" t="str">
        <f t="shared" si="151"/>
        <v/>
      </c>
      <c r="H606" s="3">
        <f t="shared" si="149"/>
        <v>0</v>
      </c>
      <c r="I606" s="3" t="str">
        <f t="shared" si="152"/>
        <v/>
      </c>
      <c r="K606" s="3">
        <f t="shared" si="153"/>
        <v>34</v>
      </c>
      <c r="L606" s="3" t="str">
        <f t="shared" si="154"/>
        <v>Paul Winchcombe34</v>
      </c>
      <c r="N606" s="48" t="s">
        <v>85</v>
      </c>
      <c r="O606" s="57">
        <f t="shared" si="156"/>
        <v>4</v>
      </c>
      <c r="P606" s="132">
        <v>44420</v>
      </c>
      <c r="Q606" s="130" t="s">
        <v>57</v>
      </c>
      <c r="R606" s="131">
        <v>2.1666666666666667E-2</v>
      </c>
      <c r="S606" s="192" t="s">
        <v>216</v>
      </c>
      <c r="T606" s="62" t="str">
        <f>IF(O606&gt;0,VLOOKUP(Q606,'Riders Names'!A$2:B$582,2,FALSE),"")</f>
        <v>Male</v>
      </c>
      <c r="U606" s="45" t="str">
        <f>VLOOKUP(Q606,'Riders Names'!A$2:B$582,1,FALSE)</f>
        <v>Paul Winchcombe</v>
      </c>
      <c r="X606" s="7" t="str">
        <f>IF('My Races'!$H$2="All",Q606,CONCATENATE(Q606,N606))</f>
        <v>Paul WinchcombeUC861</v>
      </c>
    </row>
    <row r="607" spans="1:24" ht="15" hidden="1" x14ac:dyDescent="0.2">
      <c r="A607" s="73" t="str">
        <f t="shared" si="150"/>
        <v/>
      </c>
      <c r="B607" s="3" t="str">
        <f t="shared" si="147"/>
        <v/>
      </c>
      <c r="E607" s="14" t="str">
        <f t="shared" si="148"/>
        <v/>
      </c>
      <c r="F607" s="3">
        <f t="shared" si="155"/>
        <v>0</v>
      </c>
      <c r="G607" s="3" t="str">
        <f t="shared" si="151"/>
        <v/>
      </c>
      <c r="H607" s="3">
        <f t="shared" si="149"/>
        <v>0</v>
      </c>
      <c r="I607" s="3" t="str">
        <f t="shared" si="152"/>
        <v/>
      </c>
      <c r="K607" s="3">
        <f t="shared" si="153"/>
        <v>34</v>
      </c>
      <c r="L607" s="3" t="str">
        <f t="shared" si="154"/>
        <v/>
      </c>
      <c r="N607" s="48" t="s">
        <v>52</v>
      </c>
      <c r="O607" s="57"/>
      <c r="P607" s="132"/>
      <c r="Q607" s="130"/>
      <c r="R607" s="131"/>
      <c r="S607" s="185"/>
      <c r="T607" s="62" t="str">
        <f>IF(O607&gt;0,VLOOKUP(Q607,'Riders Names'!A$2:B$582,2,FALSE),"")</f>
        <v/>
      </c>
      <c r="U607" s="45" t="e">
        <f>VLOOKUP(Q607,'Riders Names'!A$2:B$582,1,FALSE)</f>
        <v>#N/A</v>
      </c>
      <c r="X607" s="7" t="str">
        <f>IF('My Races'!$H$2="All",Q607,CONCATENATE(Q607,N607))</f>
        <v>Choose Race</v>
      </c>
    </row>
    <row r="608" spans="1:24" ht="15" hidden="1" x14ac:dyDescent="0.2">
      <c r="A608" s="73" t="str">
        <f t="shared" si="150"/>
        <v/>
      </c>
      <c r="B608" s="3" t="str">
        <f t="shared" si="147"/>
        <v/>
      </c>
      <c r="E608" s="14" t="str">
        <f t="shared" si="148"/>
        <v/>
      </c>
      <c r="F608" s="3">
        <f t="shared" si="155"/>
        <v>0</v>
      </c>
      <c r="G608" s="3" t="str">
        <f t="shared" si="151"/>
        <v/>
      </c>
      <c r="H608" s="3">
        <f t="shared" si="149"/>
        <v>0</v>
      </c>
      <c r="I608" s="3" t="str">
        <f t="shared" si="152"/>
        <v/>
      </c>
      <c r="K608" s="3">
        <f t="shared" si="153"/>
        <v>34</v>
      </c>
      <c r="L608" s="3" t="str">
        <f t="shared" si="154"/>
        <v/>
      </c>
      <c r="N608" s="48" t="s">
        <v>85</v>
      </c>
      <c r="O608" s="57">
        <f t="shared" si="156"/>
        <v>1</v>
      </c>
      <c r="P608" s="132">
        <v>43148</v>
      </c>
      <c r="Q608" s="130" t="s">
        <v>197</v>
      </c>
      <c r="R608" s="131">
        <v>1.7662037037037035E-2</v>
      </c>
      <c r="S608" s="174" t="s">
        <v>216</v>
      </c>
      <c r="T608" s="62" t="str">
        <f>IF(O608&gt;0,VLOOKUP(Q608,'Riders Names'!A$2:B$582,2,FALSE),"")</f>
        <v>Guest</v>
      </c>
      <c r="U608" s="45" t="str">
        <f>VLOOKUP(Q608,'Riders Names'!A$2:B$582,1,FALSE)</f>
        <v>Mike Cox</v>
      </c>
      <c r="X608" s="7" t="str">
        <f>IF('My Races'!$H$2="All",Q608,CONCATENATE(Q608,N608))</f>
        <v>Mike CoxUC861</v>
      </c>
    </row>
    <row r="609" spans="1:24" ht="15" hidden="1" x14ac:dyDescent="0.2">
      <c r="A609" s="73" t="str">
        <f t="shared" si="150"/>
        <v/>
      </c>
      <c r="B609" s="3" t="str">
        <f t="shared" si="147"/>
        <v/>
      </c>
      <c r="E609" s="14" t="str">
        <f t="shared" si="148"/>
        <v/>
      </c>
      <c r="F609" s="3">
        <f t="shared" si="155"/>
        <v>0</v>
      </c>
      <c r="G609" s="3" t="str">
        <f t="shared" si="151"/>
        <v/>
      </c>
      <c r="H609" s="3">
        <f t="shared" si="149"/>
        <v>0</v>
      </c>
      <c r="I609" s="3" t="str">
        <f t="shared" si="152"/>
        <v/>
      </c>
      <c r="K609" s="3">
        <f t="shared" si="153"/>
        <v>34</v>
      </c>
      <c r="L609" s="3" t="str">
        <f t="shared" si="154"/>
        <v/>
      </c>
      <c r="N609" s="48" t="s">
        <v>85</v>
      </c>
      <c r="O609" s="57">
        <f t="shared" si="156"/>
        <v>2</v>
      </c>
      <c r="P609" s="132">
        <v>43148</v>
      </c>
      <c r="Q609" s="130" t="s">
        <v>119</v>
      </c>
      <c r="R609" s="131">
        <v>1.9780092592592592E-2</v>
      </c>
      <c r="S609" s="176" t="s">
        <v>216</v>
      </c>
      <c r="T609" s="62" t="str">
        <f>IF(O609&gt;0,VLOOKUP(Q609,'Riders Names'!A$2:B$582,2,FALSE),"")</f>
        <v>Male</v>
      </c>
      <c r="U609" s="45" t="str">
        <f>VLOOKUP(Q609,'Riders Names'!A$2:B$582,1,FALSE)</f>
        <v>Jeremy Tyzack</v>
      </c>
      <c r="X609" s="7" t="str">
        <f>IF('My Races'!$H$2="All",Q609,CONCATENATE(Q609,N609))</f>
        <v>Jeremy TyzackUC861</v>
      </c>
    </row>
    <row r="610" spans="1:24" ht="15" hidden="1" x14ac:dyDescent="0.2">
      <c r="A610" s="73" t="str">
        <f t="shared" si="150"/>
        <v/>
      </c>
      <c r="B610" s="3" t="str">
        <f t="shared" si="147"/>
        <v/>
      </c>
      <c r="E610" s="14" t="str">
        <f t="shared" si="148"/>
        <v/>
      </c>
      <c r="F610" s="3">
        <f t="shared" si="155"/>
        <v>0</v>
      </c>
      <c r="G610" s="3" t="str">
        <f t="shared" si="151"/>
        <v/>
      </c>
      <c r="H610" s="3">
        <f t="shared" si="149"/>
        <v>0</v>
      </c>
      <c r="I610" s="3" t="str">
        <f t="shared" si="152"/>
        <v/>
      </c>
      <c r="K610" s="3">
        <f t="shared" si="153"/>
        <v>34</v>
      </c>
      <c r="L610" s="3" t="str">
        <f t="shared" si="154"/>
        <v/>
      </c>
      <c r="N610" s="48" t="s">
        <v>85</v>
      </c>
      <c r="O610" s="57">
        <f t="shared" si="156"/>
        <v>3</v>
      </c>
      <c r="P610" s="132">
        <v>43148</v>
      </c>
      <c r="Q610" s="130" t="s">
        <v>127</v>
      </c>
      <c r="R610" s="131">
        <v>2.0497685185185185E-2</v>
      </c>
      <c r="S610" s="174" t="s">
        <v>216</v>
      </c>
      <c r="T610" s="62" t="str">
        <f>IF(O610&gt;0,VLOOKUP(Q610,'Riders Names'!A$2:B$582,2,FALSE),"")</f>
        <v>Male</v>
      </c>
      <c r="U610" s="45" t="str">
        <f>VLOOKUP(Q610,'Riders Names'!A$2:B$582,1,FALSE)</f>
        <v>Simon Williams</v>
      </c>
      <c r="X610" s="7" t="str">
        <f>IF('My Races'!$H$2="All",Q610,CONCATENATE(Q610,N610))</f>
        <v>Simon WilliamsUC861</v>
      </c>
    </row>
    <row r="611" spans="1:24" ht="15" hidden="1" x14ac:dyDescent="0.2">
      <c r="A611" s="73" t="str">
        <f t="shared" si="150"/>
        <v/>
      </c>
      <c r="B611" s="3" t="str">
        <f t="shared" si="147"/>
        <v/>
      </c>
      <c r="E611" s="14" t="str">
        <f t="shared" si="148"/>
        <v/>
      </c>
      <c r="F611" s="3">
        <f t="shared" si="155"/>
        <v>0</v>
      </c>
      <c r="G611" s="3" t="str">
        <f t="shared" si="151"/>
        <v/>
      </c>
      <c r="H611" s="3">
        <f t="shared" si="149"/>
        <v>0</v>
      </c>
      <c r="I611" s="3" t="str">
        <f t="shared" si="152"/>
        <v/>
      </c>
      <c r="K611" s="3">
        <f t="shared" si="153"/>
        <v>35</v>
      </c>
      <c r="L611" s="3" t="str">
        <f t="shared" si="154"/>
        <v>Paul Winchcombe35</v>
      </c>
      <c r="N611" s="48" t="s">
        <v>85</v>
      </c>
      <c r="O611" s="57">
        <f t="shared" si="156"/>
        <v>4</v>
      </c>
      <c r="P611" s="132">
        <v>43148</v>
      </c>
      <c r="Q611" s="130" t="s">
        <v>57</v>
      </c>
      <c r="R611" s="131">
        <v>1.7731481481481483E-2</v>
      </c>
      <c r="S611" s="176"/>
      <c r="T611" s="62" t="str">
        <f>IF(O611&gt;0,VLOOKUP(Q611,'Riders Names'!A$2:B$582,2,FALSE),"")</f>
        <v>Male</v>
      </c>
      <c r="U611" s="45" t="str">
        <f>VLOOKUP(Q611,'Riders Names'!A$2:B$582,1,FALSE)</f>
        <v>Paul Winchcombe</v>
      </c>
      <c r="X611" s="7" t="str">
        <f>IF('My Races'!$H$2="All",Q611,CONCATENATE(Q611,N611))</f>
        <v>Paul WinchcombeUC861</v>
      </c>
    </row>
    <row r="612" spans="1:24" ht="15" hidden="1" x14ac:dyDescent="0.2">
      <c r="A612" s="73" t="str">
        <f t="shared" si="150"/>
        <v/>
      </c>
      <c r="B612" s="3" t="str">
        <f t="shared" si="147"/>
        <v/>
      </c>
      <c r="E612" s="14" t="str">
        <f t="shared" si="148"/>
        <v/>
      </c>
      <c r="F612" s="3">
        <f t="shared" si="155"/>
        <v>0</v>
      </c>
      <c r="G612" s="3" t="str">
        <f t="shared" si="151"/>
        <v/>
      </c>
      <c r="H612" s="3">
        <f t="shared" si="149"/>
        <v>0</v>
      </c>
      <c r="I612" s="3" t="str">
        <f t="shared" si="152"/>
        <v/>
      </c>
      <c r="K612" s="3">
        <f t="shared" si="153"/>
        <v>35</v>
      </c>
      <c r="L612" s="3" t="str">
        <f t="shared" si="154"/>
        <v/>
      </c>
      <c r="N612" s="48" t="s">
        <v>52</v>
      </c>
      <c r="O612" s="57"/>
      <c r="P612" s="132"/>
      <c r="Q612" s="130"/>
      <c r="R612" s="131"/>
      <c r="S612" s="185"/>
      <c r="T612" s="62" t="str">
        <f>IF(O612&gt;0,VLOOKUP(Q612,'Riders Names'!A$2:B$582,2,FALSE),"")</f>
        <v/>
      </c>
      <c r="U612" s="45" t="e">
        <f>VLOOKUP(Q612,'Riders Names'!A$2:B$582,1,FALSE)</f>
        <v>#N/A</v>
      </c>
      <c r="X612" s="7" t="str">
        <f>IF('My Races'!$H$2="All",Q612,CONCATENATE(Q612,N612))</f>
        <v>Choose Race</v>
      </c>
    </row>
    <row r="613" spans="1:24" ht="15" hidden="1" x14ac:dyDescent="0.2">
      <c r="A613" s="73" t="str">
        <f t="shared" si="150"/>
        <v/>
      </c>
      <c r="B613" s="3" t="str">
        <f t="shared" si="147"/>
        <v/>
      </c>
      <c r="E613" s="14" t="str">
        <f t="shared" si="148"/>
        <v/>
      </c>
      <c r="F613" s="3">
        <f t="shared" si="155"/>
        <v>0</v>
      </c>
      <c r="G613" s="3" t="str">
        <f t="shared" si="151"/>
        <v/>
      </c>
      <c r="H613" s="3">
        <f t="shared" si="149"/>
        <v>0</v>
      </c>
      <c r="I613" s="3" t="str">
        <f t="shared" si="152"/>
        <v/>
      </c>
      <c r="K613" s="3">
        <f t="shared" si="153"/>
        <v>35</v>
      </c>
      <c r="L613" s="3" t="str">
        <f t="shared" si="154"/>
        <v/>
      </c>
      <c r="N613" s="48" t="s">
        <v>178</v>
      </c>
      <c r="O613" s="57">
        <f t="shared" si="156"/>
        <v>1</v>
      </c>
      <c r="P613" s="132">
        <v>44392</v>
      </c>
      <c r="Q613" s="130" t="s">
        <v>56</v>
      </c>
      <c r="R613" s="131">
        <v>1.7997685185185186E-2</v>
      </c>
      <c r="S613" s="184"/>
      <c r="T613" s="62" t="str">
        <f>IF(O613&gt;0,VLOOKUP(Q613,'Riders Names'!A$2:B$582,2,FALSE),"")</f>
        <v>Male</v>
      </c>
      <c r="U613" s="45" t="str">
        <f>VLOOKUP(Q613,'Riders Names'!A$2:B$582,1,FALSE)</f>
        <v>Simon Cox</v>
      </c>
      <c r="X613" s="7" t="str">
        <f>IF('My Races'!$H$2="All",Q613,CONCATENATE(Q613,N613))</f>
        <v>Simon CoxUC863S</v>
      </c>
    </row>
    <row r="614" spans="1:24" ht="15" hidden="1" x14ac:dyDescent="0.2">
      <c r="A614" s="73" t="str">
        <f t="shared" si="150"/>
        <v/>
      </c>
      <c r="B614" s="3" t="str">
        <f t="shared" si="147"/>
        <v/>
      </c>
      <c r="E614" s="14" t="str">
        <f t="shared" si="148"/>
        <v/>
      </c>
      <c r="F614" s="3">
        <f t="shared" si="155"/>
        <v>0</v>
      </c>
      <c r="G614" s="3" t="str">
        <f t="shared" si="151"/>
        <v/>
      </c>
      <c r="H614" s="3">
        <f t="shared" si="149"/>
        <v>0</v>
      </c>
      <c r="I614" s="3" t="str">
        <f t="shared" si="152"/>
        <v/>
      </c>
      <c r="K614" s="3">
        <f t="shared" si="153"/>
        <v>35</v>
      </c>
      <c r="L614" s="3" t="str">
        <f t="shared" si="154"/>
        <v/>
      </c>
      <c r="N614" s="48" t="s">
        <v>178</v>
      </c>
      <c r="O614" s="57">
        <f t="shared" si="156"/>
        <v>2</v>
      </c>
      <c r="P614" s="132">
        <v>44392</v>
      </c>
      <c r="Q614" s="130" t="s">
        <v>61</v>
      </c>
      <c r="R614" s="131">
        <v>1.8275462962962962E-2</v>
      </c>
      <c r="S614" s="183"/>
      <c r="T614" s="62" t="str">
        <f>IF(O614&gt;0,VLOOKUP(Q614,'Riders Names'!A$2:B$582,2,FALSE),"")</f>
        <v>Male</v>
      </c>
      <c r="U614" s="45" t="str">
        <f>VLOOKUP(Q614,'Riders Names'!A$2:B$582,1,FALSE)</f>
        <v>James Eccleston</v>
      </c>
      <c r="X614" s="7" t="str">
        <f>IF('My Races'!$H$2="All",Q614,CONCATENATE(Q614,N614))</f>
        <v>James EcclestonUC863S</v>
      </c>
    </row>
    <row r="615" spans="1:24" ht="15" hidden="1" x14ac:dyDescent="0.2">
      <c r="A615" s="73" t="str">
        <f t="shared" si="150"/>
        <v/>
      </c>
      <c r="B615" s="3" t="str">
        <f t="shared" si="147"/>
        <v/>
      </c>
      <c r="E615" s="14" t="str">
        <f t="shared" si="148"/>
        <v/>
      </c>
      <c r="F615" s="3">
        <f t="shared" si="155"/>
        <v>0</v>
      </c>
      <c r="G615" s="3" t="str">
        <f t="shared" si="151"/>
        <v/>
      </c>
      <c r="H615" s="3">
        <f t="shared" si="149"/>
        <v>0</v>
      </c>
      <c r="I615" s="3" t="str">
        <f t="shared" si="152"/>
        <v/>
      </c>
      <c r="K615" s="3">
        <f t="shared" si="153"/>
        <v>35</v>
      </c>
      <c r="L615" s="3" t="str">
        <f t="shared" si="154"/>
        <v/>
      </c>
      <c r="N615" s="48" t="s">
        <v>178</v>
      </c>
      <c r="O615" s="57">
        <f t="shared" si="156"/>
        <v>3</v>
      </c>
      <c r="P615" s="132">
        <v>44392</v>
      </c>
      <c r="Q615" s="130" t="s">
        <v>67</v>
      </c>
      <c r="R615" s="131">
        <v>1.8680555555555565E-2</v>
      </c>
      <c r="S615" s="183"/>
      <c r="T615" s="62" t="str">
        <f>IF(O615&gt;0,VLOOKUP(Q615,'Riders Names'!A$2:B$582,2,FALSE),"")</f>
        <v>Male</v>
      </c>
      <c r="U615" s="45" t="str">
        <f>VLOOKUP(Q615,'Riders Names'!A$2:B$582,1,FALSE)</f>
        <v>Neil Lewis</v>
      </c>
      <c r="X615" s="7" t="str">
        <f>IF('My Races'!$H$2="All",Q615,CONCATENATE(Q615,N615))</f>
        <v>Neil LewisUC863S</v>
      </c>
    </row>
    <row r="616" spans="1:24" ht="15" hidden="1" x14ac:dyDescent="0.2">
      <c r="A616" s="73" t="str">
        <f t="shared" si="150"/>
        <v/>
      </c>
      <c r="B616" s="3" t="str">
        <f t="shared" si="147"/>
        <v/>
      </c>
      <c r="E616" s="14" t="str">
        <f t="shared" si="148"/>
        <v/>
      </c>
      <c r="F616" s="3">
        <f t="shared" si="155"/>
        <v>0</v>
      </c>
      <c r="G616" s="3" t="str">
        <f t="shared" si="151"/>
        <v/>
      </c>
      <c r="H616" s="3">
        <f t="shared" si="149"/>
        <v>0</v>
      </c>
      <c r="I616" s="3" t="str">
        <f t="shared" si="152"/>
        <v/>
      </c>
      <c r="K616" s="3">
        <f t="shared" si="153"/>
        <v>35</v>
      </c>
      <c r="L616" s="3" t="str">
        <f t="shared" si="154"/>
        <v/>
      </c>
      <c r="N616" s="48" t="s">
        <v>178</v>
      </c>
      <c r="O616" s="57">
        <f t="shared" si="156"/>
        <v>4</v>
      </c>
      <c r="P616" s="132">
        <v>44392</v>
      </c>
      <c r="Q616" s="130" t="s">
        <v>60</v>
      </c>
      <c r="R616" s="131">
        <v>1.8692129629629631E-2</v>
      </c>
      <c r="S616" s="183"/>
      <c r="T616" s="62" t="str">
        <f>IF(O616&gt;0,VLOOKUP(Q616,'Riders Names'!A$2:B$582,2,FALSE),"")</f>
        <v>Male</v>
      </c>
      <c r="U616" s="45" t="str">
        <f>VLOOKUP(Q616,'Riders Names'!A$2:B$582,1,FALSE)</f>
        <v>David English</v>
      </c>
      <c r="X616" s="7" t="str">
        <f>IF('My Races'!$H$2="All",Q616,CONCATENATE(Q616,N616))</f>
        <v>David EnglishUC863S</v>
      </c>
    </row>
    <row r="617" spans="1:24" ht="15" hidden="1" x14ac:dyDescent="0.2">
      <c r="A617" s="73" t="str">
        <f t="shared" si="150"/>
        <v/>
      </c>
      <c r="B617" s="3" t="str">
        <f t="shared" si="147"/>
        <v/>
      </c>
      <c r="E617" s="14" t="str">
        <f t="shared" si="148"/>
        <v/>
      </c>
      <c r="F617" s="3">
        <f t="shared" si="155"/>
        <v>0</v>
      </c>
      <c r="G617" s="3" t="str">
        <f t="shared" si="151"/>
        <v/>
      </c>
      <c r="H617" s="3">
        <f t="shared" si="149"/>
        <v>0</v>
      </c>
      <c r="I617" s="3" t="str">
        <f t="shared" si="152"/>
        <v/>
      </c>
      <c r="K617" s="3">
        <f t="shared" si="153"/>
        <v>35</v>
      </c>
      <c r="L617" s="3" t="str">
        <f t="shared" si="154"/>
        <v/>
      </c>
      <c r="N617" s="48" t="s">
        <v>178</v>
      </c>
      <c r="O617" s="57">
        <f t="shared" si="156"/>
        <v>5</v>
      </c>
      <c r="P617" s="132">
        <v>44392</v>
      </c>
      <c r="Q617" s="130" t="s">
        <v>58</v>
      </c>
      <c r="R617" s="131">
        <v>1.9432870370370371E-2</v>
      </c>
      <c r="S617" s="183"/>
      <c r="T617" s="62" t="str">
        <f>IF(O617&gt;0,VLOOKUP(Q617,'Riders Names'!A$2:B$582,2,FALSE),"")</f>
        <v>Male</v>
      </c>
      <c r="U617" s="45" t="str">
        <f>VLOOKUP(Q617,'Riders Names'!A$2:B$582,1,FALSE)</f>
        <v>Mike Gibbons</v>
      </c>
      <c r="X617" s="7" t="str">
        <f>IF('My Races'!$H$2="All",Q617,CONCATENATE(Q617,N617))</f>
        <v>Mike GibbonsUC863S</v>
      </c>
    </row>
    <row r="618" spans="1:24" ht="15" hidden="1" x14ac:dyDescent="0.2">
      <c r="A618" s="73" t="str">
        <f t="shared" si="150"/>
        <v/>
      </c>
      <c r="B618" s="3" t="str">
        <f t="shared" si="147"/>
        <v/>
      </c>
      <c r="E618" s="14" t="str">
        <f t="shared" si="148"/>
        <v/>
      </c>
      <c r="F618" s="3">
        <f t="shared" si="155"/>
        <v>0</v>
      </c>
      <c r="G618" s="3" t="str">
        <f t="shared" si="151"/>
        <v/>
      </c>
      <c r="H618" s="3">
        <f t="shared" si="149"/>
        <v>0</v>
      </c>
      <c r="I618" s="3" t="str">
        <f t="shared" si="152"/>
        <v/>
      </c>
      <c r="K618" s="3">
        <f t="shared" si="153"/>
        <v>35</v>
      </c>
      <c r="L618" s="3" t="str">
        <f t="shared" si="154"/>
        <v/>
      </c>
      <c r="N618" s="48" t="s">
        <v>178</v>
      </c>
      <c r="O618" s="57">
        <f t="shared" si="156"/>
        <v>6</v>
      </c>
      <c r="P618" s="132">
        <v>44392</v>
      </c>
      <c r="Q618" s="130" t="s">
        <v>91</v>
      </c>
      <c r="R618" s="131">
        <v>2.1608796296296296E-2</v>
      </c>
      <c r="S618" s="183"/>
      <c r="T618" s="62" t="str">
        <f>IF(O618&gt;0,VLOOKUP(Q618,'Riders Names'!A$2:B$582,2,FALSE),"")</f>
        <v>Guest</v>
      </c>
      <c r="U618" s="45" t="str">
        <f>VLOOKUP(Q618,'Riders Names'!A$2:B$582,1,FALSE)</f>
        <v>David Hancock</v>
      </c>
      <c r="X618" s="7" t="str">
        <f>IF('My Races'!$H$2="All",Q618,CONCATENATE(Q618,N618))</f>
        <v>David HancockUC863S</v>
      </c>
    </row>
    <row r="619" spans="1:24" ht="15" hidden="1" x14ac:dyDescent="0.2">
      <c r="A619" s="73" t="str">
        <f t="shared" si="150"/>
        <v/>
      </c>
      <c r="B619" s="3" t="str">
        <f t="shared" si="147"/>
        <v/>
      </c>
      <c r="E619" s="14" t="str">
        <f t="shared" si="148"/>
        <v/>
      </c>
      <c r="F619" s="3">
        <f t="shared" si="155"/>
        <v>0</v>
      </c>
      <c r="G619" s="3" t="str">
        <f t="shared" si="151"/>
        <v/>
      </c>
      <c r="H619" s="3">
        <f t="shared" si="149"/>
        <v>0</v>
      </c>
      <c r="I619" s="3" t="str">
        <f t="shared" si="152"/>
        <v/>
      </c>
      <c r="K619" s="3">
        <f t="shared" si="153"/>
        <v>35</v>
      </c>
      <c r="L619" s="3" t="str">
        <f t="shared" si="154"/>
        <v/>
      </c>
      <c r="N619" s="48" t="s">
        <v>178</v>
      </c>
      <c r="O619" s="57">
        <f t="shared" si="156"/>
        <v>7</v>
      </c>
      <c r="P619" s="132">
        <v>44392</v>
      </c>
      <c r="Q619" s="130" t="s">
        <v>57</v>
      </c>
      <c r="R619" s="131" t="s">
        <v>154</v>
      </c>
      <c r="S619" s="183"/>
      <c r="T619" s="62" t="str">
        <f>IF(O619&gt;0,VLOOKUP(Q619,'Riders Names'!A$2:B$582,2,FALSE),"")</f>
        <v>Male</v>
      </c>
      <c r="U619" s="45" t="str">
        <f>VLOOKUP(Q619,'Riders Names'!A$2:B$582,1,FALSE)</f>
        <v>Paul Winchcombe</v>
      </c>
      <c r="X619" s="7" t="str">
        <f>IF('My Races'!$H$2="All",Q619,CONCATENATE(Q619,N619))</f>
        <v>Paul WinchcombeUC863S</v>
      </c>
    </row>
    <row r="620" spans="1:24" ht="15" hidden="1" x14ac:dyDescent="0.2">
      <c r="A620" s="73" t="str">
        <f t="shared" si="150"/>
        <v/>
      </c>
      <c r="B620" s="3" t="str">
        <f t="shared" si="147"/>
        <v/>
      </c>
      <c r="E620" s="14" t="str">
        <f t="shared" si="148"/>
        <v/>
      </c>
      <c r="F620" s="3">
        <f t="shared" si="155"/>
        <v>0</v>
      </c>
      <c r="G620" s="3" t="str">
        <f t="shared" si="151"/>
        <v/>
      </c>
      <c r="H620" s="3">
        <f t="shared" si="149"/>
        <v>0</v>
      </c>
      <c r="I620" s="3" t="str">
        <f t="shared" si="152"/>
        <v/>
      </c>
      <c r="K620" s="3">
        <f t="shared" si="153"/>
        <v>35</v>
      </c>
      <c r="L620" s="3" t="str">
        <f t="shared" si="154"/>
        <v/>
      </c>
      <c r="N620" s="48" t="s">
        <v>52</v>
      </c>
      <c r="O620" s="57"/>
      <c r="P620" s="132"/>
      <c r="Q620" s="130"/>
      <c r="R620" s="131"/>
      <c r="S620" s="185"/>
      <c r="T620" s="62" t="str">
        <f>IF(O620&gt;0,VLOOKUP(Q620,'Riders Names'!A$2:B$582,2,FALSE),"")</f>
        <v/>
      </c>
      <c r="U620" s="45" t="e">
        <f>VLOOKUP(Q620,'Riders Names'!A$2:B$582,1,FALSE)</f>
        <v>#N/A</v>
      </c>
      <c r="X620" s="7" t="str">
        <f>IF('My Races'!$H$2="All",Q620,CONCATENATE(Q620,N620))</f>
        <v>Choose Race</v>
      </c>
    </row>
    <row r="621" spans="1:24" ht="15" hidden="1" x14ac:dyDescent="0.2">
      <c r="A621" s="73" t="str">
        <f t="shared" si="150"/>
        <v/>
      </c>
      <c r="B621" s="3" t="str">
        <f t="shared" si="147"/>
        <v/>
      </c>
      <c r="E621" s="14" t="str">
        <f t="shared" si="148"/>
        <v/>
      </c>
      <c r="F621" s="3">
        <f t="shared" si="155"/>
        <v>0</v>
      </c>
      <c r="G621" s="3" t="str">
        <f t="shared" si="151"/>
        <v/>
      </c>
      <c r="H621" s="3">
        <f t="shared" si="149"/>
        <v>0</v>
      </c>
      <c r="I621" s="3" t="str">
        <f t="shared" si="152"/>
        <v/>
      </c>
      <c r="K621" s="3">
        <f t="shared" si="153"/>
        <v>35</v>
      </c>
      <c r="L621" s="3" t="str">
        <f t="shared" si="154"/>
        <v/>
      </c>
      <c r="N621" s="48" t="s">
        <v>178</v>
      </c>
      <c r="O621" s="57">
        <f t="shared" si="156"/>
        <v>1</v>
      </c>
      <c r="P621" s="132">
        <v>44307</v>
      </c>
      <c r="Q621" s="130" t="s">
        <v>61</v>
      </c>
      <c r="R621" s="131">
        <v>1.8460648148148146E-2</v>
      </c>
      <c r="S621" s="183"/>
      <c r="T621" s="62" t="str">
        <f>IF(O621&gt;0,VLOOKUP(Q621,'Riders Names'!A$2:B$582,2,FALSE),"")</f>
        <v>Male</v>
      </c>
      <c r="U621" s="45" t="str">
        <f>VLOOKUP(Q621,'Riders Names'!A$2:B$582,1,FALSE)</f>
        <v>James Eccleston</v>
      </c>
      <c r="X621" s="7" t="str">
        <f>IF('My Races'!$H$2="All",Q621,CONCATENATE(Q621,N621))</f>
        <v>James EcclestonUC863S</v>
      </c>
    </row>
    <row r="622" spans="1:24" ht="15" hidden="1" x14ac:dyDescent="0.2">
      <c r="A622" s="73" t="str">
        <f t="shared" si="150"/>
        <v/>
      </c>
      <c r="B622" s="3" t="str">
        <f t="shared" si="147"/>
        <v/>
      </c>
      <c r="E622" s="14" t="str">
        <f t="shared" si="148"/>
        <v/>
      </c>
      <c r="F622" s="3">
        <f t="shared" si="155"/>
        <v>0</v>
      </c>
      <c r="G622" s="3" t="str">
        <f t="shared" si="151"/>
        <v/>
      </c>
      <c r="H622" s="3">
        <f t="shared" si="149"/>
        <v>0</v>
      </c>
      <c r="I622" s="3" t="str">
        <f t="shared" si="152"/>
        <v/>
      </c>
      <c r="K622" s="3">
        <f t="shared" si="153"/>
        <v>35</v>
      </c>
      <c r="L622" s="3" t="str">
        <f t="shared" si="154"/>
        <v/>
      </c>
      <c r="N622" s="48" t="s">
        <v>178</v>
      </c>
      <c r="O622" s="57">
        <f t="shared" si="156"/>
        <v>2</v>
      </c>
      <c r="P622" s="132">
        <v>44307</v>
      </c>
      <c r="Q622" s="130" t="s">
        <v>60</v>
      </c>
      <c r="R622" s="131">
        <v>1.8472222222222223E-2</v>
      </c>
      <c r="S622" s="183"/>
      <c r="T622" s="62" t="str">
        <f>IF(O622&gt;0,VLOOKUP(Q622,'Riders Names'!A$2:B$582,2,FALSE),"")</f>
        <v>Male</v>
      </c>
      <c r="U622" s="45" t="str">
        <f>VLOOKUP(Q622,'Riders Names'!A$2:B$582,1,FALSE)</f>
        <v>David English</v>
      </c>
      <c r="X622" s="7" t="str">
        <f>IF('My Races'!$H$2="All",Q622,CONCATENATE(Q622,N622))</f>
        <v>David EnglishUC863S</v>
      </c>
    </row>
    <row r="623" spans="1:24" ht="15" hidden="1" x14ac:dyDescent="0.2">
      <c r="A623" s="73" t="str">
        <f t="shared" si="150"/>
        <v/>
      </c>
      <c r="B623" s="3" t="str">
        <f t="shared" si="147"/>
        <v/>
      </c>
      <c r="E623" s="14" t="str">
        <f t="shared" si="148"/>
        <v/>
      </c>
      <c r="F623" s="3">
        <f t="shared" si="155"/>
        <v>0</v>
      </c>
      <c r="G623" s="3" t="str">
        <f t="shared" si="151"/>
        <v/>
      </c>
      <c r="H623" s="3">
        <f t="shared" si="149"/>
        <v>0</v>
      </c>
      <c r="I623" s="3" t="str">
        <f t="shared" si="152"/>
        <v/>
      </c>
      <c r="K623" s="3">
        <f t="shared" si="153"/>
        <v>35</v>
      </c>
      <c r="L623" s="3" t="str">
        <f t="shared" si="154"/>
        <v/>
      </c>
      <c r="N623" s="48" t="s">
        <v>178</v>
      </c>
      <c r="O623" s="57">
        <f t="shared" si="156"/>
        <v>3</v>
      </c>
      <c r="P623" s="132">
        <v>44307</v>
      </c>
      <c r="Q623" s="130" t="s">
        <v>57</v>
      </c>
      <c r="R623" s="131">
        <v>1.8530092592592595E-2</v>
      </c>
      <c r="S623" s="183"/>
      <c r="T623" s="62" t="str">
        <f>IF(O623&gt;0,VLOOKUP(Q623,'Riders Names'!A$2:B$582,2,FALSE),"")</f>
        <v>Male</v>
      </c>
      <c r="U623" s="45" t="str">
        <f>VLOOKUP(Q623,'Riders Names'!A$2:B$582,1,FALSE)</f>
        <v>Paul Winchcombe</v>
      </c>
      <c r="X623" s="7" t="str">
        <f>IF('My Races'!$H$2="All",Q623,CONCATENATE(Q623,N623))</f>
        <v>Paul WinchcombeUC863S</v>
      </c>
    </row>
    <row r="624" spans="1:24" ht="15" hidden="1" x14ac:dyDescent="0.2">
      <c r="A624" s="73" t="str">
        <f t="shared" si="150"/>
        <v/>
      </c>
      <c r="B624" s="3" t="str">
        <f t="shared" si="147"/>
        <v/>
      </c>
      <c r="E624" s="14" t="str">
        <f t="shared" si="148"/>
        <v/>
      </c>
      <c r="F624" s="3">
        <f t="shared" si="155"/>
        <v>0</v>
      </c>
      <c r="G624" s="3" t="str">
        <f t="shared" si="151"/>
        <v/>
      </c>
      <c r="H624" s="3">
        <f t="shared" si="149"/>
        <v>0</v>
      </c>
      <c r="I624" s="3" t="str">
        <f t="shared" si="152"/>
        <v/>
      </c>
      <c r="K624" s="3">
        <f t="shared" si="153"/>
        <v>35</v>
      </c>
      <c r="L624" s="3" t="str">
        <f t="shared" si="154"/>
        <v/>
      </c>
      <c r="N624" s="48" t="s">
        <v>178</v>
      </c>
      <c r="O624" s="57">
        <f t="shared" si="156"/>
        <v>4</v>
      </c>
      <c r="P624" s="132">
        <v>44307</v>
      </c>
      <c r="Q624" s="130" t="s">
        <v>56</v>
      </c>
      <c r="R624" s="131">
        <v>1.8599537037037036E-2</v>
      </c>
      <c r="S624" s="183"/>
      <c r="T624" s="62" t="str">
        <f>IF(O624&gt;0,VLOOKUP(Q624,'Riders Names'!A$2:B$582,2,FALSE),"")</f>
        <v>Male</v>
      </c>
      <c r="U624" s="45" t="str">
        <f>VLOOKUP(Q624,'Riders Names'!A$2:B$582,1,FALSE)</f>
        <v>Simon Cox</v>
      </c>
      <c r="X624" s="7" t="str">
        <f>IF('My Races'!$H$2="All",Q624,CONCATENATE(Q624,N624))</f>
        <v>Simon CoxUC863S</v>
      </c>
    </row>
    <row r="625" spans="1:24" ht="15" hidden="1" x14ac:dyDescent="0.2">
      <c r="A625" s="73" t="str">
        <f t="shared" si="150"/>
        <v/>
      </c>
      <c r="B625" s="3" t="str">
        <f t="shared" si="147"/>
        <v/>
      </c>
      <c r="E625" s="14" t="str">
        <f t="shared" si="148"/>
        <v/>
      </c>
      <c r="F625" s="3">
        <f t="shared" si="155"/>
        <v>0</v>
      </c>
      <c r="G625" s="3" t="str">
        <f t="shared" si="151"/>
        <v/>
      </c>
      <c r="H625" s="3">
        <f t="shared" si="149"/>
        <v>0</v>
      </c>
      <c r="I625" s="3" t="str">
        <f t="shared" si="152"/>
        <v/>
      </c>
      <c r="K625" s="3">
        <f t="shared" si="153"/>
        <v>35</v>
      </c>
      <c r="L625" s="3" t="str">
        <f t="shared" si="154"/>
        <v/>
      </c>
      <c r="N625" s="48" t="s">
        <v>178</v>
      </c>
      <c r="O625" s="57">
        <f t="shared" si="156"/>
        <v>5</v>
      </c>
      <c r="P625" s="132">
        <v>44307</v>
      </c>
      <c r="Q625" s="130" t="s">
        <v>58</v>
      </c>
      <c r="R625" s="131">
        <v>1.9375E-2</v>
      </c>
      <c r="S625" s="183"/>
      <c r="T625" s="62" t="str">
        <f>IF(O625&gt;0,VLOOKUP(Q625,'Riders Names'!A$2:B$582,2,FALSE),"")</f>
        <v>Male</v>
      </c>
      <c r="U625" s="45" t="str">
        <f>VLOOKUP(Q625,'Riders Names'!A$2:B$582,1,FALSE)</f>
        <v>Mike Gibbons</v>
      </c>
      <c r="X625" s="7" t="str">
        <f>IF('My Races'!$H$2="All",Q625,CONCATENATE(Q625,N625))</f>
        <v>Mike GibbonsUC863S</v>
      </c>
    </row>
    <row r="626" spans="1:24" ht="15" hidden="1" x14ac:dyDescent="0.2">
      <c r="A626" s="73" t="str">
        <f t="shared" si="150"/>
        <v/>
      </c>
      <c r="B626" s="3" t="str">
        <f t="shared" si="147"/>
        <v/>
      </c>
      <c r="E626" s="14" t="str">
        <f t="shared" si="148"/>
        <v/>
      </c>
      <c r="F626" s="3">
        <f t="shared" si="155"/>
        <v>0</v>
      </c>
      <c r="G626" s="3" t="str">
        <f t="shared" si="151"/>
        <v/>
      </c>
      <c r="H626" s="3">
        <f t="shared" si="149"/>
        <v>0</v>
      </c>
      <c r="I626" s="3" t="str">
        <f t="shared" si="152"/>
        <v/>
      </c>
      <c r="K626" s="3">
        <f t="shared" si="153"/>
        <v>35</v>
      </c>
      <c r="L626" s="3" t="str">
        <f t="shared" si="154"/>
        <v/>
      </c>
      <c r="N626" s="48" t="s">
        <v>178</v>
      </c>
      <c r="O626" s="57">
        <f t="shared" si="156"/>
        <v>6</v>
      </c>
      <c r="P626" s="132">
        <v>44307</v>
      </c>
      <c r="Q626" s="130" t="s">
        <v>67</v>
      </c>
      <c r="R626" s="131">
        <v>1.9675925925925927E-2</v>
      </c>
      <c r="S626" s="183"/>
      <c r="T626" s="62" t="str">
        <f>IF(O626&gt;0,VLOOKUP(Q626,'Riders Names'!A$2:B$582,2,FALSE),"")</f>
        <v>Male</v>
      </c>
      <c r="U626" s="45" t="str">
        <f>VLOOKUP(Q626,'Riders Names'!A$2:B$582,1,FALSE)</f>
        <v>Neil Lewis</v>
      </c>
      <c r="X626" s="7" t="str">
        <f>IF('My Races'!$H$2="All",Q626,CONCATENATE(Q626,N626))</f>
        <v>Neil LewisUC863S</v>
      </c>
    </row>
    <row r="627" spans="1:24" ht="15" hidden="1" x14ac:dyDescent="0.2">
      <c r="A627" s="73" t="str">
        <f t="shared" si="150"/>
        <v/>
      </c>
      <c r="B627" s="3" t="str">
        <f t="shared" si="147"/>
        <v/>
      </c>
      <c r="E627" s="14" t="str">
        <f t="shared" si="148"/>
        <v/>
      </c>
      <c r="F627" s="3">
        <f t="shared" si="155"/>
        <v>0</v>
      </c>
      <c r="G627" s="3" t="str">
        <f t="shared" si="151"/>
        <v/>
      </c>
      <c r="H627" s="3">
        <f t="shared" si="149"/>
        <v>0</v>
      </c>
      <c r="I627" s="3" t="str">
        <f t="shared" si="152"/>
        <v/>
      </c>
      <c r="K627" s="3">
        <f t="shared" si="153"/>
        <v>35</v>
      </c>
      <c r="L627" s="3" t="str">
        <f t="shared" si="154"/>
        <v/>
      </c>
      <c r="N627" s="48" t="s">
        <v>178</v>
      </c>
      <c r="O627" s="57">
        <f t="shared" si="156"/>
        <v>7</v>
      </c>
      <c r="P627" s="132">
        <v>44307</v>
      </c>
      <c r="Q627" s="130" t="s">
        <v>68</v>
      </c>
      <c r="R627" s="131">
        <v>2.0069444444444442E-2</v>
      </c>
      <c r="S627" s="183"/>
      <c r="T627" s="62" t="str">
        <f>IF(O627&gt;0,VLOOKUP(Q627,'Riders Names'!A$2:B$582,2,FALSE),"")</f>
        <v>Male</v>
      </c>
      <c r="U627" s="45" t="str">
        <f>VLOOKUP(Q627,'Riders Names'!A$2:B$582,1,FALSE)</f>
        <v>Robbie Richardson</v>
      </c>
      <c r="X627" s="7" t="str">
        <f>IF('My Races'!$H$2="All",Q627,CONCATENATE(Q627,N627))</f>
        <v>Robbie RichardsonUC863S</v>
      </c>
    </row>
    <row r="628" spans="1:24" ht="15" hidden="1" x14ac:dyDescent="0.2">
      <c r="A628" s="73" t="str">
        <f t="shared" si="150"/>
        <v/>
      </c>
      <c r="B628" s="3" t="str">
        <f t="shared" si="147"/>
        <v/>
      </c>
      <c r="E628" s="14" t="str">
        <f t="shared" si="148"/>
        <v/>
      </c>
      <c r="F628" s="3">
        <f t="shared" si="155"/>
        <v>0</v>
      </c>
      <c r="G628" s="3" t="str">
        <f t="shared" si="151"/>
        <v/>
      </c>
      <c r="H628" s="3">
        <f t="shared" si="149"/>
        <v>0</v>
      </c>
      <c r="I628" s="3" t="str">
        <f t="shared" si="152"/>
        <v/>
      </c>
      <c r="K628" s="3">
        <f t="shared" si="153"/>
        <v>35</v>
      </c>
      <c r="L628" s="3" t="str">
        <f t="shared" si="154"/>
        <v/>
      </c>
      <c r="N628" s="48" t="s">
        <v>178</v>
      </c>
      <c r="O628" s="57">
        <f t="shared" si="156"/>
        <v>8</v>
      </c>
      <c r="P628" s="132">
        <v>44307</v>
      </c>
      <c r="Q628" s="130" t="s">
        <v>59</v>
      </c>
      <c r="R628" s="131">
        <v>2.1215277777777777E-2</v>
      </c>
      <c r="S628" s="183"/>
      <c r="T628" s="62" t="str">
        <f>IF(O628&gt;0,VLOOKUP(Q628,'Riders Names'!A$2:B$582,2,FALSE),"")</f>
        <v>Female</v>
      </c>
      <c r="U628" s="45" t="str">
        <f>VLOOKUP(Q628,'Riders Names'!A$2:B$582,1,FALSE)</f>
        <v>Lauren Booth</v>
      </c>
      <c r="X628" s="7" t="str">
        <f>IF('My Races'!$H$2="All",Q628,CONCATENATE(Q628,N628))</f>
        <v>Lauren BoothUC863S</v>
      </c>
    </row>
    <row r="629" spans="1:24" ht="15" hidden="1" x14ac:dyDescent="0.2">
      <c r="A629" s="73" t="str">
        <f t="shared" si="150"/>
        <v/>
      </c>
      <c r="B629" s="3" t="str">
        <f t="shared" si="147"/>
        <v/>
      </c>
      <c r="E629" s="14" t="str">
        <f t="shared" si="148"/>
        <v/>
      </c>
      <c r="F629" s="3">
        <f t="shared" si="155"/>
        <v>0</v>
      </c>
      <c r="G629" s="3" t="str">
        <f t="shared" si="151"/>
        <v/>
      </c>
      <c r="H629" s="3">
        <f t="shared" si="149"/>
        <v>0</v>
      </c>
      <c r="I629" s="3" t="str">
        <f t="shared" si="152"/>
        <v/>
      </c>
      <c r="K629" s="3">
        <f t="shared" si="153"/>
        <v>35</v>
      </c>
      <c r="L629" s="3" t="str">
        <f t="shared" si="154"/>
        <v/>
      </c>
      <c r="N629" s="48" t="s">
        <v>52</v>
      </c>
      <c r="O629" s="57"/>
      <c r="P629" s="132"/>
      <c r="Q629" s="130"/>
      <c r="R629" s="131"/>
      <c r="S629" s="185"/>
      <c r="T629" s="62" t="str">
        <f>IF(O629&gt;0,VLOOKUP(Q629,'Riders Names'!A$2:B$582,2,FALSE),"")</f>
        <v/>
      </c>
      <c r="U629" s="45" t="e">
        <f>VLOOKUP(Q629,'Riders Names'!A$2:B$582,1,FALSE)</f>
        <v>#N/A</v>
      </c>
      <c r="X629" s="7" t="str">
        <f>IF('My Races'!$H$2="All",Q629,CONCATENATE(Q629,N629))</f>
        <v>Choose Race</v>
      </c>
    </row>
    <row r="630" spans="1:24" ht="15" hidden="1" x14ac:dyDescent="0.2">
      <c r="A630" s="73" t="str">
        <f t="shared" si="150"/>
        <v/>
      </c>
      <c r="B630" s="3" t="str">
        <f t="shared" si="147"/>
        <v/>
      </c>
      <c r="E630" s="14" t="str">
        <f t="shared" si="148"/>
        <v/>
      </c>
      <c r="F630" s="3">
        <f t="shared" si="155"/>
        <v>0</v>
      </c>
      <c r="G630" s="3" t="str">
        <f t="shared" si="151"/>
        <v/>
      </c>
      <c r="H630" s="3">
        <f t="shared" si="149"/>
        <v>0</v>
      </c>
      <c r="I630" s="3" t="str">
        <f t="shared" si="152"/>
        <v/>
      </c>
      <c r="K630" s="3">
        <f t="shared" si="153"/>
        <v>35</v>
      </c>
      <c r="L630" s="3" t="str">
        <f t="shared" si="154"/>
        <v/>
      </c>
      <c r="N630" s="48" t="s">
        <v>178</v>
      </c>
      <c r="O630" s="57">
        <f t="shared" si="156"/>
        <v>1</v>
      </c>
      <c r="P630" s="132">
        <v>43663</v>
      </c>
      <c r="Q630" s="130" t="s">
        <v>56</v>
      </c>
      <c r="R630" s="131">
        <v>1.7731481481481483E-2</v>
      </c>
      <c r="S630" s="183"/>
      <c r="T630" s="62" t="str">
        <f>IF(O630&gt;0,VLOOKUP(Q630,'Riders Names'!A$2:B$582,2,FALSE),"")</f>
        <v>Male</v>
      </c>
      <c r="U630" s="45" t="str">
        <f>VLOOKUP(Q630,'Riders Names'!A$2:B$582,1,FALSE)</f>
        <v>Simon Cox</v>
      </c>
      <c r="X630" s="7" t="str">
        <f>IF('My Races'!$H$2="All",Q630,CONCATENATE(Q630,N630))</f>
        <v>Simon CoxUC863S</v>
      </c>
    </row>
    <row r="631" spans="1:24" ht="15" hidden="1" x14ac:dyDescent="0.2">
      <c r="A631" s="73" t="str">
        <f t="shared" si="150"/>
        <v/>
      </c>
      <c r="B631" s="3" t="str">
        <f t="shared" si="147"/>
        <v/>
      </c>
      <c r="E631" s="14" t="str">
        <f t="shared" si="148"/>
        <v/>
      </c>
      <c r="F631" s="3">
        <f t="shared" si="155"/>
        <v>0</v>
      </c>
      <c r="G631" s="3" t="str">
        <f t="shared" si="151"/>
        <v/>
      </c>
      <c r="H631" s="3">
        <f t="shared" si="149"/>
        <v>0</v>
      </c>
      <c r="I631" s="3" t="str">
        <f t="shared" si="152"/>
        <v/>
      </c>
      <c r="K631" s="3">
        <f t="shared" si="153"/>
        <v>35</v>
      </c>
      <c r="L631" s="3" t="str">
        <f t="shared" si="154"/>
        <v/>
      </c>
      <c r="N631" s="48" t="s">
        <v>178</v>
      </c>
      <c r="O631" s="57">
        <f t="shared" si="156"/>
        <v>2</v>
      </c>
      <c r="P631" s="132">
        <v>43663</v>
      </c>
      <c r="Q631" s="130" t="s">
        <v>163</v>
      </c>
      <c r="R631" s="131">
        <v>1.7986111111111109E-2</v>
      </c>
      <c r="S631" s="183"/>
      <c r="T631" s="62" t="str">
        <f>IF(O631&gt;0,VLOOKUP(Q631,'Riders Names'!A$2:B$582,2,FALSE),"")</f>
        <v>Guest</v>
      </c>
      <c r="U631" s="45" t="str">
        <f>VLOOKUP(Q631,'Riders Names'!A$2:B$582,1,FALSE)</f>
        <v>Peter Garnett</v>
      </c>
      <c r="X631" s="7" t="str">
        <f>IF('My Races'!$H$2="All",Q631,CONCATENATE(Q631,N631))</f>
        <v>Peter GarnettUC863S</v>
      </c>
    </row>
    <row r="632" spans="1:24" ht="15" hidden="1" x14ac:dyDescent="0.2">
      <c r="A632" s="73" t="str">
        <f t="shared" si="150"/>
        <v/>
      </c>
      <c r="B632" s="3" t="str">
        <f t="shared" si="147"/>
        <v/>
      </c>
      <c r="E632" s="14" t="str">
        <f t="shared" si="148"/>
        <v/>
      </c>
      <c r="F632" s="3">
        <f t="shared" si="155"/>
        <v>0</v>
      </c>
      <c r="G632" s="3" t="str">
        <f t="shared" si="151"/>
        <v/>
      </c>
      <c r="H632" s="3">
        <f t="shared" si="149"/>
        <v>0</v>
      </c>
      <c r="I632" s="3" t="str">
        <f t="shared" si="152"/>
        <v/>
      </c>
      <c r="K632" s="3">
        <f t="shared" si="153"/>
        <v>35</v>
      </c>
      <c r="L632" s="3" t="str">
        <f t="shared" si="154"/>
        <v/>
      </c>
      <c r="N632" s="48" t="s">
        <v>178</v>
      </c>
      <c r="O632" s="57">
        <f t="shared" si="156"/>
        <v>3</v>
      </c>
      <c r="P632" s="132">
        <v>43663</v>
      </c>
      <c r="Q632" s="130" t="s">
        <v>82</v>
      </c>
      <c r="R632" s="131">
        <v>1.8518518518518521E-2</v>
      </c>
      <c r="S632" s="183"/>
      <c r="T632" s="62" t="str">
        <f>IF(O632&gt;0,VLOOKUP(Q632,'Riders Names'!A$2:B$582,2,FALSE),"")</f>
        <v>Male</v>
      </c>
      <c r="U632" s="45" t="str">
        <f>VLOOKUP(Q632,'Riders Names'!A$2:B$582,1,FALSE)</f>
        <v>Andy Stuart</v>
      </c>
      <c r="X632" s="7" t="str">
        <f>IF('My Races'!$H$2="All",Q632,CONCATENATE(Q632,N632))</f>
        <v>Andy StuartUC863S</v>
      </c>
    </row>
    <row r="633" spans="1:24" ht="15" hidden="1" x14ac:dyDescent="0.2">
      <c r="A633" s="73" t="str">
        <f t="shared" si="150"/>
        <v/>
      </c>
      <c r="B633" s="3" t="str">
        <f t="shared" si="147"/>
        <v/>
      </c>
      <c r="E633" s="14" t="str">
        <f t="shared" si="148"/>
        <v/>
      </c>
      <c r="F633" s="3">
        <f t="shared" si="155"/>
        <v>0</v>
      </c>
      <c r="G633" s="3" t="str">
        <f t="shared" si="151"/>
        <v/>
      </c>
      <c r="H633" s="3">
        <f t="shared" si="149"/>
        <v>0</v>
      </c>
      <c r="I633" s="3" t="str">
        <f t="shared" si="152"/>
        <v/>
      </c>
      <c r="K633" s="3">
        <f t="shared" si="153"/>
        <v>35</v>
      </c>
      <c r="L633" s="3" t="str">
        <f t="shared" si="154"/>
        <v/>
      </c>
      <c r="N633" s="48" t="s">
        <v>178</v>
      </c>
      <c r="O633" s="57">
        <f t="shared" si="156"/>
        <v>4</v>
      </c>
      <c r="P633" s="132">
        <v>43663</v>
      </c>
      <c r="Q633" s="130" t="s">
        <v>78</v>
      </c>
      <c r="R633" s="131">
        <v>1.9143518518518518E-2</v>
      </c>
      <c r="S633" s="183"/>
      <c r="T633" s="62" t="str">
        <f>IF(O633&gt;0,VLOOKUP(Q633,'Riders Names'!A$2:B$582,2,FALSE),"")</f>
        <v>Male</v>
      </c>
      <c r="U633" s="45" t="str">
        <f>VLOOKUP(Q633,'Riders Names'!A$2:B$582,1,FALSE)</f>
        <v>Martin Priestley</v>
      </c>
      <c r="X633" s="7" t="str">
        <f>IF('My Races'!$H$2="All",Q633,CONCATENATE(Q633,N633))</f>
        <v>Martin PriestleyUC863S</v>
      </c>
    </row>
    <row r="634" spans="1:24" ht="15" hidden="1" x14ac:dyDescent="0.2">
      <c r="A634" s="73" t="str">
        <f t="shared" si="150"/>
        <v/>
      </c>
      <c r="B634" s="3" t="str">
        <f t="shared" si="147"/>
        <v/>
      </c>
      <c r="E634" s="14" t="str">
        <f t="shared" si="148"/>
        <v/>
      </c>
      <c r="F634" s="3">
        <f t="shared" si="155"/>
        <v>0</v>
      </c>
      <c r="G634" s="3" t="str">
        <f t="shared" si="151"/>
        <v/>
      </c>
      <c r="H634" s="3">
        <f t="shared" si="149"/>
        <v>0</v>
      </c>
      <c r="I634" s="3" t="str">
        <f t="shared" si="152"/>
        <v/>
      </c>
      <c r="K634" s="3">
        <f t="shared" si="153"/>
        <v>35</v>
      </c>
      <c r="L634" s="3" t="str">
        <f t="shared" si="154"/>
        <v/>
      </c>
      <c r="N634" s="48" t="s">
        <v>178</v>
      </c>
      <c r="O634" s="57">
        <f t="shared" si="156"/>
        <v>5</v>
      </c>
      <c r="P634" s="132">
        <v>43663</v>
      </c>
      <c r="Q634" s="130" t="s">
        <v>143</v>
      </c>
      <c r="R634" s="131">
        <v>1.9884259259259258E-2</v>
      </c>
      <c r="S634" s="183"/>
      <c r="T634" s="62" t="str">
        <f>IF(O634&gt;0,VLOOKUP(Q634,'Riders Names'!A$2:B$582,2,FALSE),"")</f>
        <v>Male</v>
      </c>
      <c r="U634" s="45" t="str">
        <f>VLOOKUP(Q634,'Riders Names'!A$2:B$582,1,FALSE)</f>
        <v>Shaun Andrews</v>
      </c>
      <c r="X634" s="7" t="str">
        <f>IF('My Races'!$H$2="All",Q634,CONCATENATE(Q634,N634))</f>
        <v>Shaun AndrewsUC863S</v>
      </c>
    </row>
    <row r="635" spans="1:24" ht="15" hidden="1" x14ac:dyDescent="0.2">
      <c r="A635" s="73" t="str">
        <f t="shared" si="150"/>
        <v/>
      </c>
      <c r="B635" s="3" t="str">
        <f t="shared" si="147"/>
        <v/>
      </c>
      <c r="E635" s="14" t="str">
        <f t="shared" si="148"/>
        <v/>
      </c>
      <c r="F635" s="3">
        <f t="shared" si="155"/>
        <v>0</v>
      </c>
      <c r="G635" s="3" t="str">
        <f t="shared" si="151"/>
        <v/>
      </c>
      <c r="H635" s="3">
        <f t="shared" si="149"/>
        <v>0</v>
      </c>
      <c r="I635" s="3" t="str">
        <f t="shared" si="152"/>
        <v/>
      </c>
      <c r="K635" s="3">
        <f t="shared" si="153"/>
        <v>35</v>
      </c>
      <c r="L635" s="3" t="str">
        <f t="shared" si="154"/>
        <v/>
      </c>
      <c r="N635" s="48" t="s">
        <v>178</v>
      </c>
      <c r="O635" s="57">
        <f t="shared" si="156"/>
        <v>6</v>
      </c>
      <c r="P635" s="132">
        <v>43663</v>
      </c>
      <c r="Q635" s="130" t="s">
        <v>59</v>
      </c>
      <c r="R635" s="131">
        <v>2.1666666666666667E-2</v>
      </c>
      <c r="S635" s="183"/>
      <c r="T635" s="62" t="str">
        <f>IF(O635&gt;0,VLOOKUP(Q635,'Riders Names'!A$2:B$582,2,FALSE),"")</f>
        <v>Female</v>
      </c>
      <c r="U635" s="45" t="str">
        <f>VLOOKUP(Q635,'Riders Names'!A$2:B$582,1,FALSE)</f>
        <v>Lauren Booth</v>
      </c>
      <c r="X635" s="7" t="str">
        <f>IF('My Races'!$H$2="All",Q635,CONCATENATE(Q635,N635))</f>
        <v>Lauren BoothUC863S</v>
      </c>
    </row>
    <row r="636" spans="1:24" ht="15" hidden="1" x14ac:dyDescent="0.2">
      <c r="A636" s="73" t="str">
        <f t="shared" si="150"/>
        <v/>
      </c>
      <c r="B636" s="3" t="str">
        <f t="shared" si="147"/>
        <v/>
      </c>
      <c r="E636" s="14" t="str">
        <f t="shared" si="148"/>
        <v/>
      </c>
      <c r="F636" s="3">
        <f t="shared" si="155"/>
        <v>0</v>
      </c>
      <c r="G636" s="3" t="str">
        <f t="shared" si="151"/>
        <v/>
      </c>
      <c r="H636" s="3">
        <f t="shared" si="149"/>
        <v>0</v>
      </c>
      <c r="I636" s="3" t="str">
        <f t="shared" si="152"/>
        <v/>
      </c>
      <c r="K636" s="3">
        <f t="shared" si="153"/>
        <v>35</v>
      </c>
      <c r="L636" s="3" t="str">
        <f t="shared" si="154"/>
        <v/>
      </c>
      <c r="N636" s="48" t="s">
        <v>52</v>
      </c>
      <c r="O636" s="57"/>
      <c r="P636" s="132"/>
      <c r="Q636" s="130"/>
      <c r="R636" s="131"/>
      <c r="S636" s="183"/>
      <c r="T636" s="62" t="str">
        <f>IF(O636&gt;0,VLOOKUP(Q636,'Riders Names'!A$2:B$582,2,FALSE),"")</f>
        <v/>
      </c>
      <c r="U636" s="45" t="e">
        <f>VLOOKUP(Q636,'Riders Names'!A$2:B$582,1,FALSE)</f>
        <v>#N/A</v>
      </c>
      <c r="X636" s="7" t="str">
        <f>IF('My Races'!$H$2="All",Q636,CONCATENATE(Q636,N636))</f>
        <v>Choose Race</v>
      </c>
    </row>
    <row r="637" spans="1:24" ht="15" hidden="1" x14ac:dyDescent="0.2">
      <c r="A637" s="73" t="str">
        <f t="shared" si="150"/>
        <v/>
      </c>
      <c r="B637" s="3" t="str">
        <f t="shared" si="147"/>
        <v/>
      </c>
      <c r="E637" s="14" t="str">
        <f t="shared" si="148"/>
        <v/>
      </c>
      <c r="F637" s="3">
        <f t="shared" si="155"/>
        <v>0</v>
      </c>
      <c r="G637" s="3" t="str">
        <f t="shared" si="151"/>
        <v/>
      </c>
      <c r="H637" s="3">
        <f t="shared" si="149"/>
        <v>0</v>
      </c>
      <c r="I637" s="3" t="str">
        <f t="shared" si="152"/>
        <v/>
      </c>
      <c r="K637" s="3">
        <f t="shared" si="153"/>
        <v>35</v>
      </c>
      <c r="L637" s="3" t="str">
        <f t="shared" si="154"/>
        <v/>
      </c>
      <c r="N637" s="48" t="s">
        <v>178</v>
      </c>
      <c r="O637" s="57">
        <f t="shared" si="156"/>
        <v>1</v>
      </c>
      <c r="P637" s="132">
        <v>43566</v>
      </c>
      <c r="Q637" s="130" t="s">
        <v>77</v>
      </c>
      <c r="R637" s="131">
        <v>1.7974537037037035E-2</v>
      </c>
      <c r="S637" s="183"/>
      <c r="T637" s="62" t="str">
        <f>IF(O637&gt;0,VLOOKUP(Q637,'Riders Names'!A$2:B$582,2,FALSE),"")</f>
        <v>Male</v>
      </c>
      <c r="U637" s="45" t="str">
        <f>VLOOKUP(Q637,'Riders Names'!A$2:B$582,1,FALSE)</f>
        <v>Andrew Lockwood</v>
      </c>
      <c r="X637" s="7" t="str">
        <f>IF('My Races'!$H$2="All",Q637,CONCATENATE(Q637,N637))</f>
        <v>Andrew LockwoodUC863S</v>
      </c>
    </row>
    <row r="638" spans="1:24" ht="15" hidden="1" x14ac:dyDescent="0.2">
      <c r="A638" s="73" t="str">
        <f t="shared" si="150"/>
        <v/>
      </c>
      <c r="B638" s="3" t="str">
        <f t="shared" si="147"/>
        <v/>
      </c>
      <c r="E638" s="14" t="str">
        <f t="shared" si="148"/>
        <v/>
      </c>
      <c r="F638" s="3">
        <f t="shared" si="155"/>
        <v>0</v>
      </c>
      <c r="G638" s="3" t="str">
        <f t="shared" si="151"/>
        <v/>
      </c>
      <c r="H638" s="3">
        <f t="shared" si="149"/>
        <v>0</v>
      </c>
      <c r="I638" s="3" t="str">
        <f t="shared" si="152"/>
        <v/>
      </c>
      <c r="K638" s="3">
        <f t="shared" si="153"/>
        <v>35</v>
      </c>
      <c r="L638" s="3" t="str">
        <f t="shared" si="154"/>
        <v/>
      </c>
      <c r="N638" s="48" t="s">
        <v>178</v>
      </c>
      <c r="O638" s="57">
        <f t="shared" si="156"/>
        <v>2</v>
      </c>
      <c r="P638" s="132">
        <v>43566</v>
      </c>
      <c r="Q638" s="130" t="s">
        <v>56</v>
      </c>
      <c r="R638" s="131">
        <v>1.8148148148148146E-2</v>
      </c>
      <c r="S638" s="183"/>
      <c r="T638" s="62" t="str">
        <f>IF(O638&gt;0,VLOOKUP(Q638,'Riders Names'!A$2:B$582,2,FALSE),"")</f>
        <v>Male</v>
      </c>
      <c r="U638" s="45" t="str">
        <f>VLOOKUP(Q638,'Riders Names'!A$2:B$582,1,FALSE)</f>
        <v>Simon Cox</v>
      </c>
      <c r="X638" s="7" t="str">
        <f>IF('My Races'!$H$2="All",Q638,CONCATENATE(Q638,N638))</f>
        <v>Simon CoxUC863S</v>
      </c>
    </row>
    <row r="639" spans="1:24" ht="15" hidden="1" x14ac:dyDescent="0.2">
      <c r="A639" s="73" t="str">
        <f t="shared" si="150"/>
        <v/>
      </c>
      <c r="B639" s="3" t="str">
        <f t="shared" si="147"/>
        <v/>
      </c>
      <c r="E639" s="14" t="str">
        <f t="shared" si="148"/>
        <v/>
      </c>
      <c r="F639" s="3">
        <f t="shared" si="155"/>
        <v>0</v>
      </c>
      <c r="G639" s="3" t="str">
        <f t="shared" si="151"/>
        <v/>
      </c>
      <c r="H639" s="3">
        <f t="shared" si="149"/>
        <v>0</v>
      </c>
      <c r="I639" s="3" t="str">
        <f t="shared" si="152"/>
        <v/>
      </c>
      <c r="K639" s="3">
        <f t="shared" si="153"/>
        <v>35</v>
      </c>
      <c r="L639" s="3" t="str">
        <f t="shared" si="154"/>
        <v/>
      </c>
      <c r="N639" s="48" t="s">
        <v>178</v>
      </c>
      <c r="O639" s="57">
        <f t="shared" si="156"/>
        <v>3</v>
      </c>
      <c r="P639" s="132">
        <v>43566</v>
      </c>
      <c r="Q639" s="130" t="s">
        <v>190</v>
      </c>
      <c r="R639" s="131">
        <v>1.8159722222222219E-2</v>
      </c>
      <c r="S639" s="183"/>
      <c r="T639" s="62" t="str">
        <f>IF(O639&gt;0,VLOOKUP(Q639,'Riders Names'!A$2:B$582,2,FALSE),"")</f>
        <v>Guest</v>
      </c>
      <c r="U639" s="45" t="str">
        <f>VLOOKUP(Q639,'Riders Names'!A$2:B$582,1,FALSE)</f>
        <v>Alan Spurden</v>
      </c>
      <c r="X639" s="7" t="str">
        <f>IF('My Races'!$H$2="All",Q639,CONCATENATE(Q639,N639))</f>
        <v>Alan SpurdenUC863S</v>
      </c>
    </row>
    <row r="640" spans="1:24" ht="15" hidden="1" x14ac:dyDescent="0.2">
      <c r="A640" s="73" t="str">
        <f t="shared" si="150"/>
        <v/>
      </c>
      <c r="B640" s="3" t="str">
        <f t="shared" si="147"/>
        <v/>
      </c>
      <c r="E640" s="14" t="str">
        <f t="shared" si="148"/>
        <v/>
      </c>
      <c r="F640" s="3">
        <f t="shared" si="155"/>
        <v>0</v>
      </c>
      <c r="G640" s="3" t="str">
        <f t="shared" si="151"/>
        <v/>
      </c>
      <c r="H640" s="3">
        <f t="shared" si="149"/>
        <v>0</v>
      </c>
      <c r="I640" s="3" t="str">
        <f t="shared" si="152"/>
        <v/>
      </c>
      <c r="K640" s="3">
        <f t="shared" si="153"/>
        <v>35</v>
      </c>
      <c r="L640" s="3" t="str">
        <f t="shared" si="154"/>
        <v/>
      </c>
      <c r="N640" s="48" t="s">
        <v>178</v>
      </c>
      <c r="O640" s="57">
        <f t="shared" si="156"/>
        <v>4</v>
      </c>
      <c r="P640" s="132">
        <v>43566</v>
      </c>
      <c r="Q640" s="130" t="s">
        <v>94</v>
      </c>
      <c r="R640" s="131">
        <v>1.832175925925926E-2</v>
      </c>
      <c r="S640" s="183"/>
      <c r="T640" s="62" t="str">
        <f>IF(O640&gt;0,VLOOKUP(Q640,'Riders Names'!A$2:B$582,2,FALSE),"")</f>
        <v>Guest</v>
      </c>
      <c r="U640" s="45" t="str">
        <f>VLOOKUP(Q640,'Riders Names'!A$2:B$582,1,FALSE)</f>
        <v>Will Howse</v>
      </c>
      <c r="X640" s="7" t="str">
        <f>IF('My Races'!$H$2="All",Q640,CONCATENATE(Q640,N640))</f>
        <v>Will HowseUC863S</v>
      </c>
    </row>
    <row r="641" spans="1:24" ht="15" hidden="1" x14ac:dyDescent="0.2">
      <c r="A641" s="73" t="str">
        <f t="shared" si="150"/>
        <v/>
      </c>
      <c r="B641" s="3" t="str">
        <f t="shared" si="147"/>
        <v/>
      </c>
      <c r="E641" s="14" t="str">
        <f t="shared" si="148"/>
        <v/>
      </c>
      <c r="F641" s="3">
        <f t="shared" si="155"/>
        <v>0</v>
      </c>
      <c r="G641" s="3" t="str">
        <f t="shared" si="151"/>
        <v/>
      </c>
      <c r="H641" s="3">
        <f t="shared" si="149"/>
        <v>0</v>
      </c>
      <c r="I641" s="3" t="str">
        <f t="shared" si="152"/>
        <v/>
      </c>
      <c r="K641" s="3">
        <f t="shared" si="153"/>
        <v>35</v>
      </c>
      <c r="L641" s="3" t="str">
        <f t="shared" si="154"/>
        <v/>
      </c>
      <c r="N641" s="48" t="s">
        <v>178</v>
      </c>
      <c r="O641" s="57">
        <f t="shared" si="156"/>
        <v>5</v>
      </c>
      <c r="P641" s="132">
        <v>43566</v>
      </c>
      <c r="Q641" s="130" t="s">
        <v>57</v>
      </c>
      <c r="R641" s="131">
        <v>1.8564814814814815E-2</v>
      </c>
      <c r="S641" s="183"/>
      <c r="T641" s="62" t="str">
        <f>IF(O641&gt;0,VLOOKUP(Q641,'Riders Names'!A$2:B$582,2,FALSE),"")</f>
        <v>Male</v>
      </c>
      <c r="U641" s="45" t="str">
        <f>VLOOKUP(Q641,'Riders Names'!A$2:B$582,1,FALSE)</f>
        <v>Paul Winchcombe</v>
      </c>
      <c r="X641" s="7" t="str">
        <f>IF('My Races'!$H$2="All",Q641,CONCATENATE(Q641,N641))</f>
        <v>Paul WinchcombeUC863S</v>
      </c>
    </row>
    <row r="642" spans="1:24" ht="15" hidden="1" x14ac:dyDescent="0.2">
      <c r="A642" s="73" t="str">
        <f t="shared" si="150"/>
        <v/>
      </c>
      <c r="B642" s="3" t="str">
        <f t="shared" si="147"/>
        <v/>
      </c>
      <c r="E642" s="14" t="str">
        <f t="shared" si="148"/>
        <v/>
      </c>
      <c r="F642" s="3">
        <f t="shared" si="155"/>
        <v>0</v>
      </c>
      <c r="G642" s="3" t="str">
        <f t="shared" si="151"/>
        <v/>
      </c>
      <c r="H642" s="3">
        <f t="shared" si="149"/>
        <v>0</v>
      </c>
      <c r="I642" s="3" t="str">
        <f t="shared" si="152"/>
        <v/>
      </c>
      <c r="K642" s="3">
        <f t="shared" si="153"/>
        <v>35</v>
      </c>
      <c r="L642" s="3" t="str">
        <f t="shared" si="154"/>
        <v/>
      </c>
      <c r="N642" s="48" t="s">
        <v>178</v>
      </c>
      <c r="O642" s="57">
        <f t="shared" si="156"/>
        <v>6</v>
      </c>
      <c r="P642" s="132">
        <v>43566</v>
      </c>
      <c r="Q642" s="130" t="s">
        <v>63</v>
      </c>
      <c r="R642" s="131">
        <v>1.90625E-2</v>
      </c>
      <c r="S642" s="183"/>
      <c r="T642" s="62" t="str">
        <f>IF(O642&gt;0,VLOOKUP(Q642,'Riders Names'!A$2:B$582,2,FALSE),"")</f>
        <v>Male</v>
      </c>
      <c r="U642" s="45" t="str">
        <f>VLOOKUP(Q642,'Riders Names'!A$2:B$582,1,FALSE)</f>
        <v>Mark Evans</v>
      </c>
      <c r="X642" s="7" t="str">
        <f>IF('My Races'!$H$2="All",Q642,CONCATENATE(Q642,N642))</f>
        <v>Mark EvansUC863S</v>
      </c>
    </row>
    <row r="643" spans="1:24" ht="15" hidden="1" x14ac:dyDescent="0.2">
      <c r="A643" s="73" t="str">
        <f t="shared" si="150"/>
        <v/>
      </c>
      <c r="B643" s="3" t="str">
        <f t="shared" ref="B643:B706" si="157">IF(N643=$AA$11,RANK(A643,A$3:A$5000,1),"")</f>
        <v/>
      </c>
      <c r="E643" s="14" t="str">
        <f t="shared" ref="E643:E706" si="158">IF(N643=$AA$11,P643,"")</f>
        <v/>
      </c>
      <c r="F643" s="3">
        <f t="shared" si="155"/>
        <v>0</v>
      </c>
      <c r="G643" s="3" t="str">
        <f t="shared" si="151"/>
        <v/>
      </c>
      <c r="H643" s="3">
        <f t="shared" ref="H643:H706" si="159">IF(AND(N643=$AA$11,P643=$AE$11),H642+1,H642)</f>
        <v>0</v>
      </c>
      <c r="I643" s="3" t="str">
        <f t="shared" si="152"/>
        <v/>
      </c>
      <c r="K643" s="3">
        <f t="shared" si="153"/>
        <v>35</v>
      </c>
      <c r="L643" s="3" t="str">
        <f t="shared" si="154"/>
        <v/>
      </c>
      <c r="N643" s="48" t="s">
        <v>178</v>
      </c>
      <c r="O643" s="57">
        <f t="shared" si="156"/>
        <v>7</v>
      </c>
      <c r="P643" s="132">
        <v>43566</v>
      </c>
      <c r="Q643" s="130" t="s">
        <v>116</v>
      </c>
      <c r="R643" s="131">
        <v>1.9178240740740742E-2</v>
      </c>
      <c r="S643" s="183"/>
      <c r="T643" s="62" t="str">
        <f>IF(O643&gt;0,VLOOKUP(Q643,'Riders Names'!A$2:B$582,2,FALSE),"")</f>
        <v>Male</v>
      </c>
      <c r="U643" s="45" t="str">
        <f>VLOOKUP(Q643,'Riders Names'!A$2:B$582,1,FALSE)</f>
        <v>Piers Dibben</v>
      </c>
      <c r="X643" s="7" t="str">
        <f>IF('My Races'!$H$2="All",Q643,CONCATENATE(Q643,N643))</f>
        <v>Piers DibbenUC863S</v>
      </c>
    </row>
    <row r="644" spans="1:24" ht="15" hidden="1" x14ac:dyDescent="0.2">
      <c r="A644" s="73" t="str">
        <f t="shared" ref="A644:A707" si="160">IF(AND(N644=$AA$11,$AA$7="All"),R644,IF(AND(N644=$AA$11,$AA$7=T644),R644,""))</f>
        <v/>
      </c>
      <c r="B644" s="3" t="str">
        <f t="shared" si="157"/>
        <v/>
      </c>
      <c r="E644" s="14" t="str">
        <f t="shared" si="158"/>
        <v/>
      </c>
      <c r="F644" s="3">
        <f t="shared" si="155"/>
        <v>0</v>
      </c>
      <c r="G644" s="3" t="str">
        <f t="shared" ref="G644:G707" si="161">IF(F644&lt;&gt;F643,F644,"")</f>
        <v/>
      </c>
      <c r="H644" s="3">
        <f t="shared" si="159"/>
        <v>0</v>
      </c>
      <c r="I644" s="3" t="str">
        <f t="shared" ref="I644:I707" si="162">IF(H644&lt;&gt;H643,CONCATENATE($AA$11,H644),"")</f>
        <v/>
      </c>
      <c r="K644" s="3">
        <f t="shared" ref="K644:K707" si="163">IF(X644=$AA$6,K643+1,K643)</f>
        <v>35</v>
      </c>
      <c r="L644" s="3" t="str">
        <f t="shared" ref="L644:L707" si="164">IF(K644&lt;&gt;K643,CONCATENATE($AA$4,K644),"")</f>
        <v/>
      </c>
      <c r="N644" s="48" t="s">
        <v>178</v>
      </c>
      <c r="O644" s="57">
        <f t="shared" si="156"/>
        <v>8</v>
      </c>
      <c r="P644" s="132">
        <v>43566</v>
      </c>
      <c r="Q644" s="130" t="s">
        <v>78</v>
      </c>
      <c r="R644" s="131">
        <v>1.9247685185185184E-2</v>
      </c>
      <c r="S644" s="183"/>
      <c r="T644" s="62" t="str">
        <f>IF(O644&gt;0,VLOOKUP(Q644,'Riders Names'!A$2:B$582,2,FALSE),"")</f>
        <v>Male</v>
      </c>
      <c r="U644" s="45" t="str">
        <f>VLOOKUP(Q644,'Riders Names'!A$2:B$582,1,FALSE)</f>
        <v>Martin Priestley</v>
      </c>
      <c r="X644" s="7" t="str">
        <f>IF('My Races'!$H$2="All",Q644,CONCATENATE(Q644,N644))</f>
        <v>Martin PriestleyUC863S</v>
      </c>
    </row>
    <row r="645" spans="1:24" ht="15" hidden="1" x14ac:dyDescent="0.2">
      <c r="A645" s="73" t="str">
        <f t="shared" si="160"/>
        <v/>
      </c>
      <c r="B645" s="3" t="str">
        <f t="shared" si="157"/>
        <v/>
      </c>
      <c r="E645" s="14" t="str">
        <f t="shared" si="158"/>
        <v/>
      </c>
      <c r="F645" s="3">
        <f t="shared" si="155"/>
        <v>0</v>
      </c>
      <c r="G645" s="3" t="str">
        <f t="shared" si="161"/>
        <v/>
      </c>
      <c r="H645" s="3">
        <f t="shared" si="159"/>
        <v>0</v>
      </c>
      <c r="I645" s="3" t="str">
        <f t="shared" si="162"/>
        <v/>
      </c>
      <c r="K645" s="3">
        <f t="shared" si="163"/>
        <v>35</v>
      </c>
      <c r="L645" s="3" t="str">
        <f t="shared" si="164"/>
        <v/>
      </c>
      <c r="N645" s="48" t="s">
        <v>178</v>
      </c>
      <c r="O645" s="57">
        <f t="shared" si="156"/>
        <v>9</v>
      </c>
      <c r="P645" s="132">
        <v>43566</v>
      </c>
      <c r="Q645" s="130" t="s">
        <v>125</v>
      </c>
      <c r="R645" s="131">
        <v>1.9282407407407408E-2</v>
      </c>
      <c r="S645" s="183"/>
      <c r="T645" s="62" t="str">
        <f>IF(O645&gt;0,VLOOKUP(Q645,'Riders Names'!A$2:B$582,2,FALSE),"")</f>
        <v>Male</v>
      </c>
      <c r="U645" s="45" t="str">
        <f>VLOOKUP(Q645,'Riders Names'!A$2:B$582,1,FALSE)</f>
        <v>Paul Grabowski</v>
      </c>
      <c r="X645" s="7" t="str">
        <f>IF('My Races'!$H$2="All",Q645,CONCATENATE(Q645,N645))</f>
        <v>Paul GrabowskiUC863S</v>
      </c>
    </row>
    <row r="646" spans="1:24" ht="15" hidden="1" x14ac:dyDescent="0.2">
      <c r="A646" s="73" t="str">
        <f t="shared" si="160"/>
        <v/>
      </c>
      <c r="B646" s="3" t="str">
        <f t="shared" si="157"/>
        <v/>
      </c>
      <c r="E646" s="14" t="str">
        <f t="shared" si="158"/>
        <v/>
      </c>
      <c r="F646" s="3">
        <f t="shared" si="155"/>
        <v>0</v>
      </c>
      <c r="G646" s="3" t="str">
        <f t="shared" si="161"/>
        <v/>
      </c>
      <c r="H646" s="3">
        <f t="shared" si="159"/>
        <v>0</v>
      </c>
      <c r="I646" s="3" t="str">
        <f t="shared" si="162"/>
        <v/>
      </c>
      <c r="K646" s="3">
        <f t="shared" si="163"/>
        <v>35</v>
      </c>
      <c r="L646" s="3" t="str">
        <f t="shared" si="164"/>
        <v/>
      </c>
      <c r="N646" s="48" t="s">
        <v>178</v>
      </c>
      <c r="O646" s="57">
        <f t="shared" si="156"/>
        <v>10</v>
      </c>
      <c r="P646" s="132">
        <v>43566</v>
      </c>
      <c r="Q646" s="130" t="s">
        <v>170</v>
      </c>
      <c r="R646" s="131">
        <v>1.9375E-2</v>
      </c>
      <c r="S646" s="183"/>
      <c r="T646" s="62" t="str">
        <f>IF(O646&gt;0,VLOOKUP(Q646,'Riders Names'!A$2:B$582,2,FALSE),"")</f>
        <v>Guest</v>
      </c>
      <c r="U646" s="45" t="str">
        <f>VLOOKUP(Q646,'Riders Names'!A$2:B$582,1,FALSE)</f>
        <v>Mick Sharratt</v>
      </c>
      <c r="X646" s="7" t="str">
        <f>IF('My Races'!$H$2="All",Q646,CONCATENATE(Q646,N646))</f>
        <v>Mick SharrattUC863S</v>
      </c>
    </row>
    <row r="647" spans="1:24" ht="15" hidden="1" x14ac:dyDescent="0.2">
      <c r="A647" s="73" t="str">
        <f t="shared" si="160"/>
        <v/>
      </c>
      <c r="B647" s="3" t="str">
        <f t="shared" si="157"/>
        <v/>
      </c>
      <c r="E647" s="14" t="str">
        <f t="shared" si="158"/>
        <v/>
      </c>
      <c r="F647" s="3">
        <f t="shared" si="155"/>
        <v>0</v>
      </c>
      <c r="G647" s="3" t="str">
        <f t="shared" si="161"/>
        <v/>
      </c>
      <c r="H647" s="3">
        <f t="shared" si="159"/>
        <v>0</v>
      </c>
      <c r="I647" s="3" t="str">
        <f t="shared" si="162"/>
        <v/>
      </c>
      <c r="J647" s="4"/>
      <c r="K647" s="3">
        <f t="shared" si="163"/>
        <v>35</v>
      </c>
      <c r="L647" s="3" t="str">
        <f t="shared" si="164"/>
        <v/>
      </c>
      <c r="M647" s="60"/>
      <c r="N647" s="48" t="s">
        <v>178</v>
      </c>
      <c r="O647" s="57">
        <f t="shared" si="156"/>
        <v>11</v>
      </c>
      <c r="P647" s="132">
        <v>43566</v>
      </c>
      <c r="Q647" s="130" t="s">
        <v>169</v>
      </c>
      <c r="R647" s="131">
        <v>1.9583333333333331E-2</v>
      </c>
      <c r="S647" s="183"/>
      <c r="T647" s="62" t="str">
        <f>IF(O647&gt;0,VLOOKUP(Q647,'Riders Names'!A$2:B$582,2,FALSE),"")</f>
        <v>Male</v>
      </c>
      <c r="U647" s="45" t="str">
        <f>VLOOKUP(Q647,'Riders Names'!A$2:B$582,1,FALSE)</f>
        <v>Jamie Currie</v>
      </c>
      <c r="X647" s="7" t="str">
        <f>IF('My Races'!$H$2="All",Q647,CONCATENATE(Q647,N647))</f>
        <v>Jamie CurrieUC863S</v>
      </c>
    </row>
    <row r="648" spans="1:24" ht="15" hidden="1" x14ac:dyDescent="0.2">
      <c r="A648" s="73" t="str">
        <f t="shared" si="160"/>
        <v/>
      </c>
      <c r="B648" s="3" t="str">
        <f t="shared" si="157"/>
        <v/>
      </c>
      <c r="E648" s="14" t="str">
        <f t="shared" si="158"/>
        <v/>
      </c>
      <c r="F648" s="3">
        <f t="shared" si="155"/>
        <v>0</v>
      </c>
      <c r="G648" s="3" t="str">
        <f t="shared" si="161"/>
        <v/>
      </c>
      <c r="H648" s="3">
        <f t="shared" si="159"/>
        <v>0</v>
      </c>
      <c r="I648" s="3" t="str">
        <f t="shared" si="162"/>
        <v/>
      </c>
      <c r="J648" s="4"/>
      <c r="K648" s="3">
        <f t="shared" si="163"/>
        <v>35</v>
      </c>
      <c r="L648" s="3" t="str">
        <f t="shared" si="164"/>
        <v/>
      </c>
      <c r="M648" s="60"/>
      <c r="N648" s="48" t="s">
        <v>178</v>
      </c>
      <c r="O648" s="57">
        <f t="shared" si="156"/>
        <v>12</v>
      </c>
      <c r="P648" s="132">
        <v>43566</v>
      </c>
      <c r="Q648" s="130" t="s">
        <v>68</v>
      </c>
      <c r="R648" s="131">
        <v>2.0370370370370369E-2</v>
      </c>
      <c r="S648" s="183"/>
      <c r="T648" s="62" t="str">
        <f>IF(O648&gt;0,VLOOKUP(Q648,'Riders Names'!A$2:B$582,2,FALSE),"")</f>
        <v>Male</v>
      </c>
      <c r="U648" s="45" t="str">
        <f>VLOOKUP(Q648,'Riders Names'!A$2:B$582,1,FALSE)</f>
        <v>Robbie Richardson</v>
      </c>
      <c r="X648" s="7" t="str">
        <f>IF('My Races'!$H$2="All",Q648,CONCATENATE(Q648,N648))</f>
        <v>Robbie RichardsonUC863S</v>
      </c>
    </row>
    <row r="649" spans="1:24" ht="15" hidden="1" x14ac:dyDescent="0.2">
      <c r="A649" s="73" t="str">
        <f t="shared" si="160"/>
        <v/>
      </c>
      <c r="B649" s="3" t="str">
        <f t="shared" si="157"/>
        <v/>
      </c>
      <c r="E649" s="14" t="str">
        <f t="shared" si="158"/>
        <v/>
      </c>
      <c r="F649" s="3">
        <f t="shared" si="155"/>
        <v>0</v>
      </c>
      <c r="G649" s="3" t="str">
        <f t="shared" si="161"/>
        <v/>
      </c>
      <c r="H649" s="3">
        <f t="shared" si="159"/>
        <v>0</v>
      </c>
      <c r="I649" s="3" t="str">
        <f t="shared" si="162"/>
        <v/>
      </c>
      <c r="J649" s="4"/>
      <c r="K649" s="3">
        <f t="shared" si="163"/>
        <v>35</v>
      </c>
      <c r="L649" s="3" t="str">
        <f t="shared" si="164"/>
        <v/>
      </c>
      <c r="M649" s="60"/>
      <c r="N649" s="48" t="s">
        <v>52</v>
      </c>
      <c r="O649" s="57"/>
      <c r="P649" s="132"/>
      <c r="Q649" s="130"/>
      <c r="R649" s="131"/>
      <c r="S649" s="183"/>
      <c r="T649" s="62" t="str">
        <f>IF(O649&gt;0,VLOOKUP(Q649,'Riders Names'!A$2:B$582,2,FALSE),"")</f>
        <v/>
      </c>
      <c r="U649" s="45" t="e">
        <f>VLOOKUP(Q649,'Riders Names'!A$2:B$582,1,FALSE)</f>
        <v>#N/A</v>
      </c>
      <c r="X649" s="7" t="str">
        <f>IF('My Races'!$H$2="All",Q649,CONCATENATE(Q649,N649))</f>
        <v>Choose Race</v>
      </c>
    </row>
    <row r="650" spans="1:24" ht="15" hidden="1" x14ac:dyDescent="0.2">
      <c r="A650" s="73" t="str">
        <f t="shared" si="160"/>
        <v/>
      </c>
      <c r="B650" s="3" t="str">
        <f t="shared" si="157"/>
        <v/>
      </c>
      <c r="E650" s="14" t="str">
        <f t="shared" si="158"/>
        <v/>
      </c>
      <c r="F650" s="3">
        <f t="shared" si="155"/>
        <v>0</v>
      </c>
      <c r="G650" s="3" t="str">
        <f t="shared" si="161"/>
        <v/>
      </c>
      <c r="H650" s="3">
        <f t="shared" si="159"/>
        <v>0</v>
      </c>
      <c r="I650" s="3" t="str">
        <f t="shared" si="162"/>
        <v/>
      </c>
      <c r="J650" s="4"/>
      <c r="K650" s="3">
        <f t="shared" si="163"/>
        <v>35</v>
      </c>
      <c r="L650" s="3" t="str">
        <f t="shared" si="164"/>
        <v/>
      </c>
      <c r="M650" s="60"/>
      <c r="N650" s="48" t="s">
        <v>178</v>
      </c>
      <c r="O650" s="57">
        <f t="shared" si="156"/>
        <v>1</v>
      </c>
      <c r="P650" s="132">
        <v>43579</v>
      </c>
      <c r="Q650" s="130" t="s">
        <v>56</v>
      </c>
      <c r="R650" s="131">
        <v>1.8379629629629628E-2</v>
      </c>
      <c r="S650" s="183"/>
      <c r="T650" s="62" t="str">
        <f>IF(O650&gt;0,VLOOKUP(Q650,'Riders Names'!A$2:B$582,2,FALSE),"")</f>
        <v>Male</v>
      </c>
      <c r="U650" s="45" t="str">
        <f>VLOOKUP(Q650,'Riders Names'!A$2:B$582,1,FALSE)</f>
        <v>Simon Cox</v>
      </c>
      <c r="X650" s="7" t="str">
        <f>IF('My Races'!$H$2="All",Q650,CONCATENATE(Q650,N650))</f>
        <v>Simon CoxUC863S</v>
      </c>
    </row>
    <row r="651" spans="1:24" ht="15" hidden="1" x14ac:dyDescent="0.2">
      <c r="A651" s="73" t="str">
        <f t="shared" si="160"/>
        <v/>
      </c>
      <c r="B651" s="3" t="str">
        <f t="shared" si="157"/>
        <v/>
      </c>
      <c r="E651" s="14" t="str">
        <f t="shared" si="158"/>
        <v/>
      </c>
      <c r="F651" s="3">
        <f t="shared" si="155"/>
        <v>0</v>
      </c>
      <c r="G651" s="3" t="str">
        <f t="shared" si="161"/>
        <v/>
      </c>
      <c r="H651" s="3">
        <f t="shared" si="159"/>
        <v>0</v>
      </c>
      <c r="I651" s="3" t="str">
        <f t="shared" si="162"/>
        <v/>
      </c>
      <c r="J651" s="4"/>
      <c r="K651" s="3">
        <f t="shared" si="163"/>
        <v>35</v>
      </c>
      <c r="L651" s="3" t="str">
        <f t="shared" si="164"/>
        <v/>
      </c>
      <c r="M651" s="60"/>
      <c r="N651" s="48" t="s">
        <v>178</v>
      </c>
      <c r="O651" s="57">
        <f t="shared" si="156"/>
        <v>2</v>
      </c>
      <c r="P651" s="132">
        <v>43579</v>
      </c>
      <c r="Q651" s="130" t="s">
        <v>172</v>
      </c>
      <c r="R651" s="131">
        <v>1.849537037037037E-2</v>
      </c>
      <c r="S651" s="183"/>
      <c r="T651" s="62" t="str">
        <f>IF(O651&gt;0,VLOOKUP(Q651,'Riders Names'!A$2:B$582,2,FALSE),"")</f>
        <v>Guest</v>
      </c>
      <c r="U651" s="45" t="str">
        <f>VLOOKUP(Q651,'Riders Names'!A$2:B$582,1,FALSE)</f>
        <v>Les Liddiard</v>
      </c>
      <c r="X651" s="7" t="str">
        <f>IF('My Races'!$H$2="All",Q651,CONCATENATE(Q651,N651))</f>
        <v>Les LiddiardUC863S</v>
      </c>
    </row>
    <row r="652" spans="1:24" ht="15" hidden="1" x14ac:dyDescent="0.2">
      <c r="A652" s="73" t="str">
        <f t="shared" si="160"/>
        <v/>
      </c>
      <c r="B652" s="3" t="str">
        <f t="shared" si="157"/>
        <v/>
      </c>
      <c r="E652" s="14" t="str">
        <f t="shared" si="158"/>
        <v/>
      </c>
      <c r="F652" s="3">
        <f t="shared" si="155"/>
        <v>0</v>
      </c>
      <c r="G652" s="3" t="str">
        <f t="shared" si="161"/>
        <v/>
      </c>
      <c r="H652" s="3">
        <f t="shared" si="159"/>
        <v>0</v>
      </c>
      <c r="I652" s="3" t="str">
        <f t="shared" si="162"/>
        <v/>
      </c>
      <c r="J652" s="4"/>
      <c r="K652" s="3">
        <f t="shared" si="163"/>
        <v>35</v>
      </c>
      <c r="L652" s="3" t="str">
        <f t="shared" si="164"/>
        <v/>
      </c>
      <c r="M652" s="60"/>
      <c r="N652" s="48" t="s">
        <v>178</v>
      </c>
      <c r="O652" s="57">
        <f t="shared" si="156"/>
        <v>3</v>
      </c>
      <c r="P652" s="132">
        <v>43579</v>
      </c>
      <c r="Q652" s="130" t="s">
        <v>71</v>
      </c>
      <c r="R652" s="131">
        <v>1.8692129629629631E-2</v>
      </c>
      <c r="S652" s="183"/>
      <c r="T652" s="62" t="str">
        <f>IF(O652&gt;0,VLOOKUP(Q652,'Riders Names'!A$2:B$582,2,FALSE),"")</f>
        <v>Male</v>
      </c>
      <c r="U652" s="45" t="str">
        <f>VLOOKUP(Q652,'Riders Names'!A$2:B$582,1,FALSE)</f>
        <v>Owen Burgess</v>
      </c>
      <c r="X652" s="7" t="str">
        <f>IF('My Races'!$H$2="All",Q652,CONCATENATE(Q652,N652))</f>
        <v>Owen BurgessUC863S</v>
      </c>
    </row>
    <row r="653" spans="1:24" ht="15" hidden="1" x14ac:dyDescent="0.2">
      <c r="A653" s="73" t="str">
        <f t="shared" si="160"/>
        <v/>
      </c>
      <c r="B653" s="3" t="str">
        <f t="shared" si="157"/>
        <v/>
      </c>
      <c r="E653" s="14" t="str">
        <f t="shared" si="158"/>
        <v/>
      </c>
      <c r="F653" s="3">
        <f t="shared" si="155"/>
        <v>0</v>
      </c>
      <c r="G653" s="3" t="str">
        <f t="shared" si="161"/>
        <v/>
      </c>
      <c r="H653" s="3">
        <f t="shared" si="159"/>
        <v>0</v>
      </c>
      <c r="I653" s="3" t="str">
        <f t="shared" si="162"/>
        <v/>
      </c>
      <c r="J653" s="4"/>
      <c r="K653" s="3">
        <f t="shared" si="163"/>
        <v>35</v>
      </c>
      <c r="L653" s="3" t="str">
        <f t="shared" si="164"/>
        <v/>
      </c>
      <c r="M653" s="60"/>
      <c r="N653" s="48" t="s">
        <v>178</v>
      </c>
      <c r="O653" s="57">
        <f t="shared" si="156"/>
        <v>4</v>
      </c>
      <c r="P653" s="132">
        <v>43579</v>
      </c>
      <c r="Q653" s="130" t="s">
        <v>214</v>
      </c>
      <c r="R653" s="131">
        <v>1.9375E-2</v>
      </c>
      <c r="S653" s="183"/>
      <c r="T653" s="62" t="str">
        <f>IF(O653&gt;0,VLOOKUP(Q653,'Riders Names'!A$2:B$582,2,FALSE),"")</f>
        <v>Guest</v>
      </c>
      <c r="U653" s="45" t="str">
        <f>VLOOKUP(Q653,'Riders Names'!A$2:B$582,1,FALSE)</f>
        <v>Jamie Bray</v>
      </c>
      <c r="X653" s="7" t="str">
        <f>IF('My Races'!$H$2="All",Q653,CONCATENATE(Q653,N653))</f>
        <v>Jamie BrayUC863S</v>
      </c>
    </row>
    <row r="654" spans="1:24" ht="15" hidden="1" x14ac:dyDescent="0.2">
      <c r="A654" s="73" t="str">
        <f t="shared" si="160"/>
        <v/>
      </c>
      <c r="B654" s="3" t="str">
        <f t="shared" si="157"/>
        <v/>
      </c>
      <c r="E654" s="14" t="str">
        <f t="shared" si="158"/>
        <v/>
      </c>
      <c r="F654" s="3">
        <f t="shared" si="155"/>
        <v>0</v>
      </c>
      <c r="G654" s="3" t="str">
        <f t="shared" si="161"/>
        <v/>
      </c>
      <c r="H654" s="3">
        <f t="shared" si="159"/>
        <v>0</v>
      </c>
      <c r="I654" s="3" t="str">
        <f t="shared" si="162"/>
        <v/>
      </c>
      <c r="J654" s="4"/>
      <c r="K654" s="3">
        <f t="shared" si="163"/>
        <v>35</v>
      </c>
      <c r="L654" s="3" t="str">
        <f t="shared" si="164"/>
        <v/>
      </c>
      <c r="M654" s="60"/>
      <c r="N654" s="48" t="s">
        <v>178</v>
      </c>
      <c r="O654" s="57">
        <f t="shared" si="156"/>
        <v>5</v>
      </c>
      <c r="P654" s="132">
        <v>43579</v>
      </c>
      <c r="Q654" s="130" t="s">
        <v>58</v>
      </c>
      <c r="R654" s="131">
        <v>1.9386574074074073E-2</v>
      </c>
      <c r="S654" s="183"/>
      <c r="T654" s="62" t="str">
        <f>IF(O654&gt;0,VLOOKUP(Q654,'Riders Names'!A$2:B$582,2,FALSE),"")</f>
        <v>Male</v>
      </c>
      <c r="U654" s="45" t="str">
        <f>VLOOKUP(Q654,'Riders Names'!A$2:B$582,1,FALSE)</f>
        <v>Mike Gibbons</v>
      </c>
      <c r="X654" s="7" t="str">
        <f>IF('My Races'!$H$2="All",Q654,CONCATENATE(Q654,N654))</f>
        <v>Mike GibbonsUC863S</v>
      </c>
    </row>
    <row r="655" spans="1:24" ht="15" hidden="1" x14ac:dyDescent="0.2">
      <c r="A655" s="73" t="str">
        <f t="shared" si="160"/>
        <v/>
      </c>
      <c r="B655" s="3" t="str">
        <f t="shared" si="157"/>
        <v/>
      </c>
      <c r="E655" s="14" t="str">
        <f t="shared" si="158"/>
        <v/>
      </c>
      <c r="F655" s="3">
        <f t="shared" si="155"/>
        <v>0</v>
      </c>
      <c r="G655" s="3" t="str">
        <f t="shared" si="161"/>
        <v/>
      </c>
      <c r="H655" s="3">
        <f t="shared" si="159"/>
        <v>0</v>
      </c>
      <c r="I655" s="3" t="str">
        <f t="shared" si="162"/>
        <v/>
      </c>
      <c r="J655" s="4"/>
      <c r="K655" s="3">
        <f t="shared" si="163"/>
        <v>35</v>
      </c>
      <c r="L655" s="3" t="str">
        <f t="shared" si="164"/>
        <v/>
      </c>
      <c r="M655" s="60"/>
      <c r="N655" s="48" t="s">
        <v>178</v>
      </c>
      <c r="O655" s="57">
        <f t="shared" si="156"/>
        <v>6</v>
      </c>
      <c r="P655" s="132">
        <v>43579</v>
      </c>
      <c r="Q655" s="130" t="s">
        <v>68</v>
      </c>
      <c r="R655" s="131">
        <v>2.0069444444444442E-2</v>
      </c>
      <c r="S655" s="183"/>
      <c r="T655" s="62" t="str">
        <f>IF(O655&gt;0,VLOOKUP(Q655,'Riders Names'!A$2:B$582,2,FALSE),"")</f>
        <v>Male</v>
      </c>
      <c r="U655" s="45" t="str">
        <f>VLOOKUP(Q655,'Riders Names'!A$2:B$582,1,FALSE)</f>
        <v>Robbie Richardson</v>
      </c>
      <c r="X655" s="7" t="str">
        <f>IF('My Races'!$H$2="All",Q655,CONCATENATE(Q655,N655))</f>
        <v>Robbie RichardsonUC863S</v>
      </c>
    </row>
    <row r="656" spans="1:24" ht="15" hidden="1" x14ac:dyDescent="0.2">
      <c r="A656" s="73" t="str">
        <f t="shared" si="160"/>
        <v/>
      </c>
      <c r="B656" s="3" t="str">
        <f t="shared" si="157"/>
        <v/>
      </c>
      <c r="E656" s="14" t="str">
        <f t="shared" si="158"/>
        <v/>
      </c>
      <c r="F656" s="3">
        <f t="shared" si="155"/>
        <v>0</v>
      </c>
      <c r="G656" s="3" t="str">
        <f t="shared" si="161"/>
        <v/>
      </c>
      <c r="H656" s="3">
        <f t="shared" si="159"/>
        <v>0</v>
      </c>
      <c r="I656" s="3" t="str">
        <f t="shared" si="162"/>
        <v/>
      </c>
      <c r="J656" s="4"/>
      <c r="K656" s="3">
        <f t="shared" si="163"/>
        <v>35</v>
      </c>
      <c r="L656" s="3" t="str">
        <f t="shared" si="164"/>
        <v/>
      </c>
      <c r="M656" s="60"/>
      <c r="N656" s="48" t="s">
        <v>178</v>
      </c>
      <c r="O656" s="57">
        <f t="shared" si="156"/>
        <v>7</v>
      </c>
      <c r="P656" s="132">
        <v>43579</v>
      </c>
      <c r="Q656" s="130" t="s">
        <v>191</v>
      </c>
      <c r="R656" s="131" t="s">
        <v>154</v>
      </c>
      <c r="S656" s="183"/>
      <c r="T656" s="62" t="str">
        <f>IF(O656&gt;0,VLOOKUP(Q656,'Riders Names'!A$2:B$582,2,FALSE),"")</f>
        <v>Guest</v>
      </c>
      <c r="U656" s="45" t="str">
        <f>VLOOKUP(Q656,'Riders Names'!A$2:B$582,1,FALSE)</f>
        <v>James Gill</v>
      </c>
      <c r="X656" s="7" t="str">
        <f>IF('My Races'!$H$2="All",Q656,CONCATENATE(Q656,N656))</f>
        <v>James GillUC863S</v>
      </c>
    </row>
    <row r="657" spans="1:24" ht="15" hidden="1" x14ac:dyDescent="0.2">
      <c r="A657" s="73" t="str">
        <f t="shared" si="160"/>
        <v/>
      </c>
      <c r="B657" s="3" t="str">
        <f t="shared" si="157"/>
        <v/>
      </c>
      <c r="E657" s="14" t="str">
        <f t="shared" si="158"/>
        <v/>
      </c>
      <c r="F657" s="3">
        <f t="shared" si="155"/>
        <v>0</v>
      </c>
      <c r="G657" s="3" t="str">
        <f t="shared" si="161"/>
        <v/>
      </c>
      <c r="H657" s="3">
        <f t="shared" si="159"/>
        <v>0</v>
      </c>
      <c r="I657" s="3" t="str">
        <f t="shared" si="162"/>
        <v/>
      </c>
      <c r="J657" s="4"/>
      <c r="K657" s="3">
        <f t="shared" si="163"/>
        <v>35</v>
      </c>
      <c r="L657" s="3" t="str">
        <f t="shared" si="164"/>
        <v/>
      </c>
      <c r="M657" s="60"/>
      <c r="N657" s="48" t="s">
        <v>86</v>
      </c>
      <c r="O657" s="57">
        <f t="shared" si="156"/>
        <v>1</v>
      </c>
      <c r="P657" s="132">
        <v>44335</v>
      </c>
      <c r="Q657" s="130" t="s">
        <v>219</v>
      </c>
      <c r="R657" s="131">
        <v>4.0752314814814811E-2</v>
      </c>
      <c r="S657" s="185"/>
      <c r="T657" s="62" t="str">
        <f>IF(O657&gt;0,VLOOKUP(Q657,'Riders Names'!A$2:B$582,2,FALSE),"")</f>
        <v>Guest</v>
      </c>
      <c r="U657" s="45" t="str">
        <f>VLOOKUP(Q657,'Riders Names'!A$2:B$582,1,FALSE)</f>
        <v>Mark Bradley</v>
      </c>
      <c r="X657" s="7" t="str">
        <f>IF('My Races'!$H$2="All",Q657,CONCATENATE(Q657,N657))</f>
        <v>Mark BradleyUC862</v>
      </c>
    </row>
    <row r="658" spans="1:24" ht="15" hidden="1" x14ac:dyDescent="0.2">
      <c r="A658" s="73" t="str">
        <f t="shared" si="160"/>
        <v/>
      </c>
      <c r="B658" s="3" t="str">
        <f t="shared" si="157"/>
        <v/>
      </c>
      <c r="E658" s="14" t="str">
        <f t="shared" si="158"/>
        <v/>
      </c>
      <c r="F658" s="3">
        <f t="shared" si="155"/>
        <v>0</v>
      </c>
      <c r="G658" s="3" t="str">
        <f t="shared" si="161"/>
        <v/>
      </c>
      <c r="H658" s="3">
        <f t="shared" si="159"/>
        <v>0</v>
      </c>
      <c r="I658" s="3" t="str">
        <f t="shared" si="162"/>
        <v/>
      </c>
      <c r="J658" s="4"/>
      <c r="K658" s="3">
        <f t="shared" si="163"/>
        <v>35</v>
      </c>
      <c r="L658" s="3" t="str">
        <f t="shared" si="164"/>
        <v/>
      </c>
      <c r="M658" s="60"/>
      <c r="N658" s="48" t="s">
        <v>86</v>
      </c>
      <c r="O658" s="57">
        <f t="shared" si="156"/>
        <v>2</v>
      </c>
      <c r="P658" s="132">
        <v>44335</v>
      </c>
      <c r="Q658" s="130" t="s">
        <v>56</v>
      </c>
      <c r="R658" s="131">
        <v>4.1435185185185179E-2</v>
      </c>
      <c r="S658" s="185"/>
      <c r="T658" s="62" t="str">
        <f>IF(O658&gt;0,VLOOKUP(Q658,'Riders Names'!A$2:B$582,2,FALSE),"")</f>
        <v>Male</v>
      </c>
      <c r="U658" s="45" t="str">
        <f>VLOOKUP(Q658,'Riders Names'!A$2:B$582,1,FALSE)</f>
        <v>Simon Cox</v>
      </c>
      <c r="X658" s="7" t="str">
        <f>IF('My Races'!$H$2="All",Q658,CONCATENATE(Q658,N658))</f>
        <v>Simon CoxUC862</v>
      </c>
    </row>
    <row r="659" spans="1:24" ht="15" hidden="1" x14ac:dyDescent="0.2">
      <c r="A659" s="73" t="str">
        <f t="shared" si="160"/>
        <v/>
      </c>
      <c r="B659" s="3" t="str">
        <f t="shared" si="157"/>
        <v/>
      </c>
      <c r="E659" s="14" t="str">
        <f t="shared" si="158"/>
        <v/>
      </c>
      <c r="F659" s="3">
        <f t="shared" ref="F659:F722" si="165">IF(AND(E659&lt;&gt;"",E658&lt;&gt;E659),F658+1,F658)</f>
        <v>0</v>
      </c>
      <c r="G659" s="3" t="str">
        <f t="shared" si="161"/>
        <v/>
      </c>
      <c r="H659" s="3">
        <f t="shared" si="159"/>
        <v>0</v>
      </c>
      <c r="I659" s="3" t="str">
        <f t="shared" si="162"/>
        <v/>
      </c>
      <c r="J659" s="4"/>
      <c r="K659" s="3">
        <f t="shared" si="163"/>
        <v>35</v>
      </c>
      <c r="L659" s="3" t="str">
        <f t="shared" si="164"/>
        <v/>
      </c>
      <c r="M659" s="60"/>
      <c r="N659" s="48" t="s">
        <v>86</v>
      </c>
      <c r="O659" s="57">
        <f t="shared" si="156"/>
        <v>3</v>
      </c>
      <c r="P659" s="132">
        <v>44335</v>
      </c>
      <c r="Q659" s="130" t="s">
        <v>220</v>
      </c>
      <c r="R659" s="131">
        <v>4.1493055555555554E-2</v>
      </c>
      <c r="S659" s="185"/>
      <c r="T659" s="62" t="str">
        <f>IF(O659&gt;0,VLOOKUP(Q659,'Riders Names'!A$2:B$582,2,FALSE),"")</f>
        <v>Guest</v>
      </c>
      <c r="U659" s="45" t="str">
        <f>VLOOKUP(Q659,'Riders Names'!A$2:B$582,1,FALSE)</f>
        <v>Niel Dunnage</v>
      </c>
      <c r="X659" s="7" t="str">
        <f>IF('My Races'!$H$2="All",Q659,CONCATENATE(Q659,N659))</f>
        <v>Niel DunnageUC862</v>
      </c>
    </row>
    <row r="660" spans="1:24" ht="15" hidden="1" x14ac:dyDescent="0.2">
      <c r="A660" s="73" t="str">
        <f t="shared" si="160"/>
        <v/>
      </c>
      <c r="B660" s="3" t="str">
        <f t="shared" si="157"/>
        <v/>
      </c>
      <c r="E660" s="14" t="str">
        <f t="shared" si="158"/>
        <v/>
      </c>
      <c r="F660" s="3">
        <f t="shared" si="165"/>
        <v>0</v>
      </c>
      <c r="G660" s="3" t="str">
        <f t="shared" si="161"/>
        <v/>
      </c>
      <c r="H660" s="3">
        <f t="shared" si="159"/>
        <v>0</v>
      </c>
      <c r="I660" s="3" t="str">
        <f t="shared" si="162"/>
        <v/>
      </c>
      <c r="J660" s="4"/>
      <c r="K660" s="3">
        <f t="shared" si="163"/>
        <v>35</v>
      </c>
      <c r="L660" s="3" t="str">
        <f t="shared" si="164"/>
        <v/>
      </c>
      <c r="M660" s="60"/>
      <c r="N660" s="48" t="s">
        <v>86</v>
      </c>
      <c r="O660" s="57">
        <f t="shared" si="156"/>
        <v>4</v>
      </c>
      <c r="P660" s="132">
        <v>44335</v>
      </c>
      <c r="Q660" s="130" t="s">
        <v>61</v>
      </c>
      <c r="R660" s="131">
        <v>4.1701388888888885E-2</v>
      </c>
      <c r="S660" s="185"/>
      <c r="T660" s="62" t="str">
        <f>IF(O660&gt;0,VLOOKUP(Q660,'Riders Names'!A$2:B$582,2,FALSE),"")</f>
        <v>Male</v>
      </c>
      <c r="U660" s="45" t="str">
        <f>VLOOKUP(Q660,'Riders Names'!A$2:B$582,1,FALSE)</f>
        <v>James Eccleston</v>
      </c>
      <c r="X660" s="7" t="str">
        <f>IF('My Races'!$H$2="All",Q660,CONCATENATE(Q660,N660))</f>
        <v>James EcclestonUC862</v>
      </c>
    </row>
    <row r="661" spans="1:24" ht="15" hidden="1" x14ac:dyDescent="0.2">
      <c r="A661" s="73" t="str">
        <f t="shared" si="160"/>
        <v/>
      </c>
      <c r="B661" s="3" t="str">
        <f t="shared" si="157"/>
        <v/>
      </c>
      <c r="E661" s="14" t="str">
        <f t="shared" si="158"/>
        <v/>
      </c>
      <c r="F661" s="3">
        <f t="shared" si="165"/>
        <v>0</v>
      </c>
      <c r="G661" s="3" t="str">
        <f t="shared" si="161"/>
        <v/>
      </c>
      <c r="H661" s="3">
        <f t="shared" si="159"/>
        <v>0</v>
      </c>
      <c r="I661" s="3" t="str">
        <f t="shared" si="162"/>
        <v/>
      </c>
      <c r="J661" s="4"/>
      <c r="K661" s="3">
        <f t="shared" si="163"/>
        <v>35</v>
      </c>
      <c r="L661" s="3" t="str">
        <f t="shared" si="164"/>
        <v/>
      </c>
      <c r="M661" s="60"/>
      <c r="N661" s="48" t="s">
        <v>86</v>
      </c>
      <c r="O661" s="57">
        <f t="shared" si="156"/>
        <v>5</v>
      </c>
      <c r="P661" s="132">
        <v>44335</v>
      </c>
      <c r="Q661" s="130" t="s">
        <v>57</v>
      </c>
      <c r="R661" s="131">
        <v>4.1805555555555561E-2</v>
      </c>
      <c r="S661" s="185"/>
      <c r="T661" s="62" t="str">
        <f>IF(O661&gt;0,VLOOKUP(Q661,'Riders Names'!A$2:B$582,2,FALSE),"")</f>
        <v>Male</v>
      </c>
      <c r="U661" s="45" t="str">
        <f>VLOOKUP(Q661,'Riders Names'!A$2:B$582,1,FALSE)</f>
        <v>Paul Winchcombe</v>
      </c>
      <c r="X661" s="7" t="str">
        <f>IF('My Races'!$H$2="All",Q661,CONCATENATE(Q661,N661))</f>
        <v>Paul WinchcombeUC862</v>
      </c>
    </row>
    <row r="662" spans="1:24" ht="15" hidden="1" x14ac:dyDescent="0.2">
      <c r="A662" s="73" t="str">
        <f t="shared" si="160"/>
        <v/>
      </c>
      <c r="B662" s="3" t="str">
        <f t="shared" si="157"/>
        <v/>
      </c>
      <c r="E662" s="14" t="str">
        <f t="shared" si="158"/>
        <v/>
      </c>
      <c r="F662" s="3">
        <f t="shared" si="165"/>
        <v>0</v>
      </c>
      <c r="G662" s="3" t="str">
        <f t="shared" si="161"/>
        <v/>
      </c>
      <c r="H662" s="3">
        <f t="shared" si="159"/>
        <v>0</v>
      </c>
      <c r="I662" s="3" t="str">
        <f t="shared" si="162"/>
        <v/>
      </c>
      <c r="J662" s="4"/>
      <c r="K662" s="3">
        <f t="shared" si="163"/>
        <v>35</v>
      </c>
      <c r="L662" s="3" t="str">
        <f t="shared" si="164"/>
        <v/>
      </c>
      <c r="M662" s="60"/>
      <c r="N662" s="48" t="s">
        <v>86</v>
      </c>
      <c r="O662" s="57">
        <f t="shared" si="156"/>
        <v>6</v>
      </c>
      <c r="P662" s="132">
        <v>44335</v>
      </c>
      <c r="Q662" s="130" t="s">
        <v>60</v>
      </c>
      <c r="R662" s="131">
        <v>4.2430555555555555E-2</v>
      </c>
      <c r="S662" s="185"/>
      <c r="T662" s="62" t="str">
        <f>IF(O662&gt;0,VLOOKUP(Q662,'Riders Names'!A$2:B$582,2,FALSE),"")</f>
        <v>Male</v>
      </c>
      <c r="U662" s="45" t="str">
        <f>VLOOKUP(Q662,'Riders Names'!A$2:B$582,1,FALSE)</f>
        <v>David English</v>
      </c>
      <c r="X662" s="7" t="str">
        <f>IF('My Races'!$H$2="All",Q662,CONCATENATE(Q662,N662))</f>
        <v>David EnglishUC862</v>
      </c>
    </row>
    <row r="663" spans="1:24" ht="15" hidden="1" x14ac:dyDescent="0.2">
      <c r="A663" s="73" t="str">
        <f t="shared" si="160"/>
        <v/>
      </c>
      <c r="B663" s="3" t="str">
        <f t="shared" si="157"/>
        <v/>
      </c>
      <c r="E663" s="14" t="str">
        <f t="shared" si="158"/>
        <v/>
      </c>
      <c r="F663" s="3">
        <f t="shared" si="165"/>
        <v>0</v>
      </c>
      <c r="G663" s="3" t="str">
        <f t="shared" si="161"/>
        <v/>
      </c>
      <c r="H663" s="3">
        <f t="shared" si="159"/>
        <v>0</v>
      </c>
      <c r="I663" s="3" t="str">
        <f t="shared" si="162"/>
        <v/>
      </c>
      <c r="J663" s="4"/>
      <c r="K663" s="3">
        <f t="shared" si="163"/>
        <v>35</v>
      </c>
      <c r="L663" s="3" t="str">
        <f t="shared" si="164"/>
        <v/>
      </c>
      <c r="M663" s="60"/>
      <c r="N663" s="48" t="s">
        <v>86</v>
      </c>
      <c r="O663" s="57">
        <f t="shared" ref="O663:O725" si="166">IF(N663=N662,O662+1,1)</f>
        <v>7</v>
      </c>
      <c r="P663" s="132">
        <v>44335</v>
      </c>
      <c r="Q663" s="130" t="s">
        <v>67</v>
      </c>
      <c r="R663" s="131">
        <v>4.4502314814814814E-2</v>
      </c>
      <c r="S663" s="185"/>
      <c r="T663" s="62" t="str">
        <f>IF(O663&gt;0,VLOOKUP(Q663,'Riders Names'!A$2:B$582,2,FALSE),"")</f>
        <v>Male</v>
      </c>
      <c r="U663" s="45" t="str">
        <f>VLOOKUP(Q663,'Riders Names'!A$2:B$582,1,FALSE)</f>
        <v>Neil Lewis</v>
      </c>
      <c r="X663" s="7" t="str">
        <f>IF('My Races'!$H$2="All",Q663,CONCATENATE(Q663,N663))</f>
        <v>Neil LewisUC862</v>
      </c>
    </row>
    <row r="664" spans="1:24" ht="15" hidden="1" x14ac:dyDescent="0.2">
      <c r="A664" s="73" t="str">
        <f t="shared" si="160"/>
        <v/>
      </c>
      <c r="B664" s="3" t="str">
        <f t="shared" si="157"/>
        <v/>
      </c>
      <c r="E664" s="14" t="str">
        <f t="shared" si="158"/>
        <v/>
      </c>
      <c r="F664" s="3">
        <f t="shared" si="165"/>
        <v>0</v>
      </c>
      <c r="G664" s="3" t="str">
        <f t="shared" si="161"/>
        <v/>
      </c>
      <c r="H664" s="3">
        <f t="shared" si="159"/>
        <v>0</v>
      </c>
      <c r="I664" s="3" t="str">
        <f t="shared" si="162"/>
        <v/>
      </c>
      <c r="J664" s="4"/>
      <c r="K664" s="3">
        <f t="shared" si="163"/>
        <v>35</v>
      </c>
      <c r="L664" s="3" t="str">
        <f t="shared" si="164"/>
        <v/>
      </c>
      <c r="M664" s="60"/>
      <c r="N664" s="48" t="s">
        <v>86</v>
      </c>
      <c r="O664" s="57">
        <f t="shared" si="166"/>
        <v>8</v>
      </c>
      <c r="P664" s="132">
        <v>44335</v>
      </c>
      <c r="Q664" s="130" t="s">
        <v>64</v>
      </c>
      <c r="R664" s="131">
        <v>4.5057870370370373E-2</v>
      </c>
      <c r="S664" s="185"/>
      <c r="T664" s="62" t="str">
        <f>IF(O664&gt;0,VLOOKUP(Q664,'Riders Names'!A$2:B$582,2,FALSE),"")</f>
        <v>Male</v>
      </c>
      <c r="U664" s="45" t="str">
        <f>VLOOKUP(Q664,'Riders Names'!A$2:B$582,1,FALSE)</f>
        <v>Peter Iffland</v>
      </c>
      <c r="X664" s="7" t="str">
        <f>IF('My Races'!$H$2="All",Q664,CONCATENATE(Q664,N664))</f>
        <v>Peter IfflandUC862</v>
      </c>
    </row>
    <row r="665" spans="1:24" ht="15" hidden="1" x14ac:dyDescent="0.2">
      <c r="A665" s="73" t="str">
        <f t="shared" si="160"/>
        <v/>
      </c>
      <c r="B665" s="3" t="str">
        <f t="shared" si="157"/>
        <v/>
      </c>
      <c r="E665" s="14" t="str">
        <f t="shared" si="158"/>
        <v/>
      </c>
      <c r="F665" s="3">
        <f t="shared" si="165"/>
        <v>0</v>
      </c>
      <c r="G665" s="3" t="str">
        <f t="shared" si="161"/>
        <v/>
      </c>
      <c r="H665" s="3">
        <f t="shared" si="159"/>
        <v>0</v>
      </c>
      <c r="I665" s="3" t="str">
        <f t="shared" si="162"/>
        <v/>
      </c>
      <c r="J665" s="4"/>
      <c r="K665" s="3">
        <f t="shared" si="163"/>
        <v>35</v>
      </c>
      <c r="L665" s="3" t="str">
        <f t="shared" si="164"/>
        <v/>
      </c>
      <c r="M665" s="60"/>
      <c r="N665" s="48" t="s">
        <v>86</v>
      </c>
      <c r="O665" s="57">
        <f t="shared" si="166"/>
        <v>9</v>
      </c>
      <c r="P665" s="132">
        <v>44335</v>
      </c>
      <c r="Q665" s="130" t="s">
        <v>58</v>
      </c>
      <c r="R665" s="131">
        <v>4.614583333333333E-2</v>
      </c>
      <c r="S665" s="185"/>
      <c r="T665" s="62" t="str">
        <f>IF(O665&gt;0,VLOOKUP(Q665,'Riders Names'!A$2:B$582,2,FALSE),"")</f>
        <v>Male</v>
      </c>
      <c r="U665" s="45" t="str">
        <f>VLOOKUP(Q665,'Riders Names'!A$2:B$582,1,FALSE)</f>
        <v>Mike Gibbons</v>
      </c>
      <c r="X665" s="7" t="str">
        <f>IF('My Races'!$H$2="All",Q665,CONCATENATE(Q665,N665))</f>
        <v>Mike GibbonsUC862</v>
      </c>
    </row>
    <row r="666" spans="1:24" ht="15" hidden="1" x14ac:dyDescent="0.2">
      <c r="A666" s="73" t="str">
        <f t="shared" si="160"/>
        <v/>
      </c>
      <c r="B666" s="3" t="str">
        <f t="shared" si="157"/>
        <v/>
      </c>
      <c r="E666" s="14" t="str">
        <f t="shared" si="158"/>
        <v/>
      </c>
      <c r="F666" s="3">
        <f t="shared" si="165"/>
        <v>0</v>
      </c>
      <c r="G666" s="3" t="str">
        <f t="shared" si="161"/>
        <v/>
      </c>
      <c r="H666" s="3">
        <f t="shared" si="159"/>
        <v>0</v>
      </c>
      <c r="I666" s="3" t="str">
        <f t="shared" si="162"/>
        <v/>
      </c>
      <c r="J666" s="4"/>
      <c r="K666" s="3">
        <f t="shared" si="163"/>
        <v>35</v>
      </c>
      <c r="L666" s="3" t="str">
        <f t="shared" si="164"/>
        <v/>
      </c>
      <c r="M666" s="60"/>
      <c r="N666" s="48" t="s">
        <v>86</v>
      </c>
      <c r="O666" s="57">
        <f t="shared" si="166"/>
        <v>10</v>
      </c>
      <c r="P666" s="132">
        <v>44335</v>
      </c>
      <c r="Q666" s="130" t="s">
        <v>59</v>
      </c>
      <c r="R666" s="131">
        <v>5.0162037037037033E-2</v>
      </c>
      <c r="S666" s="185"/>
      <c r="T666" s="62" t="str">
        <f>IF(O666&gt;0,VLOOKUP(Q666,'Riders Names'!A$2:B$582,2,FALSE),"")</f>
        <v>Female</v>
      </c>
      <c r="U666" s="45" t="str">
        <f>VLOOKUP(Q666,'Riders Names'!A$2:B$582,1,FALSE)</f>
        <v>Lauren Booth</v>
      </c>
      <c r="X666" s="7" t="str">
        <f>IF('My Races'!$H$2="All",Q666,CONCATENATE(Q666,N666))</f>
        <v>Lauren BoothUC862</v>
      </c>
    </row>
    <row r="667" spans="1:24" ht="15" hidden="1" x14ac:dyDescent="0.2">
      <c r="A667" s="73" t="str">
        <f t="shared" si="160"/>
        <v/>
      </c>
      <c r="B667" s="3" t="str">
        <f t="shared" si="157"/>
        <v/>
      </c>
      <c r="E667" s="14" t="str">
        <f t="shared" si="158"/>
        <v/>
      </c>
      <c r="F667" s="3">
        <f t="shared" si="165"/>
        <v>0</v>
      </c>
      <c r="G667" s="3" t="str">
        <f t="shared" si="161"/>
        <v/>
      </c>
      <c r="H667" s="3">
        <f t="shared" si="159"/>
        <v>0</v>
      </c>
      <c r="I667" s="3" t="str">
        <f t="shared" si="162"/>
        <v/>
      </c>
      <c r="J667" s="4"/>
      <c r="K667" s="3">
        <f t="shared" si="163"/>
        <v>35</v>
      </c>
      <c r="L667" s="3" t="str">
        <f t="shared" si="164"/>
        <v/>
      </c>
      <c r="M667" s="60"/>
      <c r="N667" s="48"/>
      <c r="O667" s="57"/>
      <c r="P667" s="132"/>
      <c r="Q667" s="130"/>
      <c r="R667" s="131"/>
      <c r="S667" s="185"/>
      <c r="T667" s="62" t="str">
        <f>IF(O667&gt;0,VLOOKUP(Q667,'Riders Names'!A$2:B$582,2,FALSE),"")</f>
        <v/>
      </c>
      <c r="U667" s="45" t="e">
        <f>VLOOKUP(Q667,'Riders Names'!A$2:B$582,1,FALSE)</f>
        <v>#N/A</v>
      </c>
      <c r="X667" s="7" t="str">
        <f>IF('My Races'!$H$2="All",Q667,CONCATENATE(Q667,N667))</f>
        <v/>
      </c>
    </row>
    <row r="668" spans="1:24" ht="15" hidden="1" x14ac:dyDescent="0.2">
      <c r="A668" s="73" t="str">
        <f t="shared" si="160"/>
        <v/>
      </c>
      <c r="B668" s="3" t="str">
        <f t="shared" si="157"/>
        <v/>
      </c>
      <c r="E668" s="14" t="str">
        <f t="shared" si="158"/>
        <v/>
      </c>
      <c r="F668" s="3">
        <f t="shared" si="165"/>
        <v>0</v>
      </c>
      <c r="G668" s="3" t="str">
        <f t="shared" si="161"/>
        <v/>
      </c>
      <c r="H668" s="3">
        <f t="shared" si="159"/>
        <v>0</v>
      </c>
      <c r="I668" s="3" t="str">
        <f t="shared" si="162"/>
        <v/>
      </c>
      <c r="J668" s="4"/>
      <c r="K668" s="3">
        <f t="shared" si="163"/>
        <v>35</v>
      </c>
      <c r="L668" s="3" t="str">
        <f t="shared" si="164"/>
        <v/>
      </c>
      <c r="M668" s="60"/>
      <c r="N668" s="48" t="s">
        <v>86</v>
      </c>
      <c r="O668" s="57">
        <f t="shared" si="166"/>
        <v>1</v>
      </c>
      <c r="P668" s="132">
        <v>43607</v>
      </c>
      <c r="Q668" s="130" t="s">
        <v>118</v>
      </c>
      <c r="R668" s="131">
        <v>4.238425925925926E-2</v>
      </c>
      <c r="S668" s="185"/>
      <c r="T668" s="62" t="str">
        <f>IF(O668&gt;0,VLOOKUP(Q668,'Riders Names'!A$2:B$582,2,FALSE),"")</f>
        <v>Male</v>
      </c>
      <c r="U668" s="45" t="str">
        <f>VLOOKUP(Q668,'Riders Names'!A$2:B$582,1,FALSE)</f>
        <v>Jamie Richardson-Paige</v>
      </c>
      <c r="X668" s="7" t="str">
        <f>IF('My Races'!$H$2="All",Q668,CONCATENATE(Q668,N668))</f>
        <v>Jamie Richardson-PaigeUC862</v>
      </c>
    </row>
    <row r="669" spans="1:24" ht="15" hidden="1" x14ac:dyDescent="0.2">
      <c r="A669" s="73" t="str">
        <f t="shared" si="160"/>
        <v/>
      </c>
      <c r="B669" s="3" t="str">
        <f t="shared" si="157"/>
        <v/>
      </c>
      <c r="E669" s="14" t="str">
        <f t="shared" si="158"/>
        <v/>
      </c>
      <c r="F669" s="3">
        <f t="shared" si="165"/>
        <v>0</v>
      </c>
      <c r="G669" s="3" t="str">
        <f>IF(F669&lt;&gt;F668,F669,"")</f>
        <v/>
      </c>
      <c r="H669" s="3">
        <f t="shared" si="159"/>
        <v>0</v>
      </c>
      <c r="I669" s="3" t="str">
        <f>IF(H669&lt;&gt;H668,CONCATENATE($AA$11,H669),"")</f>
        <v/>
      </c>
      <c r="J669" s="4"/>
      <c r="K669" s="3">
        <f>IF(X669=$AA$6,K668+1,K668)</f>
        <v>35</v>
      </c>
      <c r="L669" s="3" t="str">
        <f t="shared" si="164"/>
        <v/>
      </c>
      <c r="M669" s="60"/>
      <c r="N669" s="48" t="s">
        <v>86</v>
      </c>
      <c r="O669" s="57">
        <f t="shared" si="166"/>
        <v>2</v>
      </c>
      <c r="P669" s="132">
        <v>43607</v>
      </c>
      <c r="Q669" s="130" t="s">
        <v>56</v>
      </c>
      <c r="R669" s="131">
        <v>4.2418981481481481E-2</v>
      </c>
      <c r="S669" s="185"/>
      <c r="T669" s="62" t="str">
        <f>IF(O669&gt;0,VLOOKUP(Q669,'Riders Names'!A$2:B$582,2,FALSE),"")</f>
        <v>Male</v>
      </c>
      <c r="U669" s="45" t="str">
        <f>VLOOKUP(Q669,'Riders Names'!A$2:B$582,1,FALSE)</f>
        <v>Simon Cox</v>
      </c>
      <c r="X669" s="7" t="str">
        <f>IF('My Races'!$H$2="All",Q669,CONCATENATE(Q669,N669))</f>
        <v>Simon CoxUC862</v>
      </c>
    </row>
    <row r="670" spans="1:24" ht="15" hidden="1" x14ac:dyDescent="0.2">
      <c r="A670" s="73" t="str">
        <f t="shared" si="160"/>
        <v/>
      </c>
      <c r="B670" s="3" t="str">
        <f t="shared" si="157"/>
        <v/>
      </c>
      <c r="E670" s="14" t="str">
        <f t="shared" si="158"/>
        <v/>
      </c>
      <c r="F670" s="3">
        <f t="shared" si="165"/>
        <v>0</v>
      </c>
      <c r="G670" s="3" t="str">
        <f t="shared" si="161"/>
        <v/>
      </c>
      <c r="H670" s="3">
        <f t="shared" si="159"/>
        <v>0</v>
      </c>
      <c r="I670" s="3" t="str">
        <f t="shared" si="162"/>
        <v/>
      </c>
      <c r="J670" s="4"/>
      <c r="K670" s="3">
        <f t="shared" si="163"/>
        <v>35</v>
      </c>
      <c r="L670" s="3" t="str">
        <f t="shared" si="164"/>
        <v/>
      </c>
      <c r="M670" s="60"/>
      <c r="N670" s="48" t="s">
        <v>86</v>
      </c>
      <c r="O670" s="57">
        <f t="shared" si="166"/>
        <v>3</v>
      </c>
      <c r="P670" s="132">
        <v>43607</v>
      </c>
      <c r="Q670" s="130" t="s">
        <v>57</v>
      </c>
      <c r="R670" s="131">
        <v>4.3773148148148144E-2</v>
      </c>
      <c r="S670" s="185"/>
      <c r="T670" s="62" t="str">
        <f>IF(O670&gt;0,VLOOKUP(Q670,'Riders Names'!A$2:B$582,2,FALSE),"")</f>
        <v>Male</v>
      </c>
      <c r="U670" s="45" t="str">
        <f>VLOOKUP(Q670,'Riders Names'!A$2:B$582,1,FALSE)</f>
        <v>Paul Winchcombe</v>
      </c>
      <c r="X670" s="7" t="str">
        <f>IF('My Races'!$H$2="All",Q670,CONCATENATE(Q670,N670))</f>
        <v>Paul WinchcombeUC862</v>
      </c>
    </row>
    <row r="671" spans="1:24" ht="15" hidden="1" x14ac:dyDescent="0.2">
      <c r="A671" s="73" t="str">
        <f t="shared" si="160"/>
        <v/>
      </c>
      <c r="B671" s="3" t="str">
        <f t="shared" si="157"/>
        <v/>
      </c>
      <c r="E671" s="14" t="str">
        <f t="shared" si="158"/>
        <v/>
      </c>
      <c r="F671" s="3">
        <f t="shared" si="165"/>
        <v>0</v>
      </c>
      <c r="G671" s="3" t="str">
        <f t="shared" si="161"/>
        <v/>
      </c>
      <c r="H671" s="3">
        <f t="shared" si="159"/>
        <v>0</v>
      </c>
      <c r="I671" s="3" t="str">
        <f t="shared" si="162"/>
        <v/>
      </c>
      <c r="J671" s="4"/>
      <c r="K671" s="3">
        <f t="shared" si="163"/>
        <v>35</v>
      </c>
      <c r="L671" s="3" t="str">
        <f t="shared" si="164"/>
        <v/>
      </c>
      <c r="M671" s="60"/>
      <c r="N671" s="48" t="s">
        <v>86</v>
      </c>
      <c r="O671" s="57">
        <f t="shared" si="166"/>
        <v>4</v>
      </c>
      <c r="P671" s="132">
        <v>43607</v>
      </c>
      <c r="Q671" s="130" t="s">
        <v>123</v>
      </c>
      <c r="R671" s="131">
        <v>4.4618055555555557E-2</v>
      </c>
      <c r="S671" s="185"/>
      <c r="T671" s="62" t="str">
        <f>IF(O671&gt;0,VLOOKUP(Q671,'Riders Names'!A$2:B$582,2,FALSE),"")</f>
        <v>Male</v>
      </c>
      <c r="U671" s="45" t="str">
        <f>VLOOKUP(Q671,'Riders Names'!A$2:B$582,1,FALSE)</f>
        <v>Chris Maxwell</v>
      </c>
      <c r="X671" s="7" t="str">
        <f>IF('My Races'!$H$2="All",Q671,CONCATENATE(Q671,N671))</f>
        <v>Chris MaxwellUC862</v>
      </c>
    </row>
    <row r="672" spans="1:24" ht="15" hidden="1" x14ac:dyDescent="0.2">
      <c r="A672" s="73" t="str">
        <f t="shared" si="160"/>
        <v/>
      </c>
      <c r="B672" s="3" t="str">
        <f t="shared" si="157"/>
        <v/>
      </c>
      <c r="E672" s="14" t="str">
        <f t="shared" si="158"/>
        <v/>
      </c>
      <c r="F672" s="3">
        <f t="shared" si="165"/>
        <v>0</v>
      </c>
      <c r="G672" s="3" t="str">
        <f t="shared" si="161"/>
        <v/>
      </c>
      <c r="H672" s="3">
        <f t="shared" si="159"/>
        <v>0</v>
      </c>
      <c r="I672" s="3" t="str">
        <f t="shared" si="162"/>
        <v/>
      </c>
      <c r="J672" s="4"/>
      <c r="K672" s="3">
        <f t="shared" si="163"/>
        <v>35</v>
      </c>
      <c r="L672" s="3" t="str">
        <f t="shared" si="164"/>
        <v/>
      </c>
      <c r="M672" s="60"/>
      <c r="N672" s="48" t="s">
        <v>86</v>
      </c>
      <c r="O672" s="57">
        <f t="shared" si="166"/>
        <v>5</v>
      </c>
      <c r="P672" s="132">
        <v>43607</v>
      </c>
      <c r="Q672" s="130" t="s">
        <v>68</v>
      </c>
      <c r="R672" s="131">
        <v>4.5324074074074072E-2</v>
      </c>
      <c r="S672" s="185"/>
      <c r="T672" s="62" t="str">
        <f>IF(O672&gt;0,VLOOKUP(Q672,'Riders Names'!A$2:B$582,2,FALSE),"")</f>
        <v>Male</v>
      </c>
      <c r="U672" s="45" t="str">
        <f>VLOOKUP(Q672,'Riders Names'!A$2:B$582,1,FALSE)</f>
        <v>Robbie Richardson</v>
      </c>
      <c r="X672" s="7" t="str">
        <f>IF('My Races'!$H$2="All",Q672,CONCATENATE(Q672,N672))</f>
        <v>Robbie RichardsonUC862</v>
      </c>
    </row>
    <row r="673" spans="1:24" ht="15" hidden="1" x14ac:dyDescent="0.2">
      <c r="A673" s="73" t="str">
        <f t="shared" si="160"/>
        <v/>
      </c>
      <c r="B673" s="3" t="str">
        <f t="shared" si="157"/>
        <v/>
      </c>
      <c r="E673" s="14" t="str">
        <f t="shared" si="158"/>
        <v/>
      </c>
      <c r="F673" s="3">
        <f t="shared" si="165"/>
        <v>0</v>
      </c>
      <c r="G673" s="3" t="str">
        <f t="shared" si="161"/>
        <v/>
      </c>
      <c r="H673" s="3">
        <f t="shared" si="159"/>
        <v>0</v>
      </c>
      <c r="I673" s="3" t="str">
        <f t="shared" si="162"/>
        <v/>
      </c>
      <c r="J673" s="4"/>
      <c r="K673" s="3">
        <f t="shared" si="163"/>
        <v>35</v>
      </c>
      <c r="L673" s="3" t="str">
        <f t="shared" si="164"/>
        <v/>
      </c>
      <c r="M673" s="60"/>
      <c r="N673" s="48" t="s">
        <v>86</v>
      </c>
      <c r="O673" s="57">
        <f t="shared" si="166"/>
        <v>6</v>
      </c>
      <c r="P673" s="132">
        <v>43607</v>
      </c>
      <c r="Q673" s="130" t="s">
        <v>67</v>
      </c>
      <c r="R673" s="131">
        <v>4.5324074074074072E-2</v>
      </c>
      <c r="S673" s="185"/>
      <c r="T673" s="62" t="str">
        <f>IF(O673&gt;0,VLOOKUP(Q673,'Riders Names'!A$2:B$582,2,FALSE),"")</f>
        <v>Male</v>
      </c>
      <c r="U673" s="45" t="str">
        <f>VLOOKUP(Q673,'Riders Names'!A$2:B$582,1,FALSE)</f>
        <v>Neil Lewis</v>
      </c>
      <c r="X673" s="7" t="str">
        <f>IF('My Races'!$H$2="All",Q673,CONCATENATE(Q673,N673))</f>
        <v>Neil LewisUC862</v>
      </c>
    </row>
    <row r="674" spans="1:24" ht="15" hidden="1" x14ac:dyDescent="0.2">
      <c r="A674" s="73" t="str">
        <f t="shared" si="160"/>
        <v/>
      </c>
      <c r="B674" s="3" t="str">
        <f t="shared" si="157"/>
        <v/>
      </c>
      <c r="E674" s="14" t="str">
        <f t="shared" si="158"/>
        <v/>
      </c>
      <c r="F674" s="3">
        <f t="shared" si="165"/>
        <v>0</v>
      </c>
      <c r="G674" s="3" t="str">
        <f t="shared" si="161"/>
        <v/>
      </c>
      <c r="H674" s="3">
        <f t="shared" si="159"/>
        <v>0</v>
      </c>
      <c r="I674" s="3" t="str">
        <f t="shared" si="162"/>
        <v/>
      </c>
      <c r="J674" s="4"/>
      <c r="K674" s="3">
        <f t="shared" si="163"/>
        <v>35</v>
      </c>
      <c r="L674" s="3" t="str">
        <f t="shared" si="164"/>
        <v/>
      </c>
      <c r="M674" s="60"/>
      <c r="N674" s="48" t="s">
        <v>86</v>
      </c>
      <c r="O674" s="57">
        <f t="shared" si="166"/>
        <v>7</v>
      </c>
      <c r="P674" s="132">
        <v>43607</v>
      </c>
      <c r="Q674" s="130" t="s">
        <v>63</v>
      </c>
      <c r="R674" s="131">
        <v>4.5462962962962962E-2</v>
      </c>
      <c r="S674" s="185"/>
      <c r="T674" s="62" t="str">
        <f>IF(O674&gt;0,VLOOKUP(Q674,'Riders Names'!A$2:B$582,2,FALSE),"")</f>
        <v>Male</v>
      </c>
      <c r="U674" s="45" t="str">
        <f>VLOOKUP(Q674,'Riders Names'!A$2:B$582,1,FALSE)</f>
        <v>Mark Evans</v>
      </c>
      <c r="X674" s="7" t="str">
        <f>IF('My Races'!$H$2="All",Q674,CONCATENATE(Q674,N674))</f>
        <v>Mark EvansUC862</v>
      </c>
    </row>
    <row r="675" spans="1:24" ht="15" hidden="1" x14ac:dyDescent="0.2">
      <c r="A675" s="73" t="str">
        <f t="shared" si="160"/>
        <v/>
      </c>
      <c r="B675" s="3" t="str">
        <f t="shared" si="157"/>
        <v/>
      </c>
      <c r="E675" s="14" t="str">
        <f t="shared" si="158"/>
        <v/>
      </c>
      <c r="F675" s="3">
        <f t="shared" si="165"/>
        <v>0</v>
      </c>
      <c r="G675" s="3" t="str">
        <f t="shared" si="161"/>
        <v/>
      </c>
      <c r="H675" s="3">
        <f t="shared" si="159"/>
        <v>0</v>
      </c>
      <c r="I675" s="3" t="str">
        <f t="shared" si="162"/>
        <v/>
      </c>
      <c r="J675" s="4"/>
      <c r="K675" s="3">
        <f t="shared" si="163"/>
        <v>35</v>
      </c>
      <c r="L675" s="3" t="str">
        <f t="shared" si="164"/>
        <v/>
      </c>
      <c r="M675" s="60"/>
      <c r="N675" s="48" t="s">
        <v>86</v>
      </c>
      <c r="O675" s="57">
        <f t="shared" si="166"/>
        <v>8</v>
      </c>
      <c r="P675" s="132">
        <v>43607</v>
      </c>
      <c r="Q675" s="130" t="s">
        <v>58</v>
      </c>
      <c r="R675" s="131">
        <v>4.5729166666666661E-2</v>
      </c>
      <c r="S675" s="185"/>
      <c r="T675" s="62" t="str">
        <f>IF(O675&gt;0,VLOOKUP(Q675,'Riders Names'!A$2:B$582,2,FALSE),"")</f>
        <v>Male</v>
      </c>
      <c r="U675" s="45" t="str">
        <f>VLOOKUP(Q675,'Riders Names'!A$2:B$582,1,FALSE)</f>
        <v>Mike Gibbons</v>
      </c>
      <c r="X675" s="7" t="str">
        <f>IF('My Races'!$H$2="All",Q675,CONCATENATE(Q675,N675))</f>
        <v>Mike GibbonsUC862</v>
      </c>
    </row>
    <row r="676" spans="1:24" ht="15" hidden="1" x14ac:dyDescent="0.2">
      <c r="A676" s="73" t="str">
        <f t="shared" si="160"/>
        <v/>
      </c>
      <c r="B676" s="3" t="str">
        <f t="shared" si="157"/>
        <v/>
      </c>
      <c r="E676" s="14" t="str">
        <f t="shared" si="158"/>
        <v/>
      </c>
      <c r="F676" s="3">
        <f t="shared" si="165"/>
        <v>0</v>
      </c>
      <c r="G676" s="3" t="str">
        <f t="shared" si="161"/>
        <v/>
      </c>
      <c r="H676" s="3">
        <f t="shared" si="159"/>
        <v>0</v>
      </c>
      <c r="I676" s="3" t="str">
        <f t="shared" si="162"/>
        <v/>
      </c>
      <c r="J676" s="4"/>
      <c r="K676" s="3">
        <f t="shared" si="163"/>
        <v>35</v>
      </c>
      <c r="L676" s="3" t="str">
        <f t="shared" si="164"/>
        <v/>
      </c>
      <c r="M676" s="60"/>
      <c r="N676" s="48" t="s">
        <v>86</v>
      </c>
      <c r="O676" s="57">
        <f t="shared" si="166"/>
        <v>9</v>
      </c>
      <c r="P676" s="132">
        <v>43607</v>
      </c>
      <c r="Q676" s="130" t="s">
        <v>59</v>
      </c>
      <c r="R676" s="131">
        <v>5.2361111111111108E-2</v>
      </c>
      <c r="S676" s="185"/>
      <c r="T676" s="62" t="str">
        <f>IF(O676&gt;0,VLOOKUP(Q676,'Riders Names'!A$2:B$582,2,FALSE),"")</f>
        <v>Female</v>
      </c>
      <c r="U676" s="45" t="str">
        <f>VLOOKUP(Q676,'Riders Names'!A$2:B$582,1,FALSE)</f>
        <v>Lauren Booth</v>
      </c>
      <c r="X676" s="7" t="str">
        <f>IF('My Races'!$H$2="All",Q676,CONCATENATE(Q676,N676))</f>
        <v>Lauren BoothUC862</v>
      </c>
    </row>
    <row r="677" spans="1:24" ht="15" hidden="1" x14ac:dyDescent="0.2">
      <c r="A677" s="73" t="str">
        <f t="shared" si="160"/>
        <v/>
      </c>
      <c r="B677" s="3" t="str">
        <f t="shared" si="157"/>
        <v/>
      </c>
      <c r="E677" s="14" t="str">
        <f t="shared" si="158"/>
        <v/>
      </c>
      <c r="F677" s="3">
        <f t="shared" si="165"/>
        <v>0</v>
      </c>
      <c r="G677" s="3" t="str">
        <f t="shared" si="161"/>
        <v/>
      </c>
      <c r="H677" s="3">
        <f t="shared" si="159"/>
        <v>0</v>
      </c>
      <c r="I677" s="3" t="str">
        <f t="shared" si="162"/>
        <v/>
      </c>
      <c r="J677" s="4"/>
      <c r="K677" s="3">
        <f t="shared" si="163"/>
        <v>35</v>
      </c>
      <c r="L677" s="3" t="str">
        <f t="shared" si="164"/>
        <v/>
      </c>
      <c r="M677" s="60"/>
      <c r="N677" s="48" t="s">
        <v>86</v>
      </c>
      <c r="O677" s="57">
        <f t="shared" si="166"/>
        <v>10</v>
      </c>
      <c r="P677" s="132">
        <v>43607</v>
      </c>
      <c r="Q677" s="130" t="s">
        <v>169</v>
      </c>
      <c r="R677" s="131">
        <v>5.5567129629629626E-2</v>
      </c>
      <c r="S677" s="185" t="s">
        <v>221</v>
      </c>
      <c r="T677" s="62" t="str">
        <f>IF(O677&gt;0,VLOOKUP(Q677,'Riders Names'!A$2:B$582,2,FALSE),"")</f>
        <v>Male</v>
      </c>
      <c r="U677" s="45" t="str">
        <f>VLOOKUP(Q677,'Riders Names'!A$2:B$582,1,FALSE)</f>
        <v>Jamie Currie</v>
      </c>
      <c r="X677" s="7" t="str">
        <f>IF('My Races'!$H$2="All",Q677,CONCATENATE(Q677,N677))</f>
        <v>Jamie CurrieUC862</v>
      </c>
    </row>
    <row r="678" spans="1:24" ht="15" hidden="1" x14ac:dyDescent="0.2">
      <c r="A678" s="73" t="str">
        <f t="shared" si="160"/>
        <v/>
      </c>
      <c r="B678" s="3" t="str">
        <f t="shared" si="157"/>
        <v/>
      </c>
      <c r="E678" s="14" t="str">
        <f t="shared" si="158"/>
        <v/>
      </c>
      <c r="F678" s="3">
        <f t="shared" si="165"/>
        <v>0</v>
      </c>
      <c r="G678" s="3" t="str">
        <f t="shared" si="161"/>
        <v/>
      </c>
      <c r="H678" s="3">
        <f t="shared" si="159"/>
        <v>0</v>
      </c>
      <c r="I678" s="3" t="str">
        <f t="shared" si="162"/>
        <v/>
      </c>
      <c r="J678" s="4"/>
      <c r="K678" s="3">
        <f t="shared" si="163"/>
        <v>35</v>
      </c>
      <c r="L678" s="3" t="str">
        <f t="shared" si="164"/>
        <v/>
      </c>
      <c r="M678" s="60"/>
      <c r="N678" s="48" t="s">
        <v>52</v>
      </c>
      <c r="O678" s="57"/>
      <c r="P678" s="132"/>
      <c r="Q678" s="130"/>
      <c r="R678" s="131"/>
      <c r="S678" s="185"/>
      <c r="T678" s="62" t="str">
        <f>IF(O678&gt;0,VLOOKUP(Q678,'Riders Names'!A$2:B$582,2,FALSE),"")</f>
        <v/>
      </c>
      <c r="U678" s="45" t="e">
        <f>VLOOKUP(Q678,'Riders Names'!A$2:B$582,1,FALSE)</f>
        <v>#N/A</v>
      </c>
      <c r="X678" s="7" t="str">
        <f>IF('My Races'!$H$2="All",Q678,CONCATENATE(Q678,N678))</f>
        <v>Choose Race</v>
      </c>
    </row>
    <row r="679" spans="1:24" ht="15" hidden="1" x14ac:dyDescent="0.2">
      <c r="A679" s="73" t="str">
        <f t="shared" si="160"/>
        <v/>
      </c>
      <c r="B679" s="3" t="str">
        <f t="shared" si="157"/>
        <v/>
      </c>
      <c r="E679" s="14" t="str">
        <f t="shared" si="158"/>
        <v/>
      </c>
      <c r="F679" s="3">
        <f t="shared" si="165"/>
        <v>0</v>
      </c>
      <c r="G679" s="3" t="str">
        <f t="shared" si="161"/>
        <v/>
      </c>
      <c r="H679" s="3">
        <f t="shared" si="159"/>
        <v>0</v>
      </c>
      <c r="I679" s="3" t="str">
        <f t="shared" si="162"/>
        <v/>
      </c>
      <c r="J679" s="4"/>
      <c r="K679" s="3">
        <f t="shared" si="163"/>
        <v>35</v>
      </c>
      <c r="L679" s="3" t="str">
        <f t="shared" si="164"/>
        <v/>
      </c>
      <c r="M679" s="60"/>
      <c r="N679" s="48" t="s">
        <v>86</v>
      </c>
      <c r="O679" s="57">
        <f t="shared" si="166"/>
        <v>1</v>
      </c>
      <c r="P679" s="132">
        <v>43243</v>
      </c>
      <c r="Q679" s="130" t="s">
        <v>56</v>
      </c>
      <c r="R679" s="131">
        <v>4.1342592592592591E-2</v>
      </c>
      <c r="S679" s="185"/>
      <c r="T679" s="62" t="str">
        <f>IF(O679&gt;0,VLOOKUP(Q679,'Riders Names'!A$2:B$582,2,FALSE),"")</f>
        <v>Male</v>
      </c>
      <c r="U679" s="45" t="str">
        <f>VLOOKUP(Q679,'Riders Names'!A$2:B$582,1,FALSE)</f>
        <v>Simon Cox</v>
      </c>
      <c r="X679" s="7" t="str">
        <f>IF('My Races'!$H$2="All",Q679,CONCATENATE(Q679,N679))</f>
        <v>Simon CoxUC862</v>
      </c>
    </row>
    <row r="680" spans="1:24" ht="15" hidden="1" x14ac:dyDescent="0.2">
      <c r="A680" s="73" t="str">
        <f t="shared" si="160"/>
        <v/>
      </c>
      <c r="B680" s="3" t="str">
        <f t="shared" si="157"/>
        <v/>
      </c>
      <c r="E680" s="14" t="str">
        <f t="shared" si="158"/>
        <v/>
      </c>
      <c r="F680" s="3">
        <f t="shared" si="165"/>
        <v>0</v>
      </c>
      <c r="G680" s="3" t="str">
        <f t="shared" si="161"/>
        <v/>
      </c>
      <c r="H680" s="3">
        <f t="shared" si="159"/>
        <v>0</v>
      </c>
      <c r="I680" s="3" t="str">
        <f t="shared" si="162"/>
        <v/>
      </c>
      <c r="J680" s="4"/>
      <c r="K680" s="3">
        <f t="shared" si="163"/>
        <v>35</v>
      </c>
      <c r="L680" s="3" t="str">
        <f t="shared" si="164"/>
        <v/>
      </c>
      <c r="M680" s="60"/>
      <c r="N680" s="48" t="s">
        <v>86</v>
      </c>
      <c r="O680" s="57">
        <f t="shared" si="166"/>
        <v>2</v>
      </c>
      <c r="P680" s="132">
        <v>43243</v>
      </c>
      <c r="Q680" s="130" t="s">
        <v>118</v>
      </c>
      <c r="R680" s="131">
        <v>4.207175925925926E-2</v>
      </c>
      <c r="S680" s="185"/>
      <c r="T680" s="62" t="str">
        <f>IF(O680&gt;0,VLOOKUP(Q680,'Riders Names'!A$2:B$582,2,FALSE),"")</f>
        <v>Male</v>
      </c>
      <c r="U680" s="45" t="str">
        <f>VLOOKUP(Q680,'Riders Names'!A$2:B$582,1,FALSE)</f>
        <v>Jamie Richardson-Paige</v>
      </c>
      <c r="X680" s="7" t="str">
        <f>IF('My Races'!$H$2="All",Q680,CONCATENATE(Q680,N680))</f>
        <v>Jamie Richardson-PaigeUC862</v>
      </c>
    </row>
    <row r="681" spans="1:24" ht="15" hidden="1" x14ac:dyDescent="0.2">
      <c r="A681" s="73" t="str">
        <f t="shared" si="160"/>
        <v/>
      </c>
      <c r="B681" s="3" t="str">
        <f t="shared" si="157"/>
        <v/>
      </c>
      <c r="E681" s="14" t="str">
        <f t="shared" si="158"/>
        <v/>
      </c>
      <c r="F681" s="3">
        <f t="shared" si="165"/>
        <v>0</v>
      </c>
      <c r="G681" s="3" t="str">
        <f t="shared" si="161"/>
        <v/>
      </c>
      <c r="H681" s="3">
        <f t="shared" si="159"/>
        <v>0</v>
      </c>
      <c r="I681" s="3" t="str">
        <f t="shared" si="162"/>
        <v/>
      </c>
      <c r="J681" s="4"/>
      <c r="K681" s="3">
        <f t="shared" si="163"/>
        <v>35</v>
      </c>
      <c r="L681" s="3" t="str">
        <f t="shared" si="164"/>
        <v/>
      </c>
      <c r="M681" s="60"/>
      <c r="N681" s="48" t="s">
        <v>86</v>
      </c>
      <c r="O681" s="57">
        <f t="shared" si="166"/>
        <v>3</v>
      </c>
      <c r="P681" s="132">
        <v>43243</v>
      </c>
      <c r="Q681" s="130" t="s">
        <v>71</v>
      </c>
      <c r="R681" s="131">
        <v>4.2789351851851849E-2</v>
      </c>
      <c r="S681" s="185"/>
      <c r="T681" s="62" t="str">
        <f>IF(O681&gt;0,VLOOKUP(Q681,'Riders Names'!A$2:B$582,2,FALSE),"")</f>
        <v>Male</v>
      </c>
      <c r="U681" s="45" t="str">
        <f>VLOOKUP(Q681,'Riders Names'!A$2:B$582,1,FALSE)</f>
        <v>Owen Burgess</v>
      </c>
      <c r="X681" s="7" t="str">
        <f>IF('My Races'!$H$2="All",Q681,CONCATENATE(Q681,N681))</f>
        <v>Owen BurgessUC862</v>
      </c>
    </row>
    <row r="682" spans="1:24" ht="15" hidden="1" x14ac:dyDescent="0.2">
      <c r="A682" s="73" t="str">
        <f t="shared" si="160"/>
        <v/>
      </c>
      <c r="B682" s="3" t="str">
        <f t="shared" si="157"/>
        <v/>
      </c>
      <c r="E682" s="14" t="str">
        <f t="shared" si="158"/>
        <v/>
      </c>
      <c r="F682" s="3">
        <f t="shared" si="165"/>
        <v>0</v>
      </c>
      <c r="G682" s="3" t="str">
        <f t="shared" si="161"/>
        <v/>
      </c>
      <c r="H682" s="3">
        <f t="shared" si="159"/>
        <v>0</v>
      </c>
      <c r="I682" s="3" t="str">
        <f t="shared" si="162"/>
        <v/>
      </c>
      <c r="J682" s="4"/>
      <c r="K682" s="3">
        <f t="shared" si="163"/>
        <v>35</v>
      </c>
      <c r="L682" s="3" t="str">
        <f t="shared" si="164"/>
        <v/>
      </c>
      <c r="M682" s="60"/>
      <c r="N682" s="48" t="s">
        <v>86</v>
      </c>
      <c r="O682" s="57">
        <f t="shared" si="166"/>
        <v>4</v>
      </c>
      <c r="P682" s="132">
        <v>43243</v>
      </c>
      <c r="Q682" s="130" t="s">
        <v>57</v>
      </c>
      <c r="R682" s="131">
        <v>4.4201388888888887E-2</v>
      </c>
      <c r="S682" s="185"/>
      <c r="T682" s="62" t="str">
        <f>IF(O682&gt;0,VLOOKUP(Q682,'Riders Names'!A$2:B$582,2,FALSE),"")</f>
        <v>Male</v>
      </c>
      <c r="U682" s="45" t="str">
        <f>VLOOKUP(Q682,'Riders Names'!A$2:B$582,1,FALSE)</f>
        <v>Paul Winchcombe</v>
      </c>
      <c r="X682" s="7" t="str">
        <f>IF('My Races'!$H$2="All",Q682,CONCATENATE(Q682,N682))</f>
        <v>Paul WinchcombeUC862</v>
      </c>
    </row>
    <row r="683" spans="1:24" ht="15" hidden="1" x14ac:dyDescent="0.2">
      <c r="A683" s="73" t="str">
        <f t="shared" si="160"/>
        <v/>
      </c>
      <c r="B683" s="3" t="str">
        <f t="shared" si="157"/>
        <v/>
      </c>
      <c r="E683" s="14" t="str">
        <f t="shared" si="158"/>
        <v/>
      </c>
      <c r="F683" s="3">
        <f t="shared" si="165"/>
        <v>0</v>
      </c>
      <c r="G683" s="3" t="str">
        <f t="shared" si="161"/>
        <v/>
      </c>
      <c r="H683" s="3">
        <f t="shared" si="159"/>
        <v>0</v>
      </c>
      <c r="I683" s="3" t="str">
        <f t="shared" si="162"/>
        <v/>
      </c>
      <c r="J683" s="4"/>
      <c r="K683" s="3">
        <f t="shared" si="163"/>
        <v>35</v>
      </c>
      <c r="L683" s="3" t="str">
        <f t="shared" si="164"/>
        <v/>
      </c>
      <c r="M683" s="60"/>
      <c r="N683" s="48" t="s">
        <v>86</v>
      </c>
      <c r="O683" s="57">
        <f t="shared" si="166"/>
        <v>5</v>
      </c>
      <c r="P683" s="132">
        <v>43243</v>
      </c>
      <c r="Q683" s="130" t="s">
        <v>70</v>
      </c>
      <c r="R683" s="131">
        <v>4.4351851851851858E-2</v>
      </c>
      <c r="S683" s="185"/>
      <c r="T683" s="62" t="str">
        <f>IF(O683&gt;0,VLOOKUP(Q683,'Riders Names'!A$2:B$582,2,FALSE),"")</f>
        <v>Male</v>
      </c>
      <c r="U683" s="45" t="str">
        <f>VLOOKUP(Q683,'Riders Names'!A$2:B$582,1,FALSE)</f>
        <v>Ian Potts</v>
      </c>
      <c r="X683" s="7" t="str">
        <f>IF('My Races'!$H$2="All",Q683,CONCATENATE(Q683,N683))</f>
        <v>Ian PottsUC862</v>
      </c>
    </row>
    <row r="684" spans="1:24" ht="15" hidden="1" x14ac:dyDescent="0.2">
      <c r="A684" s="73" t="str">
        <f t="shared" si="160"/>
        <v/>
      </c>
      <c r="B684" s="3" t="str">
        <f t="shared" si="157"/>
        <v/>
      </c>
      <c r="E684" s="14" t="str">
        <f t="shared" si="158"/>
        <v/>
      </c>
      <c r="F684" s="3">
        <f t="shared" si="165"/>
        <v>0</v>
      </c>
      <c r="G684" s="3" t="str">
        <f t="shared" si="161"/>
        <v/>
      </c>
      <c r="H684" s="3">
        <f t="shared" si="159"/>
        <v>0</v>
      </c>
      <c r="I684" s="3" t="str">
        <f t="shared" si="162"/>
        <v/>
      </c>
      <c r="J684" s="4"/>
      <c r="K684" s="3">
        <f t="shared" si="163"/>
        <v>35</v>
      </c>
      <c r="L684" s="3" t="str">
        <f t="shared" si="164"/>
        <v/>
      </c>
      <c r="M684" s="60"/>
      <c r="N684" s="48" t="s">
        <v>86</v>
      </c>
      <c r="O684" s="57">
        <f t="shared" si="166"/>
        <v>6</v>
      </c>
      <c r="P684" s="132">
        <v>43243</v>
      </c>
      <c r="Q684" s="130" t="s">
        <v>58</v>
      </c>
      <c r="R684" s="131">
        <v>4.494212962962963E-2</v>
      </c>
      <c r="S684" s="185"/>
      <c r="T684" s="62" t="str">
        <f>IF(O684&gt;0,VLOOKUP(Q684,'Riders Names'!A$2:B$582,2,FALSE),"")</f>
        <v>Male</v>
      </c>
      <c r="U684" s="45" t="str">
        <f>VLOOKUP(Q684,'Riders Names'!A$2:B$582,1,FALSE)</f>
        <v>Mike Gibbons</v>
      </c>
      <c r="X684" s="7" t="str">
        <f>IF('My Races'!$H$2="All",Q684,CONCATENATE(Q684,N684))</f>
        <v>Mike GibbonsUC862</v>
      </c>
    </row>
    <row r="685" spans="1:24" ht="15" hidden="1" x14ac:dyDescent="0.2">
      <c r="A685" s="73" t="str">
        <f t="shared" si="160"/>
        <v/>
      </c>
      <c r="B685" s="3" t="str">
        <f t="shared" si="157"/>
        <v/>
      </c>
      <c r="E685" s="14" t="str">
        <f t="shared" si="158"/>
        <v/>
      </c>
      <c r="F685" s="3">
        <f t="shared" si="165"/>
        <v>0</v>
      </c>
      <c r="G685" s="3" t="str">
        <f t="shared" si="161"/>
        <v/>
      </c>
      <c r="H685" s="3">
        <f t="shared" si="159"/>
        <v>0</v>
      </c>
      <c r="I685" s="3" t="str">
        <f t="shared" si="162"/>
        <v/>
      </c>
      <c r="J685" s="4"/>
      <c r="K685" s="3">
        <f t="shared" si="163"/>
        <v>35</v>
      </c>
      <c r="L685" s="3" t="str">
        <f t="shared" si="164"/>
        <v/>
      </c>
      <c r="M685" s="60"/>
      <c r="N685" s="48" t="s">
        <v>86</v>
      </c>
      <c r="O685" s="57">
        <f t="shared" si="166"/>
        <v>7</v>
      </c>
      <c r="P685" s="132">
        <v>43243</v>
      </c>
      <c r="Q685" s="130" t="s">
        <v>194</v>
      </c>
      <c r="R685" s="131">
        <v>4.5752314814814815E-2</v>
      </c>
      <c r="S685" s="185"/>
      <c r="T685" s="62" t="str">
        <f>IF(O685&gt;0,VLOOKUP(Q685,'Riders Names'!A$2:B$582,2,FALSE),"")</f>
        <v>Guest</v>
      </c>
      <c r="U685" s="45" t="str">
        <f>VLOOKUP(Q685,'Riders Names'!A$2:B$582,1,FALSE)</f>
        <v>Andrew Palmer</v>
      </c>
      <c r="X685" s="7" t="str">
        <f>IF('My Races'!$H$2="All",Q685,CONCATENATE(Q685,N685))</f>
        <v>Andrew PalmerUC862</v>
      </c>
    </row>
    <row r="686" spans="1:24" hidden="1" x14ac:dyDescent="0.2">
      <c r="A686" s="73" t="str">
        <f t="shared" si="160"/>
        <v/>
      </c>
      <c r="B686" s="3" t="str">
        <f t="shared" si="157"/>
        <v/>
      </c>
      <c r="E686" s="14" t="str">
        <f t="shared" si="158"/>
        <v/>
      </c>
      <c r="F686" s="3">
        <f t="shared" si="165"/>
        <v>0</v>
      </c>
      <c r="G686" s="3" t="str">
        <f t="shared" si="161"/>
        <v/>
      </c>
      <c r="H686" s="3">
        <f t="shared" si="159"/>
        <v>0</v>
      </c>
      <c r="I686" s="3" t="str">
        <f t="shared" si="162"/>
        <v/>
      </c>
      <c r="J686" s="4"/>
      <c r="K686" s="3">
        <f t="shared" si="163"/>
        <v>35</v>
      </c>
      <c r="L686" s="3" t="str">
        <f t="shared" si="164"/>
        <v/>
      </c>
      <c r="M686" s="60"/>
      <c r="N686" s="48" t="s">
        <v>52</v>
      </c>
      <c r="O686" s="57"/>
      <c r="P686" s="36"/>
      <c r="Q686" s="35"/>
      <c r="R686" s="37"/>
      <c r="S686" s="185"/>
      <c r="T686" s="62" t="str">
        <f>IF(O686&gt;0,VLOOKUP(Q686,'Riders Names'!A$2:B$582,2,FALSE),"")</f>
        <v/>
      </c>
      <c r="U686" s="45" t="e">
        <f>VLOOKUP(Q686,'Riders Names'!A$2:B$582,1,FALSE)</f>
        <v>#N/A</v>
      </c>
      <c r="X686" s="7" t="str">
        <f>IF('My Races'!$H$2="All",Q686,CONCATENATE(Q686,N686))</f>
        <v>Choose Race</v>
      </c>
    </row>
    <row r="687" spans="1:24" ht="13.5" hidden="1" thickBot="1" x14ac:dyDescent="0.25">
      <c r="A687" s="73" t="str">
        <f t="shared" si="160"/>
        <v/>
      </c>
      <c r="B687" s="3" t="str">
        <f t="shared" si="157"/>
        <v/>
      </c>
      <c r="E687" s="14" t="str">
        <f t="shared" si="158"/>
        <v/>
      </c>
      <c r="F687" s="3">
        <f t="shared" si="165"/>
        <v>0</v>
      </c>
      <c r="G687" s="3" t="str">
        <f t="shared" si="161"/>
        <v/>
      </c>
      <c r="H687" s="3">
        <f t="shared" si="159"/>
        <v>0</v>
      </c>
      <c r="I687" s="3" t="str">
        <f t="shared" si="162"/>
        <v/>
      </c>
      <c r="J687" s="4"/>
      <c r="K687" s="3">
        <f t="shared" si="163"/>
        <v>35</v>
      </c>
      <c r="L687" s="3" t="str">
        <f t="shared" si="164"/>
        <v/>
      </c>
      <c r="M687" s="60"/>
      <c r="N687" s="48" t="s">
        <v>86</v>
      </c>
      <c r="O687" s="57">
        <f t="shared" si="166"/>
        <v>1</v>
      </c>
      <c r="P687" s="177">
        <v>42515</v>
      </c>
      <c r="Q687" s="156" t="s">
        <v>192</v>
      </c>
      <c r="R687" s="158">
        <v>4.2245370370370371E-2</v>
      </c>
      <c r="S687" s="185"/>
      <c r="T687" s="62" t="str">
        <f>IF(O687&gt;0,VLOOKUP(Q687,'Riders Names'!A$2:B$582,2,FALSE),"")</f>
        <v>Guest</v>
      </c>
      <c r="U687" s="45" t="str">
        <f>VLOOKUP(Q687,'Riders Names'!A$2:B$582,1,FALSE)</f>
        <v>Billy Dyer</v>
      </c>
      <c r="X687" s="7" t="str">
        <f>IF('My Races'!$H$2="All",Q687,CONCATENATE(Q687,N687))</f>
        <v>Billy DyerUC862</v>
      </c>
    </row>
    <row r="688" spans="1:24" ht="13.5" hidden="1" thickBot="1" x14ac:dyDescent="0.25">
      <c r="A688" s="73" t="str">
        <f t="shared" si="160"/>
        <v/>
      </c>
      <c r="B688" s="3" t="str">
        <f t="shared" si="157"/>
        <v/>
      </c>
      <c r="E688" s="14" t="str">
        <f t="shared" si="158"/>
        <v/>
      </c>
      <c r="F688" s="3">
        <f t="shared" si="165"/>
        <v>0</v>
      </c>
      <c r="G688" s="3" t="str">
        <f t="shared" si="161"/>
        <v/>
      </c>
      <c r="H688" s="3">
        <f t="shared" si="159"/>
        <v>0</v>
      </c>
      <c r="I688" s="3" t="str">
        <f t="shared" si="162"/>
        <v/>
      </c>
      <c r="J688" s="4"/>
      <c r="K688" s="3">
        <f t="shared" si="163"/>
        <v>35</v>
      </c>
      <c r="L688" s="3" t="str">
        <f t="shared" si="164"/>
        <v/>
      </c>
      <c r="M688" s="60"/>
      <c r="N688" s="48" t="s">
        <v>86</v>
      </c>
      <c r="O688" s="57">
        <f t="shared" si="166"/>
        <v>2</v>
      </c>
      <c r="P688" s="177">
        <v>42515</v>
      </c>
      <c r="Q688" s="157" t="s">
        <v>56</v>
      </c>
      <c r="R688" s="159">
        <v>4.4085648148148145E-2</v>
      </c>
      <c r="S688" s="185"/>
      <c r="T688" s="62" t="str">
        <f>IF(O688&gt;0,VLOOKUP(Q688,'Riders Names'!A$2:B$582,2,FALSE),"")</f>
        <v>Male</v>
      </c>
      <c r="U688" s="45" t="str">
        <f>VLOOKUP(Q688,'Riders Names'!A$2:B$582,1,FALSE)</f>
        <v>Simon Cox</v>
      </c>
      <c r="X688" s="7" t="str">
        <f>IF('My Races'!$H$2="All",Q688,CONCATENATE(Q688,N688))</f>
        <v>Simon CoxUC862</v>
      </c>
    </row>
    <row r="689" spans="1:24" ht="13.5" hidden="1" thickBot="1" x14ac:dyDescent="0.25">
      <c r="A689" s="73" t="str">
        <f t="shared" si="160"/>
        <v/>
      </c>
      <c r="B689" s="3" t="str">
        <f t="shared" si="157"/>
        <v/>
      </c>
      <c r="E689" s="14" t="str">
        <f t="shared" si="158"/>
        <v/>
      </c>
      <c r="F689" s="3">
        <f t="shared" si="165"/>
        <v>0</v>
      </c>
      <c r="G689" s="3" t="str">
        <f t="shared" si="161"/>
        <v/>
      </c>
      <c r="H689" s="3">
        <f t="shared" si="159"/>
        <v>0</v>
      </c>
      <c r="I689" s="3" t="str">
        <f t="shared" si="162"/>
        <v/>
      </c>
      <c r="J689" s="4"/>
      <c r="K689" s="3">
        <f t="shared" si="163"/>
        <v>35</v>
      </c>
      <c r="L689" s="3" t="str">
        <f t="shared" si="164"/>
        <v/>
      </c>
      <c r="M689" s="60"/>
      <c r="N689" s="48" t="s">
        <v>86</v>
      </c>
      <c r="O689" s="57">
        <f t="shared" si="166"/>
        <v>3</v>
      </c>
      <c r="P689" s="177">
        <v>42515</v>
      </c>
      <c r="Q689" s="156" t="s">
        <v>172</v>
      </c>
      <c r="R689" s="158">
        <v>4.4537037037037042E-2</v>
      </c>
      <c r="S689" s="185"/>
      <c r="T689" s="62" t="str">
        <f>IF(O689&gt;0,VLOOKUP(Q689,'Riders Names'!A$2:B$582,2,FALSE),"")</f>
        <v>Guest</v>
      </c>
      <c r="U689" s="45" t="str">
        <f>VLOOKUP(Q689,'Riders Names'!A$2:B$582,1,FALSE)</f>
        <v>Les Liddiard</v>
      </c>
      <c r="X689" s="7" t="str">
        <f>IF('My Races'!$H$2="All",Q689,CONCATENATE(Q689,N689))</f>
        <v>Les LiddiardUC862</v>
      </c>
    </row>
    <row r="690" spans="1:24" ht="13.5" hidden="1" thickBot="1" x14ac:dyDescent="0.25">
      <c r="A690" s="73" t="str">
        <f t="shared" si="160"/>
        <v/>
      </c>
      <c r="B690" s="3" t="str">
        <f t="shared" si="157"/>
        <v/>
      </c>
      <c r="E690" s="14" t="str">
        <f t="shared" si="158"/>
        <v/>
      </c>
      <c r="F690" s="3">
        <f t="shared" si="165"/>
        <v>0</v>
      </c>
      <c r="G690" s="3" t="str">
        <f t="shared" si="161"/>
        <v/>
      </c>
      <c r="H690" s="3">
        <f t="shared" si="159"/>
        <v>0</v>
      </c>
      <c r="I690" s="3" t="str">
        <f t="shared" si="162"/>
        <v/>
      </c>
      <c r="J690" s="4"/>
      <c r="K690" s="3">
        <f t="shared" si="163"/>
        <v>35</v>
      </c>
      <c r="L690" s="3" t="str">
        <f t="shared" si="164"/>
        <v/>
      </c>
      <c r="M690" s="60"/>
      <c r="N690" s="48" t="s">
        <v>86</v>
      </c>
      <c r="O690" s="57">
        <f t="shared" si="166"/>
        <v>4</v>
      </c>
      <c r="P690" s="177">
        <v>42515</v>
      </c>
      <c r="Q690" s="157" t="s">
        <v>57</v>
      </c>
      <c r="R690" s="159">
        <v>4.5231481481481484E-2</v>
      </c>
      <c r="S690" s="185"/>
      <c r="T690" s="62" t="str">
        <f>IF(O690&gt;0,VLOOKUP(Q690,'Riders Names'!A$2:B$582,2,FALSE),"")</f>
        <v>Male</v>
      </c>
      <c r="U690" s="45" t="str">
        <f>VLOOKUP(Q690,'Riders Names'!A$2:B$582,1,FALSE)</f>
        <v>Paul Winchcombe</v>
      </c>
      <c r="X690" s="7" t="str">
        <f>IF('My Races'!$H$2="All",Q690,CONCATENATE(Q690,N690))</f>
        <v>Paul WinchcombeUC862</v>
      </c>
    </row>
    <row r="691" spans="1:24" ht="13.5" hidden="1" thickBot="1" x14ac:dyDescent="0.25">
      <c r="A691" s="73" t="str">
        <f t="shared" si="160"/>
        <v/>
      </c>
      <c r="B691" s="3" t="str">
        <f t="shared" si="157"/>
        <v/>
      </c>
      <c r="E691" s="14" t="str">
        <f t="shared" si="158"/>
        <v/>
      </c>
      <c r="F691" s="3">
        <f t="shared" si="165"/>
        <v>0</v>
      </c>
      <c r="G691" s="3" t="str">
        <f t="shared" si="161"/>
        <v/>
      </c>
      <c r="H691" s="3">
        <f t="shared" si="159"/>
        <v>0</v>
      </c>
      <c r="I691" s="3" t="str">
        <f t="shared" si="162"/>
        <v/>
      </c>
      <c r="J691" s="4"/>
      <c r="K691" s="3">
        <f t="shared" si="163"/>
        <v>35</v>
      </c>
      <c r="L691" s="3" t="str">
        <f t="shared" si="164"/>
        <v/>
      </c>
      <c r="M691" s="60"/>
      <c r="N691" s="48" t="s">
        <v>86</v>
      </c>
      <c r="O691" s="57">
        <f t="shared" si="166"/>
        <v>5</v>
      </c>
      <c r="P691" s="177">
        <v>42515</v>
      </c>
      <c r="Q691" s="156" t="s">
        <v>117</v>
      </c>
      <c r="R691" s="158">
        <v>4.5324074074074072E-2</v>
      </c>
      <c r="S691" s="185"/>
      <c r="T691" s="62" t="str">
        <f>IF(O691&gt;0,VLOOKUP(Q691,'Riders Names'!A$2:B$582,2,FALSE),"")</f>
        <v>Male</v>
      </c>
      <c r="U691" s="45" t="str">
        <f>VLOOKUP(Q691,'Riders Names'!A$2:B$582,1,FALSE)</f>
        <v>Andrew Spearman</v>
      </c>
      <c r="X691" s="7" t="str">
        <f>IF('My Races'!$H$2="All",Q691,CONCATENATE(Q691,N691))</f>
        <v>Andrew SpearmanUC862</v>
      </c>
    </row>
    <row r="692" spans="1:24" ht="13.5" hidden="1" thickBot="1" x14ac:dyDescent="0.25">
      <c r="A692" s="73" t="str">
        <f t="shared" si="160"/>
        <v/>
      </c>
      <c r="B692" s="3" t="str">
        <f t="shared" si="157"/>
        <v/>
      </c>
      <c r="E692" s="14" t="str">
        <f t="shared" si="158"/>
        <v/>
      </c>
      <c r="F692" s="3">
        <f t="shared" si="165"/>
        <v>0</v>
      </c>
      <c r="G692" s="3" t="str">
        <f t="shared" si="161"/>
        <v/>
      </c>
      <c r="H692" s="3">
        <f t="shared" si="159"/>
        <v>0</v>
      </c>
      <c r="I692" s="3" t="str">
        <f t="shared" si="162"/>
        <v/>
      </c>
      <c r="J692" s="4"/>
      <c r="K692" s="3">
        <f t="shared" si="163"/>
        <v>35</v>
      </c>
      <c r="L692" s="3" t="str">
        <f t="shared" si="164"/>
        <v/>
      </c>
      <c r="M692" s="60"/>
      <c r="N692" s="48" t="s">
        <v>86</v>
      </c>
      <c r="O692" s="57">
        <f t="shared" si="166"/>
        <v>6</v>
      </c>
      <c r="P692" s="177">
        <v>42515</v>
      </c>
      <c r="Q692" s="157" t="s">
        <v>58</v>
      </c>
      <c r="R692" s="159">
        <v>4.538194444444444E-2</v>
      </c>
      <c r="S692" s="185"/>
      <c r="T692" s="62" t="str">
        <f>IF(O692&gt;0,VLOOKUP(Q692,'Riders Names'!A$2:B$582,2,FALSE),"")</f>
        <v>Male</v>
      </c>
      <c r="U692" s="45" t="str">
        <f>VLOOKUP(Q692,'Riders Names'!A$2:B$582,1,FALSE)</f>
        <v>Mike Gibbons</v>
      </c>
      <c r="X692" s="7" t="str">
        <f>IF('My Races'!$H$2="All",Q692,CONCATENATE(Q692,N692))</f>
        <v>Mike GibbonsUC862</v>
      </c>
    </row>
    <row r="693" spans="1:24" ht="13.5" hidden="1" thickBot="1" x14ac:dyDescent="0.25">
      <c r="A693" s="73" t="str">
        <f t="shared" si="160"/>
        <v/>
      </c>
      <c r="B693" s="3" t="str">
        <f t="shared" si="157"/>
        <v/>
      </c>
      <c r="E693" s="14" t="str">
        <f t="shared" si="158"/>
        <v/>
      </c>
      <c r="F693" s="3">
        <f t="shared" si="165"/>
        <v>0</v>
      </c>
      <c r="G693" s="3" t="str">
        <f t="shared" si="161"/>
        <v/>
      </c>
      <c r="H693" s="3">
        <f t="shared" si="159"/>
        <v>0</v>
      </c>
      <c r="I693" s="3" t="str">
        <f t="shared" si="162"/>
        <v/>
      </c>
      <c r="J693" s="4"/>
      <c r="K693" s="3">
        <f t="shared" si="163"/>
        <v>35</v>
      </c>
      <c r="L693" s="3" t="str">
        <f t="shared" si="164"/>
        <v/>
      </c>
      <c r="M693" s="60"/>
      <c r="N693" s="48" t="s">
        <v>86</v>
      </c>
      <c r="O693" s="57">
        <f t="shared" si="166"/>
        <v>7</v>
      </c>
      <c r="P693" s="177">
        <v>42515</v>
      </c>
      <c r="Q693" s="156" t="s">
        <v>124</v>
      </c>
      <c r="R693" s="158">
        <v>4.7256944444444449E-2</v>
      </c>
      <c r="S693" s="185"/>
      <c r="T693" s="62" t="str">
        <f>IF(O693&gt;0,VLOOKUP(Q693,'Riders Names'!A$2:B$582,2,FALSE),"")</f>
        <v>Male</v>
      </c>
      <c r="U693" s="45" t="str">
        <f>VLOOKUP(Q693,'Riders Names'!A$2:B$582,1,FALSE)</f>
        <v>Simon Kay</v>
      </c>
      <c r="X693" s="7" t="str">
        <f>IF('My Races'!$H$2="All",Q693,CONCATENATE(Q693,N693))</f>
        <v>Simon KayUC862</v>
      </c>
    </row>
    <row r="694" spans="1:24" ht="13.5" hidden="1" thickBot="1" x14ac:dyDescent="0.25">
      <c r="A694" s="73" t="str">
        <f t="shared" si="160"/>
        <v/>
      </c>
      <c r="B694" s="3" t="str">
        <f t="shared" si="157"/>
        <v/>
      </c>
      <c r="E694" s="14" t="str">
        <f t="shared" si="158"/>
        <v/>
      </c>
      <c r="F694" s="3">
        <f t="shared" si="165"/>
        <v>0</v>
      </c>
      <c r="G694" s="3" t="str">
        <f t="shared" si="161"/>
        <v/>
      </c>
      <c r="H694" s="3">
        <f t="shared" si="159"/>
        <v>0</v>
      </c>
      <c r="I694" s="3" t="str">
        <f t="shared" si="162"/>
        <v/>
      </c>
      <c r="J694" s="4"/>
      <c r="K694" s="3">
        <f t="shared" si="163"/>
        <v>35</v>
      </c>
      <c r="L694" s="3" t="str">
        <f t="shared" si="164"/>
        <v/>
      </c>
      <c r="M694" s="60"/>
      <c r="N694" s="48" t="s">
        <v>86</v>
      </c>
      <c r="O694" s="57">
        <f t="shared" si="166"/>
        <v>8</v>
      </c>
      <c r="P694" s="177">
        <v>42515</v>
      </c>
      <c r="Q694" s="157" t="s">
        <v>121</v>
      </c>
      <c r="R694" s="159">
        <v>4.7546296296296302E-2</v>
      </c>
      <c r="S694" s="185"/>
      <c r="T694" s="62" t="str">
        <f>IF(O694&gt;0,VLOOKUP(Q694,'Riders Names'!A$2:B$582,2,FALSE),"")</f>
        <v>Male</v>
      </c>
      <c r="U694" s="45" t="str">
        <f>VLOOKUP(Q694,'Riders Names'!A$2:B$582,1,FALSE)</f>
        <v>Mark Dick</v>
      </c>
      <c r="X694" s="7" t="str">
        <f>IF('My Races'!$H$2="All",Q694,CONCATENATE(Q694,N694))</f>
        <v>Mark DickUC862</v>
      </c>
    </row>
    <row r="695" spans="1:24" ht="13.5" hidden="1" thickBot="1" x14ac:dyDescent="0.25">
      <c r="A695" s="73" t="str">
        <f t="shared" si="160"/>
        <v/>
      </c>
      <c r="B695" s="3" t="str">
        <f t="shared" si="157"/>
        <v/>
      </c>
      <c r="E695" s="14" t="str">
        <f t="shared" si="158"/>
        <v/>
      </c>
      <c r="F695" s="3">
        <f t="shared" si="165"/>
        <v>0</v>
      </c>
      <c r="G695" s="3" t="str">
        <f t="shared" si="161"/>
        <v/>
      </c>
      <c r="H695" s="3">
        <f t="shared" si="159"/>
        <v>0</v>
      </c>
      <c r="I695" s="3" t="str">
        <f t="shared" si="162"/>
        <v/>
      </c>
      <c r="J695" s="4"/>
      <c r="K695" s="3">
        <f t="shared" si="163"/>
        <v>35</v>
      </c>
      <c r="L695" s="3" t="str">
        <f t="shared" si="164"/>
        <v/>
      </c>
      <c r="M695" s="60"/>
      <c r="N695" s="48" t="s">
        <v>86</v>
      </c>
      <c r="O695" s="57">
        <f t="shared" si="166"/>
        <v>9</v>
      </c>
      <c r="P695" s="177">
        <v>42515</v>
      </c>
      <c r="Q695" s="156" t="s">
        <v>63</v>
      </c>
      <c r="R695" s="158">
        <v>4.7592592592592596E-2</v>
      </c>
      <c r="S695" s="185"/>
      <c r="T695" s="62" t="str">
        <f>IF(O695&gt;0,VLOOKUP(Q695,'Riders Names'!A$2:B$582,2,FALSE),"")</f>
        <v>Male</v>
      </c>
      <c r="U695" s="45" t="str">
        <f>VLOOKUP(Q695,'Riders Names'!A$2:B$582,1,FALSE)</f>
        <v>Mark Evans</v>
      </c>
      <c r="X695" s="7" t="str">
        <f>IF('My Races'!$H$2="All",Q695,CONCATENATE(Q695,N695))</f>
        <v>Mark EvansUC862</v>
      </c>
    </row>
    <row r="696" spans="1:24" ht="13.5" hidden="1" thickBot="1" x14ac:dyDescent="0.25">
      <c r="A696" s="73" t="str">
        <f t="shared" si="160"/>
        <v/>
      </c>
      <c r="B696" s="3" t="str">
        <f t="shared" si="157"/>
        <v/>
      </c>
      <c r="E696" s="14" t="str">
        <f t="shared" si="158"/>
        <v/>
      </c>
      <c r="F696" s="3">
        <f t="shared" si="165"/>
        <v>0</v>
      </c>
      <c r="G696" s="3" t="str">
        <f t="shared" si="161"/>
        <v/>
      </c>
      <c r="H696" s="3">
        <f t="shared" si="159"/>
        <v>0</v>
      </c>
      <c r="I696" s="3" t="str">
        <f t="shared" si="162"/>
        <v/>
      </c>
      <c r="J696" s="4"/>
      <c r="K696" s="3">
        <f t="shared" si="163"/>
        <v>35</v>
      </c>
      <c r="L696" s="3" t="str">
        <f t="shared" si="164"/>
        <v/>
      </c>
      <c r="M696" s="60"/>
      <c r="N696" s="48" t="s">
        <v>86</v>
      </c>
      <c r="O696" s="57">
        <f t="shared" si="166"/>
        <v>10</v>
      </c>
      <c r="P696" s="177">
        <v>42515</v>
      </c>
      <c r="Q696" s="157" t="s">
        <v>78</v>
      </c>
      <c r="R696" s="159">
        <v>4.8900462962962965E-2</v>
      </c>
      <c r="S696" s="185"/>
      <c r="T696" s="62" t="str">
        <f>IF(O696&gt;0,VLOOKUP(Q696,'Riders Names'!A$2:B$582,2,FALSE),"")</f>
        <v>Male</v>
      </c>
      <c r="U696" s="45" t="str">
        <f>VLOOKUP(Q696,'Riders Names'!A$2:B$582,1,FALSE)</f>
        <v>Martin Priestley</v>
      </c>
      <c r="X696" s="7" t="str">
        <f>IF('My Races'!$H$2="All",Q696,CONCATENATE(Q696,N696))</f>
        <v>Martin PriestleyUC862</v>
      </c>
    </row>
    <row r="697" spans="1:24" ht="13.5" hidden="1" thickBot="1" x14ac:dyDescent="0.25">
      <c r="A697" s="73" t="str">
        <f t="shared" si="160"/>
        <v/>
      </c>
      <c r="B697" s="3" t="str">
        <f t="shared" si="157"/>
        <v/>
      </c>
      <c r="E697" s="14" t="str">
        <f t="shared" si="158"/>
        <v/>
      </c>
      <c r="F697" s="3">
        <f t="shared" si="165"/>
        <v>0</v>
      </c>
      <c r="G697" s="3" t="str">
        <f t="shared" si="161"/>
        <v/>
      </c>
      <c r="H697" s="3">
        <f t="shared" si="159"/>
        <v>0</v>
      </c>
      <c r="I697" s="3" t="str">
        <f t="shared" si="162"/>
        <v/>
      </c>
      <c r="J697" s="4"/>
      <c r="K697" s="3">
        <f t="shared" si="163"/>
        <v>35</v>
      </c>
      <c r="L697" s="3" t="str">
        <f t="shared" si="164"/>
        <v/>
      </c>
      <c r="M697" s="60"/>
      <c r="N697" s="48" t="s">
        <v>86</v>
      </c>
      <c r="O697" s="57">
        <f t="shared" si="166"/>
        <v>11</v>
      </c>
      <c r="P697" s="177">
        <v>42515</v>
      </c>
      <c r="Q697" s="156" t="s">
        <v>169</v>
      </c>
      <c r="R697" s="158">
        <v>4.9942129629629628E-2</v>
      </c>
      <c r="S697" s="185"/>
      <c r="T697" s="62" t="str">
        <f>IF(O697&gt;0,VLOOKUP(Q697,'Riders Names'!A$2:B$582,2,FALSE),"")</f>
        <v>Male</v>
      </c>
      <c r="U697" s="45" t="str">
        <f>VLOOKUP(Q697,'Riders Names'!A$2:B$582,1,FALSE)</f>
        <v>Jamie Currie</v>
      </c>
      <c r="X697" s="7" t="str">
        <f>IF('My Races'!$H$2="All",Q697,CONCATENATE(Q697,N697))</f>
        <v>Jamie CurrieUC862</v>
      </c>
    </row>
    <row r="698" spans="1:24" ht="13.5" hidden="1" thickBot="1" x14ac:dyDescent="0.25">
      <c r="A698" s="73" t="str">
        <f t="shared" si="160"/>
        <v/>
      </c>
      <c r="B698" s="3" t="str">
        <f t="shared" si="157"/>
        <v/>
      </c>
      <c r="E698" s="14" t="str">
        <f t="shared" si="158"/>
        <v/>
      </c>
      <c r="F698" s="3">
        <f t="shared" si="165"/>
        <v>0</v>
      </c>
      <c r="G698" s="3" t="str">
        <f t="shared" si="161"/>
        <v/>
      </c>
      <c r="H698" s="3">
        <f t="shared" si="159"/>
        <v>0</v>
      </c>
      <c r="I698" s="3" t="str">
        <f t="shared" si="162"/>
        <v/>
      </c>
      <c r="J698" s="4"/>
      <c r="K698" s="3">
        <f t="shared" si="163"/>
        <v>35</v>
      </c>
      <c r="L698" s="3" t="str">
        <f t="shared" si="164"/>
        <v/>
      </c>
      <c r="M698" s="60"/>
      <c r="N698" s="48" t="s">
        <v>86</v>
      </c>
      <c r="O698" s="57">
        <f t="shared" si="166"/>
        <v>12</v>
      </c>
      <c r="P698" s="177">
        <v>42515</v>
      </c>
      <c r="Q698" s="157" t="s">
        <v>128</v>
      </c>
      <c r="R698" s="159">
        <v>5.0057870370370371E-2</v>
      </c>
      <c r="S698" s="185"/>
      <c r="T698" s="62" t="str">
        <f>IF(O698&gt;0,VLOOKUP(Q698,'Riders Names'!A$2:B$582,2,FALSE),"")</f>
        <v>Female</v>
      </c>
      <c r="U698" s="45" t="str">
        <f>VLOOKUP(Q698,'Riders Names'!A$2:B$582,1,FALSE)</f>
        <v>Emma Angove</v>
      </c>
      <c r="X698" s="7" t="str">
        <f>IF('My Races'!$H$2="All",Q698,CONCATENATE(Q698,N698))</f>
        <v>Emma AngoveUC862</v>
      </c>
    </row>
    <row r="699" spans="1:24" ht="13.5" hidden="1" thickBot="1" x14ac:dyDescent="0.25">
      <c r="A699" s="73" t="str">
        <f t="shared" si="160"/>
        <v/>
      </c>
      <c r="B699" s="3" t="str">
        <f t="shared" si="157"/>
        <v/>
      </c>
      <c r="E699" s="14" t="str">
        <f t="shared" si="158"/>
        <v/>
      </c>
      <c r="F699" s="3">
        <f t="shared" si="165"/>
        <v>0</v>
      </c>
      <c r="G699" s="3" t="str">
        <f t="shared" si="161"/>
        <v/>
      </c>
      <c r="H699" s="3">
        <f t="shared" si="159"/>
        <v>0</v>
      </c>
      <c r="I699" s="3" t="str">
        <f t="shared" si="162"/>
        <v/>
      </c>
      <c r="J699" s="4"/>
      <c r="K699" s="3">
        <f t="shared" si="163"/>
        <v>35</v>
      </c>
      <c r="L699" s="3" t="str">
        <f t="shared" si="164"/>
        <v/>
      </c>
      <c r="M699" s="60"/>
      <c r="N699" s="48" t="s">
        <v>86</v>
      </c>
      <c r="O699" s="57">
        <f t="shared" si="166"/>
        <v>13</v>
      </c>
      <c r="P699" s="177">
        <v>42515</v>
      </c>
      <c r="Q699" s="156" t="s">
        <v>115</v>
      </c>
      <c r="R699" s="158">
        <v>5.3217592592592594E-2</v>
      </c>
      <c r="S699" s="185"/>
      <c r="T699" s="62" t="str">
        <f>IF(O699&gt;0,VLOOKUP(Q699,'Riders Names'!A$2:B$582,2,FALSE),"")</f>
        <v>Male</v>
      </c>
      <c r="U699" s="45" t="str">
        <f>VLOOKUP(Q699,'Riders Names'!A$2:B$582,1,FALSE)</f>
        <v>Dylan Spencer</v>
      </c>
      <c r="X699" s="7" t="str">
        <f>IF('My Races'!$H$2="All",Q699,CONCATENATE(Q699,N699))</f>
        <v>Dylan SpencerUC862</v>
      </c>
    </row>
    <row r="700" spans="1:24" hidden="1" x14ac:dyDescent="0.2">
      <c r="A700" s="73" t="str">
        <f t="shared" si="160"/>
        <v/>
      </c>
      <c r="B700" s="3" t="str">
        <f t="shared" si="157"/>
        <v/>
      </c>
      <c r="E700" s="14" t="str">
        <f t="shared" si="158"/>
        <v/>
      </c>
      <c r="F700" s="3">
        <f t="shared" si="165"/>
        <v>0</v>
      </c>
      <c r="G700" s="3" t="str">
        <f t="shared" si="161"/>
        <v/>
      </c>
      <c r="H700" s="3">
        <f t="shared" si="159"/>
        <v>0</v>
      </c>
      <c r="I700" s="3" t="str">
        <f t="shared" si="162"/>
        <v/>
      </c>
      <c r="J700" s="4"/>
      <c r="K700" s="3">
        <f t="shared" si="163"/>
        <v>35</v>
      </c>
      <c r="L700" s="3" t="str">
        <f t="shared" si="164"/>
        <v/>
      </c>
      <c r="M700" s="60"/>
      <c r="N700" s="48" t="s">
        <v>52</v>
      </c>
      <c r="O700" s="57"/>
      <c r="P700" s="36"/>
      <c r="Q700" s="35"/>
      <c r="R700" s="37"/>
      <c r="S700" s="185"/>
      <c r="T700" s="62" t="str">
        <f>IF(O700&gt;0,VLOOKUP(Q700,'Riders Names'!A$2:B$582,2,FALSE),"")</f>
        <v/>
      </c>
      <c r="U700" s="45" t="e">
        <f>VLOOKUP(Q700,'Riders Names'!A$2:B$582,1,FALSE)</f>
        <v>#N/A</v>
      </c>
      <c r="X700" s="7" t="str">
        <f>IF('My Races'!$H$2="All",Q700,CONCATENATE(Q700,N700))</f>
        <v>Choose Race</v>
      </c>
    </row>
    <row r="701" spans="1:24" hidden="1" x14ac:dyDescent="0.2">
      <c r="A701" s="73" t="str">
        <f t="shared" si="160"/>
        <v/>
      </c>
      <c r="B701" s="3" t="str">
        <f t="shared" si="157"/>
        <v/>
      </c>
      <c r="E701" s="14" t="str">
        <f t="shared" si="158"/>
        <v/>
      </c>
      <c r="F701" s="3">
        <f t="shared" si="165"/>
        <v>0</v>
      </c>
      <c r="G701" s="3" t="str">
        <f t="shared" si="161"/>
        <v/>
      </c>
      <c r="H701" s="3">
        <f t="shared" si="159"/>
        <v>0</v>
      </c>
      <c r="I701" s="3" t="str">
        <f t="shared" si="162"/>
        <v/>
      </c>
      <c r="J701" s="4"/>
      <c r="K701" s="3">
        <f t="shared" si="163"/>
        <v>35</v>
      </c>
      <c r="L701" s="3" t="str">
        <f t="shared" si="164"/>
        <v/>
      </c>
      <c r="M701" s="60"/>
      <c r="N701" s="48" t="s">
        <v>86</v>
      </c>
      <c r="O701" s="57">
        <f t="shared" si="166"/>
        <v>1</v>
      </c>
      <c r="P701" s="36">
        <v>44728</v>
      </c>
      <c r="Q701" t="s">
        <v>60</v>
      </c>
      <c r="R701" s="202">
        <v>4.3043981481481482E-2</v>
      </c>
      <c r="S701" s="185" t="s">
        <v>225</v>
      </c>
      <c r="T701" s="62" t="str">
        <f>IF(O701&gt;0,VLOOKUP(Q701,'Riders Names'!A$2:B$582,2,FALSE),"")</f>
        <v>Male</v>
      </c>
      <c r="U701" s="45" t="str">
        <f>VLOOKUP(Q701,'Riders Names'!A$2:B$582,1,FALSE)</f>
        <v>David English</v>
      </c>
      <c r="X701" s="7" t="str">
        <f>IF('My Races'!$H$2="All",Q701,CONCATENATE(Q701,N701))</f>
        <v>David EnglishUC862</v>
      </c>
    </row>
    <row r="702" spans="1:24" hidden="1" x14ac:dyDescent="0.2">
      <c r="A702" s="73" t="str">
        <f t="shared" si="160"/>
        <v/>
      </c>
      <c r="B702" s="3" t="str">
        <f t="shared" si="157"/>
        <v/>
      </c>
      <c r="E702" s="14" t="str">
        <f t="shared" si="158"/>
        <v/>
      </c>
      <c r="F702" s="3">
        <f t="shared" si="165"/>
        <v>0</v>
      </c>
      <c r="G702" s="3" t="str">
        <f t="shared" si="161"/>
        <v/>
      </c>
      <c r="H702" s="3">
        <f t="shared" si="159"/>
        <v>0</v>
      </c>
      <c r="I702" s="3" t="str">
        <f t="shared" si="162"/>
        <v/>
      </c>
      <c r="J702" s="4"/>
      <c r="K702" s="3">
        <f t="shared" si="163"/>
        <v>35</v>
      </c>
      <c r="L702" s="3" t="str">
        <f t="shared" si="164"/>
        <v/>
      </c>
      <c r="M702" s="60"/>
      <c r="N702" s="48" t="s">
        <v>86</v>
      </c>
      <c r="O702" s="57">
        <f t="shared" si="166"/>
        <v>2</v>
      </c>
      <c r="P702" s="36">
        <v>44728</v>
      </c>
      <c r="Q702" t="s">
        <v>77</v>
      </c>
      <c r="R702" s="202">
        <v>4.3333333333333335E-2</v>
      </c>
      <c r="S702" s="185"/>
      <c r="T702" s="62" t="str">
        <f>IF(O702&gt;0,VLOOKUP(Q702,'Riders Names'!A$2:B$582,2,FALSE),"")</f>
        <v>Male</v>
      </c>
      <c r="U702" s="45" t="str">
        <f>VLOOKUP(Q702,'Riders Names'!A$2:B$582,1,FALSE)</f>
        <v>Andrew Lockwood</v>
      </c>
      <c r="X702" s="7" t="str">
        <f>IF('My Races'!$H$2="All",Q702,CONCATENATE(Q702,N702))</f>
        <v>Andrew LockwoodUC862</v>
      </c>
    </row>
    <row r="703" spans="1:24" hidden="1" x14ac:dyDescent="0.2">
      <c r="A703" s="73" t="str">
        <f t="shared" si="160"/>
        <v/>
      </c>
      <c r="B703" s="3" t="str">
        <f t="shared" si="157"/>
        <v/>
      </c>
      <c r="E703" s="14" t="str">
        <f t="shared" si="158"/>
        <v/>
      </c>
      <c r="F703" s="3">
        <f t="shared" si="165"/>
        <v>0</v>
      </c>
      <c r="G703" s="3" t="str">
        <f t="shared" si="161"/>
        <v/>
      </c>
      <c r="H703" s="3">
        <f t="shared" si="159"/>
        <v>0</v>
      </c>
      <c r="I703" s="3" t="str">
        <f t="shared" si="162"/>
        <v/>
      </c>
      <c r="J703" s="4"/>
      <c r="K703" s="3">
        <f t="shared" si="163"/>
        <v>35</v>
      </c>
      <c r="L703" s="3" t="str">
        <f t="shared" si="164"/>
        <v/>
      </c>
      <c r="M703" s="60"/>
      <c r="N703" s="48" t="s">
        <v>86</v>
      </c>
      <c r="O703" s="57">
        <f t="shared" si="166"/>
        <v>3</v>
      </c>
      <c r="P703" s="36">
        <v>44728</v>
      </c>
      <c r="Q703" t="s">
        <v>57</v>
      </c>
      <c r="R703" s="202">
        <v>4.341435185185185E-2</v>
      </c>
      <c r="S703" s="185"/>
      <c r="T703" s="62" t="str">
        <f>IF(O703&gt;0,VLOOKUP(Q703,'Riders Names'!A$2:B$582,2,FALSE),"")</f>
        <v>Male</v>
      </c>
      <c r="U703" s="45" t="str">
        <f>VLOOKUP(Q703,'Riders Names'!A$2:B$582,1,FALSE)</f>
        <v>Paul Winchcombe</v>
      </c>
      <c r="X703" s="7" t="str">
        <f>IF('My Races'!$H$2="All",Q703,CONCATENATE(Q703,N703))</f>
        <v>Paul WinchcombeUC862</v>
      </c>
    </row>
    <row r="704" spans="1:24" hidden="1" x14ac:dyDescent="0.2">
      <c r="A704" s="73" t="str">
        <f t="shared" si="160"/>
        <v/>
      </c>
      <c r="B704" s="3" t="str">
        <f t="shared" si="157"/>
        <v/>
      </c>
      <c r="E704" s="14" t="str">
        <f t="shared" si="158"/>
        <v/>
      </c>
      <c r="F704" s="3">
        <f t="shared" si="165"/>
        <v>0</v>
      </c>
      <c r="G704" s="3" t="str">
        <f t="shared" si="161"/>
        <v/>
      </c>
      <c r="H704" s="3">
        <f t="shared" si="159"/>
        <v>0</v>
      </c>
      <c r="I704" s="3" t="str">
        <f t="shared" si="162"/>
        <v/>
      </c>
      <c r="J704" s="4"/>
      <c r="K704" s="3">
        <f t="shared" si="163"/>
        <v>35</v>
      </c>
      <c r="L704" s="3" t="str">
        <f t="shared" si="164"/>
        <v/>
      </c>
      <c r="M704" s="60"/>
      <c r="N704" s="48" t="s">
        <v>86</v>
      </c>
      <c r="O704" s="57">
        <f t="shared" si="166"/>
        <v>4</v>
      </c>
      <c r="P704" s="36">
        <v>44728</v>
      </c>
      <c r="Q704" t="s">
        <v>61</v>
      </c>
      <c r="R704" s="202">
        <v>4.3645833333333335E-2</v>
      </c>
      <c r="S704" s="185"/>
      <c r="T704" s="62" t="str">
        <f>IF(O704&gt;0,VLOOKUP(Q704,'Riders Names'!A$2:B$582,2,FALSE),"")</f>
        <v>Male</v>
      </c>
      <c r="U704" s="45" t="str">
        <f>VLOOKUP(Q704,'Riders Names'!A$2:B$582,1,FALSE)</f>
        <v>James Eccleston</v>
      </c>
      <c r="X704" s="7" t="str">
        <f>IF('My Races'!$H$2="All",Q704,CONCATENATE(Q704,N704))</f>
        <v>James EcclestonUC862</v>
      </c>
    </row>
    <row r="705" spans="1:24" hidden="1" x14ac:dyDescent="0.2">
      <c r="A705" s="73" t="str">
        <f t="shared" si="160"/>
        <v/>
      </c>
      <c r="B705" s="3" t="str">
        <f t="shared" si="157"/>
        <v/>
      </c>
      <c r="E705" s="14" t="str">
        <f t="shared" si="158"/>
        <v/>
      </c>
      <c r="F705" s="3">
        <f t="shared" si="165"/>
        <v>0</v>
      </c>
      <c r="G705" s="3" t="str">
        <f t="shared" si="161"/>
        <v/>
      </c>
      <c r="H705" s="3">
        <f t="shared" si="159"/>
        <v>0</v>
      </c>
      <c r="I705" s="3" t="str">
        <f t="shared" si="162"/>
        <v/>
      </c>
      <c r="J705" s="4"/>
      <c r="K705" s="3">
        <f t="shared" si="163"/>
        <v>35</v>
      </c>
      <c r="L705" s="3" t="str">
        <f t="shared" si="164"/>
        <v/>
      </c>
      <c r="M705" s="60"/>
      <c r="N705" s="48" t="s">
        <v>86</v>
      </c>
      <c r="O705" s="57">
        <f t="shared" si="166"/>
        <v>5</v>
      </c>
      <c r="P705" s="36">
        <v>44728</v>
      </c>
      <c r="Q705" t="s">
        <v>67</v>
      </c>
      <c r="R705" s="203">
        <v>4.5243055555555557E-2</v>
      </c>
      <c r="S705" s="185"/>
      <c r="T705" s="62" t="str">
        <f>IF(O705&gt;0,VLOOKUP(Q705,'Riders Names'!A$2:B$582,2,FALSE),"")</f>
        <v>Male</v>
      </c>
      <c r="U705" s="45" t="str">
        <f>VLOOKUP(Q705,'Riders Names'!A$2:B$582,1,FALSE)</f>
        <v>Neil Lewis</v>
      </c>
      <c r="X705" s="7" t="str">
        <f>IF('My Races'!$H$2="All",Q705,CONCATENATE(Q705,N705))</f>
        <v>Neil LewisUC862</v>
      </c>
    </row>
    <row r="706" spans="1:24" hidden="1" x14ac:dyDescent="0.2">
      <c r="A706" s="73" t="str">
        <f t="shared" si="160"/>
        <v/>
      </c>
      <c r="B706" s="3" t="str">
        <f t="shared" si="157"/>
        <v/>
      </c>
      <c r="E706" s="14" t="str">
        <f t="shared" si="158"/>
        <v/>
      </c>
      <c r="F706" s="3">
        <f t="shared" si="165"/>
        <v>0</v>
      </c>
      <c r="G706" s="3" t="str">
        <f t="shared" si="161"/>
        <v/>
      </c>
      <c r="H706" s="3">
        <f t="shared" si="159"/>
        <v>0</v>
      </c>
      <c r="I706" s="3" t="str">
        <f t="shared" si="162"/>
        <v/>
      </c>
      <c r="J706" s="4"/>
      <c r="K706" s="3">
        <f t="shared" si="163"/>
        <v>35</v>
      </c>
      <c r="L706" s="3" t="str">
        <f t="shared" si="164"/>
        <v/>
      </c>
      <c r="M706" s="60"/>
      <c r="N706" s="48" t="s">
        <v>86</v>
      </c>
      <c r="O706" s="57">
        <f t="shared" si="166"/>
        <v>6</v>
      </c>
      <c r="P706" s="36">
        <v>44728</v>
      </c>
      <c r="Q706" t="s">
        <v>58</v>
      </c>
      <c r="R706" s="202">
        <v>4.6921296296296294E-2</v>
      </c>
      <c r="S706" s="185"/>
      <c r="T706" s="62" t="str">
        <f>IF(O706&gt;0,VLOOKUP(Q706,'Riders Names'!A$2:B$582,2,FALSE),"")</f>
        <v>Male</v>
      </c>
      <c r="U706" s="45" t="str">
        <f>VLOOKUP(Q706,'Riders Names'!A$2:B$582,1,FALSE)</f>
        <v>Mike Gibbons</v>
      </c>
      <c r="X706" s="7" t="str">
        <f>IF('My Races'!$H$2="All",Q706,CONCATENATE(Q706,N706))</f>
        <v>Mike GibbonsUC862</v>
      </c>
    </row>
    <row r="707" spans="1:24" hidden="1" x14ac:dyDescent="0.2">
      <c r="A707" s="73" t="str">
        <f t="shared" si="160"/>
        <v/>
      </c>
      <c r="B707" s="3" t="str">
        <f t="shared" ref="B707:B770" si="167">IF(N707=$AA$11,RANK(A707,A$3:A$5000,1),"")</f>
        <v/>
      </c>
      <c r="E707" s="14" t="str">
        <f t="shared" ref="E707:E770" si="168">IF(N707=$AA$11,P707,"")</f>
        <v/>
      </c>
      <c r="F707" s="3">
        <f t="shared" si="165"/>
        <v>0</v>
      </c>
      <c r="G707" s="3" t="str">
        <f t="shared" si="161"/>
        <v/>
      </c>
      <c r="H707" s="3">
        <f t="shared" ref="H707:H770" si="169">IF(AND(N707=$AA$11,P707=$AE$11),H706+1,H706)</f>
        <v>0</v>
      </c>
      <c r="I707" s="3" t="str">
        <f t="shared" si="162"/>
        <v/>
      </c>
      <c r="J707" s="4"/>
      <c r="K707" s="3">
        <f t="shared" si="163"/>
        <v>35</v>
      </c>
      <c r="L707" s="3" t="str">
        <f t="shared" si="164"/>
        <v/>
      </c>
      <c r="M707" s="60"/>
      <c r="N707" s="48" t="s">
        <v>86</v>
      </c>
      <c r="O707" s="57">
        <f t="shared" si="166"/>
        <v>7</v>
      </c>
      <c r="P707" s="36">
        <v>44728</v>
      </c>
      <c r="Q707" t="s">
        <v>64</v>
      </c>
      <c r="R707" s="202">
        <v>4.702546296296297E-2</v>
      </c>
      <c r="S707" s="185"/>
      <c r="T707" s="62" t="str">
        <f>IF(O707&gt;0,VLOOKUP(Q707,'Riders Names'!A$2:B$582,2,FALSE),"")</f>
        <v>Male</v>
      </c>
      <c r="U707" s="45" t="str">
        <f>VLOOKUP(Q707,'Riders Names'!A$2:B$582,1,FALSE)</f>
        <v>Peter Iffland</v>
      </c>
      <c r="X707" s="7" t="str">
        <f>IF('My Races'!$H$2="All",Q707,CONCATENATE(Q707,N707))</f>
        <v>Peter IfflandUC862</v>
      </c>
    </row>
    <row r="708" spans="1:24" hidden="1" x14ac:dyDescent="0.2">
      <c r="A708" s="73" t="str">
        <f t="shared" ref="A708:A771" si="170">IF(AND(N708=$AA$11,$AA$7="All"),R708,IF(AND(N708=$AA$11,$AA$7=T708),R708,""))</f>
        <v/>
      </c>
      <c r="B708" s="3" t="str">
        <f t="shared" si="167"/>
        <v/>
      </c>
      <c r="E708" s="14" t="str">
        <f t="shared" si="168"/>
        <v/>
      </c>
      <c r="F708" s="3">
        <f t="shared" si="165"/>
        <v>0</v>
      </c>
      <c r="G708" s="3" t="str">
        <f t="shared" ref="G708:G771" si="171">IF(F708&lt;&gt;F707,F708,"")</f>
        <v/>
      </c>
      <c r="H708" s="3">
        <f t="shared" si="169"/>
        <v>0</v>
      </c>
      <c r="I708" s="3" t="str">
        <f t="shared" ref="I708:I771" si="172">IF(H708&lt;&gt;H707,CONCATENATE($AA$11,H708),"")</f>
        <v/>
      </c>
      <c r="J708" s="4"/>
      <c r="K708" s="3">
        <f t="shared" ref="K708:K771" si="173">IF(X708=$AA$6,K707+1,K707)</f>
        <v>35</v>
      </c>
      <c r="L708" s="3" t="str">
        <f t="shared" ref="L708:L771" si="174">IF(K708&lt;&gt;K707,CONCATENATE($AA$4,K708),"")</f>
        <v/>
      </c>
      <c r="M708" s="60"/>
      <c r="N708" s="48" t="s">
        <v>86</v>
      </c>
      <c r="O708" s="57">
        <f t="shared" si="166"/>
        <v>8</v>
      </c>
      <c r="P708" s="36">
        <v>44728</v>
      </c>
      <c r="Q708" t="s">
        <v>63</v>
      </c>
      <c r="R708" s="202">
        <v>4.7106481481481478E-2</v>
      </c>
      <c r="S708" s="185"/>
      <c r="T708" s="62" t="str">
        <f>IF(O708&gt;0,VLOOKUP(Q708,'Riders Names'!A$2:B$582,2,FALSE),"")</f>
        <v>Male</v>
      </c>
      <c r="U708" s="45" t="str">
        <f>VLOOKUP(Q708,'Riders Names'!A$2:B$582,1,FALSE)</f>
        <v>Mark Evans</v>
      </c>
      <c r="X708" s="7" t="str">
        <f>IF('My Races'!$H$2="All",Q708,CONCATENATE(Q708,N708))</f>
        <v>Mark EvansUC862</v>
      </c>
    </row>
    <row r="709" spans="1:24" hidden="1" x14ac:dyDescent="0.2">
      <c r="A709" s="73" t="str">
        <f t="shared" si="170"/>
        <v/>
      </c>
      <c r="B709" s="3" t="str">
        <f t="shared" si="167"/>
        <v/>
      </c>
      <c r="E709" s="14" t="str">
        <f t="shared" si="168"/>
        <v/>
      </c>
      <c r="F709" s="3">
        <f t="shared" si="165"/>
        <v>0</v>
      </c>
      <c r="G709" s="3" t="str">
        <f t="shared" si="171"/>
        <v/>
      </c>
      <c r="H709" s="3">
        <f t="shared" si="169"/>
        <v>0</v>
      </c>
      <c r="I709" s="3" t="str">
        <f t="shared" si="172"/>
        <v/>
      </c>
      <c r="J709" s="4"/>
      <c r="K709" s="3">
        <f t="shared" si="173"/>
        <v>35</v>
      </c>
      <c r="L709" s="3" t="str">
        <f t="shared" si="174"/>
        <v/>
      </c>
      <c r="M709" s="60"/>
      <c r="N709" s="48" t="s">
        <v>86</v>
      </c>
      <c r="O709" s="57">
        <f t="shared" si="166"/>
        <v>9</v>
      </c>
      <c r="P709" s="36">
        <v>44728</v>
      </c>
      <c r="Q709" t="s">
        <v>65</v>
      </c>
      <c r="R709" s="204" t="s">
        <v>224</v>
      </c>
      <c r="S709" s="185"/>
      <c r="T709" s="62" t="str">
        <f>IF(O709&gt;0,VLOOKUP(Q709,'Riders Names'!A$2:B$582,2,FALSE),"")</f>
        <v>Male</v>
      </c>
      <c r="U709" s="45" t="str">
        <f>VLOOKUP(Q709,'Riders Names'!A$2:B$582,1,FALSE)</f>
        <v>Andy Cook</v>
      </c>
      <c r="X709" s="7" t="str">
        <f>IF('My Races'!$H$2="All",Q709,CONCATENATE(Q709,N709))</f>
        <v>Andy CookUC862</v>
      </c>
    </row>
    <row r="710" spans="1:24" hidden="1" x14ac:dyDescent="0.2">
      <c r="A710" s="73" t="str">
        <f t="shared" si="170"/>
        <v/>
      </c>
      <c r="B710" s="3" t="str">
        <f t="shared" si="167"/>
        <v/>
      </c>
      <c r="E710" s="14" t="str">
        <f t="shared" si="168"/>
        <v/>
      </c>
      <c r="F710" s="3">
        <f t="shared" si="165"/>
        <v>0</v>
      </c>
      <c r="G710" s="3" t="str">
        <f t="shared" si="171"/>
        <v/>
      </c>
      <c r="H710" s="3">
        <f t="shared" si="169"/>
        <v>0</v>
      </c>
      <c r="I710" s="3" t="str">
        <f t="shared" si="172"/>
        <v/>
      </c>
      <c r="J710" s="4"/>
      <c r="K710" s="3">
        <f t="shared" si="173"/>
        <v>35</v>
      </c>
      <c r="L710" s="3" t="str">
        <f t="shared" si="174"/>
        <v/>
      </c>
      <c r="M710" s="60"/>
      <c r="N710" s="48" t="s">
        <v>52</v>
      </c>
      <c r="O710" s="57"/>
      <c r="P710" s="36"/>
      <c r="Q710" s="35"/>
      <c r="R710" s="37"/>
      <c r="S710" s="185"/>
      <c r="T710" s="62" t="str">
        <f>IF(O710&gt;0,VLOOKUP(Q710,'Riders Names'!A$2:B$582,2,FALSE),"")</f>
        <v/>
      </c>
      <c r="U710" s="45" t="e">
        <f>VLOOKUP(Q710,'Riders Names'!A$2:B$582,1,FALSE)</f>
        <v>#N/A</v>
      </c>
      <c r="X710" s="7" t="str">
        <f>IF('My Races'!$H$2="All",Q710,CONCATENATE(Q710,N710))</f>
        <v>Choose Race</v>
      </c>
    </row>
    <row r="711" spans="1:24" hidden="1" x14ac:dyDescent="0.2">
      <c r="A711" s="73" t="str">
        <f t="shared" si="170"/>
        <v/>
      </c>
      <c r="B711" s="3" t="str">
        <f t="shared" si="167"/>
        <v/>
      </c>
      <c r="E711" s="14" t="str">
        <f t="shared" si="168"/>
        <v/>
      </c>
      <c r="F711" s="3">
        <f t="shared" si="165"/>
        <v>0</v>
      </c>
      <c r="G711" s="3" t="str">
        <f t="shared" si="171"/>
        <v/>
      </c>
      <c r="H711" s="3">
        <f t="shared" si="169"/>
        <v>0</v>
      </c>
      <c r="I711" s="3" t="str">
        <f t="shared" si="172"/>
        <v/>
      </c>
      <c r="J711" s="4"/>
      <c r="K711" s="3">
        <f t="shared" si="173"/>
        <v>35</v>
      </c>
      <c r="L711" s="3" t="str">
        <f t="shared" si="174"/>
        <v/>
      </c>
      <c r="M711" s="60"/>
      <c r="N711" s="48" t="s">
        <v>86</v>
      </c>
      <c r="O711" s="57">
        <f t="shared" si="166"/>
        <v>1</v>
      </c>
      <c r="P711" s="36">
        <v>44041</v>
      </c>
      <c r="Q711" s="205" t="s">
        <v>94</v>
      </c>
      <c r="R711" s="206">
        <v>4.0474537037037038E-2</v>
      </c>
      <c r="S711" s="169"/>
      <c r="T711" s="62" t="str">
        <f>IF(O711&gt;0,VLOOKUP(Q711,'Riders Names'!A$2:B$582,2,FALSE),"")</f>
        <v>Guest</v>
      </c>
      <c r="U711" s="45" t="str">
        <f>VLOOKUP(Q711,'Riders Names'!A$2:B$582,1,FALSE)</f>
        <v>Will Howse</v>
      </c>
      <c r="X711" s="7" t="str">
        <f>IF('My Races'!$H$2="All",Q711,CONCATENATE(Q711,N711))</f>
        <v>Will HowseUC862</v>
      </c>
    </row>
    <row r="712" spans="1:24" hidden="1" x14ac:dyDescent="0.2">
      <c r="A712" s="73" t="str">
        <f t="shared" si="170"/>
        <v/>
      </c>
      <c r="B712" s="3" t="str">
        <f t="shared" si="167"/>
        <v/>
      </c>
      <c r="E712" s="14" t="str">
        <f t="shared" si="168"/>
        <v/>
      </c>
      <c r="F712" s="3">
        <f t="shared" si="165"/>
        <v>0</v>
      </c>
      <c r="G712" s="3" t="str">
        <f t="shared" si="171"/>
        <v/>
      </c>
      <c r="H712" s="3">
        <f t="shared" si="169"/>
        <v>0</v>
      </c>
      <c r="I712" s="3" t="str">
        <f t="shared" si="172"/>
        <v/>
      </c>
      <c r="J712" s="4"/>
      <c r="K712" s="3">
        <f t="shared" si="173"/>
        <v>35</v>
      </c>
      <c r="L712" s="3" t="str">
        <f t="shared" si="174"/>
        <v/>
      </c>
      <c r="M712" s="60"/>
      <c r="N712" s="48" t="s">
        <v>86</v>
      </c>
      <c r="O712" s="57">
        <f t="shared" si="166"/>
        <v>2</v>
      </c>
      <c r="P712" s="36">
        <v>44041</v>
      </c>
      <c r="Q712" s="205" t="s">
        <v>71</v>
      </c>
      <c r="R712" s="206">
        <v>4.1817129629629628E-2</v>
      </c>
      <c r="S712" s="169" t="s">
        <v>228</v>
      </c>
      <c r="T712" s="62" t="str">
        <f>IF(O712&gt;0,VLOOKUP(Q712,'Riders Names'!A$2:B$582,2,FALSE),"")</f>
        <v>Male</v>
      </c>
      <c r="U712" s="45" t="str">
        <f>VLOOKUP(Q712,'Riders Names'!A$2:B$582,1,FALSE)</f>
        <v>Owen Burgess</v>
      </c>
      <c r="X712" s="7" t="str">
        <f>IF('My Races'!$H$2="All",Q712,CONCATENATE(Q712,N712))</f>
        <v>Owen BurgessUC862</v>
      </c>
    </row>
    <row r="713" spans="1:24" hidden="1" x14ac:dyDescent="0.2">
      <c r="A713" s="73" t="str">
        <f t="shared" si="170"/>
        <v/>
      </c>
      <c r="B713" s="3" t="str">
        <f t="shared" si="167"/>
        <v/>
      </c>
      <c r="E713" s="14" t="str">
        <f t="shared" si="168"/>
        <v/>
      </c>
      <c r="F713" s="3">
        <f t="shared" si="165"/>
        <v>0</v>
      </c>
      <c r="G713" s="3" t="str">
        <f t="shared" si="171"/>
        <v/>
      </c>
      <c r="H713" s="3">
        <f t="shared" si="169"/>
        <v>0</v>
      </c>
      <c r="I713" s="3" t="str">
        <f t="shared" si="172"/>
        <v/>
      </c>
      <c r="J713" s="4"/>
      <c r="K713" s="3">
        <f t="shared" si="173"/>
        <v>35</v>
      </c>
      <c r="L713" s="3" t="str">
        <f t="shared" si="174"/>
        <v/>
      </c>
      <c r="M713" s="60"/>
      <c r="N713" s="48" t="s">
        <v>86</v>
      </c>
      <c r="O713" s="57">
        <f t="shared" si="166"/>
        <v>3</v>
      </c>
      <c r="P713" s="36">
        <v>44041</v>
      </c>
      <c r="Q713" s="205" t="s">
        <v>56</v>
      </c>
      <c r="R713" s="206">
        <v>4.3090277777777776E-2</v>
      </c>
      <c r="S713" s="169"/>
      <c r="T713" s="62" t="str">
        <f>IF(O713&gt;0,VLOOKUP(Q713,'Riders Names'!A$2:B$582,2,FALSE),"")</f>
        <v>Male</v>
      </c>
      <c r="U713" s="45" t="str">
        <f>VLOOKUP(Q713,'Riders Names'!A$2:B$582,1,FALSE)</f>
        <v>Simon Cox</v>
      </c>
      <c r="X713" s="7" t="str">
        <f>IF('My Races'!$H$2="All",Q713,CONCATENATE(Q713,N713))</f>
        <v>Simon CoxUC862</v>
      </c>
    </row>
    <row r="714" spans="1:24" hidden="1" x14ac:dyDescent="0.2">
      <c r="A714" s="73" t="str">
        <f t="shared" si="170"/>
        <v/>
      </c>
      <c r="B714" s="3" t="str">
        <f t="shared" si="167"/>
        <v/>
      </c>
      <c r="E714" s="14" t="str">
        <f t="shared" si="168"/>
        <v/>
      </c>
      <c r="F714" s="3">
        <f t="shared" si="165"/>
        <v>0</v>
      </c>
      <c r="G714" s="3" t="str">
        <f t="shared" si="171"/>
        <v/>
      </c>
      <c r="H714" s="3">
        <f t="shared" si="169"/>
        <v>0</v>
      </c>
      <c r="I714" s="3" t="str">
        <f t="shared" si="172"/>
        <v/>
      </c>
      <c r="J714" s="4"/>
      <c r="K714" s="3">
        <f t="shared" si="173"/>
        <v>35</v>
      </c>
      <c r="L714" s="3" t="str">
        <f t="shared" si="174"/>
        <v/>
      </c>
      <c r="M714" s="60"/>
      <c r="N714" s="48" t="s">
        <v>86</v>
      </c>
      <c r="O714" s="57">
        <f t="shared" si="166"/>
        <v>4</v>
      </c>
      <c r="P714" s="36">
        <v>44041</v>
      </c>
      <c r="Q714" s="205" t="s">
        <v>65</v>
      </c>
      <c r="R714" s="206">
        <v>4.3495370370370372E-2</v>
      </c>
      <c r="S714" s="169"/>
      <c r="T714" s="62" t="str">
        <f>IF(O714&gt;0,VLOOKUP(Q714,'Riders Names'!A$2:B$582,2,FALSE),"")</f>
        <v>Male</v>
      </c>
      <c r="U714" s="45" t="str">
        <f>VLOOKUP(Q714,'Riders Names'!A$2:B$582,1,FALSE)</f>
        <v>Andy Cook</v>
      </c>
      <c r="X714" s="7" t="str">
        <f>IF('My Races'!$H$2="All",Q714,CONCATENATE(Q714,N714))</f>
        <v>Andy CookUC862</v>
      </c>
    </row>
    <row r="715" spans="1:24" hidden="1" x14ac:dyDescent="0.2">
      <c r="A715" s="73" t="str">
        <f t="shared" si="170"/>
        <v/>
      </c>
      <c r="B715" s="3" t="str">
        <f t="shared" si="167"/>
        <v/>
      </c>
      <c r="E715" s="14" t="str">
        <f t="shared" si="168"/>
        <v/>
      </c>
      <c r="F715" s="3">
        <f t="shared" si="165"/>
        <v>0</v>
      </c>
      <c r="G715" s="3" t="str">
        <f t="shared" si="171"/>
        <v/>
      </c>
      <c r="H715" s="3">
        <f t="shared" si="169"/>
        <v>0</v>
      </c>
      <c r="I715" s="3" t="str">
        <f t="shared" si="172"/>
        <v/>
      </c>
      <c r="J715" s="4"/>
      <c r="K715" s="3">
        <f t="shared" si="173"/>
        <v>35</v>
      </c>
      <c r="L715" s="3" t="str">
        <f t="shared" si="174"/>
        <v/>
      </c>
      <c r="M715" s="60"/>
      <c r="N715" s="48" t="s">
        <v>86</v>
      </c>
      <c r="O715" s="57">
        <f t="shared" si="166"/>
        <v>5</v>
      </c>
      <c r="P715" s="36">
        <v>44041</v>
      </c>
      <c r="Q715" s="205" t="s">
        <v>67</v>
      </c>
      <c r="R715" s="206">
        <v>4.3576388888888894E-2</v>
      </c>
      <c r="S715" s="169" t="s">
        <v>230</v>
      </c>
      <c r="T715" s="62" t="str">
        <f>IF(O715&gt;0,VLOOKUP(Q715,'Riders Names'!A$2:B$582,2,FALSE),"")</f>
        <v>Male</v>
      </c>
      <c r="U715" s="45" t="str">
        <f>VLOOKUP(Q715,'Riders Names'!A$2:B$582,1,FALSE)</f>
        <v>Neil Lewis</v>
      </c>
      <c r="X715" s="7" t="str">
        <f>IF('My Races'!$H$2="All",Q715,CONCATENATE(Q715,N715))</f>
        <v>Neil LewisUC862</v>
      </c>
    </row>
    <row r="716" spans="1:24" hidden="1" x14ac:dyDescent="0.2">
      <c r="A716" s="73" t="str">
        <f t="shared" si="170"/>
        <v/>
      </c>
      <c r="B716" s="3" t="str">
        <f t="shared" si="167"/>
        <v/>
      </c>
      <c r="E716" s="14" t="str">
        <f t="shared" si="168"/>
        <v/>
      </c>
      <c r="F716" s="3">
        <f t="shared" si="165"/>
        <v>0</v>
      </c>
      <c r="G716" s="3" t="str">
        <f t="shared" si="171"/>
        <v/>
      </c>
      <c r="H716" s="3">
        <f t="shared" si="169"/>
        <v>0</v>
      </c>
      <c r="I716" s="3" t="str">
        <f t="shared" si="172"/>
        <v/>
      </c>
      <c r="J716" s="4"/>
      <c r="K716" s="3">
        <f t="shared" si="173"/>
        <v>35</v>
      </c>
      <c r="L716" s="3" t="str">
        <f t="shared" si="174"/>
        <v/>
      </c>
      <c r="M716" s="60"/>
      <c r="N716" s="48" t="s">
        <v>86</v>
      </c>
      <c r="O716" s="57">
        <f t="shared" si="166"/>
        <v>6</v>
      </c>
      <c r="P716" s="36">
        <v>44041</v>
      </c>
      <c r="Q716" s="205" t="s">
        <v>57</v>
      </c>
      <c r="R716" s="206">
        <v>4.3611111111111107E-2</v>
      </c>
      <c r="S716" s="169"/>
      <c r="T716" s="62" t="str">
        <f>IF(O716&gt;0,VLOOKUP(Q716,'Riders Names'!A$2:B$582,2,FALSE),"")</f>
        <v>Male</v>
      </c>
      <c r="U716" s="45" t="str">
        <f>VLOOKUP(Q716,'Riders Names'!A$2:B$582,1,FALSE)</f>
        <v>Paul Winchcombe</v>
      </c>
      <c r="X716" s="7" t="str">
        <f>IF('My Races'!$H$2="All",Q716,CONCATENATE(Q716,N716))</f>
        <v>Paul WinchcombeUC862</v>
      </c>
    </row>
    <row r="717" spans="1:24" hidden="1" x14ac:dyDescent="0.2">
      <c r="A717" s="73" t="str">
        <f t="shared" si="170"/>
        <v/>
      </c>
      <c r="B717" s="3" t="str">
        <f t="shared" si="167"/>
        <v/>
      </c>
      <c r="E717" s="14" t="str">
        <f t="shared" si="168"/>
        <v/>
      </c>
      <c r="F717" s="3">
        <f t="shared" si="165"/>
        <v>0</v>
      </c>
      <c r="G717" s="3" t="str">
        <f t="shared" si="171"/>
        <v/>
      </c>
      <c r="H717" s="3">
        <f t="shared" si="169"/>
        <v>0</v>
      </c>
      <c r="I717" s="3" t="str">
        <f t="shared" si="172"/>
        <v/>
      </c>
      <c r="J717" s="4"/>
      <c r="K717" s="3">
        <f t="shared" si="173"/>
        <v>35</v>
      </c>
      <c r="L717" s="3" t="str">
        <f t="shared" si="174"/>
        <v/>
      </c>
      <c r="M717" s="60"/>
      <c r="N717" s="48" t="s">
        <v>86</v>
      </c>
      <c r="O717" s="57">
        <f t="shared" si="166"/>
        <v>7</v>
      </c>
      <c r="P717" s="36">
        <v>44041</v>
      </c>
      <c r="Q717" s="205" t="s">
        <v>60</v>
      </c>
      <c r="R717" s="206">
        <v>4.3657407407407402E-2</v>
      </c>
      <c r="S717" s="206"/>
      <c r="T717" s="62" t="str">
        <f>IF(O717&gt;0,VLOOKUP(Q717,'Riders Names'!A$2:B$582,2,FALSE),"")</f>
        <v>Male</v>
      </c>
      <c r="U717" s="45" t="str">
        <f>VLOOKUP(Q717,'Riders Names'!A$2:B$582,1,FALSE)</f>
        <v>David English</v>
      </c>
      <c r="X717" s="7" t="str">
        <f>IF('My Races'!$H$2="All",Q717,CONCATENATE(Q717,N717))</f>
        <v>David EnglishUC862</v>
      </c>
    </row>
    <row r="718" spans="1:24" hidden="1" x14ac:dyDescent="0.2">
      <c r="A718" s="73" t="str">
        <f t="shared" si="170"/>
        <v/>
      </c>
      <c r="B718" s="3" t="str">
        <f t="shared" si="167"/>
        <v/>
      </c>
      <c r="E718" s="14" t="str">
        <f t="shared" si="168"/>
        <v/>
      </c>
      <c r="F718" s="3">
        <f t="shared" si="165"/>
        <v>0</v>
      </c>
      <c r="G718" s="3" t="str">
        <f t="shared" si="171"/>
        <v/>
      </c>
      <c r="H718" s="3">
        <f t="shared" si="169"/>
        <v>0</v>
      </c>
      <c r="I718" s="3" t="str">
        <f t="shared" si="172"/>
        <v/>
      </c>
      <c r="J718" s="4"/>
      <c r="K718" s="3">
        <f t="shared" si="173"/>
        <v>35</v>
      </c>
      <c r="L718" s="3" t="str">
        <f t="shared" si="174"/>
        <v/>
      </c>
      <c r="M718" s="60"/>
      <c r="N718" s="48" t="s">
        <v>86</v>
      </c>
      <c r="O718" s="57">
        <f t="shared" si="166"/>
        <v>8</v>
      </c>
      <c r="P718" s="36">
        <v>44041</v>
      </c>
      <c r="Q718" s="205" t="s">
        <v>226</v>
      </c>
      <c r="R718" s="206">
        <v>4.386574074074074E-2</v>
      </c>
      <c r="S718" s="169"/>
      <c r="T718" s="62" t="str">
        <f>IF(O718&gt;0,VLOOKUP(Q718,'Riders Names'!A$2:B$582,2,FALSE),"")</f>
        <v>Guest</v>
      </c>
      <c r="U718" s="45" t="str">
        <f>VLOOKUP(Q718,'Riders Names'!A$2:B$582,1,FALSE)</f>
        <v>Corinne Clark</v>
      </c>
      <c r="X718" s="7" t="str">
        <f>IF('My Races'!$H$2="All",Q718,CONCATENATE(Q718,N718))</f>
        <v>Corinne ClarkUC862</v>
      </c>
    </row>
    <row r="719" spans="1:24" hidden="1" x14ac:dyDescent="0.2">
      <c r="A719" s="73" t="str">
        <f t="shared" si="170"/>
        <v/>
      </c>
      <c r="B719" s="3" t="str">
        <f t="shared" si="167"/>
        <v/>
      </c>
      <c r="E719" s="14" t="str">
        <f t="shared" si="168"/>
        <v/>
      </c>
      <c r="F719" s="3">
        <f t="shared" si="165"/>
        <v>0</v>
      </c>
      <c r="G719" s="3" t="str">
        <f t="shared" si="171"/>
        <v/>
      </c>
      <c r="H719" s="3">
        <f t="shared" si="169"/>
        <v>0</v>
      </c>
      <c r="I719" s="3" t="str">
        <f t="shared" si="172"/>
        <v/>
      </c>
      <c r="J719" s="4"/>
      <c r="K719" s="3">
        <f t="shared" si="173"/>
        <v>35</v>
      </c>
      <c r="L719" s="3" t="str">
        <f t="shared" si="174"/>
        <v/>
      </c>
      <c r="M719" s="60"/>
      <c r="N719" s="48" t="s">
        <v>86</v>
      </c>
      <c r="O719" s="57">
        <f t="shared" si="166"/>
        <v>9</v>
      </c>
      <c r="P719" s="36">
        <v>44041</v>
      </c>
      <c r="Q719" s="205" t="s">
        <v>158</v>
      </c>
      <c r="R719" s="206">
        <v>4.4236111111111115E-2</v>
      </c>
      <c r="S719" s="169"/>
      <c r="T719" s="62" t="str">
        <f>IF(O719&gt;0,VLOOKUP(Q719,'Riders Names'!A$2:B$582,2,FALSE),"")</f>
        <v>Guest</v>
      </c>
      <c r="U719" s="45" t="str">
        <f>VLOOKUP(Q719,'Riders Names'!A$2:B$582,1,FALSE)</f>
        <v>Rob Handley</v>
      </c>
      <c r="X719" s="7" t="str">
        <f>IF('My Races'!$H$2="All",Q719,CONCATENATE(Q719,N719))</f>
        <v>Rob HandleyUC862</v>
      </c>
    </row>
    <row r="720" spans="1:24" hidden="1" x14ac:dyDescent="0.2">
      <c r="A720" s="73" t="str">
        <f t="shared" si="170"/>
        <v/>
      </c>
      <c r="B720" s="3" t="str">
        <f t="shared" si="167"/>
        <v/>
      </c>
      <c r="E720" s="14" t="str">
        <f t="shared" si="168"/>
        <v/>
      </c>
      <c r="F720" s="3">
        <f t="shared" si="165"/>
        <v>0</v>
      </c>
      <c r="G720" s="3" t="str">
        <f t="shared" si="171"/>
        <v/>
      </c>
      <c r="H720" s="3">
        <f t="shared" si="169"/>
        <v>0</v>
      </c>
      <c r="I720" s="3" t="str">
        <f t="shared" si="172"/>
        <v/>
      </c>
      <c r="J720" s="4"/>
      <c r="K720" s="3">
        <f t="shared" si="173"/>
        <v>35</v>
      </c>
      <c r="L720" s="3" t="str">
        <f t="shared" si="174"/>
        <v/>
      </c>
      <c r="M720" s="60"/>
      <c r="N720" s="48" t="s">
        <v>86</v>
      </c>
      <c r="O720" s="57">
        <f t="shared" si="166"/>
        <v>10</v>
      </c>
      <c r="P720" s="36">
        <v>44041</v>
      </c>
      <c r="Q720" s="169" t="s">
        <v>63</v>
      </c>
      <c r="R720" s="206">
        <v>4.4895833333333329E-2</v>
      </c>
      <c r="S720" s="169"/>
      <c r="T720" s="62" t="str">
        <f>IF(O720&gt;0,VLOOKUP(Q720,'Riders Names'!A$2:B$582,2,FALSE),"")</f>
        <v>Male</v>
      </c>
      <c r="U720" s="45" t="str">
        <f>VLOOKUP(Q720,'Riders Names'!A$2:B$582,1,FALSE)</f>
        <v>Mark Evans</v>
      </c>
      <c r="X720" s="7" t="str">
        <f>IF('My Races'!$H$2="All",Q720,CONCATENATE(Q720,N720))</f>
        <v>Mark EvansUC862</v>
      </c>
    </row>
    <row r="721" spans="1:24" hidden="1" x14ac:dyDescent="0.2">
      <c r="A721" s="73" t="str">
        <f t="shared" si="170"/>
        <v/>
      </c>
      <c r="B721" s="3" t="str">
        <f t="shared" si="167"/>
        <v/>
      </c>
      <c r="E721" s="14" t="str">
        <f t="shared" si="168"/>
        <v/>
      </c>
      <c r="F721" s="3">
        <f t="shared" si="165"/>
        <v>0</v>
      </c>
      <c r="G721" s="3" t="str">
        <f t="shared" si="171"/>
        <v/>
      </c>
      <c r="H721" s="3">
        <f t="shared" si="169"/>
        <v>0</v>
      </c>
      <c r="I721" s="3" t="str">
        <f t="shared" si="172"/>
        <v/>
      </c>
      <c r="J721" s="4"/>
      <c r="K721" s="3">
        <f t="shared" si="173"/>
        <v>35</v>
      </c>
      <c r="L721" s="3" t="str">
        <f t="shared" si="174"/>
        <v/>
      </c>
      <c r="M721" s="60"/>
      <c r="N721" s="48" t="s">
        <v>86</v>
      </c>
      <c r="O721" s="57">
        <f t="shared" si="166"/>
        <v>11</v>
      </c>
      <c r="P721" s="36">
        <v>44041</v>
      </c>
      <c r="Q721" s="205" t="s">
        <v>70</v>
      </c>
      <c r="R721" s="206">
        <v>4.4930555555555557E-2</v>
      </c>
      <c r="S721" s="169"/>
      <c r="T721" s="62" t="str">
        <f>IF(O721&gt;0,VLOOKUP(Q721,'Riders Names'!A$2:B$582,2,FALSE),"")</f>
        <v>Male</v>
      </c>
      <c r="U721" s="45" t="str">
        <f>VLOOKUP(Q721,'Riders Names'!A$2:B$582,1,FALSE)</f>
        <v>Ian Potts</v>
      </c>
      <c r="X721" s="7" t="str">
        <f>IF('My Races'!$H$2="All",Q721,CONCATENATE(Q721,N721))</f>
        <v>Ian PottsUC862</v>
      </c>
    </row>
    <row r="722" spans="1:24" hidden="1" x14ac:dyDescent="0.2">
      <c r="A722" s="73" t="str">
        <f t="shared" si="170"/>
        <v/>
      </c>
      <c r="B722" s="3" t="str">
        <f t="shared" si="167"/>
        <v/>
      </c>
      <c r="E722" s="14" t="str">
        <f t="shared" si="168"/>
        <v/>
      </c>
      <c r="F722" s="3">
        <f t="shared" si="165"/>
        <v>0</v>
      </c>
      <c r="G722" s="3" t="str">
        <f t="shared" si="171"/>
        <v/>
      </c>
      <c r="H722" s="3">
        <f t="shared" si="169"/>
        <v>0</v>
      </c>
      <c r="I722" s="3" t="str">
        <f t="shared" si="172"/>
        <v/>
      </c>
      <c r="J722" s="4"/>
      <c r="K722" s="3">
        <f t="shared" si="173"/>
        <v>35</v>
      </c>
      <c r="L722" s="3" t="str">
        <f t="shared" si="174"/>
        <v/>
      </c>
      <c r="M722" s="60"/>
      <c r="N722" s="48" t="s">
        <v>86</v>
      </c>
      <c r="O722" s="57">
        <f t="shared" si="166"/>
        <v>12</v>
      </c>
      <c r="P722" s="36">
        <v>44041</v>
      </c>
      <c r="Q722" s="169" t="s">
        <v>62</v>
      </c>
      <c r="R722" s="206">
        <v>4.6041666666666668E-2</v>
      </c>
      <c r="S722" s="169" t="s">
        <v>229</v>
      </c>
      <c r="T722" s="62" t="str">
        <f>IF(O722&gt;0,VLOOKUP(Q722,'Riders Names'!A$2:B$582,2,FALSE),"")</f>
        <v>Female</v>
      </c>
      <c r="U722" s="45" t="str">
        <f>VLOOKUP(Q722,'Riders Names'!A$2:B$582,1,FALSE)</f>
        <v>Lynsey Carpenter</v>
      </c>
      <c r="X722" s="7" t="str">
        <f>IF('My Races'!$H$2="All",Q722,CONCATENATE(Q722,N722))</f>
        <v>Lynsey CarpenterUC862</v>
      </c>
    </row>
    <row r="723" spans="1:24" hidden="1" x14ac:dyDescent="0.2">
      <c r="A723" s="73" t="str">
        <f t="shared" si="170"/>
        <v/>
      </c>
      <c r="B723" s="3" t="str">
        <f t="shared" si="167"/>
        <v/>
      </c>
      <c r="E723" s="14" t="str">
        <f t="shared" si="168"/>
        <v/>
      </c>
      <c r="F723" s="3">
        <f t="shared" ref="F723:F786" si="175">IF(AND(E723&lt;&gt;"",E722&lt;&gt;E723),F722+1,F722)</f>
        <v>0</v>
      </c>
      <c r="G723" s="3" t="str">
        <f t="shared" si="171"/>
        <v/>
      </c>
      <c r="H723" s="3">
        <f t="shared" si="169"/>
        <v>0</v>
      </c>
      <c r="I723" s="3" t="str">
        <f t="shared" si="172"/>
        <v/>
      </c>
      <c r="J723" s="4"/>
      <c r="K723" s="3">
        <f t="shared" si="173"/>
        <v>35</v>
      </c>
      <c r="L723" s="3" t="str">
        <f t="shared" si="174"/>
        <v/>
      </c>
      <c r="M723" s="60"/>
      <c r="N723" s="48" t="s">
        <v>86</v>
      </c>
      <c r="O723" s="57">
        <f t="shared" si="166"/>
        <v>13</v>
      </c>
      <c r="P723" s="36">
        <v>44041</v>
      </c>
      <c r="Q723" s="205" t="s">
        <v>64</v>
      </c>
      <c r="R723" s="206">
        <v>4.6064814814814815E-2</v>
      </c>
      <c r="S723" s="169"/>
      <c r="T723" s="62" t="str">
        <f>IF(O723&gt;0,VLOOKUP(Q723,'Riders Names'!A$2:B$582,2,FALSE),"")</f>
        <v>Male</v>
      </c>
      <c r="U723" s="45" t="str">
        <f>VLOOKUP(Q723,'Riders Names'!A$2:B$582,1,FALSE)</f>
        <v>Peter Iffland</v>
      </c>
      <c r="X723" s="7" t="str">
        <f>IF('My Races'!$H$2="All",Q723,CONCATENATE(Q723,N723))</f>
        <v>Peter IfflandUC862</v>
      </c>
    </row>
    <row r="724" spans="1:24" hidden="1" x14ac:dyDescent="0.2">
      <c r="A724" s="73" t="str">
        <f t="shared" si="170"/>
        <v/>
      </c>
      <c r="B724" s="3" t="str">
        <f t="shared" si="167"/>
        <v/>
      </c>
      <c r="E724" s="14" t="str">
        <f t="shared" si="168"/>
        <v/>
      </c>
      <c r="F724" s="3">
        <f t="shared" si="175"/>
        <v>0</v>
      </c>
      <c r="G724" s="3" t="str">
        <f t="shared" si="171"/>
        <v/>
      </c>
      <c r="H724" s="3">
        <f t="shared" si="169"/>
        <v>0</v>
      </c>
      <c r="I724" s="3" t="str">
        <f t="shared" si="172"/>
        <v/>
      </c>
      <c r="J724" s="4"/>
      <c r="K724" s="3">
        <f t="shared" si="173"/>
        <v>35</v>
      </c>
      <c r="L724" s="3" t="str">
        <f t="shared" si="174"/>
        <v/>
      </c>
      <c r="M724" s="60"/>
      <c r="N724" s="48" t="s">
        <v>86</v>
      </c>
      <c r="O724" s="57">
        <f t="shared" si="166"/>
        <v>14</v>
      </c>
      <c r="P724" s="36">
        <v>44041</v>
      </c>
      <c r="Q724" s="169" t="s">
        <v>59</v>
      </c>
      <c r="R724" s="206">
        <v>5.151620370370371E-2</v>
      </c>
      <c r="S724" s="169"/>
      <c r="T724" s="62" t="str">
        <f>IF(O724&gt;0,VLOOKUP(Q724,'Riders Names'!A$2:B$582,2,FALSE),"")</f>
        <v>Female</v>
      </c>
      <c r="U724" s="45" t="str">
        <f>VLOOKUP(Q724,'Riders Names'!A$2:B$582,1,FALSE)</f>
        <v>Lauren Booth</v>
      </c>
      <c r="X724" s="7" t="str">
        <f>IF('My Races'!$H$2="All",Q724,CONCATENATE(Q724,N724))</f>
        <v>Lauren BoothUC862</v>
      </c>
    </row>
    <row r="725" spans="1:24" hidden="1" x14ac:dyDescent="0.2">
      <c r="A725" s="73" t="str">
        <f t="shared" si="170"/>
        <v/>
      </c>
      <c r="B725" s="3" t="str">
        <f t="shared" si="167"/>
        <v/>
      </c>
      <c r="E725" s="14" t="str">
        <f t="shared" si="168"/>
        <v/>
      </c>
      <c r="F725" s="3">
        <f t="shared" si="175"/>
        <v>0</v>
      </c>
      <c r="G725" s="3" t="str">
        <f t="shared" si="171"/>
        <v/>
      </c>
      <c r="H725" s="3">
        <f t="shared" si="169"/>
        <v>0</v>
      </c>
      <c r="I725" s="3" t="str">
        <f t="shared" si="172"/>
        <v/>
      </c>
      <c r="J725" s="4"/>
      <c r="K725" s="3">
        <f t="shared" si="173"/>
        <v>35</v>
      </c>
      <c r="L725" s="3" t="str">
        <f t="shared" si="174"/>
        <v/>
      </c>
      <c r="M725" s="60"/>
      <c r="N725" s="48" t="s">
        <v>86</v>
      </c>
      <c r="O725" s="57">
        <f t="shared" si="166"/>
        <v>15</v>
      </c>
      <c r="P725" s="36">
        <v>44041</v>
      </c>
      <c r="Q725" s="205" t="s">
        <v>227</v>
      </c>
      <c r="R725" s="206">
        <v>5.3993055555555558E-2</v>
      </c>
      <c r="S725" s="169"/>
      <c r="T725" s="62" t="str">
        <f>IF(O725&gt;0,VLOOKUP(Q725,'Riders Names'!A$2:B$582,2,FALSE),"")</f>
        <v>Guest</v>
      </c>
      <c r="U725" s="45" t="str">
        <f>VLOOKUP(Q725,'Riders Names'!A$2:B$582,1,FALSE)</f>
        <v>Mark Williams</v>
      </c>
      <c r="X725" s="7" t="str">
        <f>IF('My Races'!$H$2="All",Q725,CONCATENATE(Q725,N725))</f>
        <v>Mark WilliamsUC862</v>
      </c>
    </row>
    <row r="726" spans="1:24" hidden="1" x14ac:dyDescent="0.2">
      <c r="A726" s="73" t="str">
        <f t="shared" si="170"/>
        <v/>
      </c>
      <c r="B726" s="3" t="str">
        <f t="shared" si="167"/>
        <v/>
      </c>
      <c r="E726" s="14" t="str">
        <f t="shared" si="168"/>
        <v/>
      </c>
      <c r="F726" s="3">
        <f t="shared" si="175"/>
        <v>0</v>
      </c>
      <c r="G726" s="3" t="str">
        <f t="shared" si="171"/>
        <v/>
      </c>
      <c r="H726" s="3">
        <f t="shared" si="169"/>
        <v>0</v>
      </c>
      <c r="I726" s="3" t="str">
        <f t="shared" si="172"/>
        <v/>
      </c>
      <c r="J726" s="4"/>
      <c r="K726" s="3">
        <f t="shared" si="173"/>
        <v>35</v>
      </c>
      <c r="L726" s="3" t="str">
        <f t="shared" si="174"/>
        <v/>
      </c>
      <c r="M726" s="60"/>
      <c r="N726" s="48" t="s">
        <v>52</v>
      </c>
      <c r="O726" s="57"/>
      <c r="P726" s="36"/>
      <c r="Q726" s="35"/>
      <c r="R726" s="37"/>
      <c r="S726" s="185"/>
      <c r="T726" s="62" t="str">
        <f>IF(O726&gt;0,VLOOKUP(Q726,'Riders Names'!A$2:B$582,2,FALSE),"")</f>
        <v/>
      </c>
      <c r="U726" s="45" t="e">
        <f>VLOOKUP(Q726,'Riders Names'!A$2:B$582,1,FALSE)</f>
        <v>#N/A</v>
      </c>
      <c r="X726" s="7" t="str">
        <f>IF('My Races'!$H$2="All",Q726,CONCATENATE(Q726,N726))</f>
        <v>Choose Race</v>
      </c>
    </row>
    <row r="727" spans="1:24" hidden="1" x14ac:dyDescent="0.2">
      <c r="A727" s="73" t="str">
        <f t="shared" si="170"/>
        <v/>
      </c>
      <c r="B727" s="3" t="str">
        <f t="shared" si="167"/>
        <v/>
      </c>
      <c r="E727" s="14" t="str">
        <f t="shared" si="168"/>
        <v/>
      </c>
      <c r="F727" s="3">
        <f t="shared" si="175"/>
        <v>0</v>
      </c>
      <c r="G727" s="3" t="str">
        <f t="shared" si="171"/>
        <v/>
      </c>
      <c r="H727" s="3">
        <f t="shared" si="169"/>
        <v>0</v>
      </c>
      <c r="I727" s="3" t="str">
        <f t="shared" si="172"/>
        <v/>
      </c>
      <c r="J727" s="4"/>
      <c r="K727" s="3">
        <f t="shared" si="173"/>
        <v>35</v>
      </c>
      <c r="L727" s="3" t="str">
        <f t="shared" si="174"/>
        <v/>
      </c>
      <c r="M727" s="60"/>
      <c r="N727" s="48" t="s">
        <v>86</v>
      </c>
      <c r="O727" s="57">
        <f t="shared" ref="O727:O790" si="176">IF(N727=N726,O726+1,1)</f>
        <v>1</v>
      </c>
      <c r="P727" s="36">
        <v>43635</v>
      </c>
      <c r="Q727" s="161" t="s">
        <v>94</v>
      </c>
      <c r="R727" s="170">
        <v>4.2719907407407408E-2</v>
      </c>
      <c r="S727" s="185"/>
      <c r="T727" s="62" t="str">
        <f>IF(O727&gt;0,VLOOKUP(Q727,'Riders Names'!A$2:B$582,2,FALSE),"")</f>
        <v>Guest</v>
      </c>
      <c r="U727" s="45" t="str">
        <f>VLOOKUP(Q727,'Riders Names'!A$2:B$582,1,FALSE)</f>
        <v>Will Howse</v>
      </c>
      <c r="X727" s="7" t="str">
        <f>IF('My Races'!$H$2="All",Q727,CONCATENATE(Q727,N727))</f>
        <v>Will HowseUC862</v>
      </c>
    </row>
    <row r="728" spans="1:24" hidden="1" x14ac:dyDescent="0.2">
      <c r="A728" s="73" t="str">
        <f t="shared" si="170"/>
        <v/>
      </c>
      <c r="B728" s="3" t="str">
        <f t="shared" si="167"/>
        <v/>
      </c>
      <c r="E728" s="14" t="str">
        <f t="shared" si="168"/>
        <v/>
      </c>
      <c r="F728" s="3">
        <f t="shared" si="175"/>
        <v>0</v>
      </c>
      <c r="G728" s="3" t="str">
        <f t="shared" si="171"/>
        <v/>
      </c>
      <c r="H728" s="3">
        <f t="shared" si="169"/>
        <v>0</v>
      </c>
      <c r="I728" s="3" t="str">
        <f t="shared" si="172"/>
        <v/>
      </c>
      <c r="J728" s="4"/>
      <c r="K728" s="3">
        <f t="shared" si="173"/>
        <v>35</v>
      </c>
      <c r="L728" s="3" t="str">
        <f t="shared" si="174"/>
        <v/>
      </c>
      <c r="M728" s="60"/>
      <c r="N728" s="48" t="s">
        <v>86</v>
      </c>
      <c r="O728" s="57">
        <f t="shared" si="176"/>
        <v>2</v>
      </c>
      <c r="P728" s="36">
        <v>43635</v>
      </c>
      <c r="Q728" s="161" t="s">
        <v>56</v>
      </c>
      <c r="R728" s="170">
        <v>4.2951388888888886E-2</v>
      </c>
      <c r="S728" s="185" t="s">
        <v>225</v>
      </c>
      <c r="T728" s="62" t="str">
        <f>IF(O728&gt;0,VLOOKUP(Q728,'Riders Names'!A$2:B$582,2,FALSE),"")</f>
        <v>Male</v>
      </c>
      <c r="U728" s="45" t="str">
        <f>VLOOKUP(Q728,'Riders Names'!A$2:B$582,1,FALSE)</f>
        <v>Simon Cox</v>
      </c>
      <c r="X728" s="7" t="str">
        <f>IF('My Races'!$H$2="All",Q728,CONCATENATE(Q728,N728))</f>
        <v>Simon CoxUC862</v>
      </c>
    </row>
    <row r="729" spans="1:24" hidden="1" x14ac:dyDescent="0.2">
      <c r="A729" s="73" t="str">
        <f t="shared" si="170"/>
        <v/>
      </c>
      <c r="B729" s="3" t="str">
        <f t="shared" si="167"/>
        <v/>
      </c>
      <c r="E729" s="14" t="str">
        <f t="shared" si="168"/>
        <v/>
      </c>
      <c r="F729" s="3">
        <f t="shared" si="175"/>
        <v>0</v>
      </c>
      <c r="G729" s="3" t="str">
        <f t="shared" si="171"/>
        <v/>
      </c>
      <c r="H729" s="3">
        <f t="shared" si="169"/>
        <v>0</v>
      </c>
      <c r="I729" s="3" t="str">
        <f t="shared" si="172"/>
        <v/>
      </c>
      <c r="J729" s="4"/>
      <c r="K729" s="3">
        <f t="shared" si="173"/>
        <v>35</v>
      </c>
      <c r="L729" s="3" t="str">
        <f t="shared" si="174"/>
        <v/>
      </c>
      <c r="M729" s="60"/>
      <c r="N729" s="48" t="s">
        <v>86</v>
      </c>
      <c r="O729" s="57">
        <f t="shared" si="176"/>
        <v>3</v>
      </c>
      <c r="P729" s="36">
        <v>43635</v>
      </c>
      <c r="Q729" s="161" t="s">
        <v>67</v>
      </c>
      <c r="R729" s="170">
        <v>4.612268518518519E-2</v>
      </c>
      <c r="S729" s="185"/>
      <c r="T729" s="62" t="str">
        <f>IF(O729&gt;0,VLOOKUP(Q729,'Riders Names'!A$2:B$582,2,FALSE),"")</f>
        <v>Male</v>
      </c>
      <c r="U729" s="45" t="str">
        <f>VLOOKUP(Q729,'Riders Names'!A$2:B$582,1,FALSE)</f>
        <v>Neil Lewis</v>
      </c>
      <c r="X729" s="7" t="str">
        <f>IF('My Races'!$H$2="All",Q729,CONCATENATE(Q729,N729))</f>
        <v>Neil LewisUC862</v>
      </c>
    </row>
    <row r="730" spans="1:24" hidden="1" x14ac:dyDescent="0.2">
      <c r="A730" s="73" t="str">
        <f t="shared" si="170"/>
        <v/>
      </c>
      <c r="B730" s="3" t="str">
        <f t="shared" si="167"/>
        <v/>
      </c>
      <c r="E730" s="14" t="str">
        <f t="shared" si="168"/>
        <v/>
      </c>
      <c r="F730" s="3">
        <f t="shared" si="175"/>
        <v>0</v>
      </c>
      <c r="G730" s="3" t="str">
        <f t="shared" si="171"/>
        <v/>
      </c>
      <c r="H730" s="3">
        <f t="shared" si="169"/>
        <v>0</v>
      </c>
      <c r="I730" s="3" t="str">
        <f t="shared" si="172"/>
        <v/>
      </c>
      <c r="J730" s="4"/>
      <c r="K730" s="3">
        <f t="shared" si="173"/>
        <v>35</v>
      </c>
      <c r="L730" s="3" t="str">
        <f t="shared" si="174"/>
        <v/>
      </c>
      <c r="M730" s="60"/>
      <c r="N730" s="48" t="s">
        <v>86</v>
      </c>
      <c r="O730" s="57">
        <f t="shared" si="176"/>
        <v>4</v>
      </c>
      <c r="P730" s="36">
        <v>43635</v>
      </c>
      <c r="Q730" s="161" t="s">
        <v>58</v>
      </c>
      <c r="R730" s="170">
        <v>4.6180555555555558E-2</v>
      </c>
      <c r="S730" s="185"/>
      <c r="T730" s="62" t="str">
        <f>IF(O730&gt;0,VLOOKUP(Q730,'Riders Names'!A$2:B$582,2,FALSE),"")</f>
        <v>Male</v>
      </c>
      <c r="U730" s="45" t="str">
        <f>VLOOKUP(Q730,'Riders Names'!A$2:B$582,1,FALSE)</f>
        <v>Mike Gibbons</v>
      </c>
      <c r="X730" s="7" t="str">
        <f>IF('My Races'!$H$2="All",Q730,CONCATENATE(Q730,N730))</f>
        <v>Mike GibbonsUC862</v>
      </c>
    </row>
    <row r="731" spans="1:24" ht="15" hidden="1" x14ac:dyDescent="0.2">
      <c r="A731" s="73" t="str">
        <f t="shared" si="170"/>
        <v/>
      </c>
      <c r="B731" s="3" t="str">
        <f t="shared" si="167"/>
        <v/>
      </c>
      <c r="E731" s="14" t="str">
        <f t="shared" si="168"/>
        <v/>
      </c>
      <c r="F731" s="3">
        <f t="shared" si="175"/>
        <v>0</v>
      </c>
      <c r="G731" s="3" t="str">
        <f t="shared" si="171"/>
        <v/>
      </c>
      <c r="H731" s="3">
        <f t="shared" si="169"/>
        <v>0</v>
      </c>
      <c r="I731" s="3" t="str">
        <f t="shared" si="172"/>
        <v/>
      </c>
      <c r="J731" s="4"/>
      <c r="K731" s="3">
        <f t="shared" si="173"/>
        <v>35</v>
      </c>
      <c r="L731" s="3" t="str">
        <f t="shared" si="174"/>
        <v/>
      </c>
      <c r="M731" s="60"/>
      <c r="N731" s="48" t="s">
        <v>86</v>
      </c>
      <c r="O731" s="57">
        <f t="shared" si="176"/>
        <v>5</v>
      </c>
      <c r="P731" s="36">
        <v>43635</v>
      </c>
      <c r="Q731" s="130" t="s">
        <v>78</v>
      </c>
      <c r="R731" s="170">
        <v>4.6932870370370368E-2</v>
      </c>
      <c r="S731" s="185"/>
      <c r="T731" s="62" t="str">
        <f>IF(O731&gt;0,VLOOKUP(Q731,'Riders Names'!A$2:B$582,2,FALSE),"")</f>
        <v>Male</v>
      </c>
      <c r="U731" s="45" t="str">
        <f>VLOOKUP(Q731,'Riders Names'!A$2:B$582,1,FALSE)</f>
        <v>Martin Priestley</v>
      </c>
      <c r="X731" s="7" t="str">
        <f>IF('My Races'!$H$2="All",Q731,CONCATENATE(Q731,N731))</f>
        <v>Martin PriestleyUC862</v>
      </c>
    </row>
    <row r="732" spans="1:24" hidden="1" x14ac:dyDescent="0.2">
      <c r="A732" s="73" t="str">
        <f t="shared" si="170"/>
        <v/>
      </c>
      <c r="B732" s="3" t="str">
        <f t="shared" si="167"/>
        <v/>
      </c>
      <c r="E732" s="14" t="str">
        <f t="shared" si="168"/>
        <v/>
      </c>
      <c r="F732" s="3">
        <f t="shared" si="175"/>
        <v>0</v>
      </c>
      <c r="G732" s="3" t="str">
        <f t="shared" si="171"/>
        <v/>
      </c>
      <c r="H732" s="3">
        <f t="shared" si="169"/>
        <v>0</v>
      </c>
      <c r="I732" s="3" t="str">
        <f t="shared" si="172"/>
        <v/>
      </c>
      <c r="J732" s="4"/>
      <c r="K732" s="3">
        <f t="shared" si="173"/>
        <v>35</v>
      </c>
      <c r="L732" s="3" t="str">
        <f t="shared" si="174"/>
        <v/>
      </c>
      <c r="M732" s="60"/>
      <c r="N732" s="48" t="s">
        <v>86</v>
      </c>
      <c r="O732" s="57">
        <f t="shared" si="176"/>
        <v>6</v>
      </c>
      <c r="P732" s="36">
        <v>43635</v>
      </c>
      <c r="Q732" s="161" t="s">
        <v>57</v>
      </c>
      <c r="R732" s="170" t="s">
        <v>224</v>
      </c>
      <c r="S732" s="185"/>
      <c r="T732" s="62" t="str">
        <f>IF(O732&gt;0,VLOOKUP(Q732,'Riders Names'!A$2:B$582,2,FALSE),"")</f>
        <v>Male</v>
      </c>
      <c r="U732" s="45" t="str">
        <f>VLOOKUP(Q732,'Riders Names'!A$2:B$582,1,FALSE)</f>
        <v>Paul Winchcombe</v>
      </c>
      <c r="X732" s="7" t="str">
        <f>IF('My Races'!$H$2="All",Q732,CONCATENATE(Q732,N732))</f>
        <v>Paul WinchcombeUC862</v>
      </c>
    </row>
    <row r="733" spans="1:24" hidden="1" x14ac:dyDescent="0.2">
      <c r="A733" s="73" t="str">
        <f t="shared" si="170"/>
        <v/>
      </c>
      <c r="B733" s="3" t="str">
        <f t="shared" si="167"/>
        <v/>
      </c>
      <c r="E733" s="14" t="str">
        <f t="shared" si="168"/>
        <v/>
      </c>
      <c r="F733" s="3">
        <f t="shared" si="175"/>
        <v>0</v>
      </c>
      <c r="G733" s="3" t="str">
        <f t="shared" si="171"/>
        <v/>
      </c>
      <c r="H733" s="3">
        <f t="shared" si="169"/>
        <v>0</v>
      </c>
      <c r="I733" s="3" t="str">
        <f t="shared" si="172"/>
        <v/>
      </c>
      <c r="J733" s="4"/>
      <c r="K733" s="3">
        <f t="shared" si="173"/>
        <v>35</v>
      </c>
      <c r="L733" s="3" t="str">
        <f t="shared" si="174"/>
        <v/>
      </c>
      <c r="M733" s="60"/>
      <c r="N733" s="48" t="s">
        <v>86</v>
      </c>
      <c r="O733" s="57">
        <f t="shared" si="176"/>
        <v>7</v>
      </c>
      <c r="P733" s="36">
        <v>43635</v>
      </c>
      <c r="Q733" s="161" t="s">
        <v>166</v>
      </c>
      <c r="R733" s="170" t="s">
        <v>224</v>
      </c>
      <c r="S733" s="185"/>
      <c r="T733" s="62" t="str">
        <f>IF(O733&gt;0,VLOOKUP(Q733,'Riders Names'!A$2:B$582,2,FALSE),"")</f>
        <v>Male</v>
      </c>
      <c r="U733" s="45" t="str">
        <f>VLOOKUP(Q733,'Riders Names'!A$2:B$582,1,FALSE)</f>
        <v>Andy Summers</v>
      </c>
      <c r="X733" s="7" t="str">
        <f>IF('My Races'!$H$2="All",Q733,CONCATENATE(Q733,N733))</f>
        <v>Andy SummersUC862</v>
      </c>
    </row>
    <row r="734" spans="1:24" hidden="1" x14ac:dyDescent="0.2">
      <c r="A734" s="73" t="str">
        <f t="shared" si="170"/>
        <v/>
      </c>
      <c r="B734" s="3" t="str">
        <f t="shared" si="167"/>
        <v/>
      </c>
      <c r="E734" s="14" t="str">
        <f t="shared" si="168"/>
        <v/>
      </c>
      <c r="F734" s="3">
        <f t="shared" si="175"/>
        <v>0</v>
      </c>
      <c r="G734" s="3" t="str">
        <f t="shared" si="171"/>
        <v/>
      </c>
      <c r="H734" s="3">
        <f t="shared" si="169"/>
        <v>0</v>
      </c>
      <c r="I734" s="3" t="str">
        <f t="shared" si="172"/>
        <v/>
      </c>
      <c r="J734" s="4"/>
      <c r="K734" s="3">
        <f t="shared" si="173"/>
        <v>35</v>
      </c>
      <c r="L734" s="3" t="str">
        <f t="shared" si="174"/>
        <v/>
      </c>
      <c r="M734" s="60"/>
      <c r="N734" s="48"/>
      <c r="O734" s="57"/>
      <c r="P734" s="36"/>
      <c r="Q734" s="35"/>
      <c r="R734" s="37"/>
      <c r="S734" s="185"/>
      <c r="T734" s="62" t="str">
        <f>IF(O734&gt;0,VLOOKUP(Q734,'Riders Names'!A$2:B$582,2,FALSE),"")</f>
        <v/>
      </c>
      <c r="U734" s="45" t="e">
        <f>VLOOKUP(Q734,'Riders Names'!A$2:B$582,1,FALSE)</f>
        <v>#N/A</v>
      </c>
      <c r="X734" s="7" t="str">
        <f>IF('My Races'!$H$2="All",Q734,CONCATENATE(Q734,N734))</f>
        <v/>
      </c>
    </row>
    <row r="735" spans="1:24" hidden="1" x14ac:dyDescent="0.2">
      <c r="A735" s="73" t="str">
        <f t="shared" si="170"/>
        <v/>
      </c>
      <c r="B735" s="3" t="str">
        <f t="shared" si="167"/>
        <v/>
      </c>
      <c r="E735" s="14" t="str">
        <f t="shared" si="168"/>
        <v/>
      </c>
      <c r="F735" s="3">
        <f t="shared" si="175"/>
        <v>0</v>
      </c>
      <c r="G735" s="3" t="str">
        <f t="shared" si="171"/>
        <v/>
      </c>
      <c r="H735" s="3">
        <f t="shared" si="169"/>
        <v>0</v>
      </c>
      <c r="I735" s="3" t="str">
        <f t="shared" si="172"/>
        <v/>
      </c>
      <c r="J735" s="4"/>
      <c r="K735" s="3">
        <f t="shared" si="173"/>
        <v>35</v>
      </c>
      <c r="L735" s="3" t="str">
        <f t="shared" si="174"/>
        <v/>
      </c>
      <c r="M735" s="60"/>
      <c r="N735" s="48" t="s">
        <v>86</v>
      </c>
      <c r="O735" s="57">
        <f t="shared" si="176"/>
        <v>1</v>
      </c>
      <c r="P735" s="36">
        <v>43243</v>
      </c>
      <c r="Q735" t="s">
        <v>231</v>
      </c>
      <c r="R735" s="170">
        <v>3.9895833333333332E-2</v>
      </c>
      <c r="S735" s="185"/>
      <c r="T735" s="62" t="str">
        <f>IF(O735&gt;0,VLOOKUP(Q735,'Riders Names'!A$2:B$582,2,FALSE),"")</f>
        <v>Guest</v>
      </c>
      <c r="U735" s="45" t="str">
        <f>VLOOKUP(Q735,'Riders Names'!A$2:B$582,1,FALSE)</f>
        <v>Charlie Kelly</v>
      </c>
      <c r="X735" s="7" t="str">
        <f>IF('My Races'!$H$2="All",Q735,CONCATENATE(Q735,N735))</f>
        <v>Charlie KellyUC862</v>
      </c>
    </row>
    <row r="736" spans="1:24" hidden="1" x14ac:dyDescent="0.2">
      <c r="A736" s="73" t="str">
        <f t="shared" si="170"/>
        <v/>
      </c>
      <c r="B736" s="3" t="str">
        <f t="shared" si="167"/>
        <v/>
      </c>
      <c r="E736" s="14" t="str">
        <f t="shared" si="168"/>
        <v/>
      </c>
      <c r="F736" s="3">
        <f t="shared" si="175"/>
        <v>0</v>
      </c>
      <c r="G736" s="3" t="str">
        <f t="shared" si="171"/>
        <v/>
      </c>
      <c r="H736" s="3">
        <f t="shared" si="169"/>
        <v>0</v>
      </c>
      <c r="I736" s="3" t="str">
        <f t="shared" si="172"/>
        <v/>
      </c>
      <c r="J736" s="4"/>
      <c r="K736" s="3">
        <f t="shared" si="173"/>
        <v>35</v>
      </c>
      <c r="L736" s="3" t="str">
        <f t="shared" si="174"/>
        <v/>
      </c>
      <c r="M736" s="60"/>
      <c r="N736" s="48" t="s">
        <v>86</v>
      </c>
      <c r="O736" s="57">
        <f t="shared" si="176"/>
        <v>2</v>
      </c>
      <c r="P736" s="36">
        <v>43243</v>
      </c>
      <c r="Q736" t="s">
        <v>71</v>
      </c>
      <c r="R736" s="170">
        <v>4.0972222222222222E-2</v>
      </c>
      <c r="S736" s="185" t="s">
        <v>225</v>
      </c>
      <c r="T736" s="62" t="str">
        <f>IF(O736&gt;0,VLOOKUP(Q736,'Riders Names'!A$2:B$582,2,FALSE),"")</f>
        <v>Male</v>
      </c>
      <c r="U736" s="45" t="str">
        <f>VLOOKUP(Q736,'Riders Names'!A$2:B$582,1,FALSE)</f>
        <v>Owen Burgess</v>
      </c>
      <c r="X736" s="7" t="str">
        <f>IF('My Races'!$H$2="All",Q736,CONCATENATE(Q736,N736))</f>
        <v>Owen BurgessUC862</v>
      </c>
    </row>
    <row r="737" spans="1:24" hidden="1" x14ac:dyDescent="0.2">
      <c r="A737" s="73" t="str">
        <f t="shared" si="170"/>
        <v/>
      </c>
      <c r="B737" s="3" t="str">
        <f t="shared" si="167"/>
        <v/>
      </c>
      <c r="E737" s="14" t="str">
        <f t="shared" si="168"/>
        <v/>
      </c>
      <c r="F737" s="3">
        <f t="shared" si="175"/>
        <v>0</v>
      </c>
      <c r="G737" s="3" t="str">
        <f t="shared" si="171"/>
        <v/>
      </c>
      <c r="H737" s="3">
        <f t="shared" si="169"/>
        <v>0</v>
      </c>
      <c r="I737" s="3" t="str">
        <f t="shared" si="172"/>
        <v/>
      </c>
      <c r="J737" s="4"/>
      <c r="K737" s="3">
        <f t="shared" si="173"/>
        <v>35</v>
      </c>
      <c r="L737" s="3" t="str">
        <f t="shared" si="174"/>
        <v/>
      </c>
      <c r="M737" s="60"/>
      <c r="N737" s="48" t="s">
        <v>86</v>
      </c>
      <c r="O737" s="57">
        <f t="shared" si="176"/>
        <v>3</v>
      </c>
      <c r="P737" s="36">
        <v>43243</v>
      </c>
      <c r="Q737" t="s">
        <v>191</v>
      </c>
      <c r="R737" s="170">
        <v>4.2199074074074076E-2</v>
      </c>
      <c r="S737" s="185"/>
      <c r="T737" s="62" t="str">
        <f>IF(O737&gt;0,VLOOKUP(Q737,'Riders Names'!A$2:B$582,2,FALSE),"")</f>
        <v>Guest</v>
      </c>
      <c r="U737" s="45" t="str">
        <f>VLOOKUP(Q737,'Riders Names'!A$2:B$582,1,FALSE)</f>
        <v>James Gill</v>
      </c>
      <c r="X737" s="7" t="str">
        <f>IF('My Races'!$H$2="All",Q737,CONCATENATE(Q737,N737))</f>
        <v>James GillUC862</v>
      </c>
    </row>
    <row r="738" spans="1:24" hidden="1" x14ac:dyDescent="0.2">
      <c r="A738" s="73" t="str">
        <f t="shared" si="170"/>
        <v/>
      </c>
      <c r="B738" s="3" t="str">
        <f t="shared" si="167"/>
        <v/>
      </c>
      <c r="E738" s="14" t="str">
        <f t="shared" si="168"/>
        <v/>
      </c>
      <c r="F738" s="3">
        <f t="shared" si="175"/>
        <v>0</v>
      </c>
      <c r="G738" s="3" t="str">
        <f t="shared" si="171"/>
        <v/>
      </c>
      <c r="H738" s="3">
        <f t="shared" si="169"/>
        <v>0</v>
      </c>
      <c r="I738" s="3" t="str">
        <f t="shared" si="172"/>
        <v/>
      </c>
      <c r="J738" s="4"/>
      <c r="K738" s="3">
        <f t="shared" si="173"/>
        <v>35</v>
      </c>
      <c r="L738" s="3" t="str">
        <f t="shared" si="174"/>
        <v/>
      </c>
      <c r="M738" s="60"/>
      <c r="N738" s="48" t="s">
        <v>86</v>
      </c>
      <c r="O738" s="57">
        <f t="shared" si="176"/>
        <v>4</v>
      </c>
      <c r="P738" s="36">
        <v>43243</v>
      </c>
      <c r="Q738" t="s">
        <v>67</v>
      </c>
      <c r="R738" s="170">
        <v>4.2291666666666665E-2</v>
      </c>
      <c r="S738" s="185"/>
      <c r="T738" s="62" t="str">
        <f>IF(O738&gt;0,VLOOKUP(Q738,'Riders Names'!A$2:B$582,2,FALSE),"")</f>
        <v>Male</v>
      </c>
      <c r="U738" s="45" t="str">
        <f>VLOOKUP(Q738,'Riders Names'!A$2:B$582,1,FALSE)</f>
        <v>Neil Lewis</v>
      </c>
      <c r="X738" s="7" t="str">
        <f>IF('My Races'!$H$2="All",Q738,CONCATENATE(Q738,N738))</f>
        <v>Neil LewisUC862</v>
      </c>
    </row>
    <row r="739" spans="1:24" hidden="1" x14ac:dyDescent="0.2">
      <c r="A739" s="73" t="str">
        <f t="shared" si="170"/>
        <v/>
      </c>
      <c r="B739" s="3" t="str">
        <f t="shared" si="167"/>
        <v/>
      </c>
      <c r="E739" s="14" t="str">
        <f t="shared" si="168"/>
        <v/>
      </c>
      <c r="F739" s="3">
        <f t="shared" si="175"/>
        <v>0</v>
      </c>
      <c r="G739" s="3" t="str">
        <f t="shared" si="171"/>
        <v/>
      </c>
      <c r="H739" s="3">
        <f t="shared" si="169"/>
        <v>0</v>
      </c>
      <c r="I739" s="3" t="str">
        <f t="shared" si="172"/>
        <v/>
      </c>
      <c r="J739" s="4"/>
      <c r="K739" s="3">
        <f t="shared" si="173"/>
        <v>35</v>
      </c>
      <c r="L739" s="3" t="str">
        <f t="shared" si="174"/>
        <v/>
      </c>
      <c r="M739" s="60"/>
      <c r="N739" s="48" t="s">
        <v>86</v>
      </c>
      <c r="O739" s="57">
        <f t="shared" si="176"/>
        <v>5</v>
      </c>
      <c r="P739" s="36">
        <v>43243</v>
      </c>
      <c r="Q739" t="s">
        <v>57</v>
      </c>
      <c r="R739" s="170">
        <v>4.3148148148148151E-2</v>
      </c>
      <c r="S739" s="185"/>
      <c r="T739" s="62" t="str">
        <f>IF(O739&gt;0,VLOOKUP(Q739,'Riders Names'!A$2:B$582,2,FALSE),"")</f>
        <v>Male</v>
      </c>
      <c r="U739" s="45" t="str">
        <f>VLOOKUP(Q739,'Riders Names'!A$2:B$582,1,FALSE)</f>
        <v>Paul Winchcombe</v>
      </c>
      <c r="X739" s="7" t="str">
        <f>IF('My Races'!$H$2="All",Q739,CONCATENATE(Q739,N739))</f>
        <v>Paul WinchcombeUC862</v>
      </c>
    </row>
    <row r="740" spans="1:24" hidden="1" x14ac:dyDescent="0.2">
      <c r="A740" s="73" t="str">
        <f t="shared" si="170"/>
        <v/>
      </c>
      <c r="B740" s="3" t="str">
        <f t="shared" si="167"/>
        <v/>
      </c>
      <c r="E740" s="14" t="str">
        <f t="shared" si="168"/>
        <v/>
      </c>
      <c r="F740" s="3">
        <f t="shared" si="175"/>
        <v>0</v>
      </c>
      <c r="G740" s="3" t="str">
        <f t="shared" si="171"/>
        <v/>
      </c>
      <c r="H740" s="3">
        <f t="shared" si="169"/>
        <v>0</v>
      </c>
      <c r="I740" s="3" t="str">
        <f t="shared" si="172"/>
        <v/>
      </c>
      <c r="J740" s="4"/>
      <c r="K740" s="3">
        <f t="shared" si="173"/>
        <v>35</v>
      </c>
      <c r="L740" s="3" t="str">
        <f t="shared" si="174"/>
        <v/>
      </c>
      <c r="M740" s="60"/>
      <c r="N740" s="48" t="s">
        <v>86</v>
      </c>
      <c r="O740" s="57">
        <f t="shared" si="176"/>
        <v>6</v>
      </c>
      <c r="P740" s="36">
        <v>43243</v>
      </c>
      <c r="Q740" t="s">
        <v>58</v>
      </c>
      <c r="R740" s="170">
        <v>4.3275462962962967E-2</v>
      </c>
      <c r="S740" s="185"/>
      <c r="T740" s="62" t="str">
        <f>IF(O740&gt;0,VLOOKUP(Q740,'Riders Names'!A$2:B$582,2,FALSE),"")</f>
        <v>Male</v>
      </c>
      <c r="U740" s="45" t="str">
        <f>VLOOKUP(Q740,'Riders Names'!A$2:B$582,1,FALSE)</f>
        <v>Mike Gibbons</v>
      </c>
      <c r="X740" s="7" t="str">
        <f>IF('My Races'!$H$2="All",Q740,CONCATENATE(Q740,N740))</f>
        <v>Mike GibbonsUC862</v>
      </c>
    </row>
    <row r="741" spans="1:24" hidden="1" x14ac:dyDescent="0.2">
      <c r="A741" s="73" t="str">
        <f t="shared" si="170"/>
        <v/>
      </c>
      <c r="B741" s="3" t="str">
        <f t="shared" si="167"/>
        <v/>
      </c>
      <c r="E741" s="14" t="str">
        <f t="shared" si="168"/>
        <v/>
      </c>
      <c r="F741" s="3">
        <f t="shared" si="175"/>
        <v>0</v>
      </c>
      <c r="G741" s="3" t="str">
        <f t="shared" si="171"/>
        <v/>
      </c>
      <c r="H741" s="3">
        <f t="shared" si="169"/>
        <v>0</v>
      </c>
      <c r="I741" s="3" t="str">
        <f t="shared" si="172"/>
        <v/>
      </c>
      <c r="J741" s="4"/>
      <c r="K741" s="3">
        <f t="shared" si="173"/>
        <v>35</v>
      </c>
      <c r="L741" s="3" t="str">
        <f t="shared" si="174"/>
        <v/>
      </c>
      <c r="M741" s="60"/>
      <c r="N741" s="48" t="s">
        <v>86</v>
      </c>
      <c r="O741" s="57">
        <f t="shared" si="176"/>
        <v>7</v>
      </c>
      <c r="P741" s="36">
        <v>43243</v>
      </c>
      <c r="Q741" t="s">
        <v>70</v>
      </c>
      <c r="R741" s="170">
        <v>4.3796296296296298E-2</v>
      </c>
      <c r="S741" s="185"/>
      <c r="T741" s="62" t="str">
        <f>IF(O741&gt;0,VLOOKUP(Q741,'Riders Names'!A$2:B$582,2,FALSE),"")</f>
        <v>Male</v>
      </c>
      <c r="U741" s="45" t="str">
        <f>VLOOKUP(Q741,'Riders Names'!A$2:B$582,1,FALSE)</f>
        <v>Ian Potts</v>
      </c>
      <c r="X741" s="7" t="str">
        <f>IF('My Races'!$H$2="All",Q741,CONCATENATE(Q741,N741))</f>
        <v>Ian PottsUC862</v>
      </c>
    </row>
    <row r="742" spans="1:24" hidden="1" x14ac:dyDescent="0.2">
      <c r="A742" s="73" t="str">
        <f t="shared" si="170"/>
        <v/>
      </c>
      <c r="B742" s="3" t="str">
        <f t="shared" si="167"/>
        <v/>
      </c>
      <c r="E742" s="14" t="str">
        <f t="shared" si="168"/>
        <v/>
      </c>
      <c r="F742" s="3">
        <f t="shared" si="175"/>
        <v>0</v>
      </c>
      <c r="G742" s="3" t="str">
        <f t="shared" si="171"/>
        <v/>
      </c>
      <c r="H742" s="3">
        <f t="shared" si="169"/>
        <v>0</v>
      </c>
      <c r="I742" s="3" t="str">
        <f t="shared" si="172"/>
        <v/>
      </c>
      <c r="J742" s="4"/>
      <c r="K742" s="3">
        <f t="shared" si="173"/>
        <v>35</v>
      </c>
      <c r="L742" s="3" t="str">
        <f t="shared" si="174"/>
        <v/>
      </c>
      <c r="M742" s="60"/>
      <c r="N742" s="48" t="s">
        <v>86</v>
      </c>
      <c r="O742" s="57">
        <f t="shared" si="176"/>
        <v>8</v>
      </c>
      <c r="P742" s="36">
        <v>43243</v>
      </c>
      <c r="Q742" t="s">
        <v>194</v>
      </c>
      <c r="R742" s="170">
        <v>4.5428240740740734E-2</v>
      </c>
      <c r="S742" s="185"/>
      <c r="T742" s="62" t="str">
        <f>IF(O742&gt;0,VLOOKUP(Q742,'Riders Names'!A$2:B$582,2,FALSE),"")</f>
        <v>Guest</v>
      </c>
      <c r="U742" s="45" t="str">
        <f>VLOOKUP(Q742,'Riders Names'!A$2:B$582,1,FALSE)</f>
        <v>Andrew Palmer</v>
      </c>
      <c r="X742" s="7" t="str">
        <f>IF('My Races'!$H$2="All",Q742,CONCATENATE(Q742,N742))</f>
        <v>Andrew PalmerUC862</v>
      </c>
    </row>
    <row r="743" spans="1:24" hidden="1" x14ac:dyDescent="0.2">
      <c r="A743" s="73" t="str">
        <f t="shared" si="170"/>
        <v/>
      </c>
      <c r="B743" s="3" t="str">
        <f t="shared" si="167"/>
        <v/>
      </c>
      <c r="E743" s="14" t="str">
        <f t="shared" si="168"/>
        <v/>
      </c>
      <c r="F743" s="3">
        <f t="shared" si="175"/>
        <v>0</v>
      </c>
      <c r="G743" s="3" t="str">
        <f t="shared" si="171"/>
        <v/>
      </c>
      <c r="H743" s="3">
        <f t="shared" si="169"/>
        <v>0</v>
      </c>
      <c r="I743" s="3" t="str">
        <f t="shared" si="172"/>
        <v/>
      </c>
      <c r="J743" s="4"/>
      <c r="K743" s="3">
        <f t="shared" si="173"/>
        <v>35</v>
      </c>
      <c r="L743" s="3" t="str">
        <f t="shared" si="174"/>
        <v/>
      </c>
      <c r="M743" s="60"/>
      <c r="N743" s="48" t="s">
        <v>86</v>
      </c>
      <c r="O743" s="57">
        <f t="shared" si="176"/>
        <v>9</v>
      </c>
      <c r="P743" s="36">
        <v>43243</v>
      </c>
      <c r="Q743" t="s">
        <v>65</v>
      </c>
      <c r="R743" t="s">
        <v>154</v>
      </c>
      <c r="S743" s="185"/>
      <c r="T743" s="62" t="str">
        <f>IF(O743&gt;0,VLOOKUP(Q743,'Riders Names'!A$2:B$582,2,FALSE),"")</f>
        <v>Male</v>
      </c>
      <c r="U743" s="45" t="str">
        <f>VLOOKUP(Q743,'Riders Names'!A$2:B$582,1,FALSE)</f>
        <v>Andy Cook</v>
      </c>
      <c r="X743" s="7" t="str">
        <f>IF('My Races'!$H$2="All",Q743,CONCATENATE(Q743,N743))</f>
        <v>Andy CookUC862</v>
      </c>
    </row>
    <row r="744" spans="1:24" hidden="1" x14ac:dyDescent="0.2">
      <c r="A744" s="73" t="str">
        <f t="shared" si="170"/>
        <v/>
      </c>
      <c r="B744" s="3" t="str">
        <f t="shared" si="167"/>
        <v/>
      </c>
      <c r="E744" s="14" t="str">
        <f t="shared" si="168"/>
        <v/>
      </c>
      <c r="F744" s="3">
        <f t="shared" si="175"/>
        <v>0</v>
      </c>
      <c r="G744" s="3" t="str">
        <f t="shared" si="171"/>
        <v/>
      </c>
      <c r="H744" s="3">
        <f t="shared" si="169"/>
        <v>0</v>
      </c>
      <c r="I744" s="3" t="str">
        <f t="shared" si="172"/>
        <v/>
      </c>
      <c r="J744" s="4"/>
      <c r="K744" s="3">
        <f t="shared" si="173"/>
        <v>35</v>
      </c>
      <c r="L744" s="3" t="str">
        <f t="shared" si="174"/>
        <v/>
      </c>
      <c r="M744" s="60"/>
      <c r="N744" s="48"/>
      <c r="O744" s="57"/>
      <c r="P744" s="36"/>
      <c r="Q744" s="35"/>
      <c r="R744" s="37"/>
      <c r="S744" s="185"/>
      <c r="T744" s="62" t="str">
        <f>IF(O744&gt;0,VLOOKUP(Q744,'Riders Names'!A$2:B$582,2,FALSE),"")</f>
        <v/>
      </c>
      <c r="U744" s="45" t="e">
        <f>VLOOKUP(Q744,'Riders Names'!A$2:B$582,1,FALSE)</f>
        <v>#N/A</v>
      </c>
      <c r="X744" s="7" t="str">
        <f>IF('My Races'!$H$2="All",Q744,CONCATENATE(Q744,N744))</f>
        <v/>
      </c>
    </row>
    <row r="745" spans="1:24" hidden="1" x14ac:dyDescent="0.2">
      <c r="A745" s="73" t="str">
        <f t="shared" si="170"/>
        <v/>
      </c>
      <c r="B745" s="3" t="str">
        <f t="shared" si="167"/>
        <v/>
      </c>
      <c r="E745" s="14" t="str">
        <f t="shared" si="168"/>
        <v/>
      </c>
      <c r="F745" s="3">
        <f t="shared" si="175"/>
        <v>0</v>
      </c>
      <c r="G745" s="3" t="str">
        <f t="shared" si="171"/>
        <v/>
      </c>
      <c r="H745" s="3">
        <f t="shared" si="169"/>
        <v>0</v>
      </c>
      <c r="I745" s="3" t="str">
        <f t="shared" si="172"/>
        <v/>
      </c>
      <c r="J745" s="4"/>
      <c r="K745" s="3">
        <f t="shared" si="173"/>
        <v>35</v>
      </c>
      <c r="L745" s="3" t="str">
        <f t="shared" si="174"/>
        <v/>
      </c>
      <c r="M745" s="60"/>
      <c r="N745" s="48" t="s">
        <v>86</v>
      </c>
      <c r="O745" s="57">
        <f t="shared" si="176"/>
        <v>1</v>
      </c>
      <c r="P745" s="36">
        <v>42907</v>
      </c>
      <c r="Q745" s="207" t="s">
        <v>56</v>
      </c>
      <c r="R745" s="209">
        <v>4.1261574074074069E-2</v>
      </c>
      <c r="S745" s="169" t="s">
        <v>228</v>
      </c>
      <c r="T745" s="62" t="str">
        <f>IF(O745&gt;0,VLOOKUP(Q745,'Riders Names'!A$2:B$582,2,FALSE),"")</f>
        <v>Male</v>
      </c>
      <c r="U745" s="45" t="str">
        <f>VLOOKUP(Q745,'Riders Names'!A$2:B$582,1,FALSE)</f>
        <v>Simon Cox</v>
      </c>
      <c r="X745" s="7" t="str">
        <f>IF('My Races'!$H$2="All",Q745,CONCATENATE(Q745,N745))</f>
        <v>Simon CoxUC862</v>
      </c>
    </row>
    <row r="746" spans="1:24" hidden="1" x14ac:dyDescent="0.2">
      <c r="A746" s="73" t="str">
        <f t="shared" si="170"/>
        <v/>
      </c>
      <c r="B746" s="3" t="str">
        <f t="shared" si="167"/>
        <v/>
      </c>
      <c r="E746" s="14" t="str">
        <f t="shared" si="168"/>
        <v/>
      </c>
      <c r="F746" s="3">
        <f t="shared" si="175"/>
        <v>0</v>
      </c>
      <c r="G746" s="3" t="str">
        <f t="shared" si="171"/>
        <v/>
      </c>
      <c r="H746" s="3">
        <f t="shared" si="169"/>
        <v>0</v>
      </c>
      <c r="I746" s="3" t="str">
        <f t="shared" si="172"/>
        <v/>
      </c>
      <c r="J746" s="4"/>
      <c r="K746" s="3">
        <f t="shared" si="173"/>
        <v>35</v>
      </c>
      <c r="L746" s="3" t="str">
        <f t="shared" si="174"/>
        <v/>
      </c>
      <c r="M746" s="60"/>
      <c r="N746" s="48" t="s">
        <v>86</v>
      </c>
      <c r="O746" s="57">
        <f t="shared" si="176"/>
        <v>2</v>
      </c>
      <c r="P746" s="36">
        <v>42907</v>
      </c>
      <c r="Q746" s="208" t="s">
        <v>124</v>
      </c>
      <c r="R746" s="210">
        <v>4.3622685185185188E-2</v>
      </c>
      <c r="S746" s="185"/>
      <c r="T746" s="62" t="str">
        <f>IF(O746&gt;0,VLOOKUP(Q746,'Riders Names'!A$2:B$582,2,FALSE),"")</f>
        <v>Male</v>
      </c>
      <c r="U746" s="45" t="str">
        <f>VLOOKUP(Q746,'Riders Names'!A$2:B$582,1,FALSE)</f>
        <v>Simon Kay</v>
      </c>
      <c r="X746" s="7" t="str">
        <f>IF('My Races'!$H$2="All",Q746,CONCATENATE(Q746,N746))</f>
        <v>Simon KayUC862</v>
      </c>
    </row>
    <row r="747" spans="1:24" hidden="1" x14ac:dyDescent="0.2">
      <c r="A747" s="73" t="str">
        <f t="shared" si="170"/>
        <v/>
      </c>
      <c r="B747" s="3" t="str">
        <f t="shared" si="167"/>
        <v/>
      </c>
      <c r="E747" s="14" t="str">
        <f t="shared" si="168"/>
        <v/>
      </c>
      <c r="F747" s="3">
        <f t="shared" si="175"/>
        <v>0</v>
      </c>
      <c r="G747" s="3" t="str">
        <f t="shared" si="171"/>
        <v/>
      </c>
      <c r="H747" s="3">
        <f t="shared" si="169"/>
        <v>0</v>
      </c>
      <c r="I747" s="3" t="str">
        <f t="shared" si="172"/>
        <v/>
      </c>
      <c r="J747" s="4"/>
      <c r="K747" s="3">
        <f t="shared" si="173"/>
        <v>35</v>
      </c>
      <c r="L747" s="3" t="str">
        <f t="shared" si="174"/>
        <v/>
      </c>
      <c r="M747" s="60"/>
      <c r="N747" s="48" t="s">
        <v>86</v>
      </c>
      <c r="O747" s="57">
        <f t="shared" si="176"/>
        <v>3</v>
      </c>
      <c r="P747" s="36">
        <v>42907</v>
      </c>
      <c r="Q747" s="207" t="s">
        <v>57</v>
      </c>
      <c r="R747" s="209">
        <v>4.4687499999999998E-2</v>
      </c>
      <c r="S747" s="185"/>
      <c r="T747" s="62" t="str">
        <f>IF(O747&gt;0,VLOOKUP(Q747,'Riders Names'!A$2:B$582,2,FALSE),"")</f>
        <v>Male</v>
      </c>
      <c r="U747" s="45" t="str">
        <f>VLOOKUP(Q747,'Riders Names'!A$2:B$582,1,FALSE)</f>
        <v>Paul Winchcombe</v>
      </c>
      <c r="X747" s="7" t="str">
        <f>IF('My Races'!$H$2="All",Q747,CONCATENATE(Q747,N747))</f>
        <v>Paul WinchcombeUC862</v>
      </c>
    </row>
    <row r="748" spans="1:24" hidden="1" x14ac:dyDescent="0.2">
      <c r="A748" s="73" t="str">
        <f t="shared" si="170"/>
        <v/>
      </c>
      <c r="B748" s="3" t="str">
        <f t="shared" si="167"/>
        <v/>
      </c>
      <c r="E748" s="14" t="str">
        <f t="shared" si="168"/>
        <v/>
      </c>
      <c r="F748" s="3">
        <f t="shared" si="175"/>
        <v>0</v>
      </c>
      <c r="G748" s="3" t="str">
        <f t="shared" si="171"/>
        <v/>
      </c>
      <c r="H748" s="3">
        <f t="shared" si="169"/>
        <v>0</v>
      </c>
      <c r="I748" s="3" t="str">
        <f t="shared" si="172"/>
        <v/>
      </c>
      <c r="J748" s="4"/>
      <c r="K748" s="3">
        <f t="shared" si="173"/>
        <v>35</v>
      </c>
      <c r="L748" s="3" t="str">
        <f t="shared" si="174"/>
        <v/>
      </c>
      <c r="M748" s="60"/>
      <c r="N748" s="48" t="s">
        <v>86</v>
      </c>
      <c r="O748" s="57">
        <f t="shared" si="176"/>
        <v>4</v>
      </c>
      <c r="P748" s="36">
        <v>42907</v>
      </c>
      <c r="Q748" s="208" t="s">
        <v>78</v>
      </c>
      <c r="R748" s="210">
        <v>4.5486111111111109E-2</v>
      </c>
      <c r="S748" s="185"/>
      <c r="T748" s="62" t="str">
        <f>IF(O748&gt;0,VLOOKUP(Q748,'Riders Names'!A$2:B$582,2,FALSE),"")</f>
        <v>Male</v>
      </c>
      <c r="U748" s="45" t="str">
        <f>VLOOKUP(Q748,'Riders Names'!A$2:B$582,1,FALSE)</f>
        <v>Martin Priestley</v>
      </c>
      <c r="X748" s="7" t="str">
        <f>IF('My Races'!$H$2="All",Q748,CONCATENATE(Q748,N748))</f>
        <v>Martin PriestleyUC862</v>
      </c>
    </row>
    <row r="749" spans="1:24" hidden="1" x14ac:dyDescent="0.2">
      <c r="A749" s="73" t="str">
        <f t="shared" si="170"/>
        <v/>
      </c>
      <c r="B749" s="3" t="str">
        <f t="shared" si="167"/>
        <v/>
      </c>
      <c r="E749" s="14" t="str">
        <f t="shared" si="168"/>
        <v/>
      </c>
      <c r="F749" s="3">
        <f t="shared" si="175"/>
        <v>0</v>
      </c>
      <c r="G749" s="3" t="str">
        <f t="shared" si="171"/>
        <v/>
      </c>
      <c r="H749" s="3">
        <f t="shared" si="169"/>
        <v>0</v>
      </c>
      <c r="I749" s="3" t="str">
        <f t="shared" si="172"/>
        <v/>
      </c>
      <c r="J749" s="4"/>
      <c r="K749" s="3">
        <f t="shared" si="173"/>
        <v>35</v>
      </c>
      <c r="L749" s="3" t="str">
        <f t="shared" si="174"/>
        <v/>
      </c>
      <c r="M749" s="60"/>
      <c r="N749" s="48" t="s">
        <v>86</v>
      </c>
      <c r="O749" s="57">
        <f t="shared" si="176"/>
        <v>5</v>
      </c>
      <c r="P749" s="36">
        <v>42907</v>
      </c>
      <c r="Q749" s="207" t="s">
        <v>69</v>
      </c>
      <c r="R749" s="209">
        <v>4.6585648148148147E-2</v>
      </c>
      <c r="S749" s="185"/>
      <c r="T749" s="62" t="str">
        <f>IF(O749&gt;0,VLOOKUP(Q749,'Riders Names'!A$2:B$582,2,FALSE),"")</f>
        <v>Male</v>
      </c>
      <c r="U749" s="45" t="str">
        <f>VLOOKUP(Q749,'Riders Names'!A$2:B$582,1,FALSE)</f>
        <v>Paul Freegard</v>
      </c>
      <c r="X749" s="7" t="str">
        <f>IF('My Races'!$H$2="All",Q749,CONCATENATE(Q749,N749))</f>
        <v>Paul FreegardUC862</v>
      </c>
    </row>
    <row r="750" spans="1:24" hidden="1" x14ac:dyDescent="0.2">
      <c r="A750" s="73" t="str">
        <f t="shared" si="170"/>
        <v/>
      </c>
      <c r="B750" s="3" t="str">
        <f t="shared" si="167"/>
        <v/>
      </c>
      <c r="E750" s="14" t="str">
        <f t="shared" si="168"/>
        <v/>
      </c>
      <c r="F750" s="3">
        <f t="shared" si="175"/>
        <v>0</v>
      </c>
      <c r="G750" s="3" t="str">
        <f t="shared" si="171"/>
        <v/>
      </c>
      <c r="H750" s="3">
        <f t="shared" si="169"/>
        <v>0</v>
      </c>
      <c r="I750" s="3" t="str">
        <f t="shared" si="172"/>
        <v/>
      </c>
      <c r="J750" s="4"/>
      <c r="K750" s="3">
        <f t="shared" si="173"/>
        <v>35</v>
      </c>
      <c r="L750" s="3" t="str">
        <f t="shared" si="174"/>
        <v/>
      </c>
      <c r="M750" s="60"/>
      <c r="N750" s="48" t="s">
        <v>86</v>
      </c>
      <c r="O750" s="57">
        <f t="shared" si="176"/>
        <v>6</v>
      </c>
      <c r="P750" s="36">
        <v>42907</v>
      </c>
      <c r="Q750" s="208" t="s">
        <v>116</v>
      </c>
      <c r="R750" s="210">
        <v>4.7129629629629632E-2</v>
      </c>
      <c r="S750" s="185"/>
      <c r="T750" s="62" t="str">
        <f>IF(O750&gt;0,VLOOKUP(Q750,'Riders Names'!A$2:B$582,2,FALSE),"")</f>
        <v>Male</v>
      </c>
      <c r="U750" s="45" t="str">
        <f>VLOOKUP(Q750,'Riders Names'!A$2:B$582,1,FALSE)</f>
        <v>Piers Dibben</v>
      </c>
      <c r="X750" s="7" t="str">
        <f>IF('My Races'!$H$2="All",Q750,CONCATENATE(Q750,N750))</f>
        <v>Piers DibbenUC862</v>
      </c>
    </row>
    <row r="751" spans="1:24" hidden="1" x14ac:dyDescent="0.2">
      <c r="A751" s="73" t="str">
        <f t="shared" si="170"/>
        <v/>
      </c>
      <c r="B751" s="3" t="str">
        <f t="shared" si="167"/>
        <v/>
      </c>
      <c r="E751" s="14" t="str">
        <f t="shared" si="168"/>
        <v/>
      </c>
      <c r="F751" s="3">
        <f t="shared" si="175"/>
        <v>0</v>
      </c>
      <c r="G751" s="3" t="str">
        <f t="shared" si="171"/>
        <v/>
      </c>
      <c r="H751" s="3">
        <f t="shared" si="169"/>
        <v>0</v>
      </c>
      <c r="I751" s="3" t="str">
        <f t="shared" si="172"/>
        <v/>
      </c>
      <c r="J751" s="4"/>
      <c r="K751" s="3">
        <f t="shared" si="173"/>
        <v>35</v>
      </c>
      <c r="L751" s="3" t="str">
        <f t="shared" si="174"/>
        <v/>
      </c>
      <c r="M751" s="60"/>
      <c r="N751" s="48" t="s">
        <v>86</v>
      </c>
      <c r="O751" s="57">
        <f t="shared" si="176"/>
        <v>7</v>
      </c>
      <c r="P751" s="36">
        <v>42907</v>
      </c>
      <c r="Q751" s="207" t="s">
        <v>63</v>
      </c>
      <c r="R751" s="209">
        <v>4.8009259259259258E-2</v>
      </c>
      <c r="S751" s="169" t="s">
        <v>230</v>
      </c>
      <c r="T751" s="62" t="str">
        <f>IF(O751&gt;0,VLOOKUP(Q751,'Riders Names'!A$2:B$582,2,FALSE),"")</f>
        <v>Male</v>
      </c>
      <c r="U751" s="45" t="str">
        <f>VLOOKUP(Q751,'Riders Names'!A$2:B$582,1,FALSE)</f>
        <v>Mark Evans</v>
      </c>
      <c r="X751" s="7" t="str">
        <f>IF('My Races'!$H$2="All",Q751,CONCATENATE(Q751,N751))</f>
        <v>Mark EvansUC862</v>
      </c>
    </row>
    <row r="752" spans="1:24" hidden="1" x14ac:dyDescent="0.2">
      <c r="A752" s="73" t="str">
        <f t="shared" si="170"/>
        <v/>
      </c>
      <c r="B752" s="3" t="str">
        <f t="shared" si="167"/>
        <v/>
      </c>
      <c r="E752" s="14" t="str">
        <f t="shared" si="168"/>
        <v/>
      </c>
      <c r="F752" s="3">
        <f t="shared" si="175"/>
        <v>0</v>
      </c>
      <c r="G752" s="3" t="str">
        <f t="shared" si="171"/>
        <v/>
      </c>
      <c r="H752" s="3">
        <f t="shared" si="169"/>
        <v>0</v>
      </c>
      <c r="I752" s="3" t="str">
        <f t="shared" si="172"/>
        <v/>
      </c>
      <c r="J752" s="4"/>
      <c r="K752" s="3">
        <f t="shared" si="173"/>
        <v>35</v>
      </c>
      <c r="L752" s="3" t="str">
        <f t="shared" si="174"/>
        <v/>
      </c>
      <c r="M752" s="60"/>
      <c r="N752" s="48" t="s">
        <v>86</v>
      </c>
      <c r="O752" s="57">
        <f t="shared" si="176"/>
        <v>8</v>
      </c>
      <c r="P752" s="36">
        <v>42907</v>
      </c>
      <c r="Q752" s="208" t="s">
        <v>128</v>
      </c>
      <c r="R752" s="210">
        <v>4.8101851851851847E-2</v>
      </c>
      <c r="S752" s="169" t="s">
        <v>229</v>
      </c>
      <c r="T752" s="62" t="str">
        <f>IF(O752&gt;0,VLOOKUP(Q752,'Riders Names'!A$2:B$582,2,FALSE),"")</f>
        <v>Female</v>
      </c>
      <c r="U752" s="45" t="str">
        <f>VLOOKUP(Q752,'Riders Names'!A$2:B$582,1,FALSE)</f>
        <v>Emma Angove</v>
      </c>
      <c r="X752" s="7" t="str">
        <f>IF('My Races'!$H$2="All",Q752,CONCATENATE(Q752,N752))</f>
        <v>Emma AngoveUC862</v>
      </c>
    </row>
    <row r="753" spans="1:24" hidden="1" x14ac:dyDescent="0.2">
      <c r="A753" s="73" t="str">
        <f t="shared" si="170"/>
        <v/>
      </c>
      <c r="B753" s="3" t="str">
        <f t="shared" si="167"/>
        <v/>
      </c>
      <c r="E753" s="14" t="str">
        <f t="shared" si="168"/>
        <v/>
      </c>
      <c r="F753" s="3">
        <f t="shared" si="175"/>
        <v>0</v>
      </c>
      <c r="G753" s="3" t="str">
        <f t="shared" si="171"/>
        <v/>
      </c>
      <c r="H753" s="3">
        <f t="shared" si="169"/>
        <v>0</v>
      </c>
      <c r="I753" s="3" t="str">
        <f t="shared" si="172"/>
        <v/>
      </c>
      <c r="J753" s="4"/>
      <c r="K753" s="3">
        <f t="shared" si="173"/>
        <v>35</v>
      </c>
      <c r="L753" s="3" t="str">
        <f t="shared" si="174"/>
        <v/>
      </c>
      <c r="M753" s="60"/>
      <c r="N753" s="48" t="s">
        <v>86</v>
      </c>
      <c r="O753" s="57">
        <f t="shared" si="176"/>
        <v>9</v>
      </c>
      <c r="P753" s="36">
        <v>42907</v>
      </c>
      <c r="Q753" s="207" t="s">
        <v>66</v>
      </c>
      <c r="R753" s="209">
        <v>5.392361111111111E-2</v>
      </c>
      <c r="S753" s="185"/>
      <c r="T753" s="62" t="str">
        <f>IF(O753&gt;0,VLOOKUP(Q753,'Riders Names'!A$2:B$582,2,FALSE),"")</f>
        <v>Male</v>
      </c>
      <c r="U753" s="45" t="str">
        <f>VLOOKUP(Q753,'Riders Names'!A$2:B$582,1,FALSE)</f>
        <v>Nick Ferris</v>
      </c>
      <c r="X753" s="7" t="str">
        <f>IF('My Races'!$H$2="All",Q753,CONCATENATE(Q753,N753))</f>
        <v>Nick FerrisUC862</v>
      </c>
    </row>
    <row r="754" spans="1:24" hidden="1" x14ac:dyDescent="0.2">
      <c r="A754" s="73" t="str">
        <f t="shared" si="170"/>
        <v/>
      </c>
      <c r="B754" s="3" t="str">
        <f t="shared" si="167"/>
        <v/>
      </c>
      <c r="E754" s="14" t="str">
        <f t="shared" si="168"/>
        <v/>
      </c>
      <c r="F754" s="3">
        <f t="shared" si="175"/>
        <v>0</v>
      </c>
      <c r="G754" s="3" t="str">
        <f t="shared" si="171"/>
        <v/>
      </c>
      <c r="H754" s="3">
        <f t="shared" si="169"/>
        <v>0</v>
      </c>
      <c r="I754" s="3" t="str">
        <f t="shared" si="172"/>
        <v/>
      </c>
      <c r="J754" s="4"/>
      <c r="K754" s="3">
        <f t="shared" si="173"/>
        <v>35</v>
      </c>
      <c r="L754" s="3" t="str">
        <f t="shared" si="174"/>
        <v/>
      </c>
      <c r="M754" s="60"/>
      <c r="N754" s="48" t="s">
        <v>86</v>
      </c>
      <c r="O754" s="57">
        <f t="shared" si="176"/>
        <v>10</v>
      </c>
      <c r="P754" s="36">
        <v>42907</v>
      </c>
      <c r="Q754" s="208" t="s">
        <v>232</v>
      </c>
      <c r="R754" s="210">
        <v>6.0243055555555557E-2</v>
      </c>
      <c r="S754" s="185"/>
      <c r="T754" s="62" t="str">
        <f>IF(O754&gt;0,VLOOKUP(Q754,'Riders Names'!A$2:B$582,2,FALSE),"")</f>
        <v>Male</v>
      </c>
      <c r="U754" s="45" t="str">
        <f>VLOOKUP(Q754,'Riders Names'!A$2:B$582,1,FALSE)</f>
        <v>Simon Wise</v>
      </c>
      <c r="X754" s="7" t="str">
        <f>IF('My Races'!$H$2="All",Q754,CONCATENATE(Q754,N754))</f>
        <v>Simon WiseUC862</v>
      </c>
    </row>
    <row r="755" spans="1:24" hidden="1" x14ac:dyDescent="0.2">
      <c r="A755" s="73" t="str">
        <f t="shared" si="170"/>
        <v/>
      </c>
      <c r="B755" s="3" t="str">
        <f t="shared" si="167"/>
        <v/>
      </c>
      <c r="E755" s="14" t="str">
        <f t="shared" si="168"/>
        <v/>
      </c>
      <c r="F755" s="3">
        <f t="shared" si="175"/>
        <v>0</v>
      </c>
      <c r="G755" s="3" t="str">
        <f t="shared" si="171"/>
        <v/>
      </c>
      <c r="H755" s="3">
        <f t="shared" si="169"/>
        <v>0</v>
      </c>
      <c r="I755" s="3" t="str">
        <f t="shared" si="172"/>
        <v/>
      </c>
      <c r="J755" s="4"/>
      <c r="K755" s="3">
        <f t="shared" si="173"/>
        <v>35</v>
      </c>
      <c r="L755" s="3" t="str">
        <f t="shared" si="174"/>
        <v/>
      </c>
      <c r="M755" s="60"/>
      <c r="N755" s="48"/>
      <c r="O755" s="57"/>
      <c r="P755" s="36"/>
      <c r="Q755" s="35"/>
      <c r="R755" s="37"/>
      <c r="S755" s="185"/>
      <c r="T755" s="62" t="str">
        <f>IF(O755&gt;0,VLOOKUP(Q755,'Riders Names'!A$2:B$582,2,FALSE),"")</f>
        <v/>
      </c>
      <c r="U755" s="45" t="e">
        <f>VLOOKUP(Q755,'Riders Names'!A$2:B$582,1,FALSE)</f>
        <v>#N/A</v>
      </c>
      <c r="X755" s="7" t="str">
        <f>IF('My Races'!$H$2="All",Q755,CONCATENATE(Q755,N755))</f>
        <v/>
      </c>
    </row>
    <row r="756" spans="1:24" ht="13.5" hidden="1" thickBot="1" x14ac:dyDescent="0.25">
      <c r="A756" s="73" t="str">
        <f t="shared" si="170"/>
        <v/>
      </c>
      <c r="B756" s="3" t="str">
        <f t="shared" si="167"/>
        <v/>
      </c>
      <c r="E756" s="14" t="str">
        <f t="shared" si="168"/>
        <v/>
      </c>
      <c r="F756" s="3">
        <f t="shared" si="175"/>
        <v>0</v>
      </c>
      <c r="G756" s="3" t="str">
        <f t="shared" si="171"/>
        <v/>
      </c>
      <c r="H756" s="3">
        <f t="shared" si="169"/>
        <v>0</v>
      </c>
      <c r="I756" s="3" t="str">
        <f t="shared" si="172"/>
        <v/>
      </c>
      <c r="J756" s="4"/>
      <c r="K756" s="3">
        <f t="shared" si="173"/>
        <v>35</v>
      </c>
      <c r="L756" s="3" t="str">
        <f t="shared" si="174"/>
        <v/>
      </c>
      <c r="M756" s="60"/>
      <c r="N756" s="48" t="s">
        <v>86</v>
      </c>
      <c r="O756" s="57">
        <f t="shared" si="176"/>
        <v>1</v>
      </c>
      <c r="P756" s="36">
        <v>42543</v>
      </c>
      <c r="Q756" s="156" t="s">
        <v>56</v>
      </c>
      <c r="R756" s="158">
        <v>4.1296296296296296E-2</v>
      </c>
      <c r="S756" s="169" t="s">
        <v>228</v>
      </c>
      <c r="T756" s="62" t="str">
        <f>IF(O756&gt;0,VLOOKUP(Q756,'Riders Names'!A$2:B$582,2,FALSE),"")</f>
        <v>Male</v>
      </c>
      <c r="U756" s="45" t="str">
        <f>VLOOKUP(Q756,'Riders Names'!A$2:B$582,1,FALSE)</f>
        <v>Simon Cox</v>
      </c>
      <c r="X756" s="7" t="str">
        <f>IF('My Races'!$H$2="All",Q756,CONCATENATE(Q756,N756))</f>
        <v>Simon CoxUC862</v>
      </c>
    </row>
    <row r="757" spans="1:24" ht="13.5" hidden="1" thickBot="1" x14ac:dyDescent="0.25">
      <c r="A757" s="73" t="str">
        <f t="shared" si="170"/>
        <v/>
      </c>
      <c r="B757" s="3" t="str">
        <f t="shared" si="167"/>
        <v/>
      </c>
      <c r="E757" s="14" t="str">
        <f t="shared" si="168"/>
        <v/>
      </c>
      <c r="F757" s="3">
        <f t="shared" si="175"/>
        <v>0</v>
      </c>
      <c r="G757" s="3" t="str">
        <f t="shared" si="171"/>
        <v/>
      </c>
      <c r="H757" s="3">
        <f t="shared" si="169"/>
        <v>0</v>
      </c>
      <c r="I757" s="3" t="str">
        <f t="shared" si="172"/>
        <v/>
      </c>
      <c r="J757" s="4"/>
      <c r="K757" s="3">
        <f t="shared" si="173"/>
        <v>35</v>
      </c>
      <c r="L757" s="3" t="str">
        <f t="shared" si="174"/>
        <v/>
      </c>
      <c r="M757" s="60"/>
      <c r="N757" s="48" t="s">
        <v>86</v>
      </c>
      <c r="O757" s="57">
        <f t="shared" si="176"/>
        <v>2</v>
      </c>
      <c r="P757" s="36">
        <v>42543</v>
      </c>
      <c r="Q757" s="157" t="s">
        <v>117</v>
      </c>
      <c r="R757" s="159">
        <v>4.1435185185185179E-2</v>
      </c>
      <c r="S757" s="185"/>
      <c r="T757" s="62" t="str">
        <f>IF(O757&gt;0,VLOOKUP(Q757,'Riders Names'!A$2:B$582,2,FALSE),"")</f>
        <v>Male</v>
      </c>
      <c r="U757" s="45" t="str">
        <f>VLOOKUP(Q757,'Riders Names'!A$2:B$582,1,FALSE)</f>
        <v>Andrew Spearman</v>
      </c>
      <c r="X757" s="7" t="str">
        <f>IF('My Races'!$H$2="All",Q757,CONCATENATE(Q757,N757))</f>
        <v>Andrew SpearmanUC862</v>
      </c>
    </row>
    <row r="758" spans="1:24" ht="13.5" hidden="1" thickBot="1" x14ac:dyDescent="0.25">
      <c r="A758" s="73" t="str">
        <f t="shared" si="170"/>
        <v/>
      </c>
      <c r="B758" s="3" t="str">
        <f t="shared" si="167"/>
        <v/>
      </c>
      <c r="E758" s="14" t="str">
        <f t="shared" si="168"/>
        <v/>
      </c>
      <c r="F758" s="3">
        <f t="shared" si="175"/>
        <v>0</v>
      </c>
      <c r="G758" s="3" t="str">
        <f t="shared" si="171"/>
        <v/>
      </c>
      <c r="H758" s="3">
        <f t="shared" si="169"/>
        <v>0</v>
      </c>
      <c r="I758" s="3" t="str">
        <f t="shared" si="172"/>
        <v/>
      </c>
      <c r="J758" s="4"/>
      <c r="K758" s="3">
        <f t="shared" si="173"/>
        <v>35</v>
      </c>
      <c r="L758" s="3" t="str">
        <f t="shared" si="174"/>
        <v/>
      </c>
      <c r="M758" s="60"/>
      <c r="N758" s="48" t="s">
        <v>86</v>
      </c>
      <c r="O758" s="57">
        <f t="shared" si="176"/>
        <v>3</v>
      </c>
      <c r="P758" s="36">
        <v>42543</v>
      </c>
      <c r="Q758" s="156" t="s">
        <v>124</v>
      </c>
      <c r="R758" s="158">
        <v>4.2337962962962966E-2</v>
      </c>
      <c r="S758" s="185"/>
      <c r="T758" s="62" t="str">
        <f>IF(O758&gt;0,VLOOKUP(Q758,'Riders Names'!A$2:B$582,2,FALSE),"")</f>
        <v>Male</v>
      </c>
      <c r="U758" s="45" t="str">
        <f>VLOOKUP(Q758,'Riders Names'!A$2:B$582,1,FALSE)</f>
        <v>Simon Kay</v>
      </c>
      <c r="X758" s="7" t="str">
        <f>IF('My Races'!$H$2="All",Q758,CONCATENATE(Q758,N758))</f>
        <v>Simon KayUC862</v>
      </c>
    </row>
    <row r="759" spans="1:24" ht="13.5" hidden="1" thickBot="1" x14ac:dyDescent="0.25">
      <c r="A759" s="73" t="str">
        <f t="shared" si="170"/>
        <v/>
      </c>
      <c r="B759" s="3" t="str">
        <f t="shared" si="167"/>
        <v/>
      </c>
      <c r="E759" s="14" t="str">
        <f t="shared" si="168"/>
        <v/>
      </c>
      <c r="F759" s="3">
        <f t="shared" si="175"/>
        <v>0</v>
      </c>
      <c r="G759" s="3" t="str">
        <f t="shared" si="171"/>
        <v/>
      </c>
      <c r="H759" s="3">
        <f t="shared" si="169"/>
        <v>0</v>
      </c>
      <c r="I759" s="3" t="str">
        <f t="shared" si="172"/>
        <v/>
      </c>
      <c r="J759" s="4"/>
      <c r="K759" s="3">
        <f t="shared" si="173"/>
        <v>35</v>
      </c>
      <c r="L759" s="3" t="str">
        <f t="shared" si="174"/>
        <v/>
      </c>
      <c r="M759" s="60"/>
      <c r="N759" s="48" t="s">
        <v>86</v>
      </c>
      <c r="O759" s="57">
        <f t="shared" si="176"/>
        <v>4</v>
      </c>
      <c r="P759" s="36">
        <v>42543</v>
      </c>
      <c r="Q759" s="157" t="s">
        <v>65</v>
      </c>
      <c r="R759" s="159">
        <v>4.2893518518518518E-2</v>
      </c>
      <c r="S759" s="185"/>
      <c r="T759" s="62" t="str">
        <f>IF(O759&gt;0,VLOOKUP(Q759,'Riders Names'!A$2:B$582,2,FALSE),"")</f>
        <v>Male</v>
      </c>
      <c r="U759" s="45" t="str">
        <f>VLOOKUP(Q759,'Riders Names'!A$2:B$582,1,FALSE)</f>
        <v>Andy Cook</v>
      </c>
      <c r="X759" s="7" t="str">
        <f>IF('My Races'!$H$2="All",Q759,CONCATENATE(Q759,N759))</f>
        <v>Andy CookUC862</v>
      </c>
    </row>
    <row r="760" spans="1:24" ht="13.5" hidden="1" thickBot="1" x14ac:dyDescent="0.25">
      <c r="A760" s="73" t="str">
        <f t="shared" si="170"/>
        <v/>
      </c>
      <c r="B760" s="3" t="str">
        <f t="shared" si="167"/>
        <v/>
      </c>
      <c r="E760" s="14" t="str">
        <f t="shared" si="168"/>
        <v/>
      </c>
      <c r="F760" s="3">
        <f t="shared" si="175"/>
        <v>0</v>
      </c>
      <c r="G760" s="3" t="str">
        <f t="shared" si="171"/>
        <v/>
      </c>
      <c r="H760" s="3">
        <f t="shared" si="169"/>
        <v>0</v>
      </c>
      <c r="I760" s="3" t="str">
        <f t="shared" si="172"/>
        <v/>
      </c>
      <c r="J760" s="4"/>
      <c r="K760" s="3">
        <f t="shared" si="173"/>
        <v>35</v>
      </c>
      <c r="L760" s="3" t="str">
        <f t="shared" si="174"/>
        <v/>
      </c>
      <c r="M760" s="60"/>
      <c r="N760" s="48" t="s">
        <v>86</v>
      </c>
      <c r="O760" s="57">
        <f t="shared" si="176"/>
        <v>5</v>
      </c>
      <c r="P760" s="36">
        <v>42543</v>
      </c>
      <c r="Q760" s="156" t="s">
        <v>58</v>
      </c>
      <c r="R760" s="158">
        <v>4.3275462962962967E-2</v>
      </c>
      <c r="S760" s="185"/>
      <c r="T760" s="62" t="str">
        <f>IF(O760&gt;0,VLOOKUP(Q760,'Riders Names'!A$2:B$582,2,FALSE),"")</f>
        <v>Male</v>
      </c>
      <c r="U760" s="45" t="str">
        <f>VLOOKUP(Q760,'Riders Names'!A$2:B$582,1,FALSE)</f>
        <v>Mike Gibbons</v>
      </c>
      <c r="X760" s="7" t="str">
        <f>IF('My Races'!$H$2="All",Q760,CONCATENATE(Q760,N760))</f>
        <v>Mike GibbonsUC862</v>
      </c>
    </row>
    <row r="761" spans="1:24" ht="13.5" hidden="1" thickBot="1" x14ac:dyDescent="0.25">
      <c r="A761" s="73" t="str">
        <f t="shared" si="170"/>
        <v/>
      </c>
      <c r="B761" s="3" t="str">
        <f t="shared" si="167"/>
        <v/>
      </c>
      <c r="E761" s="14" t="str">
        <f t="shared" si="168"/>
        <v/>
      </c>
      <c r="F761" s="3">
        <f t="shared" si="175"/>
        <v>0</v>
      </c>
      <c r="G761" s="3" t="str">
        <f t="shared" si="171"/>
        <v/>
      </c>
      <c r="H761" s="3">
        <f t="shared" si="169"/>
        <v>0</v>
      </c>
      <c r="I761" s="3" t="str">
        <f t="shared" si="172"/>
        <v/>
      </c>
      <c r="J761" s="4"/>
      <c r="K761" s="3">
        <f t="shared" si="173"/>
        <v>35</v>
      </c>
      <c r="L761" s="3" t="str">
        <f t="shared" si="174"/>
        <v/>
      </c>
      <c r="M761" s="60"/>
      <c r="N761" s="48" t="s">
        <v>86</v>
      </c>
      <c r="O761" s="57">
        <f t="shared" si="176"/>
        <v>6</v>
      </c>
      <c r="P761" s="36">
        <v>42543</v>
      </c>
      <c r="Q761" s="157" t="s">
        <v>57</v>
      </c>
      <c r="R761" s="159">
        <v>4.370370370370371E-2</v>
      </c>
      <c r="S761" s="185"/>
      <c r="T761" s="62" t="str">
        <f>IF(O761&gt;0,VLOOKUP(Q761,'Riders Names'!A$2:B$582,2,FALSE),"")</f>
        <v>Male</v>
      </c>
      <c r="U761" s="45" t="str">
        <f>VLOOKUP(Q761,'Riders Names'!A$2:B$582,1,FALSE)</f>
        <v>Paul Winchcombe</v>
      </c>
      <c r="X761" s="7" t="str">
        <f>IF('My Races'!$H$2="All",Q761,CONCATENATE(Q761,N761))</f>
        <v>Paul WinchcombeUC862</v>
      </c>
    </row>
    <row r="762" spans="1:24" ht="13.5" hidden="1" thickBot="1" x14ac:dyDescent="0.25">
      <c r="A762" s="73" t="str">
        <f t="shared" si="170"/>
        <v/>
      </c>
      <c r="B762" s="3" t="str">
        <f t="shared" si="167"/>
        <v/>
      </c>
      <c r="E762" s="14" t="str">
        <f t="shared" si="168"/>
        <v/>
      </c>
      <c r="F762" s="3">
        <f t="shared" si="175"/>
        <v>0</v>
      </c>
      <c r="G762" s="3" t="str">
        <f t="shared" si="171"/>
        <v/>
      </c>
      <c r="H762" s="3">
        <f t="shared" si="169"/>
        <v>0</v>
      </c>
      <c r="I762" s="3" t="str">
        <f t="shared" si="172"/>
        <v/>
      </c>
      <c r="J762" s="4"/>
      <c r="K762" s="3">
        <f t="shared" si="173"/>
        <v>35</v>
      </c>
      <c r="L762" s="3" t="str">
        <f t="shared" si="174"/>
        <v/>
      </c>
      <c r="M762" s="60"/>
      <c r="N762" s="48" t="s">
        <v>86</v>
      </c>
      <c r="O762" s="57">
        <f t="shared" si="176"/>
        <v>7</v>
      </c>
      <c r="P762" s="36">
        <v>42543</v>
      </c>
      <c r="Q762" s="156" t="s">
        <v>78</v>
      </c>
      <c r="R762" s="158">
        <v>4.3715277777777777E-2</v>
      </c>
      <c r="S762" s="185"/>
      <c r="T762" s="62" t="str">
        <f>IF(O762&gt;0,VLOOKUP(Q762,'Riders Names'!A$2:B$582,2,FALSE),"")</f>
        <v>Male</v>
      </c>
      <c r="U762" s="45" t="str">
        <f>VLOOKUP(Q762,'Riders Names'!A$2:B$582,1,FALSE)</f>
        <v>Martin Priestley</v>
      </c>
      <c r="X762" s="7" t="str">
        <f>IF('My Races'!$H$2="All",Q762,CONCATENATE(Q762,N762))</f>
        <v>Martin PriestleyUC862</v>
      </c>
    </row>
    <row r="763" spans="1:24" ht="13.5" hidden="1" thickBot="1" x14ac:dyDescent="0.25">
      <c r="A763" s="73" t="str">
        <f t="shared" si="170"/>
        <v/>
      </c>
      <c r="B763" s="3" t="str">
        <f t="shared" si="167"/>
        <v/>
      </c>
      <c r="E763" s="14" t="str">
        <f t="shared" si="168"/>
        <v/>
      </c>
      <c r="F763" s="3">
        <f t="shared" si="175"/>
        <v>0</v>
      </c>
      <c r="G763" s="3" t="str">
        <f t="shared" si="171"/>
        <v/>
      </c>
      <c r="H763" s="3">
        <f t="shared" si="169"/>
        <v>0</v>
      </c>
      <c r="I763" s="3" t="str">
        <f t="shared" si="172"/>
        <v/>
      </c>
      <c r="J763" s="4"/>
      <c r="K763" s="3">
        <f t="shared" si="173"/>
        <v>35</v>
      </c>
      <c r="L763" s="3" t="str">
        <f t="shared" si="174"/>
        <v/>
      </c>
      <c r="M763" s="60"/>
      <c r="N763" s="48" t="s">
        <v>86</v>
      </c>
      <c r="O763" s="57">
        <f t="shared" si="176"/>
        <v>8</v>
      </c>
      <c r="P763" s="36">
        <v>42543</v>
      </c>
      <c r="Q763" s="157" t="s">
        <v>119</v>
      </c>
      <c r="R763" s="159">
        <v>4.3738425925925924E-2</v>
      </c>
      <c r="S763" s="185"/>
      <c r="T763" s="62" t="str">
        <f>IF(O763&gt;0,VLOOKUP(Q763,'Riders Names'!A$2:B$582,2,FALSE),"")</f>
        <v>Male</v>
      </c>
      <c r="U763" s="45" t="str">
        <f>VLOOKUP(Q763,'Riders Names'!A$2:B$582,1,FALSE)</f>
        <v>Jeremy Tyzack</v>
      </c>
      <c r="X763" s="7" t="str">
        <f>IF('My Races'!$H$2="All",Q763,CONCATENATE(Q763,N763))</f>
        <v>Jeremy TyzackUC862</v>
      </c>
    </row>
    <row r="764" spans="1:24" ht="13.5" hidden="1" thickBot="1" x14ac:dyDescent="0.25">
      <c r="A764" s="73" t="str">
        <f t="shared" si="170"/>
        <v/>
      </c>
      <c r="B764" s="3" t="str">
        <f t="shared" si="167"/>
        <v/>
      </c>
      <c r="E764" s="14" t="str">
        <f t="shared" si="168"/>
        <v/>
      </c>
      <c r="F764" s="3">
        <f t="shared" si="175"/>
        <v>0</v>
      </c>
      <c r="G764" s="3" t="str">
        <f t="shared" si="171"/>
        <v/>
      </c>
      <c r="H764" s="3">
        <f t="shared" si="169"/>
        <v>0</v>
      </c>
      <c r="I764" s="3" t="str">
        <f t="shared" si="172"/>
        <v/>
      </c>
      <c r="J764" s="4"/>
      <c r="K764" s="3">
        <f t="shared" si="173"/>
        <v>35</v>
      </c>
      <c r="L764" s="3" t="str">
        <f t="shared" si="174"/>
        <v/>
      </c>
      <c r="M764" s="60"/>
      <c r="N764" s="48" t="s">
        <v>86</v>
      </c>
      <c r="O764" s="57">
        <f t="shared" si="176"/>
        <v>9</v>
      </c>
      <c r="P764" s="36">
        <v>42543</v>
      </c>
      <c r="Q764" s="156" t="s">
        <v>121</v>
      </c>
      <c r="R764" s="158">
        <v>4.4444444444444446E-2</v>
      </c>
      <c r="S764" s="185"/>
      <c r="T764" s="62" t="str">
        <f>IF(O764&gt;0,VLOOKUP(Q764,'Riders Names'!A$2:B$582,2,FALSE),"")</f>
        <v>Male</v>
      </c>
      <c r="U764" s="45" t="str">
        <f>VLOOKUP(Q764,'Riders Names'!A$2:B$582,1,FALSE)</f>
        <v>Mark Dick</v>
      </c>
      <c r="X764" s="7" t="str">
        <f>IF('My Races'!$H$2="All",Q764,CONCATENATE(Q764,N764))</f>
        <v>Mark DickUC862</v>
      </c>
    </row>
    <row r="765" spans="1:24" ht="13.5" hidden="1" thickBot="1" x14ac:dyDescent="0.25">
      <c r="A765" s="73" t="str">
        <f t="shared" si="170"/>
        <v/>
      </c>
      <c r="B765" s="3" t="str">
        <f t="shared" si="167"/>
        <v/>
      </c>
      <c r="E765" s="14" t="str">
        <f t="shared" si="168"/>
        <v/>
      </c>
      <c r="F765" s="3">
        <f t="shared" si="175"/>
        <v>0</v>
      </c>
      <c r="G765" s="3" t="str">
        <f t="shared" si="171"/>
        <v/>
      </c>
      <c r="H765" s="3">
        <f t="shared" si="169"/>
        <v>0</v>
      </c>
      <c r="I765" s="3" t="str">
        <f t="shared" si="172"/>
        <v/>
      </c>
      <c r="K765" s="3">
        <f t="shared" si="173"/>
        <v>35</v>
      </c>
      <c r="L765" s="3" t="str">
        <f t="shared" si="174"/>
        <v/>
      </c>
      <c r="N765" s="48" t="s">
        <v>86</v>
      </c>
      <c r="O765" s="57">
        <f t="shared" si="176"/>
        <v>10</v>
      </c>
      <c r="P765" s="36">
        <v>42543</v>
      </c>
      <c r="Q765" s="157" t="s">
        <v>63</v>
      </c>
      <c r="R765" s="159">
        <v>4.5266203703703704E-2</v>
      </c>
      <c r="S765" s="185"/>
      <c r="T765" s="62" t="str">
        <f>IF(O765&gt;0,VLOOKUP(Q765,'Riders Names'!A$2:B$582,2,FALSE),"")</f>
        <v>Male</v>
      </c>
      <c r="U765" s="45" t="str">
        <f>VLOOKUP(Q765,'Riders Names'!A$2:B$582,1,FALSE)</f>
        <v>Mark Evans</v>
      </c>
      <c r="X765" s="7" t="str">
        <f>IF('My Races'!$H$2="All",Q765,CONCATENATE(Q765,N765))</f>
        <v>Mark EvansUC862</v>
      </c>
    </row>
    <row r="766" spans="1:24" ht="13.5" hidden="1" thickBot="1" x14ac:dyDescent="0.25">
      <c r="A766" s="73" t="str">
        <f t="shared" si="170"/>
        <v/>
      </c>
      <c r="B766" s="3" t="str">
        <f t="shared" si="167"/>
        <v/>
      </c>
      <c r="E766" s="14" t="str">
        <f t="shared" si="168"/>
        <v/>
      </c>
      <c r="F766" s="3">
        <f t="shared" si="175"/>
        <v>0</v>
      </c>
      <c r="G766" s="3" t="str">
        <f t="shared" si="171"/>
        <v/>
      </c>
      <c r="H766" s="3">
        <f t="shared" si="169"/>
        <v>0</v>
      </c>
      <c r="I766" s="3" t="str">
        <f t="shared" si="172"/>
        <v/>
      </c>
      <c r="K766" s="3">
        <f t="shared" si="173"/>
        <v>35</v>
      </c>
      <c r="L766" s="3" t="str">
        <f t="shared" si="174"/>
        <v/>
      </c>
      <c r="N766" s="48" t="s">
        <v>86</v>
      </c>
      <c r="O766" s="57">
        <f t="shared" si="176"/>
        <v>11</v>
      </c>
      <c r="P766" s="36">
        <v>42543</v>
      </c>
      <c r="Q766" s="156" t="s">
        <v>127</v>
      </c>
      <c r="R766" s="158">
        <v>4.5300925925925932E-2</v>
      </c>
      <c r="S766" s="185"/>
      <c r="T766" s="62" t="str">
        <f>IF(O766&gt;0,VLOOKUP(Q766,'Riders Names'!A$2:B$582,2,FALSE),"")</f>
        <v>Male</v>
      </c>
      <c r="U766" s="45" t="str">
        <f>VLOOKUP(Q766,'Riders Names'!A$2:B$582,1,FALSE)</f>
        <v>Simon Williams</v>
      </c>
      <c r="X766" s="7" t="str">
        <f>IF('My Races'!$H$2="All",Q766,CONCATENATE(Q766,N766))</f>
        <v>Simon WilliamsUC862</v>
      </c>
    </row>
    <row r="767" spans="1:24" ht="13.5" hidden="1" thickBot="1" x14ac:dyDescent="0.25">
      <c r="A767" s="73" t="str">
        <f t="shared" si="170"/>
        <v/>
      </c>
      <c r="B767" s="3" t="str">
        <f t="shared" si="167"/>
        <v/>
      </c>
      <c r="E767" s="14" t="str">
        <f t="shared" si="168"/>
        <v/>
      </c>
      <c r="F767" s="3">
        <f t="shared" si="175"/>
        <v>0</v>
      </c>
      <c r="G767" s="3" t="str">
        <f t="shared" si="171"/>
        <v/>
      </c>
      <c r="H767" s="3">
        <f t="shared" si="169"/>
        <v>0</v>
      </c>
      <c r="I767" s="3" t="str">
        <f t="shared" si="172"/>
        <v/>
      </c>
      <c r="K767" s="3">
        <f t="shared" si="173"/>
        <v>35</v>
      </c>
      <c r="L767" s="3" t="str">
        <f t="shared" si="174"/>
        <v/>
      </c>
      <c r="N767" s="48" t="s">
        <v>86</v>
      </c>
      <c r="O767" s="57">
        <f t="shared" si="176"/>
        <v>12</v>
      </c>
      <c r="P767" s="36">
        <v>42543</v>
      </c>
      <c r="Q767" s="157" t="s">
        <v>128</v>
      </c>
      <c r="R767" s="159">
        <v>4.6805555555555552E-2</v>
      </c>
      <c r="S767" s="169" t="s">
        <v>229</v>
      </c>
      <c r="T767" s="62" t="str">
        <f>IF(O767&gt;0,VLOOKUP(Q767,'Riders Names'!A$2:B$582,2,FALSE),"")</f>
        <v>Female</v>
      </c>
      <c r="U767" s="45" t="str">
        <f>VLOOKUP(Q767,'Riders Names'!A$2:B$582,1,FALSE)</f>
        <v>Emma Angove</v>
      </c>
      <c r="X767" s="7" t="str">
        <f>IF('My Races'!$H$2="All",Q767,CONCATENATE(Q767,N767))</f>
        <v>Emma AngoveUC862</v>
      </c>
    </row>
    <row r="768" spans="1:24" ht="13.5" hidden="1" thickBot="1" x14ac:dyDescent="0.25">
      <c r="A768" s="73" t="str">
        <f t="shared" si="170"/>
        <v/>
      </c>
      <c r="B768" s="3" t="str">
        <f t="shared" si="167"/>
        <v/>
      </c>
      <c r="E768" s="14" t="str">
        <f t="shared" si="168"/>
        <v/>
      </c>
      <c r="F768" s="3">
        <f t="shared" si="175"/>
        <v>0</v>
      </c>
      <c r="G768" s="3" t="str">
        <f t="shared" si="171"/>
        <v/>
      </c>
      <c r="H768" s="3">
        <f t="shared" si="169"/>
        <v>0</v>
      </c>
      <c r="I768" s="3" t="str">
        <f t="shared" si="172"/>
        <v/>
      </c>
      <c r="K768" s="3">
        <f t="shared" si="173"/>
        <v>35</v>
      </c>
      <c r="L768" s="3" t="str">
        <f t="shared" si="174"/>
        <v/>
      </c>
      <c r="N768" s="48" t="s">
        <v>86</v>
      </c>
      <c r="O768" s="57">
        <f t="shared" si="176"/>
        <v>13</v>
      </c>
      <c r="P768" s="36">
        <v>42543</v>
      </c>
      <c r="Q768" s="156" t="s">
        <v>66</v>
      </c>
      <c r="R768" s="158">
        <v>4.7974537037037045E-2</v>
      </c>
      <c r="S768" s="185"/>
      <c r="T768" s="62" t="str">
        <f>IF(O768&gt;0,VLOOKUP(Q768,'Riders Names'!A$2:B$582,2,FALSE),"")</f>
        <v>Male</v>
      </c>
      <c r="U768" s="45" t="str">
        <f>VLOOKUP(Q768,'Riders Names'!A$2:B$582,1,FALSE)</f>
        <v>Nick Ferris</v>
      </c>
      <c r="X768" s="7" t="str">
        <f>IF('My Races'!$H$2="All",Q768,CONCATENATE(Q768,N768))</f>
        <v>Nick FerrisUC862</v>
      </c>
    </row>
    <row r="769" spans="1:24" ht="13.5" hidden="1" thickBot="1" x14ac:dyDescent="0.25">
      <c r="A769" s="73" t="str">
        <f t="shared" si="170"/>
        <v/>
      </c>
      <c r="B769" s="3" t="str">
        <f t="shared" si="167"/>
        <v/>
      </c>
      <c r="E769" s="14" t="str">
        <f t="shared" si="168"/>
        <v/>
      </c>
      <c r="F769" s="3">
        <f t="shared" si="175"/>
        <v>0</v>
      </c>
      <c r="G769" s="3" t="str">
        <f t="shared" si="171"/>
        <v/>
      </c>
      <c r="H769" s="3">
        <f t="shared" si="169"/>
        <v>0</v>
      </c>
      <c r="I769" s="3" t="str">
        <f t="shared" si="172"/>
        <v/>
      </c>
      <c r="K769" s="3">
        <f t="shared" si="173"/>
        <v>35</v>
      </c>
      <c r="L769" s="3" t="str">
        <f t="shared" si="174"/>
        <v/>
      </c>
      <c r="N769" s="48" t="s">
        <v>86</v>
      </c>
      <c r="O769" s="57">
        <f t="shared" si="176"/>
        <v>14</v>
      </c>
      <c r="P769" s="36">
        <v>42543</v>
      </c>
      <c r="Q769" s="157" t="s">
        <v>115</v>
      </c>
      <c r="R769" s="159">
        <v>4.9328703703703701E-2</v>
      </c>
      <c r="S769" s="185"/>
      <c r="T769" s="62" t="str">
        <f>IF(O769&gt;0,VLOOKUP(Q769,'Riders Names'!A$2:B$582,2,FALSE),"")</f>
        <v>Male</v>
      </c>
      <c r="U769" s="45" t="str">
        <f>VLOOKUP(Q769,'Riders Names'!A$2:B$582,1,FALSE)</f>
        <v>Dylan Spencer</v>
      </c>
      <c r="X769" s="7" t="str">
        <f>IF('My Races'!$H$2="All",Q769,CONCATENATE(Q769,N769))</f>
        <v>Dylan SpencerUC862</v>
      </c>
    </row>
    <row r="770" spans="1:24" ht="13.5" hidden="1" thickBot="1" x14ac:dyDescent="0.25">
      <c r="A770" s="73" t="str">
        <f t="shared" si="170"/>
        <v/>
      </c>
      <c r="B770" s="3" t="str">
        <f t="shared" si="167"/>
        <v/>
      </c>
      <c r="E770" s="14" t="str">
        <f t="shared" si="168"/>
        <v/>
      </c>
      <c r="F770" s="3">
        <f t="shared" si="175"/>
        <v>0</v>
      </c>
      <c r="G770" s="3" t="str">
        <f t="shared" si="171"/>
        <v/>
      </c>
      <c r="H770" s="3">
        <f t="shared" si="169"/>
        <v>0</v>
      </c>
      <c r="I770" s="3" t="str">
        <f t="shared" si="172"/>
        <v/>
      </c>
      <c r="K770" s="3">
        <f t="shared" si="173"/>
        <v>35</v>
      </c>
      <c r="L770" s="3" t="str">
        <f t="shared" si="174"/>
        <v/>
      </c>
      <c r="N770" s="48" t="s">
        <v>86</v>
      </c>
      <c r="O770" s="57">
        <f t="shared" si="176"/>
        <v>15</v>
      </c>
      <c r="P770" s="36">
        <v>42543</v>
      </c>
      <c r="Q770" s="156" t="s">
        <v>233</v>
      </c>
      <c r="R770" s="158">
        <v>5.0162037037037033E-2</v>
      </c>
      <c r="S770" s="185"/>
      <c r="T770" s="62" t="str">
        <f>IF(O770&gt;0,VLOOKUP(Q770,'Riders Names'!A$2:B$582,2,FALSE),"")</f>
        <v>Guest</v>
      </c>
      <c r="U770" s="45" t="str">
        <f>VLOOKUP(Q770,'Riders Names'!A$2:B$582,1,FALSE)</f>
        <v>Martin Ingleson</v>
      </c>
      <c r="X770" s="7" t="str">
        <f>IF('My Races'!$H$2="All",Q770,CONCATENATE(Q770,N770))</f>
        <v>Martin InglesonUC862</v>
      </c>
    </row>
    <row r="771" spans="1:24" ht="13.5" hidden="1" thickBot="1" x14ac:dyDescent="0.25">
      <c r="A771" s="73" t="str">
        <f t="shared" si="170"/>
        <v/>
      </c>
      <c r="B771" s="3" t="str">
        <f t="shared" ref="B771:B834" si="177">IF(N771=$AA$11,RANK(A771,A$3:A$5000,1),"")</f>
        <v/>
      </c>
      <c r="E771" s="14" t="str">
        <f t="shared" ref="E771:E834" si="178">IF(N771=$AA$11,P771,"")</f>
        <v/>
      </c>
      <c r="F771" s="3">
        <f t="shared" si="175"/>
        <v>0</v>
      </c>
      <c r="G771" s="3" t="str">
        <f t="shared" si="171"/>
        <v/>
      </c>
      <c r="H771" s="3">
        <f t="shared" ref="H771:H834" si="179">IF(AND(N771=$AA$11,P771=$AE$11),H770+1,H770)</f>
        <v>0</v>
      </c>
      <c r="I771" s="3" t="str">
        <f t="shared" si="172"/>
        <v/>
      </c>
      <c r="K771" s="3">
        <f t="shared" si="173"/>
        <v>35</v>
      </c>
      <c r="L771" s="3" t="str">
        <f t="shared" si="174"/>
        <v/>
      </c>
      <c r="N771" s="48" t="s">
        <v>86</v>
      </c>
      <c r="O771" s="57">
        <f t="shared" si="176"/>
        <v>16</v>
      </c>
      <c r="P771" s="36">
        <v>42543</v>
      </c>
      <c r="Q771" s="157" t="s">
        <v>129</v>
      </c>
      <c r="R771" s="159">
        <v>5.3738425925925926E-2</v>
      </c>
      <c r="S771" s="185"/>
      <c r="T771" s="62" t="str">
        <f>IF(O771&gt;0,VLOOKUP(Q771,'Riders Names'!A$2:B$582,2,FALSE),"")</f>
        <v>Female</v>
      </c>
      <c r="U771" s="45" t="str">
        <f>VLOOKUP(Q771,'Riders Names'!A$2:B$582,1,FALSE)</f>
        <v>Sue Crane</v>
      </c>
      <c r="X771" s="7" t="str">
        <f>IF('My Races'!$H$2="All",Q771,CONCATENATE(Q771,N771))</f>
        <v>Sue CraneUC862</v>
      </c>
    </row>
    <row r="772" spans="1:24" hidden="1" x14ac:dyDescent="0.2">
      <c r="A772" s="73" t="str">
        <f t="shared" ref="A772:A835" si="180">IF(AND(N772=$AA$11,$AA$7="All"),R772,IF(AND(N772=$AA$11,$AA$7=T772),R772,""))</f>
        <v/>
      </c>
      <c r="B772" s="3" t="str">
        <f t="shared" si="177"/>
        <v/>
      </c>
      <c r="E772" s="14" t="str">
        <f t="shared" si="178"/>
        <v/>
      </c>
      <c r="F772" s="3">
        <f t="shared" si="175"/>
        <v>0</v>
      </c>
      <c r="G772" s="3" t="str">
        <f t="shared" ref="G772:G835" si="181">IF(F772&lt;&gt;F771,F772,"")</f>
        <v/>
      </c>
      <c r="H772" s="3">
        <f t="shared" si="179"/>
        <v>0</v>
      </c>
      <c r="I772" s="3" t="str">
        <f t="shared" ref="I772:I835" si="182">IF(H772&lt;&gt;H771,CONCATENATE($AA$11,H772),"")</f>
        <v/>
      </c>
      <c r="K772" s="3">
        <f t="shared" ref="K772:K835" si="183">IF(X772=$AA$6,K771+1,K771)</f>
        <v>35</v>
      </c>
      <c r="L772" s="3" t="str">
        <f t="shared" ref="L772:L835" si="184">IF(K772&lt;&gt;K771,CONCATENATE($AA$4,K772),"")</f>
        <v/>
      </c>
      <c r="N772" s="48" t="s">
        <v>52</v>
      </c>
      <c r="O772" s="57"/>
      <c r="P772" s="36"/>
      <c r="Q772" s="35"/>
      <c r="R772" s="37"/>
      <c r="S772" s="185"/>
      <c r="T772" s="62" t="str">
        <f>IF(O772&gt;0,VLOOKUP(Q772,'Riders Names'!A$2:B$582,2,FALSE),"")</f>
        <v/>
      </c>
      <c r="U772" s="45" t="e">
        <f>VLOOKUP(Q772,'Riders Names'!A$2:B$582,1,FALSE)</f>
        <v>#N/A</v>
      </c>
      <c r="X772" s="7" t="str">
        <f>IF('My Races'!$H$2="All",Q772,CONCATENATE(Q772,N772))</f>
        <v>Choose Race</v>
      </c>
    </row>
    <row r="773" spans="1:24" hidden="1" x14ac:dyDescent="0.2">
      <c r="A773" s="73" t="str">
        <f t="shared" si="180"/>
        <v/>
      </c>
      <c r="B773" s="3" t="str">
        <f t="shared" si="177"/>
        <v/>
      </c>
      <c r="E773" s="14" t="str">
        <f t="shared" si="178"/>
        <v/>
      </c>
      <c r="F773" s="3">
        <f t="shared" si="175"/>
        <v>0</v>
      </c>
      <c r="G773" s="3" t="str">
        <f t="shared" si="181"/>
        <v/>
      </c>
      <c r="H773" s="3">
        <f t="shared" si="179"/>
        <v>0</v>
      </c>
      <c r="I773" s="3" t="str">
        <f t="shared" si="182"/>
        <v/>
      </c>
      <c r="K773" s="3">
        <f t="shared" si="183"/>
        <v>35</v>
      </c>
      <c r="L773" s="3" t="str">
        <f t="shared" si="184"/>
        <v/>
      </c>
      <c r="N773" s="48" t="s">
        <v>89</v>
      </c>
      <c r="O773" s="57">
        <f t="shared" si="176"/>
        <v>1</v>
      </c>
      <c r="P773" s="215">
        <v>44370</v>
      </c>
      <c r="Q773" s="214" t="s">
        <v>56</v>
      </c>
      <c r="R773" s="216">
        <v>1.6435185185185188E-2</v>
      </c>
      <c r="S773" s="217" t="s">
        <v>238</v>
      </c>
      <c r="T773" s="62" t="str">
        <f>IF(O773&gt;0,VLOOKUP(Q773,'Riders Names'!A$2:B$582,2,FALSE),"")</f>
        <v>Male</v>
      </c>
      <c r="U773" s="45" t="str">
        <f>VLOOKUP(Q773,'Riders Names'!A$2:B$582,1,FALSE)</f>
        <v>Simon Cox</v>
      </c>
      <c r="X773" s="7" t="str">
        <f>IF('My Races'!$H$2="All",Q773,CONCATENATE(Q773,N773))</f>
        <v>Simon CoxUC867</v>
      </c>
    </row>
    <row r="774" spans="1:24" hidden="1" x14ac:dyDescent="0.2">
      <c r="A774" s="73" t="str">
        <f t="shared" si="180"/>
        <v/>
      </c>
      <c r="B774" s="3" t="str">
        <f t="shared" si="177"/>
        <v/>
      </c>
      <c r="E774" s="14" t="str">
        <f t="shared" si="178"/>
        <v/>
      </c>
      <c r="F774" s="3">
        <f t="shared" si="175"/>
        <v>0</v>
      </c>
      <c r="G774" s="3" t="str">
        <f t="shared" si="181"/>
        <v/>
      </c>
      <c r="H774" s="3">
        <f t="shared" si="179"/>
        <v>0</v>
      </c>
      <c r="I774" s="3" t="str">
        <f t="shared" si="182"/>
        <v/>
      </c>
      <c r="K774" s="3">
        <f t="shared" si="183"/>
        <v>35</v>
      </c>
      <c r="L774" s="3" t="str">
        <f t="shared" si="184"/>
        <v/>
      </c>
      <c r="N774" s="48" t="s">
        <v>89</v>
      </c>
      <c r="O774" s="57">
        <f t="shared" si="176"/>
        <v>2</v>
      </c>
      <c r="P774" s="215">
        <v>44370</v>
      </c>
      <c r="Q774" s="214" t="s">
        <v>57</v>
      </c>
      <c r="R774" s="216">
        <v>1.6631944444444446E-2</v>
      </c>
      <c r="S774" s="214"/>
      <c r="T774" s="62" t="str">
        <f>IF(O774&gt;0,VLOOKUP(Q774,'Riders Names'!A$2:B$582,2,FALSE),"")</f>
        <v>Male</v>
      </c>
      <c r="U774" s="45" t="str">
        <f>VLOOKUP(Q774,'Riders Names'!A$2:B$582,1,FALSE)</f>
        <v>Paul Winchcombe</v>
      </c>
      <c r="X774" s="7" t="str">
        <f>IF('My Races'!$H$2="All",Q774,CONCATENATE(Q774,N774))</f>
        <v>Paul WinchcombeUC867</v>
      </c>
    </row>
    <row r="775" spans="1:24" hidden="1" x14ac:dyDescent="0.2">
      <c r="A775" s="73" t="str">
        <f t="shared" si="180"/>
        <v/>
      </c>
      <c r="B775" s="3" t="str">
        <f t="shared" si="177"/>
        <v/>
      </c>
      <c r="E775" s="14" t="str">
        <f t="shared" si="178"/>
        <v/>
      </c>
      <c r="F775" s="3">
        <f t="shared" si="175"/>
        <v>0</v>
      </c>
      <c r="G775" s="3" t="str">
        <f t="shared" si="181"/>
        <v/>
      </c>
      <c r="H775" s="3">
        <f t="shared" si="179"/>
        <v>0</v>
      </c>
      <c r="I775" s="3" t="str">
        <f t="shared" si="182"/>
        <v/>
      </c>
      <c r="K775" s="3">
        <f t="shared" si="183"/>
        <v>35</v>
      </c>
      <c r="L775" s="3" t="str">
        <f t="shared" si="184"/>
        <v/>
      </c>
      <c r="N775" s="48" t="s">
        <v>89</v>
      </c>
      <c r="O775" s="57">
        <f t="shared" si="176"/>
        <v>3</v>
      </c>
      <c r="P775" s="215">
        <v>44370</v>
      </c>
      <c r="Q775" s="214" t="s">
        <v>61</v>
      </c>
      <c r="R775" s="216">
        <v>1.6828703703703703E-2</v>
      </c>
      <c r="S775" s="214"/>
      <c r="T775" s="62" t="str">
        <f>IF(O775&gt;0,VLOOKUP(Q775,'Riders Names'!A$2:B$582,2,FALSE),"")</f>
        <v>Male</v>
      </c>
      <c r="U775" s="45" t="str">
        <f>VLOOKUP(Q775,'Riders Names'!A$2:B$582,1,FALSE)</f>
        <v>James Eccleston</v>
      </c>
      <c r="X775" s="7" t="str">
        <f>IF('My Races'!$H$2="All",Q775,CONCATENATE(Q775,N775))</f>
        <v>James EcclestonUC867</v>
      </c>
    </row>
    <row r="776" spans="1:24" hidden="1" x14ac:dyDescent="0.2">
      <c r="A776" s="73" t="str">
        <f t="shared" si="180"/>
        <v/>
      </c>
      <c r="B776" s="3" t="str">
        <f t="shared" si="177"/>
        <v/>
      </c>
      <c r="E776" s="14" t="str">
        <f t="shared" si="178"/>
        <v/>
      </c>
      <c r="F776" s="3">
        <f t="shared" si="175"/>
        <v>0</v>
      </c>
      <c r="G776" s="3" t="str">
        <f t="shared" si="181"/>
        <v/>
      </c>
      <c r="H776" s="3">
        <f t="shared" si="179"/>
        <v>0</v>
      </c>
      <c r="I776" s="3" t="str">
        <f t="shared" si="182"/>
        <v/>
      </c>
      <c r="K776" s="3">
        <f t="shared" si="183"/>
        <v>35</v>
      </c>
      <c r="L776" s="3" t="str">
        <f t="shared" si="184"/>
        <v/>
      </c>
      <c r="N776" s="48" t="s">
        <v>89</v>
      </c>
      <c r="O776" s="57">
        <f t="shared" si="176"/>
        <v>4</v>
      </c>
      <c r="P776" s="215">
        <v>44370</v>
      </c>
      <c r="Q776" s="214" t="s">
        <v>60</v>
      </c>
      <c r="R776" s="216">
        <v>1.7118055555555556E-2</v>
      </c>
      <c r="S776" s="214"/>
      <c r="T776" s="62" t="str">
        <f>IF(O776&gt;0,VLOOKUP(Q776,'Riders Names'!A$2:B$582,2,FALSE),"")</f>
        <v>Male</v>
      </c>
      <c r="U776" s="45" t="str">
        <f>VLOOKUP(Q776,'Riders Names'!A$2:B$582,1,FALSE)</f>
        <v>David English</v>
      </c>
      <c r="X776" s="7" t="str">
        <f>IF('My Races'!$H$2="All",Q776,CONCATENATE(Q776,N776))</f>
        <v>David EnglishUC867</v>
      </c>
    </row>
    <row r="777" spans="1:24" hidden="1" x14ac:dyDescent="0.2">
      <c r="A777" s="73" t="str">
        <f t="shared" si="180"/>
        <v/>
      </c>
      <c r="B777" s="3" t="str">
        <f t="shared" si="177"/>
        <v/>
      </c>
      <c r="E777" s="14" t="str">
        <f t="shared" si="178"/>
        <v/>
      </c>
      <c r="F777" s="3">
        <f t="shared" si="175"/>
        <v>0</v>
      </c>
      <c r="G777" s="3" t="str">
        <f t="shared" si="181"/>
        <v/>
      </c>
      <c r="H777" s="3">
        <f t="shared" si="179"/>
        <v>0</v>
      </c>
      <c r="I777" s="3" t="str">
        <f t="shared" si="182"/>
        <v/>
      </c>
      <c r="K777" s="3">
        <f t="shared" si="183"/>
        <v>35</v>
      </c>
      <c r="L777" s="3" t="str">
        <f t="shared" si="184"/>
        <v/>
      </c>
      <c r="N777" s="48" t="s">
        <v>89</v>
      </c>
      <c r="O777" s="57">
        <f t="shared" si="176"/>
        <v>5</v>
      </c>
      <c r="P777" s="215">
        <v>44370</v>
      </c>
      <c r="Q777" s="214" t="s">
        <v>64</v>
      </c>
      <c r="R777" s="216">
        <v>1.7569444444444447E-2</v>
      </c>
      <c r="S777" s="214"/>
      <c r="T777" s="62" t="str">
        <f>IF(O777&gt;0,VLOOKUP(Q777,'Riders Names'!A$2:B$582,2,FALSE),"")</f>
        <v>Male</v>
      </c>
      <c r="U777" s="45" t="str">
        <f>VLOOKUP(Q777,'Riders Names'!A$2:B$582,1,FALSE)</f>
        <v>Peter Iffland</v>
      </c>
      <c r="X777" s="7" t="str">
        <f>IF('My Races'!$H$2="All",Q777,CONCATENATE(Q777,N777))</f>
        <v>Peter IfflandUC867</v>
      </c>
    </row>
    <row r="778" spans="1:24" hidden="1" x14ac:dyDescent="0.2">
      <c r="A778" s="73" t="str">
        <f t="shared" si="180"/>
        <v/>
      </c>
      <c r="B778" s="3" t="str">
        <f t="shared" si="177"/>
        <v/>
      </c>
      <c r="E778" s="14" t="str">
        <f t="shared" si="178"/>
        <v/>
      </c>
      <c r="F778" s="3">
        <f t="shared" si="175"/>
        <v>0</v>
      </c>
      <c r="G778" s="3" t="str">
        <f t="shared" si="181"/>
        <v/>
      </c>
      <c r="H778" s="3">
        <f t="shared" si="179"/>
        <v>0</v>
      </c>
      <c r="I778" s="3" t="str">
        <f t="shared" si="182"/>
        <v/>
      </c>
      <c r="K778" s="3">
        <f t="shared" si="183"/>
        <v>35</v>
      </c>
      <c r="L778" s="3" t="str">
        <f t="shared" si="184"/>
        <v/>
      </c>
      <c r="N778" s="48" t="s">
        <v>89</v>
      </c>
      <c r="O778" s="57">
        <f t="shared" si="176"/>
        <v>6</v>
      </c>
      <c r="P778" s="215">
        <v>44370</v>
      </c>
      <c r="Q778" s="214" t="s">
        <v>63</v>
      </c>
      <c r="R778" s="216">
        <v>1.7777777777777778E-2</v>
      </c>
      <c r="S778" s="214"/>
      <c r="T778" s="62" t="str">
        <f>IF(O778&gt;0,VLOOKUP(Q778,'Riders Names'!A$2:B$582,2,FALSE),"")</f>
        <v>Male</v>
      </c>
      <c r="U778" s="45" t="str">
        <f>VLOOKUP(Q778,'Riders Names'!A$2:B$582,1,FALSE)</f>
        <v>Mark Evans</v>
      </c>
      <c r="X778" s="7" t="str">
        <f>IF('My Races'!$H$2="All",Q778,CONCATENATE(Q778,N778))</f>
        <v>Mark EvansUC867</v>
      </c>
    </row>
    <row r="779" spans="1:24" hidden="1" x14ac:dyDescent="0.2">
      <c r="A779" s="73" t="str">
        <f t="shared" si="180"/>
        <v/>
      </c>
      <c r="B779" s="3" t="str">
        <f t="shared" si="177"/>
        <v/>
      </c>
      <c r="E779" s="14" t="str">
        <f t="shared" si="178"/>
        <v/>
      </c>
      <c r="F779" s="3">
        <f t="shared" si="175"/>
        <v>0</v>
      </c>
      <c r="G779" s="3" t="str">
        <f t="shared" si="181"/>
        <v/>
      </c>
      <c r="H779" s="3">
        <f t="shared" si="179"/>
        <v>0</v>
      </c>
      <c r="I779" s="3" t="str">
        <f t="shared" si="182"/>
        <v/>
      </c>
      <c r="K779" s="3">
        <f t="shared" si="183"/>
        <v>35</v>
      </c>
      <c r="L779" s="3" t="str">
        <f t="shared" si="184"/>
        <v/>
      </c>
      <c r="N779" s="48" t="s">
        <v>89</v>
      </c>
      <c r="O779" s="57">
        <f t="shared" si="176"/>
        <v>7</v>
      </c>
      <c r="P779" s="215">
        <v>44370</v>
      </c>
      <c r="Q779" s="214" t="s">
        <v>58</v>
      </c>
      <c r="R779" s="216">
        <v>1.8159722222222219E-2</v>
      </c>
      <c r="S779" s="214"/>
      <c r="T779" s="62" t="str">
        <f>IF(O779&gt;0,VLOOKUP(Q779,'Riders Names'!A$2:B$582,2,FALSE),"")</f>
        <v>Male</v>
      </c>
      <c r="U779" s="45" t="str">
        <f>VLOOKUP(Q779,'Riders Names'!A$2:B$582,1,FALSE)</f>
        <v>Mike Gibbons</v>
      </c>
      <c r="X779" s="7" t="str">
        <f>IF('My Races'!$H$2="All",Q779,CONCATENATE(Q779,N779))</f>
        <v>Mike GibbonsUC867</v>
      </c>
    </row>
    <row r="780" spans="1:24" hidden="1" x14ac:dyDescent="0.2">
      <c r="A780" s="73" t="str">
        <f t="shared" si="180"/>
        <v/>
      </c>
      <c r="B780" s="3" t="str">
        <f t="shared" si="177"/>
        <v/>
      </c>
      <c r="E780" s="14" t="str">
        <f t="shared" si="178"/>
        <v/>
      </c>
      <c r="F780" s="3">
        <f t="shared" si="175"/>
        <v>0</v>
      </c>
      <c r="G780" s="3" t="str">
        <f t="shared" si="181"/>
        <v/>
      </c>
      <c r="H780" s="3">
        <f t="shared" si="179"/>
        <v>0</v>
      </c>
      <c r="I780" s="3" t="str">
        <f t="shared" si="182"/>
        <v/>
      </c>
      <c r="K780" s="3">
        <f t="shared" si="183"/>
        <v>35</v>
      </c>
      <c r="L780" s="3" t="str">
        <f t="shared" si="184"/>
        <v/>
      </c>
      <c r="N780" s="48" t="s">
        <v>89</v>
      </c>
      <c r="O780" s="57">
        <f t="shared" si="176"/>
        <v>8</v>
      </c>
      <c r="P780" s="215">
        <v>44370</v>
      </c>
      <c r="Q780" s="214" t="s">
        <v>91</v>
      </c>
      <c r="R780" s="216">
        <v>1.9340277777777779E-2</v>
      </c>
      <c r="S780" s="214"/>
      <c r="T780" s="62" t="str">
        <f>IF(O780&gt;0,VLOOKUP(Q780,'Riders Names'!A$2:B$582,2,FALSE),"")</f>
        <v>Guest</v>
      </c>
      <c r="U780" s="45" t="str">
        <f>VLOOKUP(Q780,'Riders Names'!A$2:B$582,1,FALSE)</f>
        <v>David Hancock</v>
      </c>
      <c r="X780" s="7" t="str">
        <f>IF('My Races'!$H$2="All",Q780,CONCATENATE(Q780,N780))</f>
        <v>David HancockUC867</v>
      </c>
    </row>
    <row r="781" spans="1:24" hidden="1" x14ac:dyDescent="0.2">
      <c r="A781" s="73" t="str">
        <f t="shared" si="180"/>
        <v/>
      </c>
      <c r="B781" s="3" t="str">
        <f t="shared" si="177"/>
        <v/>
      </c>
      <c r="E781" s="14" t="str">
        <f t="shared" si="178"/>
        <v/>
      </c>
      <c r="F781" s="3">
        <f t="shared" si="175"/>
        <v>0</v>
      </c>
      <c r="G781" s="3" t="str">
        <f t="shared" si="181"/>
        <v/>
      </c>
      <c r="H781" s="3">
        <f t="shared" si="179"/>
        <v>0</v>
      </c>
      <c r="I781" s="3" t="str">
        <f t="shared" si="182"/>
        <v/>
      </c>
      <c r="K781" s="3">
        <f t="shared" si="183"/>
        <v>35</v>
      </c>
      <c r="L781" s="3" t="str">
        <f t="shared" si="184"/>
        <v/>
      </c>
      <c r="N781" s="48"/>
      <c r="O781" s="57"/>
      <c r="P781" s="215"/>
      <c r="Q781" s="211"/>
      <c r="R781" s="212"/>
      <c r="S781" s="213"/>
      <c r="T781" s="62" t="str">
        <f>IF(O781&gt;0,VLOOKUP(Q781,'Riders Names'!A$2:B$582,2,FALSE),"")</f>
        <v/>
      </c>
      <c r="U781" s="45" t="e">
        <f>VLOOKUP(Q781,'Riders Names'!A$2:B$582,1,FALSE)</f>
        <v>#N/A</v>
      </c>
      <c r="X781" s="7" t="str">
        <f>IF('My Races'!$H$2="All",Q781,CONCATENATE(Q781,N781))</f>
        <v/>
      </c>
    </row>
    <row r="782" spans="1:24" hidden="1" x14ac:dyDescent="0.2">
      <c r="A782" s="73" t="str">
        <f t="shared" si="180"/>
        <v/>
      </c>
      <c r="B782" s="3" t="str">
        <f t="shared" si="177"/>
        <v/>
      </c>
      <c r="E782" s="14" t="str">
        <f t="shared" si="178"/>
        <v/>
      </c>
      <c r="F782" s="3">
        <f t="shared" si="175"/>
        <v>0</v>
      </c>
      <c r="G782" s="3" t="str">
        <f t="shared" si="181"/>
        <v/>
      </c>
      <c r="H782" s="3">
        <f t="shared" si="179"/>
        <v>0</v>
      </c>
      <c r="I782" s="3" t="str">
        <f t="shared" si="182"/>
        <v/>
      </c>
      <c r="K782" s="3">
        <f t="shared" si="183"/>
        <v>35</v>
      </c>
      <c r="L782" s="3" t="str">
        <f t="shared" si="184"/>
        <v/>
      </c>
      <c r="N782" s="48" t="s">
        <v>85</v>
      </c>
      <c r="O782" s="57">
        <f t="shared" si="176"/>
        <v>1</v>
      </c>
      <c r="P782" s="218">
        <v>44055</v>
      </c>
      <c r="Q782" t="s">
        <v>159</v>
      </c>
      <c r="R782" s="203">
        <v>1.5983796296296295E-2</v>
      </c>
      <c r="S782" s="214"/>
      <c r="T782" s="62" t="str">
        <f>IF(O782&gt;0,VLOOKUP(Q782,'Riders Names'!A$2:B$582,2,FALSE),"")</f>
        <v>Guest</v>
      </c>
      <c r="U782" s="45" t="str">
        <f>VLOOKUP(Q782,'Riders Names'!A$2:B$582,1,FALSE)</f>
        <v>Rob Jones</v>
      </c>
      <c r="X782" s="7" t="str">
        <f>IF('My Races'!$H$2="All",Q782,CONCATENATE(Q782,N782))</f>
        <v>Rob JonesUC861</v>
      </c>
    </row>
    <row r="783" spans="1:24" hidden="1" x14ac:dyDescent="0.2">
      <c r="A783" s="73" t="str">
        <f t="shared" si="180"/>
        <v/>
      </c>
      <c r="B783" s="3" t="str">
        <f t="shared" si="177"/>
        <v/>
      </c>
      <c r="E783" s="14" t="str">
        <f t="shared" si="178"/>
        <v/>
      </c>
      <c r="F783" s="3">
        <f t="shared" si="175"/>
        <v>0</v>
      </c>
      <c r="G783" s="3" t="str">
        <f t="shared" si="181"/>
        <v/>
      </c>
      <c r="H783" s="3">
        <f t="shared" si="179"/>
        <v>0</v>
      </c>
      <c r="I783" s="3" t="str">
        <f t="shared" si="182"/>
        <v/>
      </c>
      <c r="K783" s="3">
        <f t="shared" si="183"/>
        <v>35</v>
      </c>
      <c r="L783" s="3" t="str">
        <f t="shared" si="184"/>
        <v/>
      </c>
      <c r="N783" s="48" t="s">
        <v>85</v>
      </c>
      <c r="O783" s="57">
        <f t="shared" si="176"/>
        <v>2</v>
      </c>
      <c r="P783" s="218">
        <v>44055</v>
      </c>
      <c r="Q783" t="s">
        <v>71</v>
      </c>
      <c r="R783" s="203">
        <v>1.681712962962963E-2</v>
      </c>
      <c r="S783" s="217" t="s">
        <v>238</v>
      </c>
      <c r="T783" s="62" t="str">
        <f>IF(O783&gt;0,VLOOKUP(Q783,'Riders Names'!A$2:B$582,2,FALSE),"")</f>
        <v>Male</v>
      </c>
      <c r="U783" s="45" t="str">
        <f>VLOOKUP(Q783,'Riders Names'!A$2:B$582,1,FALSE)</f>
        <v>Owen Burgess</v>
      </c>
      <c r="X783" s="7" t="str">
        <f>IF('My Races'!$H$2="All",Q783,CONCATENATE(Q783,N783))</f>
        <v>Owen BurgessUC861</v>
      </c>
    </row>
    <row r="784" spans="1:24" hidden="1" x14ac:dyDescent="0.2">
      <c r="A784" s="73" t="str">
        <f t="shared" si="180"/>
        <v/>
      </c>
      <c r="B784" s="3" t="str">
        <f t="shared" si="177"/>
        <v/>
      </c>
      <c r="E784" s="14" t="str">
        <f t="shared" si="178"/>
        <v/>
      </c>
      <c r="F784" s="3">
        <f t="shared" si="175"/>
        <v>0</v>
      </c>
      <c r="G784" s="3" t="str">
        <f t="shared" si="181"/>
        <v/>
      </c>
      <c r="H784" s="3">
        <f t="shared" si="179"/>
        <v>0</v>
      </c>
      <c r="I784" s="3" t="str">
        <f t="shared" si="182"/>
        <v/>
      </c>
      <c r="K784" s="3">
        <f t="shared" si="183"/>
        <v>35</v>
      </c>
      <c r="L784" s="3" t="str">
        <f t="shared" si="184"/>
        <v/>
      </c>
      <c r="N784" s="48" t="s">
        <v>85</v>
      </c>
      <c r="O784" s="57">
        <f t="shared" si="176"/>
        <v>3</v>
      </c>
      <c r="P784" s="218">
        <v>44055</v>
      </c>
      <c r="Q784" t="s">
        <v>65</v>
      </c>
      <c r="R784" s="203">
        <v>1.7245370370370369E-2</v>
      </c>
      <c r="S784" s="185"/>
      <c r="T784" s="62" t="str">
        <f>IF(O784&gt;0,VLOOKUP(Q784,'Riders Names'!A$2:B$582,2,FALSE),"")</f>
        <v>Male</v>
      </c>
      <c r="U784" s="45" t="str">
        <f>VLOOKUP(Q784,'Riders Names'!A$2:B$582,1,FALSE)</f>
        <v>Andy Cook</v>
      </c>
      <c r="X784" s="7" t="str">
        <f>IF('My Races'!$H$2="All",Q784,CONCATENATE(Q784,N784))</f>
        <v>Andy CookUC861</v>
      </c>
    </row>
    <row r="785" spans="1:24" hidden="1" x14ac:dyDescent="0.2">
      <c r="A785" s="73" t="str">
        <f t="shared" si="180"/>
        <v/>
      </c>
      <c r="B785" s="3" t="str">
        <f t="shared" si="177"/>
        <v/>
      </c>
      <c r="E785" s="14" t="str">
        <f t="shared" si="178"/>
        <v/>
      </c>
      <c r="F785" s="3">
        <f t="shared" si="175"/>
        <v>0</v>
      </c>
      <c r="G785" s="3" t="str">
        <f t="shared" si="181"/>
        <v/>
      </c>
      <c r="H785" s="3">
        <f t="shared" si="179"/>
        <v>0</v>
      </c>
      <c r="I785" s="3" t="str">
        <f t="shared" si="182"/>
        <v/>
      </c>
      <c r="K785" s="3">
        <f t="shared" si="183"/>
        <v>35</v>
      </c>
      <c r="L785" s="3" t="str">
        <f t="shared" si="184"/>
        <v/>
      </c>
      <c r="N785" s="48" t="s">
        <v>85</v>
      </c>
      <c r="O785" s="57">
        <f t="shared" si="176"/>
        <v>4</v>
      </c>
      <c r="P785" s="218">
        <v>44055</v>
      </c>
      <c r="Q785" t="s">
        <v>60</v>
      </c>
      <c r="R785" s="203">
        <v>1.7280092592592593E-2</v>
      </c>
      <c r="S785" s="185"/>
      <c r="T785" s="62" t="str">
        <f>IF(O785&gt;0,VLOOKUP(Q785,'Riders Names'!A$2:B$582,2,FALSE),"")</f>
        <v>Male</v>
      </c>
      <c r="U785" s="45" t="str">
        <f>VLOOKUP(Q785,'Riders Names'!A$2:B$582,1,FALSE)</f>
        <v>David English</v>
      </c>
      <c r="X785" s="7" t="str">
        <f>IF('My Races'!$H$2="All",Q785,CONCATENATE(Q785,N785))</f>
        <v>David EnglishUC861</v>
      </c>
    </row>
    <row r="786" spans="1:24" hidden="1" x14ac:dyDescent="0.2">
      <c r="A786" s="73" t="str">
        <f t="shared" si="180"/>
        <v/>
      </c>
      <c r="B786" s="3" t="str">
        <f t="shared" si="177"/>
        <v/>
      </c>
      <c r="E786" s="14" t="str">
        <f t="shared" si="178"/>
        <v/>
      </c>
      <c r="F786" s="3">
        <f t="shared" si="175"/>
        <v>0</v>
      </c>
      <c r="G786" s="3" t="str">
        <f t="shared" si="181"/>
        <v/>
      </c>
      <c r="H786" s="3">
        <f t="shared" si="179"/>
        <v>0</v>
      </c>
      <c r="I786" s="3" t="str">
        <f t="shared" si="182"/>
        <v/>
      </c>
      <c r="K786" s="3">
        <f t="shared" si="183"/>
        <v>36</v>
      </c>
      <c r="L786" s="3" t="str">
        <f t="shared" si="184"/>
        <v>Paul Winchcombe36</v>
      </c>
      <c r="N786" s="48" t="s">
        <v>85</v>
      </c>
      <c r="O786" s="57">
        <f t="shared" si="176"/>
        <v>5</v>
      </c>
      <c r="P786" s="218">
        <v>44055</v>
      </c>
      <c r="Q786" t="s">
        <v>57</v>
      </c>
      <c r="R786" s="203">
        <v>1.7638888888888888E-2</v>
      </c>
      <c r="S786" s="185"/>
      <c r="T786" s="62" t="str">
        <f>IF(O786&gt;0,VLOOKUP(Q786,'Riders Names'!A$2:B$582,2,FALSE),"")</f>
        <v>Male</v>
      </c>
      <c r="U786" s="45" t="str">
        <f>VLOOKUP(Q786,'Riders Names'!A$2:B$582,1,FALSE)</f>
        <v>Paul Winchcombe</v>
      </c>
      <c r="X786" s="7" t="str">
        <f>IF('My Races'!$H$2="All",Q786,CONCATENATE(Q786,N786))</f>
        <v>Paul WinchcombeUC861</v>
      </c>
    </row>
    <row r="787" spans="1:24" hidden="1" x14ac:dyDescent="0.2">
      <c r="A787" s="73" t="str">
        <f t="shared" si="180"/>
        <v/>
      </c>
      <c r="B787" s="3" t="str">
        <f t="shared" si="177"/>
        <v/>
      </c>
      <c r="E787" s="14" t="str">
        <f t="shared" si="178"/>
        <v/>
      </c>
      <c r="F787" s="3">
        <f t="shared" ref="F787:F850" si="185">IF(AND(E787&lt;&gt;"",E786&lt;&gt;E787),F786+1,F786)</f>
        <v>0</v>
      </c>
      <c r="G787" s="3" t="str">
        <f t="shared" si="181"/>
        <v/>
      </c>
      <c r="H787" s="3">
        <f t="shared" si="179"/>
        <v>0</v>
      </c>
      <c r="I787" s="3" t="str">
        <f t="shared" si="182"/>
        <v/>
      </c>
      <c r="K787" s="3">
        <f t="shared" si="183"/>
        <v>36</v>
      </c>
      <c r="L787" s="3" t="str">
        <f t="shared" si="184"/>
        <v/>
      </c>
      <c r="N787" s="48" t="s">
        <v>85</v>
      </c>
      <c r="O787" s="57">
        <f t="shared" si="176"/>
        <v>6</v>
      </c>
      <c r="P787" s="218">
        <v>44055</v>
      </c>
      <c r="Q787" t="s">
        <v>67</v>
      </c>
      <c r="R787" s="203">
        <v>1.7881944444444443E-2</v>
      </c>
      <c r="S787" s="185"/>
      <c r="T787" s="62" t="str">
        <f>IF(O787&gt;0,VLOOKUP(Q787,'Riders Names'!A$2:B$582,2,FALSE),"")</f>
        <v>Male</v>
      </c>
      <c r="U787" s="45" t="str">
        <f>VLOOKUP(Q787,'Riders Names'!A$2:B$582,1,FALSE)</f>
        <v>Neil Lewis</v>
      </c>
      <c r="X787" s="7" t="str">
        <f>IF('My Races'!$H$2="All",Q787,CONCATENATE(Q787,N787))</f>
        <v>Neil LewisUC861</v>
      </c>
    </row>
    <row r="788" spans="1:24" hidden="1" x14ac:dyDescent="0.2">
      <c r="A788" s="73" t="str">
        <f t="shared" si="180"/>
        <v/>
      </c>
      <c r="B788" s="3" t="str">
        <f t="shared" si="177"/>
        <v/>
      </c>
      <c r="E788" s="14" t="str">
        <f t="shared" si="178"/>
        <v/>
      </c>
      <c r="F788" s="3">
        <f t="shared" si="185"/>
        <v>0</v>
      </c>
      <c r="G788" s="3" t="str">
        <f t="shared" si="181"/>
        <v/>
      </c>
      <c r="H788" s="3">
        <f t="shared" si="179"/>
        <v>0</v>
      </c>
      <c r="I788" s="3" t="str">
        <f t="shared" si="182"/>
        <v/>
      </c>
      <c r="K788" s="3">
        <f t="shared" si="183"/>
        <v>36</v>
      </c>
      <c r="L788" s="3" t="str">
        <f t="shared" si="184"/>
        <v/>
      </c>
      <c r="N788" s="48" t="s">
        <v>85</v>
      </c>
      <c r="O788" s="57">
        <f t="shared" si="176"/>
        <v>7</v>
      </c>
      <c r="P788" s="218">
        <v>44055</v>
      </c>
      <c r="Q788" t="s">
        <v>63</v>
      </c>
      <c r="R788" s="203">
        <v>1.8090277777777778E-2</v>
      </c>
      <c r="S788" s="185"/>
      <c r="T788" s="62" t="str">
        <f>IF(O788&gt;0,VLOOKUP(Q788,'Riders Names'!A$2:B$582,2,FALSE),"")</f>
        <v>Male</v>
      </c>
      <c r="U788" s="45" t="str">
        <f>VLOOKUP(Q788,'Riders Names'!A$2:B$582,1,FALSE)</f>
        <v>Mark Evans</v>
      </c>
      <c r="X788" s="7" t="str">
        <f>IF('My Races'!$H$2="All",Q788,CONCATENATE(Q788,N788))</f>
        <v>Mark EvansUC861</v>
      </c>
    </row>
    <row r="789" spans="1:24" hidden="1" x14ac:dyDescent="0.2">
      <c r="A789" s="73" t="str">
        <f t="shared" si="180"/>
        <v/>
      </c>
      <c r="B789" s="3" t="str">
        <f t="shared" si="177"/>
        <v/>
      </c>
      <c r="E789" s="14" t="str">
        <f t="shared" si="178"/>
        <v/>
      </c>
      <c r="F789" s="3">
        <f t="shared" si="185"/>
        <v>0</v>
      </c>
      <c r="G789" s="3" t="str">
        <f t="shared" si="181"/>
        <v/>
      </c>
      <c r="H789" s="3">
        <f t="shared" si="179"/>
        <v>0</v>
      </c>
      <c r="I789" s="3" t="str">
        <f t="shared" si="182"/>
        <v/>
      </c>
      <c r="J789" s="4"/>
      <c r="K789" s="3">
        <f t="shared" si="183"/>
        <v>36</v>
      </c>
      <c r="L789" s="3" t="str">
        <f t="shared" si="184"/>
        <v/>
      </c>
      <c r="M789" s="60"/>
      <c r="N789" s="48" t="s">
        <v>85</v>
      </c>
      <c r="O789" s="57">
        <f t="shared" si="176"/>
        <v>8</v>
      </c>
      <c r="P789" s="218">
        <v>44055</v>
      </c>
      <c r="Q789" t="s">
        <v>58</v>
      </c>
      <c r="R789" s="203">
        <v>1.818287037037037E-2</v>
      </c>
      <c r="S789" s="185"/>
      <c r="T789" s="62" t="str">
        <f>IF(O789&gt;0,VLOOKUP(Q789,'Riders Names'!A$2:B$582,2,FALSE),"")</f>
        <v>Male</v>
      </c>
      <c r="U789" s="45" t="str">
        <f>VLOOKUP(Q789,'Riders Names'!A$2:B$582,1,FALSE)</f>
        <v>Mike Gibbons</v>
      </c>
      <c r="X789" s="7" t="str">
        <f>IF('My Races'!$H$2="All",Q789,CONCATENATE(Q789,N789))</f>
        <v>Mike GibbonsUC861</v>
      </c>
    </row>
    <row r="790" spans="1:24" hidden="1" x14ac:dyDescent="0.2">
      <c r="A790" s="73" t="str">
        <f t="shared" si="180"/>
        <v/>
      </c>
      <c r="B790" s="3" t="str">
        <f t="shared" si="177"/>
        <v/>
      </c>
      <c r="E790" s="14" t="str">
        <f t="shared" si="178"/>
        <v/>
      </c>
      <c r="F790" s="3">
        <f t="shared" si="185"/>
        <v>0</v>
      </c>
      <c r="G790" s="3" t="str">
        <f t="shared" si="181"/>
        <v/>
      </c>
      <c r="H790" s="3">
        <f t="shared" si="179"/>
        <v>0</v>
      </c>
      <c r="I790" s="3" t="str">
        <f t="shared" si="182"/>
        <v/>
      </c>
      <c r="J790" s="4"/>
      <c r="K790" s="3">
        <f t="shared" si="183"/>
        <v>36</v>
      </c>
      <c r="L790" s="3" t="str">
        <f t="shared" si="184"/>
        <v/>
      </c>
      <c r="M790" s="60"/>
      <c r="N790" s="48" t="s">
        <v>85</v>
      </c>
      <c r="O790" s="57">
        <f t="shared" si="176"/>
        <v>9</v>
      </c>
      <c r="P790" s="218">
        <v>44055</v>
      </c>
      <c r="Q790" t="s">
        <v>64</v>
      </c>
      <c r="R790" s="203">
        <v>1.8298611111111113E-2</v>
      </c>
      <c r="S790" s="185"/>
      <c r="T790" s="62" t="str">
        <f>IF(O790&gt;0,VLOOKUP(Q790,'Riders Names'!A$2:B$582,2,FALSE),"")</f>
        <v>Male</v>
      </c>
      <c r="U790" s="45" t="str">
        <f>VLOOKUP(Q790,'Riders Names'!A$2:B$582,1,FALSE)</f>
        <v>Peter Iffland</v>
      </c>
      <c r="X790" s="7" t="str">
        <f>IF('My Races'!$H$2="All",Q790,CONCATENATE(Q790,N790))</f>
        <v>Peter IfflandUC861</v>
      </c>
    </row>
    <row r="791" spans="1:24" hidden="1" x14ac:dyDescent="0.2">
      <c r="A791" s="73" t="str">
        <f t="shared" si="180"/>
        <v/>
      </c>
      <c r="B791" s="3" t="str">
        <f t="shared" si="177"/>
        <v/>
      </c>
      <c r="E791" s="14" t="str">
        <f t="shared" si="178"/>
        <v/>
      </c>
      <c r="F791" s="3">
        <f t="shared" si="185"/>
        <v>0</v>
      </c>
      <c r="G791" s="3" t="str">
        <f t="shared" si="181"/>
        <v/>
      </c>
      <c r="H791" s="3">
        <f t="shared" si="179"/>
        <v>0</v>
      </c>
      <c r="I791" s="3" t="str">
        <f t="shared" si="182"/>
        <v/>
      </c>
      <c r="J791" s="4"/>
      <c r="K791" s="3">
        <f t="shared" si="183"/>
        <v>36</v>
      </c>
      <c r="L791" s="3" t="str">
        <f t="shared" si="184"/>
        <v/>
      </c>
      <c r="M791" s="60"/>
      <c r="N791" s="48" t="s">
        <v>85</v>
      </c>
      <c r="O791" s="57">
        <f t="shared" ref="O791:O855" si="186">IF(N791=N790,O790+1,1)</f>
        <v>10</v>
      </c>
      <c r="P791" s="218">
        <v>44055</v>
      </c>
      <c r="Q791" t="s">
        <v>239</v>
      </c>
      <c r="R791" s="203">
        <v>1.8460648148148146E-2</v>
      </c>
      <c r="S791" s="185"/>
      <c r="T791" s="62" t="str">
        <f>IF(O791&gt;0,VLOOKUP(Q791,'Riders Names'!A$2:B$582,2,FALSE),"")</f>
        <v>Guest</v>
      </c>
      <c r="U791" s="45" t="str">
        <f>VLOOKUP(Q791,'Riders Names'!A$2:B$582,1,FALSE)</f>
        <v>Ross Millard</v>
      </c>
      <c r="X791" s="7" t="str">
        <f>IF('My Races'!$H$2="All",Q791,CONCATENATE(Q791,N791))</f>
        <v>Ross MillardUC861</v>
      </c>
    </row>
    <row r="792" spans="1:24" hidden="1" x14ac:dyDescent="0.2">
      <c r="A792" s="73" t="str">
        <f t="shared" si="180"/>
        <v/>
      </c>
      <c r="B792" s="3" t="str">
        <f t="shared" si="177"/>
        <v/>
      </c>
      <c r="E792" s="14" t="str">
        <f t="shared" si="178"/>
        <v/>
      </c>
      <c r="F792" s="3">
        <f t="shared" si="185"/>
        <v>0</v>
      </c>
      <c r="G792" s="3" t="str">
        <f t="shared" si="181"/>
        <v/>
      </c>
      <c r="H792" s="3">
        <f t="shared" si="179"/>
        <v>0</v>
      </c>
      <c r="I792" s="3" t="str">
        <f t="shared" si="182"/>
        <v/>
      </c>
      <c r="J792" s="4"/>
      <c r="K792" s="3">
        <f t="shared" si="183"/>
        <v>36</v>
      </c>
      <c r="L792" s="3" t="str">
        <f t="shared" si="184"/>
        <v/>
      </c>
      <c r="M792" s="60"/>
      <c r="N792" s="48" t="s">
        <v>85</v>
      </c>
      <c r="O792" s="57">
        <f t="shared" si="186"/>
        <v>11</v>
      </c>
      <c r="P792" s="218">
        <v>44055</v>
      </c>
      <c r="Q792" t="s">
        <v>59</v>
      </c>
      <c r="R792" s="203">
        <v>2.2025462962962958E-2</v>
      </c>
      <c r="S792" s="185"/>
      <c r="T792" s="62" t="str">
        <f>IF(O792&gt;0,VLOOKUP(Q792,'Riders Names'!A$2:B$582,2,FALSE),"")</f>
        <v>Female</v>
      </c>
      <c r="U792" s="45" t="str">
        <f>VLOOKUP(Q792,'Riders Names'!A$2:B$582,1,FALSE)</f>
        <v>Lauren Booth</v>
      </c>
      <c r="X792" s="7" t="str">
        <f>IF('My Races'!$H$2="All",Q792,CONCATENATE(Q792,N792))</f>
        <v>Lauren BoothUC861</v>
      </c>
    </row>
    <row r="793" spans="1:24" hidden="1" x14ac:dyDescent="0.2">
      <c r="A793" s="73" t="str">
        <f t="shared" si="180"/>
        <v/>
      </c>
      <c r="B793" s="3" t="str">
        <f t="shared" si="177"/>
        <v/>
      </c>
      <c r="E793" s="14" t="str">
        <f t="shared" si="178"/>
        <v/>
      </c>
      <c r="F793" s="3">
        <f t="shared" si="185"/>
        <v>0</v>
      </c>
      <c r="G793" s="3" t="str">
        <f t="shared" si="181"/>
        <v/>
      </c>
      <c r="H793" s="3">
        <f t="shared" si="179"/>
        <v>0</v>
      </c>
      <c r="I793" s="3" t="str">
        <f t="shared" si="182"/>
        <v/>
      </c>
      <c r="J793" s="4"/>
      <c r="K793" s="3">
        <f t="shared" si="183"/>
        <v>36</v>
      </c>
      <c r="L793" s="3" t="str">
        <f t="shared" si="184"/>
        <v/>
      </c>
      <c r="M793" s="60"/>
      <c r="N793" s="48" t="s">
        <v>52</v>
      </c>
      <c r="O793" s="57"/>
      <c r="P793" s="36"/>
      <c r="Q793" s="35"/>
      <c r="R793" s="37"/>
      <c r="S793" s="185"/>
      <c r="T793" s="62" t="str">
        <f>IF(O793&gt;0,VLOOKUP(Q793,'Riders Names'!A$2:B$582,2,FALSE),"")</f>
        <v/>
      </c>
      <c r="U793" s="45" t="e">
        <f>VLOOKUP(Q793,'Riders Names'!A$2:B$582,1,FALSE)</f>
        <v>#N/A</v>
      </c>
      <c r="X793" s="7" t="str">
        <f>IF('My Races'!$H$2="All",Q793,CONCATENATE(Q793,N793))</f>
        <v>Choose Race</v>
      </c>
    </row>
    <row r="794" spans="1:24" hidden="1" x14ac:dyDescent="0.2">
      <c r="A794" s="73" t="str">
        <f t="shared" si="180"/>
        <v/>
      </c>
      <c r="B794" s="3" t="str">
        <f t="shared" si="177"/>
        <v/>
      </c>
      <c r="E794" s="14" t="str">
        <f t="shared" si="178"/>
        <v/>
      </c>
      <c r="F794" s="3">
        <f t="shared" si="185"/>
        <v>0</v>
      </c>
      <c r="G794" s="3" t="str">
        <f t="shared" si="181"/>
        <v/>
      </c>
      <c r="H794" s="3">
        <f t="shared" si="179"/>
        <v>0</v>
      </c>
      <c r="I794" s="3" t="str">
        <f t="shared" si="182"/>
        <v/>
      </c>
      <c r="J794" s="4"/>
      <c r="K794" s="3">
        <f t="shared" si="183"/>
        <v>36</v>
      </c>
      <c r="L794" s="3" t="str">
        <f t="shared" si="184"/>
        <v/>
      </c>
      <c r="M794" s="60"/>
      <c r="N794" s="48" t="s">
        <v>85</v>
      </c>
      <c r="O794" s="57">
        <f t="shared" si="186"/>
        <v>1</v>
      </c>
      <c r="P794" s="219">
        <v>43642</v>
      </c>
      <c r="Q794" s="178" t="s">
        <v>94</v>
      </c>
      <c r="R794" s="203">
        <v>1.5879629629629629E-2</v>
      </c>
      <c r="S794" s="185"/>
      <c r="T794" s="62" t="str">
        <f>IF(O794&gt;0,VLOOKUP(Q794,'Riders Names'!A$2:B$582,2,FALSE),"")</f>
        <v>Guest</v>
      </c>
      <c r="U794" s="45" t="str">
        <f>VLOOKUP(Q794,'Riders Names'!A$2:B$582,1,FALSE)</f>
        <v>Will Howse</v>
      </c>
      <c r="X794" s="7" t="str">
        <f>IF('My Races'!$H$2="All",Q794,CONCATENATE(Q794,N794))</f>
        <v>Will HowseUC861</v>
      </c>
    </row>
    <row r="795" spans="1:24" hidden="1" x14ac:dyDescent="0.2">
      <c r="A795" s="73" t="str">
        <f t="shared" si="180"/>
        <v/>
      </c>
      <c r="B795" s="3" t="str">
        <f t="shared" si="177"/>
        <v/>
      </c>
      <c r="E795" s="14" t="str">
        <f t="shared" si="178"/>
        <v/>
      </c>
      <c r="F795" s="3">
        <f t="shared" si="185"/>
        <v>0</v>
      </c>
      <c r="G795" s="3" t="str">
        <f t="shared" si="181"/>
        <v/>
      </c>
      <c r="H795" s="3">
        <f t="shared" si="179"/>
        <v>0</v>
      </c>
      <c r="I795" s="3" t="str">
        <f t="shared" si="182"/>
        <v/>
      </c>
      <c r="J795" s="4"/>
      <c r="K795" s="3">
        <f t="shared" si="183"/>
        <v>36</v>
      </c>
      <c r="L795" s="3" t="str">
        <f t="shared" si="184"/>
        <v/>
      </c>
      <c r="M795" s="60"/>
      <c r="N795" s="48" t="s">
        <v>85</v>
      </c>
      <c r="O795" s="57">
        <f t="shared" si="186"/>
        <v>2</v>
      </c>
      <c r="P795" s="219">
        <v>43642</v>
      </c>
      <c r="Q795" t="s">
        <v>63</v>
      </c>
      <c r="R795" s="203">
        <v>1.7465277777777777E-2</v>
      </c>
      <c r="S795" s="217" t="s">
        <v>240</v>
      </c>
      <c r="T795" s="62" t="str">
        <f>IF(O795&gt;0,VLOOKUP(Q795,'Riders Names'!A$2:B$582,2,FALSE),"")</f>
        <v>Male</v>
      </c>
      <c r="U795" s="45" t="str">
        <f>VLOOKUP(Q795,'Riders Names'!A$2:B$582,1,FALSE)</f>
        <v>Mark Evans</v>
      </c>
      <c r="X795" s="7" t="str">
        <f>IF('My Races'!$H$2="All",Q795,CONCATENATE(Q795,N795))</f>
        <v>Mark EvansUC861</v>
      </c>
    </row>
    <row r="796" spans="1:24" hidden="1" x14ac:dyDescent="0.2">
      <c r="A796" s="73" t="str">
        <f t="shared" si="180"/>
        <v/>
      </c>
      <c r="B796" s="3" t="str">
        <f t="shared" si="177"/>
        <v/>
      </c>
      <c r="E796" s="14" t="str">
        <f t="shared" si="178"/>
        <v/>
      </c>
      <c r="F796" s="3">
        <f t="shared" si="185"/>
        <v>0</v>
      </c>
      <c r="G796" s="3" t="str">
        <f t="shared" si="181"/>
        <v/>
      </c>
      <c r="H796" s="3">
        <f t="shared" si="179"/>
        <v>0</v>
      </c>
      <c r="I796" s="3" t="str">
        <f t="shared" si="182"/>
        <v/>
      </c>
      <c r="J796" s="4"/>
      <c r="K796" s="3">
        <f t="shared" si="183"/>
        <v>37</v>
      </c>
      <c r="L796" s="3" t="str">
        <f t="shared" si="184"/>
        <v>Paul Winchcombe37</v>
      </c>
      <c r="M796" s="60"/>
      <c r="N796" s="48" t="s">
        <v>85</v>
      </c>
      <c r="O796" s="57">
        <f t="shared" si="186"/>
        <v>3</v>
      </c>
      <c r="P796" s="219">
        <v>43642</v>
      </c>
      <c r="Q796" t="s">
        <v>57</v>
      </c>
      <c r="R796" s="203">
        <v>1.7662037037037035E-2</v>
      </c>
      <c r="S796" s="185"/>
      <c r="T796" s="62" t="str">
        <f>IF(O796&gt;0,VLOOKUP(Q796,'Riders Names'!A$2:B$582,2,FALSE),"")</f>
        <v>Male</v>
      </c>
      <c r="U796" s="45" t="str">
        <f>VLOOKUP(Q796,'Riders Names'!A$2:B$582,1,FALSE)</f>
        <v>Paul Winchcombe</v>
      </c>
      <c r="X796" s="7" t="str">
        <f>IF('My Races'!$H$2="All",Q796,CONCATENATE(Q796,N796))</f>
        <v>Paul WinchcombeUC861</v>
      </c>
    </row>
    <row r="797" spans="1:24" hidden="1" x14ac:dyDescent="0.2">
      <c r="A797" s="73" t="str">
        <f t="shared" si="180"/>
        <v/>
      </c>
      <c r="B797" s="3" t="str">
        <f t="shared" si="177"/>
        <v/>
      </c>
      <c r="E797" s="14" t="str">
        <f t="shared" si="178"/>
        <v/>
      </c>
      <c r="F797" s="3">
        <f t="shared" si="185"/>
        <v>0</v>
      </c>
      <c r="G797" s="3" t="str">
        <f t="shared" si="181"/>
        <v/>
      </c>
      <c r="H797" s="3">
        <f t="shared" si="179"/>
        <v>0</v>
      </c>
      <c r="I797" s="3" t="str">
        <f t="shared" si="182"/>
        <v/>
      </c>
      <c r="J797" s="4"/>
      <c r="K797" s="3">
        <f t="shared" si="183"/>
        <v>37</v>
      </c>
      <c r="L797" s="3" t="str">
        <f t="shared" si="184"/>
        <v/>
      </c>
      <c r="M797" s="60"/>
      <c r="N797" s="48" t="s">
        <v>85</v>
      </c>
      <c r="O797" s="57">
        <f t="shared" si="186"/>
        <v>4</v>
      </c>
      <c r="P797" s="219">
        <v>43642</v>
      </c>
      <c r="Q797" t="s">
        <v>58</v>
      </c>
      <c r="R797" s="203">
        <v>1.7685185185185182E-2</v>
      </c>
      <c r="S797" s="185"/>
      <c r="T797" s="62" t="str">
        <f>IF(O797&gt;0,VLOOKUP(Q797,'Riders Names'!A$2:B$582,2,FALSE),"")</f>
        <v>Male</v>
      </c>
      <c r="U797" s="45" t="str">
        <f>VLOOKUP(Q797,'Riders Names'!A$2:B$582,1,FALSE)</f>
        <v>Mike Gibbons</v>
      </c>
      <c r="X797" s="7" t="str">
        <f>IF('My Races'!$H$2="All",Q797,CONCATENATE(Q797,N797))</f>
        <v>Mike GibbonsUC861</v>
      </c>
    </row>
    <row r="798" spans="1:24" hidden="1" x14ac:dyDescent="0.2">
      <c r="A798" s="73" t="str">
        <f t="shared" si="180"/>
        <v/>
      </c>
      <c r="B798" s="3" t="str">
        <f t="shared" si="177"/>
        <v/>
      </c>
      <c r="E798" s="14" t="str">
        <f t="shared" si="178"/>
        <v/>
      </c>
      <c r="F798" s="3">
        <f t="shared" si="185"/>
        <v>0</v>
      </c>
      <c r="G798" s="3" t="str">
        <f t="shared" si="181"/>
        <v/>
      </c>
      <c r="H798" s="3">
        <f t="shared" si="179"/>
        <v>0</v>
      </c>
      <c r="I798" s="3" t="str">
        <f t="shared" si="182"/>
        <v/>
      </c>
      <c r="J798" s="4"/>
      <c r="K798" s="3">
        <f t="shared" si="183"/>
        <v>37</v>
      </c>
      <c r="L798" s="3" t="str">
        <f t="shared" si="184"/>
        <v/>
      </c>
      <c r="M798" s="60"/>
      <c r="N798" s="48" t="s">
        <v>85</v>
      </c>
      <c r="O798" s="57">
        <f t="shared" si="186"/>
        <v>5</v>
      </c>
      <c r="P798" s="219">
        <v>43642</v>
      </c>
      <c r="Q798" t="s">
        <v>78</v>
      </c>
      <c r="R798" s="203">
        <v>1.7708333333333333E-2</v>
      </c>
      <c r="S798" s="185"/>
      <c r="T798" s="62" t="str">
        <f>IF(O798&gt;0,VLOOKUP(Q798,'Riders Names'!A$2:B$582,2,FALSE),"")</f>
        <v>Male</v>
      </c>
      <c r="U798" s="45" t="str">
        <f>VLOOKUP(Q798,'Riders Names'!A$2:B$582,1,FALSE)</f>
        <v>Martin Priestley</v>
      </c>
      <c r="X798" s="7" t="str">
        <f>IF('My Races'!$H$2="All",Q798,CONCATENATE(Q798,N798))</f>
        <v>Martin PriestleyUC861</v>
      </c>
    </row>
    <row r="799" spans="1:24" hidden="1" x14ac:dyDescent="0.2">
      <c r="A799" s="73" t="str">
        <f t="shared" si="180"/>
        <v/>
      </c>
      <c r="B799" s="3" t="str">
        <f t="shared" si="177"/>
        <v/>
      </c>
      <c r="E799" s="14" t="str">
        <f t="shared" si="178"/>
        <v/>
      </c>
      <c r="F799" s="3">
        <f t="shared" si="185"/>
        <v>0</v>
      </c>
      <c r="G799" s="3" t="str">
        <f t="shared" si="181"/>
        <v/>
      </c>
      <c r="H799" s="3">
        <f t="shared" si="179"/>
        <v>0</v>
      </c>
      <c r="I799" s="3" t="str">
        <f t="shared" si="182"/>
        <v/>
      </c>
      <c r="J799" s="4"/>
      <c r="K799" s="3">
        <f t="shared" si="183"/>
        <v>37</v>
      </c>
      <c r="L799" s="3" t="str">
        <f t="shared" si="184"/>
        <v/>
      </c>
      <c r="M799" s="60"/>
      <c r="N799" s="48" t="s">
        <v>85</v>
      </c>
      <c r="O799" s="57">
        <f t="shared" si="186"/>
        <v>6</v>
      </c>
      <c r="P799" s="219">
        <v>43642</v>
      </c>
      <c r="Q799" t="s">
        <v>70</v>
      </c>
      <c r="R799" s="203">
        <v>1.7951388888888888E-2</v>
      </c>
      <c r="S799" s="185"/>
      <c r="T799" s="62" t="str">
        <f>IF(O799&gt;0,VLOOKUP(Q799,'Riders Names'!A$2:B$582,2,FALSE),"")</f>
        <v>Male</v>
      </c>
      <c r="U799" s="45" t="str">
        <f>VLOOKUP(Q799,'Riders Names'!A$2:B$582,1,FALSE)</f>
        <v>Ian Potts</v>
      </c>
      <c r="X799" s="7" t="str">
        <f>IF('My Races'!$H$2="All",Q799,CONCATENATE(Q799,N799))</f>
        <v>Ian PottsUC861</v>
      </c>
    </row>
    <row r="800" spans="1:24" hidden="1" x14ac:dyDescent="0.2">
      <c r="A800" s="73" t="str">
        <f t="shared" si="180"/>
        <v/>
      </c>
      <c r="B800" s="3" t="str">
        <f t="shared" si="177"/>
        <v/>
      </c>
      <c r="E800" s="14" t="str">
        <f t="shared" si="178"/>
        <v/>
      </c>
      <c r="F800" s="3">
        <f t="shared" si="185"/>
        <v>0</v>
      </c>
      <c r="G800" s="3" t="str">
        <f t="shared" si="181"/>
        <v/>
      </c>
      <c r="H800" s="3">
        <f t="shared" si="179"/>
        <v>0</v>
      </c>
      <c r="I800" s="3" t="str">
        <f t="shared" si="182"/>
        <v/>
      </c>
      <c r="J800" s="4"/>
      <c r="K800" s="3">
        <f t="shared" si="183"/>
        <v>37</v>
      </c>
      <c r="L800" s="3" t="str">
        <f t="shared" si="184"/>
        <v/>
      </c>
      <c r="M800" s="60"/>
      <c r="N800" s="48" t="s">
        <v>85</v>
      </c>
      <c r="O800" s="57">
        <f t="shared" si="186"/>
        <v>7</v>
      </c>
      <c r="P800" s="219">
        <v>43642</v>
      </c>
      <c r="Q800" t="s">
        <v>166</v>
      </c>
      <c r="R800" s="203">
        <v>1.8055555555555557E-2</v>
      </c>
      <c r="S800" s="185"/>
      <c r="T800" s="62" t="str">
        <f>IF(O800&gt;0,VLOOKUP(Q800,'Riders Names'!A$2:B$582,2,FALSE),"")</f>
        <v>Male</v>
      </c>
      <c r="U800" s="45" t="str">
        <f>VLOOKUP(Q800,'Riders Names'!A$2:B$582,1,FALSE)</f>
        <v>Andy Summers</v>
      </c>
      <c r="X800" s="7" t="str">
        <f>IF('My Races'!$H$2="All",Q800,CONCATENATE(Q800,N800))</f>
        <v>Andy SummersUC861</v>
      </c>
    </row>
    <row r="801" spans="1:24" hidden="1" x14ac:dyDescent="0.2">
      <c r="A801" s="73" t="str">
        <f t="shared" si="180"/>
        <v/>
      </c>
      <c r="B801" s="3" t="str">
        <f t="shared" si="177"/>
        <v/>
      </c>
      <c r="E801" s="14" t="str">
        <f t="shared" si="178"/>
        <v/>
      </c>
      <c r="F801" s="3">
        <f t="shared" si="185"/>
        <v>0</v>
      </c>
      <c r="G801" s="3" t="str">
        <f t="shared" si="181"/>
        <v/>
      </c>
      <c r="H801" s="3">
        <f t="shared" si="179"/>
        <v>0</v>
      </c>
      <c r="I801" s="3" t="str">
        <f t="shared" si="182"/>
        <v/>
      </c>
      <c r="J801" s="4"/>
      <c r="K801" s="3">
        <f t="shared" si="183"/>
        <v>37</v>
      </c>
      <c r="L801" s="3" t="str">
        <f t="shared" si="184"/>
        <v/>
      </c>
      <c r="M801" s="60"/>
      <c r="N801" s="48" t="s">
        <v>85</v>
      </c>
      <c r="O801" s="57">
        <f t="shared" si="186"/>
        <v>8</v>
      </c>
      <c r="P801" s="219">
        <v>43642</v>
      </c>
      <c r="Q801" t="s">
        <v>169</v>
      </c>
      <c r="R801" s="203">
        <v>1.8159722222222219E-2</v>
      </c>
      <c r="S801" s="185"/>
      <c r="T801" s="62" t="str">
        <f>IF(O801&gt;0,VLOOKUP(Q801,'Riders Names'!A$2:B$582,2,FALSE),"")</f>
        <v>Male</v>
      </c>
      <c r="U801" s="45" t="str">
        <f>VLOOKUP(Q801,'Riders Names'!A$2:B$582,1,FALSE)</f>
        <v>Jamie Currie</v>
      </c>
      <c r="X801" s="7" t="str">
        <f>IF('My Races'!$H$2="All",Q801,CONCATENATE(Q801,N801))</f>
        <v>Jamie CurrieUC861</v>
      </c>
    </row>
    <row r="802" spans="1:24" hidden="1" x14ac:dyDescent="0.2">
      <c r="A802" s="73" t="str">
        <f t="shared" si="180"/>
        <v/>
      </c>
      <c r="B802" s="3" t="str">
        <f t="shared" si="177"/>
        <v/>
      </c>
      <c r="E802" s="14" t="str">
        <f t="shared" si="178"/>
        <v/>
      </c>
      <c r="F802" s="3">
        <f t="shared" si="185"/>
        <v>0</v>
      </c>
      <c r="G802" s="3" t="str">
        <f t="shared" si="181"/>
        <v/>
      </c>
      <c r="H802" s="3">
        <f t="shared" si="179"/>
        <v>0</v>
      </c>
      <c r="I802" s="3" t="str">
        <f t="shared" si="182"/>
        <v/>
      </c>
      <c r="J802" s="4"/>
      <c r="K802" s="3">
        <f t="shared" si="183"/>
        <v>37</v>
      </c>
      <c r="L802" s="3" t="str">
        <f t="shared" si="184"/>
        <v/>
      </c>
      <c r="M802" s="60"/>
      <c r="N802" s="48" t="s">
        <v>85</v>
      </c>
      <c r="O802" s="57">
        <f t="shared" si="186"/>
        <v>9</v>
      </c>
      <c r="P802" s="219">
        <v>43642</v>
      </c>
      <c r="Q802" t="s">
        <v>72</v>
      </c>
      <c r="R802" s="203">
        <v>1.894675925925926E-2</v>
      </c>
      <c r="S802" s="185"/>
      <c r="T802" s="62" t="str">
        <f>IF(O802&gt;0,VLOOKUP(Q802,'Riders Names'!A$2:B$582,2,FALSE),"")</f>
        <v>Male</v>
      </c>
      <c r="U802" s="45" t="str">
        <f>VLOOKUP(Q802,'Riders Names'!A$2:B$582,1,FALSE)</f>
        <v>John Eames</v>
      </c>
      <c r="X802" s="7" t="str">
        <f>IF('My Races'!$H$2="All",Q802,CONCATENATE(Q802,N802))</f>
        <v>John EamesUC861</v>
      </c>
    </row>
    <row r="803" spans="1:24" hidden="1" x14ac:dyDescent="0.2">
      <c r="A803" s="73" t="str">
        <f t="shared" si="180"/>
        <v/>
      </c>
      <c r="B803" s="3" t="str">
        <f t="shared" si="177"/>
        <v/>
      </c>
      <c r="E803" s="14" t="str">
        <f t="shared" si="178"/>
        <v/>
      </c>
      <c r="F803" s="3">
        <f t="shared" si="185"/>
        <v>0</v>
      </c>
      <c r="G803" s="3" t="str">
        <f t="shared" si="181"/>
        <v/>
      </c>
      <c r="H803" s="3">
        <f t="shared" si="179"/>
        <v>0</v>
      </c>
      <c r="I803" s="3" t="str">
        <f t="shared" si="182"/>
        <v/>
      </c>
      <c r="J803" s="4"/>
      <c r="K803" s="3">
        <f t="shared" si="183"/>
        <v>37</v>
      </c>
      <c r="L803" s="3" t="str">
        <f t="shared" si="184"/>
        <v/>
      </c>
      <c r="M803" s="60"/>
      <c r="N803" s="48" t="s">
        <v>85</v>
      </c>
      <c r="O803" s="57">
        <f t="shared" si="186"/>
        <v>10</v>
      </c>
      <c r="P803" s="219">
        <v>43642</v>
      </c>
      <c r="Q803" t="s">
        <v>143</v>
      </c>
      <c r="R803" s="203">
        <v>1.9108796296296294E-2</v>
      </c>
      <c r="S803" s="217" t="s">
        <v>241</v>
      </c>
      <c r="T803" s="62" t="str">
        <f>IF(O803&gt;0,VLOOKUP(Q803,'Riders Names'!A$2:B$582,2,FALSE),"")</f>
        <v>Male</v>
      </c>
      <c r="U803" s="45" t="str">
        <f>VLOOKUP(Q803,'Riders Names'!A$2:B$582,1,FALSE)</f>
        <v>Shaun Andrews</v>
      </c>
      <c r="X803" s="7" t="str">
        <f>IF('My Races'!$H$2="All",Q803,CONCATENATE(Q803,N803))</f>
        <v>Shaun AndrewsUC861</v>
      </c>
    </row>
    <row r="804" spans="1:24" hidden="1" x14ac:dyDescent="0.2">
      <c r="A804" s="73" t="str">
        <f t="shared" si="180"/>
        <v/>
      </c>
      <c r="B804" s="3" t="str">
        <f t="shared" si="177"/>
        <v/>
      </c>
      <c r="E804" s="14" t="str">
        <f t="shared" si="178"/>
        <v/>
      </c>
      <c r="F804" s="3">
        <f t="shared" si="185"/>
        <v>0</v>
      </c>
      <c r="G804" s="3" t="str">
        <f t="shared" si="181"/>
        <v/>
      </c>
      <c r="H804" s="3">
        <f t="shared" si="179"/>
        <v>0</v>
      </c>
      <c r="I804" s="3" t="str">
        <f t="shared" si="182"/>
        <v/>
      </c>
      <c r="J804" s="4"/>
      <c r="K804" s="3">
        <f t="shared" si="183"/>
        <v>37</v>
      </c>
      <c r="L804" s="3" t="str">
        <f t="shared" si="184"/>
        <v/>
      </c>
      <c r="M804" s="60"/>
      <c r="N804" s="48" t="s">
        <v>85</v>
      </c>
      <c r="O804" s="57">
        <f t="shared" si="186"/>
        <v>11</v>
      </c>
      <c r="P804" s="219">
        <v>43642</v>
      </c>
      <c r="Q804" t="s">
        <v>59</v>
      </c>
      <c r="R804" s="203">
        <v>1.951388888888889E-2</v>
      </c>
      <c r="S804" s="185"/>
      <c r="T804" s="62" t="str">
        <f>IF(O804&gt;0,VLOOKUP(Q804,'Riders Names'!A$2:B$582,2,FALSE),"")</f>
        <v>Female</v>
      </c>
      <c r="U804" s="45" t="str">
        <f>VLOOKUP(Q804,'Riders Names'!A$2:B$582,1,FALSE)</f>
        <v>Lauren Booth</v>
      </c>
      <c r="X804" s="7" t="str">
        <f>IF('My Races'!$H$2="All",Q804,CONCATENATE(Q804,N804))</f>
        <v>Lauren BoothUC861</v>
      </c>
    </row>
    <row r="805" spans="1:24" hidden="1" x14ac:dyDescent="0.2">
      <c r="A805" s="73" t="str">
        <f t="shared" si="180"/>
        <v/>
      </c>
      <c r="B805" s="3" t="str">
        <f t="shared" si="177"/>
        <v/>
      </c>
      <c r="E805" s="14" t="str">
        <f t="shared" si="178"/>
        <v/>
      </c>
      <c r="F805" s="3">
        <f t="shared" si="185"/>
        <v>0</v>
      </c>
      <c r="G805" s="3" t="str">
        <f t="shared" si="181"/>
        <v/>
      </c>
      <c r="H805" s="3">
        <f t="shared" si="179"/>
        <v>0</v>
      </c>
      <c r="I805" s="3" t="str">
        <f t="shared" si="182"/>
        <v/>
      </c>
      <c r="J805" s="4"/>
      <c r="K805" s="3">
        <f t="shared" si="183"/>
        <v>37</v>
      </c>
      <c r="L805" s="3" t="str">
        <f t="shared" si="184"/>
        <v/>
      </c>
      <c r="M805" s="60"/>
      <c r="N805" s="48" t="s">
        <v>85</v>
      </c>
      <c r="O805" s="57">
        <f t="shared" si="186"/>
        <v>12</v>
      </c>
      <c r="P805" s="219">
        <v>43642</v>
      </c>
      <c r="Q805" t="s">
        <v>145</v>
      </c>
      <c r="R805" s="203">
        <v>2.224537037037037E-2</v>
      </c>
      <c r="S805" s="185"/>
      <c r="T805" s="62" t="str">
        <f>IF(O805&gt;0,VLOOKUP(Q805,'Riders Names'!A$2:B$582,2,FALSE),"")</f>
        <v>Male</v>
      </c>
      <c r="U805" s="45" t="str">
        <f>VLOOKUP(Q805,'Riders Names'!A$2:B$582,1,FALSE)</f>
        <v>Simon Bateman</v>
      </c>
      <c r="X805" s="7" t="str">
        <f>IF('My Races'!$H$2="All",Q805,CONCATENATE(Q805,N805))</f>
        <v>Simon BatemanUC861</v>
      </c>
    </row>
    <row r="806" spans="1:24" hidden="1" x14ac:dyDescent="0.2">
      <c r="A806" s="73" t="str">
        <f t="shared" si="180"/>
        <v/>
      </c>
      <c r="B806" s="3" t="str">
        <f t="shared" si="177"/>
        <v/>
      </c>
      <c r="E806" s="14" t="str">
        <f t="shared" si="178"/>
        <v/>
      </c>
      <c r="F806" s="3">
        <f t="shared" si="185"/>
        <v>0</v>
      </c>
      <c r="G806" s="3" t="str">
        <f t="shared" si="181"/>
        <v/>
      </c>
      <c r="H806" s="3">
        <f t="shared" si="179"/>
        <v>0</v>
      </c>
      <c r="I806" s="3" t="str">
        <f t="shared" si="182"/>
        <v/>
      </c>
      <c r="J806" s="4"/>
      <c r="K806" s="3">
        <f t="shared" si="183"/>
        <v>37</v>
      </c>
      <c r="L806" s="3" t="str">
        <f t="shared" si="184"/>
        <v/>
      </c>
      <c r="M806" s="60"/>
      <c r="N806" s="48" t="s">
        <v>85</v>
      </c>
      <c r="O806" s="57">
        <f t="shared" si="186"/>
        <v>13</v>
      </c>
      <c r="P806" s="219">
        <v>43642</v>
      </c>
      <c r="Q806" t="s">
        <v>142</v>
      </c>
      <c r="R806" s="203">
        <v>2.5752314814814815E-2</v>
      </c>
      <c r="S806" s="185"/>
      <c r="T806" s="62" t="str">
        <f>IF(O806&gt;0,VLOOKUP(Q806,'Riders Names'!A$2:B$582,2,FALSE),"")</f>
        <v>Female</v>
      </c>
      <c r="U806" s="45" t="str">
        <f>VLOOKUP(Q806,'Riders Names'!A$2:B$582,1,FALSE)</f>
        <v>Kimberley Andrews</v>
      </c>
      <c r="X806" s="7" t="str">
        <f>IF('My Races'!$H$2="All",Q806,CONCATENATE(Q806,N806))</f>
        <v>Kimberley AndrewsUC861</v>
      </c>
    </row>
    <row r="807" spans="1:24" hidden="1" x14ac:dyDescent="0.2">
      <c r="A807" s="73" t="str">
        <f t="shared" si="180"/>
        <v/>
      </c>
      <c r="B807" s="3" t="str">
        <f t="shared" si="177"/>
        <v/>
      </c>
      <c r="E807" s="14" t="str">
        <f t="shared" si="178"/>
        <v/>
      </c>
      <c r="F807" s="3">
        <f t="shared" si="185"/>
        <v>0</v>
      </c>
      <c r="G807" s="3" t="str">
        <f t="shared" si="181"/>
        <v/>
      </c>
      <c r="H807" s="3">
        <f t="shared" si="179"/>
        <v>0</v>
      </c>
      <c r="I807" s="3" t="str">
        <f t="shared" si="182"/>
        <v/>
      </c>
      <c r="J807" s="4"/>
      <c r="K807" s="3">
        <f t="shared" si="183"/>
        <v>37</v>
      </c>
      <c r="L807" s="3" t="str">
        <f t="shared" si="184"/>
        <v/>
      </c>
      <c r="M807" s="60"/>
      <c r="N807" s="48" t="s">
        <v>85</v>
      </c>
      <c r="O807" s="57">
        <f t="shared" si="186"/>
        <v>14</v>
      </c>
      <c r="P807" s="219">
        <v>43642</v>
      </c>
      <c r="Q807" t="s">
        <v>65</v>
      </c>
      <c r="R807" s="204" t="s">
        <v>154</v>
      </c>
      <c r="S807" s="185"/>
      <c r="T807" s="62" t="str">
        <f>IF(O807&gt;0,VLOOKUP(Q807,'Riders Names'!A$2:B$582,2,FALSE),"")</f>
        <v>Male</v>
      </c>
      <c r="U807" s="45" t="str">
        <f>VLOOKUP(Q807,'Riders Names'!A$2:B$582,1,FALSE)</f>
        <v>Andy Cook</v>
      </c>
      <c r="X807" s="7" t="str">
        <f>IF('My Races'!$H$2="All",Q807,CONCATENATE(Q807,N807))</f>
        <v>Andy CookUC861</v>
      </c>
    </row>
    <row r="808" spans="1:24" hidden="1" x14ac:dyDescent="0.2">
      <c r="A808" s="73" t="str">
        <f t="shared" si="180"/>
        <v/>
      </c>
      <c r="B808" s="3" t="str">
        <f t="shared" si="177"/>
        <v/>
      </c>
      <c r="E808" s="14" t="str">
        <f t="shared" si="178"/>
        <v/>
      </c>
      <c r="F808" s="3">
        <f t="shared" si="185"/>
        <v>0</v>
      </c>
      <c r="G808" s="3" t="str">
        <f t="shared" si="181"/>
        <v/>
      </c>
      <c r="H808" s="3">
        <f t="shared" si="179"/>
        <v>0</v>
      </c>
      <c r="I808" s="3" t="str">
        <f t="shared" si="182"/>
        <v/>
      </c>
      <c r="J808" s="4"/>
      <c r="K808" s="3">
        <f t="shared" si="183"/>
        <v>37</v>
      </c>
      <c r="L808" s="3" t="str">
        <f t="shared" si="184"/>
        <v/>
      </c>
      <c r="M808" s="60"/>
      <c r="N808" s="48" t="s">
        <v>52</v>
      </c>
      <c r="O808" s="57"/>
      <c r="P808" s="36"/>
      <c r="Q808" s="35"/>
      <c r="R808" s="37"/>
      <c r="S808" s="185"/>
      <c r="T808" s="62" t="str">
        <f>IF(O808&gt;0,VLOOKUP(Q808,'Riders Names'!A$2:B$582,2,FALSE),"")</f>
        <v/>
      </c>
      <c r="U808" s="45" t="e">
        <f>VLOOKUP(Q808,'Riders Names'!A$2:B$582,1,FALSE)</f>
        <v>#N/A</v>
      </c>
      <c r="X808" s="7" t="str">
        <f>IF('My Races'!$H$2="All",Q808,CONCATENATE(Q808,N808))</f>
        <v>Choose Race</v>
      </c>
    </row>
    <row r="809" spans="1:24" hidden="1" x14ac:dyDescent="0.2">
      <c r="A809" s="73" t="str">
        <f t="shared" si="180"/>
        <v/>
      </c>
      <c r="B809" s="3" t="str">
        <f t="shared" si="177"/>
        <v/>
      </c>
      <c r="E809" s="14" t="str">
        <f t="shared" si="178"/>
        <v/>
      </c>
      <c r="F809" s="3">
        <f t="shared" si="185"/>
        <v>0</v>
      </c>
      <c r="G809" s="3" t="str">
        <f t="shared" si="181"/>
        <v/>
      </c>
      <c r="H809" s="3">
        <f t="shared" si="179"/>
        <v>0</v>
      </c>
      <c r="I809" s="3" t="str">
        <f t="shared" si="182"/>
        <v/>
      </c>
      <c r="J809" s="4"/>
      <c r="K809" s="3">
        <f t="shared" si="183"/>
        <v>37</v>
      </c>
      <c r="L809" s="3" t="str">
        <f t="shared" si="184"/>
        <v/>
      </c>
      <c r="M809" s="60"/>
      <c r="N809" s="48" t="s">
        <v>85</v>
      </c>
      <c r="O809" s="57">
        <f t="shared" si="186"/>
        <v>1</v>
      </c>
      <c r="P809" s="219">
        <v>43278</v>
      </c>
      <c r="Q809" t="s">
        <v>76</v>
      </c>
      <c r="R809" s="203">
        <v>1.6261574074074074E-2</v>
      </c>
      <c r="S809" s="185"/>
      <c r="T809" s="62" t="str">
        <f>IF(O809&gt;0,VLOOKUP(Q809,'Riders Names'!A$2:B$582,2,FALSE),"")</f>
        <v>Male</v>
      </c>
      <c r="U809" s="45" t="str">
        <f>VLOOKUP(Q809,'Riders Names'!A$2:B$582,1,FALSE)</f>
        <v>Tony Weare</v>
      </c>
      <c r="X809" s="7" t="str">
        <f>IF('My Races'!$H$2="All",Q809,CONCATENATE(Q809,N809))</f>
        <v>Tony WeareUC861</v>
      </c>
    </row>
    <row r="810" spans="1:24" hidden="1" x14ac:dyDescent="0.2">
      <c r="A810" s="73" t="str">
        <f t="shared" si="180"/>
        <v/>
      </c>
      <c r="B810" s="3" t="str">
        <f t="shared" si="177"/>
        <v/>
      </c>
      <c r="E810" s="14" t="str">
        <f t="shared" si="178"/>
        <v/>
      </c>
      <c r="F810" s="3">
        <f t="shared" si="185"/>
        <v>0</v>
      </c>
      <c r="G810" s="3" t="str">
        <f t="shared" si="181"/>
        <v/>
      </c>
      <c r="H810" s="3">
        <f t="shared" si="179"/>
        <v>0</v>
      </c>
      <c r="I810" s="3" t="str">
        <f t="shared" si="182"/>
        <v/>
      </c>
      <c r="J810" s="4"/>
      <c r="K810" s="3">
        <f t="shared" si="183"/>
        <v>37</v>
      </c>
      <c r="L810" s="3" t="str">
        <f t="shared" si="184"/>
        <v/>
      </c>
      <c r="M810" s="60"/>
      <c r="N810" s="48" t="s">
        <v>85</v>
      </c>
      <c r="O810" s="57">
        <f t="shared" si="186"/>
        <v>2</v>
      </c>
      <c r="P810" s="219">
        <v>43278</v>
      </c>
      <c r="Q810" t="s">
        <v>185</v>
      </c>
      <c r="R810" s="203">
        <v>1.6284722222222221E-2</v>
      </c>
      <c r="S810" s="185"/>
      <c r="T810" s="62" t="str">
        <f>IF(O810&gt;0,VLOOKUP(Q810,'Riders Names'!A$2:B$582,2,FALSE),"")</f>
        <v>Guest</v>
      </c>
      <c r="U810" s="45" t="str">
        <f>VLOOKUP(Q810,'Riders Names'!A$2:B$582,1,FALSE)</f>
        <v>Jon Griffin</v>
      </c>
      <c r="X810" s="7" t="str">
        <f>IF('My Races'!$H$2="All",Q810,CONCATENATE(Q810,N810))</f>
        <v>Jon GriffinUC861</v>
      </c>
    </row>
    <row r="811" spans="1:24" hidden="1" x14ac:dyDescent="0.2">
      <c r="A811" s="73" t="str">
        <f t="shared" si="180"/>
        <v/>
      </c>
      <c r="B811" s="3" t="str">
        <f t="shared" si="177"/>
        <v/>
      </c>
      <c r="E811" s="14" t="str">
        <f t="shared" si="178"/>
        <v/>
      </c>
      <c r="F811" s="3">
        <f t="shared" si="185"/>
        <v>0</v>
      </c>
      <c r="G811" s="3" t="str">
        <f t="shared" si="181"/>
        <v/>
      </c>
      <c r="H811" s="3">
        <f t="shared" si="179"/>
        <v>0</v>
      </c>
      <c r="I811" s="3" t="str">
        <f t="shared" si="182"/>
        <v/>
      </c>
      <c r="J811" s="4"/>
      <c r="K811" s="3">
        <f t="shared" si="183"/>
        <v>37</v>
      </c>
      <c r="L811" s="3" t="str">
        <f t="shared" si="184"/>
        <v/>
      </c>
      <c r="M811" s="60"/>
      <c r="N811" s="48" t="s">
        <v>85</v>
      </c>
      <c r="O811" s="57">
        <f t="shared" si="186"/>
        <v>3</v>
      </c>
      <c r="P811" s="219">
        <v>43278</v>
      </c>
      <c r="Q811" t="s">
        <v>71</v>
      </c>
      <c r="R811" s="203">
        <v>1.6469907407407405E-2</v>
      </c>
      <c r="S811" s="217" t="s">
        <v>240</v>
      </c>
      <c r="T811" s="62" t="str">
        <f>IF(O811&gt;0,VLOOKUP(Q811,'Riders Names'!A$2:B$582,2,FALSE),"")</f>
        <v>Male</v>
      </c>
      <c r="U811" s="45" t="str">
        <f>VLOOKUP(Q811,'Riders Names'!A$2:B$582,1,FALSE)</f>
        <v>Owen Burgess</v>
      </c>
      <c r="X811" s="7" t="str">
        <f>IF('My Races'!$H$2="All",Q811,CONCATENATE(Q811,N811))</f>
        <v>Owen BurgessUC861</v>
      </c>
    </row>
    <row r="812" spans="1:24" hidden="1" x14ac:dyDescent="0.2">
      <c r="A812" s="73" t="str">
        <f t="shared" si="180"/>
        <v/>
      </c>
      <c r="B812" s="3" t="str">
        <f t="shared" si="177"/>
        <v/>
      </c>
      <c r="E812" s="14" t="str">
        <f t="shared" si="178"/>
        <v/>
      </c>
      <c r="F812" s="3">
        <f t="shared" si="185"/>
        <v>0</v>
      </c>
      <c r="G812" s="3" t="str">
        <f t="shared" si="181"/>
        <v/>
      </c>
      <c r="H812" s="3">
        <f t="shared" si="179"/>
        <v>0</v>
      </c>
      <c r="I812" s="3" t="str">
        <f t="shared" si="182"/>
        <v/>
      </c>
      <c r="K812" s="3">
        <f t="shared" si="183"/>
        <v>37</v>
      </c>
      <c r="L812" s="3" t="str">
        <f t="shared" si="184"/>
        <v/>
      </c>
      <c r="N812" s="48" t="s">
        <v>85</v>
      </c>
      <c r="O812" s="57">
        <f t="shared" si="186"/>
        <v>4</v>
      </c>
      <c r="P812" s="219">
        <v>43278</v>
      </c>
      <c r="Q812" t="s">
        <v>118</v>
      </c>
      <c r="R812" s="203">
        <v>1.6886574074074075E-2</v>
      </c>
      <c r="S812" s="185"/>
      <c r="T812" s="62" t="str">
        <f>IF(O812&gt;0,VLOOKUP(Q812,'Riders Names'!A$2:B$582,2,FALSE),"")</f>
        <v>Male</v>
      </c>
      <c r="U812" s="45" t="str">
        <f>VLOOKUP(Q812,'Riders Names'!A$2:B$582,1,FALSE)</f>
        <v>Jamie Richardson-Paige</v>
      </c>
      <c r="X812" s="7" t="str">
        <f>IF('My Races'!$H$2="All",Q812,CONCATENATE(Q812,N812))</f>
        <v>Jamie Richardson-PaigeUC861</v>
      </c>
    </row>
    <row r="813" spans="1:24" hidden="1" x14ac:dyDescent="0.2">
      <c r="A813" s="73" t="str">
        <f t="shared" si="180"/>
        <v/>
      </c>
      <c r="B813" s="3" t="str">
        <f t="shared" si="177"/>
        <v/>
      </c>
      <c r="E813" s="14" t="str">
        <f t="shared" si="178"/>
        <v/>
      </c>
      <c r="F813" s="3">
        <f t="shared" si="185"/>
        <v>0</v>
      </c>
      <c r="G813" s="3" t="str">
        <f t="shared" si="181"/>
        <v/>
      </c>
      <c r="H813" s="3">
        <f t="shared" si="179"/>
        <v>0</v>
      </c>
      <c r="I813" s="3" t="str">
        <f t="shared" si="182"/>
        <v/>
      </c>
      <c r="K813" s="3">
        <f t="shared" si="183"/>
        <v>37</v>
      </c>
      <c r="L813" s="3" t="str">
        <f t="shared" si="184"/>
        <v/>
      </c>
      <c r="N813" s="48" t="s">
        <v>85</v>
      </c>
      <c r="O813" s="57">
        <f t="shared" si="186"/>
        <v>5</v>
      </c>
      <c r="P813" s="219">
        <v>43278</v>
      </c>
      <c r="Q813" t="s">
        <v>140</v>
      </c>
      <c r="R813" s="203">
        <v>1.7152777777777777E-2</v>
      </c>
      <c r="S813" s="185"/>
      <c r="T813" s="62" t="str">
        <f>IF(O813&gt;0,VLOOKUP(Q813,'Riders Names'!A$2:B$582,2,FALSE),"")</f>
        <v>Male</v>
      </c>
      <c r="U813" s="45" t="str">
        <f>VLOOKUP(Q813,'Riders Names'!A$2:B$582,1,FALSE)</f>
        <v>Sam Kelly</v>
      </c>
      <c r="X813" s="7" t="str">
        <f>IF('My Races'!$H$2="All",Q813,CONCATENATE(Q813,N813))</f>
        <v>Sam KellyUC861</v>
      </c>
    </row>
    <row r="814" spans="1:24" hidden="1" x14ac:dyDescent="0.2">
      <c r="A814" s="73" t="str">
        <f t="shared" si="180"/>
        <v/>
      </c>
      <c r="B814" s="3" t="str">
        <f t="shared" si="177"/>
        <v/>
      </c>
      <c r="E814" s="14" t="str">
        <f t="shared" si="178"/>
        <v/>
      </c>
      <c r="F814" s="3">
        <f t="shared" si="185"/>
        <v>0</v>
      </c>
      <c r="G814" s="3" t="str">
        <f t="shared" si="181"/>
        <v/>
      </c>
      <c r="H814" s="3">
        <f t="shared" si="179"/>
        <v>0</v>
      </c>
      <c r="I814" s="3" t="str">
        <f t="shared" si="182"/>
        <v/>
      </c>
      <c r="K814" s="3">
        <f t="shared" si="183"/>
        <v>38</v>
      </c>
      <c r="L814" s="3" t="str">
        <f t="shared" si="184"/>
        <v>Paul Winchcombe38</v>
      </c>
      <c r="N814" s="48" t="s">
        <v>85</v>
      </c>
      <c r="O814" s="57">
        <f t="shared" si="186"/>
        <v>6</v>
      </c>
      <c r="P814" s="219">
        <v>43278</v>
      </c>
      <c r="Q814" s="178" t="s">
        <v>57</v>
      </c>
      <c r="R814" s="203">
        <v>1.7245370370370369E-2</v>
      </c>
      <c r="S814" s="185"/>
      <c r="T814" s="62" t="str">
        <f>IF(O814&gt;0,VLOOKUP(Q814,'Riders Names'!A$2:B$582,2,FALSE),"")</f>
        <v>Male</v>
      </c>
      <c r="U814" s="45" t="str">
        <f>VLOOKUP(Q814,'Riders Names'!A$2:B$582,1,FALSE)</f>
        <v>Paul Winchcombe</v>
      </c>
      <c r="X814" s="7" t="str">
        <f>IF('My Races'!$H$2="All",Q814,CONCATENATE(Q814,N814))</f>
        <v>Paul WinchcombeUC861</v>
      </c>
    </row>
    <row r="815" spans="1:24" hidden="1" x14ac:dyDescent="0.2">
      <c r="A815" s="73" t="str">
        <f t="shared" si="180"/>
        <v/>
      </c>
      <c r="B815" s="3" t="str">
        <f t="shared" si="177"/>
        <v/>
      </c>
      <c r="E815" s="14" t="str">
        <f t="shared" si="178"/>
        <v/>
      </c>
      <c r="F815" s="3">
        <f t="shared" si="185"/>
        <v>0</v>
      </c>
      <c r="G815" s="3" t="str">
        <f t="shared" si="181"/>
        <v/>
      </c>
      <c r="H815" s="3">
        <f t="shared" si="179"/>
        <v>0</v>
      </c>
      <c r="I815" s="3" t="str">
        <f t="shared" si="182"/>
        <v/>
      </c>
      <c r="K815" s="3">
        <f t="shared" si="183"/>
        <v>38</v>
      </c>
      <c r="L815" s="3" t="str">
        <f t="shared" si="184"/>
        <v/>
      </c>
      <c r="N815" s="48" t="s">
        <v>85</v>
      </c>
      <c r="O815" s="57">
        <f t="shared" si="186"/>
        <v>7</v>
      </c>
      <c r="P815" s="219">
        <v>43278</v>
      </c>
      <c r="Q815" t="s">
        <v>65</v>
      </c>
      <c r="R815" s="203">
        <v>1.7372685185185185E-2</v>
      </c>
      <c r="S815" s="217" t="s">
        <v>241</v>
      </c>
      <c r="T815" s="62" t="str">
        <f>IF(O815&gt;0,VLOOKUP(Q815,'Riders Names'!A$2:B$582,2,FALSE),"")</f>
        <v>Male</v>
      </c>
      <c r="U815" s="45" t="str">
        <f>VLOOKUP(Q815,'Riders Names'!A$2:B$582,1,FALSE)</f>
        <v>Andy Cook</v>
      </c>
      <c r="X815" s="7" t="str">
        <f>IF('My Races'!$H$2="All",Q815,CONCATENATE(Q815,N815))</f>
        <v>Andy CookUC861</v>
      </c>
    </row>
    <row r="816" spans="1:24" hidden="1" x14ac:dyDescent="0.2">
      <c r="A816" s="73" t="str">
        <f t="shared" si="180"/>
        <v/>
      </c>
      <c r="B816" s="3" t="str">
        <f t="shared" si="177"/>
        <v/>
      </c>
      <c r="E816" s="14" t="str">
        <f t="shared" si="178"/>
        <v/>
      </c>
      <c r="F816" s="3">
        <f t="shared" si="185"/>
        <v>0</v>
      </c>
      <c r="G816" s="3" t="str">
        <f t="shared" si="181"/>
        <v/>
      </c>
      <c r="H816" s="3">
        <f t="shared" si="179"/>
        <v>0</v>
      </c>
      <c r="I816" s="3" t="str">
        <f t="shared" si="182"/>
        <v/>
      </c>
      <c r="K816" s="3">
        <f t="shared" si="183"/>
        <v>38</v>
      </c>
      <c r="L816" s="3" t="str">
        <f t="shared" si="184"/>
        <v/>
      </c>
      <c r="N816" s="48" t="s">
        <v>85</v>
      </c>
      <c r="O816" s="57">
        <f t="shared" si="186"/>
        <v>8</v>
      </c>
      <c r="P816" s="219">
        <v>43278</v>
      </c>
      <c r="Q816" t="s">
        <v>58</v>
      </c>
      <c r="R816" s="203">
        <v>1.7476851851851851E-2</v>
      </c>
      <c r="S816" s="185"/>
      <c r="T816" s="62" t="str">
        <f>IF(O816&gt;0,VLOOKUP(Q816,'Riders Names'!A$2:B$582,2,FALSE),"")</f>
        <v>Male</v>
      </c>
      <c r="U816" s="45" t="str">
        <f>VLOOKUP(Q816,'Riders Names'!A$2:B$582,1,FALSE)</f>
        <v>Mike Gibbons</v>
      </c>
      <c r="X816" s="7" t="str">
        <f>IF('My Races'!$H$2="All",Q816,CONCATENATE(Q816,N816))</f>
        <v>Mike GibbonsUC861</v>
      </c>
    </row>
    <row r="817" spans="1:24" hidden="1" x14ac:dyDescent="0.2">
      <c r="A817" s="73" t="str">
        <f t="shared" si="180"/>
        <v/>
      </c>
      <c r="B817" s="3" t="str">
        <f t="shared" si="177"/>
        <v/>
      </c>
      <c r="E817" s="14" t="str">
        <f t="shared" si="178"/>
        <v/>
      </c>
      <c r="F817" s="3">
        <f t="shared" si="185"/>
        <v>0</v>
      </c>
      <c r="G817" s="3" t="str">
        <f t="shared" si="181"/>
        <v/>
      </c>
      <c r="H817" s="3">
        <f t="shared" si="179"/>
        <v>0</v>
      </c>
      <c r="I817" s="3" t="str">
        <f t="shared" si="182"/>
        <v/>
      </c>
      <c r="K817" s="3">
        <f t="shared" si="183"/>
        <v>38</v>
      </c>
      <c r="L817" s="3" t="str">
        <f t="shared" si="184"/>
        <v/>
      </c>
      <c r="N817" s="48" t="s">
        <v>85</v>
      </c>
      <c r="O817" s="57">
        <f t="shared" si="186"/>
        <v>9</v>
      </c>
      <c r="P817" s="219">
        <v>43278</v>
      </c>
      <c r="Q817" t="s">
        <v>70</v>
      </c>
      <c r="R817" s="203">
        <v>1.7592592592592594E-2</v>
      </c>
      <c r="S817" s="185"/>
      <c r="T817" s="62" t="str">
        <f>IF(O817&gt;0,VLOOKUP(Q817,'Riders Names'!A$2:B$582,2,FALSE),"")</f>
        <v>Male</v>
      </c>
      <c r="U817" s="45" t="str">
        <f>VLOOKUP(Q817,'Riders Names'!A$2:B$582,1,FALSE)</f>
        <v>Ian Potts</v>
      </c>
      <c r="X817" s="7" t="str">
        <f>IF('My Races'!$H$2="All",Q817,CONCATENATE(Q817,N817))</f>
        <v>Ian PottsUC861</v>
      </c>
    </row>
    <row r="818" spans="1:24" hidden="1" x14ac:dyDescent="0.2">
      <c r="A818" s="73" t="str">
        <f t="shared" si="180"/>
        <v/>
      </c>
      <c r="B818" s="3" t="str">
        <f t="shared" si="177"/>
        <v/>
      </c>
      <c r="E818" s="14" t="str">
        <f t="shared" si="178"/>
        <v/>
      </c>
      <c r="F818" s="3">
        <f t="shared" si="185"/>
        <v>0</v>
      </c>
      <c r="G818" s="3" t="str">
        <f t="shared" si="181"/>
        <v/>
      </c>
      <c r="H818" s="3">
        <f t="shared" si="179"/>
        <v>0</v>
      </c>
      <c r="I818" s="3" t="str">
        <f t="shared" si="182"/>
        <v/>
      </c>
      <c r="K818" s="3">
        <f t="shared" si="183"/>
        <v>38</v>
      </c>
      <c r="L818" s="3" t="str">
        <f t="shared" si="184"/>
        <v/>
      </c>
      <c r="N818" s="48" t="s">
        <v>85</v>
      </c>
      <c r="O818" s="57">
        <f t="shared" si="186"/>
        <v>10</v>
      </c>
      <c r="P818" s="219">
        <v>43278</v>
      </c>
      <c r="Q818" t="s">
        <v>186</v>
      </c>
      <c r="R818" s="203">
        <v>1.7986111111111109E-2</v>
      </c>
      <c r="S818" s="185"/>
      <c r="T818" s="62" t="str">
        <f>IF(O818&gt;0,VLOOKUP(Q818,'Riders Names'!A$2:B$582,2,FALSE),"")</f>
        <v>Guest</v>
      </c>
      <c r="U818" s="45" t="str">
        <f>VLOOKUP(Q818,'Riders Names'!A$2:B$582,1,FALSE)</f>
        <v>Ed Griffin</v>
      </c>
      <c r="X818" s="7" t="str">
        <f>IF('My Races'!$H$2="All",Q818,CONCATENATE(Q818,N818))</f>
        <v>Ed GriffinUC861</v>
      </c>
    </row>
    <row r="819" spans="1:24" hidden="1" x14ac:dyDescent="0.2">
      <c r="A819" s="73" t="str">
        <f t="shared" si="180"/>
        <v/>
      </c>
      <c r="B819" s="3" t="str">
        <f t="shared" si="177"/>
        <v/>
      </c>
      <c r="E819" s="14" t="str">
        <f t="shared" si="178"/>
        <v/>
      </c>
      <c r="F819" s="3">
        <f t="shared" si="185"/>
        <v>0</v>
      </c>
      <c r="G819" s="3" t="str">
        <f t="shared" si="181"/>
        <v/>
      </c>
      <c r="H819" s="3">
        <f t="shared" si="179"/>
        <v>0</v>
      </c>
      <c r="I819" s="3" t="str">
        <f t="shared" si="182"/>
        <v/>
      </c>
      <c r="K819" s="3">
        <f t="shared" si="183"/>
        <v>38</v>
      </c>
      <c r="L819" s="3" t="str">
        <f t="shared" si="184"/>
        <v/>
      </c>
      <c r="N819" s="48" t="s">
        <v>85</v>
      </c>
      <c r="O819" s="57">
        <f t="shared" si="186"/>
        <v>11</v>
      </c>
      <c r="P819" s="219">
        <v>43278</v>
      </c>
      <c r="Q819" t="s">
        <v>63</v>
      </c>
      <c r="R819" s="203">
        <v>1.8113425925925925E-2</v>
      </c>
      <c r="S819" s="185"/>
      <c r="T819" s="62" t="str">
        <f>IF(O819&gt;0,VLOOKUP(Q819,'Riders Names'!A$2:B$582,2,FALSE),"")</f>
        <v>Male</v>
      </c>
      <c r="U819" s="45" t="str">
        <f>VLOOKUP(Q819,'Riders Names'!A$2:B$582,1,FALSE)</f>
        <v>Mark Evans</v>
      </c>
      <c r="X819" s="7" t="str">
        <f>IF('My Races'!$H$2="All",Q819,CONCATENATE(Q819,N819))</f>
        <v>Mark EvansUC861</v>
      </c>
    </row>
    <row r="820" spans="1:24" hidden="1" x14ac:dyDescent="0.2">
      <c r="A820" s="73" t="str">
        <f t="shared" si="180"/>
        <v/>
      </c>
      <c r="B820" s="3" t="str">
        <f t="shared" si="177"/>
        <v/>
      </c>
      <c r="E820" s="14" t="str">
        <f t="shared" si="178"/>
        <v/>
      </c>
      <c r="F820" s="3">
        <f t="shared" si="185"/>
        <v>0</v>
      </c>
      <c r="G820" s="3" t="str">
        <f t="shared" si="181"/>
        <v/>
      </c>
      <c r="H820" s="3">
        <f t="shared" si="179"/>
        <v>0</v>
      </c>
      <c r="I820" s="3" t="str">
        <f t="shared" si="182"/>
        <v/>
      </c>
      <c r="K820" s="3">
        <f t="shared" si="183"/>
        <v>38</v>
      </c>
      <c r="L820" s="3" t="str">
        <f t="shared" si="184"/>
        <v/>
      </c>
      <c r="N820" s="48" t="s">
        <v>85</v>
      </c>
      <c r="O820" s="57">
        <f t="shared" si="186"/>
        <v>12</v>
      </c>
      <c r="P820" s="219">
        <v>43278</v>
      </c>
      <c r="Q820" t="s">
        <v>195</v>
      </c>
      <c r="R820" s="203">
        <v>1.8136574074074072E-2</v>
      </c>
      <c r="S820" s="185"/>
      <c r="T820" s="62" t="str">
        <f>IF(O820&gt;0,VLOOKUP(Q820,'Riders Names'!A$2:B$582,2,FALSE),"")</f>
        <v>Guest</v>
      </c>
      <c r="U820" s="45" t="str">
        <f>VLOOKUP(Q820,'Riders Names'!A$2:B$582,1,FALSE)</f>
        <v>Simon Kelly</v>
      </c>
      <c r="X820" s="7" t="str">
        <f>IF('My Races'!$H$2="All",Q820,CONCATENATE(Q820,N820))</f>
        <v>Simon KellyUC861</v>
      </c>
    </row>
    <row r="821" spans="1:24" hidden="1" x14ac:dyDescent="0.2">
      <c r="A821" s="73" t="str">
        <f t="shared" si="180"/>
        <v/>
      </c>
      <c r="B821" s="3" t="str">
        <f t="shared" si="177"/>
        <v/>
      </c>
      <c r="E821" s="14" t="str">
        <f t="shared" si="178"/>
        <v/>
      </c>
      <c r="F821" s="3">
        <f t="shared" si="185"/>
        <v>0</v>
      </c>
      <c r="G821" s="3" t="str">
        <f t="shared" si="181"/>
        <v/>
      </c>
      <c r="H821" s="3">
        <f t="shared" si="179"/>
        <v>0</v>
      </c>
      <c r="I821" s="3" t="str">
        <f t="shared" si="182"/>
        <v/>
      </c>
      <c r="K821" s="3">
        <f t="shared" si="183"/>
        <v>38</v>
      </c>
      <c r="L821" s="3" t="str">
        <f t="shared" si="184"/>
        <v/>
      </c>
      <c r="N821" s="48" t="s">
        <v>85</v>
      </c>
      <c r="O821" s="57">
        <f t="shared" si="186"/>
        <v>13</v>
      </c>
      <c r="P821" s="219">
        <v>43278</v>
      </c>
      <c r="Q821" t="s">
        <v>72</v>
      </c>
      <c r="R821" s="203">
        <v>1.8645833333333334E-2</v>
      </c>
      <c r="S821" s="185"/>
      <c r="T821" s="62" t="str">
        <f>IF(O821&gt;0,VLOOKUP(Q821,'Riders Names'!A$2:B$582,2,FALSE),"")</f>
        <v>Male</v>
      </c>
      <c r="U821" s="45" t="str">
        <f>VLOOKUP(Q821,'Riders Names'!A$2:B$582,1,FALSE)</f>
        <v>John Eames</v>
      </c>
      <c r="X821" s="7" t="str">
        <f>IF('My Races'!$H$2="All",Q821,CONCATENATE(Q821,N821))</f>
        <v>John EamesUC861</v>
      </c>
    </row>
    <row r="822" spans="1:24" hidden="1" x14ac:dyDescent="0.2">
      <c r="A822" s="73" t="str">
        <f t="shared" si="180"/>
        <v/>
      </c>
      <c r="B822" s="3" t="str">
        <f t="shared" si="177"/>
        <v/>
      </c>
      <c r="E822" s="14" t="str">
        <f t="shared" si="178"/>
        <v/>
      </c>
      <c r="F822" s="3">
        <f t="shared" si="185"/>
        <v>0</v>
      </c>
      <c r="G822" s="3" t="str">
        <f t="shared" si="181"/>
        <v/>
      </c>
      <c r="H822" s="3">
        <f t="shared" si="179"/>
        <v>0</v>
      </c>
      <c r="I822" s="3" t="str">
        <f t="shared" si="182"/>
        <v/>
      </c>
      <c r="K822" s="3">
        <f t="shared" si="183"/>
        <v>38</v>
      </c>
      <c r="L822" s="3" t="str">
        <f t="shared" si="184"/>
        <v/>
      </c>
      <c r="N822" s="48" t="s">
        <v>85</v>
      </c>
      <c r="O822" s="57">
        <f t="shared" si="186"/>
        <v>14</v>
      </c>
      <c r="P822" s="219">
        <v>43278</v>
      </c>
      <c r="Q822" t="s">
        <v>169</v>
      </c>
      <c r="R822" s="203">
        <v>2.0555555555555556E-2</v>
      </c>
      <c r="S822" s="185"/>
      <c r="T822" s="62" t="str">
        <f>IF(O822&gt;0,VLOOKUP(Q822,'Riders Names'!A$2:B$582,2,FALSE),"")</f>
        <v>Male</v>
      </c>
      <c r="U822" s="45" t="str">
        <f>VLOOKUP(Q822,'Riders Names'!A$2:B$582,1,FALSE)</f>
        <v>Jamie Currie</v>
      </c>
      <c r="X822" s="7" t="str">
        <f>IF('My Races'!$H$2="All",Q822,CONCATENATE(Q822,N822))</f>
        <v>Jamie CurrieUC861</v>
      </c>
    </row>
    <row r="823" spans="1:24" hidden="1" x14ac:dyDescent="0.2">
      <c r="A823" s="73" t="str">
        <f t="shared" si="180"/>
        <v/>
      </c>
      <c r="B823" s="3" t="str">
        <f t="shared" si="177"/>
        <v/>
      </c>
      <c r="E823" s="14" t="str">
        <f t="shared" si="178"/>
        <v/>
      </c>
      <c r="F823" s="3">
        <f t="shared" si="185"/>
        <v>0</v>
      </c>
      <c r="G823" s="3" t="str">
        <f t="shared" si="181"/>
        <v/>
      </c>
      <c r="H823" s="3">
        <f t="shared" si="179"/>
        <v>0</v>
      </c>
      <c r="I823" s="3" t="str">
        <f t="shared" si="182"/>
        <v/>
      </c>
      <c r="K823" s="3">
        <f t="shared" si="183"/>
        <v>38</v>
      </c>
      <c r="L823" s="3" t="str">
        <f t="shared" si="184"/>
        <v/>
      </c>
      <c r="N823" s="48" t="s">
        <v>85</v>
      </c>
      <c r="O823" s="57">
        <f t="shared" si="186"/>
        <v>15</v>
      </c>
      <c r="P823" s="219">
        <v>43278</v>
      </c>
      <c r="Q823" t="s">
        <v>132</v>
      </c>
      <c r="R823" s="203">
        <v>2.2187499999999999E-2</v>
      </c>
      <c r="S823" s="185"/>
      <c r="T823" s="62" t="str">
        <f>IF(O823&gt;0,VLOOKUP(Q823,'Riders Names'!A$2:B$582,2,FALSE),"")</f>
        <v>Female</v>
      </c>
      <c r="U823" s="45" t="str">
        <f>VLOOKUP(Q823,'Riders Names'!A$2:B$582,1,FALSE)</f>
        <v>Rachael Still</v>
      </c>
      <c r="X823" s="7" t="str">
        <f>IF('My Races'!$H$2="All",Q823,CONCATENATE(Q823,N823))</f>
        <v>Rachael StillUC861</v>
      </c>
    </row>
    <row r="824" spans="1:24" hidden="1" x14ac:dyDescent="0.2">
      <c r="A824" s="73" t="str">
        <f t="shared" si="180"/>
        <v/>
      </c>
      <c r="B824" s="3" t="str">
        <f t="shared" si="177"/>
        <v/>
      </c>
      <c r="E824" s="14" t="str">
        <f t="shared" si="178"/>
        <v/>
      </c>
      <c r="F824" s="3">
        <f t="shared" si="185"/>
        <v>0</v>
      </c>
      <c r="G824" s="3" t="str">
        <f t="shared" si="181"/>
        <v/>
      </c>
      <c r="H824" s="3">
        <f t="shared" si="179"/>
        <v>0</v>
      </c>
      <c r="I824" s="3" t="str">
        <f t="shared" si="182"/>
        <v/>
      </c>
      <c r="K824" s="3">
        <f t="shared" si="183"/>
        <v>38</v>
      </c>
      <c r="L824" s="3" t="str">
        <f t="shared" si="184"/>
        <v/>
      </c>
      <c r="N824" s="48" t="s">
        <v>52</v>
      </c>
      <c r="O824" s="57"/>
      <c r="P824" s="36"/>
      <c r="Q824" s="35"/>
      <c r="R824" s="37"/>
      <c r="S824" s="185"/>
      <c r="T824" s="62" t="str">
        <f>IF(O824&gt;0,VLOOKUP(Q824,'Riders Names'!A$2:B$582,2,FALSE),"")</f>
        <v/>
      </c>
      <c r="U824" s="45" t="e">
        <f>VLOOKUP(Q824,'Riders Names'!A$2:B$582,1,FALSE)</f>
        <v>#N/A</v>
      </c>
      <c r="X824" s="7" t="str">
        <f>IF('My Races'!$H$2="All",Q824,CONCATENATE(Q824,N824))</f>
        <v>Choose Race</v>
      </c>
    </row>
    <row r="825" spans="1:24" hidden="1" x14ac:dyDescent="0.2">
      <c r="A825" s="73" t="str">
        <f t="shared" si="180"/>
        <v/>
      </c>
      <c r="B825" s="3" t="str">
        <f t="shared" si="177"/>
        <v/>
      </c>
      <c r="E825" s="14" t="str">
        <f t="shared" si="178"/>
        <v/>
      </c>
      <c r="F825" s="3">
        <f t="shared" si="185"/>
        <v>0</v>
      </c>
      <c r="G825" s="3" t="str">
        <f t="shared" si="181"/>
        <v/>
      </c>
      <c r="H825" s="3">
        <f t="shared" si="179"/>
        <v>0</v>
      </c>
      <c r="I825" s="3" t="str">
        <f t="shared" si="182"/>
        <v/>
      </c>
      <c r="K825" s="3">
        <f t="shared" si="183"/>
        <v>38</v>
      </c>
      <c r="L825" s="3" t="str">
        <f t="shared" si="184"/>
        <v/>
      </c>
      <c r="N825" s="48" t="s">
        <v>85</v>
      </c>
      <c r="O825" s="57">
        <f t="shared" si="186"/>
        <v>1</v>
      </c>
      <c r="P825" s="36">
        <v>42914</v>
      </c>
      <c r="Q825" s="161" t="s">
        <v>242</v>
      </c>
      <c r="R825" s="163">
        <v>1.5173611111111112E-2</v>
      </c>
      <c r="S825" s="185"/>
      <c r="T825" s="62" t="str">
        <f>IF(O825&gt;0,VLOOKUP(Q825,'Riders Names'!A$2:B$582,2,FALSE),"")</f>
        <v>Guest</v>
      </c>
      <c r="U825" s="45" t="str">
        <f>VLOOKUP(Q825,'Riders Names'!A$2:B$582,1,FALSE)</f>
        <v>Matt Griffin</v>
      </c>
      <c r="X825" s="7" t="str">
        <f>IF('My Races'!$H$2="All",Q825,CONCATENATE(Q825,N825))</f>
        <v>Matt GriffinUC861</v>
      </c>
    </row>
    <row r="826" spans="1:24" hidden="1" x14ac:dyDescent="0.2">
      <c r="A826" s="73" t="str">
        <f t="shared" si="180"/>
        <v/>
      </c>
      <c r="B826" s="3" t="str">
        <f t="shared" si="177"/>
        <v/>
      </c>
      <c r="E826" s="14" t="str">
        <f t="shared" si="178"/>
        <v/>
      </c>
      <c r="F826" s="3">
        <f t="shared" si="185"/>
        <v>0</v>
      </c>
      <c r="G826" s="3" t="str">
        <f t="shared" si="181"/>
        <v/>
      </c>
      <c r="H826" s="3">
        <f t="shared" si="179"/>
        <v>0</v>
      </c>
      <c r="I826" s="3" t="str">
        <f t="shared" si="182"/>
        <v/>
      </c>
      <c r="K826" s="3">
        <f t="shared" si="183"/>
        <v>38</v>
      </c>
      <c r="L826" s="3" t="str">
        <f t="shared" si="184"/>
        <v/>
      </c>
      <c r="N826" s="48" t="s">
        <v>85</v>
      </c>
      <c r="O826" s="57">
        <f t="shared" si="186"/>
        <v>2</v>
      </c>
      <c r="P826" s="36">
        <v>42914</v>
      </c>
      <c r="Q826" s="160" t="s">
        <v>56</v>
      </c>
      <c r="R826" s="162">
        <v>1.5833333333333335E-2</v>
      </c>
      <c r="S826" s="217" t="s">
        <v>238</v>
      </c>
      <c r="T826" s="62" t="str">
        <f>IF(O826&gt;0,VLOOKUP(Q826,'Riders Names'!A$2:B$582,2,FALSE),"")</f>
        <v>Male</v>
      </c>
      <c r="U826" s="45" t="str">
        <f>VLOOKUP(Q826,'Riders Names'!A$2:B$582,1,FALSE)</f>
        <v>Simon Cox</v>
      </c>
      <c r="X826" s="7" t="str">
        <f>IF('My Races'!$H$2="All",Q826,CONCATENATE(Q826,N826))</f>
        <v>Simon CoxUC861</v>
      </c>
    </row>
    <row r="827" spans="1:24" hidden="1" x14ac:dyDescent="0.2">
      <c r="A827" s="73" t="str">
        <f t="shared" si="180"/>
        <v/>
      </c>
      <c r="B827" s="3" t="str">
        <f t="shared" si="177"/>
        <v/>
      </c>
      <c r="E827" s="14" t="str">
        <f t="shared" si="178"/>
        <v/>
      </c>
      <c r="F827" s="3">
        <f t="shared" si="185"/>
        <v>0</v>
      </c>
      <c r="G827" s="3" t="str">
        <f t="shared" si="181"/>
        <v/>
      </c>
      <c r="H827" s="3">
        <f t="shared" si="179"/>
        <v>0</v>
      </c>
      <c r="I827" s="3" t="str">
        <f t="shared" si="182"/>
        <v/>
      </c>
      <c r="K827" s="3">
        <f t="shared" si="183"/>
        <v>38</v>
      </c>
      <c r="L827" s="3" t="str">
        <f t="shared" si="184"/>
        <v/>
      </c>
      <c r="N827" s="48" t="s">
        <v>85</v>
      </c>
      <c r="O827" s="57">
        <f t="shared" si="186"/>
        <v>3</v>
      </c>
      <c r="P827" s="36">
        <v>42914</v>
      </c>
      <c r="Q827" s="161" t="s">
        <v>243</v>
      </c>
      <c r="R827" s="163">
        <v>1.6516203703703703E-2</v>
      </c>
      <c r="S827" s="185"/>
      <c r="T827" s="62" t="str">
        <f>IF(O827&gt;0,VLOOKUP(Q827,'Riders Names'!A$2:B$582,2,FALSE),"")</f>
        <v>Guest</v>
      </c>
      <c r="U827" s="45" t="str">
        <f>VLOOKUP(Q827,'Riders Names'!A$2:B$582,1,FALSE)</f>
        <v>Jimmy Jones</v>
      </c>
      <c r="X827" s="7" t="str">
        <f>IF('My Races'!$H$2="All",Q827,CONCATENATE(Q827,N827))</f>
        <v>Jimmy JonesUC861</v>
      </c>
    </row>
    <row r="828" spans="1:24" hidden="1" x14ac:dyDescent="0.2">
      <c r="A828" s="73" t="str">
        <f t="shared" si="180"/>
        <v/>
      </c>
      <c r="B828" s="3" t="str">
        <f t="shared" si="177"/>
        <v/>
      </c>
      <c r="E828" s="14" t="str">
        <f t="shared" si="178"/>
        <v/>
      </c>
      <c r="F828" s="3">
        <f t="shared" si="185"/>
        <v>0</v>
      </c>
      <c r="G828" s="3" t="str">
        <f t="shared" si="181"/>
        <v/>
      </c>
      <c r="H828" s="3">
        <f t="shared" si="179"/>
        <v>0</v>
      </c>
      <c r="I828" s="3" t="str">
        <f t="shared" si="182"/>
        <v/>
      </c>
      <c r="K828" s="3">
        <f t="shared" si="183"/>
        <v>38</v>
      </c>
      <c r="L828" s="3" t="str">
        <f t="shared" si="184"/>
        <v/>
      </c>
      <c r="N828" s="48" t="s">
        <v>85</v>
      </c>
      <c r="O828" s="57">
        <f t="shared" si="186"/>
        <v>4</v>
      </c>
      <c r="P828" s="36">
        <v>42914</v>
      </c>
      <c r="Q828" s="160" t="s">
        <v>172</v>
      </c>
      <c r="R828" s="162">
        <v>1.6631944444444446E-2</v>
      </c>
      <c r="S828" s="185"/>
      <c r="T828" s="62" t="str">
        <f>IF(O828&gt;0,VLOOKUP(Q828,'Riders Names'!A$2:B$582,2,FALSE),"")</f>
        <v>Guest</v>
      </c>
      <c r="U828" s="45" t="str">
        <f>VLOOKUP(Q828,'Riders Names'!A$2:B$582,1,FALSE)</f>
        <v>Les Liddiard</v>
      </c>
      <c r="X828" s="7" t="str">
        <f>IF('My Races'!$H$2="All",Q828,CONCATENATE(Q828,N828))</f>
        <v>Les LiddiardUC861</v>
      </c>
    </row>
    <row r="829" spans="1:24" hidden="1" x14ac:dyDescent="0.2">
      <c r="A829" s="73" t="str">
        <f t="shared" si="180"/>
        <v/>
      </c>
      <c r="B829" s="3" t="str">
        <f t="shared" si="177"/>
        <v/>
      </c>
      <c r="E829" s="14" t="str">
        <f t="shared" si="178"/>
        <v/>
      </c>
      <c r="F829" s="3">
        <f t="shared" si="185"/>
        <v>0</v>
      </c>
      <c r="G829" s="3" t="str">
        <f t="shared" si="181"/>
        <v/>
      </c>
      <c r="H829" s="3">
        <f t="shared" si="179"/>
        <v>0</v>
      </c>
      <c r="I829" s="3" t="str">
        <f t="shared" si="182"/>
        <v/>
      </c>
      <c r="K829" s="3">
        <f t="shared" si="183"/>
        <v>38</v>
      </c>
      <c r="L829" s="3" t="str">
        <f t="shared" si="184"/>
        <v/>
      </c>
      <c r="N829" s="48" t="s">
        <v>85</v>
      </c>
      <c r="O829" s="57">
        <f t="shared" si="186"/>
        <v>5</v>
      </c>
      <c r="P829" s="36">
        <v>42914</v>
      </c>
      <c r="Q829" s="161" t="s">
        <v>117</v>
      </c>
      <c r="R829" s="163">
        <v>1.6724537037037034E-2</v>
      </c>
      <c r="S829" s="185"/>
      <c r="T829" s="62" t="str">
        <f>IF(O829&gt;0,VLOOKUP(Q829,'Riders Names'!A$2:B$582,2,FALSE),"")</f>
        <v>Male</v>
      </c>
      <c r="U829" s="45" t="str">
        <f>VLOOKUP(Q829,'Riders Names'!A$2:B$582,1,FALSE)</f>
        <v>Andrew Spearman</v>
      </c>
      <c r="X829" s="7" t="str">
        <f>IF('My Races'!$H$2="All",Q829,CONCATENATE(Q829,N829))</f>
        <v>Andrew SpearmanUC861</v>
      </c>
    </row>
    <row r="830" spans="1:24" hidden="1" x14ac:dyDescent="0.2">
      <c r="A830" s="73" t="str">
        <f t="shared" si="180"/>
        <v/>
      </c>
      <c r="B830" s="3" t="str">
        <f t="shared" si="177"/>
        <v/>
      </c>
      <c r="E830" s="14" t="str">
        <f t="shared" si="178"/>
        <v/>
      </c>
      <c r="F830" s="3">
        <f t="shared" si="185"/>
        <v>0</v>
      </c>
      <c r="G830" s="3" t="str">
        <f t="shared" si="181"/>
        <v/>
      </c>
      <c r="H830" s="3">
        <f t="shared" si="179"/>
        <v>0</v>
      </c>
      <c r="I830" s="3" t="str">
        <f t="shared" si="182"/>
        <v/>
      </c>
      <c r="K830" s="3">
        <f t="shared" si="183"/>
        <v>38</v>
      </c>
      <c r="L830" s="3" t="str">
        <f t="shared" si="184"/>
        <v/>
      </c>
      <c r="N830" s="48" t="s">
        <v>85</v>
      </c>
      <c r="O830" s="57">
        <f t="shared" si="186"/>
        <v>6</v>
      </c>
      <c r="P830" s="36">
        <v>42914</v>
      </c>
      <c r="Q830" s="160" t="s">
        <v>191</v>
      </c>
      <c r="R830" s="162">
        <v>1.681712962962963E-2</v>
      </c>
      <c r="S830" s="185"/>
      <c r="T830" s="62" t="str">
        <f>IF(O830&gt;0,VLOOKUP(Q830,'Riders Names'!A$2:B$582,2,FALSE),"")</f>
        <v>Guest</v>
      </c>
      <c r="U830" s="45" t="str">
        <f>VLOOKUP(Q830,'Riders Names'!A$2:B$582,1,FALSE)</f>
        <v>James Gill</v>
      </c>
      <c r="X830" s="7" t="str">
        <f>IF('My Races'!$H$2="All",Q830,CONCATENATE(Q830,N830))</f>
        <v>James GillUC861</v>
      </c>
    </row>
    <row r="831" spans="1:24" hidden="1" x14ac:dyDescent="0.2">
      <c r="A831" s="73" t="str">
        <f t="shared" si="180"/>
        <v/>
      </c>
      <c r="B831" s="3" t="str">
        <f t="shared" si="177"/>
        <v/>
      </c>
      <c r="E831" s="14" t="str">
        <f t="shared" si="178"/>
        <v/>
      </c>
      <c r="F831" s="3">
        <f t="shared" si="185"/>
        <v>0</v>
      </c>
      <c r="G831" s="3" t="str">
        <f t="shared" si="181"/>
        <v/>
      </c>
      <c r="H831" s="3">
        <f t="shared" si="179"/>
        <v>0</v>
      </c>
      <c r="I831" s="3" t="str">
        <f t="shared" si="182"/>
        <v/>
      </c>
      <c r="K831" s="3">
        <f t="shared" si="183"/>
        <v>39</v>
      </c>
      <c r="L831" s="3" t="str">
        <f t="shared" si="184"/>
        <v>Paul Winchcombe39</v>
      </c>
      <c r="N831" s="48" t="s">
        <v>85</v>
      </c>
      <c r="O831" s="57">
        <f t="shared" si="186"/>
        <v>7</v>
      </c>
      <c r="P831" s="36">
        <v>42914</v>
      </c>
      <c r="Q831" s="161" t="s">
        <v>57</v>
      </c>
      <c r="R831" s="163">
        <v>1.7152777777777777E-2</v>
      </c>
      <c r="S831" s="185"/>
      <c r="T831" s="62" t="str">
        <f>IF(O831&gt;0,VLOOKUP(Q831,'Riders Names'!A$2:B$582,2,FALSE),"")</f>
        <v>Male</v>
      </c>
      <c r="U831" s="45" t="str">
        <f>VLOOKUP(Q831,'Riders Names'!A$2:B$582,1,FALSE)</f>
        <v>Paul Winchcombe</v>
      </c>
      <c r="X831" s="7" t="str">
        <f>IF('My Races'!$H$2="All",Q831,CONCATENATE(Q831,N831))</f>
        <v>Paul WinchcombeUC861</v>
      </c>
    </row>
    <row r="832" spans="1:24" hidden="1" x14ac:dyDescent="0.2">
      <c r="A832" s="73" t="str">
        <f t="shared" si="180"/>
        <v/>
      </c>
      <c r="B832" s="3" t="str">
        <f t="shared" si="177"/>
        <v/>
      </c>
      <c r="E832" s="14" t="str">
        <f t="shared" si="178"/>
        <v/>
      </c>
      <c r="F832" s="3">
        <f t="shared" si="185"/>
        <v>0</v>
      </c>
      <c r="G832" s="3" t="str">
        <f t="shared" si="181"/>
        <v/>
      </c>
      <c r="H832" s="3">
        <f t="shared" si="179"/>
        <v>0</v>
      </c>
      <c r="I832" s="3" t="str">
        <f t="shared" si="182"/>
        <v/>
      </c>
      <c r="K832" s="3">
        <f t="shared" si="183"/>
        <v>39</v>
      </c>
      <c r="L832" s="3" t="str">
        <f t="shared" si="184"/>
        <v/>
      </c>
      <c r="N832" s="48" t="s">
        <v>85</v>
      </c>
      <c r="O832" s="57">
        <f t="shared" si="186"/>
        <v>8</v>
      </c>
      <c r="P832" s="36">
        <v>42914</v>
      </c>
      <c r="Q832" s="160" t="s">
        <v>69</v>
      </c>
      <c r="R832" s="162">
        <v>1.7523148148148149E-2</v>
      </c>
      <c r="S832" s="185"/>
      <c r="T832" s="62" t="str">
        <f>IF(O832&gt;0,VLOOKUP(Q832,'Riders Names'!A$2:B$582,2,FALSE),"")</f>
        <v>Male</v>
      </c>
      <c r="U832" s="45" t="str">
        <f>VLOOKUP(Q832,'Riders Names'!A$2:B$582,1,FALSE)</f>
        <v>Paul Freegard</v>
      </c>
      <c r="X832" s="7" t="str">
        <f>IF('My Races'!$H$2="All",Q832,CONCATENATE(Q832,N832))</f>
        <v>Paul FreegardUC861</v>
      </c>
    </row>
    <row r="833" spans="1:24" hidden="1" x14ac:dyDescent="0.2">
      <c r="A833" s="73" t="str">
        <f t="shared" si="180"/>
        <v/>
      </c>
      <c r="B833" s="3" t="str">
        <f t="shared" si="177"/>
        <v/>
      </c>
      <c r="E833" s="14" t="str">
        <f t="shared" si="178"/>
        <v/>
      </c>
      <c r="F833" s="3">
        <f t="shared" si="185"/>
        <v>0</v>
      </c>
      <c r="G833" s="3" t="str">
        <f t="shared" si="181"/>
        <v/>
      </c>
      <c r="H833" s="3">
        <f t="shared" si="179"/>
        <v>0</v>
      </c>
      <c r="I833" s="3" t="str">
        <f t="shared" si="182"/>
        <v/>
      </c>
      <c r="K833" s="3">
        <f t="shared" si="183"/>
        <v>39</v>
      </c>
      <c r="L833" s="3" t="str">
        <f t="shared" si="184"/>
        <v/>
      </c>
      <c r="N833" s="48" t="s">
        <v>85</v>
      </c>
      <c r="O833" s="57">
        <f t="shared" si="186"/>
        <v>9</v>
      </c>
      <c r="P833" s="36">
        <v>42914</v>
      </c>
      <c r="Q833" s="161" t="s">
        <v>82</v>
      </c>
      <c r="R833" s="163">
        <v>1.7638888888888888E-2</v>
      </c>
      <c r="S833" s="185"/>
      <c r="T833" s="62" t="str">
        <f>IF(O833&gt;0,VLOOKUP(Q833,'Riders Names'!A$2:B$582,2,FALSE),"")</f>
        <v>Male</v>
      </c>
      <c r="U833" s="45" t="str">
        <f>VLOOKUP(Q833,'Riders Names'!A$2:B$582,1,FALSE)</f>
        <v>Andy Stuart</v>
      </c>
      <c r="X833" s="7" t="str">
        <f>IF('My Races'!$H$2="All",Q833,CONCATENATE(Q833,N833))</f>
        <v>Andy StuartUC861</v>
      </c>
    </row>
    <row r="834" spans="1:24" hidden="1" x14ac:dyDescent="0.2">
      <c r="A834" s="73" t="str">
        <f t="shared" si="180"/>
        <v/>
      </c>
      <c r="B834" s="3" t="str">
        <f t="shared" si="177"/>
        <v/>
      </c>
      <c r="E834" s="14" t="str">
        <f t="shared" si="178"/>
        <v/>
      </c>
      <c r="F834" s="3">
        <f t="shared" si="185"/>
        <v>0</v>
      </c>
      <c r="G834" s="3" t="str">
        <f t="shared" si="181"/>
        <v/>
      </c>
      <c r="H834" s="3">
        <f t="shared" si="179"/>
        <v>0</v>
      </c>
      <c r="I834" s="3" t="str">
        <f t="shared" si="182"/>
        <v/>
      </c>
      <c r="K834" s="3">
        <f t="shared" si="183"/>
        <v>39</v>
      </c>
      <c r="L834" s="3" t="str">
        <f t="shared" si="184"/>
        <v/>
      </c>
      <c r="N834" s="48" t="s">
        <v>85</v>
      </c>
      <c r="O834" s="57">
        <f t="shared" si="186"/>
        <v>10</v>
      </c>
      <c r="P834" s="36">
        <v>42914</v>
      </c>
      <c r="Q834" s="160" t="s">
        <v>116</v>
      </c>
      <c r="R834" s="162">
        <v>1.7719907407407406E-2</v>
      </c>
      <c r="S834" s="185"/>
      <c r="T834" s="62" t="str">
        <f>IF(O834&gt;0,VLOOKUP(Q834,'Riders Names'!A$2:B$582,2,FALSE),"")</f>
        <v>Male</v>
      </c>
      <c r="U834" s="45" t="str">
        <f>VLOOKUP(Q834,'Riders Names'!A$2:B$582,1,FALSE)</f>
        <v>Piers Dibben</v>
      </c>
      <c r="X834" s="7" t="str">
        <f>IF('My Races'!$H$2="All",Q834,CONCATENATE(Q834,N834))</f>
        <v>Piers DibbenUC861</v>
      </c>
    </row>
    <row r="835" spans="1:24" hidden="1" x14ac:dyDescent="0.2">
      <c r="A835" s="73" t="str">
        <f t="shared" si="180"/>
        <v/>
      </c>
      <c r="B835" s="3" t="str">
        <f t="shared" ref="B835:B898" si="187">IF(N835=$AA$11,RANK(A835,A$3:A$5000,1),"")</f>
        <v/>
      </c>
      <c r="E835" s="14" t="str">
        <f t="shared" ref="E835:E898" si="188">IF(N835=$AA$11,P835,"")</f>
        <v/>
      </c>
      <c r="F835" s="3">
        <f t="shared" si="185"/>
        <v>0</v>
      </c>
      <c r="G835" s="3" t="str">
        <f t="shared" si="181"/>
        <v/>
      </c>
      <c r="H835" s="3">
        <f t="shared" ref="H835:H898" si="189">IF(AND(N835=$AA$11,P835=$AE$11),H834+1,H834)</f>
        <v>0</v>
      </c>
      <c r="I835" s="3" t="str">
        <f t="shared" si="182"/>
        <v/>
      </c>
      <c r="K835" s="3">
        <f t="shared" si="183"/>
        <v>39</v>
      </c>
      <c r="L835" s="3" t="str">
        <f t="shared" si="184"/>
        <v/>
      </c>
      <c r="N835" s="48" t="s">
        <v>85</v>
      </c>
      <c r="O835" s="57">
        <f t="shared" si="186"/>
        <v>11</v>
      </c>
      <c r="P835" s="36">
        <v>42914</v>
      </c>
      <c r="Q835" s="161" t="s">
        <v>78</v>
      </c>
      <c r="R835" s="163">
        <v>1.7731481481481483E-2</v>
      </c>
      <c r="S835" s="185"/>
      <c r="T835" s="62" t="str">
        <f>IF(O835&gt;0,VLOOKUP(Q835,'Riders Names'!A$2:B$582,2,FALSE),"")</f>
        <v>Male</v>
      </c>
      <c r="U835" s="45" t="str">
        <f>VLOOKUP(Q835,'Riders Names'!A$2:B$582,1,FALSE)</f>
        <v>Martin Priestley</v>
      </c>
      <c r="X835" s="7" t="str">
        <f>IF('My Races'!$H$2="All",Q835,CONCATENATE(Q835,N835))</f>
        <v>Martin PriestleyUC861</v>
      </c>
    </row>
    <row r="836" spans="1:24" hidden="1" x14ac:dyDescent="0.2">
      <c r="A836" s="73" t="str">
        <f t="shared" ref="A836:A899" si="190">IF(AND(N836=$AA$11,$AA$7="All"),R836,IF(AND(N836=$AA$11,$AA$7=T836),R836,""))</f>
        <v/>
      </c>
      <c r="B836" s="3" t="str">
        <f t="shared" si="187"/>
        <v/>
      </c>
      <c r="E836" s="14" t="str">
        <f t="shared" si="188"/>
        <v/>
      </c>
      <c r="F836" s="3">
        <f t="shared" si="185"/>
        <v>0</v>
      </c>
      <c r="G836" s="3" t="str">
        <f t="shared" ref="G836:G899" si="191">IF(F836&lt;&gt;F835,F836,"")</f>
        <v/>
      </c>
      <c r="H836" s="3">
        <f t="shared" si="189"/>
        <v>0</v>
      </c>
      <c r="I836" s="3" t="str">
        <f t="shared" ref="I836:I899" si="192">IF(H836&lt;&gt;H835,CONCATENATE($AA$11,H836),"")</f>
        <v/>
      </c>
      <c r="K836" s="3">
        <f>IF(X836=$AA$6,K835+1,K835)</f>
        <v>39</v>
      </c>
      <c r="L836" s="3" t="str">
        <f>IF(K836&lt;&gt;K835,CONCATENATE($AA$4,K836),"")</f>
        <v/>
      </c>
      <c r="N836" s="48" t="s">
        <v>85</v>
      </c>
      <c r="O836" s="57">
        <f t="shared" si="186"/>
        <v>12</v>
      </c>
      <c r="P836" s="36">
        <v>42914</v>
      </c>
      <c r="Q836" s="160" t="s">
        <v>169</v>
      </c>
      <c r="R836" s="162">
        <v>1.7777777777777778E-2</v>
      </c>
      <c r="S836" s="185"/>
      <c r="T836" s="62" t="str">
        <f>IF(O836&gt;0,VLOOKUP(Q836,'Riders Names'!A$2:B$582,2,FALSE),"")</f>
        <v>Male</v>
      </c>
      <c r="U836" s="45" t="str">
        <f>VLOOKUP(Q836,'Riders Names'!A$2:B$582,1,FALSE)</f>
        <v>Jamie Currie</v>
      </c>
      <c r="X836" s="7" t="str">
        <f>IF('My Races'!$H$2="All",Q836,CONCATENATE(Q836,N836))</f>
        <v>Jamie CurrieUC861</v>
      </c>
    </row>
    <row r="837" spans="1:24" ht="15" hidden="1" x14ac:dyDescent="0.2">
      <c r="A837" s="73" t="str">
        <f t="shared" si="190"/>
        <v/>
      </c>
      <c r="B837" s="3" t="str">
        <f t="shared" si="187"/>
        <v/>
      </c>
      <c r="E837" s="14" t="str">
        <f t="shared" si="188"/>
        <v/>
      </c>
      <c r="F837" s="3">
        <f t="shared" si="185"/>
        <v>0</v>
      </c>
      <c r="G837" s="3" t="str">
        <f t="shared" si="191"/>
        <v/>
      </c>
      <c r="H837" s="3">
        <f t="shared" si="189"/>
        <v>0</v>
      </c>
      <c r="I837" s="3" t="str">
        <f t="shared" si="192"/>
        <v/>
      </c>
      <c r="K837" s="3">
        <f>IF(X837=$AA$6,K836+1,K836)</f>
        <v>39</v>
      </c>
      <c r="L837" s="3" t="str">
        <f>IF(K837&lt;&gt;K836,CONCATENATE($AA$4,K837),"")</f>
        <v/>
      </c>
      <c r="N837" s="48" t="s">
        <v>85</v>
      </c>
      <c r="O837" s="57">
        <f t="shared" si="186"/>
        <v>13</v>
      </c>
      <c r="P837" s="36">
        <v>42914</v>
      </c>
      <c r="Q837" s="130" t="s">
        <v>166</v>
      </c>
      <c r="R837" s="163">
        <v>1.818287037037037E-2</v>
      </c>
      <c r="S837" s="185"/>
      <c r="T837" s="62" t="str">
        <f>IF(O837&gt;0,VLOOKUP(Q837,'Riders Names'!A$2:B$582,2,FALSE),"")</f>
        <v>Male</v>
      </c>
      <c r="U837" s="45" t="str">
        <f>VLOOKUP(Q837,'Riders Names'!A$2:B$582,1,FALSE)</f>
        <v>Andy Summers</v>
      </c>
      <c r="X837" s="7" t="str">
        <f>IF('My Races'!$H$2="All",Q837,CONCATENATE(Q837,N837))</f>
        <v>Andy SummersUC861</v>
      </c>
    </row>
    <row r="838" spans="1:24" hidden="1" x14ac:dyDescent="0.2">
      <c r="A838" s="73" t="str">
        <f t="shared" si="190"/>
        <v/>
      </c>
      <c r="B838" s="3" t="str">
        <f t="shared" si="187"/>
        <v/>
      </c>
      <c r="E838" s="14" t="str">
        <f t="shared" si="188"/>
        <v/>
      </c>
      <c r="F838" s="3">
        <f t="shared" si="185"/>
        <v>0</v>
      </c>
      <c r="G838" s="3" t="str">
        <f t="shared" si="191"/>
        <v/>
      </c>
      <c r="H838" s="3">
        <f t="shared" si="189"/>
        <v>0</v>
      </c>
      <c r="I838" s="3" t="str">
        <f t="shared" si="192"/>
        <v/>
      </c>
      <c r="K838" s="3">
        <f>IF(X838=$AA$6,K837+1,K837)</f>
        <v>39</v>
      </c>
      <c r="L838" s="3" t="str">
        <f>IF(K838&lt;&gt;K837,CONCATENATE($AA$4,K838),"")</f>
        <v/>
      </c>
      <c r="N838" s="48" t="s">
        <v>85</v>
      </c>
      <c r="O838" s="57">
        <f t="shared" si="186"/>
        <v>14</v>
      </c>
      <c r="P838" s="36">
        <v>42914</v>
      </c>
      <c r="Q838" s="160" t="s">
        <v>244</v>
      </c>
      <c r="R838" s="162">
        <v>1.8703703703703705E-2</v>
      </c>
      <c r="S838" s="185"/>
      <c r="T838" s="62" t="str">
        <f>IF(O838&gt;0,VLOOKUP(Q838,'Riders Names'!A$2:B$582,2,FALSE),"")</f>
        <v>Guest</v>
      </c>
      <c r="U838" s="45" t="str">
        <f>VLOOKUP(Q838,'Riders Names'!A$2:B$582,1,FALSE)</f>
        <v>Keith Waller</v>
      </c>
      <c r="X838" s="7" t="str">
        <f>IF('My Races'!$H$2="All",Q838,CONCATENATE(Q838,N838))</f>
        <v>Keith WallerUC861</v>
      </c>
    </row>
    <row r="839" spans="1:24" hidden="1" x14ac:dyDescent="0.2">
      <c r="A839" s="73" t="str">
        <f t="shared" si="190"/>
        <v/>
      </c>
      <c r="B839" s="3" t="str">
        <f t="shared" si="187"/>
        <v/>
      </c>
      <c r="E839" s="14" t="str">
        <f t="shared" si="188"/>
        <v/>
      </c>
      <c r="F839" s="3">
        <f t="shared" si="185"/>
        <v>0</v>
      </c>
      <c r="G839" s="3" t="str">
        <f t="shared" si="191"/>
        <v/>
      </c>
      <c r="H839" s="3">
        <f t="shared" si="189"/>
        <v>0</v>
      </c>
      <c r="I839" s="3" t="str">
        <f t="shared" si="192"/>
        <v/>
      </c>
      <c r="K839" s="3">
        <f>IF(X839=$AA$6,K838+1,K838)</f>
        <v>39</v>
      </c>
      <c r="L839" s="3" t="str">
        <f>IF(K839&lt;&gt;K838,CONCATENATE($AA$4,K839),"")</f>
        <v/>
      </c>
      <c r="N839" s="48" t="s">
        <v>85</v>
      </c>
      <c r="O839" s="57">
        <f t="shared" si="186"/>
        <v>15</v>
      </c>
      <c r="P839" s="36">
        <v>42914</v>
      </c>
      <c r="Q839" s="161" t="s">
        <v>245</v>
      </c>
      <c r="R839" s="163">
        <v>1.8819444444444448E-2</v>
      </c>
      <c r="S839" s="185"/>
      <c r="T839" s="62" t="str">
        <f>IF(O839&gt;0,VLOOKUP(Q839,'Riders Names'!A$2:B$582,2,FALSE),"")</f>
        <v>Guest</v>
      </c>
      <c r="U839" s="45" t="str">
        <f>VLOOKUP(Q839,'Riders Names'!A$2:B$582,1,FALSE)</f>
        <v>Lara Spearman</v>
      </c>
      <c r="X839" s="7" t="str">
        <f>IF('My Races'!$H$2="All",Q839,CONCATENATE(Q839,N839))</f>
        <v>Lara SpearmanUC861</v>
      </c>
    </row>
    <row r="840" spans="1:24" hidden="1" x14ac:dyDescent="0.2">
      <c r="A840" s="73" t="str">
        <f t="shared" si="190"/>
        <v/>
      </c>
      <c r="B840" s="3" t="str">
        <f t="shared" si="187"/>
        <v/>
      </c>
      <c r="E840" s="14" t="str">
        <f t="shared" si="188"/>
        <v/>
      </c>
      <c r="F840" s="3">
        <f t="shared" si="185"/>
        <v>0</v>
      </c>
      <c r="G840" s="3" t="str">
        <f t="shared" si="191"/>
        <v/>
      </c>
      <c r="H840" s="3">
        <f t="shared" si="189"/>
        <v>0</v>
      </c>
      <c r="I840" s="3" t="str">
        <f t="shared" si="192"/>
        <v/>
      </c>
      <c r="K840" s="3">
        <f>IF(X840=$AA$6,K839+1,K839)</f>
        <v>39</v>
      </c>
      <c r="L840" s="3" t="str">
        <f>IF(K840&lt;&gt;K839,CONCATENATE($AA$4,K840),"")</f>
        <v/>
      </c>
      <c r="N840" s="48" t="s">
        <v>85</v>
      </c>
      <c r="O840" s="57">
        <f t="shared" si="186"/>
        <v>16</v>
      </c>
      <c r="P840" s="36">
        <v>42914</v>
      </c>
      <c r="Q840" s="160" t="s">
        <v>246</v>
      </c>
      <c r="R840" s="162">
        <v>1.8865740740740742E-2</v>
      </c>
      <c r="S840" s="185"/>
      <c r="T840" s="62" t="str">
        <f>IF(O840&gt;0,VLOOKUP(Q840,'Riders Names'!A$2:B$582,2,FALSE),"")</f>
        <v>Guest</v>
      </c>
      <c r="U840" s="45" t="str">
        <f>VLOOKUP(Q840,'Riders Names'!A$2:B$582,1,FALSE)</f>
        <v>Eliss Jones</v>
      </c>
      <c r="X840" s="7" t="str">
        <f>IF('My Races'!$H$2="All",Q840,CONCATENATE(Q840,N840))</f>
        <v>Eliss JonesUC861</v>
      </c>
    </row>
    <row r="841" spans="1:24" hidden="1" x14ac:dyDescent="0.2">
      <c r="A841" s="73" t="str">
        <f t="shared" si="190"/>
        <v/>
      </c>
      <c r="B841" s="3" t="str">
        <f t="shared" si="187"/>
        <v/>
      </c>
      <c r="E841" s="14" t="str">
        <f t="shared" si="188"/>
        <v/>
      </c>
      <c r="F841" s="3">
        <f t="shared" si="185"/>
        <v>0</v>
      </c>
      <c r="G841" s="3" t="str">
        <f t="shared" si="191"/>
        <v/>
      </c>
      <c r="H841" s="3">
        <f t="shared" si="189"/>
        <v>0</v>
      </c>
      <c r="I841" s="3" t="str">
        <f t="shared" si="192"/>
        <v/>
      </c>
      <c r="K841" s="3">
        <f t="shared" ref="K841:K904" si="193">IF(X841=$AA$6,K840+1,K840)</f>
        <v>39</v>
      </c>
      <c r="L841" s="3" t="str">
        <f t="shared" ref="L841:L904" si="194">IF(K841&lt;&gt;K840,CONCATENATE($AA$4,K841),"")</f>
        <v/>
      </c>
      <c r="N841" s="48" t="s">
        <v>85</v>
      </c>
      <c r="O841" s="57">
        <f t="shared" si="186"/>
        <v>17</v>
      </c>
      <c r="P841" s="36">
        <v>42914</v>
      </c>
      <c r="Q841" s="161" t="s">
        <v>247</v>
      </c>
      <c r="R841" s="163">
        <v>1.9629629629629629E-2</v>
      </c>
      <c r="S841" s="185"/>
      <c r="T841" s="62" t="str">
        <f>IF(O841&gt;0,VLOOKUP(Q841,'Riders Names'!A$2:B$582,2,FALSE),"")</f>
        <v>Guest</v>
      </c>
      <c r="U841" s="45" t="str">
        <f>VLOOKUP(Q841,'Riders Names'!A$2:B$582,1,FALSE)</f>
        <v>Simon Paish</v>
      </c>
      <c r="X841" s="7" t="str">
        <f>IF('My Races'!$H$2="All",Q841,CONCATENATE(Q841,N841))</f>
        <v>Simon PaishUC861</v>
      </c>
    </row>
    <row r="842" spans="1:24" hidden="1" x14ac:dyDescent="0.2">
      <c r="A842" s="73" t="str">
        <f t="shared" si="190"/>
        <v/>
      </c>
      <c r="B842" s="3" t="str">
        <f t="shared" si="187"/>
        <v/>
      </c>
      <c r="E842" s="14" t="str">
        <f t="shared" si="188"/>
        <v/>
      </c>
      <c r="F842" s="3">
        <f t="shared" si="185"/>
        <v>0</v>
      </c>
      <c r="G842" s="3" t="str">
        <f t="shared" si="191"/>
        <v/>
      </c>
      <c r="H842" s="3">
        <f t="shared" si="189"/>
        <v>0</v>
      </c>
      <c r="I842" s="3" t="str">
        <f t="shared" si="192"/>
        <v/>
      </c>
      <c r="K842" s="3">
        <f t="shared" si="193"/>
        <v>39</v>
      </c>
      <c r="L842" s="3" t="str">
        <f t="shared" si="194"/>
        <v/>
      </c>
      <c r="N842" s="48" t="s">
        <v>85</v>
      </c>
      <c r="O842" s="57">
        <f t="shared" si="186"/>
        <v>18</v>
      </c>
      <c r="P842" s="36">
        <v>42914</v>
      </c>
      <c r="Q842" s="160" t="s">
        <v>129</v>
      </c>
      <c r="R842" s="162">
        <v>2.0706018518518519E-2</v>
      </c>
      <c r="S842" s="185"/>
      <c r="T842" s="62" t="str">
        <f>IF(O842&gt;0,VLOOKUP(Q842,'Riders Names'!A$2:B$582,2,FALSE),"")</f>
        <v>Female</v>
      </c>
      <c r="U842" s="45" t="str">
        <f>VLOOKUP(Q842,'Riders Names'!A$2:B$582,1,FALSE)</f>
        <v>Sue Crane</v>
      </c>
      <c r="X842" s="7" t="str">
        <f>IF('My Races'!$H$2="All",Q842,CONCATENATE(Q842,N842))</f>
        <v>Sue CraneUC861</v>
      </c>
    </row>
    <row r="843" spans="1:24" hidden="1" x14ac:dyDescent="0.2">
      <c r="A843" s="73" t="str">
        <f t="shared" si="190"/>
        <v/>
      </c>
      <c r="B843" s="3" t="str">
        <f t="shared" si="187"/>
        <v/>
      </c>
      <c r="E843" s="14" t="str">
        <f t="shared" si="188"/>
        <v/>
      </c>
      <c r="F843" s="3">
        <f t="shared" si="185"/>
        <v>0</v>
      </c>
      <c r="G843" s="3" t="str">
        <f t="shared" si="191"/>
        <v/>
      </c>
      <c r="H843" s="3">
        <f t="shared" si="189"/>
        <v>0</v>
      </c>
      <c r="I843" s="3" t="str">
        <f t="shared" si="192"/>
        <v/>
      </c>
      <c r="K843" s="3">
        <f t="shared" si="193"/>
        <v>39</v>
      </c>
      <c r="L843" s="3" t="str">
        <f t="shared" si="194"/>
        <v/>
      </c>
      <c r="N843" s="48" t="s">
        <v>85</v>
      </c>
      <c r="O843" s="57">
        <f t="shared" si="186"/>
        <v>19</v>
      </c>
      <c r="P843" s="36">
        <v>42914</v>
      </c>
      <c r="Q843" s="161" t="s">
        <v>232</v>
      </c>
      <c r="R843" s="163">
        <v>2.1111111111111108E-2</v>
      </c>
      <c r="S843" s="185"/>
      <c r="T843" s="62" t="str">
        <f>IF(O843&gt;0,VLOOKUP(Q843,'Riders Names'!A$2:B$582,2,FALSE),"")</f>
        <v>Male</v>
      </c>
      <c r="U843" s="45" t="str">
        <f>VLOOKUP(Q843,'Riders Names'!A$2:B$582,1,FALSE)</f>
        <v>Simon Wise</v>
      </c>
      <c r="X843" s="7" t="str">
        <f>IF('My Races'!$H$2="All",Q843,CONCATENATE(Q843,N843))</f>
        <v>Simon WiseUC861</v>
      </c>
    </row>
    <row r="844" spans="1:24" hidden="1" x14ac:dyDescent="0.2">
      <c r="A844" s="73" t="str">
        <f t="shared" si="190"/>
        <v/>
      </c>
      <c r="B844" s="3" t="str">
        <f t="shared" si="187"/>
        <v/>
      </c>
      <c r="E844" s="14" t="str">
        <f t="shared" si="188"/>
        <v/>
      </c>
      <c r="F844" s="3">
        <f t="shared" si="185"/>
        <v>0</v>
      </c>
      <c r="G844" s="3" t="str">
        <f t="shared" si="191"/>
        <v/>
      </c>
      <c r="H844" s="3">
        <f t="shared" si="189"/>
        <v>0</v>
      </c>
      <c r="I844" s="3" t="str">
        <f t="shared" si="192"/>
        <v/>
      </c>
      <c r="K844" s="3">
        <f t="shared" si="193"/>
        <v>39</v>
      </c>
      <c r="L844" s="3" t="str">
        <f t="shared" si="194"/>
        <v/>
      </c>
      <c r="N844" s="48" t="s">
        <v>52</v>
      </c>
      <c r="O844" s="57"/>
      <c r="P844" s="36"/>
      <c r="Q844" s="35"/>
      <c r="R844" s="37"/>
      <c r="S844" s="185"/>
      <c r="T844" s="62" t="str">
        <f>IF(O844&gt;0,VLOOKUP(Q844,'Riders Names'!A$2:B$582,2,FALSE),"")</f>
        <v/>
      </c>
      <c r="U844" s="45" t="e">
        <f>VLOOKUP(Q844,'Riders Names'!A$2:B$582,1,FALSE)</f>
        <v>#N/A</v>
      </c>
      <c r="X844" s="7" t="str">
        <f>IF('My Races'!$H$2="All",Q844,CONCATENATE(Q844,N844))</f>
        <v>Choose Race</v>
      </c>
    </row>
    <row r="845" spans="1:24" ht="13.5" hidden="1" thickBot="1" x14ac:dyDescent="0.25">
      <c r="A845" s="73" t="str">
        <f t="shared" si="190"/>
        <v/>
      </c>
      <c r="B845" s="3" t="str">
        <f t="shared" si="187"/>
        <v/>
      </c>
      <c r="E845" s="14" t="str">
        <f t="shared" si="188"/>
        <v/>
      </c>
      <c r="F845" s="3">
        <f t="shared" si="185"/>
        <v>0</v>
      </c>
      <c r="G845" s="3" t="str">
        <f t="shared" si="191"/>
        <v/>
      </c>
      <c r="H845" s="3">
        <f t="shared" si="189"/>
        <v>0</v>
      </c>
      <c r="I845" s="3" t="str">
        <f t="shared" si="192"/>
        <v/>
      </c>
      <c r="K845" s="3">
        <f t="shared" si="193"/>
        <v>39</v>
      </c>
      <c r="L845" s="3" t="str">
        <f t="shared" si="194"/>
        <v/>
      </c>
      <c r="N845" s="48" t="s">
        <v>85</v>
      </c>
      <c r="O845" s="57">
        <f t="shared" si="186"/>
        <v>1</v>
      </c>
      <c r="P845" s="222">
        <v>42550</v>
      </c>
      <c r="Q845" s="153" t="s">
        <v>56</v>
      </c>
      <c r="R845" s="168">
        <v>1.6400462962962964E-2</v>
      </c>
      <c r="S845" s="217" t="s">
        <v>240</v>
      </c>
      <c r="T845" s="62" t="str">
        <f>IF(O845&gt;0,VLOOKUP(Q845,'Riders Names'!A$2:B$582,2,FALSE),"")</f>
        <v>Male</v>
      </c>
      <c r="U845" s="45" t="str">
        <f>VLOOKUP(Q845,'Riders Names'!A$2:B$582,1,FALSE)</f>
        <v>Simon Cox</v>
      </c>
      <c r="X845" s="7" t="str">
        <f>IF('My Races'!$H$2="All",Q845,CONCATENATE(Q845,N845))</f>
        <v>Simon CoxUC861</v>
      </c>
    </row>
    <row r="846" spans="1:24" ht="13.5" hidden="1" thickBot="1" x14ac:dyDescent="0.25">
      <c r="A846" s="73" t="str">
        <f t="shared" si="190"/>
        <v/>
      </c>
      <c r="B846" s="3" t="str">
        <f t="shared" si="187"/>
        <v/>
      </c>
      <c r="E846" s="14" t="str">
        <f t="shared" si="188"/>
        <v/>
      </c>
      <c r="F846" s="3">
        <f t="shared" si="185"/>
        <v>0</v>
      </c>
      <c r="G846" s="3" t="str">
        <f t="shared" si="191"/>
        <v/>
      </c>
      <c r="H846" s="3">
        <f t="shared" si="189"/>
        <v>0</v>
      </c>
      <c r="I846" s="3" t="str">
        <f t="shared" si="192"/>
        <v/>
      </c>
      <c r="K846" s="3">
        <f t="shared" si="193"/>
        <v>39</v>
      </c>
      <c r="L846" s="3" t="str">
        <f t="shared" si="194"/>
        <v/>
      </c>
      <c r="N846" s="48" t="s">
        <v>85</v>
      </c>
      <c r="O846" s="57">
        <f t="shared" si="186"/>
        <v>2</v>
      </c>
      <c r="P846" s="222">
        <v>42550</v>
      </c>
      <c r="Q846" s="154" t="s">
        <v>58</v>
      </c>
      <c r="R846" s="167">
        <v>1.7094907407407409E-2</v>
      </c>
      <c r="S846" s="185"/>
      <c r="T846" s="62" t="str">
        <f>IF(O846&gt;0,VLOOKUP(Q846,'Riders Names'!A$2:B$582,2,FALSE),"")</f>
        <v>Male</v>
      </c>
      <c r="U846" s="45" t="str">
        <f>VLOOKUP(Q846,'Riders Names'!A$2:B$582,1,FALSE)</f>
        <v>Mike Gibbons</v>
      </c>
      <c r="X846" s="7" t="str">
        <f>IF('My Races'!$H$2="All",Q846,CONCATENATE(Q846,N846))</f>
        <v>Mike GibbonsUC861</v>
      </c>
    </row>
    <row r="847" spans="1:24" ht="13.5" hidden="1" thickBot="1" x14ac:dyDescent="0.25">
      <c r="A847" s="73" t="str">
        <f t="shared" si="190"/>
        <v/>
      </c>
      <c r="B847" s="3" t="str">
        <f t="shared" si="187"/>
        <v/>
      </c>
      <c r="E847" s="14" t="str">
        <f t="shared" si="188"/>
        <v/>
      </c>
      <c r="F847" s="3">
        <f t="shared" si="185"/>
        <v>0</v>
      </c>
      <c r="G847" s="3" t="str">
        <f t="shared" si="191"/>
        <v/>
      </c>
      <c r="H847" s="3">
        <f t="shared" si="189"/>
        <v>0</v>
      </c>
      <c r="I847" s="3" t="str">
        <f t="shared" si="192"/>
        <v/>
      </c>
      <c r="K847" s="3">
        <f t="shared" si="193"/>
        <v>39</v>
      </c>
      <c r="L847" s="3" t="str">
        <f t="shared" si="194"/>
        <v/>
      </c>
      <c r="N847" s="48" t="s">
        <v>85</v>
      </c>
      <c r="O847" s="57">
        <f t="shared" si="186"/>
        <v>3</v>
      </c>
      <c r="P847" s="222">
        <v>42550</v>
      </c>
      <c r="Q847" s="153" t="s">
        <v>124</v>
      </c>
      <c r="R847" s="168">
        <v>1.7245370370370369E-2</v>
      </c>
      <c r="S847" s="185"/>
      <c r="T847" s="62" t="str">
        <f>IF(O847&gt;0,VLOOKUP(Q847,'Riders Names'!A$2:B$582,2,FALSE),"")</f>
        <v>Male</v>
      </c>
      <c r="U847" s="45" t="str">
        <f>VLOOKUP(Q847,'Riders Names'!A$2:B$582,1,FALSE)</f>
        <v>Simon Kay</v>
      </c>
      <c r="X847" s="7" t="str">
        <f>IF('My Races'!$H$2="All",Q847,CONCATENATE(Q847,N847))</f>
        <v>Simon KayUC861</v>
      </c>
    </row>
    <row r="848" spans="1:24" ht="13.5" hidden="1" thickBot="1" x14ac:dyDescent="0.25">
      <c r="A848" s="73" t="str">
        <f t="shared" si="190"/>
        <v/>
      </c>
      <c r="B848" s="3" t="str">
        <f t="shared" si="187"/>
        <v/>
      </c>
      <c r="E848" s="14" t="str">
        <f t="shared" si="188"/>
        <v/>
      </c>
      <c r="F848" s="3">
        <f t="shared" si="185"/>
        <v>0</v>
      </c>
      <c r="G848" s="3" t="str">
        <f t="shared" si="191"/>
        <v/>
      </c>
      <c r="H848" s="3">
        <f t="shared" si="189"/>
        <v>0</v>
      </c>
      <c r="I848" s="3" t="str">
        <f t="shared" si="192"/>
        <v/>
      </c>
      <c r="K848" s="3">
        <f t="shared" si="193"/>
        <v>39</v>
      </c>
      <c r="L848" s="3" t="str">
        <f t="shared" si="194"/>
        <v/>
      </c>
      <c r="N848" s="48" t="s">
        <v>85</v>
      </c>
      <c r="O848" s="57">
        <f t="shared" si="186"/>
        <v>4</v>
      </c>
      <c r="P848" s="222">
        <v>42550</v>
      </c>
      <c r="Q848" s="154" t="s">
        <v>78</v>
      </c>
      <c r="R848" s="167">
        <v>1.7476851851851851E-2</v>
      </c>
      <c r="S848" s="185"/>
      <c r="T848" s="62" t="str">
        <f>IF(O848&gt;0,VLOOKUP(Q848,'Riders Names'!A$2:B$582,2,FALSE),"")</f>
        <v>Male</v>
      </c>
      <c r="U848" s="45" t="str">
        <f>VLOOKUP(Q848,'Riders Names'!A$2:B$582,1,FALSE)</f>
        <v>Martin Priestley</v>
      </c>
      <c r="X848" s="7" t="str">
        <f>IF('My Races'!$H$2="All",Q848,CONCATENATE(Q848,N848))</f>
        <v>Martin PriestleyUC861</v>
      </c>
    </row>
    <row r="849" spans="1:24" ht="13.5" hidden="1" thickBot="1" x14ac:dyDescent="0.25">
      <c r="A849" s="73" t="str">
        <f t="shared" si="190"/>
        <v/>
      </c>
      <c r="B849" s="3" t="str">
        <f t="shared" si="187"/>
        <v/>
      </c>
      <c r="E849" s="14" t="str">
        <f t="shared" si="188"/>
        <v/>
      </c>
      <c r="F849" s="3">
        <f t="shared" si="185"/>
        <v>0</v>
      </c>
      <c r="G849" s="3" t="str">
        <f t="shared" si="191"/>
        <v/>
      </c>
      <c r="H849" s="3">
        <f t="shared" si="189"/>
        <v>0</v>
      </c>
      <c r="I849" s="3" t="str">
        <f t="shared" si="192"/>
        <v/>
      </c>
      <c r="K849" s="3">
        <f t="shared" si="193"/>
        <v>40</v>
      </c>
      <c r="L849" s="3" t="str">
        <f t="shared" si="194"/>
        <v>Paul Winchcombe40</v>
      </c>
      <c r="N849" s="48" t="s">
        <v>85</v>
      </c>
      <c r="O849" s="57">
        <f t="shared" si="186"/>
        <v>5</v>
      </c>
      <c r="P849" s="222">
        <v>42550</v>
      </c>
      <c r="Q849" s="153" t="s">
        <v>57</v>
      </c>
      <c r="R849" s="168">
        <v>1.7638888888888888E-2</v>
      </c>
      <c r="S849" s="185"/>
      <c r="T849" s="62" t="str">
        <f>IF(O849&gt;0,VLOOKUP(Q849,'Riders Names'!A$2:B$582,2,FALSE),"")</f>
        <v>Male</v>
      </c>
      <c r="U849" s="45" t="str">
        <f>VLOOKUP(Q849,'Riders Names'!A$2:B$582,1,FALSE)</f>
        <v>Paul Winchcombe</v>
      </c>
      <c r="X849" s="7" t="str">
        <f>IF('My Races'!$H$2="All",Q849,CONCATENATE(Q849,N849))</f>
        <v>Paul WinchcombeUC861</v>
      </c>
    </row>
    <row r="850" spans="1:24" ht="13.5" hidden="1" thickBot="1" x14ac:dyDescent="0.25">
      <c r="A850" s="73" t="str">
        <f t="shared" si="190"/>
        <v/>
      </c>
      <c r="B850" s="3" t="str">
        <f t="shared" si="187"/>
        <v/>
      </c>
      <c r="E850" s="14" t="str">
        <f t="shared" si="188"/>
        <v/>
      </c>
      <c r="F850" s="3">
        <f t="shared" si="185"/>
        <v>0</v>
      </c>
      <c r="G850" s="3" t="str">
        <f t="shared" si="191"/>
        <v/>
      </c>
      <c r="H850" s="3">
        <f t="shared" si="189"/>
        <v>0</v>
      </c>
      <c r="I850" s="3" t="str">
        <f t="shared" si="192"/>
        <v/>
      </c>
      <c r="K850" s="3">
        <f t="shared" si="193"/>
        <v>40</v>
      </c>
      <c r="L850" s="3" t="str">
        <f t="shared" si="194"/>
        <v/>
      </c>
      <c r="N850" s="48" t="s">
        <v>85</v>
      </c>
      <c r="O850" s="57">
        <f t="shared" si="186"/>
        <v>6</v>
      </c>
      <c r="P850" s="222">
        <v>42550</v>
      </c>
      <c r="Q850" s="154" t="s">
        <v>121</v>
      </c>
      <c r="R850" s="167">
        <v>1.8136574074074072E-2</v>
      </c>
      <c r="S850" s="185"/>
      <c r="T850" s="62" t="str">
        <f>IF(O850&gt;0,VLOOKUP(Q850,'Riders Names'!A$2:B$582,2,FALSE),"")</f>
        <v>Male</v>
      </c>
      <c r="U850" s="45" t="str">
        <f>VLOOKUP(Q850,'Riders Names'!A$2:B$582,1,FALSE)</f>
        <v>Mark Dick</v>
      </c>
      <c r="X850" s="7" t="str">
        <f>IF('My Races'!$H$2="All",Q850,CONCATENATE(Q850,N850))</f>
        <v>Mark DickUC861</v>
      </c>
    </row>
    <row r="851" spans="1:24" ht="13.5" hidden="1" thickBot="1" x14ac:dyDescent="0.25">
      <c r="A851" s="73" t="str">
        <f t="shared" si="190"/>
        <v/>
      </c>
      <c r="B851" s="3" t="str">
        <f t="shared" si="187"/>
        <v/>
      </c>
      <c r="E851" s="14" t="str">
        <f t="shared" si="188"/>
        <v/>
      </c>
      <c r="F851" s="3">
        <f t="shared" ref="F851:F914" si="195">IF(AND(E851&lt;&gt;"",E850&lt;&gt;E851),F850+1,F850)</f>
        <v>0</v>
      </c>
      <c r="G851" s="3" t="str">
        <f t="shared" si="191"/>
        <v/>
      </c>
      <c r="H851" s="3">
        <f t="shared" si="189"/>
        <v>0</v>
      </c>
      <c r="I851" s="3" t="str">
        <f t="shared" si="192"/>
        <v/>
      </c>
      <c r="K851" s="3">
        <f t="shared" si="193"/>
        <v>40</v>
      </c>
      <c r="L851" s="3" t="str">
        <f t="shared" si="194"/>
        <v/>
      </c>
      <c r="N851" s="48" t="s">
        <v>85</v>
      </c>
      <c r="O851" s="57">
        <f t="shared" si="186"/>
        <v>7</v>
      </c>
      <c r="P851" s="222">
        <v>42550</v>
      </c>
      <c r="Q851" s="153" t="s">
        <v>119</v>
      </c>
      <c r="R851" s="168">
        <v>1.8368055555555554E-2</v>
      </c>
      <c r="S851" s="185"/>
      <c r="T851" s="62" t="str">
        <f>IF(O851&gt;0,VLOOKUP(Q851,'Riders Names'!A$2:B$582,2,FALSE),"")</f>
        <v>Male</v>
      </c>
      <c r="U851" s="45" t="str">
        <f>VLOOKUP(Q851,'Riders Names'!A$2:B$582,1,FALSE)</f>
        <v>Jeremy Tyzack</v>
      </c>
      <c r="X851" s="7" t="str">
        <f>IF('My Races'!$H$2="All",Q851,CONCATENATE(Q851,N851))</f>
        <v>Jeremy TyzackUC861</v>
      </c>
    </row>
    <row r="852" spans="1:24" ht="13.5" hidden="1" thickBot="1" x14ac:dyDescent="0.25">
      <c r="A852" s="73" t="str">
        <f t="shared" si="190"/>
        <v/>
      </c>
      <c r="B852" s="3" t="str">
        <f t="shared" si="187"/>
        <v/>
      </c>
      <c r="E852" s="14" t="str">
        <f t="shared" si="188"/>
        <v/>
      </c>
      <c r="F852" s="3">
        <f t="shared" si="195"/>
        <v>0</v>
      </c>
      <c r="G852" s="3" t="str">
        <f t="shared" si="191"/>
        <v/>
      </c>
      <c r="H852" s="3">
        <f t="shared" si="189"/>
        <v>0</v>
      </c>
      <c r="I852" s="3" t="str">
        <f t="shared" si="192"/>
        <v/>
      </c>
      <c r="K852" s="3">
        <f t="shared" si="193"/>
        <v>40</v>
      </c>
      <c r="L852" s="3" t="str">
        <f t="shared" si="194"/>
        <v/>
      </c>
      <c r="N852" s="48" t="s">
        <v>85</v>
      </c>
      <c r="O852" s="57">
        <f t="shared" si="186"/>
        <v>8</v>
      </c>
      <c r="P852" s="222">
        <v>42550</v>
      </c>
      <c r="Q852" s="154" t="s">
        <v>115</v>
      </c>
      <c r="R852" s="167">
        <v>1.954861111111111E-2</v>
      </c>
      <c r="S852" s="185"/>
      <c r="T852" s="62" t="str">
        <f>IF(O852&gt;0,VLOOKUP(Q852,'Riders Names'!A$2:B$582,2,FALSE),"")</f>
        <v>Male</v>
      </c>
      <c r="U852" s="45" t="str">
        <f>VLOOKUP(Q852,'Riders Names'!A$2:B$582,1,FALSE)</f>
        <v>Dylan Spencer</v>
      </c>
      <c r="X852" s="7" t="str">
        <f>IF('My Races'!$H$2="All",Q852,CONCATENATE(Q852,N852))</f>
        <v>Dylan SpencerUC861</v>
      </c>
    </row>
    <row r="853" spans="1:24" ht="13.5" hidden="1" thickBot="1" x14ac:dyDescent="0.25">
      <c r="A853" s="73" t="str">
        <f t="shared" si="190"/>
        <v/>
      </c>
      <c r="B853" s="3" t="str">
        <f t="shared" si="187"/>
        <v/>
      </c>
      <c r="E853" s="14" t="str">
        <f t="shared" si="188"/>
        <v/>
      </c>
      <c r="F853" s="3">
        <f t="shared" si="195"/>
        <v>0</v>
      </c>
      <c r="G853" s="3" t="str">
        <f t="shared" si="191"/>
        <v/>
      </c>
      <c r="H853" s="3">
        <f t="shared" si="189"/>
        <v>0</v>
      </c>
      <c r="I853" s="3" t="str">
        <f t="shared" si="192"/>
        <v/>
      </c>
      <c r="K853" s="3">
        <f t="shared" si="193"/>
        <v>40</v>
      </c>
      <c r="L853" s="3" t="str">
        <f t="shared" si="194"/>
        <v/>
      </c>
      <c r="N853" s="48" t="s">
        <v>85</v>
      </c>
      <c r="O853" s="57">
        <f t="shared" si="186"/>
        <v>9</v>
      </c>
      <c r="P853" s="222">
        <v>42550</v>
      </c>
      <c r="Q853" s="153" t="s">
        <v>129</v>
      </c>
      <c r="R853" s="168">
        <v>2.1053240740740744E-2</v>
      </c>
      <c r="S853" s="185"/>
      <c r="T853" s="62" t="str">
        <f>IF(O853&gt;0,VLOOKUP(Q853,'Riders Names'!A$2:B$582,2,FALSE),"")</f>
        <v>Female</v>
      </c>
      <c r="U853" s="45" t="str">
        <f>VLOOKUP(Q853,'Riders Names'!A$2:B$582,1,FALSE)</f>
        <v>Sue Crane</v>
      </c>
      <c r="X853" s="7" t="str">
        <f>IF('My Races'!$H$2="All",Q853,CONCATENATE(Q853,N853))</f>
        <v>Sue CraneUC861</v>
      </c>
    </row>
    <row r="854" spans="1:24" ht="13.5" hidden="1" thickBot="1" x14ac:dyDescent="0.25">
      <c r="A854" s="73" t="str">
        <f t="shared" si="190"/>
        <v/>
      </c>
      <c r="B854" s="3" t="str">
        <f t="shared" si="187"/>
        <v/>
      </c>
      <c r="E854" s="14" t="str">
        <f t="shared" si="188"/>
        <v/>
      </c>
      <c r="F854" s="3">
        <f t="shared" si="195"/>
        <v>0</v>
      </c>
      <c r="G854" s="3" t="str">
        <f t="shared" si="191"/>
        <v/>
      </c>
      <c r="H854" s="3">
        <f t="shared" si="189"/>
        <v>0</v>
      </c>
      <c r="I854" s="3" t="str">
        <f t="shared" si="192"/>
        <v/>
      </c>
      <c r="K854" s="3">
        <f t="shared" si="193"/>
        <v>40</v>
      </c>
      <c r="L854" s="3" t="str">
        <f t="shared" si="194"/>
        <v/>
      </c>
      <c r="N854" s="48" t="s">
        <v>85</v>
      </c>
      <c r="O854" s="57">
        <f t="shared" si="186"/>
        <v>10</v>
      </c>
      <c r="P854" s="222">
        <v>42550</v>
      </c>
      <c r="Q854" s="220" t="s">
        <v>65</v>
      </c>
      <c r="R854" s="221" t="s">
        <v>154</v>
      </c>
      <c r="S854" s="185"/>
      <c r="T854" s="62" t="str">
        <f>IF(O854&gt;0,VLOOKUP(Q854,'Riders Names'!A$2:B$582,2,FALSE),"")</f>
        <v>Male</v>
      </c>
      <c r="U854" s="45" t="str">
        <f>VLOOKUP(Q854,'Riders Names'!A$2:B$582,1,FALSE)</f>
        <v>Andy Cook</v>
      </c>
      <c r="X854" s="7" t="str">
        <f>IF('My Races'!$H$2="All",Q854,CONCATENATE(Q854,N854))</f>
        <v>Andy CookUC861</v>
      </c>
    </row>
    <row r="855" spans="1:24" hidden="1" x14ac:dyDescent="0.2">
      <c r="A855" s="73" t="str">
        <f t="shared" si="190"/>
        <v/>
      </c>
      <c r="B855" s="3" t="str">
        <f t="shared" si="187"/>
        <v/>
      </c>
      <c r="E855" s="14" t="str">
        <f t="shared" si="188"/>
        <v/>
      </c>
      <c r="F855" s="3">
        <f t="shared" si="195"/>
        <v>0</v>
      </c>
      <c r="G855" s="3" t="str">
        <f t="shared" si="191"/>
        <v/>
      </c>
      <c r="H855" s="3">
        <f t="shared" si="189"/>
        <v>0</v>
      </c>
      <c r="I855" s="3" t="str">
        <f t="shared" si="192"/>
        <v/>
      </c>
      <c r="K855" s="3">
        <f t="shared" si="193"/>
        <v>40</v>
      </c>
      <c r="L855" s="3" t="str">
        <f t="shared" si="194"/>
        <v/>
      </c>
      <c r="N855" s="48" t="s">
        <v>87</v>
      </c>
      <c r="O855" s="57">
        <f t="shared" si="186"/>
        <v>1</v>
      </c>
      <c r="P855" s="218">
        <v>44407</v>
      </c>
      <c r="Q855" s="169" t="s">
        <v>56</v>
      </c>
      <c r="R855" s="203">
        <v>8.7361111111111112E-2</v>
      </c>
      <c r="S855" s="185" t="s">
        <v>249</v>
      </c>
      <c r="T855" s="62" t="str">
        <f>IF(O855&gt;0,VLOOKUP(Q855,'Riders Names'!A$2:B$582,2,FALSE),"")</f>
        <v>Male</v>
      </c>
      <c r="U855" s="45" t="str">
        <f>VLOOKUP(Q855,'Riders Names'!A$2:B$582,1,FALSE)</f>
        <v>Simon Cox</v>
      </c>
      <c r="X855" s="7" t="str">
        <f>IF('My Races'!$H$2="All",Q855,CONCATENATE(Q855,N855))</f>
        <v>Simon CoxUC864</v>
      </c>
    </row>
    <row r="856" spans="1:24" hidden="1" x14ac:dyDescent="0.2">
      <c r="A856" s="73" t="str">
        <f t="shared" si="190"/>
        <v/>
      </c>
      <c r="B856" s="3" t="str">
        <f t="shared" si="187"/>
        <v/>
      </c>
      <c r="E856" s="14" t="str">
        <f t="shared" si="188"/>
        <v/>
      </c>
      <c r="F856" s="3">
        <f t="shared" si="195"/>
        <v>0</v>
      </c>
      <c r="G856" s="3" t="str">
        <f t="shared" si="191"/>
        <v/>
      </c>
      <c r="H856" s="3">
        <f t="shared" si="189"/>
        <v>0</v>
      </c>
      <c r="I856" s="3" t="str">
        <f t="shared" si="192"/>
        <v/>
      </c>
      <c r="K856" s="3">
        <f t="shared" si="193"/>
        <v>40</v>
      </c>
      <c r="L856" s="3" t="str">
        <f t="shared" si="194"/>
        <v/>
      </c>
      <c r="N856" s="48" t="s">
        <v>87</v>
      </c>
      <c r="O856" s="57">
        <f t="shared" ref="O856:O861" si="196">IF(N856=N855,O855+1,1)</f>
        <v>2</v>
      </c>
      <c r="P856" s="218">
        <v>44407</v>
      </c>
      <c r="Q856" s="169" t="s">
        <v>61</v>
      </c>
      <c r="R856" s="203">
        <v>8.7951388888888885E-2</v>
      </c>
      <c r="S856" s="185"/>
      <c r="T856" s="62" t="str">
        <f>IF(O856&gt;0,VLOOKUP(Q856,'Riders Names'!A$2:B$582,2,FALSE),"")</f>
        <v>Male</v>
      </c>
      <c r="U856" s="45" t="str">
        <f>VLOOKUP(Q856,'Riders Names'!A$2:B$582,1,FALSE)</f>
        <v>James Eccleston</v>
      </c>
      <c r="X856" s="7" t="str">
        <f>IF('My Races'!$H$2="All",Q856,CONCATENATE(Q856,N856))</f>
        <v>James EcclestonUC864</v>
      </c>
    </row>
    <row r="857" spans="1:24" hidden="1" x14ac:dyDescent="0.2">
      <c r="A857" s="73" t="str">
        <f t="shared" si="190"/>
        <v/>
      </c>
      <c r="B857" s="3" t="str">
        <f t="shared" si="187"/>
        <v/>
      </c>
      <c r="E857" s="14" t="str">
        <f t="shared" si="188"/>
        <v/>
      </c>
      <c r="F857" s="3">
        <f t="shared" si="195"/>
        <v>0</v>
      </c>
      <c r="G857" s="3" t="str">
        <f t="shared" si="191"/>
        <v/>
      </c>
      <c r="H857" s="3">
        <f t="shared" si="189"/>
        <v>0</v>
      </c>
      <c r="I857" s="3" t="str">
        <f t="shared" si="192"/>
        <v/>
      </c>
      <c r="K857" s="3">
        <f t="shared" si="193"/>
        <v>40</v>
      </c>
      <c r="L857" s="3" t="str">
        <f t="shared" si="194"/>
        <v/>
      </c>
      <c r="N857" s="48" t="s">
        <v>87</v>
      </c>
      <c r="O857" s="57">
        <f t="shared" si="196"/>
        <v>3</v>
      </c>
      <c r="P857" s="218">
        <v>44407</v>
      </c>
      <c r="Q857" s="169" t="s">
        <v>60</v>
      </c>
      <c r="R857" s="203">
        <v>8.7951388888888885E-2</v>
      </c>
      <c r="S857" s="185"/>
      <c r="T857" s="62" t="str">
        <f>IF(O857&gt;0,VLOOKUP(Q857,'Riders Names'!A$2:B$582,2,FALSE),"")</f>
        <v>Male</v>
      </c>
      <c r="U857" s="45" t="str">
        <f>VLOOKUP(Q857,'Riders Names'!A$2:B$582,1,FALSE)</f>
        <v>David English</v>
      </c>
      <c r="X857" s="7" t="str">
        <f>IF('My Races'!$H$2="All",Q857,CONCATENATE(Q857,N857))</f>
        <v>David EnglishUC864</v>
      </c>
    </row>
    <row r="858" spans="1:24" hidden="1" x14ac:dyDescent="0.2">
      <c r="A858" s="73" t="str">
        <f t="shared" si="190"/>
        <v/>
      </c>
      <c r="B858" s="3" t="str">
        <f t="shared" si="187"/>
        <v/>
      </c>
      <c r="E858" s="14" t="str">
        <f t="shared" si="188"/>
        <v/>
      </c>
      <c r="F858" s="3">
        <f t="shared" si="195"/>
        <v>0</v>
      </c>
      <c r="G858" s="3" t="str">
        <f t="shared" si="191"/>
        <v/>
      </c>
      <c r="H858" s="3">
        <f t="shared" si="189"/>
        <v>0</v>
      </c>
      <c r="I858" s="3" t="str">
        <f t="shared" si="192"/>
        <v/>
      </c>
      <c r="K858" s="3">
        <f t="shared" si="193"/>
        <v>40</v>
      </c>
      <c r="L858" s="3" t="str">
        <f t="shared" si="194"/>
        <v/>
      </c>
      <c r="N858" s="48" t="s">
        <v>87</v>
      </c>
      <c r="O858" s="57">
        <f t="shared" si="196"/>
        <v>4</v>
      </c>
      <c r="P858" s="218">
        <v>44407</v>
      </c>
      <c r="Q858" s="178" t="s">
        <v>77</v>
      </c>
      <c r="R858" s="203">
        <v>9.0462962962962967E-2</v>
      </c>
      <c r="S858" s="185"/>
      <c r="T858" s="62" t="str">
        <f>IF(O858&gt;0,VLOOKUP(Q858,'Riders Names'!A$2:B$582,2,FALSE),"")</f>
        <v>Male</v>
      </c>
      <c r="U858" s="45" t="str">
        <f>VLOOKUP(Q858,'Riders Names'!A$2:B$582,1,FALSE)</f>
        <v>Andrew Lockwood</v>
      </c>
      <c r="X858" s="7" t="str">
        <f>IF('My Races'!$H$2="All",Q858,CONCATENATE(Q858,N858))</f>
        <v>Andrew LockwoodUC864</v>
      </c>
    </row>
    <row r="859" spans="1:24" hidden="1" x14ac:dyDescent="0.2">
      <c r="A859" s="73" t="str">
        <f t="shared" si="190"/>
        <v/>
      </c>
      <c r="B859" s="3" t="str">
        <f t="shared" si="187"/>
        <v/>
      </c>
      <c r="E859" s="14" t="str">
        <f t="shared" si="188"/>
        <v/>
      </c>
      <c r="F859" s="3">
        <f t="shared" si="195"/>
        <v>0</v>
      </c>
      <c r="G859" s="3" t="str">
        <f t="shared" si="191"/>
        <v/>
      </c>
      <c r="H859" s="3">
        <f t="shared" si="189"/>
        <v>0</v>
      </c>
      <c r="I859" s="3" t="str">
        <f t="shared" si="192"/>
        <v/>
      </c>
      <c r="K859" s="3">
        <f t="shared" si="193"/>
        <v>40</v>
      </c>
      <c r="L859" s="3" t="str">
        <f t="shared" si="194"/>
        <v/>
      </c>
      <c r="N859" s="48" t="s">
        <v>87</v>
      </c>
      <c r="O859" s="57">
        <f t="shared" si="196"/>
        <v>5</v>
      </c>
      <c r="P859" s="218">
        <v>44407</v>
      </c>
      <c r="Q859" s="169" t="s">
        <v>63</v>
      </c>
      <c r="R859" s="203">
        <v>9.1365740740740733E-2</v>
      </c>
      <c r="S859" s="185" t="s">
        <v>250</v>
      </c>
      <c r="T859" s="62" t="str">
        <f>IF(O859&gt;0,VLOOKUP(Q859,'Riders Names'!A$2:B$582,2,FALSE),"")</f>
        <v>Male</v>
      </c>
      <c r="U859" s="45" t="str">
        <f>VLOOKUP(Q859,'Riders Names'!A$2:B$582,1,FALSE)</f>
        <v>Mark Evans</v>
      </c>
      <c r="X859" s="7" t="str">
        <f>IF('My Races'!$H$2="All",Q859,CONCATENATE(Q859,N859))</f>
        <v>Mark EvansUC864</v>
      </c>
    </row>
    <row r="860" spans="1:24" hidden="1" x14ac:dyDescent="0.2">
      <c r="A860" s="73" t="str">
        <f t="shared" si="190"/>
        <v/>
      </c>
      <c r="B860" s="3" t="str">
        <f t="shared" si="187"/>
        <v/>
      </c>
      <c r="E860" s="14" t="str">
        <f t="shared" si="188"/>
        <v/>
      </c>
      <c r="F860" s="3">
        <f t="shared" si="195"/>
        <v>0</v>
      </c>
      <c r="G860" s="3" t="str">
        <f t="shared" si="191"/>
        <v/>
      </c>
      <c r="H860" s="3">
        <f t="shared" si="189"/>
        <v>0</v>
      </c>
      <c r="I860" s="3" t="str">
        <f t="shared" si="192"/>
        <v/>
      </c>
      <c r="K860" s="3">
        <f t="shared" si="193"/>
        <v>40</v>
      </c>
      <c r="L860" s="3" t="str">
        <f t="shared" si="194"/>
        <v/>
      </c>
      <c r="N860" s="48" t="s">
        <v>87</v>
      </c>
      <c r="O860" s="57">
        <f t="shared" si="196"/>
        <v>6</v>
      </c>
      <c r="P860" s="218">
        <v>44407</v>
      </c>
      <c r="Q860" s="169" t="s">
        <v>64</v>
      </c>
      <c r="R860" s="203">
        <v>9.3634259259259264E-2</v>
      </c>
      <c r="S860" s="185"/>
      <c r="T860" s="62" t="str">
        <f>IF(O860&gt;0,VLOOKUP(Q860,'Riders Names'!A$2:B$582,2,FALSE),"")</f>
        <v>Male</v>
      </c>
      <c r="U860" s="45" t="str">
        <f>VLOOKUP(Q860,'Riders Names'!A$2:B$582,1,FALSE)</f>
        <v>Peter Iffland</v>
      </c>
      <c r="X860" s="7" t="str">
        <f>IF('My Races'!$H$2="All",Q860,CONCATENATE(Q860,N860))</f>
        <v>Peter IfflandUC864</v>
      </c>
    </row>
    <row r="861" spans="1:24" hidden="1" x14ac:dyDescent="0.2">
      <c r="A861" s="73" t="str">
        <f t="shared" si="190"/>
        <v/>
      </c>
      <c r="B861" s="3" t="str">
        <f t="shared" si="187"/>
        <v/>
      </c>
      <c r="E861" s="14" t="str">
        <f t="shared" si="188"/>
        <v/>
      </c>
      <c r="F861" s="3">
        <f t="shared" si="195"/>
        <v>0</v>
      </c>
      <c r="G861" s="3" t="str">
        <f t="shared" si="191"/>
        <v/>
      </c>
      <c r="H861" s="3">
        <f t="shared" si="189"/>
        <v>0</v>
      </c>
      <c r="I861" s="3" t="str">
        <f t="shared" si="192"/>
        <v/>
      </c>
      <c r="K861" s="3">
        <f t="shared" si="193"/>
        <v>40</v>
      </c>
      <c r="L861" s="3" t="str">
        <f t="shared" si="194"/>
        <v/>
      </c>
      <c r="N861" s="48" t="s">
        <v>87</v>
      </c>
      <c r="O861" s="57">
        <f t="shared" si="196"/>
        <v>7</v>
      </c>
      <c r="P861" s="218">
        <v>44407</v>
      </c>
      <c r="Q861" s="169" t="s">
        <v>68</v>
      </c>
      <c r="R861" s="203">
        <v>9.402777777777778E-2</v>
      </c>
      <c r="S861" s="185"/>
      <c r="T861" s="62" t="str">
        <f>IF(O861&gt;0,VLOOKUP(Q861,'Riders Names'!A$2:B$582,2,FALSE),"")</f>
        <v>Male</v>
      </c>
      <c r="U861" s="45" t="str">
        <f>VLOOKUP(Q861,'Riders Names'!A$2:B$582,1,FALSE)</f>
        <v>Robbie Richardson</v>
      </c>
      <c r="X861" s="7" t="str">
        <f>IF('My Races'!$H$2="All",Q861,CONCATENATE(Q861,N861))</f>
        <v>Robbie RichardsonUC864</v>
      </c>
    </row>
    <row r="862" spans="1:24" hidden="1" x14ac:dyDescent="0.2">
      <c r="A862" s="73" t="str">
        <f t="shared" si="190"/>
        <v/>
      </c>
      <c r="B862" s="3" t="str">
        <f t="shared" si="187"/>
        <v/>
      </c>
      <c r="E862" s="14" t="str">
        <f t="shared" si="188"/>
        <v/>
      </c>
      <c r="F862" s="3">
        <f t="shared" si="195"/>
        <v>0</v>
      </c>
      <c r="G862" s="3" t="str">
        <f t="shared" si="191"/>
        <v/>
      </c>
      <c r="H862" s="3">
        <f t="shared" si="189"/>
        <v>0</v>
      </c>
      <c r="I862" s="3" t="str">
        <f t="shared" si="192"/>
        <v/>
      </c>
      <c r="K862" s="3">
        <f t="shared" si="193"/>
        <v>40</v>
      </c>
      <c r="L862" s="3" t="str">
        <f t="shared" si="194"/>
        <v/>
      </c>
      <c r="N862" s="48" t="s">
        <v>87</v>
      </c>
      <c r="O862" s="57">
        <f>IF(P862=P861,O861+1,1)</f>
        <v>1</v>
      </c>
      <c r="P862" s="223">
        <v>44048</v>
      </c>
      <c r="Q862" s="169" t="s">
        <v>251</v>
      </c>
      <c r="R862" s="203">
        <v>8.0601851851851855E-2</v>
      </c>
      <c r="S862" s="185"/>
      <c r="T862" s="62" t="str">
        <f>IF(O862&gt;0,VLOOKUP(Q862,'Riders Names'!A$2:B$582,2,FALSE),"")</f>
        <v>Guest</v>
      </c>
      <c r="U862" s="45" t="str">
        <f>VLOOKUP(Q862,'Riders Names'!A$2:B$582,1,FALSE)</f>
        <v>Tom Price</v>
      </c>
      <c r="X862" s="7" t="str">
        <f>IF('My Races'!$H$2="All",Q862,CONCATENATE(Q862,N862))</f>
        <v>Tom PriceUC864</v>
      </c>
    </row>
    <row r="863" spans="1:24" hidden="1" x14ac:dyDescent="0.2">
      <c r="A863" s="73" t="str">
        <f t="shared" si="190"/>
        <v/>
      </c>
      <c r="B863" s="3" t="str">
        <f t="shared" si="187"/>
        <v/>
      </c>
      <c r="E863" s="14" t="str">
        <f t="shared" si="188"/>
        <v/>
      </c>
      <c r="F863" s="3">
        <f t="shared" si="195"/>
        <v>0</v>
      </c>
      <c r="G863" s="3" t="str">
        <f t="shared" si="191"/>
        <v/>
      </c>
      <c r="H863" s="3">
        <f t="shared" si="189"/>
        <v>0</v>
      </c>
      <c r="I863" s="3" t="str">
        <f t="shared" si="192"/>
        <v/>
      </c>
      <c r="K863" s="3">
        <f t="shared" si="193"/>
        <v>40</v>
      </c>
      <c r="L863" s="3" t="str">
        <f t="shared" si="194"/>
        <v/>
      </c>
      <c r="N863" s="48" t="s">
        <v>87</v>
      </c>
      <c r="O863" s="57">
        <f t="shared" ref="O863:O926" si="197">IF(P863=P862,O862+1,1)</f>
        <v>2</v>
      </c>
      <c r="P863" s="223">
        <v>44048</v>
      </c>
      <c r="Q863" s="169" t="s">
        <v>94</v>
      </c>
      <c r="R863" s="203">
        <v>8.3958333333333343E-2</v>
      </c>
      <c r="S863" s="185"/>
      <c r="T863" s="62" t="str">
        <f>IF(O863&gt;0,VLOOKUP(Q863,'Riders Names'!A$2:B$582,2,FALSE),"")</f>
        <v>Guest</v>
      </c>
      <c r="U863" s="45" t="str">
        <f>VLOOKUP(Q863,'Riders Names'!A$2:B$582,1,FALSE)</f>
        <v>Will Howse</v>
      </c>
      <c r="X863" s="7" t="str">
        <f>IF('My Races'!$H$2="All",Q863,CONCATENATE(Q863,N863))</f>
        <v>Will HowseUC864</v>
      </c>
    </row>
    <row r="864" spans="1:24" hidden="1" x14ac:dyDescent="0.2">
      <c r="A864" s="73" t="str">
        <f t="shared" si="190"/>
        <v/>
      </c>
      <c r="B864" s="3" t="str">
        <f t="shared" si="187"/>
        <v/>
      </c>
      <c r="E864" s="14" t="str">
        <f t="shared" si="188"/>
        <v/>
      </c>
      <c r="F864" s="3">
        <f t="shared" si="195"/>
        <v>0</v>
      </c>
      <c r="G864" s="3" t="str">
        <f t="shared" si="191"/>
        <v/>
      </c>
      <c r="H864" s="3">
        <f t="shared" si="189"/>
        <v>0</v>
      </c>
      <c r="I864" s="3" t="str">
        <f t="shared" si="192"/>
        <v/>
      </c>
      <c r="K864" s="3">
        <f t="shared" si="193"/>
        <v>40</v>
      </c>
      <c r="L864" s="3" t="str">
        <f t="shared" si="194"/>
        <v/>
      </c>
      <c r="N864" s="48" t="s">
        <v>87</v>
      </c>
      <c r="O864" s="57">
        <f t="shared" si="197"/>
        <v>3</v>
      </c>
      <c r="P864" s="223">
        <v>44048</v>
      </c>
      <c r="Q864" s="169" t="s">
        <v>227</v>
      </c>
      <c r="R864" s="203">
        <v>8.7361111111111112E-2</v>
      </c>
      <c r="S864" s="185"/>
      <c r="T864" s="62" t="str">
        <f>IF(O864&gt;0,VLOOKUP(Q864,'Riders Names'!A$2:B$582,2,FALSE),"")</f>
        <v>Guest</v>
      </c>
      <c r="U864" s="45" t="str">
        <f>VLOOKUP(Q864,'Riders Names'!A$2:B$582,1,FALSE)</f>
        <v>Mark Williams</v>
      </c>
      <c r="X864" s="7" t="str">
        <f>IF('My Races'!$H$2="All",Q864,CONCATENATE(Q864,N864))</f>
        <v>Mark WilliamsUC864</v>
      </c>
    </row>
    <row r="865" spans="1:24" hidden="1" x14ac:dyDescent="0.2">
      <c r="A865" s="73" t="str">
        <f t="shared" si="190"/>
        <v/>
      </c>
      <c r="B865" s="3" t="str">
        <f t="shared" si="187"/>
        <v/>
      </c>
      <c r="E865" s="14" t="str">
        <f t="shared" si="188"/>
        <v/>
      </c>
      <c r="F865" s="3">
        <f t="shared" si="195"/>
        <v>0</v>
      </c>
      <c r="G865" s="3" t="str">
        <f t="shared" si="191"/>
        <v/>
      </c>
      <c r="H865" s="3">
        <f t="shared" si="189"/>
        <v>0</v>
      </c>
      <c r="I865" s="3" t="str">
        <f t="shared" si="192"/>
        <v/>
      </c>
      <c r="K865" s="3">
        <f t="shared" si="193"/>
        <v>40</v>
      </c>
      <c r="L865" s="3" t="str">
        <f t="shared" si="194"/>
        <v/>
      </c>
      <c r="N865" s="48" t="s">
        <v>87</v>
      </c>
      <c r="O865" s="57">
        <f t="shared" si="197"/>
        <v>4</v>
      </c>
      <c r="P865" s="223">
        <v>44048</v>
      </c>
      <c r="Q865" s="169" t="s">
        <v>56</v>
      </c>
      <c r="R865" s="203">
        <v>8.969907407407407E-2</v>
      </c>
      <c r="S865" s="185" t="s">
        <v>249</v>
      </c>
      <c r="T865" s="62" t="str">
        <f>IF(O865&gt;0,VLOOKUP(Q865,'Riders Names'!A$2:B$582,2,FALSE),"")</f>
        <v>Male</v>
      </c>
      <c r="U865" s="45" t="str">
        <f>VLOOKUP(Q865,'Riders Names'!A$2:B$582,1,FALSE)</f>
        <v>Simon Cox</v>
      </c>
      <c r="X865" s="7" t="str">
        <f>IF('My Races'!$H$2="All",Q865,CONCATENATE(Q865,N865))</f>
        <v>Simon CoxUC864</v>
      </c>
    </row>
    <row r="866" spans="1:24" hidden="1" x14ac:dyDescent="0.2">
      <c r="A866" s="73" t="str">
        <f t="shared" si="190"/>
        <v/>
      </c>
      <c r="B866" s="3" t="str">
        <f t="shared" si="187"/>
        <v/>
      </c>
      <c r="E866" s="14" t="str">
        <f t="shared" si="188"/>
        <v/>
      </c>
      <c r="F866" s="3">
        <f t="shared" si="195"/>
        <v>0</v>
      </c>
      <c r="G866" s="3" t="str">
        <f t="shared" si="191"/>
        <v/>
      </c>
      <c r="H866" s="3">
        <f t="shared" si="189"/>
        <v>0</v>
      </c>
      <c r="I866" s="3" t="str">
        <f t="shared" si="192"/>
        <v/>
      </c>
      <c r="K866" s="3">
        <f t="shared" si="193"/>
        <v>40</v>
      </c>
      <c r="L866" s="3" t="str">
        <f t="shared" si="194"/>
        <v/>
      </c>
      <c r="N866" s="48" t="s">
        <v>87</v>
      </c>
      <c r="O866" s="57">
        <f t="shared" si="197"/>
        <v>5</v>
      </c>
      <c r="P866" s="223">
        <v>44048</v>
      </c>
      <c r="Q866" s="169" t="s">
        <v>57</v>
      </c>
      <c r="R866" s="203">
        <v>9.0937500000000004E-2</v>
      </c>
      <c r="S866" s="185" t="s">
        <v>250</v>
      </c>
      <c r="T866" s="62" t="str">
        <f>IF(O866&gt;0,VLOOKUP(Q866,'Riders Names'!A$2:B$582,2,FALSE),"")</f>
        <v>Male</v>
      </c>
      <c r="U866" s="45" t="str">
        <f>VLOOKUP(Q866,'Riders Names'!A$2:B$582,1,FALSE)</f>
        <v>Paul Winchcombe</v>
      </c>
      <c r="X866" s="7" t="str">
        <f>IF('My Races'!$H$2="All",Q866,CONCATENATE(Q866,N866))</f>
        <v>Paul WinchcombeUC864</v>
      </c>
    </row>
    <row r="867" spans="1:24" hidden="1" x14ac:dyDescent="0.2">
      <c r="A867" s="73" t="str">
        <f t="shared" si="190"/>
        <v/>
      </c>
      <c r="B867" s="3" t="str">
        <f t="shared" si="187"/>
        <v/>
      </c>
      <c r="E867" s="14" t="str">
        <f t="shared" si="188"/>
        <v/>
      </c>
      <c r="F867" s="3">
        <f t="shared" si="195"/>
        <v>0</v>
      </c>
      <c r="G867" s="3" t="str">
        <f t="shared" si="191"/>
        <v/>
      </c>
      <c r="H867" s="3">
        <f t="shared" si="189"/>
        <v>0</v>
      </c>
      <c r="I867" s="3" t="str">
        <f t="shared" si="192"/>
        <v/>
      </c>
      <c r="K867" s="3">
        <f t="shared" si="193"/>
        <v>40</v>
      </c>
      <c r="L867" s="3" t="str">
        <f t="shared" si="194"/>
        <v/>
      </c>
      <c r="N867" s="48" t="s">
        <v>87</v>
      </c>
      <c r="O867" s="57">
        <f t="shared" si="197"/>
        <v>6</v>
      </c>
      <c r="P867" s="223">
        <v>44048</v>
      </c>
      <c r="Q867" s="169" t="s">
        <v>61</v>
      </c>
      <c r="R867" s="203">
        <v>9.4178240740740729E-2</v>
      </c>
      <c r="S867" s="185"/>
      <c r="T867" s="62" t="str">
        <f>IF(O867&gt;0,VLOOKUP(Q867,'Riders Names'!A$2:B$582,2,FALSE),"")</f>
        <v>Male</v>
      </c>
      <c r="U867" s="45" t="str">
        <f>VLOOKUP(Q867,'Riders Names'!A$2:B$582,1,FALSE)</f>
        <v>James Eccleston</v>
      </c>
      <c r="X867" s="7" t="str">
        <f>IF('My Races'!$H$2="All",Q867,CONCATENATE(Q867,N867))</f>
        <v>James EcclestonUC864</v>
      </c>
    </row>
    <row r="868" spans="1:24" hidden="1" x14ac:dyDescent="0.2">
      <c r="A868" s="73" t="str">
        <f t="shared" si="190"/>
        <v/>
      </c>
      <c r="B868" s="3" t="str">
        <f t="shared" si="187"/>
        <v/>
      </c>
      <c r="E868" s="14" t="str">
        <f t="shared" si="188"/>
        <v/>
      </c>
      <c r="F868" s="3">
        <f t="shared" si="195"/>
        <v>0</v>
      </c>
      <c r="G868" s="3" t="str">
        <f t="shared" si="191"/>
        <v/>
      </c>
      <c r="H868" s="3">
        <f t="shared" si="189"/>
        <v>0</v>
      </c>
      <c r="I868" s="3" t="str">
        <f t="shared" si="192"/>
        <v/>
      </c>
      <c r="K868" s="3">
        <f t="shared" si="193"/>
        <v>40</v>
      </c>
      <c r="L868" s="3" t="str">
        <f t="shared" si="194"/>
        <v/>
      </c>
      <c r="N868" s="48" t="s">
        <v>87</v>
      </c>
      <c r="O868" s="57">
        <f t="shared" si="197"/>
        <v>7</v>
      </c>
      <c r="P868" s="223">
        <v>44048</v>
      </c>
      <c r="Q868" s="169" t="s">
        <v>58</v>
      </c>
      <c r="R868" s="203">
        <v>9.4259259259259265E-2</v>
      </c>
      <c r="S868" s="185"/>
      <c r="T868" s="62" t="str">
        <f>IF(O868&gt;0,VLOOKUP(Q868,'Riders Names'!A$2:B$582,2,FALSE),"")</f>
        <v>Male</v>
      </c>
      <c r="U868" s="45" t="str">
        <f>VLOOKUP(Q868,'Riders Names'!A$2:B$582,1,FALSE)</f>
        <v>Mike Gibbons</v>
      </c>
      <c r="X868" s="7" t="str">
        <f>IF('My Races'!$H$2="All",Q868,CONCATENATE(Q868,N868))</f>
        <v>Mike GibbonsUC864</v>
      </c>
    </row>
    <row r="869" spans="1:24" hidden="1" x14ac:dyDescent="0.2">
      <c r="A869" s="73" t="str">
        <f t="shared" si="190"/>
        <v/>
      </c>
      <c r="B869" s="3" t="str">
        <f t="shared" si="187"/>
        <v/>
      </c>
      <c r="E869" s="14" t="str">
        <f t="shared" si="188"/>
        <v/>
      </c>
      <c r="F869" s="3">
        <f t="shared" si="195"/>
        <v>0</v>
      </c>
      <c r="G869" s="3" t="str">
        <f t="shared" si="191"/>
        <v/>
      </c>
      <c r="H869" s="3">
        <f t="shared" si="189"/>
        <v>0</v>
      </c>
      <c r="I869" s="3" t="str">
        <f t="shared" si="192"/>
        <v/>
      </c>
      <c r="K869" s="3">
        <f t="shared" si="193"/>
        <v>40</v>
      </c>
      <c r="L869" s="3" t="str">
        <f t="shared" si="194"/>
        <v/>
      </c>
      <c r="N869" s="48" t="s">
        <v>87</v>
      </c>
      <c r="O869" s="57">
        <f t="shared" si="197"/>
        <v>8</v>
      </c>
      <c r="P869" s="223">
        <v>44048</v>
      </c>
      <c r="Q869" s="169" t="s">
        <v>63</v>
      </c>
      <c r="R869" s="203">
        <v>9.4884259259259252E-2</v>
      </c>
      <c r="S869" s="185"/>
      <c r="T869" s="62" t="str">
        <f>IF(O869&gt;0,VLOOKUP(Q869,'Riders Names'!A$2:B$582,2,FALSE),"")</f>
        <v>Male</v>
      </c>
      <c r="U869" s="45" t="str">
        <f>VLOOKUP(Q869,'Riders Names'!A$2:B$582,1,FALSE)</f>
        <v>Mark Evans</v>
      </c>
      <c r="X869" s="7" t="str">
        <f>IF('My Races'!$H$2="All",Q869,CONCATENATE(Q869,N869))</f>
        <v>Mark EvansUC864</v>
      </c>
    </row>
    <row r="870" spans="1:24" hidden="1" x14ac:dyDescent="0.2">
      <c r="A870" s="73" t="str">
        <f t="shared" si="190"/>
        <v/>
      </c>
      <c r="B870" s="3" t="str">
        <f t="shared" si="187"/>
        <v/>
      </c>
      <c r="E870" s="14" t="str">
        <f t="shared" si="188"/>
        <v/>
      </c>
      <c r="F870" s="3">
        <f t="shared" si="195"/>
        <v>0</v>
      </c>
      <c r="G870" s="3" t="str">
        <f t="shared" si="191"/>
        <v/>
      </c>
      <c r="H870" s="3">
        <f t="shared" si="189"/>
        <v>0</v>
      </c>
      <c r="I870" s="3" t="str">
        <f t="shared" si="192"/>
        <v/>
      </c>
      <c r="K870" s="3">
        <f t="shared" si="193"/>
        <v>40</v>
      </c>
      <c r="L870" s="3" t="str">
        <f t="shared" si="194"/>
        <v/>
      </c>
      <c r="N870" s="48" t="s">
        <v>87</v>
      </c>
      <c r="O870" s="57">
        <f t="shared" si="197"/>
        <v>9</v>
      </c>
      <c r="P870" s="223">
        <v>44048</v>
      </c>
      <c r="Q870" s="169" t="s">
        <v>62</v>
      </c>
      <c r="R870" s="203">
        <v>9.6087962962962958E-2</v>
      </c>
      <c r="S870" s="185"/>
      <c r="T870" s="62" t="str">
        <f>IF(O870&gt;0,VLOOKUP(Q870,'Riders Names'!A$2:B$582,2,FALSE),"")</f>
        <v>Female</v>
      </c>
      <c r="U870" s="45" t="str">
        <f>VLOOKUP(Q870,'Riders Names'!A$2:B$582,1,FALSE)</f>
        <v>Lynsey Carpenter</v>
      </c>
      <c r="X870" s="7" t="str">
        <f>IF('My Races'!$H$2="All",Q870,CONCATENATE(Q870,N870))</f>
        <v>Lynsey CarpenterUC864</v>
      </c>
    </row>
    <row r="871" spans="1:24" hidden="1" x14ac:dyDescent="0.2">
      <c r="A871" s="73" t="str">
        <f t="shared" si="190"/>
        <v/>
      </c>
      <c r="B871" s="3" t="str">
        <f t="shared" si="187"/>
        <v/>
      </c>
      <c r="E871" s="14" t="str">
        <f t="shared" si="188"/>
        <v/>
      </c>
      <c r="F871" s="3">
        <f t="shared" si="195"/>
        <v>0</v>
      </c>
      <c r="G871" s="3" t="str">
        <f t="shared" si="191"/>
        <v/>
      </c>
      <c r="H871" s="3">
        <f t="shared" si="189"/>
        <v>0</v>
      </c>
      <c r="I871" s="3" t="str">
        <f t="shared" si="192"/>
        <v/>
      </c>
      <c r="K871" s="3">
        <f t="shared" si="193"/>
        <v>40</v>
      </c>
      <c r="L871" s="3" t="str">
        <f t="shared" si="194"/>
        <v/>
      </c>
      <c r="N871" s="48" t="s">
        <v>87</v>
      </c>
      <c r="O871" s="57">
        <f t="shared" si="197"/>
        <v>1</v>
      </c>
      <c r="P871" s="218">
        <v>43649</v>
      </c>
      <c r="Q871" s="169" t="s">
        <v>94</v>
      </c>
      <c r="R871" s="203">
        <v>8.4398148148148153E-2</v>
      </c>
      <c r="S871" s="185"/>
      <c r="T871" s="62" t="str">
        <f>IF(O871&gt;0,VLOOKUP(Q871,'Riders Names'!A$2:B$582,2,FALSE),"")</f>
        <v>Guest</v>
      </c>
      <c r="U871" s="45" t="str">
        <f>VLOOKUP(Q871,'Riders Names'!A$2:B$582,1,FALSE)</f>
        <v>Will Howse</v>
      </c>
      <c r="X871" s="7" t="str">
        <f>IF('My Races'!$H$2="All",Q871,CONCATENATE(Q871,N871))</f>
        <v>Will HowseUC864</v>
      </c>
    </row>
    <row r="872" spans="1:24" hidden="1" x14ac:dyDescent="0.2">
      <c r="A872" s="73" t="str">
        <f t="shared" si="190"/>
        <v/>
      </c>
      <c r="B872" s="3" t="str">
        <f t="shared" si="187"/>
        <v/>
      </c>
      <c r="E872" s="14" t="str">
        <f t="shared" si="188"/>
        <v/>
      </c>
      <c r="F872" s="3">
        <f t="shared" si="195"/>
        <v>0</v>
      </c>
      <c r="G872" s="3" t="str">
        <f t="shared" si="191"/>
        <v/>
      </c>
      <c r="H872" s="3">
        <f t="shared" si="189"/>
        <v>0</v>
      </c>
      <c r="I872" s="3" t="str">
        <f t="shared" si="192"/>
        <v/>
      </c>
      <c r="K872" s="3">
        <f t="shared" si="193"/>
        <v>40</v>
      </c>
      <c r="L872" s="3" t="str">
        <f t="shared" si="194"/>
        <v/>
      </c>
      <c r="N872" s="48" t="s">
        <v>87</v>
      </c>
      <c r="O872" s="57">
        <f t="shared" si="197"/>
        <v>2</v>
      </c>
      <c r="P872" s="218">
        <v>43649</v>
      </c>
      <c r="Q872" s="169" t="s">
        <v>56</v>
      </c>
      <c r="R872" s="228">
        <v>8.8749999999999996E-2</v>
      </c>
      <c r="S872" s="185" t="s">
        <v>249</v>
      </c>
      <c r="T872" s="62" t="str">
        <f>IF(O872&gt;0,VLOOKUP(Q872,'Riders Names'!A$2:B$582,2,FALSE),"")</f>
        <v>Male</v>
      </c>
      <c r="U872" s="45" t="str">
        <f>VLOOKUP(Q872,'Riders Names'!A$2:B$582,1,FALSE)</f>
        <v>Simon Cox</v>
      </c>
      <c r="X872" s="7" t="str">
        <f>IF('My Races'!$H$2="All",Q872,CONCATENATE(Q872,N872))</f>
        <v>Simon CoxUC864</v>
      </c>
    </row>
    <row r="873" spans="1:24" hidden="1" x14ac:dyDescent="0.2">
      <c r="A873" s="73" t="str">
        <f t="shared" si="190"/>
        <v/>
      </c>
      <c r="B873" s="3" t="str">
        <f t="shared" si="187"/>
        <v/>
      </c>
      <c r="E873" s="14" t="str">
        <f t="shared" si="188"/>
        <v/>
      </c>
      <c r="F873" s="3">
        <f t="shared" si="195"/>
        <v>0</v>
      </c>
      <c r="G873" s="3" t="str">
        <f t="shared" si="191"/>
        <v/>
      </c>
      <c r="H873" s="3">
        <f t="shared" si="189"/>
        <v>0</v>
      </c>
      <c r="I873" s="3" t="str">
        <f t="shared" si="192"/>
        <v/>
      </c>
      <c r="K873" s="3">
        <f t="shared" si="193"/>
        <v>40</v>
      </c>
      <c r="L873" s="3" t="str">
        <f t="shared" si="194"/>
        <v/>
      </c>
      <c r="N873" s="48" t="s">
        <v>87</v>
      </c>
      <c r="O873" s="57">
        <f t="shared" si="197"/>
        <v>3</v>
      </c>
      <c r="P873" s="218">
        <v>43649</v>
      </c>
      <c r="Q873" s="169" t="s">
        <v>58</v>
      </c>
      <c r="R873" s="229">
        <v>9.0497685185185181E-2</v>
      </c>
      <c r="S873" s="185"/>
      <c r="T873" s="62" t="str">
        <f>IF(O873&gt;0,VLOOKUP(Q873,'Riders Names'!A$2:B$582,2,FALSE),"")</f>
        <v>Male</v>
      </c>
      <c r="U873" s="45" t="str">
        <f>VLOOKUP(Q873,'Riders Names'!A$2:B$582,1,FALSE)</f>
        <v>Mike Gibbons</v>
      </c>
      <c r="X873" s="7" t="str">
        <f>IF('My Races'!$H$2="All",Q873,CONCATENATE(Q873,N873))</f>
        <v>Mike GibbonsUC864</v>
      </c>
    </row>
    <row r="874" spans="1:24" hidden="1" x14ac:dyDescent="0.2">
      <c r="A874" s="73" t="str">
        <f t="shared" si="190"/>
        <v/>
      </c>
      <c r="B874" s="3" t="str">
        <f t="shared" si="187"/>
        <v/>
      </c>
      <c r="E874" s="14" t="str">
        <f t="shared" si="188"/>
        <v/>
      </c>
      <c r="F874" s="3">
        <f t="shared" si="195"/>
        <v>0</v>
      </c>
      <c r="G874" s="3" t="str">
        <f t="shared" si="191"/>
        <v/>
      </c>
      <c r="H874" s="3">
        <f t="shared" si="189"/>
        <v>0</v>
      </c>
      <c r="I874" s="3" t="str">
        <f t="shared" si="192"/>
        <v/>
      </c>
      <c r="K874" s="3">
        <f t="shared" si="193"/>
        <v>40</v>
      </c>
      <c r="L874" s="3" t="str">
        <f t="shared" si="194"/>
        <v/>
      </c>
      <c r="N874" s="48" t="s">
        <v>87</v>
      </c>
      <c r="O874" s="57">
        <f t="shared" si="197"/>
        <v>4</v>
      </c>
      <c r="P874" s="218">
        <v>43649</v>
      </c>
      <c r="Q874" s="169" t="s">
        <v>63</v>
      </c>
      <c r="R874" s="230">
        <v>9.1840277777777771E-2</v>
      </c>
      <c r="S874" s="185" t="s">
        <v>250</v>
      </c>
      <c r="T874" s="62" t="str">
        <f>IF(O874&gt;0,VLOOKUP(Q874,'Riders Names'!A$2:B$582,2,FALSE),"")</f>
        <v>Male</v>
      </c>
      <c r="U874" s="45" t="str">
        <f>VLOOKUP(Q874,'Riders Names'!A$2:B$582,1,FALSE)</f>
        <v>Mark Evans</v>
      </c>
      <c r="X874" s="7" t="str">
        <f>IF('My Races'!$H$2="All",Q874,CONCATENATE(Q874,N874))</f>
        <v>Mark EvansUC864</v>
      </c>
    </row>
    <row r="875" spans="1:24" hidden="1" x14ac:dyDescent="0.2">
      <c r="A875" s="73" t="str">
        <f t="shared" si="190"/>
        <v/>
      </c>
      <c r="B875" s="3" t="str">
        <f t="shared" si="187"/>
        <v/>
      </c>
      <c r="E875" s="14" t="str">
        <f t="shared" si="188"/>
        <v/>
      </c>
      <c r="F875" s="3">
        <f t="shared" si="195"/>
        <v>0</v>
      </c>
      <c r="G875" s="3" t="str">
        <f t="shared" si="191"/>
        <v/>
      </c>
      <c r="H875" s="3">
        <f t="shared" si="189"/>
        <v>0</v>
      </c>
      <c r="I875" s="3" t="str">
        <f t="shared" si="192"/>
        <v/>
      </c>
      <c r="K875" s="3">
        <f t="shared" si="193"/>
        <v>40</v>
      </c>
      <c r="L875" s="3" t="str">
        <f t="shared" si="194"/>
        <v/>
      </c>
      <c r="N875" s="48" t="s">
        <v>87</v>
      </c>
      <c r="O875" s="57">
        <f t="shared" si="197"/>
        <v>5</v>
      </c>
      <c r="P875" s="218">
        <v>43649</v>
      </c>
      <c r="Q875" s="169" t="s">
        <v>57</v>
      </c>
      <c r="R875" s="203">
        <v>9.6053240740740731E-2</v>
      </c>
      <c r="S875" s="185"/>
      <c r="T875" s="62" t="str">
        <f>IF(O875&gt;0,VLOOKUP(Q875,'Riders Names'!A$2:B$582,2,FALSE),"")</f>
        <v>Male</v>
      </c>
      <c r="U875" s="45" t="str">
        <f>VLOOKUP(Q875,'Riders Names'!A$2:B$582,1,FALSE)</f>
        <v>Paul Winchcombe</v>
      </c>
      <c r="X875" s="7" t="str">
        <f>IF('My Races'!$H$2="All",Q875,CONCATENATE(Q875,N875))</f>
        <v>Paul WinchcombeUC864</v>
      </c>
    </row>
    <row r="876" spans="1:24" hidden="1" x14ac:dyDescent="0.2">
      <c r="A876" s="73" t="str">
        <f t="shared" si="190"/>
        <v/>
      </c>
      <c r="B876" s="3" t="str">
        <f t="shared" si="187"/>
        <v/>
      </c>
      <c r="E876" s="14" t="str">
        <f t="shared" si="188"/>
        <v/>
      </c>
      <c r="F876" s="3">
        <f t="shared" si="195"/>
        <v>0</v>
      </c>
      <c r="G876" s="3" t="str">
        <f t="shared" si="191"/>
        <v/>
      </c>
      <c r="H876" s="3">
        <f t="shared" si="189"/>
        <v>0</v>
      </c>
      <c r="I876" s="3" t="str">
        <f t="shared" si="192"/>
        <v/>
      </c>
      <c r="K876" s="3">
        <f t="shared" si="193"/>
        <v>40</v>
      </c>
      <c r="L876" s="3" t="str">
        <f t="shared" si="194"/>
        <v/>
      </c>
      <c r="N876" s="48" t="s">
        <v>87</v>
      </c>
      <c r="O876" s="57">
        <f t="shared" si="197"/>
        <v>6</v>
      </c>
      <c r="P876" s="218">
        <v>43649</v>
      </c>
      <c r="Q876" s="169" t="s">
        <v>118</v>
      </c>
      <c r="R876" s="202" t="s">
        <v>96</v>
      </c>
      <c r="S876" s="185"/>
      <c r="T876" s="62" t="str">
        <f>IF(O876&gt;0,VLOOKUP(Q876,'Riders Names'!A$2:B$582,2,FALSE),"")</f>
        <v>Male</v>
      </c>
      <c r="U876" s="45" t="str">
        <f>VLOOKUP(Q876,'Riders Names'!A$2:B$582,1,FALSE)</f>
        <v>Jamie Richardson-Paige</v>
      </c>
      <c r="X876" s="7" t="str">
        <f>IF('My Races'!$H$2="All",Q876,CONCATENATE(Q876,N876))</f>
        <v>Jamie Richardson-PaigeUC864</v>
      </c>
    </row>
    <row r="877" spans="1:24" hidden="1" x14ac:dyDescent="0.2">
      <c r="A877" s="73" t="str">
        <f t="shared" si="190"/>
        <v/>
      </c>
      <c r="B877" s="3" t="str">
        <f t="shared" si="187"/>
        <v/>
      </c>
      <c r="E877" s="14" t="str">
        <f t="shared" si="188"/>
        <v/>
      </c>
      <c r="F877" s="3">
        <f t="shared" si="195"/>
        <v>0</v>
      </c>
      <c r="G877" s="3" t="str">
        <f t="shared" si="191"/>
        <v/>
      </c>
      <c r="H877" s="3">
        <f t="shared" si="189"/>
        <v>0</v>
      </c>
      <c r="I877" s="3" t="str">
        <f t="shared" si="192"/>
        <v/>
      </c>
      <c r="K877" s="3">
        <f t="shared" si="193"/>
        <v>40</v>
      </c>
      <c r="L877" s="3" t="str">
        <f t="shared" si="194"/>
        <v/>
      </c>
      <c r="N877" s="48" t="s">
        <v>87</v>
      </c>
      <c r="O877" s="57">
        <f t="shared" si="197"/>
        <v>7</v>
      </c>
      <c r="P877" s="218">
        <v>43649</v>
      </c>
      <c r="Q877" s="169" t="s">
        <v>65</v>
      </c>
      <c r="R877" s="202" t="s">
        <v>96</v>
      </c>
      <c r="S877" s="185"/>
      <c r="T877" s="62" t="str">
        <f>IF(O877&gt;0,VLOOKUP(Q877,'Riders Names'!A$2:B$582,2,FALSE),"")</f>
        <v>Male</v>
      </c>
      <c r="U877" s="45" t="str">
        <f>VLOOKUP(Q877,'Riders Names'!A$2:B$582,1,FALSE)</f>
        <v>Andy Cook</v>
      </c>
      <c r="X877" s="7" t="str">
        <f>IF('My Races'!$H$2="All",Q877,CONCATENATE(Q877,N877))</f>
        <v>Andy CookUC864</v>
      </c>
    </row>
    <row r="878" spans="1:24" hidden="1" x14ac:dyDescent="0.2">
      <c r="A878" s="73" t="str">
        <f t="shared" si="190"/>
        <v/>
      </c>
      <c r="B878" s="3" t="str">
        <f t="shared" si="187"/>
        <v/>
      </c>
      <c r="E878" s="14" t="str">
        <f t="shared" si="188"/>
        <v/>
      </c>
      <c r="F878" s="3">
        <f t="shared" si="195"/>
        <v>0</v>
      </c>
      <c r="G878" s="3" t="str">
        <f t="shared" si="191"/>
        <v/>
      </c>
      <c r="H878" s="3">
        <f t="shared" si="189"/>
        <v>0</v>
      </c>
      <c r="I878" s="3" t="str">
        <f t="shared" si="192"/>
        <v/>
      </c>
      <c r="K878" s="3">
        <f t="shared" si="193"/>
        <v>40</v>
      </c>
      <c r="L878" s="3" t="str">
        <f t="shared" si="194"/>
        <v/>
      </c>
      <c r="N878" s="48" t="s">
        <v>87</v>
      </c>
      <c r="O878" s="57">
        <f t="shared" si="197"/>
        <v>8</v>
      </c>
      <c r="P878" s="218">
        <v>43649</v>
      </c>
      <c r="Q878" s="169" t="s">
        <v>169</v>
      </c>
      <c r="R878" s="202" t="s">
        <v>96</v>
      </c>
      <c r="S878" s="185"/>
      <c r="T878" s="62" t="str">
        <f>IF(O878&gt;0,VLOOKUP(Q878,'Riders Names'!A$2:B$582,2,FALSE),"")</f>
        <v>Male</v>
      </c>
      <c r="U878" s="45" t="str">
        <f>VLOOKUP(Q878,'Riders Names'!A$2:B$582,1,FALSE)</f>
        <v>Jamie Currie</v>
      </c>
      <c r="X878" s="7" t="str">
        <f>IF('My Races'!$H$2="All",Q878,CONCATENATE(Q878,N878))</f>
        <v>Jamie CurrieUC864</v>
      </c>
    </row>
    <row r="879" spans="1:24" hidden="1" x14ac:dyDescent="0.2">
      <c r="A879" s="73" t="str">
        <f t="shared" si="190"/>
        <v/>
      </c>
      <c r="B879" s="3" t="str">
        <f t="shared" si="187"/>
        <v/>
      </c>
      <c r="E879" s="14" t="str">
        <f t="shared" si="188"/>
        <v/>
      </c>
      <c r="F879" s="3">
        <f t="shared" si="195"/>
        <v>0</v>
      </c>
      <c r="G879" s="3" t="str">
        <f t="shared" si="191"/>
        <v/>
      </c>
      <c r="H879" s="3">
        <f t="shared" si="189"/>
        <v>0</v>
      </c>
      <c r="I879" s="3" t="str">
        <f t="shared" si="192"/>
        <v/>
      </c>
      <c r="K879" s="3">
        <f t="shared" si="193"/>
        <v>40</v>
      </c>
      <c r="L879" s="3" t="str">
        <f t="shared" si="194"/>
        <v/>
      </c>
      <c r="N879" s="48" t="s">
        <v>87</v>
      </c>
      <c r="O879" s="57">
        <f t="shared" si="197"/>
        <v>1</v>
      </c>
      <c r="P879" s="36">
        <v>43285</v>
      </c>
      <c r="Q879" s="169" t="s">
        <v>56</v>
      </c>
      <c r="R879" s="231">
        <v>8.6134259259259258E-2</v>
      </c>
      <c r="S879" s="185" t="s">
        <v>249</v>
      </c>
      <c r="T879" s="62" t="str">
        <f>IF(O879&gt;0,VLOOKUP(Q879,'Riders Names'!A$2:B$582,2,FALSE),"")</f>
        <v>Male</v>
      </c>
      <c r="U879" s="45" t="str">
        <f>VLOOKUP(Q879,'Riders Names'!A$2:B$582,1,FALSE)</f>
        <v>Simon Cox</v>
      </c>
      <c r="X879" s="7" t="str">
        <f>IF('My Races'!$H$2="All",Q879,CONCATENATE(Q879,N879))</f>
        <v>Simon CoxUC864</v>
      </c>
    </row>
    <row r="880" spans="1:24" hidden="1" x14ac:dyDescent="0.2">
      <c r="A880" s="73" t="str">
        <f t="shared" si="190"/>
        <v/>
      </c>
      <c r="B880" s="3" t="str">
        <f t="shared" si="187"/>
        <v/>
      </c>
      <c r="E880" s="14" t="str">
        <f t="shared" si="188"/>
        <v/>
      </c>
      <c r="F880" s="3">
        <f t="shared" si="195"/>
        <v>0</v>
      </c>
      <c r="G880" s="3" t="str">
        <f t="shared" si="191"/>
        <v/>
      </c>
      <c r="H880" s="3">
        <f t="shared" si="189"/>
        <v>0</v>
      </c>
      <c r="I880" s="3" t="str">
        <f t="shared" si="192"/>
        <v/>
      </c>
      <c r="K880" s="3">
        <f t="shared" si="193"/>
        <v>40</v>
      </c>
      <c r="L880" s="3" t="str">
        <f t="shared" si="194"/>
        <v/>
      </c>
      <c r="N880" s="48" t="s">
        <v>87</v>
      </c>
      <c r="O880" s="57">
        <f t="shared" si="197"/>
        <v>2</v>
      </c>
      <c r="P880" s="36">
        <v>43285</v>
      </c>
      <c r="Q880" s="169" t="s">
        <v>71</v>
      </c>
      <c r="R880" s="232">
        <v>8.6967592592592582E-2</v>
      </c>
      <c r="S880" s="185"/>
      <c r="T880" s="62" t="str">
        <f>IF(O880&gt;0,VLOOKUP(Q880,'Riders Names'!A$2:B$582,2,FALSE),"")</f>
        <v>Male</v>
      </c>
      <c r="U880" s="45" t="str">
        <f>VLOOKUP(Q880,'Riders Names'!A$2:B$582,1,FALSE)</f>
        <v>Owen Burgess</v>
      </c>
      <c r="X880" s="7" t="str">
        <f>IF('My Races'!$H$2="All",Q880,CONCATENATE(Q880,N880))</f>
        <v>Owen BurgessUC864</v>
      </c>
    </row>
    <row r="881" spans="1:24" hidden="1" x14ac:dyDescent="0.2">
      <c r="A881" s="73" t="str">
        <f t="shared" si="190"/>
        <v/>
      </c>
      <c r="B881" s="3" t="str">
        <f t="shared" si="187"/>
        <v/>
      </c>
      <c r="E881" s="14" t="str">
        <f t="shared" si="188"/>
        <v/>
      </c>
      <c r="F881" s="3">
        <f t="shared" si="195"/>
        <v>0</v>
      </c>
      <c r="G881" s="3" t="str">
        <f t="shared" si="191"/>
        <v/>
      </c>
      <c r="H881" s="3">
        <f t="shared" si="189"/>
        <v>0</v>
      </c>
      <c r="I881" s="3" t="str">
        <f t="shared" si="192"/>
        <v/>
      </c>
      <c r="K881" s="3">
        <f t="shared" si="193"/>
        <v>40</v>
      </c>
      <c r="L881" s="3" t="str">
        <f t="shared" si="194"/>
        <v/>
      </c>
      <c r="N881" s="48" t="s">
        <v>87</v>
      </c>
      <c r="O881" s="57">
        <f t="shared" si="197"/>
        <v>3</v>
      </c>
      <c r="P881" s="36">
        <v>43285</v>
      </c>
      <c r="Q881" s="169" t="s">
        <v>58</v>
      </c>
      <c r="R881" s="233">
        <v>9.1030092592592593E-2</v>
      </c>
      <c r="S881" s="185" t="s">
        <v>250</v>
      </c>
      <c r="T881" s="62" t="str">
        <f>IF(O881&gt;0,VLOOKUP(Q881,'Riders Names'!A$2:B$582,2,FALSE),"")</f>
        <v>Male</v>
      </c>
      <c r="U881" s="45" t="str">
        <f>VLOOKUP(Q881,'Riders Names'!A$2:B$582,1,FALSE)</f>
        <v>Mike Gibbons</v>
      </c>
      <c r="X881" s="7" t="str">
        <f>IF('My Races'!$H$2="All",Q881,CONCATENATE(Q881,N881))</f>
        <v>Mike GibbonsUC864</v>
      </c>
    </row>
    <row r="882" spans="1:24" hidden="1" x14ac:dyDescent="0.2">
      <c r="A882" s="73" t="str">
        <f t="shared" si="190"/>
        <v/>
      </c>
      <c r="B882" s="3" t="str">
        <f t="shared" si="187"/>
        <v/>
      </c>
      <c r="E882" s="14" t="str">
        <f t="shared" si="188"/>
        <v/>
      </c>
      <c r="F882" s="3">
        <f t="shared" si="195"/>
        <v>0</v>
      </c>
      <c r="G882" s="3" t="str">
        <f t="shared" si="191"/>
        <v/>
      </c>
      <c r="H882" s="3">
        <f t="shared" si="189"/>
        <v>0</v>
      </c>
      <c r="I882" s="3" t="str">
        <f t="shared" si="192"/>
        <v/>
      </c>
      <c r="K882" s="3">
        <f t="shared" si="193"/>
        <v>40</v>
      </c>
      <c r="L882" s="3" t="str">
        <f t="shared" si="194"/>
        <v/>
      </c>
      <c r="N882" s="48" t="s">
        <v>87</v>
      </c>
      <c r="O882" s="57">
        <f t="shared" si="197"/>
        <v>4</v>
      </c>
      <c r="P882" s="36">
        <v>43285</v>
      </c>
      <c r="Q882" s="169" t="s">
        <v>63</v>
      </c>
      <c r="R882" s="234">
        <v>9.4120370370370368E-2</v>
      </c>
      <c r="S882" s="185"/>
      <c r="T882" s="62" t="str">
        <f>IF(O882&gt;0,VLOOKUP(Q882,'Riders Names'!A$2:B$582,2,FALSE),"")</f>
        <v>Male</v>
      </c>
      <c r="U882" s="45" t="str">
        <f>VLOOKUP(Q882,'Riders Names'!A$2:B$582,1,FALSE)</f>
        <v>Mark Evans</v>
      </c>
      <c r="X882" s="7" t="str">
        <f>IF('My Races'!$H$2="All",Q882,CONCATENATE(Q882,N882))</f>
        <v>Mark EvansUC864</v>
      </c>
    </row>
    <row r="883" spans="1:24" hidden="1" x14ac:dyDescent="0.2">
      <c r="A883" s="73" t="str">
        <f t="shared" si="190"/>
        <v/>
      </c>
      <c r="B883" s="3" t="str">
        <f t="shared" si="187"/>
        <v/>
      </c>
      <c r="E883" s="14" t="str">
        <f t="shared" si="188"/>
        <v/>
      </c>
      <c r="F883" s="3">
        <f t="shared" si="195"/>
        <v>0</v>
      </c>
      <c r="G883" s="3" t="str">
        <f t="shared" si="191"/>
        <v/>
      </c>
      <c r="H883" s="3">
        <f t="shared" si="189"/>
        <v>0</v>
      </c>
      <c r="I883" s="3" t="str">
        <f t="shared" si="192"/>
        <v/>
      </c>
      <c r="K883" s="3">
        <f t="shared" si="193"/>
        <v>40</v>
      </c>
      <c r="L883" s="3" t="str">
        <f t="shared" si="194"/>
        <v/>
      </c>
      <c r="N883" s="48" t="s">
        <v>87</v>
      </c>
      <c r="O883" s="57">
        <f t="shared" si="197"/>
        <v>5</v>
      </c>
      <c r="P883" s="36">
        <v>43285</v>
      </c>
      <c r="Q883" s="169" t="s">
        <v>118</v>
      </c>
      <c r="R883" s="170">
        <v>0.10168981481481482</v>
      </c>
      <c r="S883" s="185"/>
      <c r="T883" s="62" t="str">
        <f>IF(O883&gt;0,VLOOKUP(Q883,'Riders Names'!A$2:B$582,2,FALSE),"")</f>
        <v>Male</v>
      </c>
      <c r="U883" s="45" t="str">
        <f>VLOOKUP(Q883,'Riders Names'!A$2:B$582,1,FALSE)</f>
        <v>Jamie Richardson-Paige</v>
      </c>
      <c r="X883" s="7" t="str">
        <f>IF('My Races'!$H$2="All",Q883,CONCATENATE(Q883,N883))</f>
        <v>Jamie Richardson-PaigeUC864</v>
      </c>
    </row>
    <row r="884" spans="1:24" hidden="1" x14ac:dyDescent="0.2">
      <c r="A884" s="73" t="str">
        <f t="shared" si="190"/>
        <v/>
      </c>
      <c r="B884" s="3" t="str">
        <f t="shared" si="187"/>
        <v/>
      </c>
      <c r="E884" s="14" t="str">
        <f t="shared" si="188"/>
        <v/>
      </c>
      <c r="F884" s="3">
        <f t="shared" si="195"/>
        <v>0</v>
      </c>
      <c r="G884" s="3" t="str">
        <f t="shared" si="191"/>
        <v/>
      </c>
      <c r="H884" s="3">
        <f t="shared" si="189"/>
        <v>0</v>
      </c>
      <c r="I884" s="3" t="str">
        <f t="shared" si="192"/>
        <v/>
      </c>
      <c r="K884" s="3">
        <f t="shared" si="193"/>
        <v>40</v>
      </c>
      <c r="L884" s="3" t="str">
        <f t="shared" si="194"/>
        <v/>
      </c>
      <c r="N884" s="48" t="s">
        <v>87</v>
      </c>
      <c r="O884" s="57">
        <f t="shared" si="197"/>
        <v>6</v>
      </c>
      <c r="P884" s="36">
        <v>43285</v>
      </c>
      <c r="Q884" s="169" t="s">
        <v>57</v>
      </c>
      <c r="R884" t="s">
        <v>154</v>
      </c>
      <c r="S884" s="185"/>
      <c r="T884" s="62" t="str">
        <f>IF(O884&gt;0,VLOOKUP(Q884,'Riders Names'!A$2:B$582,2,FALSE),"")</f>
        <v>Male</v>
      </c>
      <c r="U884" s="45" t="str">
        <f>VLOOKUP(Q884,'Riders Names'!A$2:B$582,1,FALSE)</f>
        <v>Paul Winchcombe</v>
      </c>
      <c r="X884" s="7" t="str">
        <f>IF('My Races'!$H$2="All",Q884,CONCATENATE(Q884,N884))</f>
        <v>Paul WinchcombeUC864</v>
      </c>
    </row>
    <row r="885" spans="1:24" hidden="1" x14ac:dyDescent="0.2">
      <c r="A885" s="73" t="str">
        <f t="shared" si="190"/>
        <v/>
      </c>
      <c r="B885" s="3" t="str">
        <f t="shared" si="187"/>
        <v/>
      </c>
      <c r="E885" s="14" t="str">
        <f t="shared" si="188"/>
        <v/>
      </c>
      <c r="F885" s="3">
        <f t="shared" si="195"/>
        <v>0</v>
      </c>
      <c r="G885" s="3" t="str">
        <f t="shared" si="191"/>
        <v/>
      </c>
      <c r="H885" s="3">
        <f t="shared" si="189"/>
        <v>0</v>
      </c>
      <c r="I885" s="3" t="str">
        <f t="shared" si="192"/>
        <v/>
      </c>
      <c r="K885" s="3">
        <f t="shared" si="193"/>
        <v>40</v>
      </c>
      <c r="L885" s="3" t="str">
        <f t="shared" si="194"/>
        <v/>
      </c>
      <c r="N885" s="48" t="s">
        <v>87</v>
      </c>
      <c r="O885" s="57">
        <f t="shared" si="197"/>
        <v>7</v>
      </c>
      <c r="P885" s="36">
        <v>43285</v>
      </c>
      <c r="Q885" s="169" t="s">
        <v>65</v>
      </c>
      <c r="R885" t="s">
        <v>96</v>
      </c>
      <c r="S885" s="185"/>
      <c r="T885" s="62" t="str">
        <f>IF(O885&gt;0,VLOOKUP(Q885,'Riders Names'!A$2:B$582,2,FALSE),"")</f>
        <v>Male</v>
      </c>
      <c r="U885" s="45" t="str">
        <f>VLOOKUP(Q885,'Riders Names'!A$2:B$582,1,FALSE)</f>
        <v>Andy Cook</v>
      </c>
      <c r="X885" s="7" t="str">
        <f>IF('My Races'!$H$2="All",Q885,CONCATENATE(Q885,N885))</f>
        <v>Andy CookUC864</v>
      </c>
    </row>
    <row r="886" spans="1:24" hidden="1" x14ac:dyDescent="0.2">
      <c r="A886" s="73" t="str">
        <f t="shared" si="190"/>
        <v/>
      </c>
      <c r="B886" s="3" t="str">
        <f t="shared" si="187"/>
        <v/>
      </c>
      <c r="E886" s="14" t="str">
        <f t="shared" si="188"/>
        <v/>
      </c>
      <c r="F886" s="3">
        <f t="shared" si="195"/>
        <v>0</v>
      </c>
      <c r="G886" s="3" t="str">
        <f t="shared" si="191"/>
        <v/>
      </c>
      <c r="H886" s="3">
        <f t="shared" si="189"/>
        <v>0</v>
      </c>
      <c r="I886" s="3" t="str">
        <f t="shared" si="192"/>
        <v/>
      </c>
      <c r="K886" s="3">
        <f t="shared" si="193"/>
        <v>40</v>
      </c>
      <c r="L886" s="3" t="str">
        <f t="shared" si="194"/>
        <v/>
      </c>
      <c r="N886" s="48" t="s">
        <v>87</v>
      </c>
      <c r="O886" s="57">
        <f t="shared" si="197"/>
        <v>8</v>
      </c>
      <c r="P886" s="36">
        <v>43285</v>
      </c>
      <c r="Q886" s="169" t="s">
        <v>70</v>
      </c>
      <c r="R886" t="s">
        <v>96</v>
      </c>
      <c r="S886" s="185"/>
      <c r="T886" s="62" t="str">
        <f>IF(O886&gt;0,VLOOKUP(Q886,'Riders Names'!A$2:B$582,2,FALSE),"")</f>
        <v>Male</v>
      </c>
      <c r="U886" s="45" t="str">
        <f>VLOOKUP(Q886,'Riders Names'!A$2:B$582,1,FALSE)</f>
        <v>Ian Potts</v>
      </c>
      <c r="X886" s="7" t="str">
        <f>IF('My Races'!$H$2="All",Q886,CONCATENATE(Q886,N886))</f>
        <v>Ian PottsUC864</v>
      </c>
    </row>
    <row r="887" spans="1:24" ht="13.5" hidden="1" thickBot="1" x14ac:dyDescent="0.25">
      <c r="A887" s="73" t="str">
        <f t="shared" si="190"/>
        <v/>
      </c>
      <c r="B887" s="3" t="str">
        <f t="shared" si="187"/>
        <v/>
      </c>
      <c r="E887" s="14" t="str">
        <f t="shared" si="188"/>
        <v/>
      </c>
      <c r="F887" s="3">
        <f t="shared" si="195"/>
        <v>0</v>
      </c>
      <c r="G887" s="3" t="str">
        <f t="shared" si="191"/>
        <v/>
      </c>
      <c r="H887" s="3">
        <f t="shared" si="189"/>
        <v>0</v>
      </c>
      <c r="I887" s="3" t="str">
        <f t="shared" si="192"/>
        <v/>
      </c>
      <c r="K887" s="3">
        <f t="shared" si="193"/>
        <v>40</v>
      </c>
      <c r="L887" s="3" t="str">
        <f t="shared" si="194"/>
        <v/>
      </c>
      <c r="N887" s="48" t="s">
        <v>87</v>
      </c>
      <c r="O887" s="57">
        <f t="shared" si="197"/>
        <v>1</v>
      </c>
      <c r="P887" s="36">
        <v>42921</v>
      </c>
      <c r="Q887" s="235" t="s">
        <v>252</v>
      </c>
      <c r="R887" s="237">
        <v>8.0104166666666657E-2</v>
      </c>
      <c r="S887" s="185"/>
      <c r="T887" s="62" t="str">
        <f>IF(O887&gt;0,VLOOKUP(Q887,'Riders Names'!A$2:B$582,2,FALSE),"")</f>
        <v>Guest</v>
      </c>
      <c r="U887" s="45" t="str">
        <f>VLOOKUP(Q887,'Riders Names'!A$2:B$582,1,FALSE)</f>
        <v>Ben Anstie</v>
      </c>
      <c r="X887" s="7" t="str">
        <f>IF('My Races'!$H$2="All",Q887,CONCATENATE(Q887,N887))</f>
        <v>Ben AnstieUC864</v>
      </c>
    </row>
    <row r="888" spans="1:24" ht="13.5" hidden="1" thickBot="1" x14ac:dyDescent="0.25">
      <c r="A888" s="73" t="str">
        <f t="shared" si="190"/>
        <v/>
      </c>
      <c r="B888" s="3" t="str">
        <f t="shared" si="187"/>
        <v/>
      </c>
      <c r="E888" s="14" t="str">
        <f t="shared" si="188"/>
        <v/>
      </c>
      <c r="F888" s="3">
        <f t="shared" si="195"/>
        <v>0</v>
      </c>
      <c r="G888" s="3" t="str">
        <f t="shared" si="191"/>
        <v/>
      </c>
      <c r="H888" s="3">
        <f t="shared" si="189"/>
        <v>0</v>
      </c>
      <c r="I888" s="3" t="str">
        <f t="shared" si="192"/>
        <v/>
      </c>
      <c r="K888" s="3">
        <f t="shared" si="193"/>
        <v>40</v>
      </c>
      <c r="L888" s="3" t="str">
        <f t="shared" si="194"/>
        <v/>
      </c>
      <c r="N888" s="48" t="s">
        <v>87</v>
      </c>
      <c r="O888" s="57">
        <f t="shared" si="197"/>
        <v>2</v>
      </c>
      <c r="P888" s="36">
        <v>42921</v>
      </c>
      <c r="Q888" s="236" t="s">
        <v>190</v>
      </c>
      <c r="R888" s="238">
        <v>8.6261574074074074E-2</v>
      </c>
      <c r="S888" s="185"/>
      <c r="T888" s="62" t="str">
        <f>IF(O888&gt;0,VLOOKUP(Q888,'Riders Names'!A$2:B$582,2,FALSE),"")</f>
        <v>Guest</v>
      </c>
      <c r="U888" s="45" t="str">
        <f>VLOOKUP(Q888,'Riders Names'!A$2:B$582,1,FALSE)</f>
        <v>Alan Spurden</v>
      </c>
      <c r="X888" s="7" t="str">
        <f>IF('My Races'!$H$2="All",Q888,CONCATENATE(Q888,N888))</f>
        <v>Alan SpurdenUC864</v>
      </c>
    </row>
    <row r="889" spans="1:24" ht="13.5" hidden="1" thickBot="1" x14ac:dyDescent="0.25">
      <c r="A889" s="73" t="str">
        <f t="shared" si="190"/>
        <v/>
      </c>
      <c r="B889" s="3" t="str">
        <f t="shared" si="187"/>
        <v/>
      </c>
      <c r="E889" s="14" t="str">
        <f t="shared" si="188"/>
        <v/>
      </c>
      <c r="F889" s="3">
        <f t="shared" si="195"/>
        <v>0</v>
      </c>
      <c r="G889" s="3" t="str">
        <f t="shared" si="191"/>
        <v/>
      </c>
      <c r="H889" s="3">
        <f t="shared" si="189"/>
        <v>0</v>
      </c>
      <c r="I889" s="3" t="str">
        <f t="shared" si="192"/>
        <v/>
      </c>
      <c r="K889" s="3">
        <f t="shared" si="193"/>
        <v>40</v>
      </c>
      <c r="L889" s="3" t="str">
        <f t="shared" si="194"/>
        <v/>
      </c>
      <c r="N889" s="48" t="s">
        <v>87</v>
      </c>
      <c r="O889" s="57">
        <f t="shared" si="197"/>
        <v>3</v>
      </c>
      <c r="P889" s="36">
        <v>42921</v>
      </c>
      <c r="Q889" s="235" t="s">
        <v>65</v>
      </c>
      <c r="R889" s="237">
        <v>8.8541666666666671E-2</v>
      </c>
      <c r="S889" s="185" t="s">
        <v>249</v>
      </c>
      <c r="T889" s="62" t="str">
        <f>IF(O889&gt;0,VLOOKUP(Q889,'Riders Names'!A$2:B$582,2,FALSE),"")</f>
        <v>Male</v>
      </c>
      <c r="U889" s="45" t="str">
        <f>VLOOKUP(Q889,'Riders Names'!A$2:B$582,1,FALSE)</f>
        <v>Andy Cook</v>
      </c>
      <c r="X889" s="7" t="str">
        <f>IF('My Races'!$H$2="All",Q889,CONCATENATE(Q889,N889))</f>
        <v>Andy CookUC864</v>
      </c>
    </row>
    <row r="890" spans="1:24" ht="13.5" hidden="1" thickBot="1" x14ac:dyDescent="0.25">
      <c r="A890" s="73" t="str">
        <f t="shared" si="190"/>
        <v/>
      </c>
      <c r="B890" s="3" t="str">
        <f t="shared" si="187"/>
        <v/>
      </c>
      <c r="E890" s="14" t="str">
        <f t="shared" si="188"/>
        <v/>
      </c>
      <c r="F890" s="3">
        <f t="shared" si="195"/>
        <v>0</v>
      </c>
      <c r="G890" s="3" t="str">
        <f t="shared" si="191"/>
        <v/>
      </c>
      <c r="H890" s="3">
        <f t="shared" si="189"/>
        <v>0</v>
      </c>
      <c r="I890" s="3" t="str">
        <f t="shared" si="192"/>
        <v/>
      </c>
      <c r="K890" s="3">
        <f t="shared" si="193"/>
        <v>40</v>
      </c>
      <c r="L890" s="3" t="str">
        <f t="shared" si="194"/>
        <v/>
      </c>
      <c r="N890" s="48" t="s">
        <v>87</v>
      </c>
      <c r="O890" s="57">
        <f t="shared" si="197"/>
        <v>4</v>
      </c>
      <c r="P890" s="36">
        <v>42921</v>
      </c>
      <c r="Q890" s="236" t="s">
        <v>56</v>
      </c>
      <c r="R890" s="238">
        <v>8.8668981481481488E-2</v>
      </c>
      <c r="S890" s="185" t="s">
        <v>255</v>
      </c>
      <c r="T890" s="62" t="str">
        <f>IF(O890&gt;0,VLOOKUP(Q890,'Riders Names'!A$2:B$582,2,FALSE),"")</f>
        <v>Male</v>
      </c>
      <c r="U890" s="45" t="str">
        <f>VLOOKUP(Q890,'Riders Names'!A$2:B$582,1,FALSE)</f>
        <v>Simon Cox</v>
      </c>
      <c r="X890" s="7" t="str">
        <f>IF('My Races'!$H$2="All",Q890,CONCATENATE(Q890,N890))</f>
        <v>Simon CoxUC864</v>
      </c>
    </row>
    <row r="891" spans="1:24" ht="13.5" hidden="1" thickBot="1" x14ac:dyDescent="0.25">
      <c r="A891" s="73" t="str">
        <f t="shared" si="190"/>
        <v/>
      </c>
      <c r="B891" s="3" t="str">
        <f t="shared" si="187"/>
        <v/>
      </c>
      <c r="E891" s="14" t="str">
        <f t="shared" si="188"/>
        <v/>
      </c>
      <c r="F891" s="3">
        <f t="shared" si="195"/>
        <v>0</v>
      </c>
      <c r="G891" s="3" t="str">
        <f t="shared" si="191"/>
        <v/>
      </c>
      <c r="H891" s="3">
        <f t="shared" si="189"/>
        <v>0</v>
      </c>
      <c r="I891" s="3" t="str">
        <f t="shared" si="192"/>
        <v/>
      </c>
      <c r="K891" s="3">
        <f t="shared" si="193"/>
        <v>40</v>
      </c>
      <c r="L891" s="3" t="str">
        <f t="shared" si="194"/>
        <v/>
      </c>
      <c r="N891" s="48" t="s">
        <v>87</v>
      </c>
      <c r="O891" s="57">
        <f t="shared" si="197"/>
        <v>5</v>
      </c>
      <c r="P891" s="36">
        <v>42921</v>
      </c>
      <c r="Q891" s="235" t="s">
        <v>253</v>
      </c>
      <c r="R891" s="237">
        <v>0.10129629629629629</v>
      </c>
      <c r="S891" s="185"/>
      <c r="T891" s="62" t="str">
        <f>IF(O891&gt;0,VLOOKUP(Q891,'Riders Names'!A$2:B$582,2,FALSE),"")</f>
        <v>Guest</v>
      </c>
      <c r="U891" s="45" t="str">
        <f>VLOOKUP(Q891,'Riders Names'!A$2:B$582,1,FALSE)</f>
        <v>Lysa Fairhurst</v>
      </c>
      <c r="X891" s="7" t="str">
        <f>IF('My Races'!$H$2="All",Q891,CONCATENATE(Q891,N891))</f>
        <v>Lysa FairhurstUC864</v>
      </c>
    </row>
    <row r="892" spans="1:24" ht="13.5" hidden="1" thickBot="1" x14ac:dyDescent="0.25">
      <c r="A892" s="73" t="str">
        <f t="shared" si="190"/>
        <v/>
      </c>
      <c r="B892" s="3" t="str">
        <f t="shared" si="187"/>
        <v/>
      </c>
      <c r="E892" s="14" t="str">
        <f t="shared" si="188"/>
        <v/>
      </c>
      <c r="F892" s="3">
        <f t="shared" si="195"/>
        <v>0</v>
      </c>
      <c r="G892" s="3" t="str">
        <f t="shared" si="191"/>
        <v/>
      </c>
      <c r="H892" s="3">
        <f t="shared" si="189"/>
        <v>0</v>
      </c>
      <c r="I892" s="3" t="str">
        <f t="shared" si="192"/>
        <v/>
      </c>
      <c r="K892" s="3">
        <f t="shared" si="193"/>
        <v>40</v>
      </c>
      <c r="L892" s="3" t="str">
        <f t="shared" si="194"/>
        <v/>
      </c>
      <c r="N892" s="48" t="s">
        <v>87</v>
      </c>
      <c r="O892" s="57">
        <f t="shared" si="197"/>
        <v>6</v>
      </c>
      <c r="P892" s="36">
        <v>42921</v>
      </c>
      <c r="Q892" s="236" t="s">
        <v>172</v>
      </c>
      <c r="R892" t="s">
        <v>154</v>
      </c>
      <c r="S892" s="185" t="s">
        <v>254</v>
      </c>
      <c r="T892" s="62" t="str">
        <f>IF(O892&gt;0,VLOOKUP(Q892,'Riders Names'!A$2:B$582,2,FALSE),"")</f>
        <v>Guest</v>
      </c>
      <c r="U892" s="45" t="str">
        <f>VLOOKUP(Q892,'Riders Names'!A$2:B$582,1,FALSE)</f>
        <v>Les Liddiard</v>
      </c>
      <c r="X892" s="7" t="str">
        <f>IF('My Races'!$H$2="All",Q892,CONCATENATE(Q892,N892))</f>
        <v>Les LiddiardUC864</v>
      </c>
    </row>
    <row r="893" spans="1:24" ht="13.5" hidden="1" thickBot="1" x14ac:dyDescent="0.25">
      <c r="A893" s="73" t="str">
        <f t="shared" si="190"/>
        <v/>
      </c>
      <c r="B893" s="3" t="str">
        <f t="shared" si="187"/>
        <v/>
      </c>
      <c r="E893" s="14" t="str">
        <f t="shared" si="188"/>
        <v/>
      </c>
      <c r="F893" s="3">
        <f t="shared" si="195"/>
        <v>0</v>
      </c>
      <c r="G893" s="3" t="str">
        <f t="shared" si="191"/>
        <v/>
      </c>
      <c r="H893" s="3">
        <f t="shared" si="189"/>
        <v>0</v>
      </c>
      <c r="I893" s="3" t="str">
        <f t="shared" si="192"/>
        <v/>
      </c>
      <c r="K893" s="3">
        <f t="shared" si="193"/>
        <v>40</v>
      </c>
      <c r="L893" s="3" t="str">
        <f t="shared" si="194"/>
        <v/>
      </c>
      <c r="N893" s="48" t="s">
        <v>87</v>
      </c>
      <c r="O893" s="57">
        <f t="shared" si="197"/>
        <v>7</v>
      </c>
      <c r="P893" s="36">
        <v>42921</v>
      </c>
      <c r="Q893" s="235" t="s">
        <v>70</v>
      </c>
      <c r="R893" t="s">
        <v>154</v>
      </c>
      <c r="S893" s="185"/>
      <c r="T893" s="62" t="str">
        <f>IF(O893&gt;0,VLOOKUP(Q893,'Riders Names'!A$2:B$582,2,FALSE),"")</f>
        <v>Male</v>
      </c>
      <c r="U893" s="45" t="str">
        <f>VLOOKUP(Q893,'Riders Names'!A$2:B$582,1,FALSE)</f>
        <v>Ian Potts</v>
      </c>
      <c r="X893" s="7" t="str">
        <f>IF('My Races'!$H$2="All",Q893,CONCATENATE(Q893,N893))</f>
        <v>Ian PottsUC864</v>
      </c>
    </row>
    <row r="894" spans="1:24" ht="13.5" hidden="1" thickBot="1" x14ac:dyDescent="0.25">
      <c r="A894" s="73" t="str">
        <f t="shared" si="190"/>
        <v/>
      </c>
      <c r="B894" s="3" t="str">
        <f t="shared" si="187"/>
        <v/>
      </c>
      <c r="E894" s="14" t="str">
        <f t="shared" si="188"/>
        <v/>
      </c>
      <c r="F894" s="3">
        <f t="shared" si="195"/>
        <v>0</v>
      </c>
      <c r="G894" s="3" t="str">
        <f t="shared" si="191"/>
        <v/>
      </c>
      <c r="H894" s="3">
        <f t="shared" si="189"/>
        <v>0</v>
      </c>
      <c r="I894" s="3" t="str">
        <f t="shared" si="192"/>
        <v/>
      </c>
      <c r="K894" s="3">
        <f t="shared" si="193"/>
        <v>40</v>
      </c>
      <c r="L894" s="3" t="str">
        <f t="shared" si="194"/>
        <v/>
      </c>
      <c r="N894" s="48" t="s">
        <v>87</v>
      </c>
      <c r="O894" s="57">
        <f t="shared" si="197"/>
        <v>8</v>
      </c>
      <c r="P894" s="36">
        <v>42921</v>
      </c>
      <c r="Q894" s="236" t="s">
        <v>58</v>
      </c>
      <c r="R894" t="s">
        <v>154</v>
      </c>
      <c r="S894" s="185"/>
      <c r="T894" s="62" t="str">
        <f>IF(O894&gt;0,VLOOKUP(Q894,'Riders Names'!A$2:B$582,2,FALSE),"")</f>
        <v>Male</v>
      </c>
      <c r="U894" s="45" t="str">
        <f>VLOOKUP(Q894,'Riders Names'!A$2:B$582,1,FALSE)</f>
        <v>Mike Gibbons</v>
      </c>
      <c r="X894" s="7" t="str">
        <f>IF('My Races'!$H$2="All",Q894,CONCATENATE(Q894,N894))</f>
        <v>Mike GibbonsUC864</v>
      </c>
    </row>
    <row r="895" spans="1:24" ht="13.5" hidden="1" thickBot="1" x14ac:dyDescent="0.25">
      <c r="A895" s="73" t="str">
        <f t="shared" si="190"/>
        <v/>
      </c>
      <c r="B895" s="3" t="str">
        <f t="shared" si="187"/>
        <v/>
      </c>
      <c r="E895" s="14" t="str">
        <f t="shared" si="188"/>
        <v/>
      </c>
      <c r="F895" s="3">
        <f t="shared" si="195"/>
        <v>0</v>
      </c>
      <c r="G895" s="3" t="str">
        <f t="shared" si="191"/>
        <v/>
      </c>
      <c r="H895" s="3">
        <f t="shared" si="189"/>
        <v>0</v>
      </c>
      <c r="I895" s="3" t="str">
        <f t="shared" si="192"/>
        <v/>
      </c>
      <c r="K895" s="3">
        <f t="shared" si="193"/>
        <v>40</v>
      </c>
      <c r="L895" s="3" t="str">
        <f t="shared" si="194"/>
        <v/>
      </c>
      <c r="N895" s="48" t="s">
        <v>87</v>
      </c>
      <c r="O895" s="57">
        <f t="shared" si="197"/>
        <v>1</v>
      </c>
      <c r="P895" s="36">
        <v>42557</v>
      </c>
      <c r="Q895" s="156" t="s">
        <v>56</v>
      </c>
      <c r="R895" s="158">
        <v>8.5960648148148147E-2</v>
      </c>
      <c r="S895" s="185"/>
      <c r="T895" s="62" t="str">
        <f>IF(O895&gt;0,VLOOKUP(Q895,'Riders Names'!A$2:B$582,2,FALSE),"")</f>
        <v>Male</v>
      </c>
      <c r="U895" s="45" t="str">
        <f>VLOOKUP(Q895,'Riders Names'!A$2:B$582,1,FALSE)</f>
        <v>Simon Cox</v>
      </c>
      <c r="X895" s="7" t="str">
        <f>IF('My Races'!$H$2="All",Q895,CONCATENATE(Q895,N895))</f>
        <v>Simon CoxUC864</v>
      </c>
    </row>
    <row r="896" spans="1:24" ht="13.5" hidden="1" thickBot="1" x14ac:dyDescent="0.25">
      <c r="A896" s="73" t="str">
        <f t="shared" si="190"/>
        <v/>
      </c>
      <c r="B896" s="3" t="str">
        <f t="shared" si="187"/>
        <v/>
      </c>
      <c r="E896" s="14" t="str">
        <f t="shared" si="188"/>
        <v/>
      </c>
      <c r="F896" s="3">
        <f t="shared" si="195"/>
        <v>0</v>
      </c>
      <c r="G896" s="3" t="str">
        <f t="shared" si="191"/>
        <v/>
      </c>
      <c r="H896" s="3">
        <f t="shared" si="189"/>
        <v>0</v>
      </c>
      <c r="I896" s="3" t="str">
        <f t="shared" si="192"/>
        <v/>
      </c>
      <c r="K896" s="3">
        <f t="shared" si="193"/>
        <v>40</v>
      </c>
      <c r="L896" s="3" t="str">
        <f t="shared" si="194"/>
        <v/>
      </c>
      <c r="N896" s="48" t="s">
        <v>87</v>
      </c>
      <c r="O896" s="57">
        <f t="shared" si="197"/>
        <v>2</v>
      </c>
      <c r="P896" s="36">
        <v>42557</v>
      </c>
      <c r="Q896" s="157" t="s">
        <v>65</v>
      </c>
      <c r="R896" s="159">
        <v>8.8819444444444451E-2</v>
      </c>
      <c r="S896" s="185"/>
      <c r="T896" s="62" t="str">
        <f>IF(O896&gt;0,VLOOKUP(Q896,'Riders Names'!A$2:B$582,2,FALSE),"")</f>
        <v>Male</v>
      </c>
      <c r="U896" s="45" t="str">
        <f>VLOOKUP(Q896,'Riders Names'!A$2:B$582,1,FALSE)</f>
        <v>Andy Cook</v>
      </c>
      <c r="X896" s="7" t="str">
        <f>IF('My Races'!$H$2="All",Q896,CONCATENATE(Q896,N896))</f>
        <v>Andy CookUC864</v>
      </c>
    </row>
    <row r="897" spans="1:24" ht="13.5" hidden="1" thickBot="1" x14ac:dyDescent="0.25">
      <c r="A897" s="73" t="str">
        <f t="shared" si="190"/>
        <v/>
      </c>
      <c r="B897" s="3" t="str">
        <f t="shared" si="187"/>
        <v/>
      </c>
      <c r="E897" s="14" t="str">
        <f t="shared" si="188"/>
        <v/>
      </c>
      <c r="F897" s="3">
        <f t="shared" si="195"/>
        <v>0</v>
      </c>
      <c r="G897" s="3" t="str">
        <f t="shared" si="191"/>
        <v/>
      </c>
      <c r="H897" s="3">
        <f t="shared" si="189"/>
        <v>0</v>
      </c>
      <c r="I897" s="3" t="str">
        <f t="shared" si="192"/>
        <v/>
      </c>
      <c r="K897" s="3">
        <f t="shared" si="193"/>
        <v>40</v>
      </c>
      <c r="L897" s="3" t="str">
        <f t="shared" si="194"/>
        <v/>
      </c>
      <c r="N897" s="48" t="s">
        <v>87</v>
      </c>
      <c r="O897" s="57">
        <f t="shared" si="197"/>
        <v>3</v>
      </c>
      <c r="P897" s="36">
        <v>42557</v>
      </c>
      <c r="Q897" s="156" t="s">
        <v>131</v>
      </c>
      <c r="R897" s="158">
        <v>9.076388888888888E-2</v>
      </c>
      <c r="S897" s="185"/>
      <c r="T897" s="62" t="str">
        <f>IF(O897&gt;0,VLOOKUP(Q897,'Riders Names'!A$2:B$582,2,FALSE),"")</f>
        <v>Male</v>
      </c>
      <c r="U897" s="45" t="str">
        <f>VLOOKUP(Q897,'Riders Names'!A$2:B$582,1,FALSE)</f>
        <v>Paul Lambert</v>
      </c>
      <c r="X897" s="7" t="str">
        <f>IF('My Races'!$H$2="All",Q897,CONCATENATE(Q897,N897))</f>
        <v>Paul LambertUC864</v>
      </c>
    </row>
    <row r="898" spans="1:24" ht="13.5" hidden="1" thickBot="1" x14ac:dyDescent="0.25">
      <c r="A898" s="73" t="str">
        <f t="shared" si="190"/>
        <v/>
      </c>
      <c r="B898" s="3" t="str">
        <f t="shared" si="187"/>
        <v/>
      </c>
      <c r="E898" s="14" t="str">
        <f t="shared" si="188"/>
        <v/>
      </c>
      <c r="F898" s="3">
        <f t="shared" si="195"/>
        <v>0</v>
      </c>
      <c r="G898" s="3" t="str">
        <f t="shared" si="191"/>
        <v/>
      </c>
      <c r="H898" s="3">
        <f t="shared" si="189"/>
        <v>0</v>
      </c>
      <c r="I898" s="3" t="str">
        <f t="shared" si="192"/>
        <v/>
      </c>
      <c r="K898" s="3">
        <f t="shared" si="193"/>
        <v>40</v>
      </c>
      <c r="L898" s="3" t="str">
        <f t="shared" si="194"/>
        <v/>
      </c>
      <c r="N898" s="48" t="s">
        <v>87</v>
      </c>
      <c r="O898" s="57">
        <f t="shared" si="197"/>
        <v>4</v>
      </c>
      <c r="P898" s="36">
        <v>42557</v>
      </c>
      <c r="Q898" s="157" t="s">
        <v>57</v>
      </c>
      <c r="R898" s="159">
        <v>9.1388888888888895E-2</v>
      </c>
      <c r="S898" s="185"/>
      <c r="T898" s="62" t="str">
        <f>IF(O898&gt;0,VLOOKUP(Q898,'Riders Names'!A$2:B$582,2,FALSE),"")</f>
        <v>Male</v>
      </c>
      <c r="U898" s="45" t="str">
        <f>VLOOKUP(Q898,'Riders Names'!A$2:B$582,1,FALSE)</f>
        <v>Paul Winchcombe</v>
      </c>
      <c r="X898" s="7" t="str">
        <f>IF('My Races'!$H$2="All",Q898,CONCATENATE(Q898,N898))</f>
        <v>Paul WinchcombeUC864</v>
      </c>
    </row>
    <row r="899" spans="1:24" ht="13.5" hidden="1" thickBot="1" x14ac:dyDescent="0.25">
      <c r="A899" s="73" t="str">
        <f t="shared" si="190"/>
        <v/>
      </c>
      <c r="B899" s="3" t="str">
        <f t="shared" ref="B899:B962" si="198">IF(N899=$AA$11,RANK(A899,A$3:A$5000,1),"")</f>
        <v/>
      </c>
      <c r="E899" s="14" t="str">
        <f t="shared" ref="E899:E962" si="199">IF(N899=$AA$11,P899,"")</f>
        <v/>
      </c>
      <c r="F899" s="3">
        <f t="shared" si="195"/>
        <v>0</v>
      </c>
      <c r="G899" s="3" t="str">
        <f t="shared" si="191"/>
        <v/>
      </c>
      <c r="H899" s="3">
        <f t="shared" ref="H899:H962" si="200">IF(AND(N899=$AA$11,P899=$AE$11),H898+1,H898)</f>
        <v>0</v>
      </c>
      <c r="I899" s="3" t="str">
        <f t="shared" si="192"/>
        <v/>
      </c>
      <c r="K899" s="3">
        <f t="shared" si="193"/>
        <v>40</v>
      </c>
      <c r="L899" s="3" t="str">
        <f t="shared" si="194"/>
        <v/>
      </c>
      <c r="N899" s="48" t="s">
        <v>87</v>
      </c>
      <c r="O899" s="57">
        <f t="shared" si="197"/>
        <v>5</v>
      </c>
      <c r="P899" s="36">
        <v>42557</v>
      </c>
      <c r="Q899" s="156" t="s">
        <v>63</v>
      </c>
      <c r="R899" s="158">
        <v>9.5416666666666664E-2</v>
      </c>
      <c r="S899" s="185"/>
      <c r="T899" s="62" t="str">
        <f>IF(O899&gt;0,VLOOKUP(Q899,'Riders Names'!A$2:B$582,2,FALSE),"")</f>
        <v>Male</v>
      </c>
      <c r="U899" s="45" t="str">
        <f>VLOOKUP(Q899,'Riders Names'!A$2:B$582,1,FALSE)</f>
        <v>Mark Evans</v>
      </c>
      <c r="X899" s="7" t="str">
        <f>IF('My Races'!$H$2="All",Q899,CONCATENATE(Q899,N899))</f>
        <v>Mark EvansUC864</v>
      </c>
    </row>
    <row r="900" spans="1:24" ht="13.5" hidden="1" thickBot="1" x14ac:dyDescent="0.25">
      <c r="A900" s="73" t="str">
        <f t="shared" ref="A900:A963" si="201">IF(AND(N900=$AA$11,$AA$7="All"),R900,IF(AND(N900=$AA$11,$AA$7=T900),R900,""))</f>
        <v/>
      </c>
      <c r="B900" s="3" t="str">
        <f t="shared" si="198"/>
        <v/>
      </c>
      <c r="E900" s="14" t="str">
        <f t="shared" si="199"/>
        <v/>
      </c>
      <c r="F900" s="3">
        <f t="shared" si="195"/>
        <v>0</v>
      </c>
      <c r="G900" s="3" t="str">
        <f t="shared" ref="G900:G963" si="202">IF(F900&lt;&gt;F899,F900,"")</f>
        <v/>
      </c>
      <c r="H900" s="3">
        <f t="shared" si="200"/>
        <v>0</v>
      </c>
      <c r="I900" s="3" t="str">
        <f t="shared" ref="I900:I963" si="203">IF(H900&lt;&gt;H899,CONCATENATE($AA$11,H900),"")</f>
        <v/>
      </c>
      <c r="K900" s="3">
        <f t="shared" si="193"/>
        <v>40</v>
      </c>
      <c r="L900" s="3" t="str">
        <f t="shared" si="194"/>
        <v/>
      </c>
      <c r="N900" s="48" t="s">
        <v>87</v>
      </c>
      <c r="O900" s="57">
        <f t="shared" si="197"/>
        <v>6</v>
      </c>
      <c r="P900" s="36">
        <v>42557</v>
      </c>
      <c r="Q900" s="157" t="s">
        <v>127</v>
      </c>
      <c r="R900" s="159">
        <v>9.9571759259259263E-2</v>
      </c>
      <c r="S900" s="185"/>
      <c r="T900" s="62" t="str">
        <f>IF(O900&gt;0,VLOOKUP(Q900,'Riders Names'!A$2:B$582,2,FALSE),"")</f>
        <v>Male</v>
      </c>
      <c r="U900" s="45" t="str">
        <f>VLOOKUP(Q900,'Riders Names'!A$2:B$582,1,FALSE)</f>
        <v>Simon Williams</v>
      </c>
      <c r="X900" s="7" t="str">
        <f>IF('My Races'!$H$2="All",Q900,CONCATENATE(Q900,N900))</f>
        <v>Simon WilliamsUC864</v>
      </c>
    </row>
    <row r="901" spans="1:24" ht="13.5" hidden="1" thickBot="1" x14ac:dyDescent="0.25">
      <c r="A901" s="73" t="str">
        <f t="shared" si="201"/>
        <v/>
      </c>
      <c r="B901" s="3" t="str">
        <f t="shared" si="198"/>
        <v/>
      </c>
      <c r="E901" s="14" t="str">
        <f t="shared" si="199"/>
        <v/>
      </c>
      <c r="F901" s="3">
        <f t="shared" si="195"/>
        <v>0</v>
      </c>
      <c r="G901" s="3" t="str">
        <f t="shared" si="202"/>
        <v/>
      </c>
      <c r="H901" s="3">
        <f t="shared" si="200"/>
        <v>0</v>
      </c>
      <c r="I901" s="3" t="str">
        <f t="shared" si="203"/>
        <v/>
      </c>
      <c r="K901" s="3">
        <f t="shared" si="193"/>
        <v>40</v>
      </c>
      <c r="L901" s="3" t="str">
        <f t="shared" si="194"/>
        <v/>
      </c>
      <c r="N901" s="48" t="s">
        <v>87</v>
      </c>
      <c r="O901" s="57">
        <f t="shared" si="197"/>
        <v>7</v>
      </c>
      <c r="P901" s="36">
        <v>42557</v>
      </c>
      <c r="Q901" s="156" t="s">
        <v>115</v>
      </c>
      <c r="R901" s="158">
        <v>0.10412037037037036</v>
      </c>
      <c r="S901" s="185"/>
      <c r="T901" s="62" t="str">
        <f>IF(O901&gt;0,VLOOKUP(Q901,'Riders Names'!A$2:B$582,2,FALSE),"")</f>
        <v>Male</v>
      </c>
      <c r="U901" s="45" t="str">
        <f>VLOOKUP(Q901,'Riders Names'!A$2:B$582,1,FALSE)</f>
        <v>Dylan Spencer</v>
      </c>
      <c r="X901" s="7" t="str">
        <f>IF('My Races'!$H$2="All",Q901,CONCATENATE(Q901,N901))</f>
        <v>Dylan SpencerUC864</v>
      </c>
    </row>
    <row r="902" spans="1:24" ht="13.5" hidden="1" thickBot="1" x14ac:dyDescent="0.25">
      <c r="A902" s="73" t="str">
        <f t="shared" si="201"/>
        <v/>
      </c>
      <c r="B902" s="3" t="str">
        <f t="shared" si="198"/>
        <v/>
      </c>
      <c r="E902" s="14" t="str">
        <f t="shared" si="199"/>
        <v/>
      </c>
      <c r="F902" s="3">
        <f t="shared" si="195"/>
        <v>0</v>
      </c>
      <c r="G902" s="3" t="str">
        <f t="shared" si="202"/>
        <v/>
      </c>
      <c r="H902" s="3">
        <f t="shared" si="200"/>
        <v>0</v>
      </c>
      <c r="I902" s="3" t="str">
        <f t="shared" si="203"/>
        <v/>
      </c>
      <c r="K902" s="3">
        <f t="shared" si="193"/>
        <v>40</v>
      </c>
      <c r="L902" s="3" t="str">
        <f t="shared" si="194"/>
        <v/>
      </c>
      <c r="N902" s="48" t="s">
        <v>87</v>
      </c>
      <c r="O902" s="57">
        <f t="shared" si="197"/>
        <v>1</v>
      </c>
      <c r="P902" s="36">
        <v>42186</v>
      </c>
      <c r="Q902" t="s">
        <v>56</v>
      </c>
      <c r="R902" s="158">
        <v>9.0335648148148151E-2</v>
      </c>
      <c r="S902" s="185"/>
      <c r="T902" s="62" t="str">
        <f>IF(O902&gt;0,VLOOKUP(Q902,'Riders Names'!A$2:B$582,2,FALSE),"")</f>
        <v>Male</v>
      </c>
      <c r="U902" s="45" t="str">
        <f>VLOOKUP(Q902,'Riders Names'!A$2:B$582,1,FALSE)</f>
        <v>Simon Cox</v>
      </c>
      <c r="X902" s="7" t="str">
        <f>IF('My Races'!$H$2="All",Q902,CONCATENATE(Q902,N902))</f>
        <v>Simon CoxUC864</v>
      </c>
    </row>
    <row r="903" spans="1:24" ht="13.5" hidden="1" thickBot="1" x14ac:dyDescent="0.25">
      <c r="A903" s="73" t="str">
        <f t="shared" si="201"/>
        <v/>
      </c>
      <c r="B903" s="3" t="str">
        <f t="shared" si="198"/>
        <v/>
      </c>
      <c r="E903" s="14" t="str">
        <f t="shared" si="199"/>
        <v/>
      </c>
      <c r="F903" s="3">
        <f t="shared" si="195"/>
        <v>0</v>
      </c>
      <c r="G903" s="3" t="str">
        <f t="shared" si="202"/>
        <v/>
      </c>
      <c r="H903" s="3">
        <f t="shared" si="200"/>
        <v>0</v>
      </c>
      <c r="I903" s="3" t="str">
        <f t="shared" si="203"/>
        <v/>
      </c>
      <c r="K903" s="3">
        <f t="shared" si="193"/>
        <v>40</v>
      </c>
      <c r="L903" s="3" t="str">
        <f t="shared" si="194"/>
        <v/>
      </c>
      <c r="N903" s="48" t="s">
        <v>87</v>
      </c>
      <c r="O903" s="57">
        <f t="shared" si="197"/>
        <v>2</v>
      </c>
      <c r="P903" s="36">
        <v>42186</v>
      </c>
      <c r="Q903" t="s">
        <v>65</v>
      </c>
      <c r="R903" s="158">
        <v>9.1111111111111101E-2</v>
      </c>
      <c r="S903" s="185"/>
      <c r="T903" s="62" t="str">
        <f>IF(O903&gt;0,VLOOKUP(Q903,'Riders Names'!A$2:B$582,2,FALSE),"")</f>
        <v>Male</v>
      </c>
      <c r="U903" s="45" t="str">
        <f>VLOOKUP(Q903,'Riders Names'!A$2:B$582,1,FALSE)</f>
        <v>Andy Cook</v>
      </c>
      <c r="X903" s="7" t="str">
        <f>IF('My Races'!$H$2="All",Q903,CONCATENATE(Q903,N903))</f>
        <v>Andy CookUC864</v>
      </c>
    </row>
    <row r="904" spans="1:24" ht="13.5" hidden="1" thickBot="1" x14ac:dyDescent="0.25">
      <c r="A904" s="73" t="str">
        <f t="shared" si="201"/>
        <v/>
      </c>
      <c r="B904" s="3" t="str">
        <f t="shared" si="198"/>
        <v/>
      </c>
      <c r="E904" s="14" t="str">
        <f t="shared" si="199"/>
        <v/>
      </c>
      <c r="F904" s="3">
        <f t="shared" si="195"/>
        <v>0</v>
      </c>
      <c r="G904" s="3" t="str">
        <f t="shared" si="202"/>
        <v/>
      </c>
      <c r="H904" s="3">
        <f t="shared" si="200"/>
        <v>0</v>
      </c>
      <c r="I904" s="3" t="str">
        <f t="shared" si="203"/>
        <v/>
      </c>
      <c r="K904" s="3">
        <f t="shared" si="193"/>
        <v>40</v>
      </c>
      <c r="L904" s="3" t="str">
        <f t="shared" si="194"/>
        <v/>
      </c>
      <c r="N904" s="48" t="s">
        <v>87</v>
      </c>
      <c r="O904" s="57">
        <f t="shared" si="197"/>
        <v>3</v>
      </c>
      <c r="P904" s="36">
        <v>42186</v>
      </c>
      <c r="Q904" s="178" t="s">
        <v>68</v>
      </c>
      <c r="R904" s="158">
        <v>9.2592592592592601E-2</v>
      </c>
      <c r="S904" s="185"/>
      <c r="T904" s="62" t="str">
        <f>IF(O904&gt;0,VLOOKUP(Q904,'Riders Names'!A$2:B$582,2,FALSE),"")</f>
        <v>Male</v>
      </c>
      <c r="U904" s="45" t="str">
        <f>VLOOKUP(Q904,'Riders Names'!A$2:B$582,1,FALSE)</f>
        <v>Robbie Richardson</v>
      </c>
      <c r="X904" s="7" t="str">
        <f>IF('My Races'!$H$2="All",Q904,CONCATENATE(Q904,N904))</f>
        <v>Robbie RichardsonUC864</v>
      </c>
    </row>
    <row r="905" spans="1:24" ht="13.5" hidden="1" thickBot="1" x14ac:dyDescent="0.25">
      <c r="A905" s="73" t="str">
        <f t="shared" si="201"/>
        <v/>
      </c>
      <c r="B905" s="3" t="str">
        <f t="shared" si="198"/>
        <v/>
      </c>
      <c r="E905" s="14" t="str">
        <f t="shared" si="199"/>
        <v/>
      </c>
      <c r="F905" s="3">
        <f t="shared" si="195"/>
        <v>0</v>
      </c>
      <c r="G905" s="3" t="str">
        <f t="shared" si="202"/>
        <v/>
      </c>
      <c r="H905" s="3">
        <f t="shared" si="200"/>
        <v>0</v>
      </c>
      <c r="I905" s="3" t="str">
        <f t="shared" si="203"/>
        <v/>
      </c>
      <c r="K905" s="3">
        <f t="shared" ref="K905:K968" si="204">IF(X905=$AA$6,K904+1,K904)</f>
        <v>40</v>
      </c>
      <c r="L905" s="3" t="str">
        <f t="shared" ref="L905:L968" si="205">IF(K905&lt;&gt;K904,CONCATENATE($AA$4,K905),"")</f>
        <v/>
      </c>
      <c r="N905" s="48" t="s">
        <v>87</v>
      </c>
      <c r="O905" s="57">
        <f t="shared" si="197"/>
        <v>4</v>
      </c>
      <c r="P905" s="36">
        <v>42186</v>
      </c>
      <c r="Q905" t="s">
        <v>144</v>
      </c>
      <c r="R905" s="158">
        <v>9.5370370370370369E-2</v>
      </c>
      <c r="S905" s="185"/>
      <c r="T905" s="62" t="str">
        <f>IF(O905&gt;0,VLOOKUP(Q905,'Riders Names'!A$2:B$582,2,FALSE),"")</f>
        <v>Male</v>
      </c>
      <c r="U905" s="45" t="str">
        <f>VLOOKUP(Q905,'Riders Names'!A$2:B$582,1,FALSE)</f>
        <v>Chris Tweedie</v>
      </c>
      <c r="X905" s="7" t="str">
        <f>IF('My Races'!$H$2="All",Q905,CONCATENATE(Q905,N905))</f>
        <v>Chris TweedieUC864</v>
      </c>
    </row>
    <row r="906" spans="1:24" ht="13.5" hidden="1" thickBot="1" x14ac:dyDescent="0.25">
      <c r="A906" s="73" t="str">
        <f t="shared" si="201"/>
        <v/>
      </c>
      <c r="B906" s="3" t="str">
        <f t="shared" si="198"/>
        <v/>
      </c>
      <c r="E906" s="14" t="str">
        <f t="shared" si="199"/>
        <v/>
      </c>
      <c r="F906" s="3">
        <f t="shared" si="195"/>
        <v>0</v>
      </c>
      <c r="G906" s="3" t="str">
        <f t="shared" si="202"/>
        <v/>
      </c>
      <c r="H906" s="3">
        <f t="shared" si="200"/>
        <v>0</v>
      </c>
      <c r="I906" s="3" t="str">
        <f t="shared" si="203"/>
        <v/>
      </c>
      <c r="K906" s="3">
        <f t="shared" si="204"/>
        <v>40</v>
      </c>
      <c r="L906" s="3" t="str">
        <f t="shared" si="205"/>
        <v/>
      </c>
      <c r="N906" s="48" t="s">
        <v>87</v>
      </c>
      <c r="O906" s="57">
        <f t="shared" si="197"/>
        <v>5</v>
      </c>
      <c r="P906" s="36">
        <v>42186</v>
      </c>
      <c r="Q906" t="s">
        <v>57</v>
      </c>
      <c r="R906" s="158">
        <v>9.8206018518518512E-2</v>
      </c>
      <c r="S906" s="185"/>
      <c r="T906" s="62" t="str">
        <f>IF(O906&gt;0,VLOOKUP(Q906,'Riders Names'!A$2:B$582,2,FALSE),"")</f>
        <v>Male</v>
      </c>
      <c r="U906" s="45" t="str">
        <f>VLOOKUP(Q906,'Riders Names'!A$2:B$582,1,FALSE)</f>
        <v>Paul Winchcombe</v>
      </c>
      <c r="X906" s="7" t="str">
        <f>IF('My Races'!$H$2="All",Q906,CONCATENATE(Q906,N906))</f>
        <v>Paul WinchcombeUC864</v>
      </c>
    </row>
    <row r="907" spans="1:24" ht="13.5" hidden="1" thickBot="1" x14ac:dyDescent="0.25">
      <c r="A907" s="73" t="str">
        <f t="shared" si="201"/>
        <v/>
      </c>
      <c r="B907" s="3" t="str">
        <f t="shared" si="198"/>
        <v/>
      </c>
      <c r="E907" s="14" t="str">
        <f t="shared" si="199"/>
        <v/>
      </c>
      <c r="F907" s="3">
        <f t="shared" si="195"/>
        <v>0</v>
      </c>
      <c r="G907" s="3" t="str">
        <f t="shared" si="202"/>
        <v/>
      </c>
      <c r="H907" s="3">
        <f t="shared" si="200"/>
        <v>0</v>
      </c>
      <c r="I907" s="3" t="str">
        <f t="shared" si="203"/>
        <v/>
      </c>
      <c r="K907" s="3">
        <f t="shared" si="204"/>
        <v>40</v>
      </c>
      <c r="L907" s="3" t="str">
        <f t="shared" si="205"/>
        <v/>
      </c>
      <c r="N907" s="48" t="s">
        <v>87</v>
      </c>
      <c r="O907" s="57">
        <f t="shared" si="197"/>
        <v>6</v>
      </c>
      <c r="P907" s="36">
        <v>42186</v>
      </c>
      <c r="Q907" t="s">
        <v>115</v>
      </c>
      <c r="R907" s="158">
        <v>0.10802083333333333</v>
      </c>
      <c r="S907" s="185"/>
      <c r="T907" s="62" t="str">
        <f>IF(O907&gt;0,VLOOKUP(Q907,'Riders Names'!A$2:B$582,2,FALSE),"")</f>
        <v>Male</v>
      </c>
      <c r="U907" s="45" t="str">
        <f>VLOOKUP(Q907,'Riders Names'!A$2:B$582,1,FALSE)</f>
        <v>Dylan Spencer</v>
      </c>
      <c r="X907" s="7" t="str">
        <f>IF('My Races'!$H$2="All",Q907,CONCATENATE(Q907,N907))</f>
        <v>Dylan SpencerUC864</v>
      </c>
    </row>
    <row r="908" spans="1:24" hidden="1" x14ac:dyDescent="0.2">
      <c r="A908" s="73" t="str">
        <f t="shared" si="201"/>
        <v/>
      </c>
      <c r="B908" s="3" t="str">
        <f t="shared" si="198"/>
        <v/>
      </c>
      <c r="E908" s="14" t="str">
        <f t="shared" si="199"/>
        <v/>
      </c>
      <c r="F908" s="3">
        <f t="shared" si="195"/>
        <v>0</v>
      </c>
      <c r="G908" s="3" t="str">
        <f t="shared" si="202"/>
        <v/>
      </c>
      <c r="H908" s="3">
        <f t="shared" si="200"/>
        <v>0</v>
      </c>
      <c r="I908" s="3" t="str">
        <f t="shared" si="203"/>
        <v/>
      </c>
      <c r="K908" s="3">
        <f t="shared" si="204"/>
        <v>40</v>
      </c>
      <c r="L908" s="3" t="str">
        <f t="shared" si="205"/>
        <v/>
      </c>
      <c r="N908" s="48" t="s">
        <v>87</v>
      </c>
      <c r="O908" s="57">
        <f t="shared" si="197"/>
        <v>7</v>
      </c>
      <c r="P908" s="36">
        <v>42186</v>
      </c>
      <c r="Q908" t="s">
        <v>169</v>
      </c>
      <c r="R908" t="s">
        <v>154</v>
      </c>
      <c r="S908" s="185"/>
      <c r="T908" s="62" t="str">
        <f>IF(O908&gt;0,VLOOKUP(Q908,'Riders Names'!A$2:B$582,2,FALSE),"")</f>
        <v>Male</v>
      </c>
      <c r="U908" s="45" t="str">
        <f>VLOOKUP(Q908,'Riders Names'!A$2:B$582,1,FALSE)</f>
        <v>Jamie Currie</v>
      </c>
      <c r="X908" s="7" t="str">
        <f>IF('My Races'!$H$2="All",Q908,CONCATENATE(Q908,N908))</f>
        <v>Jamie CurrieUC864</v>
      </c>
    </row>
    <row r="909" spans="1:24" ht="13.5" hidden="1" thickBot="1" x14ac:dyDescent="0.25">
      <c r="A909" s="73" t="str">
        <f t="shared" si="201"/>
        <v/>
      </c>
      <c r="B909" s="3" t="str">
        <f t="shared" si="198"/>
        <v/>
      </c>
      <c r="E909" s="14" t="str">
        <f t="shared" si="199"/>
        <v/>
      </c>
      <c r="F909" s="3">
        <f t="shared" si="195"/>
        <v>0</v>
      </c>
      <c r="G909" s="3" t="str">
        <f t="shared" si="202"/>
        <v/>
      </c>
      <c r="H909" s="3">
        <f t="shared" si="200"/>
        <v>0</v>
      </c>
      <c r="I909" s="3" t="str">
        <f t="shared" si="203"/>
        <v/>
      </c>
      <c r="K909" s="3">
        <f t="shared" si="204"/>
        <v>40</v>
      </c>
      <c r="L909" s="3" t="str">
        <f t="shared" si="205"/>
        <v/>
      </c>
      <c r="N909" s="48" t="s">
        <v>87</v>
      </c>
      <c r="O909" s="57">
        <f t="shared" si="197"/>
        <v>1</v>
      </c>
      <c r="P909" s="36">
        <v>41822</v>
      </c>
      <c r="Q909" s="178" t="s">
        <v>68</v>
      </c>
      <c r="R909" s="158">
        <v>8.7824074074074068E-2</v>
      </c>
      <c r="S909" s="185"/>
      <c r="T909" s="62" t="str">
        <f>IF(O909&gt;0,VLOOKUP(Q909,'Riders Names'!A$2:B$582,2,FALSE),"")</f>
        <v>Male</v>
      </c>
      <c r="U909" s="45" t="str">
        <f>VLOOKUP(Q909,'Riders Names'!A$2:B$582,1,FALSE)</f>
        <v>Robbie Richardson</v>
      </c>
      <c r="X909" s="7" t="str">
        <f>IF('My Races'!$H$2="All",Q909,CONCATENATE(Q909,N909))</f>
        <v>Robbie RichardsonUC864</v>
      </c>
    </row>
    <row r="910" spans="1:24" ht="13.5" hidden="1" thickBot="1" x14ac:dyDescent="0.25">
      <c r="A910" s="73" t="str">
        <f t="shared" si="201"/>
        <v/>
      </c>
      <c r="B910" s="3" t="str">
        <f t="shared" si="198"/>
        <v/>
      </c>
      <c r="E910" s="14" t="str">
        <f t="shared" si="199"/>
        <v/>
      </c>
      <c r="F910" s="3">
        <f t="shared" si="195"/>
        <v>0</v>
      </c>
      <c r="G910" s="3" t="str">
        <f t="shared" si="202"/>
        <v/>
      </c>
      <c r="H910" s="3">
        <f t="shared" si="200"/>
        <v>0</v>
      </c>
      <c r="I910" s="3" t="str">
        <f t="shared" si="203"/>
        <v/>
      </c>
      <c r="K910" s="3">
        <f t="shared" si="204"/>
        <v>40</v>
      </c>
      <c r="L910" s="3" t="str">
        <f t="shared" si="205"/>
        <v/>
      </c>
      <c r="N910" s="48" t="s">
        <v>87</v>
      </c>
      <c r="O910" s="57">
        <f t="shared" si="197"/>
        <v>2</v>
      </c>
      <c r="P910" s="36">
        <v>41822</v>
      </c>
      <c r="Q910" t="s">
        <v>56</v>
      </c>
      <c r="R910" s="158">
        <v>8.8125000000000009E-2</v>
      </c>
      <c r="S910" s="185"/>
      <c r="T910" s="62" t="str">
        <f>IF(O910&gt;0,VLOOKUP(Q910,'Riders Names'!A$2:B$582,2,FALSE),"")</f>
        <v>Male</v>
      </c>
      <c r="U910" s="45" t="str">
        <f>VLOOKUP(Q910,'Riders Names'!A$2:B$582,1,FALSE)</f>
        <v>Simon Cox</v>
      </c>
      <c r="X910" s="7" t="str">
        <f>IF('My Races'!$H$2="All",Q910,CONCATENATE(Q910,N910))</f>
        <v>Simon CoxUC864</v>
      </c>
    </row>
    <row r="911" spans="1:24" ht="13.5" hidden="1" thickBot="1" x14ac:dyDescent="0.25">
      <c r="A911" s="73" t="str">
        <f t="shared" si="201"/>
        <v/>
      </c>
      <c r="B911" s="3" t="str">
        <f t="shared" si="198"/>
        <v/>
      </c>
      <c r="E911" s="14" t="str">
        <f t="shared" si="199"/>
        <v/>
      </c>
      <c r="F911" s="3">
        <f t="shared" si="195"/>
        <v>0</v>
      </c>
      <c r="G911" s="3" t="str">
        <f t="shared" si="202"/>
        <v/>
      </c>
      <c r="H911" s="3">
        <f t="shared" si="200"/>
        <v>0</v>
      </c>
      <c r="I911" s="3" t="str">
        <f t="shared" si="203"/>
        <v/>
      </c>
      <c r="K911" s="3">
        <f t="shared" si="204"/>
        <v>40</v>
      </c>
      <c r="L911" s="3" t="str">
        <f t="shared" si="205"/>
        <v/>
      </c>
      <c r="N911" s="48" t="s">
        <v>87</v>
      </c>
      <c r="O911" s="57">
        <f t="shared" si="197"/>
        <v>3</v>
      </c>
      <c r="P911" s="36">
        <v>41822</v>
      </c>
      <c r="Q911" t="s">
        <v>57</v>
      </c>
      <c r="R911" s="158">
        <v>9.0023148148148144E-2</v>
      </c>
      <c r="S911" s="185"/>
      <c r="T911" s="62" t="str">
        <f>IF(O911&gt;0,VLOOKUP(Q911,'Riders Names'!A$2:B$582,2,FALSE),"")</f>
        <v>Male</v>
      </c>
      <c r="U911" s="45" t="str">
        <f>VLOOKUP(Q911,'Riders Names'!A$2:B$582,1,FALSE)</f>
        <v>Paul Winchcombe</v>
      </c>
      <c r="X911" s="7" t="str">
        <f>IF('My Races'!$H$2="All",Q911,CONCATENATE(Q911,N911))</f>
        <v>Paul WinchcombeUC864</v>
      </c>
    </row>
    <row r="912" spans="1:24" ht="13.5" hidden="1" thickBot="1" x14ac:dyDescent="0.25">
      <c r="A912" s="73" t="str">
        <f t="shared" si="201"/>
        <v/>
      </c>
      <c r="B912" s="3" t="str">
        <f t="shared" si="198"/>
        <v/>
      </c>
      <c r="E912" s="14" t="str">
        <f t="shared" si="199"/>
        <v/>
      </c>
      <c r="F912" s="3">
        <f t="shared" si="195"/>
        <v>0</v>
      </c>
      <c r="G912" s="3" t="str">
        <f t="shared" si="202"/>
        <v/>
      </c>
      <c r="H912" s="3">
        <f t="shared" si="200"/>
        <v>0</v>
      </c>
      <c r="I912" s="3" t="str">
        <f t="shared" si="203"/>
        <v/>
      </c>
      <c r="K912" s="3">
        <f t="shared" si="204"/>
        <v>40</v>
      </c>
      <c r="L912" s="3" t="str">
        <f t="shared" si="205"/>
        <v/>
      </c>
      <c r="N912" s="48" t="s">
        <v>87</v>
      </c>
      <c r="O912" s="57">
        <f t="shared" si="197"/>
        <v>4</v>
      </c>
      <c r="P912" s="36">
        <v>41822</v>
      </c>
      <c r="Q912" t="s">
        <v>58</v>
      </c>
      <c r="R912" s="158">
        <v>9.3738425925925919E-2</v>
      </c>
      <c r="S912" s="185"/>
      <c r="T912" s="62" t="str">
        <f>IF(O912&gt;0,VLOOKUP(Q912,'Riders Names'!A$2:B$582,2,FALSE),"")</f>
        <v>Male</v>
      </c>
      <c r="U912" s="45" t="str">
        <f>VLOOKUP(Q912,'Riders Names'!A$2:B$582,1,FALSE)</f>
        <v>Mike Gibbons</v>
      </c>
      <c r="X912" s="7" t="str">
        <f>IF('My Races'!$H$2="All",Q912,CONCATENATE(Q912,N912))</f>
        <v>Mike GibbonsUC864</v>
      </c>
    </row>
    <row r="913" spans="1:24" ht="13.5" hidden="1" thickBot="1" x14ac:dyDescent="0.25">
      <c r="A913" s="73" t="str">
        <f t="shared" si="201"/>
        <v/>
      </c>
      <c r="B913" s="3" t="str">
        <f t="shared" si="198"/>
        <v/>
      </c>
      <c r="E913" s="14" t="str">
        <f t="shared" si="199"/>
        <v/>
      </c>
      <c r="F913" s="3">
        <f t="shared" si="195"/>
        <v>0</v>
      </c>
      <c r="G913" s="3" t="str">
        <f t="shared" si="202"/>
        <v/>
      </c>
      <c r="H913" s="3">
        <f t="shared" si="200"/>
        <v>0</v>
      </c>
      <c r="I913" s="3" t="str">
        <f t="shared" si="203"/>
        <v/>
      </c>
      <c r="K913" s="3">
        <f t="shared" si="204"/>
        <v>40</v>
      </c>
      <c r="L913" s="3" t="str">
        <f t="shared" si="205"/>
        <v/>
      </c>
      <c r="N913" s="48" t="s">
        <v>87</v>
      </c>
      <c r="O913" s="57">
        <f t="shared" si="197"/>
        <v>5</v>
      </c>
      <c r="P913" s="36">
        <v>41822</v>
      </c>
      <c r="Q913" t="s">
        <v>117</v>
      </c>
      <c r="R913" s="158">
        <v>9.375E-2</v>
      </c>
      <c r="S913" s="185"/>
      <c r="T913" s="62" t="str">
        <f>IF(O913&gt;0,VLOOKUP(Q913,'Riders Names'!A$2:B$582,2,FALSE),"")</f>
        <v>Male</v>
      </c>
      <c r="U913" s="45" t="str">
        <f>VLOOKUP(Q913,'Riders Names'!A$2:B$582,1,FALSE)</f>
        <v>Andrew Spearman</v>
      </c>
      <c r="X913" s="7" t="str">
        <f>IF('My Races'!$H$2="All",Q913,CONCATENATE(Q913,N913))</f>
        <v>Andrew SpearmanUC864</v>
      </c>
    </row>
    <row r="914" spans="1:24" ht="13.5" hidden="1" thickBot="1" x14ac:dyDescent="0.25">
      <c r="A914" s="73" t="str">
        <f t="shared" si="201"/>
        <v/>
      </c>
      <c r="B914" s="3" t="str">
        <f t="shared" si="198"/>
        <v/>
      </c>
      <c r="E914" s="14" t="str">
        <f t="shared" si="199"/>
        <v/>
      </c>
      <c r="F914" s="3">
        <f t="shared" si="195"/>
        <v>0</v>
      </c>
      <c r="G914" s="3" t="str">
        <f t="shared" si="202"/>
        <v/>
      </c>
      <c r="H914" s="3">
        <f t="shared" si="200"/>
        <v>0</v>
      </c>
      <c r="I914" s="3" t="str">
        <f t="shared" si="203"/>
        <v/>
      </c>
      <c r="K914" s="3">
        <f t="shared" si="204"/>
        <v>40</v>
      </c>
      <c r="L914" s="3" t="str">
        <f t="shared" si="205"/>
        <v/>
      </c>
      <c r="N914" s="48" t="s">
        <v>87</v>
      </c>
      <c r="O914" s="57">
        <f t="shared" si="197"/>
        <v>6</v>
      </c>
      <c r="P914" s="36">
        <v>41822</v>
      </c>
      <c r="Q914" t="s">
        <v>256</v>
      </c>
      <c r="R914" s="158">
        <v>9.5532407407407413E-2</v>
      </c>
      <c r="S914" s="185"/>
      <c r="T914" s="62" t="str">
        <f>IF(O914&gt;0,VLOOKUP(Q914,'Riders Names'!A$2:B$582,2,FALSE),"")</f>
        <v>Guest</v>
      </c>
      <c r="U914" s="45" t="str">
        <f>VLOOKUP(Q914,'Riders Names'!A$2:B$582,1,FALSE)</f>
        <v>Phil Akerman</v>
      </c>
      <c r="X914" s="7" t="str">
        <f>IF('My Races'!$H$2="All",Q914,CONCATENATE(Q914,N914))</f>
        <v>Phil AkermanUC864</v>
      </c>
    </row>
    <row r="915" spans="1:24" ht="13.5" hidden="1" thickBot="1" x14ac:dyDescent="0.25">
      <c r="A915" s="73" t="str">
        <f t="shared" si="201"/>
        <v/>
      </c>
      <c r="B915" s="3" t="str">
        <f t="shared" si="198"/>
        <v/>
      </c>
      <c r="E915" s="14" t="str">
        <f t="shared" si="199"/>
        <v/>
      </c>
      <c r="F915" s="3">
        <f t="shared" ref="F915:F978" si="206">IF(AND(E915&lt;&gt;"",E914&lt;&gt;E915),F914+1,F914)</f>
        <v>0</v>
      </c>
      <c r="G915" s="3" t="str">
        <f t="shared" si="202"/>
        <v/>
      </c>
      <c r="H915" s="3">
        <f t="shared" si="200"/>
        <v>0</v>
      </c>
      <c r="I915" s="3" t="str">
        <f t="shared" si="203"/>
        <v/>
      </c>
      <c r="K915" s="3">
        <f t="shared" si="204"/>
        <v>40</v>
      </c>
      <c r="L915" s="3" t="str">
        <f t="shared" si="205"/>
        <v/>
      </c>
      <c r="N915" s="48" t="s">
        <v>87</v>
      </c>
      <c r="O915" s="57">
        <f t="shared" si="197"/>
        <v>7</v>
      </c>
      <c r="P915" s="36">
        <v>41822</v>
      </c>
      <c r="Q915" t="s">
        <v>115</v>
      </c>
      <c r="R915" s="158">
        <v>0.10199074074074073</v>
      </c>
      <c r="S915" s="185"/>
      <c r="T915" s="62" t="str">
        <f>IF(O915&gt;0,VLOOKUP(Q915,'Riders Names'!A$2:B$582,2,FALSE),"")</f>
        <v>Male</v>
      </c>
      <c r="U915" s="45" t="str">
        <f>VLOOKUP(Q915,'Riders Names'!A$2:B$582,1,FALSE)</f>
        <v>Dylan Spencer</v>
      </c>
      <c r="X915" s="7" t="str">
        <f>IF('My Races'!$H$2="All",Q915,CONCATENATE(Q915,N915))</f>
        <v>Dylan SpencerUC864</v>
      </c>
    </row>
    <row r="916" spans="1:24" x14ac:dyDescent="0.2">
      <c r="A916" s="73">
        <f t="shared" si="201"/>
        <v>1.2678240740740742E-3</v>
      </c>
      <c r="B916" s="3">
        <f t="shared" si="198"/>
        <v>12</v>
      </c>
      <c r="E916" s="14">
        <f t="shared" si="199"/>
        <v>44440</v>
      </c>
      <c r="F916" s="3">
        <f t="shared" si="206"/>
        <v>1</v>
      </c>
      <c r="G916" s="3">
        <f t="shared" si="202"/>
        <v>1</v>
      </c>
      <c r="H916" s="3">
        <f t="shared" si="200"/>
        <v>0</v>
      </c>
      <c r="I916" s="3" t="str">
        <f t="shared" si="203"/>
        <v/>
      </c>
      <c r="K916" s="3">
        <f t="shared" si="204"/>
        <v>40</v>
      </c>
      <c r="L916" s="3" t="str">
        <f t="shared" si="205"/>
        <v/>
      </c>
      <c r="N916" s="48" t="s">
        <v>257</v>
      </c>
      <c r="O916" s="57">
        <f t="shared" si="197"/>
        <v>1</v>
      </c>
      <c r="P916" s="223">
        <v>44440</v>
      </c>
      <c r="Q916" t="s">
        <v>77</v>
      </c>
      <c r="R916" s="240">
        <v>1.2678240740740742E-3</v>
      </c>
      <c r="S916" t="s">
        <v>260</v>
      </c>
      <c r="T916" s="62" t="str">
        <f>IF(O916&gt;0,VLOOKUP(Q916,'Riders Names'!A$2:B$582,2,FALSE),"")</f>
        <v>Male</v>
      </c>
      <c r="U916" s="45" t="str">
        <f>VLOOKUP(Q916,'Riders Names'!A$2:B$582,1,FALSE)</f>
        <v>Andrew Lockwood</v>
      </c>
      <c r="X916" s="7" t="str">
        <f>IF('My Races'!$H$2="All",Q916,CONCATENATE(Q916,N916))</f>
        <v>Andrew LockwoodUHC86</v>
      </c>
    </row>
    <row r="917" spans="1:24" x14ac:dyDescent="0.2">
      <c r="A917" s="73">
        <f t="shared" si="201"/>
        <v>1.3572916666666666E-3</v>
      </c>
      <c r="B917" s="3">
        <f t="shared" si="198"/>
        <v>18</v>
      </c>
      <c r="E917" s="14">
        <f t="shared" si="199"/>
        <v>44440</v>
      </c>
      <c r="F917" s="3">
        <f t="shared" si="206"/>
        <v>1</v>
      </c>
      <c r="G917" s="3" t="str">
        <f t="shared" si="202"/>
        <v/>
      </c>
      <c r="H917" s="3">
        <f t="shared" si="200"/>
        <v>0</v>
      </c>
      <c r="I917" s="3" t="str">
        <f t="shared" si="203"/>
        <v/>
      </c>
      <c r="K917" s="3">
        <f t="shared" si="204"/>
        <v>40</v>
      </c>
      <c r="L917" s="3" t="str">
        <f t="shared" si="205"/>
        <v/>
      </c>
      <c r="N917" s="48" t="s">
        <v>257</v>
      </c>
      <c r="O917" s="57">
        <f t="shared" si="197"/>
        <v>2</v>
      </c>
      <c r="P917" s="223">
        <v>44440</v>
      </c>
      <c r="Q917" t="s">
        <v>61</v>
      </c>
      <c r="R917" s="240">
        <v>1.3572916666666666E-3</v>
      </c>
      <c r="S917"/>
      <c r="T917" s="62" t="str">
        <f>IF(O917&gt;0,VLOOKUP(Q917,'Riders Names'!A$2:B$582,2,FALSE),"")</f>
        <v>Male</v>
      </c>
      <c r="U917" s="45" t="str">
        <f>VLOOKUP(Q917,'Riders Names'!A$2:B$582,1,FALSE)</f>
        <v>James Eccleston</v>
      </c>
      <c r="X917" s="7" t="str">
        <f>IF('My Races'!$H$2="All",Q917,CONCATENATE(Q917,N917))</f>
        <v>James EcclestonUHC86</v>
      </c>
    </row>
    <row r="918" spans="1:24" x14ac:dyDescent="0.2">
      <c r="A918" s="73">
        <f t="shared" si="201"/>
        <v>1.3834490740740741E-3</v>
      </c>
      <c r="B918" s="3">
        <f t="shared" si="198"/>
        <v>23</v>
      </c>
      <c r="E918" s="14">
        <f t="shared" si="199"/>
        <v>44440</v>
      </c>
      <c r="F918" s="3">
        <f t="shared" si="206"/>
        <v>1</v>
      </c>
      <c r="G918" s="3" t="str">
        <f t="shared" si="202"/>
        <v/>
      </c>
      <c r="H918" s="3">
        <f t="shared" si="200"/>
        <v>0</v>
      </c>
      <c r="I918" s="3" t="str">
        <f t="shared" si="203"/>
        <v/>
      </c>
      <c r="K918" s="3">
        <f t="shared" si="204"/>
        <v>40</v>
      </c>
      <c r="L918" s="3" t="str">
        <f t="shared" si="205"/>
        <v/>
      </c>
      <c r="N918" s="48" t="s">
        <v>257</v>
      </c>
      <c r="O918" s="57">
        <f t="shared" si="197"/>
        <v>3</v>
      </c>
      <c r="P918" s="223">
        <v>44440</v>
      </c>
      <c r="Q918" t="s">
        <v>60</v>
      </c>
      <c r="R918" s="240">
        <v>1.3834490740740741E-3</v>
      </c>
      <c r="S918"/>
      <c r="T918" s="62" t="str">
        <f>IF(O918&gt;0,VLOOKUP(Q918,'Riders Names'!A$2:B$582,2,FALSE),"")</f>
        <v>Male</v>
      </c>
      <c r="U918" s="45" t="str">
        <f>VLOOKUP(Q918,'Riders Names'!A$2:B$582,1,FALSE)</f>
        <v>David English</v>
      </c>
      <c r="X918" s="7" t="str">
        <f>IF('My Races'!$H$2="All",Q918,CONCATENATE(Q918,N918))</f>
        <v>David EnglishUHC86</v>
      </c>
    </row>
    <row r="919" spans="1:24" x14ac:dyDescent="0.2">
      <c r="A919" s="73">
        <f t="shared" si="201"/>
        <v>1.4471064814814815E-3</v>
      </c>
      <c r="B919" s="3">
        <f t="shared" si="198"/>
        <v>28</v>
      </c>
      <c r="E919" s="14">
        <f t="shared" si="199"/>
        <v>44440</v>
      </c>
      <c r="F919" s="3">
        <f t="shared" si="206"/>
        <v>1</v>
      </c>
      <c r="G919" s="3" t="str">
        <f t="shared" si="202"/>
        <v/>
      </c>
      <c r="H919" s="3">
        <f t="shared" si="200"/>
        <v>0</v>
      </c>
      <c r="I919" s="3" t="str">
        <f t="shared" si="203"/>
        <v/>
      </c>
      <c r="K919" s="3">
        <f t="shared" si="204"/>
        <v>40</v>
      </c>
      <c r="L919" s="3" t="str">
        <f t="shared" si="205"/>
        <v/>
      </c>
      <c r="N919" s="48" t="s">
        <v>257</v>
      </c>
      <c r="O919" s="57">
        <f t="shared" si="197"/>
        <v>4</v>
      </c>
      <c r="P919" s="223">
        <v>44440</v>
      </c>
      <c r="Q919" t="s">
        <v>259</v>
      </c>
      <c r="R919" s="240">
        <v>1.4471064814814815E-3</v>
      </c>
      <c r="S919"/>
      <c r="T919" s="62" t="str">
        <f>IF(O919&gt;0,VLOOKUP(Q919,'Riders Names'!A$2:B$582,2,FALSE),"")</f>
        <v>Guest</v>
      </c>
      <c r="U919" s="45" t="str">
        <f>VLOOKUP(Q919,'Riders Names'!A$2:B$582,1,FALSE)</f>
        <v>Rob Elliott</v>
      </c>
      <c r="X919" s="7" t="str">
        <f>IF('My Races'!$H$2="All",Q919,CONCATENATE(Q919,N919))</f>
        <v>Rob ElliottUHC86</v>
      </c>
    </row>
    <row r="920" spans="1:24" x14ac:dyDescent="0.2">
      <c r="A920" s="73">
        <f t="shared" si="201"/>
        <v>1.5828703703703701E-3</v>
      </c>
      <c r="B920" s="3">
        <f t="shared" si="198"/>
        <v>41</v>
      </c>
      <c r="E920" s="14">
        <f t="shared" si="199"/>
        <v>44440</v>
      </c>
      <c r="F920" s="3">
        <f t="shared" si="206"/>
        <v>1</v>
      </c>
      <c r="G920" s="3" t="str">
        <f t="shared" si="202"/>
        <v/>
      </c>
      <c r="H920" s="3">
        <f t="shared" si="200"/>
        <v>0</v>
      </c>
      <c r="I920" s="3" t="str">
        <f t="shared" si="203"/>
        <v/>
      </c>
      <c r="K920" s="3">
        <f t="shared" si="204"/>
        <v>40</v>
      </c>
      <c r="L920" s="3" t="str">
        <f t="shared" si="205"/>
        <v/>
      </c>
      <c r="N920" s="48" t="s">
        <v>257</v>
      </c>
      <c r="O920" s="57">
        <f t="shared" si="197"/>
        <v>5</v>
      </c>
      <c r="P920" s="223">
        <v>44440</v>
      </c>
      <c r="Q920" t="s">
        <v>81</v>
      </c>
      <c r="R920" s="240">
        <v>1.5828703703703701E-3</v>
      </c>
      <c r="S920"/>
      <c r="T920" s="62" t="str">
        <f>IF(O920&gt;0,VLOOKUP(Q920,'Riders Names'!A$2:B$582,2,FALSE),"")</f>
        <v>Female</v>
      </c>
      <c r="U920" s="45" t="str">
        <f>VLOOKUP(Q920,'Riders Names'!A$2:B$582,1,FALSE)</f>
        <v>Emily Lockwood</v>
      </c>
      <c r="X920" s="7" t="str">
        <f>IF('My Races'!$H$2="All",Q920,CONCATENATE(Q920,N920))</f>
        <v>Emily LockwoodUHC86</v>
      </c>
    </row>
    <row r="921" spans="1:24" x14ac:dyDescent="0.2">
      <c r="A921" s="73">
        <f t="shared" si="201"/>
        <v>1.665162037037037E-3</v>
      </c>
      <c r="B921" s="3">
        <f t="shared" si="198"/>
        <v>47</v>
      </c>
      <c r="E921" s="14">
        <f t="shared" si="199"/>
        <v>44440</v>
      </c>
      <c r="F921" s="3">
        <f t="shared" si="206"/>
        <v>1</v>
      </c>
      <c r="G921" s="3" t="str">
        <f t="shared" si="202"/>
        <v/>
      </c>
      <c r="H921" s="3">
        <f t="shared" si="200"/>
        <v>0</v>
      </c>
      <c r="I921" s="3" t="str">
        <f t="shared" si="203"/>
        <v/>
      </c>
      <c r="K921" s="3">
        <f t="shared" si="204"/>
        <v>40</v>
      </c>
      <c r="L921" s="3" t="str">
        <f t="shared" si="205"/>
        <v/>
      </c>
      <c r="N921" s="48" t="s">
        <v>257</v>
      </c>
      <c r="O921" s="57">
        <f t="shared" si="197"/>
        <v>6</v>
      </c>
      <c r="P921" s="223">
        <v>44440</v>
      </c>
      <c r="Q921" t="s">
        <v>58</v>
      </c>
      <c r="R921" s="240">
        <v>1.665162037037037E-3</v>
      </c>
      <c r="S921"/>
      <c r="T921" s="62" t="str">
        <f>IF(O921&gt;0,VLOOKUP(Q921,'Riders Names'!A$2:B$582,2,FALSE),"")</f>
        <v>Male</v>
      </c>
      <c r="U921" s="45" t="str">
        <f>VLOOKUP(Q921,'Riders Names'!A$2:B$582,1,FALSE)</f>
        <v>Mike Gibbons</v>
      </c>
      <c r="X921" s="7" t="str">
        <f>IF('My Races'!$H$2="All",Q921,CONCATENATE(Q921,N921))</f>
        <v>Mike GibbonsUHC86</v>
      </c>
    </row>
    <row r="922" spans="1:24" x14ac:dyDescent="0.2">
      <c r="A922" s="73">
        <f t="shared" si="201"/>
        <v>1.9969907407407406E-3</v>
      </c>
      <c r="B922" s="3">
        <f t="shared" si="198"/>
        <v>63</v>
      </c>
      <c r="E922" s="14">
        <f t="shared" si="199"/>
        <v>44440</v>
      </c>
      <c r="F922" s="3">
        <f t="shared" si="206"/>
        <v>1</v>
      </c>
      <c r="G922" s="3" t="str">
        <f t="shared" si="202"/>
        <v/>
      </c>
      <c r="H922" s="3">
        <f t="shared" si="200"/>
        <v>0</v>
      </c>
      <c r="I922" s="3" t="str">
        <f t="shared" si="203"/>
        <v/>
      </c>
      <c r="K922" s="3">
        <f t="shared" si="204"/>
        <v>40</v>
      </c>
      <c r="L922" s="3" t="str">
        <f t="shared" si="205"/>
        <v/>
      </c>
      <c r="N922" s="48" t="s">
        <v>257</v>
      </c>
      <c r="O922" s="57">
        <f t="shared" si="197"/>
        <v>7</v>
      </c>
      <c r="P922" s="223">
        <v>44440</v>
      </c>
      <c r="Q922" t="s">
        <v>63</v>
      </c>
      <c r="R922" s="240">
        <v>1.9969907407407406E-3</v>
      </c>
      <c r="S922"/>
      <c r="T922" s="62" t="str">
        <f>IF(O922&gt;0,VLOOKUP(Q922,'Riders Names'!A$2:B$582,2,FALSE),"")</f>
        <v>Male</v>
      </c>
      <c r="U922" s="45" t="str">
        <f>VLOOKUP(Q922,'Riders Names'!A$2:B$582,1,FALSE)</f>
        <v>Mark Evans</v>
      </c>
      <c r="X922" s="7" t="str">
        <f>IF('My Races'!$H$2="All",Q922,CONCATENATE(Q922,N922))</f>
        <v>Mark EvansUHC86</v>
      </c>
    </row>
    <row r="923" spans="1:24" x14ac:dyDescent="0.2">
      <c r="A923" s="73">
        <f t="shared" si="201"/>
        <v>2.4561342592592595E-3</v>
      </c>
      <c r="B923" s="3">
        <f t="shared" si="198"/>
        <v>70</v>
      </c>
      <c r="E923" s="14">
        <f t="shared" si="199"/>
        <v>44440</v>
      </c>
      <c r="F923" s="3">
        <f t="shared" si="206"/>
        <v>1</v>
      </c>
      <c r="G923" s="3" t="str">
        <f t="shared" si="202"/>
        <v/>
      </c>
      <c r="H923" s="3">
        <f t="shared" si="200"/>
        <v>0</v>
      </c>
      <c r="I923" s="3" t="str">
        <f t="shared" si="203"/>
        <v/>
      </c>
      <c r="K923" s="3">
        <f t="shared" si="204"/>
        <v>40</v>
      </c>
      <c r="L923" s="3" t="str">
        <f t="shared" si="205"/>
        <v/>
      </c>
      <c r="N923" s="48" t="s">
        <v>257</v>
      </c>
      <c r="O923" s="57">
        <f t="shared" si="197"/>
        <v>8</v>
      </c>
      <c r="P923" s="223">
        <v>44440</v>
      </c>
      <c r="Q923" t="s">
        <v>91</v>
      </c>
      <c r="R923" s="240">
        <v>2.4561342592592595E-3</v>
      </c>
      <c r="S923"/>
      <c r="T923" s="62" t="str">
        <f>IF(O923&gt;0,VLOOKUP(Q923,'Riders Names'!A$2:B$582,2,FALSE),"")</f>
        <v>Guest</v>
      </c>
      <c r="U923" s="45" t="str">
        <f>VLOOKUP(Q923,'Riders Names'!A$2:B$582,1,FALSE)</f>
        <v>David Hancock</v>
      </c>
      <c r="X923" s="7" t="str">
        <f>IF('My Races'!$H$2="All",Q923,CONCATENATE(Q923,N923))</f>
        <v>David HancockUHC86</v>
      </c>
    </row>
    <row r="924" spans="1:24" x14ac:dyDescent="0.2">
      <c r="A924" s="73">
        <f t="shared" si="201"/>
        <v>1.3600694444444443E-3</v>
      </c>
      <c r="B924" s="3">
        <f t="shared" si="198"/>
        <v>19</v>
      </c>
      <c r="E924" s="14">
        <f t="shared" si="199"/>
        <v>44076</v>
      </c>
      <c r="F924" s="3">
        <f t="shared" si="206"/>
        <v>2</v>
      </c>
      <c r="G924" s="3">
        <f t="shared" si="202"/>
        <v>2</v>
      </c>
      <c r="H924" s="3">
        <f t="shared" si="200"/>
        <v>0</v>
      </c>
      <c r="I924" s="3" t="str">
        <f t="shared" si="203"/>
        <v/>
      </c>
      <c r="K924" s="3">
        <f t="shared" si="204"/>
        <v>40</v>
      </c>
      <c r="L924" s="3" t="str">
        <f t="shared" si="205"/>
        <v/>
      </c>
      <c r="N924" s="48" t="s">
        <v>257</v>
      </c>
      <c r="O924" s="57">
        <f t="shared" si="197"/>
        <v>1</v>
      </c>
      <c r="P924" s="223">
        <v>44076</v>
      </c>
      <c r="Q924" s="178" t="s">
        <v>118</v>
      </c>
      <c r="R924" s="240">
        <v>1.3600694444444443E-3</v>
      </c>
      <c r="S924"/>
      <c r="T924" s="62" t="str">
        <f>IF(O924&gt;0,VLOOKUP(Q924,'Riders Names'!A$2:B$582,2,FALSE),"")</f>
        <v>Male</v>
      </c>
      <c r="U924" s="45" t="str">
        <f>VLOOKUP(Q924,'Riders Names'!A$2:B$582,1,FALSE)</f>
        <v>Jamie Richardson-Paige</v>
      </c>
      <c r="X924" s="7" t="str">
        <f>IF('My Races'!$H$2="All",Q924,CONCATENATE(Q924,N924))</f>
        <v>Jamie Richardson-PaigeUHC86</v>
      </c>
    </row>
    <row r="925" spans="1:24" x14ac:dyDescent="0.2">
      <c r="A925" s="73">
        <f t="shared" si="201"/>
        <v>1.3737268518518519E-3</v>
      </c>
      <c r="B925" s="3">
        <f t="shared" si="198"/>
        <v>21</v>
      </c>
      <c r="E925" s="14">
        <f t="shared" si="199"/>
        <v>44076</v>
      </c>
      <c r="F925" s="3">
        <f t="shared" si="206"/>
        <v>2</v>
      </c>
      <c r="G925" s="3" t="str">
        <f t="shared" si="202"/>
        <v/>
      </c>
      <c r="H925" s="3">
        <f t="shared" si="200"/>
        <v>0</v>
      </c>
      <c r="I925" s="3" t="str">
        <f t="shared" si="203"/>
        <v/>
      </c>
      <c r="K925" s="3">
        <f t="shared" si="204"/>
        <v>40</v>
      </c>
      <c r="L925" s="3" t="str">
        <f t="shared" si="205"/>
        <v/>
      </c>
      <c r="N925" s="48" t="s">
        <v>257</v>
      </c>
      <c r="O925" s="57">
        <f t="shared" si="197"/>
        <v>2</v>
      </c>
      <c r="P925" s="223">
        <v>44076</v>
      </c>
      <c r="Q925" t="s">
        <v>60</v>
      </c>
      <c r="R925" s="240">
        <v>1.3737268518518519E-3</v>
      </c>
      <c r="S925" t="s">
        <v>260</v>
      </c>
      <c r="T925" s="62" t="str">
        <f>IF(O925&gt;0,VLOOKUP(Q925,'Riders Names'!A$2:B$582,2,FALSE),"")</f>
        <v>Male</v>
      </c>
      <c r="U925" s="45" t="str">
        <f>VLOOKUP(Q925,'Riders Names'!A$2:B$582,1,FALSE)</f>
        <v>David English</v>
      </c>
      <c r="X925" s="7" t="str">
        <f>IF('My Races'!$H$2="All",Q925,CONCATENATE(Q925,N925))</f>
        <v>David EnglishUHC86</v>
      </c>
    </row>
    <row r="926" spans="1:24" x14ac:dyDescent="0.2">
      <c r="A926" s="73">
        <f t="shared" si="201"/>
        <v>1.4811342592592591E-3</v>
      </c>
      <c r="B926" s="3">
        <f t="shared" si="198"/>
        <v>31</v>
      </c>
      <c r="E926" s="14">
        <f t="shared" si="199"/>
        <v>44076</v>
      </c>
      <c r="F926" s="3">
        <f t="shared" si="206"/>
        <v>2</v>
      </c>
      <c r="G926" s="3" t="str">
        <f t="shared" si="202"/>
        <v/>
      </c>
      <c r="H926" s="3">
        <f t="shared" si="200"/>
        <v>0</v>
      </c>
      <c r="I926" s="3" t="str">
        <f t="shared" si="203"/>
        <v/>
      </c>
      <c r="K926" s="3">
        <f t="shared" si="204"/>
        <v>40</v>
      </c>
      <c r="L926" s="3" t="str">
        <f t="shared" si="205"/>
        <v/>
      </c>
      <c r="N926" s="48" t="s">
        <v>257</v>
      </c>
      <c r="O926" s="57">
        <f t="shared" si="197"/>
        <v>3</v>
      </c>
      <c r="P926" s="223">
        <v>44076</v>
      </c>
      <c r="Q926" t="s">
        <v>71</v>
      </c>
      <c r="R926" s="240">
        <v>1.4811342592592591E-3</v>
      </c>
      <c r="S926"/>
      <c r="T926" s="62" t="str">
        <f>IF(O926&gt;0,VLOOKUP(Q926,'Riders Names'!A$2:B$582,2,FALSE),"")</f>
        <v>Male</v>
      </c>
      <c r="U926" s="45" t="str">
        <f>VLOOKUP(Q926,'Riders Names'!A$2:B$582,1,FALSE)</f>
        <v>Owen Burgess</v>
      </c>
      <c r="X926" s="7" t="str">
        <f>IF('My Races'!$H$2="All",Q926,CONCATENATE(Q926,N926))</f>
        <v>Owen BurgessUHC86</v>
      </c>
    </row>
    <row r="927" spans="1:24" x14ac:dyDescent="0.2">
      <c r="A927" s="73">
        <f t="shared" si="201"/>
        <v>1.6490740740740743E-3</v>
      </c>
      <c r="B927" s="3">
        <f t="shared" si="198"/>
        <v>46</v>
      </c>
      <c r="E927" s="14">
        <f t="shared" si="199"/>
        <v>44076</v>
      </c>
      <c r="F927" s="3">
        <f t="shared" si="206"/>
        <v>2</v>
      </c>
      <c r="G927" s="3" t="str">
        <f t="shared" si="202"/>
        <v/>
      </c>
      <c r="H927" s="3">
        <f t="shared" si="200"/>
        <v>0</v>
      </c>
      <c r="I927" s="3" t="str">
        <f t="shared" si="203"/>
        <v/>
      </c>
      <c r="K927" s="3">
        <f t="shared" si="204"/>
        <v>40</v>
      </c>
      <c r="L927" s="3" t="str">
        <f t="shared" si="205"/>
        <v/>
      </c>
      <c r="N927" s="48" t="s">
        <v>257</v>
      </c>
      <c r="O927" s="57">
        <f t="shared" ref="O927:O990" si="207">IF(P927=P926,O926+1,1)</f>
        <v>4</v>
      </c>
      <c r="P927" s="223">
        <v>44076</v>
      </c>
      <c r="Q927" t="s">
        <v>58</v>
      </c>
      <c r="R927" s="240">
        <v>1.6490740740740743E-3</v>
      </c>
      <c r="S927"/>
      <c r="T927" s="62" t="str">
        <f>IF(O927&gt;0,VLOOKUP(Q927,'Riders Names'!A$2:B$582,2,FALSE),"")</f>
        <v>Male</v>
      </c>
      <c r="U927" s="45" t="str">
        <f>VLOOKUP(Q927,'Riders Names'!A$2:B$582,1,FALSE)</f>
        <v>Mike Gibbons</v>
      </c>
      <c r="X927" s="7" t="str">
        <f>IF('My Races'!$H$2="All",Q927,CONCATENATE(Q927,N927))</f>
        <v>Mike GibbonsUHC86</v>
      </c>
    </row>
    <row r="928" spans="1:24" x14ac:dyDescent="0.2">
      <c r="A928" s="73">
        <f t="shared" si="201"/>
        <v>1.7452546296296296E-3</v>
      </c>
      <c r="B928" s="3">
        <f t="shared" si="198"/>
        <v>49</v>
      </c>
      <c r="E928" s="14">
        <f t="shared" si="199"/>
        <v>44076</v>
      </c>
      <c r="F928" s="3">
        <f t="shared" si="206"/>
        <v>2</v>
      </c>
      <c r="G928" s="3" t="str">
        <f t="shared" si="202"/>
        <v/>
      </c>
      <c r="H928" s="3">
        <f t="shared" si="200"/>
        <v>0</v>
      </c>
      <c r="I928" s="3" t="str">
        <f t="shared" si="203"/>
        <v/>
      </c>
      <c r="K928" s="3">
        <f t="shared" si="204"/>
        <v>40</v>
      </c>
      <c r="L928" s="3" t="str">
        <f t="shared" si="205"/>
        <v/>
      </c>
      <c r="N928" s="48" t="s">
        <v>257</v>
      </c>
      <c r="O928" s="57">
        <f t="shared" si="207"/>
        <v>5</v>
      </c>
      <c r="P928" s="223">
        <v>44076</v>
      </c>
      <c r="Q928" t="s">
        <v>56</v>
      </c>
      <c r="R928" s="240">
        <v>1.7452546296296296E-3</v>
      </c>
      <c r="S928"/>
      <c r="T928" s="62" t="str">
        <f>IF(O928&gt;0,VLOOKUP(Q928,'Riders Names'!A$2:B$582,2,FALSE),"")</f>
        <v>Male</v>
      </c>
      <c r="U928" s="45" t="str">
        <f>VLOOKUP(Q928,'Riders Names'!A$2:B$582,1,FALSE)</f>
        <v>Simon Cox</v>
      </c>
      <c r="X928" s="7" t="str">
        <f>IF('My Races'!$H$2="All",Q928,CONCATENATE(Q928,N928))</f>
        <v>Simon CoxUHC86</v>
      </c>
    </row>
    <row r="929" spans="1:24" x14ac:dyDescent="0.2">
      <c r="A929" s="73">
        <f t="shared" si="201"/>
        <v>1.8814814814814814E-3</v>
      </c>
      <c r="B929" s="3">
        <f t="shared" si="198"/>
        <v>58</v>
      </c>
      <c r="E929" s="14">
        <f t="shared" si="199"/>
        <v>44076</v>
      </c>
      <c r="F929" s="3">
        <f t="shared" si="206"/>
        <v>2</v>
      </c>
      <c r="G929" s="3" t="str">
        <f t="shared" si="202"/>
        <v/>
      </c>
      <c r="H929" s="3">
        <f t="shared" si="200"/>
        <v>0</v>
      </c>
      <c r="I929" s="3" t="str">
        <f t="shared" si="203"/>
        <v/>
      </c>
      <c r="K929" s="3">
        <f t="shared" si="204"/>
        <v>40</v>
      </c>
      <c r="L929" s="3" t="str">
        <f t="shared" si="205"/>
        <v/>
      </c>
      <c r="N929" s="48" t="s">
        <v>257</v>
      </c>
      <c r="O929" s="57">
        <f t="shared" si="207"/>
        <v>6</v>
      </c>
      <c r="P929" s="223">
        <v>44076</v>
      </c>
      <c r="Q929" t="s">
        <v>66</v>
      </c>
      <c r="R929" s="240">
        <v>1.8814814814814814E-3</v>
      </c>
      <c r="S929"/>
      <c r="T929" s="62" t="str">
        <f>IF(O929&gt;0,VLOOKUP(Q929,'Riders Names'!A$2:B$582,2,FALSE),"")</f>
        <v>Male</v>
      </c>
      <c r="U929" s="45" t="str">
        <f>VLOOKUP(Q929,'Riders Names'!A$2:B$582,1,FALSE)</f>
        <v>Nick Ferris</v>
      </c>
      <c r="X929" s="7" t="str">
        <f>IF('My Races'!$H$2="All",Q929,CONCATENATE(Q929,N929))</f>
        <v>Nick FerrisUHC86</v>
      </c>
    </row>
    <row r="930" spans="1:24" x14ac:dyDescent="0.2">
      <c r="A930" s="73">
        <f t="shared" si="201"/>
        <v>1.8859953703703703E-3</v>
      </c>
      <c r="B930" s="3">
        <f t="shared" si="198"/>
        <v>59</v>
      </c>
      <c r="E930" s="14">
        <f t="shared" si="199"/>
        <v>44076</v>
      </c>
      <c r="F930" s="3">
        <f t="shared" si="206"/>
        <v>2</v>
      </c>
      <c r="G930" s="3" t="str">
        <f t="shared" si="202"/>
        <v/>
      </c>
      <c r="H930" s="3">
        <f t="shared" si="200"/>
        <v>0</v>
      </c>
      <c r="I930" s="3" t="str">
        <f t="shared" si="203"/>
        <v/>
      </c>
      <c r="K930" s="3">
        <f t="shared" si="204"/>
        <v>40</v>
      </c>
      <c r="L930" s="3" t="str">
        <f t="shared" si="205"/>
        <v/>
      </c>
      <c r="N930" s="48" t="s">
        <v>257</v>
      </c>
      <c r="O930" s="57">
        <f t="shared" si="207"/>
        <v>7</v>
      </c>
      <c r="P930" s="223">
        <v>44076</v>
      </c>
      <c r="Q930" t="s">
        <v>59</v>
      </c>
      <c r="R930" s="240">
        <v>1.8859953703703703E-3</v>
      </c>
      <c r="S930"/>
      <c r="T930" s="62" t="str">
        <f>IF(O930&gt;0,VLOOKUP(Q930,'Riders Names'!A$2:B$582,2,FALSE),"")</f>
        <v>Female</v>
      </c>
      <c r="U930" s="45" t="str">
        <f>VLOOKUP(Q930,'Riders Names'!A$2:B$582,1,FALSE)</f>
        <v>Lauren Booth</v>
      </c>
      <c r="X930" s="7" t="str">
        <f>IF('My Races'!$H$2="All",Q930,CONCATENATE(Q930,N930))</f>
        <v>Lauren BoothUHC86</v>
      </c>
    </row>
    <row r="931" spans="1:24" ht="13.5" thickBot="1" x14ac:dyDescent="0.25">
      <c r="A931" s="73">
        <f t="shared" si="201"/>
        <v>1.1975694444444445E-3</v>
      </c>
      <c r="B931" s="3">
        <f t="shared" si="198"/>
        <v>7</v>
      </c>
      <c r="E931" s="14">
        <f t="shared" si="199"/>
        <v>43347</v>
      </c>
      <c r="F931" s="3">
        <f t="shared" si="206"/>
        <v>3</v>
      </c>
      <c r="G931" s="3">
        <f t="shared" si="202"/>
        <v>3</v>
      </c>
      <c r="H931" s="3">
        <f t="shared" si="200"/>
        <v>0</v>
      </c>
      <c r="I931" s="3" t="str">
        <f t="shared" si="203"/>
        <v/>
      </c>
      <c r="K931" s="3">
        <f t="shared" si="204"/>
        <v>40</v>
      </c>
      <c r="L931" s="3" t="str">
        <f t="shared" si="205"/>
        <v/>
      </c>
      <c r="N931" s="48" t="s">
        <v>257</v>
      </c>
      <c r="O931" s="57">
        <f t="shared" si="207"/>
        <v>1</v>
      </c>
      <c r="P931" s="36">
        <v>43347</v>
      </c>
      <c r="Q931" s="241" t="s">
        <v>141</v>
      </c>
      <c r="R931" s="240">
        <v>1.1975694444444445E-3</v>
      </c>
      <c r="S931" s="185"/>
      <c r="T931" s="62" t="str">
        <f>IF(O931&gt;0,VLOOKUP(Q931,'Riders Names'!A$2:B$582,2,FALSE),"")</f>
        <v>Male</v>
      </c>
      <c r="U931" s="45" t="str">
        <f>VLOOKUP(Q931,'Riders Names'!A$2:B$582,1,FALSE)</f>
        <v>Kevin Thomas</v>
      </c>
      <c r="X931" s="7" t="str">
        <f>IF('My Races'!$H$2="All",Q931,CONCATENATE(Q931,N931))</f>
        <v>Kevin ThomasUHC86</v>
      </c>
    </row>
    <row r="932" spans="1:24" ht="13.5" thickBot="1" x14ac:dyDescent="0.25">
      <c r="A932" s="73">
        <f t="shared" si="201"/>
        <v>1.373611111111111E-3</v>
      </c>
      <c r="B932" s="3">
        <f t="shared" si="198"/>
        <v>20</v>
      </c>
      <c r="E932" s="14">
        <f t="shared" si="199"/>
        <v>43347</v>
      </c>
      <c r="F932" s="3">
        <f t="shared" si="206"/>
        <v>3</v>
      </c>
      <c r="G932" s="3" t="str">
        <f t="shared" si="202"/>
        <v/>
      </c>
      <c r="H932" s="3">
        <f t="shared" si="200"/>
        <v>0</v>
      </c>
      <c r="I932" s="3" t="str">
        <f t="shared" si="203"/>
        <v/>
      </c>
      <c r="K932" s="3">
        <f t="shared" si="204"/>
        <v>40</v>
      </c>
      <c r="L932" s="3" t="str">
        <f t="shared" si="205"/>
        <v/>
      </c>
      <c r="N932" s="48" t="s">
        <v>257</v>
      </c>
      <c r="O932" s="57">
        <f t="shared" si="207"/>
        <v>2</v>
      </c>
      <c r="P932" s="36">
        <v>43347</v>
      </c>
      <c r="Q932" s="242" t="s">
        <v>82</v>
      </c>
      <c r="R932" s="240">
        <v>1.373611111111111E-3</v>
      </c>
      <c r="S932" s="185"/>
      <c r="T932" s="62" t="str">
        <f>IF(O932&gt;0,VLOOKUP(Q932,'Riders Names'!A$2:B$582,2,FALSE),"")</f>
        <v>Male</v>
      </c>
      <c r="U932" s="45" t="str">
        <f>VLOOKUP(Q932,'Riders Names'!A$2:B$582,1,FALSE)</f>
        <v>Andy Stuart</v>
      </c>
      <c r="X932" s="7" t="str">
        <f>IF('My Races'!$H$2="All",Q932,CONCATENATE(Q932,N932))</f>
        <v>Andy StuartUHC86</v>
      </c>
    </row>
    <row r="933" spans="1:24" ht="13.5" thickBot="1" x14ac:dyDescent="0.25">
      <c r="A933" s="73">
        <f t="shared" si="201"/>
        <v>1.4053240740740742E-3</v>
      </c>
      <c r="B933" s="3">
        <f t="shared" si="198"/>
        <v>25</v>
      </c>
      <c r="E933" s="14">
        <f t="shared" si="199"/>
        <v>43347</v>
      </c>
      <c r="F933" s="3">
        <f t="shared" si="206"/>
        <v>3</v>
      </c>
      <c r="G933" s="3" t="str">
        <f t="shared" si="202"/>
        <v/>
      </c>
      <c r="H933" s="3">
        <f t="shared" si="200"/>
        <v>0</v>
      </c>
      <c r="I933" s="3" t="str">
        <f t="shared" si="203"/>
        <v/>
      </c>
      <c r="K933" s="3">
        <f t="shared" si="204"/>
        <v>40</v>
      </c>
      <c r="L933" s="3" t="str">
        <f t="shared" si="205"/>
        <v/>
      </c>
      <c r="N933" s="48" t="s">
        <v>257</v>
      </c>
      <c r="O933" s="57">
        <f t="shared" si="207"/>
        <v>3</v>
      </c>
      <c r="P933" s="36">
        <v>43347</v>
      </c>
      <c r="Q933" s="242" t="s">
        <v>261</v>
      </c>
      <c r="R933" s="240">
        <v>1.4053240740740742E-3</v>
      </c>
      <c r="S933" s="185"/>
      <c r="T933" s="62" t="str">
        <f>IF(O933&gt;0,VLOOKUP(Q933,'Riders Names'!A$2:B$582,2,FALSE),"")</f>
        <v>Guest</v>
      </c>
      <c r="U933" s="45" t="str">
        <f>VLOOKUP(Q933,'Riders Names'!A$2:B$582,1,FALSE)</f>
        <v>Elliott Brunt-Murphy</v>
      </c>
      <c r="X933" s="7" t="str">
        <f>IF('My Races'!$H$2="All",Q933,CONCATENATE(Q933,N933))</f>
        <v>Elliott Brunt-MurphyUHC86</v>
      </c>
    </row>
    <row r="934" spans="1:24" ht="13.5" thickBot="1" x14ac:dyDescent="0.25">
      <c r="A934" s="73">
        <f t="shared" si="201"/>
        <v>1.4819444444444444E-3</v>
      </c>
      <c r="B934" s="3">
        <f t="shared" si="198"/>
        <v>32</v>
      </c>
      <c r="E934" s="14">
        <f t="shared" si="199"/>
        <v>43347</v>
      </c>
      <c r="F934" s="3">
        <f t="shared" si="206"/>
        <v>3</v>
      </c>
      <c r="G934" s="3" t="str">
        <f t="shared" si="202"/>
        <v/>
      </c>
      <c r="H934" s="3">
        <f t="shared" si="200"/>
        <v>0</v>
      </c>
      <c r="I934" s="3" t="str">
        <f t="shared" si="203"/>
        <v/>
      </c>
      <c r="K934" s="3">
        <f t="shared" si="204"/>
        <v>40</v>
      </c>
      <c r="L934" s="3" t="str">
        <f t="shared" si="205"/>
        <v/>
      </c>
      <c r="N934" s="48" t="s">
        <v>257</v>
      </c>
      <c r="O934" s="57">
        <f t="shared" si="207"/>
        <v>4</v>
      </c>
      <c r="P934" s="36">
        <v>43347</v>
      </c>
      <c r="Q934" s="241" t="s">
        <v>153</v>
      </c>
      <c r="R934" s="240">
        <v>1.4819444444444444E-3</v>
      </c>
      <c r="S934" s="185"/>
      <c r="T934" s="62" t="str">
        <f>IF(O934&gt;0,VLOOKUP(Q934,'Riders Names'!A$2:B$582,2,FALSE),"")</f>
        <v>Guest</v>
      </c>
      <c r="U934" s="45" t="str">
        <f>VLOOKUP(Q934,'Riders Names'!A$2:B$582,1,FALSE)</f>
        <v>Emily Slavin</v>
      </c>
      <c r="X934" s="7" t="str">
        <f>IF('My Races'!$H$2="All",Q934,CONCATENATE(Q934,N934))</f>
        <v>Emily SlavinUHC86</v>
      </c>
    </row>
    <row r="935" spans="1:24" ht="13.5" thickBot="1" x14ac:dyDescent="0.25">
      <c r="A935" s="73">
        <f t="shared" si="201"/>
        <v>1.5658564814814814E-3</v>
      </c>
      <c r="B935" s="3">
        <f t="shared" si="198"/>
        <v>39</v>
      </c>
      <c r="E935" s="14">
        <f t="shared" si="199"/>
        <v>43347</v>
      </c>
      <c r="F935" s="3">
        <f t="shared" si="206"/>
        <v>3</v>
      </c>
      <c r="G935" s="3" t="str">
        <f t="shared" si="202"/>
        <v/>
      </c>
      <c r="H935" s="3">
        <f t="shared" si="200"/>
        <v>0</v>
      </c>
      <c r="I935" s="3" t="str">
        <f t="shared" si="203"/>
        <v/>
      </c>
      <c r="K935" s="3">
        <f t="shared" si="204"/>
        <v>40</v>
      </c>
      <c r="L935" s="3" t="str">
        <f t="shared" si="205"/>
        <v/>
      </c>
      <c r="N935" s="48" t="s">
        <v>257</v>
      </c>
      <c r="O935" s="57">
        <f t="shared" si="207"/>
        <v>5</v>
      </c>
      <c r="P935" s="36">
        <v>43347</v>
      </c>
      <c r="Q935" s="241" t="s">
        <v>58</v>
      </c>
      <c r="R935" s="240">
        <v>1.5658564814814814E-3</v>
      </c>
      <c r="S935" s="185"/>
      <c r="T935" s="62" t="str">
        <f>IF(O935&gt;0,VLOOKUP(Q935,'Riders Names'!A$2:B$582,2,FALSE),"")</f>
        <v>Male</v>
      </c>
      <c r="U935" s="45" t="str">
        <f>VLOOKUP(Q935,'Riders Names'!A$2:B$582,1,FALSE)</f>
        <v>Mike Gibbons</v>
      </c>
      <c r="X935" s="7" t="str">
        <f>IF('My Races'!$H$2="All",Q935,CONCATENATE(Q935,N935))</f>
        <v>Mike GibbonsUHC86</v>
      </c>
    </row>
    <row r="936" spans="1:24" ht="13.5" thickBot="1" x14ac:dyDescent="0.25">
      <c r="A936" s="73">
        <f t="shared" si="201"/>
        <v>1.6138888888888887E-3</v>
      </c>
      <c r="B936" s="3">
        <f t="shared" si="198"/>
        <v>44</v>
      </c>
      <c r="E936" s="14">
        <f t="shared" si="199"/>
        <v>43347</v>
      </c>
      <c r="F936" s="3">
        <f t="shared" si="206"/>
        <v>3</v>
      </c>
      <c r="G936" s="3" t="str">
        <f t="shared" si="202"/>
        <v/>
      </c>
      <c r="H936" s="3">
        <f t="shared" si="200"/>
        <v>0</v>
      </c>
      <c r="I936" s="3" t="str">
        <f t="shared" si="203"/>
        <v/>
      </c>
      <c r="K936" s="3">
        <f t="shared" si="204"/>
        <v>40</v>
      </c>
      <c r="L936" s="3" t="str">
        <f t="shared" si="205"/>
        <v/>
      </c>
      <c r="N936" s="48" t="s">
        <v>257</v>
      </c>
      <c r="O936" s="57">
        <f t="shared" si="207"/>
        <v>6</v>
      </c>
      <c r="P936" s="36">
        <v>43347</v>
      </c>
      <c r="Q936" s="242" t="s">
        <v>143</v>
      </c>
      <c r="R936" s="240">
        <v>1.6138888888888887E-3</v>
      </c>
      <c r="S936" s="185"/>
      <c r="T936" s="62" t="str">
        <f>IF(O936&gt;0,VLOOKUP(Q936,'Riders Names'!A$2:B$582,2,FALSE),"")</f>
        <v>Male</v>
      </c>
      <c r="U936" s="45" t="str">
        <f>VLOOKUP(Q936,'Riders Names'!A$2:B$582,1,FALSE)</f>
        <v>Shaun Andrews</v>
      </c>
      <c r="X936" s="7" t="str">
        <f>IF('My Races'!$H$2="All",Q936,CONCATENATE(Q936,N936))</f>
        <v>Shaun AndrewsUHC86</v>
      </c>
    </row>
    <row r="937" spans="1:24" ht="13.5" thickBot="1" x14ac:dyDescent="0.25">
      <c r="A937" s="73">
        <f t="shared" si="201"/>
        <v>1.8071759259259258E-3</v>
      </c>
      <c r="B937" s="3">
        <f t="shared" si="198"/>
        <v>53</v>
      </c>
      <c r="E937" s="14">
        <f t="shared" si="199"/>
        <v>43347</v>
      </c>
      <c r="F937" s="3">
        <f t="shared" si="206"/>
        <v>3</v>
      </c>
      <c r="G937" s="3" t="str">
        <f t="shared" si="202"/>
        <v/>
      </c>
      <c r="H937" s="3">
        <f t="shared" si="200"/>
        <v>0</v>
      </c>
      <c r="I937" s="3" t="str">
        <f t="shared" si="203"/>
        <v/>
      </c>
      <c r="K937" s="3">
        <f t="shared" si="204"/>
        <v>40</v>
      </c>
      <c r="L937" s="3" t="str">
        <f t="shared" si="205"/>
        <v/>
      </c>
      <c r="N937" s="48" t="s">
        <v>257</v>
      </c>
      <c r="O937" s="57">
        <f t="shared" si="207"/>
        <v>7</v>
      </c>
      <c r="P937" s="36">
        <v>43347</v>
      </c>
      <c r="Q937" s="242" t="s">
        <v>56</v>
      </c>
      <c r="R937" s="240">
        <v>1.8071759259259258E-3</v>
      </c>
      <c r="S937" s="185"/>
      <c r="T937" s="62" t="str">
        <f>IF(O937&gt;0,VLOOKUP(Q937,'Riders Names'!A$2:B$582,2,FALSE),"")</f>
        <v>Male</v>
      </c>
      <c r="U937" s="45" t="str">
        <f>VLOOKUP(Q937,'Riders Names'!A$2:B$582,1,FALSE)</f>
        <v>Simon Cox</v>
      </c>
      <c r="X937" s="7" t="str">
        <f>IF('My Races'!$H$2="All",Q937,CONCATENATE(Q937,N937))</f>
        <v>Simon CoxUHC86</v>
      </c>
    </row>
    <row r="938" spans="1:24" ht="13.5" thickBot="1" x14ac:dyDescent="0.25">
      <c r="A938" s="73">
        <f t="shared" si="201"/>
        <v>1.811574074074074E-3</v>
      </c>
      <c r="B938" s="3">
        <f t="shared" si="198"/>
        <v>54</v>
      </c>
      <c r="E938" s="14">
        <f t="shared" si="199"/>
        <v>43347</v>
      </c>
      <c r="F938" s="3">
        <f t="shared" si="206"/>
        <v>3</v>
      </c>
      <c r="G938" s="3" t="str">
        <f t="shared" si="202"/>
        <v/>
      </c>
      <c r="H938" s="3">
        <f t="shared" si="200"/>
        <v>0</v>
      </c>
      <c r="I938" s="3" t="str">
        <f t="shared" si="203"/>
        <v/>
      </c>
      <c r="K938" s="3">
        <f t="shared" si="204"/>
        <v>40</v>
      </c>
      <c r="L938" s="3" t="str">
        <f t="shared" si="205"/>
        <v/>
      </c>
      <c r="N938" s="48" t="s">
        <v>257</v>
      </c>
      <c r="O938" s="57">
        <f t="shared" si="207"/>
        <v>8</v>
      </c>
      <c r="P938" s="36">
        <v>43347</v>
      </c>
      <c r="Q938" s="241" t="s">
        <v>262</v>
      </c>
      <c r="R938" s="240">
        <v>1.811574074074074E-3</v>
      </c>
      <c r="S938" s="185"/>
      <c r="T938" s="62" t="str">
        <f>IF(O938&gt;0,VLOOKUP(Q938,'Riders Names'!A$2:B$582,2,FALSE),"")</f>
        <v>Guest</v>
      </c>
      <c r="U938" s="45" t="str">
        <f>VLOOKUP(Q938,'Riders Names'!A$2:B$582,1,FALSE)</f>
        <v>Celia Tayler</v>
      </c>
      <c r="X938" s="7" t="str">
        <f>IF('My Races'!$H$2="All",Q938,CONCATENATE(Q938,N938))</f>
        <v>Celia TaylerUHC86</v>
      </c>
    </row>
    <row r="939" spans="1:24" x14ac:dyDescent="0.2">
      <c r="A939" s="73">
        <f t="shared" si="201"/>
        <v>1.1855324074074075E-3</v>
      </c>
      <c r="B939" s="3">
        <f t="shared" si="198"/>
        <v>5</v>
      </c>
      <c r="E939" s="14">
        <f t="shared" si="199"/>
        <v>43712</v>
      </c>
      <c r="F939" s="3">
        <f t="shared" si="206"/>
        <v>4</v>
      </c>
      <c r="G939" s="3">
        <f t="shared" si="202"/>
        <v>4</v>
      </c>
      <c r="H939" s="3">
        <f t="shared" si="200"/>
        <v>0</v>
      </c>
      <c r="I939" s="3" t="str">
        <f t="shared" si="203"/>
        <v/>
      </c>
      <c r="K939" s="3">
        <f t="shared" si="204"/>
        <v>40</v>
      </c>
      <c r="L939" s="3" t="str">
        <f t="shared" si="205"/>
        <v/>
      </c>
      <c r="N939" s="48" t="s">
        <v>257</v>
      </c>
      <c r="O939" s="57">
        <f t="shared" si="207"/>
        <v>1</v>
      </c>
      <c r="P939" s="177">
        <v>43712</v>
      </c>
      <c r="Q939" s="169" t="s">
        <v>141</v>
      </c>
      <c r="R939" s="240">
        <v>1.1855324074074075E-3</v>
      </c>
      <c r="S939" s="185"/>
      <c r="T939" s="62" t="str">
        <f>IF(O939&gt;0,VLOOKUP(Q939,'Riders Names'!A$2:B$582,2,FALSE),"")</f>
        <v>Male</v>
      </c>
      <c r="U939" s="45" t="str">
        <f>VLOOKUP(Q939,'Riders Names'!A$2:B$582,1,FALSE)</f>
        <v>Kevin Thomas</v>
      </c>
      <c r="X939" s="7" t="str">
        <f>IF('My Races'!$H$2="All",Q939,CONCATENATE(Q939,N939))</f>
        <v>Kevin ThomasUHC86</v>
      </c>
    </row>
    <row r="940" spans="1:24" x14ac:dyDescent="0.2">
      <c r="A940" s="73">
        <f t="shared" si="201"/>
        <v>1.2790509259259259E-3</v>
      </c>
      <c r="B940" s="3">
        <f t="shared" si="198"/>
        <v>13</v>
      </c>
      <c r="E940" s="14">
        <f t="shared" si="199"/>
        <v>43712</v>
      </c>
      <c r="F940" s="3">
        <f t="shared" si="206"/>
        <v>4</v>
      </c>
      <c r="G940" s="3" t="str">
        <f t="shared" si="202"/>
        <v/>
      </c>
      <c r="H940" s="3">
        <f t="shared" si="200"/>
        <v>0</v>
      </c>
      <c r="I940" s="3" t="str">
        <f t="shared" si="203"/>
        <v/>
      </c>
      <c r="K940" s="3">
        <f t="shared" si="204"/>
        <v>40</v>
      </c>
      <c r="L940" s="3" t="str">
        <f t="shared" si="205"/>
        <v/>
      </c>
      <c r="N940" s="48" t="s">
        <v>257</v>
      </c>
      <c r="O940" s="57">
        <f t="shared" si="207"/>
        <v>2</v>
      </c>
      <c r="P940" s="177">
        <v>43712</v>
      </c>
      <c r="Q940" s="169" t="s">
        <v>118</v>
      </c>
      <c r="R940" s="240">
        <v>1.2790509259259259E-3</v>
      </c>
      <c r="S940" s="185"/>
      <c r="T940" s="62" t="str">
        <f>IF(O940&gt;0,VLOOKUP(Q940,'Riders Names'!A$2:B$582,2,FALSE),"")</f>
        <v>Male</v>
      </c>
      <c r="U940" s="45" t="str">
        <f>VLOOKUP(Q940,'Riders Names'!A$2:B$582,1,FALSE)</f>
        <v>Jamie Richardson-Paige</v>
      </c>
      <c r="X940" s="7" t="str">
        <f>IF('My Races'!$H$2="All",Q940,CONCATENATE(Q940,N940))</f>
        <v>Jamie Richardson-PaigeUHC86</v>
      </c>
    </row>
    <row r="941" spans="1:24" x14ac:dyDescent="0.2">
      <c r="A941" s="73">
        <f t="shared" si="201"/>
        <v>1.6067129629629632E-3</v>
      </c>
      <c r="B941" s="3">
        <f t="shared" si="198"/>
        <v>43</v>
      </c>
      <c r="E941" s="14">
        <f t="shared" si="199"/>
        <v>43712</v>
      </c>
      <c r="F941" s="3">
        <f t="shared" si="206"/>
        <v>4</v>
      </c>
      <c r="G941" s="3" t="str">
        <f t="shared" si="202"/>
        <v/>
      </c>
      <c r="H941" s="3">
        <f t="shared" si="200"/>
        <v>0</v>
      </c>
      <c r="I941" s="3" t="str">
        <f t="shared" si="203"/>
        <v/>
      </c>
      <c r="K941" s="3">
        <f t="shared" si="204"/>
        <v>40</v>
      </c>
      <c r="L941" s="3" t="str">
        <f t="shared" si="205"/>
        <v/>
      </c>
      <c r="N941" s="48" t="s">
        <v>257</v>
      </c>
      <c r="O941" s="57">
        <f t="shared" si="207"/>
        <v>3</v>
      </c>
      <c r="P941" s="177">
        <v>43712</v>
      </c>
      <c r="Q941" s="169" t="s">
        <v>143</v>
      </c>
      <c r="R941" s="240">
        <v>1.6067129629629632E-3</v>
      </c>
      <c r="S941" s="185"/>
      <c r="T941" s="62" t="str">
        <f>IF(O941&gt;0,VLOOKUP(Q941,'Riders Names'!A$2:B$582,2,FALSE),"")</f>
        <v>Male</v>
      </c>
      <c r="U941" s="45" t="str">
        <f>VLOOKUP(Q941,'Riders Names'!A$2:B$582,1,FALSE)</f>
        <v>Shaun Andrews</v>
      </c>
      <c r="X941" s="7" t="str">
        <f>IF('My Races'!$H$2="All",Q941,CONCATENATE(Q941,N941))</f>
        <v>Shaun AndrewsUHC86</v>
      </c>
    </row>
    <row r="942" spans="1:24" x14ac:dyDescent="0.2">
      <c r="A942" s="73">
        <f t="shared" si="201"/>
        <v>1.625115740740741E-3</v>
      </c>
      <c r="B942" s="3">
        <f t="shared" si="198"/>
        <v>45</v>
      </c>
      <c r="E942" s="14">
        <f t="shared" si="199"/>
        <v>43712</v>
      </c>
      <c r="F942" s="3">
        <f t="shared" si="206"/>
        <v>4</v>
      </c>
      <c r="G942" s="3" t="str">
        <f t="shared" si="202"/>
        <v/>
      </c>
      <c r="H942" s="3">
        <f t="shared" si="200"/>
        <v>0</v>
      </c>
      <c r="I942" s="3" t="str">
        <f t="shared" si="203"/>
        <v/>
      </c>
      <c r="K942" s="3">
        <f t="shared" si="204"/>
        <v>40</v>
      </c>
      <c r="L942" s="3" t="str">
        <f t="shared" si="205"/>
        <v/>
      </c>
      <c r="N942" s="48" t="s">
        <v>257</v>
      </c>
      <c r="O942" s="57">
        <f t="shared" si="207"/>
        <v>4</v>
      </c>
      <c r="P942" s="177">
        <v>43712</v>
      </c>
      <c r="Q942" s="169" t="s">
        <v>58</v>
      </c>
      <c r="R942" s="240">
        <v>1.625115740740741E-3</v>
      </c>
      <c r="S942" s="185"/>
      <c r="T942" s="62" t="str">
        <f>IF(O942&gt;0,VLOOKUP(Q942,'Riders Names'!A$2:B$582,2,FALSE),"")</f>
        <v>Male</v>
      </c>
      <c r="U942" s="45" t="str">
        <f>VLOOKUP(Q942,'Riders Names'!A$2:B$582,1,FALSE)</f>
        <v>Mike Gibbons</v>
      </c>
      <c r="X942" s="7" t="str">
        <f>IF('My Races'!$H$2="All",Q942,CONCATENATE(Q942,N942))</f>
        <v>Mike GibbonsUHC86</v>
      </c>
    </row>
    <row r="943" spans="1:24" x14ac:dyDescent="0.2">
      <c r="A943" s="73">
        <f t="shared" si="201"/>
        <v>1.7584490740740744E-3</v>
      </c>
      <c r="B943" s="3">
        <f t="shared" si="198"/>
        <v>50</v>
      </c>
      <c r="E943" s="14">
        <f t="shared" si="199"/>
        <v>43712</v>
      </c>
      <c r="F943" s="3">
        <f t="shared" si="206"/>
        <v>4</v>
      </c>
      <c r="G943" s="3" t="str">
        <f t="shared" si="202"/>
        <v/>
      </c>
      <c r="H943" s="3">
        <f t="shared" si="200"/>
        <v>0</v>
      </c>
      <c r="I943" s="3" t="str">
        <f t="shared" si="203"/>
        <v/>
      </c>
      <c r="K943" s="3">
        <f t="shared" si="204"/>
        <v>40</v>
      </c>
      <c r="L943" s="3" t="str">
        <f t="shared" si="205"/>
        <v/>
      </c>
      <c r="N943" s="48" t="s">
        <v>257</v>
      </c>
      <c r="O943" s="57">
        <f t="shared" si="207"/>
        <v>5</v>
      </c>
      <c r="P943" s="177">
        <v>43712</v>
      </c>
      <c r="Q943" s="169" t="s">
        <v>56</v>
      </c>
      <c r="R943" s="240">
        <v>1.7584490740740744E-3</v>
      </c>
      <c r="S943" s="185"/>
      <c r="T943" s="62" t="str">
        <f>IF(O943&gt;0,VLOOKUP(Q943,'Riders Names'!A$2:B$582,2,FALSE),"")</f>
        <v>Male</v>
      </c>
      <c r="U943" s="45" t="str">
        <f>VLOOKUP(Q943,'Riders Names'!A$2:B$582,1,FALSE)</f>
        <v>Simon Cox</v>
      </c>
      <c r="X943" s="7" t="str">
        <f>IF('My Races'!$H$2="All",Q943,CONCATENATE(Q943,N943))</f>
        <v>Simon CoxUHC86</v>
      </c>
    </row>
    <row r="944" spans="1:24" x14ac:dyDescent="0.2">
      <c r="A944" s="73">
        <f t="shared" si="201"/>
        <v>2.398726851851852E-3</v>
      </c>
      <c r="B944" s="3">
        <f t="shared" si="198"/>
        <v>68</v>
      </c>
      <c r="E944" s="14">
        <f t="shared" si="199"/>
        <v>43712</v>
      </c>
      <c r="F944" s="3">
        <f t="shared" si="206"/>
        <v>4</v>
      </c>
      <c r="G944" s="3" t="str">
        <f t="shared" si="202"/>
        <v/>
      </c>
      <c r="H944" s="3">
        <f t="shared" si="200"/>
        <v>0</v>
      </c>
      <c r="I944" s="3" t="str">
        <f t="shared" si="203"/>
        <v/>
      </c>
      <c r="K944" s="3">
        <f t="shared" si="204"/>
        <v>40</v>
      </c>
      <c r="L944" s="3" t="str">
        <f t="shared" si="205"/>
        <v/>
      </c>
      <c r="N944" s="48" t="s">
        <v>257</v>
      </c>
      <c r="O944" s="57">
        <f t="shared" si="207"/>
        <v>6</v>
      </c>
      <c r="P944" s="177">
        <v>43712</v>
      </c>
      <c r="Q944" s="169" t="s">
        <v>213</v>
      </c>
      <c r="R944" s="240">
        <v>2.398726851851852E-3</v>
      </c>
      <c r="S944" s="185"/>
      <c r="T944" s="62" t="str">
        <f>IF(O944&gt;0,VLOOKUP(Q944,'Riders Names'!A$2:B$582,2,FALSE),"")</f>
        <v>Male</v>
      </c>
      <c r="U944" s="45" t="str">
        <f>VLOOKUP(Q944,'Riders Names'!A$2:B$582,1,FALSE)</f>
        <v>Lewis Bateman</v>
      </c>
      <c r="X944" s="7" t="str">
        <f>IF('My Races'!$H$2="All",Q944,CONCATENATE(Q944,N944))</f>
        <v>Lewis BatemanUHC86</v>
      </c>
    </row>
    <row r="945" spans="1:24" x14ac:dyDescent="0.2">
      <c r="A945" s="73">
        <f t="shared" si="201"/>
        <v>2.4292824074074073E-3</v>
      </c>
      <c r="B945" s="3">
        <f t="shared" si="198"/>
        <v>69</v>
      </c>
      <c r="E945" s="14">
        <f t="shared" si="199"/>
        <v>43712</v>
      </c>
      <c r="F945" s="3">
        <f t="shared" si="206"/>
        <v>4</v>
      </c>
      <c r="G945" s="3" t="str">
        <f t="shared" si="202"/>
        <v/>
      </c>
      <c r="H945" s="3">
        <f t="shared" si="200"/>
        <v>0</v>
      </c>
      <c r="I945" s="3" t="str">
        <f t="shared" si="203"/>
        <v/>
      </c>
      <c r="K945" s="3">
        <f t="shared" si="204"/>
        <v>40</v>
      </c>
      <c r="L945" s="3" t="str">
        <f t="shared" si="205"/>
        <v/>
      </c>
      <c r="N945" s="48" t="s">
        <v>257</v>
      </c>
      <c r="O945" s="57">
        <f t="shared" si="207"/>
        <v>7</v>
      </c>
      <c r="P945" s="177">
        <v>43712</v>
      </c>
      <c r="Q945" s="169" t="s">
        <v>145</v>
      </c>
      <c r="R945" s="240">
        <v>2.4292824074074073E-3</v>
      </c>
      <c r="S945" s="185"/>
      <c r="T945" s="62" t="str">
        <f>IF(O945&gt;0,VLOOKUP(Q945,'Riders Names'!A$2:B$582,2,FALSE),"")</f>
        <v>Male</v>
      </c>
      <c r="U945" s="45" t="str">
        <f>VLOOKUP(Q945,'Riders Names'!A$2:B$582,1,FALSE)</f>
        <v>Simon Bateman</v>
      </c>
      <c r="X945" s="7" t="str">
        <f>IF('My Races'!$H$2="All",Q945,CONCATENATE(Q945,N945))</f>
        <v>Simon BatemanUHC86</v>
      </c>
    </row>
    <row r="946" spans="1:24" ht="13.5" thickBot="1" x14ac:dyDescent="0.25">
      <c r="A946" s="73">
        <f t="shared" si="201"/>
        <v>1.2144675925925925E-3</v>
      </c>
      <c r="B946" s="3">
        <f t="shared" si="198"/>
        <v>8</v>
      </c>
      <c r="E946" s="14">
        <f t="shared" si="199"/>
        <v>42984</v>
      </c>
      <c r="F946" s="3">
        <f t="shared" si="206"/>
        <v>5</v>
      </c>
      <c r="G946" s="3">
        <f t="shared" si="202"/>
        <v>5</v>
      </c>
      <c r="H946" s="3">
        <f t="shared" si="200"/>
        <v>0</v>
      </c>
      <c r="I946" s="3" t="str">
        <f t="shared" si="203"/>
        <v/>
      </c>
      <c r="K946" s="3">
        <f t="shared" si="204"/>
        <v>40</v>
      </c>
      <c r="L946" s="3" t="str">
        <f t="shared" si="205"/>
        <v/>
      </c>
      <c r="N946" s="48" t="s">
        <v>257</v>
      </c>
      <c r="O946" s="57">
        <f t="shared" si="207"/>
        <v>1</v>
      </c>
      <c r="P946" s="36">
        <v>42984</v>
      </c>
      <c r="Q946" s="241" t="s">
        <v>263</v>
      </c>
      <c r="R946" s="240">
        <v>1.2144675925925925E-3</v>
      </c>
      <c r="S946" s="185"/>
      <c r="T946" s="62" t="str">
        <f>IF(O946&gt;0,VLOOKUP(Q946,'Riders Names'!A$2:B$582,2,FALSE),"")</f>
        <v>Guest</v>
      </c>
      <c r="U946" s="45" t="str">
        <f>VLOOKUP(Q946,'Riders Names'!A$2:B$582,1,FALSE)</f>
        <v>Adrian Lawson</v>
      </c>
      <c r="X946" s="7" t="str">
        <f>IF('My Races'!$H$2="All",Q946,CONCATENATE(Q946,N946))</f>
        <v>Adrian LawsonUHC86</v>
      </c>
    </row>
    <row r="947" spans="1:24" ht="13.5" thickBot="1" x14ac:dyDescent="0.25">
      <c r="A947" s="73">
        <f t="shared" si="201"/>
        <v>1.2513888888888889E-3</v>
      </c>
      <c r="B947" s="3">
        <f t="shared" si="198"/>
        <v>10</v>
      </c>
      <c r="E947" s="14">
        <f t="shared" si="199"/>
        <v>42984</v>
      </c>
      <c r="F947" s="3">
        <f t="shared" si="206"/>
        <v>5</v>
      </c>
      <c r="G947" s="3" t="str">
        <f t="shared" si="202"/>
        <v/>
      </c>
      <c r="H947" s="3">
        <f t="shared" si="200"/>
        <v>0</v>
      </c>
      <c r="I947" s="3" t="str">
        <f t="shared" si="203"/>
        <v/>
      </c>
      <c r="K947" s="3">
        <f t="shared" si="204"/>
        <v>40</v>
      </c>
      <c r="L947" s="3" t="str">
        <f t="shared" si="205"/>
        <v/>
      </c>
      <c r="N947" s="48" t="s">
        <v>257</v>
      </c>
      <c r="O947" s="57">
        <f t="shared" si="207"/>
        <v>2</v>
      </c>
      <c r="P947" s="36">
        <v>42984</v>
      </c>
      <c r="Q947" s="242" t="s">
        <v>242</v>
      </c>
      <c r="R947" s="240">
        <v>1.2513888888888889E-3</v>
      </c>
      <c r="S947" s="185"/>
      <c r="T947" s="62" t="str">
        <f>IF(O947&gt;0,VLOOKUP(Q947,'Riders Names'!A$2:B$582,2,FALSE),"")</f>
        <v>Guest</v>
      </c>
      <c r="U947" s="45" t="str">
        <f>VLOOKUP(Q947,'Riders Names'!A$2:B$582,1,FALSE)</f>
        <v>Matt Griffin</v>
      </c>
      <c r="X947" s="7" t="str">
        <f>IF('My Races'!$H$2="All",Q947,CONCATENATE(Q947,N947))</f>
        <v>Matt GriffinUHC86</v>
      </c>
    </row>
    <row r="948" spans="1:24" ht="13.5" thickBot="1" x14ac:dyDescent="0.25">
      <c r="A948" s="73">
        <f t="shared" si="201"/>
        <v>1.3063657407407408E-3</v>
      </c>
      <c r="B948" s="3">
        <f t="shared" si="198"/>
        <v>15</v>
      </c>
      <c r="E948" s="14">
        <f t="shared" si="199"/>
        <v>42984</v>
      </c>
      <c r="F948" s="3">
        <f t="shared" si="206"/>
        <v>5</v>
      </c>
      <c r="G948" s="3" t="str">
        <f t="shared" si="202"/>
        <v/>
      </c>
      <c r="H948" s="3">
        <f t="shared" si="200"/>
        <v>0</v>
      </c>
      <c r="I948" s="3" t="str">
        <f t="shared" si="203"/>
        <v/>
      </c>
      <c r="K948" s="3">
        <f t="shared" si="204"/>
        <v>40</v>
      </c>
      <c r="L948" s="3" t="str">
        <f t="shared" si="205"/>
        <v/>
      </c>
      <c r="N948" s="48" t="s">
        <v>257</v>
      </c>
      <c r="O948" s="57">
        <f t="shared" si="207"/>
        <v>3</v>
      </c>
      <c r="P948" s="36">
        <v>42984</v>
      </c>
      <c r="Q948" s="241" t="s">
        <v>191</v>
      </c>
      <c r="R948" s="240">
        <v>1.3063657407407408E-3</v>
      </c>
      <c r="S948" s="185"/>
      <c r="T948" s="62" t="str">
        <f>IF(O948&gt;0,VLOOKUP(Q948,'Riders Names'!A$2:B$582,2,FALSE),"")</f>
        <v>Guest</v>
      </c>
      <c r="U948" s="45" t="str">
        <f>VLOOKUP(Q948,'Riders Names'!A$2:B$582,1,FALSE)</f>
        <v>James Gill</v>
      </c>
      <c r="X948" s="7" t="str">
        <f>IF('My Races'!$H$2="All",Q948,CONCATENATE(Q948,N948))</f>
        <v>James GillUHC86</v>
      </c>
    </row>
    <row r="949" spans="1:24" ht="13.5" thickBot="1" x14ac:dyDescent="0.25">
      <c r="A949" s="73">
        <f t="shared" si="201"/>
        <v>1.382638888888889E-3</v>
      </c>
      <c r="B949" s="3">
        <f t="shared" si="198"/>
        <v>22</v>
      </c>
      <c r="E949" s="14">
        <f t="shared" si="199"/>
        <v>42984</v>
      </c>
      <c r="F949" s="3">
        <f t="shared" si="206"/>
        <v>5</v>
      </c>
      <c r="G949" s="3" t="str">
        <f t="shared" si="202"/>
        <v/>
      </c>
      <c r="H949" s="3">
        <f t="shared" si="200"/>
        <v>0</v>
      </c>
      <c r="I949" s="3" t="str">
        <f t="shared" si="203"/>
        <v/>
      </c>
      <c r="K949" s="3">
        <f t="shared" si="204"/>
        <v>40</v>
      </c>
      <c r="L949" s="3" t="str">
        <f t="shared" si="205"/>
        <v/>
      </c>
      <c r="N949" s="48" t="s">
        <v>257</v>
      </c>
      <c r="O949" s="57">
        <f t="shared" si="207"/>
        <v>4</v>
      </c>
      <c r="P949" s="36">
        <v>42984</v>
      </c>
      <c r="Q949" s="242" t="s">
        <v>264</v>
      </c>
      <c r="R949" s="240">
        <v>1.382638888888889E-3</v>
      </c>
      <c r="S949" s="185"/>
      <c r="T949" s="62" t="str">
        <f>IF(O949&gt;0,VLOOKUP(Q949,'Riders Names'!A$2:B$582,2,FALSE),"")</f>
        <v>Guest</v>
      </c>
      <c r="U949" s="45" t="str">
        <f>VLOOKUP(Q949,'Riders Names'!A$2:B$582,1,FALSE)</f>
        <v>Lewis Revill</v>
      </c>
      <c r="X949" s="7" t="str">
        <f>IF('My Races'!$H$2="All",Q949,CONCATENATE(Q949,N949))</f>
        <v>Lewis RevillUHC86</v>
      </c>
    </row>
    <row r="950" spans="1:24" ht="13.5" thickBot="1" x14ac:dyDescent="0.25">
      <c r="A950" s="73">
        <f t="shared" si="201"/>
        <v>1.4112268518518517E-3</v>
      </c>
      <c r="B950" s="3">
        <f t="shared" si="198"/>
        <v>26</v>
      </c>
      <c r="E950" s="14">
        <f t="shared" si="199"/>
        <v>42984</v>
      </c>
      <c r="F950" s="3">
        <f t="shared" si="206"/>
        <v>5</v>
      </c>
      <c r="G950" s="3" t="str">
        <f t="shared" si="202"/>
        <v/>
      </c>
      <c r="H950" s="3">
        <f t="shared" si="200"/>
        <v>0</v>
      </c>
      <c r="I950" s="3" t="str">
        <f t="shared" si="203"/>
        <v/>
      </c>
      <c r="K950" s="3">
        <f t="shared" si="204"/>
        <v>40</v>
      </c>
      <c r="L950" s="3" t="str">
        <f t="shared" si="205"/>
        <v/>
      </c>
      <c r="N950" s="48" t="s">
        <v>257</v>
      </c>
      <c r="O950" s="57">
        <f t="shared" si="207"/>
        <v>5</v>
      </c>
      <c r="P950" s="36">
        <v>42984</v>
      </c>
      <c r="Q950" s="241" t="s">
        <v>265</v>
      </c>
      <c r="R950" s="240">
        <v>1.4112268518518517E-3</v>
      </c>
      <c r="S950" s="185"/>
      <c r="T950" s="62" t="str">
        <f>IF(O950&gt;0,VLOOKUP(Q950,'Riders Names'!A$2:B$582,2,FALSE),"")</f>
        <v>Male</v>
      </c>
      <c r="U950" s="45" t="str">
        <f>VLOOKUP(Q950,'Riders Names'!A$2:B$582,1,FALSE)</f>
        <v>Penti Kavanagh</v>
      </c>
      <c r="X950" s="7" t="str">
        <f>IF('My Races'!$H$2="All",Q950,CONCATENATE(Q950,N950))</f>
        <v>Penti KavanaghUHC86</v>
      </c>
    </row>
    <row r="951" spans="1:24" ht="13.5" thickBot="1" x14ac:dyDescent="0.25">
      <c r="A951" s="73">
        <f t="shared" si="201"/>
        <v>1.4594907407407406E-3</v>
      </c>
      <c r="B951" s="3">
        <f t="shared" si="198"/>
        <v>29</v>
      </c>
      <c r="E951" s="14">
        <f t="shared" si="199"/>
        <v>42984</v>
      </c>
      <c r="F951" s="3">
        <f t="shared" si="206"/>
        <v>5</v>
      </c>
      <c r="G951" s="3" t="str">
        <f t="shared" si="202"/>
        <v/>
      </c>
      <c r="H951" s="3">
        <f t="shared" si="200"/>
        <v>0</v>
      </c>
      <c r="I951" s="3" t="str">
        <f t="shared" si="203"/>
        <v/>
      </c>
      <c r="K951" s="3">
        <f t="shared" si="204"/>
        <v>40</v>
      </c>
      <c r="L951" s="3" t="str">
        <f t="shared" si="205"/>
        <v/>
      </c>
      <c r="N951" s="48" t="s">
        <v>257</v>
      </c>
      <c r="O951" s="57">
        <f t="shared" si="207"/>
        <v>6</v>
      </c>
      <c r="P951" s="36">
        <v>42984</v>
      </c>
      <c r="Q951" s="242" t="s">
        <v>82</v>
      </c>
      <c r="R951" s="240">
        <v>1.4594907407407406E-3</v>
      </c>
      <c r="S951" s="185"/>
      <c r="T951" s="62" t="str">
        <f>IF(O951&gt;0,VLOOKUP(Q951,'Riders Names'!A$2:B$582,2,FALSE),"")</f>
        <v>Male</v>
      </c>
      <c r="U951" s="45" t="str">
        <f>VLOOKUP(Q951,'Riders Names'!A$2:B$582,1,FALSE)</f>
        <v>Andy Stuart</v>
      </c>
      <c r="X951" s="7" t="str">
        <f>IF('My Races'!$H$2="All",Q951,CONCATENATE(Q951,N951))</f>
        <v>Andy StuartUHC86</v>
      </c>
    </row>
    <row r="952" spans="1:24" ht="13.5" thickBot="1" x14ac:dyDescent="0.25">
      <c r="A952" s="73">
        <f t="shared" si="201"/>
        <v>1.5456018518518518E-3</v>
      </c>
      <c r="B952" s="3">
        <f t="shared" si="198"/>
        <v>38</v>
      </c>
      <c r="E952" s="14">
        <f t="shared" si="199"/>
        <v>42984</v>
      </c>
      <c r="F952" s="3">
        <f t="shared" si="206"/>
        <v>5</v>
      </c>
      <c r="G952" s="3" t="str">
        <f t="shared" si="202"/>
        <v/>
      </c>
      <c r="H952" s="3">
        <f t="shared" si="200"/>
        <v>0</v>
      </c>
      <c r="I952" s="3" t="str">
        <f t="shared" si="203"/>
        <v/>
      </c>
      <c r="K952" s="3">
        <f t="shared" si="204"/>
        <v>40</v>
      </c>
      <c r="L952" s="3" t="str">
        <f t="shared" si="205"/>
        <v/>
      </c>
      <c r="N952" s="48" t="s">
        <v>257</v>
      </c>
      <c r="O952" s="57">
        <f t="shared" si="207"/>
        <v>7</v>
      </c>
      <c r="P952" s="36">
        <v>42984</v>
      </c>
      <c r="Q952" s="241" t="s">
        <v>266</v>
      </c>
      <c r="R952" s="240">
        <v>1.5456018518518518E-3</v>
      </c>
      <c r="S952" s="185"/>
      <c r="T952" s="62" t="str">
        <f>IF(O952&gt;0,VLOOKUP(Q952,'Riders Names'!A$2:B$582,2,FALSE),"")</f>
        <v>Guest</v>
      </c>
      <c r="U952" s="45" t="str">
        <f>VLOOKUP(Q952,'Riders Names'!A$2:B$582,1,FALSE)</f>
        <v>Marco Matino</v>
      </c>
      <c r="X952" s="7" t="str">
        <f>IF('My Races'!$H$2="All",Q952,CONCATENATE(Q952,N952))</f>
        <v>Marco MatinoUHC86</v>
      </c>
    </row>
    <row r="953" spans="1:24" ht="13.5" thickBot="1" x14ac:dyDescent="0.25">
      <c r="A953" s="73">
        <f t="shared" si="201"/>
        <v>1.5803240740740741E-3</v>
      </c>
      <c r="B953" s="3">
        <f t="shared" si="198"/>
        <v>40</v>
      </c>
      <c r="E953" s="14">
        <f t="shared" si="199"/>
        <v>42984</v>
      </c>
      <c r="F953" s="3">
        <f t="shared" si="206"/>
        <v>5</v>
      </c>
      <c r="G953" s="3" t="str">
        <f t="shared" si="202"/>
        <v/>
      </c>
      <c r="H953" s="3">
        <f t="shared" si="200"/>
        <v>0</v>
      </c>
      <c r="I953" s="3" t="str">
        <f t="shared" si="203"/>
        <v/>
      </c>
      <c r="K953" s="3">
        <f t="shared" si="204"/>
        <v>40</v>
      </c>
      <c r="L953" s="3" t="str">
        <f t="shared" si="205"/>
        <v/>
      </c>
      <c r="N953" s="48" t="s">
        <v>257</v>
      </c>
      <c r="O953" s="57">
        <f t="shared" si="207"/>
        <v>8</v>
      </c>
      <c r="P953" s="36">
        <v>42984</v>
      </c>
      <c r="Q953" s="242" t="s">
        <v>245</v>
      </c>
      <c r="R953" s="240">
        <v>1.5803240740740741E-3</v>
      </c>
      <c r="S953" s="185"/>
      <c r="T953" s="62" t="str">
        <f>IF(O953&gt;0,VLOOKUP(Q953,'Riders Names'!A$2:B$582,2,FALSE),"")</f>
        <v>Guest</v>
      </c>
      <c r="U953" s="45" t="str">
        <f>VLOOKUP(Q953,'Riders Names'!A$2:B$582,1,FALSE)</f>
        <v>Lara Spearman</v>
      </c>
      <c r="X953" s="7" t="str">
        <f>IF('My Races'!$H$2="All",Q953,CONCATENATE(Q953,N953))</f>
        <v>Lara SpearmanUHC86</v>
      </c>
    </row>
    <row r="954" spans="1:24" ht="13.5" thickBot="1" x14ac:dyDescent="0.25">
      <c r="A954" s="73">
        <f t="shared" si="201"/>
        <v>1.6025462962962961E-3</v>
      </c>
      <c r="B954" s="3">
        <f t="shared" si="198"/>
        <v>42</v>
      </c>
      <c r="E954" s="14">
        <f t="shared" si="199"/>
        <v>42984</v>
      </c>
      <c r="F954" s="3">
        <f t="shared" si="206"/>
        <v>5</v>
      </c>
      <c r="G954" s="3" t="str">
        <f t="shared" si="202"/>
        <v/>
      </c>
      <c r="H954" s="3">
        <f t="shared" si="200"/>
        <v>0</v>
      </c>
      <c r="I954" s="3" t="str">
        <f t="shared" si="203"/>
        <v/>
      </c>
      <c r="K954" s="3">
        <f t="shared" si="204"/>
        <v>40</v>
      </c>
      <c r="L954" s="3" t="str">
        <f t="shared" si="205"/>
        <v/>
      </c>
      <c r="N954" s="48" t="s">
        <v>257</v>
      </c>
      <c r="O954" s="57">
        <f t="shared" si="207"/>
        <v>9</v>
      </c>
      <c r="P954" s="36">
        <v>42984</v>
      </c>
      <c r="Q954" s="241" t="s">
        <v>117</v>
      </c>
      <c r="R954" s="240">
        <v>1.6025462962962961E-3</v>
      </c>
      <c r="S954" s="185"/>
      <c r="T954" s="62" t="str">
        <f>IF(O954&gt;0,VLOOKUP(Q954,'Riders Names'!A$2:B$582,2,FALSE),"")</f>
        <v>Male</v>
      </c>
      <c r="U954" s="45" t="str">
        <f>VLOOKUP(Q954,'Riders Names'!A$2:B$582,1,FALSE)</f>
        <v>Andrew Spearman</v>
      </c>
      <c r="X954" s="7" t="str">
        <f>IF('My Races'!$H$2="All",Q954,CONCATENATE(Q954,N954))</f>
        <v>Andrew SpearmanUHC86</v>
      </c>
    </row>
    <row r="955" spans="1:24" ht="13.5" thickBot="1" x14ac:dyDescent="0.25">
      <c r="A955" s="73">
        <f t="shared" si="201"/>
        <v>1.8431712962962965E-3</v>
      </c>
      <c r="B955" s="3">
        <f t="shared" si="198"/>
        <v>55</v>
      </c>
      <c r="E955" s="14">
        <f t="shared" si="199"/>
        <v>42984</v>
      </c>
      <c r="F955" s="3">
        <f t="shared" si="206"/>
        <v>5</v>
      </c>
      <c r="G955" s="3" t="str">
        <f t="shared" si="202"/>
        <v/>
      </c>
      <c r="H955" s="3">
        <f t="shared" si="200"/>
        <v>0</v>
      </c>
      <c r="I955" s="3" t="str">
        <f t="shared" si="203"/>
        <v/>
      </c>
      <c r="K955" s="3">
        <f t="shared" si="204"/>
        <v>40</v>
      </c>
      <c r="L955" s="3" t="str">
        <f t="shared" si="205"/>
        <v/>
      </c>
      <c r="N955" s="48" t="s">
        <v>257</v>
      </c>
      <c r="O955" s="57">
        <f t="shared" si="207"/>
        <v>10</v>
      </c>
      <c r="P955" s="36">
        <v>42984</v>
      </c>
      <c r="Q955" s="242" t="s">
        <v>63</v>
      </c>
      <c r="R955" s="240">
        <v>1.8431712962962965E-3</v>
      </c>
      <c r="S955" s="185"/>
      <c r="T955" s="62" t="str">
        <f>IF(O955&gt;0,VLOOKUP(Q955,'Riders Names'!A$2:B$582,2,FALSE),"")</f>
        <v>Male</v>
      </c>
      <c r="U955" s="45" t="str">
        <f>VLOOKUP(Q955,'Riders Names'!A$2:B$582,1,FALSE)</f>
        <v>Mark Evans</v>
      </c>
      <c r="X955" s="7" t="str">
        <f>IF('My Races'!$H$2="All",Q955,CONCATENATE(Q955,N955))</f>
        <v>Mark EvansUHC86</v>
      </c>
    </row>
    <row r="956" spans="1:24" ht="13.5" thickBot="1" x14ac:dyDescent="0.25">
      <c r="A956" s="73">
        <f t="shared" si="201"/>
        <v>1.852662037037037E-3</v>
      </c>
      <c r="B956" s="3">
        <f t="shared" si="198"/>
        <v>56</v>
      </c>
      <c r="E956" s="14">
        <f t="shared" si="199"/>
        <v>42984</v>
      </c>
      <c r="F956" s="3">
        <f t="shared" si="206"/>
        <v>5</v>
      </c>
      <c r="G956" s="3" t="str">
        <f t="shared" si="202"/>
        <v/>
      </c>
      <c r="H956" s="3">
        <f t="shared" si="200"/>
        <v>0</v>
      </c>
      <c r="I956" s="3" t="str">
        <f t="shared" si="203"/>
        <v/>
      </c>
      <c r="K956" s="3">
        <f t="shared" si="204"/>
        <v>40</v>
      </c>
      <c r="L956" s="3" t="str">
        <f t="shared" si="205"/>
        <v/>
      </c>
      <c r="N956" s="48" t="s">
        <v>257</v>
      </c>
      <c r="O956" s="57">
        <f t="shared" si="207"/>
        <v>11</v>
      </c>
      <c r="P956" s="36">
        <v>42984</v>
      </c>
      <c r="Q956" s="241" t="s">
        <v>267</v>
      </c>
      <c r="R956" s="240">
        <v>1.852662037037037E-3</v>
      </c>
      <c r="S956" s="185"/>
      <c r="T956" s="62" t="str">
        <f>IF(O956&gt;0,VLOOKUP(Q956,'Riders Names'!A$2:B$582,2,FALSE),"")</f>
        <v>Guest</v>
      </c>
      <c r="U956" s="45" t="str">
        <f>VLOOKUP(Q956,'Riders Names'!A$2:B$582,1,FALSE)</f>
        <v>Harvey Lawson</v>
      </c>
      <c r="X956" s="7" t="str">
        <f>IF('My Races'!$H$2="All",Q956,CONCATENATE(Q956,N956))</f>
        <v>Harvey LawsonUHC86</v>
      </c>
    </row>
    <row r="957" spans="1:24" ht="13.5" thickBot="1" x14ac:dyDescent="0.25">
      <c r="A957" s="73">
        <f t="shared" si="201"/>
        <v>1.8788194444444442E-3</v>
      </c>
      <c r="B957" s="3">
        <f t="shared" si="198"/>
        <v>57</v>
      </c>
      <c r="E957" s="14">
        <f t="shared" si="199"/>
        <v>42984</v>
      </c>
      <c r="F957" s="3">
        <f t="shared" si="206"/>
        <v>5</v>
      </c>
      <c r="G957" s="3" t="str">
        <f t="shared" si="202"/>
        <v/>
      </c>
      <c r="H957" s="3">
        <f t="shared" si="200"/>
        <v>0</v>
      </c>
      <c r="I957" s="3" t="str">
        <f t="shared" si="203"/>
        <v/>
      </c>
      <c r="K957" s="3">
        <f t="shared" si="204"/>
        <v>40</v>
      </c>
      <c r="L957" s="3" t="str">
        <f t="shared" si="205"/>
        <v/>
      </c>
      <c r="N957" s="48" t="s">
        <v>257</v>
      </c>
      <c r="O957" s="57">
        <f t="shared" si="207"/>
        <v>12</v>
      </c>
      <c r="P957" s="36">
        <v>42984</v>
      </c>
      <c r="Q957" s="242" t="s">
        <v>59</v>
      </c>
      <c r="R957" s="240">
        <v>1.8788194444444442E-3</v>
      </c>
      <c r="S957" s="185"/>
      <c r="T957" s="62" t="str">
        <f>IF(O957&gt;0,VLOOKUP(Q957,'Riders Names'!A$2:B$582,2,FALSE),"")</f>
        <v>Female</v>
      </c>
      <c r="U957" s="45" t="str">
        <f>VLOOKUP(Q957,'Riders Names'!A$2:B$582,1,FALSE)</f>
        <v>Lauren Booth</v>
      </c>
      <c r="X957" s="7" t="str">
        <f>IF('My Races'!$H$2="All",Q957,CONCATENATE(Q957,N957))</f>
        <v>Lauren BoothUHC86</v>
      </c>
    </row>
    <row r="958" spans="1:24" ht="13.5" thickBot="1" x14ac:dyDescent="0.25">
      <c r="A958" s="73">
        <f t="shared" si="201"/>
        <v>1.9403935185185184E-3</v>
      </c>
      <c r="B958" s="3">
        <f t="shared" si="198"/>
        <v>61</v>
      </c>
      <c r="E958" s="14">
        <f t="shared" si="199"/>
        <v>42984</v>
      </c>
      <c r="F958" s="3">
        <f t="shared" si="206"/>
        <v>5</v>
      </c>
      <c r="G958" s="3" t="str">
        <f t="shared" si="202"/>
        <v/>
      </c>
      <c r="H958" s="3">
        <f t="shared" si="200"/>
        <v>0</v>
      </c>
      <c r="I958" s="3" t="str">
        <f t="shared" si="203"/>
        <v/>
      </c>
      <c r="K958" s="3">
        <f t="shared" si="204"/>
        <v>40</v>
      </c>
      <c r="L958" s="3" t="str">
        <f t="shared" si="205"/>
        <v/>
      </c>
      <c r="N958" s="48" t="s">
        <v>257</v>
      </c>
      <c r="O958" s="57">
        <f t="shared" si="207"/>
        <v>13</v>
      </c>
      <c r="P958" s="36">
        <v>42984</v>
      </c>
      <c r="Q958" s="241" t="s">
        <v>57</v>
      </c>
      <c r="R958" s="240">
        <v>1.9403935185185184E-3</v>
      </c>
      <c r="S958" s="185"/>
      <c r="T958" s="62" t="str">
        <f>IF(O958&gt;0,VLOOKUP(Q958,'Riders Names'!A$2:B$582,2,FALSE),"")</f>
        <v>Male</v>
      </c>
      <c r="U958" s="45" t="str">
        <f>VLOOKUP(Q958,'Riders Names'!A$2:B$582,1,FALSE)</f>
        <v>Paul Winchcombe</v>
      </c>
      <c r="X958" s="7" t="str">
        <f>IF('My Races'!$H$2="All",Q958,CONCATENATE(Q958,N958))</f>
        <v>Paul WinchcombeUHC86</v>
      </c>
    </row>
    <row r="959" spans="1:24" ht="13.5" thickBot="1" x14ac:dyDescent="0.25">
      <c r="A959" s="73" t="str">
        <f t="shared" si="201"/>
        <v>DNF</v>
      </c>
      <c r="B959" s="3" t="e">
        <f t="shared" si="198"/>
        <v>#VALUE!</v>
      </c>
      <c r="E959" s="14">
        <f t="shared" si="199"/>
        <v>42984</v>
      </c>
      <c r="F959" s="3">
        <f t="shared" si="206"/>
        <v>5</v>
      </c>
      <c r="G959" s="3" t="str">
        <f t="shared" si="202"/>
        <v/>
      </c>
      <c r="H959" s="3">
        <f t="shared" si="200"/>
        <v>0</v>
      </c>
      <c r="I959" s="3" t="str">
        <f t="shared" si="203"/>
        <v/>
      </c>
      <c r="K959" s="3">
        <f t="shared" si="204"/>
        <v>40</v>
      </c>
      <c r="L959" s="3" t="str">
        <f t="shared" si="205"/>
        <v/>
      </c>
      <c r="N959" s="48" t="s">
        <v>257</v>
      </c>
      <c r="O959" s="57">
        <f t="shared" si="207"/>
        <v>14</v>
      </c>
      <c r="P959" s="36">
        <v>42984</v>
      </c>
      <c r="Q959" s="242" t="s">
        <v>268</v>
      </c>
      <c r="R959" s="243" t="s">
        <v>154</v>
      </c>
      <c r="S959" s="185"/>
      <c r="T959" s="62" t="str">
        <f>IF(O959&gt;0,VLOOKUP(Q959,'Riders Names'!A$2:B$582,2,FALSE),"")</f>
        <v>Guest</v>
      </c>
      <c r="U959" s="45" t="str">
        <f>VLOOKUP(Q959,'Riders Names'!A$2:B$582,1,FALSE)</f>
        <v>Ben Kavanagh</v>
      </c>
      <c r="X959" s="7" t="str">
        <f>IF('My Races'!$H$2="All",Q959,CONCATENATE(Q959,N959))</f>
        <v>Ben KavanaghUHC86</v>
      </c>
    </row>
    <row r="960" spans="1:24" ht="13.5" thickBot="1" x14ac:dyDescent="0.25">
      <c r="A960" s="73">
        <f t="shared" si="201"/>
        <v>1.0879629629629629E-3</v>
      </c>
      <c r="B960" s="3">
        <f t="shared" si="198"/>
        <v>2</v>
      </c>
      <c r="E960" s="14">
        <f t="shared" si="199"/>
        <v>42620</v>
      </c>
      <c r="F960" s="3">
        <f t="shared" si="206"/>
        <v>6</v>
      </c>
      <c r="G960" s="3">
        <f t="shared" si="202"/>
        <v>6</v>
      </c>
      <c r="H960" s="3">
        <f t="shared" si="200"/>
        <v>0</v>
      </c>
      <c r="I960" s="3" t="str">
        <f t="shared" si="203"/>
        <v/>
      </c>
      <c r="K960" s="3">
        <f t="shared" si="204"/>
        <v>40</v>
      </c>
      <c r="L960" s="3" t="str">
        <f t="shared" si="205"/>
        <v/>
      </c>
      <c r="N960" s="48" t="s">
        <v>257</v>
      </c>
      <c r="O960" s="57">
        <f t="shared" si="207"/>
        <v>1</v>
      </c>
      <c r="P960" s="36">
        <v>42620</v>
      </c>
      <c r="Q960" s="156" t="s">
        <v>269</v>
      </c>
      <c r="R960" s="240">
        <v>1.0879629629629629E-3</v>
      </c>
      <c r="S960" s="185"/>
      <c r="T960" s="62" t="str">
        <f>IF(O960&gt;0,VLOOKUP(Q960,'Riders Names'!A$2:B$582,2,FALSE),"")</f>
        <v>Guest</v>
      </c>
      <c r="U960" s="45" t="str">
        <f>VLOOKUP(Q960,'Riders Names'!A$2:B$582,1,FALSE)</f>
        <v>Peter Kibble</v>
      </c>
      <c r="X960" s="7" t="str">
        <f>IF('My Races'!$H$2="All",Q960,CONCATENATE(Q960,N960))</f>
        <v>Peter KibbleUHC86</v>
      </c>
    </row>
    <row r="961" spans="1:24" ht="13.5" thickBot="1" x14ac:dyDescent="0.25">
      <c r="A961" s="73">
        <f t="shared" si="201"/>
        <v>1.4004629629629629E-3</v>
      </c>
      <c r="B961" s="3">
        <f t="shared" si="198"/>
        <v>24</v>
      </c>
      <c r="E961" s="14">
        <f t="shared" si="199"/>
        <v>42620</v>
      </c>
      <c r="F961" s="3">
        <f t="shared" si="206"/>
        <v>6</v>
      </c>
      <c r="G961" s="3" t="str">
        <f t="shared" si="202"/>
        <v/>
      </c>
      <c r="H961" s="3">
        <f t="shared" si="200"/>
        <v>0</v>
      </c>
      <c r="I961" s="3" t="str">
        <f t="shared" si="203"/>
        <v/>
      </c>
      <c r="K961" s="3">
        <f t="shared" si="204"/>
        <v>40</v>
      </c>
      <c r="L961" s="3" t="str">
        <f t="shared" si="205"/>
        <v/>
      </c>
      <c r="N961" s="48" t="s">
        <v>257</v>
      </c>
      <c r="O961" s="57">
        <f t="shared" si="207"/>
        <v>2</v>
      </c>
      <c r="P961" s="36">
        <v>42620</v>
      </c>
      <c r="Q961" s="157" t="s">
        <v>214</v>
      </c>
      <c r="R961" s="240">
        <v>1.4004629629629629E-3</v>
      </c>
      <c r="S961" s="185"/>
      <c r="T961" s="62" t="str">
        <f>IF(O961&gt;0,VLOOKUP(Q961,'Riders Names'!A$2:B$582,2,FALSE),"")</f>
        <v>Guest</v>
      </c>
      <c r="U961" s="45" t="str">
        <f>VLOOKUP(Q961,'Riders Names'!A$2:B$582,1,FALSE)</f>
        <v>Jamie Bray</v>
      </c>
      <c r="X961" s="7" t="str">
        <f>IF('My Races'!$H$2="All",Q961,CONCATENATE(Q961,N961))</f>
        <v>Jamie BrayUHC86</v>
      </c>
    </row>
    <row r="962" spans="1:24" ht="13.5" thickBot="1" x14ac:dyDescent="0.25">
      <c r="A962" s="73">
        <f t="shared" si="201"/>
        <v>1.4699074074074074E-3</v>
      </c>
      <c r="B962" s="3">
        <f t="shared" si="198"/>
        <v>30</v>
      </c>
      <c r="E962" s="14">
        <f t="shared" si="199"/>
        <v>42620</v>
      </c>
      <c r="F962" s="3">
        <f t="shared" si="206"/>
        <v>6</v>
      </c>
      <c r="G962" s="3" t="str">
        <f t="shared" si="202"/>
        <v/>
      </c>
      <c r="H962" s="3">
        <f t="shared" si="200"/>
        <v>0</v>
      </c>
      <c r="I962" s="3" t="str">
        <f t="shared" si="203"/>
        <v/>
      </c>
      <c r="K962" s="3">
        <f t="shared" si="204"/>
        <v>40</v>
      </c>
      <c r="L962" s="3" t="str">
        <f t="shared" si="205"/>
        <v/>
      </c>
      <c r="N962" s="48" t="s">
        <v>257</v>
      </c>
      <c r="O962" s="57">
        <f t="shared" si="207"/>
        <v>3</v>
      </c>
      <c r="P962" s="36">
        <v>42620</v>
      </c>
      <c r="Q962" s="156" t="s">
        <v>264</v>
      </c>
      <c r="R962" s="240">
        <v>1.4699074074074074E-3</v>
      </c>
      <c r="S962" s="185"/>
      <c r="T962" s="62" t="str">
        <f>IF(O962&gt;0,VLOOKUP(Q962,'Riders Names'!A$2:B$582,2,FALSE),"")</f>
        <v>Guest</v>
      </c>
      <c r="U962" s="45" t="str">
        <f>VLOOKUP(Q962,'Riders Names'!A$2:B$582,1,FALSE)</f>
        <v>Lewis Revill</v>
      </c>
      <c r="X962" s="7" t="str">
        <f>IF('My Races'!$H$2="All",Q962,CONCATENATE(Q962,N962))</f>
        <v>Lewis RevillUHC86</v>
      </c>
    </row>
    <row r="963" spans="1:24" ht="13.5" thickBot="1" x14ac:dyDescent="0.25">
      <c r="A963" s="73">
        <f t="shared" si="201"/>
        <v>1.5162037037037036E-3</v>
      </c>
      <c r="B963" s="3">
        <f t="shared" ref="B963:B1026" si="208">IF(N963=$AA$11,RANK(A963,A$3:A$5000,1),"")</f>
        <v>35</v>
      </c>
      <c r="E963" s="14">
        <f t="shared" ref="E963:E1026" si="209">IF(N963=$AA$11,P963,"")</f>
        <v>42620</v>
      </c>
      <c r="F963" s="3">
        <f t="shared" si="206"/>
        <v>6</v>
      </c>
      <c r="G963" s="3" t="str">
        <f t="shared" si="202"/>
        <v/>
      </c>
      <c r="H963" s="3">
        <f t="shared" ref="H963:H993" si="210">IF(AND(N963=$AA$11,P963=$AE$11),H962+1,H962)</f>
        <v>0</v>
      </c>
      <c r="I963" s="3" t="str">
        <f t="shared" si="203"/>
        <v/>
      </c>
      <c r="K963" s="3">
        <f t="shared" si="204"/>
        <v>40</v>
      </c>
      <c r="L963" s="3" t="str">
        <f t="shared" si="205"/>
        <v/>
      </c>
      <c r="N963" s="48" t="s">
        <v>257</v>
      </c>
      <c r="O963" s="57">
        <f t="shared" si="207"/>
        <v>4</v>
      </c>
      <c r="P963" s="36">
        <v>42620</v>
      </c>
      <c r="Q963" s="157" t="s">
        <v>270</v>
      </c>
      <c r="R963" s="240">
        <v>1.5162037037037036E-3</v>
      </c>
      <c r="S963" s="185"/>
      <c r="T963" s="62" t="str">
        <f>IF(O963&gt;0,VLOOKUP(Q963,'Riders Names'!A$2:B$582,2,FALSE),"")</f>
        <v>Guest</v>
      </c>
      <c r="U963" s="45" t="str">
        <f>VLOOKUP(Q963,'Riders Names'!A$2:B$582,1,FALSE)</f>
        <v>Finn Spicer</v>
      </c>
      <c r="X963" s="7" t="str">
        <f>IF('My Races'!$H$2="All",Q963,CONCATENATE(Q963,N963))</f>
        <v>Finn SpicerUHC86</v>
      </c>
    </row>
    <row r="964" spans="1:24" ht="13.5" thickBot="1" x14ac:dyDescent="0.25">
      <c r="A964" s="73">
        <f t="shared" ref="A964:A1027" si="211">IF(AND(N964=$AA$11,$AA$7="All"),R964,IF(AND(N964=$AA$11,$AA$7=T964),R964,""))</f>
        <v>1.8055555555555557E-3</v>
      </c>
      <c r="B964" s="3">
        <f t="shared" si="208"/>
        <v>52</v>
      </c>
      <c r="E964" s="14">
        <f t="shared" si="209"/>
        <v>42620</v>
      </c>
      <c r="F964" s="3">
        <f t="shared" si="206"/>
        <v>6</v>
      </c>
      <c r="G964" s="3" t="str">
        <f t="shared" ref="G964:G1027" si="212">IF(F964&lt;&gt;F963,F964,"")</f>
        <v/>
      </c>
      <c r="H964" s="3">
        <f t="shared" si="210"/>
        <v>0</v>
      </c>
      <c r="I964" s="3" t="str">
        <f t="shared" ref="I964:I1027" si="213">IF(H964&lt;&gt;H963,CONCATENATE($AA$11,H964),"")</f>
        <v/>
      </c>
      <c r="K964" s="3">
        <f t="shared" si="204"/>
        <v>40</v>
      </c>
      <c r="L964" s="3" t="str">
        <f t="shared" si="205"/>
        <v/>
      </c>
      <c r="N964" s="48" t="s">
        <v>257</v>
      </c>
      <c r="O964" s="57">
        <f t="shared" si="207"/>
        <v>5</v>
      </c>
      <c r="P964" s="36">
        <v>42620</v>
      </c>
      <c r="Q964" s="156" t="s">
        <v>271</v>
      </c>
      <c r="R964" s="240">
        <v>1.8055555555555557E-3</v>
      </c>
      <c r="S964" s="185"/>
      <c r="T964" s="62" t="str">
        <f>IF(O964&gt;0,VLOOKUP(Q964,'Riders Names'!A$2:B$582,2,FALSE),"")</f>
        <v>Guest</v>
      </c>
      <c r="U964" s="45" t="str">
        <f>VLOOKUP(Q964,'Riders Names'!A$2:B$582,1,FALSE)</f>
        <v>Alex Revill</v>
      </c>
      <c r="X964" s="7" t="str">
        <f>IF('My Races'!$H$2="All",Q964,CONCATENATE(Q964,N964))</f>
        <v>Alex RevillUHC86</v>
      </c>
    </row>
    <row r="965" spans="1:24" ht="13.5" thickBot="1" x14ac:dyDescent="0.25">
      <c r="A965" s="73">
        <f t="shared" si="211"/>
        <v>2.3148148148148151E-3</v>
      </c>
      <c r="B965" s="3">
        <f t="shared" si="208"/>
        <v>67</v>
      </c>
      <c r="E965" s="14">
        <f t="shared" si="209"/>
        <v>42620</v>
      </c>
      <c r="F965" s="3">
        <f t="shared" si="206"/>
        <v>6</v>
      </c>
      <c r="G965" s="3" t="str">
        <f t="shared" si="212"/>
        <v/>
      </c>
      <c r="H965" s="3">
        <f t="shared" si="210"/>
        <v>0</v>
      </c>
      <c r="I965" s="3" t="str">
        <f t="shared" si="213"/>
        <v/>
      </c>
      <c r="K965" s="3">
        <f t="shared" si="204"/>
        <v>40</v>
      </c>
      <c r="L965" s="3" t="str">
        <f t="shared" si="205"/>
        <v/>
      </c>
      <c r="N965" s="48" t="s">
        <v>257</v>
      </c>
      <c r="O965" s="57">
        <f t="shared" si="207"/>
        <v>6</v>
      </c>
      <c r="P965" s="36">
        <v>42620</v>
      </c>
      <c r="Q965" s="157" t="s">
        <v>57</v>
      </c>
      <c r="R965" s="240">
        <v>2.3148148148148151E-3</v>
      </c>
      <c r="S965" s="185"/>
      <c r="T965" s="62" t="str">
        <f>IF(O965&gt;0,VLOOKUP(Q965,'Riders Names'!A$2:B$582,2,FALSE),"")</f>
        <v>Male</v>
      </c>
      <c r="U965" s="45" t="str">
        <f>VLOOKUP(Q965,'Riders Names'!A$2:B$582,1,FALSE)</f>
        <v>Paul Winchcombe</v>
      </c>
      <c r="X965" s="7" t="str">
        <f>IF('My Races'!$H$2="All",Q965,CONCATENATE(Q965,N965))</f>
        <v>Paul WinchcombeUHC86</v>
      </c>
    </row>
    <row r="966" spans="1:24" ht="13.5" thickBot="1" x14ac:dyDescent="0.25">
      <c r="A966" s="73">
        <f t="shared" si="211"/>
        <v>2.8240740740740739E-3</v>
      </c>
      <c r="B966" s="3">
        <f t="shared" si="208"/>
        <v>71</v>
      </c>
      <c r="E966" s="14">
        <f t="shared" si="209"/>
        <v>42620</v>
      </c>
      <c r="F966" s="3">
        <f t="shared" si="206"/>
        <v>6</v>
      </c>
      <c r="G966" s="3" t="str">
        <f t="shared" si="212"/>
        <v/>
      </c>
      <c r="H966" s="3">
        <f t="shared" si="210"/>
        <v>0</v>
      </c>
      <c r="I966" s="3" t="str">
        <f t="shared" si="213"/>
        <v/>
      </c>
      <c r="K966" s="3">
        <f t="shared" si="204"/>
        <v>40</v>
      </c>
      <c r="L966" s="3" t="str">
        <f t="shared" si="205"/>
        <v/>
      </c>
      <c r="N966" s="48" t="s">
        <v>257</v>
      </c>
      <c r="O966" s="57">
        <f t="shared" si="207"/>
        <v>7</v>
      </c>
      <c r="P966" s="36">
        <v>42620</v>
      </c>
      <c r="Q966" s="156" t="s">
        <v>142</v>
      </c>
      <c r="R966" s="240">
        <v>2.8240740740740739E-3</v>
      </c>
      <c r="S966" s="185"/>
      <c r="T966" s="62" t="str">
        <f>IF(O966&gt;0,VLOOKUP(Q966,'Riders Names'!A$2:B$582,2,FALSE),"")</f>
        <v>Female</v>
      </c>
      <c r="U966" s="45" t="str">
        <f>VLOOKUP(Q966,'Riders Names'!A$2:B$582,1,FALSE)</f>
        <v>Kimberley Andrews</v>
      </c>
      <c r="X966" s="7" t="str">
        <f>IF('My Races'!$H$2="All",Q966,CONCATENATE(Q966,N966))</f>
        <v>Kimberley AndrewsUHC86</v>
      </c>
    </row>
    <row r="967" spans="1:24" hidden="1" x14ac:dyDescent="0.2">
      <c r="A967" s="73" t="str">
        <f t="shared" si="211"/>
        <v/>
      </c>
      <c r="B967" s="3" t="str">
        <f t="shared" si="208"/>
        <v/>
      </c>
      <c r="E967" s="14" t="str">
        <f t="shared" si="209"/>
        <v/>
      </c>
      <c r="F967" s="3">
        <f t="shared" si="206"/>
        <v>6</v>
      </c>
      <c r="G967" s="3" t="str">
        <f t="shared" si="212"/>
        <v/>
      </c>
      <c r="H967" s="3">
        <f t="shared" si="210"/>
        <v>0</v>
      </c>
      <c r="I967" s="3" t="str">
        <f t="shared" si="213"/>
        <v/>
      </c>
      <c r="K967" s="3">
        <f t="shared" si="204"/>
        <v>40</v>
      </c>
      <c r="L967" s="3" t="str">
        <f t="shared" si="205"/>
        <v/>
      </c>
      <c r="N967" s="48" t="s">
        <v>205</v>
      </c>
      <c r="O967" s="57">
        <f t="shared" si="207"/>
        <v>1</v>
      </c>
      <c r="P967" s="36">
        <v>42005</v>
      </c>
      <c r="Q967" t="s">
        <v>124</v>
      </c>
      <c r="R967" s="240">
        <v>8.3333333333333339E-4</v>
      </c>
      <c r="S967" s="185"/>
      <c r="T967" s="62" t="str">
        <f>IF(O967&gt;0,VLOOKUP(Q967,'Riders Names'!A$2:B$582,2,FALSE),"")</f>
        <v>Male</v>
      </c>
      <c r="U967" s="45" t="str">
        <f>VLOOKUP(Q967,'Riders Names'!A$2:B$582,1,FALSE)</f>
        <v>Simon Kay</v>
      </c>
      <c r="X967" s="7" t="str">
        <f>IF('My Races'!$H$2="All",Q967,CONCATENATE(Q967,N967))</f>
        <v>Simon KayKilo</v>
      </c>
    </row>
    <row r="968" spans="1:24" hidden="1" x14ac:dyDescent="0.2">
      <c r="A968" s="73" t="str">
        <f t="shared" si="211"/>
        <v/>
      </c>
      <c r="B968" s="3" t="str">
        <f t="shared" si="208"/>
        <v/>
      </c>
      <c r="E968" s="14" t="str">
        <f t="shared" si="209"/>
        <v/>
      </c>
      <c r="F968" s="3">
        <f t="shared" si="206"/>
        <v>6</v>
      </c>
      <c r="G968" s="3" t="str">
        <f t="shared" si="212"/>
        <v/>
      </c>
      <c r="H968" s="3">
        <f t="shared" si="210"/>
        <v>0</v>
      </c>
      <c r="I968" s="3" t="str">
        <f t="shared" si="213"/>
        <v/>
      </c>
      <c r="K968" s="3">
        <f t="shared" si="204"/>
        <v>40</v>
      </c>
      <c r="L968" s="3" t="str">
        <f t="shared" si="205"/>
        <v/>
      </c>
      <c r="N968" s="48" t="s">
        <v>205</v>
      </c>
      <c r="O968" s="57">
        <f t="shared" si="207"/>
        <v>2</v>
      </c>
      <c r="P968" s="36">
        <v>42005</v>
      </c>
      <c r="Q968" t="s">
        <v>272</v>
      </c>
      <c r="R968" s="240">
        <v>8.449074074074075E-4</v>
      </c>
      <c r="S968" s="185"/>
      <c r="T968" s="62" t="str">
        <f>IF(O968&gt;0,VLOOKUP(Q968,'Riders Names'!A$2:B$582,2,FALSE),"")</f>
        <v>Guest</v>
      </c>
      <c r="U968" s="45" t="str">
        <f>VLOOKUP(Q968,'Riders Names'!A$2:B$582,1,FALSE)</f>
        <v>Jimmy Barton</v>
      </c>
      <c r="X968" s="7" t="str">
        <f>IF('My Races'!$H$2="All",Q968,CONCATENATE(Q968,N968))</f>
        <v>Jimmy BartonKilo</v>
      </c>
    </row>
    <row r="969" spans="1:24" hidden="1" x14ac:dyDescent="0.2">
      <c r="A969" s="73" t="str">
        <f t="shared" si="211"/>
        <v/>
      </c>
      <c r="B969" s="3" t="str">
        <f t="shared" si="208"/>
        <v/>
      </c>
      <c r="E969" s="14" t="str">
        <f t="shared" si="209"/>
        <v/>
      </c>
      <c r="F969" s="3">
        <f t="shared" si="206"/>
        <v>6</v>
      </c>
      <c r="G969" s="3" t="str">
        <f t="shared" si="212"/>
        <v/>
      </c>
      <c r="H969" s="3">
        <f t="shared" si="210"/>
        <v>0</v>
      </c>
      <c r="I969" s="3" t="str">
        <f t="shared" si="213"/>
        <v/>
      </c>
      <c r="K969" s="3">
        <f t="shared" ref="K969:K1032" si="214">IF(X969=$AA$6,K968+1,K968)</f>
        <v>40</v>
      </c>
      <c r="L969" s="3" t="str">
        <f t="shared" ref="L969:L1032" si="215">IF(K969&lt;&gt;K968,CONCATENATE($AA$4,K969),"")</f>
        <v/>
      </c>
      <c r="N969" s="48" t="s">
        <v>205</v>
      </c>
      <c r="O969" s="57">
        <f t="shared" si="207"/>
        <v>3</v>
      </c>
      <c r="P969" s="36">
        <v>42005</v>
      </c>
      <c r="Q969" t="s">
        <v>273</v>
      </c>
      <c r="R969" s="240">
        <v>8.7962962962962962E-4</v>
      </c>
      <c r="S969" s="185"/>
      <c r="T969" s="62" t="str">
        <f>IF(O969&gt;0,VLOOKUP(Q969,'Riders Names'!A$2:B$582,2,FALSE),"")</f>
        <v>Guest</v>
      </c>
      <c r="U969" s="45" t="str">
        <f>VLOOKUP(Q969,'Riders Names'!A$2:B$582,1,FALSE)</f>
        <v>Matt Rogers</v>
      </c>
      <c r="X969" s="7" t="str">
        <f>IF('My Races'!$H$2="All",Q969,CONCATENATE(Q969,N969))</f>
        <v>Matt RogersKilo</v>
      </c>
    </row>
    <row r="970" spans="1:24" hidden="1" x14ac:dyDescent="0.2">
      <c r="A970" s="73" t="str">
        <f t="shared" si="211"/>
        <v/>
      </c>
      <c r="B970" s="3" t="str">
        <f t="shared" si="208"/>
        <v/>
      </c>
      <c r="E970" s="14" t="str">
        <f t="shared" si="209"/>
        <v/>
      </c>
      <c r="F970" s="3">
        <f t="shared" si="206"/>
        <v>6</v>
      </c>
      <c r="G970" s="3" t="str">
        <f t="shared" si="212"/>
        <v/>
      </c>
      <c r="H970" s="3">
        <f t="shared" si="210"/>
        <v>0</v>
      </c>
      <c r="I970" s="3" t="str">
        <f t="shared" si="213"/>
        <v/>
      </c>
      <c r="K970" s="3">
        <f t="shared" si="214"/>
        <v>40</v>
      </c>
      <c r="L970" s="3" t="str">
        <f t="shared" si="215"/>
        <v/>
      </c>
      <c r="N970" s="48" t="s">
        <v>205</v>
      </c>
      <c r="O970" s="57">
        <f t="shared" si="207"/>
        <v>4</v>
      </c>
      <c r="P970" s="36">
        <v>42005</v>
      </c>
      <c r="Q970" t="s">
        <v>57</v>
      </c>
      <c r="R970" s="240">
        <v>9.0277777777777784E-4</v>
      </c>
      <c r="S970" s="185"/>
      <c r="T970" s="62" t="str">
        <f>IF(O970&gt;0,VLOOKUP(Q970,'Riders Names'!A$2:B$582,2,FALSE),"")</f>
        <v>Male</v>
      </c>
      <c r="U970" s="45" t="str">
        <f>VLOOKUP(Q970,'Riders Names'!A$2:B$582,1,FALSE)</f>
        <v>Paul Winchcombe</v>
      </c>
      <c r="X970" s="7" t="str">
        <f>IF('My Races'!$H$2="All",Q970,CONCATENATE(Q970,N970))</f>
        <v>Paul WinchcombeKilo</v>
      </c>
    </row>
    <row r="971" spans="1:24" hidden="1" x14ac:dyDescent="0.2">
      <c r="A971" s="73" t="str">
        <f t="shared" si="211"/>
        <v/>
      </c>
      <c r="B971" s="3" t="str">
        <f t="shared" si="208"/>
        <v/>
      </c>
      <c r="E971" s="14" t="str">
        <f t="shared" si="209"/>
        <v/>
      </c>
      <c r="F971" s="3">
        <f t="shared" si="206"/>
        <v>6</v>
      </c>
      <c r="G971" s="3" t="str">
        <f t="shared" si="212"/>
        <v/>
      </c>
      <c r="H971" s="3">
        <f t="shared" si="210"/>
        <v>0</v>
      </c>
      <c r="I971" s="3" t="str">
        <f t="shared" si="213"/>
        <v/>
      </c>
      <c r="K971" s="3">
        <f t="shared" si="214"/>
        <v>40</v>
      </c>
      <c r="L971" s="3" t="str">
        <f t="shared" si="215"/>
        <v/>
      </c>
      <c r="N971" s="48" t="s">
        <v>205</v>
      </c>
      <c r="O971" s="57">
        <f t="shared" si="207"/>
        <v>5</v>
      </c>
      <c r="P971" s="36">
        <v>42005</v>
      </c>
      <c r="Q971" t="s">
        <v>199</v>
      </c>
      <c r="R971" s="240">
        <v>9.2592592592592585E-4</v>
      </c>
      <c r="S971" s="185"/>
      <c r="T971" s="62" t="str">
        <f>IF(O971&gt;0,VLOOKUP(Q971,'Riders Names'!A$2:B$582,2,FALSE),"")</f>
        <v>Guest</v>
      </c>
      <c r="U971" s="45" t="str">
        <f>VLOOKUP(Q971,'Riders Names'!A$2:B$582,1,FALSE)</f>
        <v>Josh Price</v>
      </c>
      <c r="X971" s="7" t="str">
        <f>IF('My Races'!$H$2="All",Q971,CONCATENATE(Q971,N971))</f>
        <v>Josh PriceKilo</v>
      </c>
    </row>
    <row r="972" spans="1:24" hidden="1" x14ac:dyDescent="0.2">
      <c r="A972" s="73" t="str">
        <f t="shared" si="211"/>
        <v/>
      </c>
      <c r="B972" s="3" t="str">
        <f t="shared" si="208"/>
        <v/>
      </c>
      <c r="E972" s="14" t="str">
        <f t="shared" si="209"/>
        <v/>
      </c>
      <c r="F972" s="3">
        <f t="shared" si="206"/>
        <v>6</v>
      </c>
      <c r="G972" s="3" t="str">
        <f t="shared" si="212"/>
        <v/>
      </c>
      <c r="H972" s="3">
        <f t="shared" si="210"/>
        <v>0</v>
      </c>
      <c r="I972" s="3" t="str">
        <f t="shared" si="213"/>
        <v/>
      </c>
      <c r="K972" s="3">
        <f t="shared" si="214"/>
        <v>40</v>
      </c>
      <c r="L972" s="3" t="str">
        <f t="shared" si="215"/>
        <v/>
      </c>
      <c r="N972" s="48" t="s">
        <v>205</v>
      </c>
      <c r="O972" s="57">
        <f t="shared" si="207"/>
        <v>6</v>
      </c>
      <c r="P972" s="36">
        <v>42005</v>
      </c>
      <c r="Q972" t="s">
        <v>274</v>
      </c>
      <c r="R972" s="240">
        <v>9.4907407407407408E-4</v>
      </c>
      <c r="S972" s="185"/>
      <c r="T972" s="62" t="str">
        <f>IF(O972&gt;0,VLOOKUP(Q972,'Riders Names'!A$2:B$582,2,FALSE),"")</f>
        <v>Guest</v>
      </c>
      <c r="U972" s="45" t="str">
        <f>VLOOKUP(Q972,'Riders Names'!A$2:B$582,1,FALSE)</f>
        <v>Mark Meadowcroft</v>
      </c>
      <c r="X972" s="7" t="str">
        <f>IF('My Races'!$H$2="All",Q972,CONCATENATE(Q972,N972))</f>
        <v>Mark MeadowcroftKilo</v>
      </c>
    </row>
    <row r="973" spans="1:24" hidden="1" x14ac:dyDescent="0.2">
      <c r="A973" s="73" t="str">
        <f t="shared" si="211"/>
        <v/>
      </c>
      <c r="B973" s="3" t="str">
        <f t="shared" si="208"/>
        <v/>
      </c>
      <c r="E973" s="14" t="str">
        <f t="shared" si="209"/>
        <v/>
      </c>
      <c r="F973" s="3">
        <f t="shared" si="206"/>
        <v>6</v>
      </c>
      <c r="G973" s="3" t="str">
        <f t="shared" si="212"/>
        <v/>
      </c>
      <c r="H973" s="3">
        <f t="shared" si="210"/>
        <v>0</v>
      </c>
      <c r="I973" s="3" t="str">
        <f t="shared" si="213"/>
        <v/>
      </c>
      <c r="K973" s="3">
        <f t="shared" si="214"/>
        <v>40</v>
      </c>
      <c r="L973" s="3" t="str">
        <f t="shared" si="215"/>
        <v/>
      </c>
      <c r="N973" s="48" t="s">
        <v>205</v>
      </c>
      <c r="O973" s="57">
        <f t="shared" si="207"/>
        <v>7</v>
      </c>
      <c r="P973" s="36">
        <v>42005</v>
      </c>
      <c r="Q973" t="s">
        <v>275</v>
      </c>
      <c r="R973" s="240">
        <v>9.6064814814814808E-4</v>
      </c>
      <c r="S973" s="185"/>
      <c r="T973" s="62" t="str">
        <f>IF(O973&gt;0,VLOOKUP(Q973,'Riders Names'!A$2:B$582,2,FALSE),"")</f>
        <v>Guest</v>
      </c>
      <c r="U973" s="45" t="str">
        <f>VLOOKUP(Q973,'Riders Names'!A$2:B$582,1,FALSE)</f>
        <v>Chris Davies</v>
      </c>
      <c r="V973" s="3">
        <v>1</v>
      </c>
      <c r="X973" s="7" t="str">
        <f>IF('My Races'!$H$2="All",Q973,CONCATENATE(Q973,N973))</f>
        <v>Chris DaviesKilo</v>
      </c>
    </row>
    <row r="974" spans="1:24" hidden="1" x14ac:dyDescent="0.2">
      <c r="A974" s="73" t="str">
        <f t="shared" si="211"/>
        <v/>
      </c>
      <c r="B974" s="3" t="str">
        <f t="shared" si="208"/>
        <v/>
      </c>
      <c r="E974" s="14" t="str">
        <f t="shared" si="209"/>
        <v/>
      </c>
      <c r="F974" s="3">
        <f t="shared" si="206"/>
        <v>6</v>
      </c>
      <c r="G974" s="3" t="str">
        <f t="shared" si="212"/>
        <v/>
      </c>
      <c r="H974" s="3">
        <f t="shared" si="210"/>
        <v>0</v>
      </c>
      <c r="I974" s="3" t="str">
        <f t="shared" si="213"/>
        <v/>
      </c>
      <c r="K974" s="3">
        <f t="shared" si="214"/>
        <v>40</v>
      </c>
      <c r="L974" s="3" t="str">
        <f t="shared" si="215"/>
        <v/>
      </c>
      <c r="N974" s="48" t="s">
        <v>205</v>
      </c>
      <c r="O974" s="57">
        <f t="shared" si="207"/>
        <v>8</v>
      </c>
      <c r="P974" s="36">
        <v>42005</v>
      </c>
      <c r="Q974" t="s">
        <v>276</v>
      </c>
      <c r="R974" s="240">
        <v>9.7222222222222209E-4</v>
      </c>
      <c r="S974" s="185"/>
      <c r="T974" s="62" t="str">
        <f>IF(O974&gt;0,VLOOKUP(Q974,'Riders Names'!A$2:B$582,2,FALSE),"")</f>
        <v>Guest</v>
      </c>
      <c r="U974" s="45" t="str">
        <f>VLOOKUP(Q974,'Riders Names'!A$2:B$582,1,FALSE)</f>
        <v>Mark Doodson</v>
      </c>
      <c r="V974" s="3">
        <f>V973+1</f>
        <v>2</v>
      </c>
      <c r="X974" s="7" t="str">
        <f>IF('My Races'!$H$2="All",Q974,CONCATENATE(Q974,N974))</f>
        <v>Mark DoodsonKilo</v>
      </c>
    </row>
    <row r="975" spans="1:24" hidden="1" x14ac:dyDescent="0.2">
      <c r="A975" s="73" t="str">
        <f t="shared" si="211"/>
        <v/>
      </c>
      <c r="B975" s="3" t="str">
        <f t="shared" si="208"/>
        <v/>
      </c>
      <c r="E975" s="14" t="str">
        <f t="shared" si="209"/>
        <v/>
      </c>
      <c r="F975" s="3">
        <f t="shared" si="206"/>
        <v>6</v>
      </c>
      <c r="G975" s="3" t="str">
        <f t="shared" si="212"/>
        <v/>
      </c>
      <c r="H975" s="3">
        <f t="shared" si="210"/>
        <v>0</v>
      </c>
      <c r="I975" s="3" t="str">
        <f t="shared" si="213"/>
        <v/>
      </c>
      <c r="K975" s="3">
        <f t="shared" si="214"/>
        <v>40</v>
      </c>
      <c r="L975" s="3" t="str">
        <f t="shared" si="215"/>
        <v/>
      </c>
      <c r="N975" s="48" t="s">
        <v>205</v>
      </c>
      <c r="O975" s="57">
        <f t="shared" si="207"/>
        <v>9</v>
      </c>
      <c r="P975" s="36">
        <v>42005</v>
      </c>
      <c r="Q975" t="s">
        <v>277</v>
      </c>
      <c r="R975" s="240">
        <v>9.7222222222222209E-4</v>
      </c>
      <c r="S975" s="185"/>
      <c r="T975" s="62" t="str">
        <f>IF(O975&gt;0,VLOOKUP(Q975,'Riders Names'!A$2:B$582,2,FALSE),"")</f>
        <v>Guest</v>
      </c>
      <c r="U975" s="45" t="str">
        <f>VLOOKUP(Q975,'Riders Names'!A$2:B$582,1,FALSE)</f>
        <v>William Mathews</v>
      </c>
      <c r="V975" s="3">
        <f t="shared" ref="V975:V1038" si="216">V974+1</f>
        <v>3</v>
      </c>
      <c r="X975" s="7" t="str">
        <f>IF('My Races'!$H$2="All",Q975,CONCATENATE(Q975,N975))</f>
        <v>William MathewsKilo</v>
      </c>
    </row>
    <row r="976" spans="1:24" hidden="1" x14ac:dyDescent="0.2">
      <c r="A976" s="73" t="str">
        <f t="shared" si="211"/>
        <v/>
      </c>
      <c r="B976" s="3" t="str">
        <f t="shared" si="208"/>
        <v/>
      </c>
      <c r="E976" s="14" t="str">
        <f t="shared" si="209"/>
        <v/>
      </c>
      <c r="F976" s="3">
        <f t="shared" si="206"/>
        <v>6</v>
      </c>
      <c r="G976" s="3" t="str">
        <f t="shared" si="212"/>
        <v/>
      </c>
      <c r="H976" s="3">
        <f t="shared" si="210"/>
        <v>0</v>
      </c>
      <c r="I976" s="3" t="str">
        <f t="shared" si="213"/>
        <v/>
      </c>
      <c r="K976" s="3">
        <f t="shared" si="214"/>
        <v>40</v>
      </c>
      <c r="L976" s="3" t="str">
        <f t="shared" si="215"/>
        <v/>
      </c>
      <c r="N976" s="48" t="s">
        <v>205</v>
      </c>
      <c r="O976" s="57">
        <f t="shared" si="207"/>
        <v>10</v>
      </c>
      <c r="P976" s="36">
        <v>42005</v>
      </c>
      <c r="Q976" t="s">
        <v>278</v>
      </c>
      <c r="R976" s="240">
        <v>9.7222222222222209E-4</v>
      </c>
      <c r="S976" s="185"/>
      <c r="T976" s="62" t="str">
        <f>IF(O976&gt;0,VLOOKUP(Q976,'Riders Names'!A$2:B$582,2,FALSE),"")</f>
        <v>Guest</v>
      </c>
      <c r="U976" s="45" t="str">
        <f>VLOOKUP(Q976,'Riders Names'!A$2:B$582,1,FALSE)</f>
        <v>Gareth Unwin</v>
      </c>
      <c r="V976" s="3">
        <f t="shared" si="216"/>
        <v>4</v>
      </c>
      <c r="X976" s="7" t="str">
        <f>IF('My Races'!$H$2="All",Q976,CONCATENATE(Q976,N976))</f>
        <v>Gareth UnwinKilo</v>
      </c>
    </row>
    <row r="977" spans="1:24" hidden="1" x14ac:dyDescent="0.2">
      <c r="A977" s="73" t="str">
        <f t="shared" si="211"/>
        <v/>
      </c>
      <c r="B977" s="3" t="str">
        <f t="shared" si="208"/>
        <v/>
      </c>
      <c r="E977" s="14" t="str">
        <f t="shared" si="209"/>
        <v/>
      </c>
      <c r="F977" s="3">
        <f t="shared" si="206"/>
        <v>6</v>
      </c>
      <c r="G977" s="3" t="str">
        <f t="shared" si="212"/>
        <v/>
      </c>
      <c r="H977" s="3">
        <f t="shared" si="210"/>
        <v>0</v>
      </c>
      <c r="I977" s="3" t="str">
        <f t="shared" si="213"/>
        <v/>
      </c>
      <c r="K977" s="3">
        <f t="shared" si="214"/>
        <v>40</v>
      </c>
      <c r="L977" s="3" t="str">
        <f t="shared" si="215"/>
        <v/>
      </c>
      <c r="N977" s="48" t="s">
        <v>205</v>
      </c>
      <c r="O977" s="57">
        <f t="shared" si="207"/>
        <v>11</v>
      </c>
      <c r="P977" s="36">
        <v>42005</v>
      </c>
      <c r="Q977" t="s">
        <v>203</v>
      </c>
      <c r="R977" s="240">
        <v>9.7222222222222209E-4</v>
      </c>
      <c r="S977" s="185"/>
      <c r="T977" s="62" t="str">
        <f>IF(O977&gt;0,VLOOKUP(Q977,'Riders Names'!A$2:B$582,2,FALSE),"")</f>
        <v>Male</v>
      </c>
      <c r="U977" s="45" t="str">
        <f>VLOOKUP(Q977,'Riders Names'!A$2:B$582,1,FALSE)</f>
        <v>Steve Barber</v>
      </c>
      <c r="V977" s="3">
        <f t="shared" si="216"/>
        <v>5</v>
      </c>
      <c r="X977" s="7" t="str">
        <f>IF('My Races'!$H$2="All",Q977,CONCATENATE(Q977,N977))</f>
        <v>Steve BarberKilo</v>
      </c>
    </row>
    <row r="978" spans="1:24" hidden="1" x14ac:dyDescent="0.2">
      <c r="A978" s="73" t="str">
        <f t="shared" si="211"/>
        <v/>
      </c>
      <c r="B978" s="3" t="str">
        <f t="shared" si="208"/>
        <v/>
      </c>
      <c r="E978" s="14" t="str">
        <f t="shared" si="209"/>
        <v/>
      </c>
      <c r="F978" s="3">
        <f t="shared" si="206"/>
        <v>6</v>
      </c>
      <c r="G978" s="3" t="str">
        <f t="shared" si="212"/>
        <v/>
      </c>
      <c r="H978" s="3">
        <f t="shared" si="210"/>
        <v>0</v>
      </c>
      <c r="I978" s="3" t="str">
        <f t="shared" si="213"/>
        <v/>
      </c>
      <c r="K978" s="3">
        <f t="shared" si="214"/>
        <v>40</v>
      </c>
      <c r="L978" s="3" t="str">
        <f t="shared" si="215"/>
        <v/>
      </c>
      <c r="N978" s="48" t="s">
        <v>205</v>
      </c>
      <c r="O978" s="57">
        <f t="shared" si="207"/>
        <v>12</v>
      </c>
      <c r="P978" s="36">
        <v>42005</v>
      </c>
      <c r="Q978" t="s">
        <v>279</v>
      </c>
      <c r="R978" s="240">
        <v>1.0069444444444444E-3</v>
      </c>
      <c r="S978" s="185"/>
      <c r="T978" s="62" t="str">
        <f>IF(O978&gt;0,VLOOKUP(Q978,'Riders Names'!A$2:B$582,2,FALSE),"")</f>
        <v>Guest</v>
      </c>
      <c r="U978" s="45" t="str">
        <f>VLOOKUP(Q978,'Riders Names'!A$2:B$582,1,FALSE)</f>
        <v>Harry Hunt</v>
      </c>
      <c r="V978" s="3">
        <f t="shared" si="216"/>
        <v>6</v>
      </c>
      <c r="X978" s="7" t="str">
        <f>IF('My Races'!$H$2="All",Q978,CONCATENATE(Q978,N978))</f>
        <v>Harry HuntKilo</v>
      </c>
    </row>
    <row r="979" spans="1:24" hidden="1" x14ac:dyDescent="0.2">
      <c r="A979" s="73" t="str">
        <f t="shared" si="211"/>
        <v/>
      </c>
      <c r="B979" s="3" t="str">
        <f t="shared" si="208"/>
        <v/>
      </c>
      <c r="E979" s="14" t="str">
        <f t="shared" si="209"/>
        <v/>
      </c>
      <c r="F979" s="3">
        <f t="shared" ref="F979:F1042" si="217">IF(AND(E979&lt;&gt;"",E978&lt;&gt;E979),F978+1,F978)</f>
        <v>6</v>
      </c>
      <c r="G979" s="3" t="str">
        <f t="shared" si="212"/>
        <v/>
      </c>
      <c r="H979" s="3">
        <f t="shared" si="210"/>
        <v>0</v>
      </c>
      <c r="I979" s="3" t="str">
        <f t="shared" si="213"/>
        <v/>
      </c>
      <c r="K979" s="3">
        <f t="shared" si="214"/>
        <v>40</v>
      </c>
      <c r="L979" s="3" t="str">
        <f t="shared" si="215"/>
        <v/>
      </c>
      <c r="N979" s="48" t="s">
        <v>205</v>
      </c>
      <c r="O979" s="57">
        <f t="shared" si="207"/>
        <v>13</v>
      </c>
      <c r="P979" s="36">
        <v>42005</v>
      </c>
      <c r="Q979" t="s">
        <v>281</v>
      </c>
      <c r="R979" s="240">
        <v>1.0300925925925926E-3</v>
      </c>
      <c r="S979" s="185" t="s">
        <v>282</v>
      </c>
      <c r="T979" s="62" t="str">
        <f>IF(O979&gt;0,VLOOKUP(Q979,'Riders Names'!A$2:B$582,2,FALSE),"")</f>
        <v>Male</v>
      </c>
      <c r="U979" s="45" t="str">
        <f>VLOOKUP(Q979,'Riders Names'!A$2:B$582,1,FALSE)</f>
        <v>Richard Buckley</v>
      </c>
      <c r="V979" s="3">
        <f t="shared" si="216"/>
        <v>7</v>
      </c>
      <c r="X979" s="7" t="str">
        <f>IF('My Races'!$H$2="All",Q979,CONCATENATE(Q979,N979))</f>
        <v>Richard BuckleyKilo</v>
      </c>
    </row>
    <row r="980" spans="1:24" hidden="1" x14ac:dyDescent="0.2">
      <c r="A980" s="73" t="str">
        <f t="shared" si="211"/>
        <v/>
      </c>
      <c r="B980" s="3" t="str">
        <f t="shared" si="208"/>
        <v/>
      </c>
      <c r="E980" s="14" t="str">
        <f t="shared" si="209"/>
        <v/>
      </c>
      <c r="F980" s="3">
        <f t="shared" si="217"/>
        <v>6</v>
      </c>
      <c r="G980" s="3" t="str">
        <f t="shared" si="212"/>
        <v/>
      </c>
      <c r="H980" s="3">
        <f t="shared" si="210"/>
        <v>0</v>
      </c>
      <c r="I980" s="3" t="str">
        <f t="shared" si="213"/>
        <v/>
      </c>
      <c r="K980" s="3">
        <f t="shared" si="214"/>
        <v>40</v>
      </c>
      <c r="L980" s="3" t="str">
        <f t="shared" si="215"/>
        <v/>
      </c>
      <c r="N980" s="48" t="s">
        <v>205</v>
      </c>
      <c r="O980" s="57">
        <f t="shared" si="207"/>
        <v>14</v>
      </c>
      <c r="P980" s="36">
        <v>42005</v>
      </c>
      <c r="Q980" t="s">
        <v>59</v>
      </c>
      <c r="R980" s="240">
        <v>1.0300925925925926E-3</v>
      </c>
      <c r="S980" s="185"/>
      <c r="T980" s="62" t="str">
        <f>IF(O980&gt;0,VLOOKUP(Q980,'Riders Names'!A$2:B$582,2,FALSE),"")</f>
        <v>Female</v>
      </c>
      <c r="U980" s="45" t="str">
        <f>VLOOKUP(Q980,'Riders Names'!A$2:B$582,1,FALSE)</f>
        <v>Lauren Booth</v>
      </c>
      <c r="V980" s="3">
        <f t="shared" si="216"/>
        <v>8</v>
      </c>
      <c r="X980" s="7" t="str">
        <f>IF('My Races'!$H$2="All",Q980,CONCATENATE(Q980,N980))</f>
        <v>Lauren BoothKilo</v>
      </c>
    </row>
    <row r="981" spans="1:24" hidden="1" x14ac:dyDescent="0.2">
      <c r="A981" s="73" t="str">
        <f t="shared" si="211"/>
        <v/>
      </c>
      <c r="B981" s="3" t="str">
        <f t="shared" si="208"/>
        <v/>
      </c>
      <c r="E981" s="14" t="str">
        <f t="shared" si="209"/>
        <v/>
      </c>
      <c r="F981" s="3">
        <f t="shared" si="217"/>
        <v>6</v>
      </c>
      <c r="G981" s="3" t="str">
        <f t="shared" si="212"/>
        <v/>
      </c>
      <c r="H981" s="3">
        <f t="shared" si="210"/>
        <v>0</v>
      </c>
      <c r="I981" s="3" t="str">
        <f t="shared" si="213"/>
        <v/>
      </c>
      <c r="K981" s="3">
        <f t="shared" si="214"/>
        <v>40</v>
      </c>
      <c r="L981" s="3" t="str">
        <f t="shared" si="215"/>
        <v/>
      </c>
      <c r="N981" s="48" t="s">
        <v>205</v>
      </c>
      <c r="O981" s="57">
        <f t="shared" si="207"/>
        <v>15</v>
      </c>
      <c r="P981" s="36">
        <v>42005</v>
      </c>
      <c r="Q981" t="s">
        <v>69</v>
      </c>
      <c r="R981" s="240">
        <v>1.1574074074074073E-3</v>
      </c>
      <c r="S981" s="185" t="s">
        <v>283</v>
      </c>
      <c r="T981" s="62" t="str">
        <f>IF(O981&gt;0,VLOOKUP(Q981,'Riders Names'!A$2:B$582,2,FALSE),"")</f>
        <v>Male</v>
      </c>
      <c r="U981" s="45" t="str">
        <f>VLOOKUP(Q981,'Riders Names'!A$2:B$582,1,FALSE)</f>
        <v>Paul Freegard</v>
      </c>
      <c r="V981" s="3">
        <f t="shared" si="216"/>
        <v>9</v>
      </c>
      <c r="X981" s="7" t="str">
        <f>IF('My Races'!$H$2="All",Q981,CONCATENATE(Q981,N981))</f>
        <v>Paul FreegardKilo</v>
      </c>
    </row>
    <row r="982" spans="1:24" hidden="1" x14ac:dyDescent="0.2">
      <c r="A982" s="73" t="str">
        <f t="shared" si="211"/>
        <v/>
      </c>
      <c r="B982" s="3" t="str">
        <f t="shared" si="208"/>
        <v/>
      </c>
      <c r="E982" s="14" t="str">
        <f t="shared" si="209"/>
        <v/>
      </c>
      <c r="F982" s="3">
        <f t="shared" si="217"/>
        <v>6</v>
      </c>
      <c r="G982" s="3" t="str">
        <f t="shared" si="212"/>
        <v/>
      </c>
      <c r="H982" s="3">
        <f t="shared" si="210"/>
        <v>0</v>
      </c>
      <c r="I982" s="3" t="str">
        <f t="shared" si="213"/>
        <v/>
      </c>
      <c r="K982" s="3">
        <f t="shared" si="214"/>
        <v>40</v>
      </c>
      <c r="L982" s="3" t="str">
        <f t="shared" si="215"/>
        <v/>
      </c>
      <c r="N982" s="48" t="s">
        <v>205</v>
      </c>
      <c r="O982" s="57">
        <f t="shared" si="207"/>
        <v>16</v>
      </c>
      <c r="P982" s="36">
        <v>42005</v>
      </c>
      <c r="Q982" t="s">
        <v>280</v>
      </c>
      <c r="R982" s="240">
        <v>1.1921296296296296E-3</v>
      </c>
      <c r="S982" s="185"/>
      <c r="T982" s="62" t="str">
        <f>IF(O982&gt;0,VLOOKUP(Q982,'Riders Names'!A$2:B$582,2,FALSE),"")</f>
        <v>Male</v>
      </c>
      <c r="U982" s="45" t="str">
        <f>VLOOKUP(Q982,'Riders Names'!A$2:B$582,1,FALSE)</f>
        <v>Geoff Elkins</v>
      </c>
      <c r="V982" s="3">
        <f t="shared" si="216"/>
        <v>10</v>
      </c>
      <c r="X982" s="7" t="str">
        <f>IF('My Races'!$H$2="All",Q982,CONCATENATE(Q982,N982))</f>
        <v>Geoff ElkinsKilo</v>
      </c>
    </row>
    <row r="983" spans="1:24" hidden="1" x14ac:dyDescent="0.2">
      <c r="A983" s="73" t="str">
        <f t="shared" si="211"/>
        <v/>
      </c>
      <c r="B983" s="3" t="str">
        <f t="shared" si="208"/>
        <v/>
      </c>
      <c r="E983" s="14" t="str">
        <f t="shared" si="209"/>
        <v/>
      </c>
      <c r="F983" s="3">
        <f t="shared" si="217"/>
        <v>6</v>
      </c>
      <c r="G983" s="3" t="str">
        <f t="shared" si="212"/>
        <v/>
      </c>
      <c r="H983" s="3">
        <f t="shared" si="210"/>
        <v>0</v>
      </c>
      <c r="I983" s="3" t="str">
        <f t="shared" si="213"/>
        <v/>
      </c>
      <c r="K983" s="3">
        <f t="shared" si="214"/>
        <v>40</v>
      </c>
      <c r="L983" s="3" t="str">
        <f t="shared" si="215"/>
        <v/>
      </c>
      <c r="N983" s="48" t="s">
        <v>205</v>
      </c>
      <c r="O983" s="57">
        <f t="shared" si="207"/>
        <v>17</v>
      </c>
      <c r="P983" s="36">
        <v>42005</v>
      </c>
      <c r="Q983" t="s">
        <v>285</v>
      </c>
      <c r="R983" s="240">
        <v>1.3078703703703705E-3</v>
      </c>
      <c r="S983" s="185" t="s">
        <v>284</v>
      </c>
      <c r="T983" s="62" t="str">
        <f>IF(O983&gt;0,VLOOKUP(Q983,'Riders Names'!A$2:B$582,2,FALSE),"")</f>
        <v>Guest</v>
      </c>
      <c r="U983" s="45" t="str">
        <f>VLOOKUP(Q983,'Riders Names'!A$2:B$582,1,FALSE)</f>
        <v>Paul Metcalfe</v>
      </c>
      <c r="V983" s="3">
        <f t="shared" si="216"/>
        <v>11</v>
      </c>
      <c r="X983" s="7" t="str">
        <f>IF('My Races'!$H$2="All",Q983,CONCATENATE(Q983,N983))</f>
        <v>Paul MetcalfeKilo</v>
      </c>
    </row>
    <row r="984" spans="1:24" ht="13.5" hidden="1" thickBot="1" x14ac:dyDescent="0.25">
      <c r="A984" s="73" t="str">
        <f t="shared" si="211"/>
        <v/>
      </c>
      <c r="B984" s="3" t="str">
        <f t="shared" si="208"/>
        <v/>
      </c>
      <c r="E984" s="14" t="str">
        <f t="shared" si="209"/>
        <v/>
      </c>
      <c r="F984" s="3">
        <f t="shared" si="217"/>
        <v>6</v>
      </c>
      <c r="G984" s="3" t="str">
        <f t="shared" si="212"/>
        <v/>
      </c>
      <c r="H984" s="3">
        <f t="shared" si="210"/>
        <v>0</v>
      </c>
      <c r="I984" s="3" t="str">
        <f t="shared" si="213"/>
        <v/>
      </c>
      <c r="K984" s="3">
        <f t="shared" si="214"/>
        <v>41</v>
      </c>
      <c r="L984" s="3" t="str">
        <f t="shared" si="215"/>
        <v>Paul Winchcombe41</v>
      </c>
      <c r="N984" s="48" t="s">
        <v>85</v>
      </c>
      <c r="O984" s="57">
        <f t="shared" si="207"/>
        <v>1</v>
      </c>
      <c r="P984" s="36">
        <v>42056</v>
      </c>
      <c r="Q984" s="156" t="s">
        <v>57</v>
      </c>
      <c r="R984" s="240">
        <v>1.8101851851851852E-2</v>
      </c>
      <c r="S984" s="185"/>
      <c r="T984" s="62" t="str">
        <f>IF(O984&gt;0,VLOOKUP(Q984,'Riders Names'!A$2:B$582,2,FALSE),"")</f>
        <v>Male</v>
      </c>
      <c r="U984" s="45" t="str">
        <f>VLOOKUP(Q984,'Riders Names'!A$2:B$582,1,FALSE)</f>
        <v>Paul Winchcombe</v>
      </c>
      <c r="V984" s="3">
        <f t="shared" si="216"/>
        <v>12</v>
      </c>
      <c r="X984" s="7" t="str">
        <f>IF('My Races'!$H$2="All",Q984,CONCATENATE(Q984,N984))</f>
        <v>Paul WinchcombeUC861</v>
      </c>
    </row>
    <row r="985" spans="1:24" ht="13.5" hidden="1" thickBot="1" x14ac:dyDescent="0.25">
      <c r="A985" s="73" t="str">
        <f t="shared" si="211"/>
        <v/>
      </c>
      <c r="B985" s="3" t="str">
        <f t="shared" si="208"/>
        <v/>
      </c>
      <c r="E985" s="14" t="str">
        <f t="shared" si="209"/>
        <v/>
      </c>
      <c r="F985" s="3">
        <f t="shared" si="217"/>
        <v>6</v>
      </c>
      <c r="G985" s="3" t="str">
        <f t="shared" si="212"/>
        <v/>
      </c>
      <c r="H985" s="3">
        <f t="shared" si="210"/>
        <v>0</v>
      </c>
      <c r="I985" s="3" t="str">
        <f t="shared" si="213"/>
        <v/>
      </c>
      <c r="K985" s="3">
        <f t="shared" si="214"/>
        <v>41</v>
      </c>
      <c r="L985" s="3" t="str">
        <f t="shared" si="215"/>
        <v/>
      </c>
      <c r="N985" s="48" t="s">
        <v>85</v>
      </c>
      <c r="O985" s="57">
        <f t="shared" si="207"/>
        <v>2</v>
      </c>
      <c r="P985" s="36">
        <v>42056</v>
      </c>
      <c r="Q985" s="157" t="s">
        <v>119</v>
      </c>
      <c r="R985" s="240">
        <v>1.9780092592592592E-2</v>
      </c>
      <c r="S985" s="157" t="s">
        <v>288</v>
      </c>
      <c r="T985" s="62" t="str">
        <f>IF(O985&gt;0,VLOOKUP(Q985,'Riders Names'!A$2:B$582,2,FALSE),"")</f>
        <v>Male</v>
      </c>
      <c r="U985" s="45" t="str">
        <f>VLOOKUP(Q985,'Riders Names'!A$2:B$582,1,FALSE)</f>
        <v>Jeremy Tyzack</v>
      </c>
      <c r="V985" s="3">
        <f t="shared" si="216"/>
        <v>13</v>
      </c>
      <c r="X985" s="7" t="str">
        <f>IF('My Races'!$H$2="All",Q985,CONCATENATE(Q985,N985))</f>
        <v>Jeremy TyzackUC861</v>
      </c>
    </row>
    <row r="986" spans="1:24" ht="13.5" hidden="1" thickBot="1" x14ac:dyDescent="0.25">
      <c r="A986" s="73" t="str">
        <f t="shared" si="211"/>
        <v/>
      </c>
      <c r="B986" s="3" t="str">
        <f t="shared" si="208"/>
        <v/>
      </c>
      <c r="E986" s="14" t="str">
        <f t="shared" si="209"/>
        <v/>
      </c>
      <c r="F986" s="3">
        <f t="shared" si="217"/>
        <v>6</v>
      </c>
      <c r="G986" s="3" t="str">
        <f t="shared" si="212"/>
        <v/>
      </c>
      <c r="H986" s="3">
        <f t="shared" si="210"/>
        <v>0</v>
      </c>
      <c r="I986" s="3" t="str">
        <f t="shared" si="213"/>
        <v/>
      </c>
      <c r="K986" s="3">
        <f t="shared" si="214"/>
        <v>41</v>
      </c>
      <c r="L986" s="3" t="str">
        <f t="shared" si="215"/>
        <v/>
      </c>
      <c r="N986" s="48" t="s">
        <v>85</v>
      </c>
      <c r="O986" s="57">
        <f t="shared" si="207"/>
        <v>3</v>
      </c>
      <c r="P986" s="36">
        <v>42056</v>
      </c>
      <c r="Q986" s="156" t="s">
        <v>67</v>
      </c>
      <c r="R986" s="240">
        <v>2.074074074074074E-2</v>
      </c>
      <c r="S986" s="185" t="s">
        <v>216</v>
      </c>
      <c r="T986" s="62" t="str">
        <f>IF(O986&gt;0,VLOOKUP(Q986,'Riders Names'!A$2:B$582,2,FALSE),"")</f>
        <v>Male</v>
      </c>
      <c r="U986" s="45" t="str">
        <f>VLOOKUP(Q986,'Riders Names'!A$2:B$582,1,FALSE)</f>
        <v>Neil Lewis</v>
      </c>
      <c r="V986" s="3">
        <f t="shared" si="216"/>
        <v>14</v>
      </c>
      <c r="X986" s="7" t="str">
        <f>IF('My Races'!$H$2="All",Q986,CONCATENATE(Q986,N986))</f>
        <v>Neil LewisUC861</v>
      </c>
    </row>
    <row r="987" spans="1:24" hidden="1" x14ac:dyDescent="0.2">
      <c r="A987" s="73" t="str">
        <f t="shared" si="211"/>
        <v/>
      </c>
      <c r="B987" s="3" t="str">
        <f t="shared" si="208"/>
        <v/>
      </c>
      <c r="E987" s="14" t="str">
        <f t="shared" si="209"/>
        <v/>
      </c>
      <c r="F987" s="3">
        <f t="shared" si="217"/>
        <v>6</v>
      </c>
      <c r="G987" s="3" t="str">
        <f t="shared" si="212"/>
        <v/>
      </c>
      <c r="H987" s="3">
        <f t="shared" si="210"/>
        <v>0</v>
      </c>
      <c r="I987" s="3" t="str">
        <f t="shared" si="213"/>
        <v/>
      </c>
      <c r="K987" s="3">
        <f t="shared" si="214"/>
        <v>41</v>
      </c>
      <c r="L987" s="3" t="str">
        <f t="shared" si="215"/>
        <v/>
      </c>
      <c r="N987" s="48" t="s">
        <v>85</v>
      </c>
      <c r="O987" s="57">
        <f t="shared" si="207"/>
        <v>4</v>
      </c>
      <c r="P987" s="36">
        <v>42056</v>
      </c>
      <c r="Q987" t="s">
        <v>286</v>
      </c>
      <c r="R987" s="240">
        <v>2.1365740740740741E-2</v>
      </c>
      <c r="S987" s="185" t="s">
        <v>216</v>
      </c>
      <c r="T987" s="62" t="str">
        <f>IF(O987&gt;0,VLOOKUP(Q987,'Riders Names'!A$2:B$582,2,FALSE),"")</f>
        <v>Guest</v>
      </c>
      <c r="U987" s="45" t="str">
        <f>VLOOKUP(Q987,'Riders Names'!A$2:B$582,1,FALSE)</f>
        <v>Chris Frampton</v>
      </c>
      <c r="V987" s="3">
        <f t="shared" si="216"/>
        <v>15</v>
      </c>
      <c r="X987" s="7" t="str">
        <f>IF('My Races'!$H$2="All",Q987,CONCATENATE(Q987,N987))</f>
        <v>Chris FramptonUC861</v>
      </c>
    </row>
    <row r="988" spans="1:24" hidden="1" x14ac:dyDescent="0.2">
      <c r="A988" s="73" t="str">
        <f t="shared" si="211"/>
        <v/>
      </c>
      <c r="B988" s="3" t="str">
        <f t="shared" si="208"/>
        <v/>
      </c>
      <c r="E988" s="14" t="str">
        <f t="shared" si="209"/>
        <v/>
      </c>
      <c r="F988" s="3">
        <f t="shared" si="217"/>
        <v>6</v>
      </c>
      <c r="G988" s="3" t="str">
        <f t="shared" si="212"/>
        <v/>
      </c>
      <c r="H988" s="3">
        <f t="shared" si="210"/>
        <v>0</v>
      </c>
      <c r="I988" s="3" t="str">
        <f t="shared" si="213"/>
        <v/>
      </c>
      <c r="K988" s="3">
        <f t="shared" si="214"/>
        <v>41</v>
      </c>
      <c r="L988" s="3" t="str">
        <f t="shared" si="215"/>
        <v/>
      </c>
      <c r="N988" s="48" t="s">
        <v>85</v>
      </c>
      <c r="O988" s="57">
        <f t="shared" si="207"/>
        <v>5</v>
      </c>
      <c r="P988" s="36">
        <v>42056</v>
      </c>
      <c r="Q988" t="s">
        <v>287</v>
      </c>
      <c r="R988" s="240">
        <v>2.449074074074074E-2</v>
      </c>
      <c r="S988" s="185" t="s">
        <v>216</v>
      </c>
      <c r="T988" s="62" t="str">
        <f>IF(O988&gt;0,VLOOKUP(Q988,'Riders Names'!A$2:B$582,2,FALSE),"")</f>
        <v>Guest</v>
      </c>
      <c r="U988" s="45" t="str">
        <f>VLOOKUP(Q988,'Riders Names'!A$2:B$582,1,FALSE)</f>
        <v>Mandy Wiltshire</v>
      </c>
      <c r="V988" s="3">
        <f t="shared" si="216"/>
        <v>16</v>
      </c>
      <c r="X988" s="7" t="str">
        <f>IF('My Races'!$H$2="All",Q988,CONCATENATE(Q988,N988))</f>
        <v>Mandy WiltshireUC861</v>
      </c>
    </row>
    <row r="989" spans="1:24" ht="13.5" hidden="1" thickBot="1" x14ac:dyDescent="0.25">
      <c r="A989" s="73" t="str">
        <f t="shared" si="211"/>
        <v/>
      </c>
      <c r="B989" s="3" t="str">
        <f t="shared" si="208"/>
        <v/>
      </c>
      <c r="E989" s="14" t="str">
        <f t="shared" si="209"/>
        <v/>
      </c>
      <c r="F989" s="3">
        <f t="shared" si="217"/>
        <v>6</v>
      </c>
      <c r="G989" s="3" t="str">
        <f t="shared" si="212"/>
        <v/>
      </c>
      <c r="H989" s="3">
        <f t="shared" si="210"/>
        <v>0</v>
      </c>
      <c r="I989" s="3" t="str">
        <f t="shared" si="213"/>
        <v/>
      </c>
      <c r="K989" s="3">
        <f t="shared" si="214"/>
        <v>41</v>
      </c>
      <c r="L989" s="3" t="str">
        <f t="shared" si="215"/>
        <v/>
      </c>
      <c r="N989" s="48" t="s">
        <v>85</v>
      </c>
      <c r="O989" s="57">
        <f t="shared" si="207"/>
        <v>1</v>
      </c>
      <c r="P989" s="36">
        <v>42102</v>
      </c>
      <c r="Q989" s="153" t="s">
        <v>252</v>
      </c>
      <c r="R989" s="240">
        <v>1.5266203703703705E-2</v>
      </c>
      <c r="S989" s="185"/>
      <c r="T989" s="62" t="str">
        <f>IF(O989&gt;0,VLOOKUP(Q989,'Riders Names'!A$2:B$582,2,FALSE),"")</f>
        <v>Guest</v>
      </c>
      <c r="U989" s="45" t="str">
        <f>VLOOKUP(Q989,'Riders Names'!A$2:B$582,1,FALSE)</f>
        <v>Ben Anstie</v>
      </c>
      <c r="V989" s="3">
        <f t="shared" si="216"/>
        <v>17</v>
      </c>
      <c r="X989" s="7" t="str">
        <f>IF('My Races'!$H$2="All",Q989,CONCATENATE(Q989,N989))</f>
        <v>Ben AnstieUC861</v>
      </c>
    </row>
    <row r="990" spans="1:24" ht="13.5" hidden="1" thickBot="1" x14ac:dyDescent="0.25">
      <c r="A990" s="73" t="str">
        <f t="shared" si="211"/>
        <v/>
      </c>
      <c r="B990" s="3" t="str">
        <f t="shared" si="208"/>
        <v/>
      </c>
      <c r="E990" s="14" t="str">
        <f t="shared" si="209"/>
        <v/>
      </c>
      <c r="F990" s="3">
        <f t="shared" si="217"/>
        <v>6</v>
      </c>
      <c r="G990" s="3" t="str">
        <f t="shared" si="212"/>
        <v/>
      </c>
      <c r="H990" s="3">
        <f t="shared" si="210"/>
        <v>0</v>
      </c>
      <c r="I990" s="3" t="str">
        <f t="shared" si="213"/>
        <v/>
      </c>
      <c r="K990" s="3">
        <f t="shared" si="214"/>
        <v>41</v>
      </c>
      <c r="L990" s="3" t="str">
        <f t="shared" si="215"/>
        <v/>
      </c>
      <c r="N990" s="48" t="s">
        <v>85</v>
      </c>
      <c r="O990" s="57">
        <f t="shared" si="207"/>
        <v>2</v>
      </c>
      <c r="P990" s="36">
        <v>42102</v>
      </c>
      <c r="Q990" s="154" t="s">
        <v>269</v>
      </c>
      <c r="R990" s="240">
        <v>1.5462962962962963E-2</v>
      </c>
      <c r="S990" s="185"/>
      <c r="T990" s="62" t="str">
        <f>IF(O990&gt;0,VLOOKUP(Q990,'Riders Names'!A$2:B$582,2,FALSE),"")</f>
        <v>Guest</v>
      </c>
      <c r="U990" s="45" t="str">
        <f>VLOOKUP(Q990,'Riders Names'!A$2:B$582,1,FALSE)</f>
        <v>Peter Kibble</v>
      </c>
      <c r="V990" s="3">
        <f t="shared" si="216"/>
        <v>18</v>
      </c>
      <c r="X990" s="7" t="str">
        <f>IF('My Races'!$H$2="All",Q990,CONCATENATE(Q990,N990))</f>
        <v>Peter KibbleUC861</v>
      </c>
    </row>
    <row r="991" spans="1:24" ht="13.5" hidden="1" thickBot="1" x14ac:dyDescent="0.25">
      <c r="A991" s="73" t="str">
        <f t="shared" si="211"/>
        <v/>
      </c>
      <c r="B991" s="3" t="str">
        <f t="shared" si="208"/>
        <v/>
      </c>
      <c r="E991" s="14" t="str">
        <f t="shared" si="209"/>
        <v/>
      </c>
      <c r="F991" s="3">
        <f t="shared" si="217"/>
        <v>6</v>
      </c>
      <c r="G991" s="3" t="str">
        <f t="shared" si="212"/>
        <v/>
      </c>
      <c r="H991" s="3">
        <f t="shared" si="210"/>
        <v>0</v>
      </c>
      <c r="I991" s="3" t="str">
        <f t="shared" si="213"/>
        <v/>
      </c>
      <c r="K991" s="3">
        <f t="shared" si="214"/>
        <v>41</v>
      </c>
      <c r="L991" s="3" t="str">
        <f t="shared" si="215"/>
        <v/>
      </c>
      <c r="N991" s="48" t="s">
        <v>85</v>
      </c>
      <c r="O991" s="57">
        <f t="shared" ref="O991:O1054" si="218">IF(P991=P990,O990+1,1)</f>
        <v>3</v>
      </c>
      <c r="P991" s="36">
        <v>42102</v>
      </c>
      <c r="Q991" s="153" t="s">
        <v>242</v>
      </c>
      <c r="R991" s="240">
        <v>1.5740740740740743E-2</v>
      </c>
      <c r="S991" s="185"/>
      <c r="T991" s="62" t="str">
        <f>IF(O991&gt;0,VLOOKUP(Q991,'Riders Names'!A$2:B$582,2,FALSE),"")</f>
        <v>Guest</v>
      </c>
      <c r="U991" s="45" t="str">
        <f>VLOOKUP(Q991,'Riders Names'!A$2:B$582,1,FALSE)</f>
        <v>Matt Griffin</v>
      </c>
      <c r="V991" s="3">
        <f t="shared" si="216"/>
        <v>19</v>
      </c>
      <c r="X991" s="7" t="str">
        <f>IF('My Races'!$H$2="All",Q991,CONCATENATE(Q991,N991))</f>
        <v>Matt GriffinUC861</v>
      </c>
    </row>
    <row r="992" spans="1:24" ht="13.5" hidden="1" thickBot="1" x14ac:dyDescent="0.25">
      <c r="A992" s="73" t="str">
        <f t="shared" si="211"/>
        <v/>
      </c>
      <c r="B992" s="3" t="str">
        <f t="shared" si="208"/>
        <v/>
      </c>
      <c r="E992" s="14" t="str">
        <f t="shared" si="209"/>
        <v/>
      </c>
      <c r="F992" s="3">
        <f t="shared" si="217"/>
        <v>6</v>
      </c>
      <c r="G992" s="3" t="str">
        <f t="shared" si="212"/>
        <v/>
      </c>
      <c r="H992" s="3">
        <f t="shared" si="210"/>
        <v>0</v>
      </c>
      <c r="I992" s="3" t="str">
        <f t="shared" si="213"/>
        <v/>
      </c>
      <c r="K992" s="3">
        <f t="shared" si="214"/>
        <v>41</v>
      </c>
      <c r="L992" s="3" t="str">
        <f t="shared" si="215"/>
        <v/>
      </c>
      <c r="N992" s="48" t="s">
        <v>85</v>
      </c>
      <c r="O992" s="57">
        <f t="shared" si="218"/>
        <v>4</v>
      </c>
      <c r="P992" s="36">
        <v>42102</v>
      </c>
      <c r="Q992" s="154" t="s">
        <v>192</v>
      </c>
      <c r="R992" s="240">
        <v>1.6377314814814813E-2</v>
      </c>
      <c r="S992" s="185"/>
      <c r="T992" s="62" t="str">
        <f>IF(O992&gt;0,VLOOKUP(Q992,'Riders Names'!A$2:B$582,2,FALSE),"")</f>
        <v>Guest</v>
      </c>
      <c r="U992" s="45" t="str">
        <f>VLOOKUP(Q992,'Riders Names'!A$2:B$582,1,FALSE)</f>
        <v>Billy Dyer</v>
      </c>
      <c r="V992" s="3">
        <f t="shared" si="216"/>
        <v>20</v>
      </c>
      <c r="X992" s="7" t="str">
        <f>IF('My Races'!$H$2="All",Q992,CONCATENATE(Q992,N992))</f>
        <v>Billy DyerUC861</v>
      </c>
    </row>
    <row r="993" spans="1:26" ht="13.5" hidden="1" thickBot="1" x14ac:dyDescent="0.25">
      <c r="A993" s="73" t="str">
        <f t="shared" si="211"/>
        <v/>
      </c>
      <c r="B993" s="3" t="str">
        <f t="shared" si="208"/>
        <v/>
      </c>
      <c r="E993" s="14" t="str">
        <f t="shared" si="209"/>
        <v/>
      </c>
      <c r="F993" s="3">
        <f t="shared" si="217"/>
        <v>6</v>
      </c>
      <c r="G993" s="3" t="str">
        <f t="shared" si="212"/>
        <v/>
      </c>
      <c r="H993" s="3">
        <f t="shared" si="210"/>
        <v>0</v>
      </c>
      <c r="I993" s="3" t="str">
        <f t="shared" si="213"/>
        <v/>
      </c>
      <c r="K993" s="3">
        <f t="shared" si="214"/>
        <v>41</v>
      </c>
      <c r="L993" s="3" t="str">
        <f t="shared" si="215"/>
        <v/>
      </c>
      <c r="N993" s="48" t="s">
        <v>85</v>
      </c>
      <c r="O993" s="57">
        <f t="shared" si="218"/>
        <v>5</v>
      </c>
      <c r="P993" s="36">
        <v>42102</v>
      </c>
      <c r="Q993" s="153" t="s">
        <v>188</v>
      </c>
      <c r="R993" s="240">
        <v>1.6400462962962964E-2</v>
      </c>
      <c r="S993" s="185"/>
      <c r="T993" s="62" t="str">
        <f>IF(O993&gt;0,VLOOKUP(Q993,'Riders Names'!A$2:B$582,2,FALSE),"")</f>
        <v>Guest</v>
      </c>
      <c r="U993" s="45" t="str">
        <f>VLOOKUP(Q993,'Riders Names'!A$2:B$582,1,FALSE)</f>
        <v>James Cook</v>
      </c>
      <c r="V993" s="3">
        <f t="shared" si="216"/>
        <v>21</v>
      </c>
      <c r="X993" s="7" t="str">
        <f>IF('My Races'!$H$2="All",Q993,CONCATENATE(Q993,N993))</f>
        <v>James CookUC861</v>
      </c>
    </row>
    <row r="994" spans="1:26" ht="13.5" hidden="1" thickBot="1" x14ac:dyDescent="0.25">
      <c r="A994" s="73" t="str">
        <f t="shared" si="211"/>
        <v/>
      </c>
      <c r="B994" s="3" t="str">
        <f t="shared" si="208"/>
        <v/>
      </c>
      <c r="E994" s="14" t="str">
        <f t="shared" si="209"/>
        <v/>
      </c>
      <c r="F994" s="3">
        <f t="shared" si="217"/>
        <v>6</v>
      </c>
      <c r="G994" s="3" t="str">
        <f t="shared" si="212"/>
        <v/>
      </c>
      <c r="H994" s="3">
        <f>IF(AND(N994=$AA$11,P994=$AE$11),H993+1,H993)</f>
        <v>0</v>
      </c>
      <c r="I994" s="3" t="str">
        <f t="shared" si="213"/>
        <v/>
      </c>
      <c r="K994" s="3">
        <f t="shared" si="214"/>
        <v>41</v>
      </c>
      <c r="L994" s="3" t="str">
        <f t="shared" si="215"/>
        <v/>
      </c>
      <c r="N994" s="48" t="s">
        <v>85</v>
      </c>
      <c r="O994" s="57">
        <f t="shared" si="218"/>
        <v>6</v>
      </c>
      <c r="P994" s="36">
        <v>42102</v>
      </c>
      <c r="Q994" s="154" t="s">
        <v>56</v>
      </c>
      <c r="R994" s="240">
        <v>1.6597222222222222E-2</v>
      </c>
      <c r="S994" s="185"/>
      <c r="T994" s="62" t="str">
        <f>IF(O994&gt;0,VLOOKUP(Q994,'Riders Names'!A$2:B$582,2,FALSE),"")</f>
        <v>Male</v>
      </c>
      <c r="U994" s="45" t="str">
        <f>VLOOKUP(Q994,'Riders Names'!A$2:B$582,1,FALSE)</f>
        <v>Simon Cox</v>
      </c>
      <c r="V994" s="3">
        <f t="shared" si="216"/>
        <v>22</v>
      </c>
      <c r="X994" s="7" t="str">
        <f>IF('My Races'!$H$2="All",Q994,CONCATENATE(Q994,N994))</f>
        <v>Simon CoxUC861</v>
      </c>
    </row>
    <row r="995" spans="1:26" ht="13.5" hidden="1" thickBot="1" x14ac:dyDescent="0.25">
      <c r="A995" s="73" t="str">
        <f t="shared" si="211"/>
        <v/>
      </c>
      <c r="B995" s="3" t="str">
        <f t="shared" si="208"/>
        <v/>
      </c>
      <c r="E995" s="14" t="str">
        <f t="shared" si="209"/>
        <v/>
      </c>
      <c r="F995" s="3">
        <f t="shared" si="217"/>
        <v>6</v>
      </c>
      <c r="G995" s="3" t="str">
        <f t="shared" si="212"/>
        <v/>
      </c>
      <c r="H995" s="3">
        <f t="shared" ref="H995:H1058" si="219">IF(AND(N995=$AA$11,P995=$AE$11),H994+1,H994)</f>
        <v>0</v>
      </c>
      <c r="I995" s="3" t="str">
        <f t="shared" si="213"/>
        <v/>
      </c>
      <c r="K995" s="3">
        <f t="shared" si="214"/>
        <v>41</v>
      </c>
      <c r="L995" s="3" t="str">
        <f t="shared" si="215"/>
        <v/>
      </c>
      <c r="N995" s="48" t="s">
        <v>85</v>
      </c>
      <c r="O995" s="57">
        <f t="shared" si="218"/>
        <v>7</v>
      </c>
      <c r="P995" s="36">
        <v>42102</v>
      </c>
      <c r="Q995" s="153" t="s">
        <v>292</v>
      </c>
      <c r="R995" s="240">
        <v>1.6689814814814817E-2</v>
      </c>
      <c r="S995" s="185"/>
      <c r="T995" s="62" t="str">
        <f>IF(O995&gt;0,VLOOKUP(Q995,'Riders Names'!A$2:B$582,2,FALSE),"")</f>
        <v>Guest</v>
      </c>
      <c r="U995" s="45" t="str">
        <f>VLOOKUP(Q995,'Riders Names'!A$2:B$582,1,FALSE)</f>
        <v>Harry Palmer</v>
      </c>
      <c r="V995" s="3">
        <f t="shared" si="216"/>
        <v>23</v>
      </c>
      <c r="X995" s="7" t="str">
        <f>IF('My Races'!$H$2="All",Q995,CONCATENATE(Q995,N995))</f>
        <v>Harry PalmerUC861</v>
      </c>
    </row>
    <row r="996" spans="1:26" ht="13.5" hidden="1" thickBot="1" x14ac:dyDescent="0.25">
      <c r="A996" s="73" t="str">
        <f t="shared" si="211"/>
        <v/>
      </c>
      <c r="B996" s="3" t="str">
        <f t="shared" si="208"/>
        <v/>
      </c>
      <c r="E996" s="14" t="str">
        <f t="shared" si="209"/>
        <v/>
      </c>
      <c r="F996" s="3">
        <f t="shared" si="217"/>
        <v>6</v>
      </c>
      <c r="G996" s="3" t="str">
        <f t="shared" si="212"/>
        <v/>
      </c>
      <c r="H996" s="3">
        <f t="shared" si="219"/>
        <v>0</v>
      </c>
      <c r="I996" s="3" t="str">
        <f t="shared" si="213"/>
        <v/>
      </c>
      <c r="K996" s="3">
        <f t="shared" si="214"/>
        <v>41</v>
      </c>
      <c r="L996" s="3" t="str">
        <f t="shared" si="215"/>
        <v/>
      </c>
      <c r="N996" s="48" t="s">
        <v>85</v>
      </c>
      <c r="O996" s="57">
        <f t="shared" si="218"/>
        <v>8</v>
      </c>
      <c r="P996" s="36">
        <v>42102</v>
      </c>
      <c r="Q996" s="154" t="s">
        <v>169</v>
      </c>
      <c r="R996" s="240">
        <v>1.7175925925925924E-2</v>
      </c>
      <c r="S996" s="185"/>
      <c r="T996" s="62" t="str">
        <f>IF(O996&gt;0,VLOOKUP(Q996,'Riders Names'!A$2:B$582,2,FALSE),"")</f>
        <v>Male</v>
      </c>
      <c r="U996" s="45" t="str">
        <f>VLOOKUP(Q996,'Riders Names'!A$2:B$582,1,FALSE)</f>
        <v>Jamie Currie</v>
      </c>
      <c r="V996" s="3">
        <f t="shared" si="216"/>
        <v>24</v>
      </c>
      <c r="X996" s="7" t="str">
        <f>IF('My Races'!$H$2="All",Q996,CONCATENATE(Q996,N996))</f>
        <v>Jamie CurrieUC861</v>
      </c>
    </row>
    <row r="997" spans="1:26" ht="13.5" hidden="1" thickBot="1" x14ac:dyDescent="0.25">
      <c r="A997" s="73" t="str">
        <f t="shared" si="211"/>
        <v/>
      </c>
      <c r="B997" s="3" t="str">
        <f t="shared" si="208"/>
        <v/>
      </c>
      <c r="E997" s="14" t="str">
        <f t="shared" si="209"/>
        <v/>
      </c>
      <c r="F997" s="3">
        <f t="shared" si="217"/>
        <v>6</v>
      </c>
      <c r="G997" s="3" t="str">
        <f t="shared" si="212"/>
        <v/>
      </c>
      <c r="H997" s="3">
        <f t="shared" si="219"/>
        <v>0</v>
      </c>
      <c r="I997" s="3" t="str">
        <f t="shared" si="213"/>
        <v/>
      </c>
      <c r="K997" s="3">
        <f t="shared" si="214"/>
        <v>41</v>
      </c>
      <c r="L997" s="3" t="str">
        <f t="shared" si="215"/>
        <v/>
      </c>
      <c r="N997" s="48" t="s">
        <v>85</v>
      </c>
      <c r="O997" s="57">
        <f t="shared" si="218"/>
        <v>9</v>
      </c>
      <c r="P997" s="36">
        <v>42102</v>
      </c>
      <c r="Q997" s="153" t="s">
        <v>68</v>
      </c>
      <c r="R997" s="240">
        <v>1.7175925925925924E-2</v>
      </c>
      <c r="S997" s="185"/>
      <c r="T997" s="62" t="str">
        <f>IF(O997&gt;0,VLOOKUP(Q997,'Riders Names'!A$2:B$582,2,FALSE),"")</f>
        <v>Male</v>
      </c>
      <c r="U997" s="45" t="str">
        <f>VLOOKUP(Q997,'Riders Names'!A$2:B$582,1,FALSE)</f>
        <v>Robbie Richardson</v>
      </c>
      <c r="V997" s="3">
        <f t="shared" si="216"/>
        <v>25</v>
      </c>
      <c r="X997" s="7" t="str">
        <f>IF('My Races'!$H$2="All",Q997,CONCATENATE(Q997,N997))</f>
        <v>Robbie RichardsonUC861</v>
      </c>
      <c r="Z997" s="3">
        <f>IF(R997=R998,"equal)",R998-R997)</f>
        <v>4.6296296296297751E-5</v>
      </c>
    </row>
    <row r="998" spans="1:26" ht="13.5" hidden="1" thickBot="1" x14ac:dyDescent="0.25">
      <c r="A998" s="73" t="str">
        <f t="shared" si="211"/>
        <v/>
      </c>
      <c r="B998" s="3" t="str">
        <f t="shared" si="208"/>
        <v/>
      </c>
      <c r="E998" s="14" t="str">
        <f t="shared" si="209"/>
        <v/>
      </c>
      <c r="F998" s="3">
        <f t="shared" si="217"/>
        <v>6</v>
      </c>
      <c r="G998" s="3" t="str">
        <f t="shared" si="212"/>
        <v/>
      </c>
      <c r="H998" s="3">
        <f t="shared" si="219"/>
        <v>0</v>
      </c>
      <c r="I998" s="3" t="str">
        <f t="shared" si="213"/>
        <v/>
      </c>
      <c r="K998" s="3">
        <f t="shared" si="214"/>
        <v>42</v>
      </c>
      <c r="L998" s="3" t="str">
        <f t="shared" si="215"/>
        <v>Paul Winchcombe42</v>
      </c>
      <c r="N998" s="48" t="s">
        <v>85</v>
      </c>
      <c r="O998" s="57">
        <f t="shared" si="218"/>
        <v>10</v>
      </c>
      <c r="P998" s="36">
        <v>42102</v>
      </c>
      <c r="Q998" s="154" t="s">
        <v>57</v>
      </c>
      <c r="R998" s="240">
        <v>1.7222222222222222E-2</v>
      </c>
      <c r="S998" s="185"/>
      <c r="T998" s="62" t="str">
        <f>IF(O998&gt;0,VLOOKUP(Q998,'Riders Names'!A$2:B$582,2,FALSE),"")</f>
        <v>Male</v>
      </c>
      <c r="U998" s="45" t="str">
        <f>VLOOKUP(Q998,'Riders Names'!A$2:B$582,1,FALSE)</f>
        <v>Paul Winchcombe</v>
      </c>
      <c r="V998" s="3">
        <f t="shared" si="216"/>
        <v>26</v>
      </c>
      <c r="X998" s="7" t="str">
        <f>IF('My Races'!$H$2="All",Q998,CONCATENATE(Q998,N998))</f>
        <v>Paul WinchcombeUC861</v>
      </c>
    </row>
    <row r="999" spans="1:26" ht="13.5" hidden="1" thickBot="1" x14ac:dyDescent="0.25">
      <c r="A999" s="73" t="str">
        <f t="shared" si="211"/>
        <v/>
      </c>
      <c r="B999" s="3" t="str">
        <f t="shared" si="208"/>
        <v/>
      </c>
      <c r="E999" s="14" t="str">
        <f t="shared" si="209"/>
        <v/>
      </c>
      <c r="F999" s="3">
        <f t="shared" si="217"/>
        <v>6</v>
      </c>
      <c r="G999" s="3" t="str">
        <f t="shared" si="212"/>
        <v/>
      </c>
      <c r="H999" s="3">
        <f t="shared" si="219"/>
        <v>0</v>
      </c>
      <c r="I999" s="3" t="str">
        <f t="shared" si="213"/>
        <v/>
      </c>
      <c r="K999" s="3">
        <f t="shared" si="214"/>
        <v>42</v>
      </c>
      <c r="L999" s="3" t="str">
        <f t="shared" si="215"/>
        <v/>
      </c>
      <c r="N999" s="48" t="s">
        <v>85</v>
      </c>
      <c r="O999" s="57">
        <f t="shared" si="218"/>
        <v>11</v>
      </c>
      <c r="P999" s="36">
        <v>42102</v>
      </c>
      <c r="Q999" s="153" t="s">
        <v>256</v>
      </c>
      <c r="R999" s="240">
        <v>1.7256944444444446E-2</v>
      </c>
      <c r="S999" s="185"/>
      <c r="T999" s="62" t="str">
        <f>IF(O999&gt;0,VLOOKUP(Q999,'Riders Names'!A$2:B$582,2,FALSE),"")</f>
        <v>Guest</v>
      </c>
      <c r="U999" s="45" t="str">
        <f>VLOOKUP(Q999,'Riders Names'!A$2:B$582,1,FALSE)</f>
        <v>Phil Akerman</v>
      </c>
      <c r="V999" s="3">
        <f t="shared" si="216"/>
        <v>27</v>
      </c>
      <c r="X999" s="7" t="str">
        <f>IF('My Races'!$H$2="All",Q999,CONCATENATE(Q999,N999))</f>
        <v>Phil AkermanUC861</v>
      </c>
    </row>
    <row r="1000" spans="1:26" ht="13.5" hidden="1" thickBot="1" x14ac:dyDescent="0.25">
      <c r="A1000" s="73" t="str">
        <f t="shared" si="211"/>
        <v/>
      </c>
      <c r="B1000" s="3" t="str">
        <f t="shared" si="208"/>
        <v/>
      </c>
      <c r="E1000" s="14" t="str">
        <f t="shared" si="209"/>
        <v/>
      </c>
      <c r="F1000" s="3">
        <f t="shared" si="217"/>
        <v>6</v>
      </c>
      <c r="G1000" s="3" t="str">
        <f t="shared" si="212"/>
        <v/>
      </c>
      <c r="H1000" s="3">
        <f t="shared" si="219"/>
        <v>0</v>
      </c>
      <c r="I1000" s="3" t="str">
        <f t="shared" si="213"/>
        <v/>
      </c>
      <c r="K1000" s="3">
        <f t="shared" si="214"/>
        <v>42</v>
      </c>
      <c r="L1000" s="3" t="str">
        <f t="shared" si="215"/>
        <v/>
      </c>
      <c r="N1000" s="48" t="s">
        <v>85</v>
      </c>
      <c r="O1000" s="57">
        <f t="shared" si="218"/>
        <v>12</v>
      </c>
      <c r="P1000" s="36">
        <v>42102</v>
      </c>
      <c r="Q1000" s="154" t="s">
        <v>293</v>
      </c>
      <c r="R1000" s="240">
        <v>1.7361111111111112E-2</v>
      </c>
      <c r="S1000" s="185"/>
      <c r="T1000" s="62" t="str">
        <f>IF(O1000&gt;0,VLOOKUP(Q1000,'Riders Names'!A$2:B$582,2,FALSE),"")</f>
        <v>Guest</v>
      </c>
      <c r="U1000" s="45" t="str">
        <f>VLOOKUP(Q1000,'Riders Names'!A$2:B$582,1,FALSE)</f>
        <v>Mark Cleverley</v>
      </c>
      <c r="V1000" s="3">
        <f t="shared" si="216"/>
        <v>28</v>
      </c>
      <c r="X1000" s="7" t="str">
        <f>IF('My Races'!$H$2="All",Q1000,CONCATENATE(Q1000,N1000))</f>
        <v>Mark CleverleyUC861</v>
      </c>
    </row>
    <row r="1001" spans="1:26" ht="13.5" hidden="1" thickBot="1" x14ac:dyDescent="0.25">
      <c r="A1001" s="73" t="str">
        <f t="shared" si="211"/>
        <v/>
      </c>
      <c r="B1001" s="3" t="str">
        <f t="shared" si="208"/>
        <v/>
      </c>
      <c r="E1001" s="14" t="str">
        <f t="shared" si="209"/>
        <v/>
      </c>
      <c r="F1001" s="3">
        <f t="shared" si="217"/>
        <v>6</v>
      </c>
      <c r="G1001" s="3" t="str">
        <f t="shared" si="212"/>
        <v/>
      </c>
      <c r="H1001" s="3">
        <f t="shared" si="219"/>
        <v>0</v>
      </c>
      <c r="I1001" s="3" t="str">
        <f t="shared" si="213"/>
        <v/>
      </c>
      <c r="K1001" s="3">
        <f t="shared" si="214"/>
        <v>42</v>
      </c>
      <c r="L1001" s="3" t="str">
        <f t="shared" si="215"/>
        <v/>
      </c>
      <c r="N1001" s="48" t="s">
        <v>85</v>
      </c>
      <c r="O1001" s="57">
        <f t="shared" si="218"/>
        <v>13</v>
      </c>
      <c r="P1001" s="36">
        <v>42102</v>
      </c>
      <c r="Q1001" s="153" t="s">
        <v>294</v>
      </c>
      <c r="R1001" s="240">
        <v>1.7534722222222222E-2</v>
      </c>
      <c r="S1001" s="185"/>
      <c r="T1001" s="62" t="str">
        <f>IF(O1001&gt;0,VLOOKUP(Q1001,'Riders Names'!A$2:B$582,2,FALSE),"")</f>
        <v>Guest</v>
      </c>
      <c r="U1001" s="45" t="str">
        <f>VLOOKUP(Q1001,'Riders Names'!A$2:B$582,1,FALSE)</f>
        <v>Nick Escritt</v>
      </c>
      <c r="V1001" s="3">
        <f t="shared" si="216"/>
        <v>29</v>
      </c>
      <c r="X1001" s="7" t="str">
        <f>IF('My Races'!$H$2="All",Q1001,CONCATENATE(Q1001,N1001))</f>
        <v>Nick EscrittUC861</v>
      </c>
    </row>
    <row r="1002" spans="1:26" ht="13.5" hidden="1" thickBot="1" x14ac:dyDescent="0.25">
      <c r="A1002" s="73" t="str">
        <f t="shared" si="211"/>
        <v/>
      </c>
      <c r="B1002" s="3" t="str">
        <f t="shared" si="208"/>
        <v/>
      </c>
      <c r="E1002" s="14" t="str">
        <f t="shared" si="209"/>
        <v/>
      </c>
      <c r="F1002" s="3">
        <f t="shared" si="217"/>
        <v>6</v>
      </c>
      <c r="G1002" s="3" t="str">
        <f t="shared" si="212"/>
        <v/>
      </c>
      <c r="H1002" s="3">
        <f t="shared" si="219"/>
        <v>0</v>
      </c>
      <c r="I1002" s="3" t="str">
        <f t="shared" si="213"/>
        <v/>
      </c>
      <c r="K1002" s="3">
        <f t="shared" si="214"/>
        <v>42</v>
      </c>
      <c r="L1002" s="3" t="str">
        <f t="shared" si="215"/>
        <v/>
      </c>
      <c r="N1002" s="48" t="s">
        <v>85</v>
      </c>
      <c r="O1002" s="57">
        <f t="shared" si="218"/>
        <v>14</v>
      </c>
      <c r="P1002" s="36">
        <v>42102</v>
      </c>
      <c r="Q1002" s="154" t="s">
        <v>295</v>
      </c>
      <c r="R1002" s="240">
        <v>1.7673611111111109E-2</v>
      </c>
      <c r="S1002" s="185"/>
      <c r="T1002" s="62" t="str">
        <f>IF(O1002&gt;0,VLOOKUP(Q1002,'Riders Names'!A$2:B$582,2,FALSE),"")</f>
        <v>Guest</v>
      </c>
      <c r="U1002" s="45" t="str">
        <f>VLOOKUP(Q1002,'Riders Names'!A$2:B$582,1,FALSE)</f>
        <v>Nic McKibben</v>
      </c>
      <c r="V1002" s="3">
        <f t="shared" si="216"/>
        <v>30</v>
      </c>
      <c r="X1002" s="7" t="str">
        <f>IF('My Races'!$H$2="All",Q1002,CONCATENATE(Q1002,N1002))</f>
        <v>Nic McKibbenUC861</v>
      </c>
    </row>
    <row r="1003" spans="1:26" ht="13.5" hidden="1" thickBot="1" x14ac:dyDescent="0.25">
      <c r="A1003" s="73" t="str">
        <f t="shared" si="211"/>
        <v/>
      </c>
      <c r="B1003" s="3" t="str">
        <f t="shared" si="208"/>
        <v/>
      </c>
      <c r="E1003" s="14" t="str">
        <f t="shared" si="209"/>
        <v/>
      </c>
      <c r="F1003" s="3">
        <f t="shared" si="217"/>
        <v>6</v>
      </c>
      <c r="G1003" s="3" t="str">
        <f t="shared" si="212"/>
        <v/>
      </c>
      <c r="H1003" s="3">
        <f t="shared" si="219"/>
        <v>0</v>
      </c>
      <c r="I1003" s="3" t="str">
        <f t="shared" si="213"/>
        <v/>
      </c>
      <c r="K1003" s="3">
        <f t="shared" si="214"/>
        <v>42</v>
      </c>
      <c r="L1003" s="3" t="str">
        <f t="shared" si="215"/>
        <v/>
      </c>
      <c r="N1003" s="48" t="s">
        <v>85</v>
      </c>
      <c r="O1003" s="57">
        <f t="shared" si="218"/>
        <v>15</v>
      </c>
      <c r="P1003" s="36">
        <v>42102</v>
      </c>
      <c r="Q1003" s="153" t="s">
        <v>58</v>
      </c>
      <c r="R1003" s="240">
        <v>1.7881944444444443E-2</v>
      </c>
      <c r="S1003" s="185"/>
      <c r="T1003" s="62" t="str">
        <f>IF(O1003&gt;0,VLOOKUP(Q1003,'Riders Names'!A$2:B$582,2,FALSE),"")</f>
        <v>Male</v>
      </c>
      <c r="U1003" s="45" t="str">
        <f>VLOOKUP(Q1003,'Riders Names'!A$2:B$582,1,FALSE)</f>
        <v>Mike Gibbons</v>
      </c>
      <c r="V1003" s="3">
        <f t="shared" si="216"/>
        <v>31</v>
      </c>
      <c r="X1003" s="7" t="str">
        <f>IF('My Races'!$H$2="All",Q1003,CONCATENATE(Q1003,N1003))</f>
        <v>Mike GibbonsUC861</v>
      </c>
    </row>
    <row r="1004" spans="1:26" ht="13.5" hidden="1" thickBot="1" x14ac:dyDescent="0.25">
      <c r="A1004" s="73" t="str">
        <f t="shared" si="211"/>
        <v/>
      </c>
      <c r="B1004" s="3" t="str">
        <f t="shared" si="208"/>
        <v/>
      </c>
      <c r="E1004" s="14" t="str">
        <f t="shared" si="209"/>
        <v/>
      </c>
      <c r="F1004" s="3">
        <f t="shared" si="217"/>
        <v>6</v>
      </c>
      <c r="G1004" s="3" t="str">
        <f t="shared" si="212"/>
        <v/>
      </c>
      <c r="H1004" s="3">
        <f t="shared" si="219"/>
        <v>0</v>
      </c>
      <c r="I1004" s="3" t="str">
        <f t="shared" si="213"/>
        <v/>
      </c>
      <c r="K1004" s="3">
        <f t="shared" si="214"/>
        <v>42</v>
      </c>
      <c r="L1004" s="3" t="str">
        <f t="shared" si="215"/>
        <v/>
      </c>
      <c r="N1004" s="48" t="s">
        <v>85</v>
      </c>
      <c r="O1004" s="57">
        <f t="shared" si="218"/>
        <v>16</v>
      </c>
      <c r="P1004" s="36">
        <v>42102</v>
      </c>
      <c r="Q1004" s="154" t="s">
        <v>166</v>
      </c>
      <c r="R1004" s="240">
        <v>1.8113425925925925E-2</v>
      </c>
      <c r="S1004" s="185"/>
      <c r="T1004" s="62" t="str">
        <f>IF(O1004&gt;0,VLOOKUP(Q1004,'Riders Names'!A$2:B$582,2,FALSE),"")</f>
        <v>Male</v>
      </c>
      <c r="U1004" s="45" t="str">
        <f>VLOOKUP(Q1004,'Riders Names'!A$2:B$582,1,FALSE)</f>
        <v>Andy Summers</v>
      </c>
      <c r="V1004" s="3">
        <f t="shared" si="216"/>
        <v>32</v>
      </c>
      <c r="X1004" s="7" t="str">
        <f>IF('My Races'!$H$2="All",Q1004,CONCATENATE(Q1004,N1004))</f>
        <v>Andy SummersUC861</v>
      </c>
    </row>
    <row r="1005" spans="1:26" ht="13.5" hidden="1" thickBot="1" x14ac:dyDescent="0.25">
      <c r="A1005" s="73" t="str">
        <f t="shared" si="211"/>
        <v/>
      </c>
      <c r="B1005" s="3" t="str">
        <f t="shared" si="208"/>
        <v/>
      </c>
      <c r="E1005" s="14" t="str">
        <f t="shared" si="209"/>
        <v/>
      </c>
      <c r="F1005" s="3">
        <f t="shared" si="217"/>
        <v>6</v>
      </c>
      <c r="G1005" s="3" t="str">
        <f t="shared" si="212"/>
        <v/>
      </c>
      <c r="H1005" s="3">
        <f t="shared" si="219"/>
        <v>0</v>
      </c>
      <c r="I1005" s="3" t="str">
        <f t="shared" si="213"/>
        <v/>
      </c>
      <c r="K1005" s="3">
        <f t="shared" si="214"/>
        <v>42</v>
      </c>
      <c r="L1005" s="3" t="str">
        <f t="shared" si="215"/>
        <v/>
      </c>
      <c r="N1005" s="48" t="s">
        <v>85</v>
      </c>
      <c r="O1005" s="57">
        <f t="shared" si="218"/>
        <v>17</v>
      </c>
      <c r="P1005" s="36">
        <v>42102</v>
      </c>
      <c r="Q1005" s="153" t="s">
        <v>116</v>
      </c>
      <c r="R1005" s="240">
        <v>1.8159722222222219E-2</v>
      </c>
      <c r="S1005" s="185"/>
      <c r="T1005" s="62" t="str">
        <f>IF(O1005&gt;0,VLOOKUP(Q1005,'Riders Names'!A$2:B$582,2,FALSE),"")</f>
        <v>Male</v>
      </c>
      <c r="U1005" s="45" t="str">
        <f>VLOOKUP(Q1005,'Riders Names'!A$2:B$582,1,FALSE)</f>
        <v>Piers Dibben</v>
      </c>
      <c r="V1005" s="3">
        <f t="shared" si="216"/>
        <v>33</v>
      </c>
      <c r="X1005" s="7" t="str">
        <f>IF('My Races'!$H$2="All",Q1005,CONCATENATE(Q1005,N1005))</f>
        <v>Piers DibbenUC861</v>
      </c>
    </row>
    <row r="1006" spans="1:26" ht="13.5" hidden="1" thickBot="1" x14ac:dyDescent="0.25">
      <c r="A1006" s="73" t="str">
        <f t="shared" si="211"/>
        <v/>
      </c>
      <c r="B1006" s="3" t="str">
        <f t="shared" si="208"/>
        <v/>
      </c>
      <c r="E1006" s="14" t="str">
        <f t="shared" si="209"/>
        <v/>
      </c>
      <c r="F1006" s="3">
        <f t="shared" si="217"/>
        <v>6</v>
      </c>
      <c r="G1006" s="3" t="str">
        <f t="shared" si="212"/>
        <v/>
      </c>
      <c r="H1006" s="3">
        <f t="shared" si="219"/>
        <v>0</v>
      </c>
      <c r="I1006" s="3" t="str">
        <f t="shared" si="213"/>
        <v/>
      </c>
      <c r="K1006" s="3">
        <f t="shared" si="214"/>
        <v>42</v>
      </c>
      <c r="L1006" s="3" t="str">
        <f t="shared" si="215"/>
        <v/>
      </c>
      <c r="N1006" s="48" t="s">
        <v>85</v>
      </c>
      <c r="O1006" s="57">
        <f t="shared" si="218"/>
        <v>18</v>
      </c>
      <c r="P1006" s="36">
        <v>42102</v>
      </c>
      <c r="Q1006" s="154" t="s">
        <v>119</v>
      </c>
      <c r="R1006" s="240">
        <v>1.8217592592592594E-2</v>
      </c>
      <c r="S1006" s="185"/>
      <c r="T1006" s="62" t="str">
        <f>IF(O1006&gt;0,VLOOKUP(Q1006,'Riders Names'!A$2:B$582,2,FALSE),"")</f>
        <v>Male</v>
      </c>
      <c r="U1006" s="45" t="str">
        <f>VLOOKUP(Q1006,'Riders Names'!A$2:B$582,1,FALSE)</f>
        <v>Jeremy Tyzack</v>
      </c>
      <c r="V1006" s="3">
        <f t="shared" si="216"/>
        <v>34</v>
      </c>
      <c r="X1006" s="7" t="str">
        <f>IF('My Races'!$H$2="All",Q1006,CONCATENATE(Q1006,N1006))</f>
        <v>Jeremy TyzackUC861</v>
      </c>
    </row>
    <row r="1007" spans="1:26" ht="13.5" hidden="1" thickBot="1" x14ac:dyDescent="0.25">
      <c r="A1007" s="73" t="str">
        <f t="shared" si="211"/>
        <v/>
      </c>
      <c r="B1007" s="3" t="str">
        <f t="shared" si="208"/>
        <v/>
      </c>
      <c r="E1007" s="14" t="str">
        <f t="shared" si="209"/>
        <v/>
      </c>
      <c r="F1007" s="3">
        <f t="shared" si="217"/>
        <v>6</v>
      </c>
      <c r="G1007" s="3" t="str">
        <f t="shared" si="212"/>
        <v/>
      </c>
      <c r="H1007" s="3">
        <f t="shared" si="219"/>
        <v>0</v>
      </c>
      <c r="I1007" s="3" t="str">
        <f t="shared" si="213"/>
        <v/>
      </c>
      <c r="K1007" s="3">
        <f t="shared" si="214"/>
        <v>42</v>
      </c>
      <c r="L1007" s="3" t="str">
        <f t="shared" si="215"/>
        <v/>
      </c>
      <c r="N1007" s="48" t="s">
        <v>85</v>
      </c>
      <c r="O1007" s="57">
        <f t="shared" si="218"/>
        <v>19</v>
      </c>
      <c r="P1007" s="36">
        <v>42102</v>
      </c>
      <c r="Q1007" s="153" t="s">
        <v>296</v>
      </c>
      <c r="R1007" s="240">
        <v>1.8298611111111113E-2</v>
      </c>
      <c r="S1007" s="185"/>
      <c r="T1007" s="62" t="str">
        <f>IF(O1007&gt;0,VLOOKUP(Q1007,'Riders Names'!A$2:B$582,2,FALSE),"")</f>
        <v>Guest</v>
      </c>
      <c r="U1007" s="45" t="str">
        <f>VLOOKUP(Q1007,'Riders Names'!A$2:B$582,1,FALSE)</f>
        <v>Glyn Collen</v>
      </c>
      <c r="V1007" s="3">
        <f t="shared" si="216"/>
        <v>35</v>
      </c>
      <c r="X1007" s="7" t="str">
        <f>IF('My Races'!$H$2="All",Q1007,CONCATENATE(Q1007,N1007))</f>
        <v>Glyn CollenUC861</v>
      </c>
    </row>
    <row r="1008" spans="1:26" ht="13.5" hidden="1" thickBot="1" x14ac:dyDescent="0.25">
      <c r="A1008" s="73" t="str">
        <f t="shared" si="211"/>
        <v/>
      </c>
      <c r="B1008" s="3" t="str">
        <f t="shared" si="208"/>
        <v/>
      </c>
      <c r="E1008" s="14" t="str">
        <f t="shared" si="209"/>
        <v/>
      </c>
      <c r="F1008" s="3">
        <f t="shared" si="217"/>
        <v>6</v>
      </c>
      <c r="G1008" s="3" t="str">
        <f t="shared" si="212"/>
        <v/>
      </c>
      <c r="H1008" s="3">
        <f t="shared" si="219"/>
        <v>0</v>
      </c>
      <c r="I1008" s="3" t="str">
        <f t="shared" si="213"/>
        <v/>
      </c>
      <c r="K1008" s="3">
        <f t="shared" si="214"/>
        <v>42</v>
      </c>
      <c r="L1008" s="3" t="str">
        <f t="shared" si="215"/>
        <v/>
      </c>
      <c r="N1008" s="48" t="s">
        <v>85</v>
      </c>
      <c r="O1008" s="57">
        <f t="shared" si="218"/>
        <v>20</v>
      </c>
      <c r="P1008" s="36">
        <v>42102</v>
      </c>
      <c r="Q1008" s="154" t="s">
        <v>82</v>
      </c>
      <c r="R1008" s="240">
        <v>1.8298611111111113E-2</v>
      </c>
      <c r="S1008" s="185"/>
      <c r="T1008" s="62" t="str">
        <f>IF(O1008&gt;0,VLOOKUP(Q1008,'Riders Names'!A$2:B$582,2,FALSE),"")</f>
        <v>Male</v>
      </c>
      <c r="U1008" s="45" t="str">
        <f>VLOOKUP(Q1008,'Riders Names'!A$2:B$582,1,FALSE)</f>
        <v>Andy Stuart</v>
      </c>
      <c r="V1008" s="3">
        <f t="shared" si="216"/>
        <v>36</v>
      </c>
      <c r="X1008" s="7" t="str">
        <f>IF('My Races'!$H$2="All",Q1008,CONCATENATE(Q1008,N1008))</f>
        <v>Andy StuartUC861</v>
      </c>
    </row>
    <row r="1009" spans="1:24" ht="13.5" hidden="1" thickBot="1" x14ac:dyDescent="0.25">
      <c r="A1009" s="73" t="str">
        <f t="shared" si="211"/>
        <v/>
      </c>
      <c r="B1009" s="3" t="str">
        <f t="shared" si="208"/>
        <v/>
      </c>
      <c r="E1009" s="14" t="str">
        <f t="shared" si="209"/>
        <v/>
      </c>
      <c r="F1009" s="3">
        <f t="shared" si="217"/>
        <v>6</v>
      </c>
      <c r="G1009" s="3" t="str">
        <f t="shared" si="212"/>
        <v/>
      </c>
      <c r="H1009" s="3">
        <f t="shared" si="219"/>
        <v>0</v>
      </c>
      <c r="I1009" s="3" t="str">
        <f t="shared" si="213"/>
        <v/>
      </c>
      <c r="K1009" s="3">
        <f t="shared" si="214"/>
        <v>42</v>
      </c>
      <c r="L1009" s="3" t="str">
        <f t="shared" si="215"/>
        <v/>
      </c>
      <c r="N1009" s="48" t="s">
        <v>85</v>
      </c>
      <c r="O1009" s="57">
        <f t="shared" si="218"/>
        <v>21</v>
      </c>
      <c r="P1009" s="36">
        <v>42102</v>
      </c>
      <c r="Q1009" s="153" t="s">
        <v>63</v>
      </c>
      <c r="R1009" s="240">
        <v>1.861111111111111E-2</v>
      </c>
      <c r="S1009" s="185"/>
      <c r="T1009" s="62" t="str">
        <f>IF(O1009&gt;0,VLOOKUP(Q1009,'Riders Names'!A$2:B$582,2,FALSE),"")</f>
        <v>Male</v>
      </c>
      <c r="U1009" s="45" t="str">
        <f>VLOOKUP(Q1009,'Riders Names'!A$2:B$582,1,FALSE)</f>
        <v>Mark Evans</v>
      </c>
      <c r="V1009" s="3">
        <f t="shared" si="216"/>
        <v>37</v>
      </c>
      <c r="X1009" s="7" t="str">
        <f>IF('My Races'!$H$2="All",Q1009,CONCATENATE(Q1009,N1009))</f>
        <v>Mark EvansUC861</v>
      </c>
    </row>
    <row r="1010" spans="1:24" ht="13.5" hidden="1" thickBot="1" x14ac:dyDescent="0.25">
      <c r="A1010" s="73" t="str">
        <f t="shared" si="211"/>
        <v/>
      </c>
      <c r="B1010" s="3" t="str">
        <f t="shared" si="208"/>
        <v/>
      </c>
      <c r="E1010" s="14" t="str">
        <f t="shared" si="209"/>
        <v/>
      </c>
      <c r="F1010" s="3">
        <f t="shared" si="217"/>
        <v>6</v>
      </c>
      <c r="G1010" s="3" t="str">
        <f t="shared" si="212"/>
        <v/>
      </c>
      <c r="H1010" s="3">
        <f t="shared" si="219"/>
        <v>0</v>
      </c>
      <c r="I1010" s="3" t="str">
        <f t="shared" si="213"/>
        <v/>
      </c>
      <c r="K1010" s="3">
        <f t="shared" si="214"/>
        <v>42</v>
      </c>
      <c r="L1010" s="3" t="str">
        <f t="shared" si="215"/>
        <v/>
      </c>
      <c r="N1010" s="48" t="s">
        <v>85</v>
      </c>
      <c r="O1010" s="57">
        <f t="shared" si="218"/>
        <v>22</v>
      </c>
      <c r="P1010" s="36">
        <v>42102</v>
      </c>
      <c r="Q1010" s="154" t="s">
        <v>297</v>
      </c>
      <c r="R1010" s="240">
        <v>1.9027777777777779E-2</v>
      </c>
      <c r="S1010" s="185"/>
      <c r="T1010" s="62" t="str">
        <f>IF(O1010&gt;0,VLOOKUP(Q1010,'Riders Names'!A$2:B$582,2,FALSE),"")</f>
        <v>Guest</v>
      </c>
      <c r="U1010" s="45" t="str">
        <f>VLOOKUP(Q1010,'Riders Names'!A$2:B$582,1,FALSE)</f>
        <v>Justin Garrett</v>
      </c>
      <c r="V1010" s="3">
        <f t="shared" si="216"/>
        <v>38</v>
      </c>
      <c r="X1010" s="7" t="str">
        <f>IF('My Races'!$H$2="All",Q1010,CONCATENATE(Q1010,N1010))</f>
        <v>Justin GarrettUC861</v>
      </c>
    </row>
    <row r="1011" spans="1:24" ht="13.5" hidden="1" thickBot="1" x14ac:dyDescent="0.25">
      <c r="A1011" s="73" t="str">
        <f t="shared" si="211"/>
        <v/>
      </c>
      <c r="B1011" s="3" t="str">
        <f t="shared" si="208"/>
        <v/>
      </c>
      <c r="E1011" s="14" t="str">
        <f t="shared" si="209"/>
        <v/>
      </c>
      <c r="F1011" s="3">
        <f t="shared" si="217"/>
        <v>6</v>
      </c>
      <c r="G1011" s="3" t="str">
        <f t="shared" si="212"/>
        <v/>
      </c>
      <c r="H1011" s="3">
        <f t="shared" si="219"/>
        <v>0</v>
      </c>
      <c r="I1011" s="3" t="str">
        <f t="shared" si="213"/>
        <v/>
      </c>
      <c r="K1011" s="3">
        <f t="shared" si="214"/>
        <v>42</v>
      </c>
      <c r="L1011" s="3" t="str">
        <f t="shared" si="215"/>
        <v/>
      </c>
      <c r="N1011" s="48" t="s">
        <v>85</v>
      </c>
      <c r="O1011" s="57">
        <f t="shared" si="218"/>
        <v>23</v>
      </c>
      <c r="P1011" s="36">
        <v>42102</v>
      </c>
      <c r="Q1011" s="153" t="s">
        <v>286</v>
      </c>
      <c r="R1011" s="240">
        <v>1.9305555555555555E-2</v>
      </c>
      <c r="S1011" s="185"/>
      <c r="T1011" s="62" t="str">
        <f>IF(O1011&gt;0,VLOOKUP(Q1011,'Riders Names'!A$2:B$582,2,FALSE),"")</f>
        <v>Guest</v>
      </c>
      <c r="U1011" s="45" t="str">
        <f>VLOOKUP(Q1011,'Riders Names'!A$2:B$582,1,FALSE)</f>
        <v>Chris Frampton</v>
      </c>
      <c r="V1011" s="3">
        <f t="shared" si="216"/>
        <v>39</v>
      </c>
      <c r="X1011" s="7" t="str">
        <f>IF('My Races'!$H$2="All",Q1011,CONCATENATE(Q1011,N1011))</f>
        <v>Chris FramptonUC861</v>
      </c>
    </row>
    <row r="1012" spans="1:24" ht="13.5" hidden="1" thickBot="1" x14ac:dyDescent="0.25">
      <c r="A1012" s="73" t="str">
        <f t="shared" si="211"/>
        <v/>
      </c>
      <c r="B1012" s="3" t="str">
        <f t="shared" si="208"/>
        <v/>
      </c>
      <c r="E1012" s="14" t="str">
        <f t="shared" si="209"/>
        <v/>
      </c>
      <c r="F1012" s="3">
        <f t="shared" si="217"/>
        <v>6</v>
      </c>
      <c r="G1012" s="3" t="str">
        <f t="shared" si="212"/>
        <v/>
      </c>
      <c r="H1012" s="3">
        <f t="shared" si="219"/>
        <v>0</v>
      </c>
      <c r="I1012" s="3" t="str">
        <f t="shared" si="213"/>
        <v/>
      </c>
      <c r="K1012" s="3">
        <f t="shared" si="214"/>
        <v>42</v>
      </c>
      <c r="L1012" s="3" t="str">
        <f t="shared" si="215"/>
        <v/>
      </c>
      <c r="N1012" s="48" t="s">
        <v>85</v>
      </c>
      <c r="O1012" s="57">
        <f t="shared" si="218"/>
        <v>24</v>
      </c>
      <c r="P1012" s="36">
        <v>42102</v>
      </c>
      <c r="Q1012" s="154" t="s">
        <v>115</v>
      </c>
      <c r="R1012" s="240">
        <v>1.9351851851851853E-2</v>
      </c>
      <c r="S1012" s="185"/>
      <c r="T1012" s="62" t="str">
        <f>IF(O1012&gt;0,VLOOKUP(Q1012,'Riders Names'!A$2:B$582,2,FALSE),"")</f>
        <v>Male</v>
      </c>
      <c r="U1012" s="45" t="str">
        <f>VLOOKUP(Q1012,'Riders Names'!A$2:B$582,1,FALSE)</f>
        <v>Dylan Spencer</v>
      </c>
      <c r="V1012" s="3">
        <f t="shared" si="216"/>
        <v>40</v>
      </c>
      <c r="X1012" s="7" t="str">
        <f>IF('My Races'!$H$2="All",Q1012,CONCATENATE(Q1012,N1012))</f>
        <v>Dylan SpencerUC861</v>
      </c>
    </row>
    <row r="1013" spans="1:24" ht="13.5" hidden="1" thickBot="1" x14ac:dyDescent="0.25">
      <c r="A1013" s="73" t="str">
        <f t="shared" si="211"/>
        <v/>
      </c>
      <c r="B1013" s="3" t="str">
        <f t="shared" si="208"/>
        <v/>
      </c>
      <c r="E1013" s="14" t="str">
        <f t="shared" si="209"/>
        <v/>
      </c>
      <c r="F1013" s="3">
        <f t="shared" si="217"/>
        <v>6</v>
      </c>
      <c r="G1013" s="3" t="str">
        <f t="shared" si="212"/>
        <v/>
      </c>
      <c r="H1013" s="3">
        <f t="shared" si="219"/>
        <v>0</v>
      </c>
      <c r="I1013" s="3" t="str">
        <f t="shared" si="213"/>
        <v/>
      </c>
      <c r="K1013" s="3">
        <f t="shared" si="214"/>
        <v>42</v>
      </c>
      <c r="L1013" s="3" t="str">
        <f t="shared" si="215"/>
        <v/>
      </c>
      <c r="N1013" s="48" t="s">
        <v>85</v>
      </c>
      <c r="O1013" s="57">
        <f t="shared" si="218"/>
        <v>25</v>
      </c>
      <c r="P1013" s="36">
        <v>42102</v>
      </c>
      <c r="Q1013" s="153" t="s">
        <v>298</v>
      </c>
      <c r="R1013" s="240">
        <v>1.9606481481481482E-2</v>
      </c>
      <c r="S1013" s="185"/>
      <c r="T1013" s="62" t="str">
        <f>IF(O1013&gt;0,VLOOKUP(Q1013,'Riders Names'!A$2:B$582,2,FALSE),"")</f>
        <v>Guest</v>
      </c>
      <c r="U1013" s="45" t="str">
        <f>VLOOKUP(Q1013,'Riders Names'!A$2:B$582,1,FALSE)</f>
        <v>Phil Burke</v>
      </c>
      <c r="V1013" s="3">
        <f t="shared" si="216"/>
        <v>41</v>
      </c>
      <c r="X1013" s="7" t="str">
        <f>IF('My Races'!$H$2="All",Q1013,CONCATENATE(Q1013,N1013))</f>
        <v>Phil BurkeUC861</v>
      </c>
    </row>
    <row r="1014" spans="1:24" ht="13.5" hidden="1" thickBot="1" x14ac:dyDescent="0.25">
      <c r="A1014" s="73" t="str">
        <f t="shared" si="211"/>
        <v/>
      </c>
      <c r="B1014" s="3" t="str">
        <f t="shared" si="208"/>
        <v/>
      </c>
      <c r="E1014" s="14" t="str">
        <f t="shared" si="209"/>
        <v/>
      </c>
      <c r="F1014" s="3">
        <f t="shared" si="217"/>
        <v>6</v>
      </c>
      <c r="G1014" s="3" t="str">
        <f t="shared" si="212"/>
        <v/>
      </c>
      <c r="H1014" s="3">
        <f t="shared" si="219"/>
        <v>0</v>
      </c>
      <c r="I1014" s="3" t="str">
        <f t="shared" si="213"/>
        <v/>
      </c>
      <c r="K1014" s="3">
        <f t="shared" si="214"/>
        <v>42</v>
      </c>
      <c r="L1014" s="3" t="str">
        <f t="shared" si="215"/>
        <v/>
      </c>
      <c r="N1014" s="48" t="s">
        <v>85</v>
      </c>
      <c r="O1014" s="57">
        <f t="shared" si="218"/>
        <v>26</v>
      </c>
      <c r="P1014" s="36">
        <v>42102</v>
      </c>
      <c r="Q1014" s="154" t="s">
        <v>299</v>
      </c>
      <c r="R1014" s="240">
        <v>1.9918981481481482E-2</v>
      </c>
      <c r="S1014" s="185"/>
      <c r="T1014" s="62" t="str">
        <f>IF(O1014&gt;0,VLOOKUP(Q1014,'Riders Names'!A$2:B$582,2,FALSE),"")</f>
        <v>Female</v>
      </c>
      <c r="U1014" s="45" t="str">
        <f>VLOOKUP(Q1014,'Riders Names'!A$2:B$582,1,FALSE)</f>
        <v>Alexandra Stubbs</v>
      </c>
      <c r="V1014" s="3">
        <f t="shared" si="216"/>
        <v>42</v>
      </c>
      <c r="X1014" s="7" t="str">
        <f>IF('My Races'!$H$2="All",Q1014,CONCATENATE(Q1014,N1014))</f>
        <v>Alexandra StubbsUC861</v>
      </c>
    </row>
    <row r="1015" spans="1:24" ht="13.5" hidden="1" thickBot="1" x14ac:dyDescent="0.25">
      <c r="A1015" s="73" t="str">
        <f t="shared" si="211"/>
        <v/>
      </c>
      <c r="B1015" s="3" t="str">
        <f t="shared" si="208"/>
        <v/>
      </c>
      <c r="E1015" s="14" t="str">
        <f t="shared" si="209"/>
        <v/>
      </c>
      <c r="F1015" s="3">
        <f t="shared" si="217"/>
        <v>6</v>
      </c>
      <c r="G1015" s="3" t="str">
        <f t="shared" si="212"/>
        <v/>
      </c>
      <c r="H1015" s="3">
        <f t="shared" si="219"/>
        <v>0</v>
      </c>
      <c r="I1015" s="3" t="str">
        <f t="shared" si="213"/>
        <v/>
      </c>
      <c r="K1015" s="3">
        <f t="shared" si="214"/>
        <v>42</v>
      </c>
      <c r="L1015" s="3" t="str">
        <f t="shared" si="215"/>
        <v/>
      </c>
      <c r="N1015" s="48" t="s">
        <v>85</v>
      </c>
      <c r="O1015" s="57">
        <f t="shared" si="218"/>
        <v>27</v>
      </c>
      <c r="P1015" s="36">
        <v>42102</v>
      </c>
      <c r="Q1015" s="153" t="s">
        <v>233</v>
      </c>
      <c r="R1015" s="240">
        <v>2.0625000000000001E-2</v>
      </c>
      <c r="S1015" s="185"/>
      <c r="T1015" s="62" t="str">
        <f>IF(O1015&gt;0,VLOOKUP(Q1015,'Riders Names'!A$2:B$582,2,FALSE),"")</f>
        <v>Guest</v>
      </c>
      <c r="U1015" s="45" t="str">
        <f>VLOOKUP(Q1015,'Riders Names'!A$2:B$582,1,FALSE)</f>
        <v>Martin Ingleson</v>
      </c>
      <c r="V1015" s="3">
        <f t="shared" si="216"/>
        <v>43</v>
      </c>
      <c r="X1015" s="7" t="str">
        <f>IF('My Races'!$H$2="All",Q1015,CONCATENATE(Q1015,N1015))</f>
        <v>Martin InglesonUC861</v>
      </c>
    </row>
    <row r="1016" spans="1:24" ht="13.5" hidden="1" thickBot="1" x14ac:dyDescent="0.25">
      <c r="A1016" s="73" t="str">
        <f t="shared" si="211"/>
        <v/>
      </c>
      <c r="B1016" s="3" t="str">
        <f t="shared" si="208"/>
        <v/>
      </c>
      <c r="E1016" s="14" t="str">
        <f t="shared" si="209"/>
        <v/>
      </c>
      <c r="F1016" s="3">
        <f t="shared" si="217"/>
        <v>6</v>
      </c>
      <c r="G1016" s="3" t="str">
        <f t="shared" si="212"/>
        <v/>
      </c>
      <c r="H1016" s="3">
        <f t="shared" si="219"/>
        <v>0</v>
      </c>
      <c r="I1016" s="3" t="str">
        <f t="shared" si="213"/>
        <v/>
      </c>
      <c r="K1016" s="3">
        <f t="shared" si="214"/>
        <v>42</v>
      </c>
      <c r="L1016" s="3" t="str">
        <f t="shared" si="215"/>
        <v/>
      </c>
      <c r="N1016" s="48" t="s">
        <v>85</v>
      </c>
      <c r="O1016" s="57">
        <f t="shared" si="218"/>
        <v>28</v>
      </c>
      <c r="P1016" s="36">
        <v>42102</v>
      </c>
      <c r="Q1016" s="154" t="s">
        <v>132</v>
      </c>
      <c r="R1016" s="240">
        <v>2.1631944444444443E-2</v>
      </c>
      <c r="S1016" s="185"/>
      <c r="T1016" s="62" t="str">
        <f>IF(O1016&gt;0,VLOOKUP(Q1016,'Riders Names'!A$2:B$582,2,FALSE),"")</f>
        <v>Female</v>
      </c>
      <c r="U1016" s="45" t="str">
        <f>VLOOKUP(Q1016,'Riders Names'!A$2:B$582,1,FALSE)</f>
        <v>Rachael Still</v>
      </c>
      <c r="V1016" s="3">
        <f t="shared" si="216"/>
        <v>44</v>
      </c>
      <c r="X1016" s="7" t="str">
        <f>IF('My Races'!$H$2="All",Q1016,CONCATENATE(Q1016,N1016))</f>
        <v>Rachael StillUC861</v>
      </c>
    </row>
    <row r="1017" spans="1:24" ht="13.5" hidden="1" thickBot="1" x14ac:dyDescent="0.25">
      <c r="A1017" s="73" t="str">
        <f t="shared" si="211"/>
        <v/>
      </c>
      <c r="B1017" s="3" t="str">
        <f t="shared" si="208"/>
        <v/>
      </c>
      <c r="E1017" s="14" t="str">
        <f t="shared" si="209"/>
        <v/>
      </c>
      <c r="F1017" s="3">
        <f t="shared" si="217"/>
        <v>6</v>
      </c>
      <c r="G1017" s="3" t="str">
        <f t="shared" si="212"/>
        <v/>
      </c>
      <c r="H1017" s="3">
        <f t="shared" si="219"/>
        <v>0</v>
      </c>
      <c r="I1017" s="3" t="str">
        <f t="shared" si="213"/>
        <v/>
      </c>
      <c r="K1017" s="3">
        <f t="shared" si="214"/>
        <v>42</v>
      </c>
      <c r="L1017" s="3" t="str">
        <f t="shared" si="215"/>
        <v/>
      </c>
      <c r="N1017" s="48" t="s">
        <v>85</v>
      </c>
      <c r="O1017" s="57">
        <f t="shared" si="218"/>
        <v>1</v>
      </c>
      <c r="P1017" s="36">
        <v>42095</v>
      </c>
      <c r="Q1017" s="153" t="s">
        <v>56</v>
      </c>
      <c r="R1017" s="240">
        <v>1.6967592592592593E-2</v>
      </c>
      <c r="S1017" s="185"/>
      <c r="T1017" s="62" t="str">
        <f>IF(O1017&gt;0,VLOOKUP(Q1017,'Riders Names'!A$2:B$582,2,FALSE),"")</f>
        <v>Male</v>
      </c>
      <c r="U1017" s="45" t="str">
        <f>VLOOKUP(Q1017,'Riders Names'!A$2:B$582,1,FALSE)</f>
        <v>Simon Cox</v>
      </c>
      <c r="V1017" s="3">
        <f t="shared" si="216"/>
        <v>45</v>
      </c>
      <c r="X1017" s="7" t="str">
        <f>IF('My Races'!$H$2="All",Q1017,CONCATENATE(Q1017,N1017))</f>
        <v>Simon CoxUC861</v>
      </c>
    </row>
    <row r="1018" spans="1:24" ht="13.5" hidden="1" thickBot="1" x14ac:dyDescent="0.25">
      <c r="A1018" s="73" t="str">
        <f t="shared" si="211"/>
        <v/>
      </c>
      <c r="B1018" s="3" t="str">
        <f t="shared" si="208"/>
        <v/>
      </c>
      <c r="E1018" s="14" t="str">
        <f t="shared" si="209"/>
        <v/>
      </c>
      <c r="F1018" s="3">
        <f t="shared" si="217"/>
        <v>6</v>
      </c>
      <c r="G1018" s="3" t="str">
        <f t="shared" si="212"/>
        <v/>
      </c>
      <c r="H1018" s="3">
        <f t="shared" si="219"/>
        <v>0</v>
      </c>
      <c r="I1018" s="3" t="str">
        <f t="shared" si="213"/>
        <v/>
      </c>
      <c r="K1018" s="3">
        <f t="shared" si="214"/>
        <v>42</v>
      </c>
      <c r="L1018" s="3" t="str">
        <f t="shared" si="215"/>
        <v/>
      </c>
      <c r="N1018" s="48" t="s">
        <v>85</v>
      </c>
      <c r="O1018" s="57">
        <f t="shared" si="218"/>
        <v>2</v>
      </c>
      <c r="P1018" s="36">
        <v>42095</v>
      </c>
      <c r="Q1018" s="154" t="s">
        <v>169</v>
      </c>
      <c r="R1018" s="240">
        <v>1.7141203703703704E-2</v>
      </c>
      <c r="S1018" s="185"/>
      <c r="T1018" s="62" t="str">
        <f>IF(O1018&gt;0,VLOOKUP(Q1018,'Riders Names'!A$2:B$582,2,FALSE),"")</f>
        <v>Male</v>
      </c>
      <c r="U1018" s="45" t="str">
        <f>VLOOKUP(Q1018,'Riders Names'!A$2:B$582,1,FALSE)</f>
        <v>Jamie Currie</v>
      </c>
      <c r="V1018" s="3">
        <f t="shared" si="216"/>
        <v>46</v>
      </c>
      <c r="X1018" s="7" t="str">
        <f>IF('My Races'!$H$2="All",Q1018,CONCATENATE(Q1018,N1018))</f>
        <v>Jamie CurrieUC861</v>
      </c>
    </row>
    <row r="1019" spans="1:24" ht="13.5" hidden="1" thickBot="1" x14ac:dyDescent="0.25">
      <c r="A1019" s="73" t="str">
        <f t="shared" si="211"/>
        <v/>
      </c>
      <c r="B1019" s="3" t="str">
        <f t="shared" si="208"/>
        <v/>
      </c>
      <c r="E1019" s="14" t="str">
        <f t="shared" si="209"/>
        <v/>
      </c>
      <c r="F1019" s="3">
        <f t="shared" si="217"/>
        <v>6</v>
      </c>
      <c r="G1019" s="3" t="str">
        <f t="shared" si="212"/>
        <v/>
      </c>
      <c r="H1019" s="3">
        <f t="shared" si="219"/>
        <v>0</v>
      </c>
      <c r="I1019" s="3" t="str">
        <f t="shared" si="213"/>
        <v/>
      </c>
      <c r="K1019" s="3">
        <f t="shared" si="214"/>
        <v>42</v>
      </c>
      <c r="L1019" s="3" t="str">
        <f t="shared" si="215"/>
        <v/>
      </c>
      <c r="N1019" s="48" t="s">
        <v>85</v>
      </c>
      <c r="O1019" s="57">
        <f t="shared" si="218"/>
        <v>3</v>
      </c>
      <c r="P1019" s="36">
        <v>42095</v>
      </c>
      <c r="Q1019" s="153" t="s">
        <v>292</v>
      </c>
      <c r="R1019" s="240">
        <v>1.7303240740740741E-2</v>
      </c>
      <c r="S1019" s="185"/>
      <c r="T1019" s="62" t="str">
        <f>IF(O1019&gt;0,VLOOKUP(Q1019,'Riders Names'!A$2:B$582,2,FALSE),"")</f>
        <v>Guest</v>
      </c>
      <c r="U1019" s="45" t="str">
        <f>VLOOKUP(Q1019,'Riders Names'!A$2:B$582,1,FALSE)</f>
        <v>Harry Palmer</v>
      </c>
      <c r="V1019" s="3">
        <f t="shared" si="216"/>
        <v>47</v>
      </c>
      <c r="X1019" s="7" t="str">
        <f>IF('My Races'!$H$2="All",Q1019,CONCATENATE(Q1019,N1019))</f>
        <v>Harry PalmerUC861</v>
      </c>
    </row>
    <row r="1020" spans="1:24" ht="13.5" hidden="1" thickBot="1" x14ac:dyDescent="0.25">
      <c r="A1020" s="73" t="str">
        <f t="shared" si="211"/>
        <v/>
      </c>
      <c r="B1020" s="3" t="str">
        <f t="shared" si="208"/>
        <v/>
      </c>
      <c r="E1020" s="14" t="str">
        <f t="shared" si="209"/>
        <v/>
      </c>
      <c r="F1020" s="3">
        <f t="shared" si="217"/>
        <v>6</v>
      </c>
      <c r="G1020" s="3" t="str">
        <f t="shared" si="212"/>
        <v/>
      </c>
      <c r="H1020" s="3">
        <f t="shared" si="219"/>
        <v>0</v>
      </c>
      <c r="I1020" s="3" t="str">
        <f t="shared" si="213"/>
        <v/>
      </c>
      <c r="K1020" s="3">
        <f t="shared" si="214"/>
        <v>43</v>
      </c>
      <c r="L1020" s="3" t="str">
        <f t="shared" si="215"/>
        <v>Paul Winchcombe43</v>
      </c>
      <c r="N1020" s="48" t="s">
        <v>85</v>
      </c>
      <c r="O1020" s="57">
        <f t="shared" si="218"/>
        <v>4</v>
      </c>
      <c r="P1020" s="36">
        <v>42095</v>
      </c>
      <c r="Q1020" s="154" t="s">
        <v>57</v>
      </c>
      <c r="R1020" s="240">
        <v>1.7650462962962962E-2</v>
      </c>
      <c r="S1020" s="185"/>
      <c r="T1020" s="62" t="str">
        <f>IF(O1020&gt;0,VLOOKUP(Q1020,'Riders Names'!A$2:B$582,2,FALSE),"")</f>
        <v>Male</v>
      </c>
      <c r="U1020" s="45" t="str">
        <f>VLOOKUP(Q1020,'Riders Names'!A$2:B$582,1,FALSE)</f>
        <v>Paul Winchcombe</v>
      </c>
      <c r="V1020" s="3">
        <f t="shared" si="216"/>
        <v>48</v>
      </c>
      <c r="X1020" s="7" t="str">
        <f>IF('My Races'!$H$2="All",Q1020,CONCATENATE(Q1020,N1020))</f>
        <v>Paul WinchcombeUC861</v>
      </c>
    </row>
    <row r="1021" spans="1:24" ht="13.5" hidden="1" thickBot="1" x14ac:dyDescent="0.25">
      <c r="A1021" s="73" t="str">
        <f t="shared" si="211"/>
        <v/>
      </c>
      <c r="B1021" s="3" t="str">
        <f t="shared" si="208"/>
        <v/>
      </c>
      <c r="E1021" s="14" t="str">
        <f t="shared" si="209"/>
        <v/>
      </c>
      <c r="F1021" s="3">
        <f t="shared" si="217"/>
        <v>6</v>
      </c>
      <c r="G1021" s="3" t="str">
        <f t="shared" si="212"/>
        <v/>
      </c>
      <c r="H1021" s="3">
        <f t="shared" si="219"/>
        <v>0</v>
      </c>
      <c r="I1021" s="3" t="str">
        <f t="shared" si="213"/>
        <v/>
      </c>
      <c r="K1021" s="3">
        <f t="shared" si="214"/>
        <v>43</v>
      </c>
      <c r="L1021" s="3" t="str">
        <f t="shared" si="215"/>
        <v/>
      </c>
      <c r="N1021" s="48" t="s">
        <v>85</v>
      </c>
      <c r="O1021" s="57">
        <f t="shared" si="218"/>
        <v>5</v>
      </c>
      <c r="P1021" s="36">
        <v>42095</v>
      </c>
      <c r="Q1021" s="153" t="s">
        <v>261</v>
      </c>
      <c r="R1021" s="240">
        <v>1.7708333333333333E-2</v>
      </c>
      <c r="S1021" s="185"/>
      <c r="T1021" s="62" t="str">
        <f>IF(O1021&gt;0,VLOOKUP(Q1021,'Riders Names'!A$2:B$582,2,FALSE),"")</f>
        <v>Guest</v>
      </c>
      <c r="U1021" s="45" t="str">
        <f>VLOOKUP(Q1021,'Riders Names'!A$2:B$582,1,FALSE)</f>
        <v>Elliott Brunt-Murphy</v>
      </c>
      <c r="V1021" s="3">
        <f t="shared" si="216"/>
        <v>49</v>
      </c>
      <c r="X1021" s="7" t="str">
        <f>IF('My Races'!$H$2="All",Q1021,CONCATENATE(Q1021,N1021))</f>
        <v>Elliott Brunt-MurphyUC861</v>
      </c>
    </row>
    <row r="1022" spans="1:24" ht="13.5" hidden="1" thickBot="1" x14ac:dyDescent="0.25">
      <c r="A1022" s="73" t="str">
        <f t="shared" si="211"/>
        <v/>
      </c>
      <c r="B1022" s="3" t="str">
        <f t="shared" si="208"/>
        <v/>
      </c>
      <c r="E1022" s="14" t="str">
        <f t="shared" si="209"/>
        <v/>
      </c>
      <c r="F1022" s="3">
        <f t="shared" si="217"/>
        <v>6</v>
      </c>
      <c r="G1022" s="3" t="str">
        <f t="shared" si="212"/>
        <v/>
      </c>
      <c r="H1022" s="3">
        <f t="shared" si="219"/>
        <v>0</v>
      </c>
      <c r="I1022" s="3" t="str">
        <f t="shared" si="213"/>
        <v/>
      </c>
      <c r="K1022" s="3">
        <f t="shared" si="214"/>
        <v>43</v>
      </c>
      <c r="L1022" s="3" t="str">
        <f t="shared" si="215"/>
        <v/>
      </c>
      <c r="N1022" s="48" t="s">
        <v>85</v>
      </c>
      <c r="O1022" s="57">
        <f t="shared" si="218"/>
        <v>6</v>
      </c>
      <c r="P1022" s="36">
        <v>42095</v>
      </c>
      <c r="Q1022" s="154" t="s">
        <v>69</v>
      </c>
      <c r="R1022" s="240">
        <v>1.8055555555555557E-2</v>
      </c>
      <c r="S1022" s="185"/>
      <c r="T1022" s="62" t="str">
        <f>IF(O1022&gt;0,VLOOKUP(Q1022,'Riders Names'!A$2:B$582,2,FALSE),"")</f>
        <v>Male</v>
      </c>
      <c r="U1022" s="45" t="str">
        <f>VLOOKUP(Q1022,'Riders Names'!A$2:B$582,1,FALSE)</f>
        <v>Paul Freegard</v>
      </c>
      <c r="V1022" s="3">
        <f t="shared" si="216"/>
        <v>50</v>
      </c>
      <c r="X1022" s="7" t="str">
        <f>IF('My Races'!$H$2="All",Q1022,CONCATENATE(Q1022,N1022))</f>
        <v>Paul FreegardUC861</v>
      </c>
    </row>
    <row r="1023" spans="1:24" ht="13.5" hidden="1" thickBot="1" x14ac:dyDescent="0.25">
      <c r="A1023" s="73" t="str">
        <f t="shared" si="211"/>
        <v/>
      </c>
      <c r="B1023" s="3" t="str">
        <f t="shared" si="208"/>
        <v/>
      </c>
      <c r="E1023" s="14" t="str">
        <f t="shared" si="209"/>
        <v/>
      </c>
      <c r="F1023" s="3">
        <f t="shared" si="217"/>
        <v>6</v>
      </c>
      <c r="G1023" s="3" t="str">
        <f t="shared" si="212"/>
        <v/>
      </c>
      <c r="H1023" s="3">
        <f t="shared" si="219"/>
        <v>0</v>
      </c>
      <c r="I1023" s="3" t="str">
        <f t="shared" si="213"/>
        <v/>
      </c>
      <c r="K1023" s="3">
        <f t="shared" si="214"/>
        <v>43</v>
      </c>
      <c r="L1023" s="3" t="str">
        <f t="shared" si="215"/>
        <v/>
      </c>
      <c r="N1023" s="48" t="s">
        <v>85</v>
      </c>
      <c r="O1023" s="57">
        <f t="shared" si="218"/>
        <v>7</v>
      </c>
      <c r="P1023" s="36">
        <v>42095</v>
      </c>
      <c r="Q1023" s="153" t="s">
        <v>166</v>
      </c>
      <c r="R1023" s="240">
        <v>1.8622685185185183E-2</v>
      </c>
      <c r="S1023" s="185"/>
      <c r="T1023" s="62" t="str">
        <f>IF(O1023&gt;0,VLOOKUP(Q1023,'Riders Names'!A$2:B$582,2,FALSE),"")</f>
        <v>Male</v>
      </c>
      <c r="U1023" s="45" t="str">
        <f>VLOOKUP(Q1023,'Riders Names'!A$2:B$582,1,FALSE)</f>
        <v>Andy Summers</v>
      </c>
      <c r="V1023" s="3">
        <f t="shared" si="216"/>
        <v>51</v>
      </c>
      <c r="X1023" s="7" t="str">
        <f>IF('My Races'!$H$2="All",Q1023,CONCATENATE(Q1023,N1023))</f>
        <v>Andy SummersUC861</v>
      </c>
    </row>
    <row r="1024" spans="1:24" ht="13.5" hidden="1" thickBot="1" x14ac:dyDescent="0.25">
      <c r="A1024" s="73" t="str">
        <f t="shared" si="211"/>
        <v/>
      </c>
      <c r="B1024" s="3" t="str">
        <f t="shared" si="208"/>
        <v/>
      </c>
      <c r="E1024" s="14" t="str">
        <f t="shared" si="209"/>
        <v/>
      </c>
      <c r="F1024" s="3">
        <f t="shared" si="217"/>
        <v>6</v>
      </c>
      <c r="G1024" s="3" t="str">
        <f t="shared" si="212"/>
        <v/>
      </c>
      <c r="H1024" s="3">
        <f t="shared" si="219"/>
        <v>0</v>
      </c>
      <c r="I1024" s="3" t="str">
        <f t="shared" si="213"/>
        <v/>
      </c>
      <c r="K1024" s="3">
        <f t="shared" si="214"/>
        <v>43</v>
      </c>
      <c r="L1024" s="3" t="str">
        <f t="shared" si="215"/>
        <v/>
      </c>
      <c r="N1024" s="48" t="s">
        <v>85</v>
      </c>
      <c r="O1024" s="57">
        <f t="shared" si="218"/>
        <v>8</v>
      </c>
      <c r="P1024" s="36">
        <v>42095</v>
      </c>
      <c r="Q1024" s="154" t="s">
        <v>300</v>
      </c>
      <c r="R1024" s="240">
        <v>1.8854166666666665E-2</v>
      </c>
      <c r="S1024" s="185"/>
      <c r="T1024" s="62" t="str">
        <f>IF(O1024&gt;0,VLOOKUP(Q1024,'Riders Names'!A$2:B$582,2,FALSE),"")</f>
        <v>Guest</v>
      </c>
      <c r="U1024" s="45" t="str">
        <f>VLOOKUP(Q1024,'Riders Names'!A$2:B$582,1,FALSE)</f>
        <v>Nigle Copeman</v>
      </c>
      <c r="V1024" s="3">
        <f t="shared" si="216"/>
        <v>52</v>
      </c>
      <c r="X1024" s="7" t="str">
        <f>IF('My Races'!$H$2="All",Q1024,CONCATENATE(Q1024,N1024))</f>
        <v>Nigle CopemanUC861</v>
      </c>
    </row>
    <row r="1025" spans="1:24" ht="13.5" hidden="1" thickBot="1" x14ac:dyDescent="0.25">
      <c r="A1025" s="73" t="str">
        <f t="shared" si="211"/>
        <v/>
      </c>
      <c r="B1025" s="3" t="str">
        <f t="shared" si="208"/>
        <v/>
      </c>
      <c r="E1025" s="14" t="str">
        <f t="shared" si="209"/>
        <v/>
      </c>
      <c r="F1025" s="3">
        <f t="shared" si="217"/>
        <v>6</v>
      </c>
      <c r="G1025" s="3" t="str">
        <f t="shared" si="212"/>
        <v/>
      </c>
      <c r="H1025" s="3">
        <f t="shared" si="219"/>
        <v>0</v>
      </c>
      <c r="I1025" s="3" t="str">
        <f t="shared" si="213"/>
        <v/>
      </c>
      <c r="K1025" s="3">
        <f t="shared" si="214"/>
        <v>43</v>
      </c>
      <c r="L1025" s="3" t="str">
        <f t="shared" si="215"/>
        <v/>
      </c>
      <c r="N1025" s="48" t="s">
        <v>85</v>
      </c>
      <c r="O1025" s="57">
        <f t="shared" si="218"/>
        <v>9</v>
      </c>
      <c r="P1025" s="36">
        <v>42095</v>
      </c>
      <c r="Q1025" s="153" t="s">
        <v>130</v>
      </c>
      <c r="R1025" s="240">
        <v>1.9016203703703705E-2</v>
      </c>
      <c r="S1025" s="185"/>
      <c r="T1025" s="62" t="str">
        <f>IF(O1025&gt;0,VLOOKUP(Q1025,'Riders Names'!A$2:B$582,2,FALSE),"")</f>
        <v>Male</v>
      </c>
      <c r="U1025" s="45" t="str">
        <f>VLOOKUP(Q1025,'Riders Names'!A$2:B$582,1,FALSE)</f>
        <v>Edward Collyer</v>
      </c>
      <c r="V1025" s="3">
        <f t="shared" si="216"/>
        <v>53</v>
      </c>
      <c r="X1025" s="7" t="str">
        <f>IF('My Races'!$H$2="All",Q1025,CONCATENATE(Q1025,N1025))</f>
        <v>Edward CollyerUC861</v>
      </c>
    </row>
    <row r="1026" spans="1:24" ht="13.5" hidden="1" thickBot="1" x14ac:dyDescent="0.25">
      <c r="A1026" s="73" t="str">
        <f t="shared" si="211"/>
        <v/>
      </c>
      <c r="B1026" s="3" t="str">
        <f t="shared" si="208"/>
        <v/>
      </c>
      <c r="E1026" s="14" t="str">
        <f t="shared" si="209"/>
        <v/>
      </c>
      <c r="F1026" s="3">
        <f t="shared" si="217"/>
        <v>6</v>
      </c>
      <c r="G1026" s="3" t="str">
        <f t="shared" si="212"/>
        <v/>
      </c>
      <c r="H1026" s="3">
        <f t="shared" si="219"/>
        <v>0</v>
      </c>
      <c r="I1026" s="3" t="str">
        <f t="shared" si="213"/>
        <v/>
      </c>
      <c r="K1026" s="3">
        <f t="shared" si="214"/>
        <v>43</v>
      </c>
      <c r="L1026" s="3" t="str">
        <f t="shared" si="215"/>
        <v/>
      </c>
      <c r="N1026" s="48" t="s">
        <v>85</v>
      </c>
      <c r="O1026" s="57">
        <f t="shared" si="218"/>
        <v>10</v>
      </c>
      <c r="P1026" s="36">
        <v>42095</v>
      </c>
      <c r="Q1026" s="154" t="s">
        <v>82</v>
      </c>
      <c r="R1026" s="240">
        <v>1.9502314814814816E-2</v>
      </c>
      <c r="S1026" s="185"/>
      <c r="T1026" s="62" t="str">
        <f>IF(O1026&gt;0,VLOOKUP(Q1026,'Riders Names'!A$2:B$582,2,FALSE),"")</f>
        <v>Male</v>
      </c>
      <c r="U1026" s="45" t="str">
        <f>VLOOKUP(Q1026,'Riders Names'!A$2:B$582,1,FALSE)</f>
        <v>Andy Stuart</v>
      </c>
      <c r="V1026" s="3">
        <f t="shared" si="216"/>
        <v>54</v>
      </c>
      <c r="X1026" s="7" t="str">
        <f>IF('My Races'!$H$2="All",Q1026,CONCATENATE(Q1026,N1026))</f>
        <v>Andy StuartUC861</v>
      </c>
    </row>
    <row r="1027" spans="1:24" ht="13.5" hidden="1" thickBot="1" x14ac:dyDescent="0.25">
      <c r="A1027" s="73" t="str">
        <f t="shared" si="211"/>
        <v/>
      </c>
      <c r="B1027" s="3" t="str">
        <f t="shared" ref="B1027:B1090" si="220">IF(N1027=$AA$11,RANK(A1027,A$3:A$5000,1),"")</f>
        <v/>
      </c>
      <c r="E1027" s="14" t="str">
        <f t="shared" ref="E1027:E1090" si="221">IF(N1027=$AA$11,P1027,"")</f>
        <v/>
      </c>
      <c r="F1027" s="3">
        <f t="shared" si="217"/>
        <v>6</v>
      </c>
      <c r="G1027" s="3" t="str">
        <f t="shared" si="212"/>
        <v/>
      </c>
      <c r="H1027" s="3">
        <f t="shared" si="219"/>
        <v>0</v>
      </c>
      <c r="I1027" s="3" t="str">
        <f t="shared" si="213"/>
        <v/>
      </c>
      <c r="K1027" s="3">
        <f t="shared" si="214"/>
        <v>43</v>
      </c>
      <c r="L1027" s="3" t="str">
        <f t="shared" si="215"/>
        <v/>
      </c>
      <c r="N1027" s="48" t="s">
        <v>85</v>
      </c>
      <c r="O1027" s="57">
        <f t="shared" si="218"/>
        <v>11</v>
      </c>
      <c r="P1027" s="36">
        <v>42095</v>
      </c>
      <c r="Q1027" s="153" t="s">
        <v>119</v>
      </c>
      <c r="R1027" s="240">
        <v>1.9571759259259257E-2</v>
      </c>
      <c r="S1027" s="185"/>
      <c r="T1027" s="62" t="str">
        <f>IF(O1027&gt;0,VLOOKUP(Q1027,'Riders Names'!A$2:B$582,2,FALSE),"")</f>
        <v>Male</v>
      </c>
      <c r="U1027" s="45" t="str">
        <f>VLOOKUP(Q1027,'Riders Names'!A$2:B$582,1,FALSE)</f>
        <v>Jeremy Tyzack</v>
      </c>
      <c r="V1027" s="3">
        <f t="shared" si="216"/>
        <v>55</v>
      </c>
      <c r="X1027" s="7" t="str">
        <f>IF('My Races'!$H$2="All",Q1027,CONCATENATE(Q1027,N1027))</f>
        <v>Jeremy TyzackUC861</v>
      </c>
    </row>
    <row r="1028" spans="1:24" ht="13.5" hidden="1" thickBot="1" x14ac:dyDescent="0.25">
      <c r="A1028" s="73" t="str">
        <f t="shared" ref="A1028:A1091" si="222">IF(AND(N1028=$AA$11,$AA$7="All"),R1028,IF(AND(N1028=$AA$11,$AA$7=T1028),R1028,""))</f>
        <v/>
      </c>
      <c r="B1028" s="3" t="str">
        <f t="shared" si="220"/>
        <v/>
      </c>
      <c r="E1028" s="14" t="str">
        <f t="shared" si="221"/>
        <v/>
      </c>
      <c r="F1028" s="3">
        <f t="shared" si="217"/>
        <v>6</v>
      </c>
      <c r="G1028" s="3" t="str">
        <f t="shared" ref="G1028:G1091" si="223">IF(F1028&lt;&gt;F1027,F1028,"")</f>
        <v/>
      </c>
      <c r="H1028" s="3">
        <f t="shared" si="219"/>
        <v>0</v>
      </c>
      <c r="I1028" s="3" t="str">
        <f t="shared" ref="I1028:I1091" si="224">IF(H1028&lt;&gt;H1027,CONCATENATE($AA$11,H1028),"")</f>
        <v/>
      </c>
      <c r="K1028" s="3">
        <f t="shared" si="214"/>
        <v>43</v>
      </c>
      <c r="L1028" s="3" t="str">
        <f t="shared" si="215"/>
        <v/>
      </c>
      <c r="N1028" s="48" t="s">
        <v>85</v>
      </c>
      <c r="O1028" s="57">
        <f t="shared" si="218"/>
        <v>12</v>
      </c>
      <c r="P1028" s="36">
        <v>42095</v>
      </c>
      <c r="Q1028" s="154" t="s">
        <v>115</v>
      </c>
      <c r="R1028" s="240">
        <v>1.9722222222222221E-2</v>
      </c>
      <c r="S1028" s="185"/>
      <c r="T1028" s="62" t="str">
        <f>IF(O1028&gt;0,VLOOKUP(Q1028,'Riders Names'!A$2:B$582,2,FALSE),"")</f>
        <v>Male</v>
      </c>
      <c r="U1028" s="45" t="str">
        <f>VLOOKUP(Q1028,'Riders Names'!A$2:B$582,1,FALSE)</f>
        <v>Dylan Spencer</v>
      </c>
      <c r="V1028" s="3">
        <f t="shared" si="216"/>
        <v>56</v>
      </c>
      <c r="X1028" s="7" t="str">
        <f>IF('My Races'!$H$2="All",Q1028,CONCATENATE(Q1028,N1028))</f>
        <v>Dylan SpencerUC861</v>
      </c>
    </row>
    <row r="1029" spans="1:24" ht="13.5" hidden="1" thickBot="1" x14ac:dyDescent="0.25">
      <c r="A1029" s="73" t="str">
        <f t="shared" si="222"/>
        <v/>
      </c>
      <c r="B1029" s="3" t="str">
        <f t="shared" si="220"/>
        <v/>
      </c>
      <c r="E1029" s="14" t="str">
        <f t="shared" si="221"/>
        <v/>
      </c>
      <c r="F1029" s="3">
        <f t="shared" si="217"/>
        <v>6</v>
      </c>
      <c r="G1029" s="3" t="str">
        <f t="shared" si="223"/>
        <v/>
      </c>
      <c r="H1029" s="3">
        <f t="shared" si="219"/>
        <v>0</v>
      </c>
      <c r="I1029" s="3" t="str">
        <f t="shared" si="224"/>
        <v/>
      </c>
      <c r="K1029" s="3">
        <f t="shared" si="214"/>
        <v>43</v>
      </c>
      <c r="L1029" s="3" t="str">
        <f t="shared" si="215"/>
        <v/>
      </c>
      <c r="N1029" s="48" t="s">
        <v>85</v>
      </c>
      <c r="O1029" s="57">
        <f t="shared" si="218"/>
        <v>13</v>
      </c>
      <c r="P1029" s="36">
        <v>42095</v>
      </c>
      <c r="Q1029" s="153" t="s">
        <v>62</v>
      </c>
      <c r="R1029" s="240">
        <v>2.0486111111111111E-2</v>
      </c>
      <c r="S1029" s="185"/>
      <c r="T1029" s="62" t="str">
        <f>IF(O1029&gt;0,VLOOKUP(Q1029,'Riders Names'!A$2:B$582,2,FALSE),"")</f>
        <v>Female</v>
      </c>
      <c r="U1029" s="45" t="str">
        <f>VLOOKUP(Q1029,'Riders Names'!A$2:B$582,1,FALSE)</f>
        <v>Lynsey Carpenter</v>
      </c>
      <c r="V1029" s="3">
        <f t="shared" si="216"/>
        <v>57</v>
      </c>
      <c r="X1029" s="7" t="str">
        <f>IF('My Races'!$H$2="All",Q1029,CONCATENATE(Q1029,N1029))</f>
        <v>Lynsey CarpenterUC861</v>
      </c>
    </row>
    <row r="1030" spans="1:24" ht="13.5" hidden="1" thickBot="1" x14ac:dyDescent="0.25">
      <c r="A1030" s="73" t="str">
        <f t="shared" si="222"/>
        <v/>
      </c>
      <c r="B1030" s="3" t="str">
        <f t="shared" si="220"/>
        <v/>
      </c>
      <c r="E1030" s="14" t="str">
        <f t="shared" si="221"/>
        <v/>
      </c>
      <c r="F1030" s="3">
        <f t="shared" si="217"/>
        <v>6</v>
      </c>
      <c r="G1030" s="3" t="str">
        <f t="shared" si="223"/>
        <v/>
      </c>
      <c r="H1030" s="3">
        <f t="shared" si="219"/>
        <v>0</v>
      </c>
      <c r="I1030" s="3" t="str">
        <f t="shared" si="224"/>
        <v/>
      </c>
      <c r="K1030" s="3">
        <f t="shared" si="214"/>
        <v>43</v>
      </c>
      <c r="L1030" s="3" t="str">
        <f t="shared" si="215"/>
        <v/>
      </c>
      <c r="N1030" s="48" t="s">
        <v>85</v>
      </c>
      <c r="O1030" s="57">
        <f t="shared" si="218"/>
        <v>14</v>
      </c>
      <c r="P1030" s="36">
        <v>42095</v>
      </c>
      <c r="Q1030" s="154" t="s">
        <v>233</v>
      </c>
      <c r="R1030" s="240">
        <v>2.1724537037037039E-2</v>
      </c>
      <c r="S1030" s="185"/>
      <c r="T1030" s="62" t="str">
        <f>IF(O1030&gt;0,VLOOKUP(Q1030,'Riders Names'!A$2:B$582,2,FALSE),"")</f>
        <v>Guest</v>
      </c>
      <c r="U1030" s="45" t="str">
        <f>VLOOKUP(Q1030,'Riders Names'!A$2:B$582,1,FALSE)</f>
        <v>Martin Ingleson</v>
      </c>
      <c r="V1030" s="3">
        <f t="shared" si="216"/>
        <v>58</v>
      </c>
      <c r="X1030" s="7" t="str">
        <f>IF('My Races'!$H$2="All",Q1030,CONCATENATE(Q1030,N1030))</f>
        <v>Martin InglesonUC861</v>
      </c>
    </row>
    <row r="1031" spans="1:24" ht="13.5" hidden="1" thickBot="1" x14ac:dyDescent="0.25">
      <c r="A1031" s="73" t="str">
        <f t="shared" si="222"/>
        <v/>
      </c>
      <c r="B1031" s="3" t="str">
        <f t="shared" si="220"/>
        <v/>
      </c>
      <c r="E1031" s="14" t="str">
        <f t="shared" si="221"/>
        <v/>
      </c>
      <c r="F1031" s="3">
        <f t="shared" si="217"/>
        <v>6</v>
      </c>
      <c r="G1031" s="3" t="str">
        <f t="shared" si="223"/>
        <v/>
      </c>
      <c r="H1031" s="3">
        <f t="shared" si="219"/>
        <v>0</v>
      </c>
      <c r="I1031" s="3" t="str">
        <f t="shared" si="224"/>
        <v/>
      </c>
      <c r="K1031" s="3">
        <f t="shared" si="214"/>
        <v>43</v>
      </c>
      <c r="L1031" s="3" t="str">
        <f t="shared" si="215"/>
        <v/>
      </c>
      <c r="N1031" s="48" t="s">
        <v>85</v>
      </c>
      <c r="O1031" s="57">
        <f t="shared" si="218"/>
        <v>15</v>
      </c>
      <c r="P1031" s="36">
        <v>42095</v>
      </c>
      <c r="Q1031" s="153" t="s">
        <v>132</v>
      </c>
      <c r="R1031" s="240">
        <v>2.3587962962962963E-2</v>
      </c>
      <c r="S1031" s="185"/>
      <c r="T1031" s="62" t="str">
        <f>IF(O1031&gt;0,VLOOKUP(Q1031,'Riders Names'!A$2:B$582,2,FALSE),"")</f>
        <v>Female</v>
      </c>
      <c r="U1031" s="45" t="str">
        <f>VLOOKUP(Q1031,'Riders Names'!A$2:B$582,1,FALSE)</f>
        <v>Rachael Still</v>
      </c>
      <c r="V1031" s="3">
        <f t="shared" si="216"/>
        <v>59</v>
      </c>
      <c r="X1031" s="7" t="str">
        <f>IF('My Races'!$H$2="All",Q1031,CONCATENATE(Q1031,N1031))</f>
        <v>Rachael StillUC861</v>
      </c>
    </row>
    <row r="1032" spans="1:24" ht="13.5" hidden="1" thickBot="1" x14ac:dyDescent="0.25">
      <c r="A1032" s="73" t="str">
        <f t="shared" si="222"/>
        <v/>
      </c>
      <c r="B1032" s="3" t="str">
        <f t="shared" si="220"/>
        <v/>
      </c>
      <c r="E1032" s="14" t="str">
        <f t="shared" si="221"/>
        <v/>
      </c>
      <c r="F1032" s="3">
        <f t="shared" si="217"/>
        <v>6</v>
      </c>
      <c r="G1032" s="3" t="str">
        <f t="shared" si="223"/>
        <v/>
      </c>
      <c r="H1032" s="3">
        <f t="shared" si="219"/>
        <v>0</v>
      </c>
      <c r="I1032" s="3" t="str">
        <f t="shared" si="224"/>
        <v/>
      </c>
      <c r="K1032" s="3">
        <f t="shared" si="214"/>
        <v>43</v>
      </c>
      <c r="L1032" s="3" t="str">
        <f t="shared" si="215"/>
        <v/>
      </c>
      <c r="N1032" s="48" t="s">
        <v>85</v>
      </c>
      <c r="O1032" s="57">
        <f t="shared" si="218"/>
        <v>1</v>
      </c>
      <c r="P1032" s="36">
        <v>42116</v>
      </c>
      <c r="Q1032" s="153" t="s">
        <v>269</v>
      </c>
      <c r="R1032" s="240">
        <v>1.5833333333333335E-2</v>
      </c>
      <c r="S1032" s="185"/>
      <c r="T1032" s="62" t="str">
        <f>IF(O1032&gt;0,VLOOKUP(Q1032,'Riders Names'!A$2:B$582,2,FALSE),"")</f>
        <v>Guest</v>
      </c>
      <c r="U1032" s="45" t="str">
        <f>VLOOKUP(Q1032,'Riders Names'!A$2:B$582,1,FALSE)</f>
        <v>Peter Kibble</v>
      </c>
      <c r="V1032" s="3">
        <f t="shared" si="216"/>
        <v>60</v>
      </c>
      <c r="X1032" s="7" t="str">
        <f>IF('My Races'!$H$2="All",Q1032,CONCATENATE(Q1032,N1032))</f>
        <v>Peter KibbleUC861</v>
      </c>
    </row>
    <row r="1033" spans="1:24" ht="13.5" hidden="1" thickBot="1" x14ac:dyDescent="0.25">
      <c r="A1033" s="73" t="str">
        <f t="shared" si="222"/>
        <v/>
      </c>
      <c r="B1033" s="3" t="str">
        <f t="shared" si="220"/>
        <v/>
      </c>
      <c r="E1033" s="14" t="str">
        <f t="shared" si="221"/>
        <v/>
      </c>
      <c r="F1033" s="3">
        <f t="shared" si="217"/>
        <v>6</v>
      </c>
      <c r="G1033" s="3" t="str">
        <f t="shared" si="223"/>
        <v/>
      </c>
      <c r="H1033" s="3">
        <f t="shared" si="219"/>
        <v>0</v>
      </c>
      <c r="I1033" s="3" t="str">
        <f t="shared" si="224"/>
        <v/>
      </c>
      <c r="K1033" s="3">
        <f t="shared" ref="K1033:K1096" si="225">IF(X1033=$AA$6,K1032+1,K1032)</f>
        <v>43</v>
      </c>
      <c r="L1033" s="3" t="str">
        <f t="shared" ref="L1033:L1096" si="226">IF(K1033&lt;&gt;K1032,CONCATENATE($AA$4,K1033),"")</f>
        <v/>
      </c>
      <c r="N1033" s="48" t="s">
        <v>85</v>
      </c>
      <c r="O1033" s="57">
        <f t="shared" si="218"/>
        <v>2</v>
      </c>
      <c r="P1033" s="36">
        <v>42116</v>
      </c>
      <c r="Q1033" s="154" t="s">
        <v>56</v>
      </c>
      <c r="R1033" s="240">
        <v>1.6736111111111111E-2</v>
      </c>
      <c r="S1033" s="185"/>
      <c r="T1033" s="62" t="str">
        <f>IF(O1033&gt;0,VLOOKUP(Q1033,'Riders Names'!A$2:B$582,2,FALSE),"")</f>
        <v>Male</v>
      </c>
      <c r="U1033" s="45" t="str">
        <f>VLOOKUP(Q1033,'Riders Names'!A$2:B$582,1,FALSE)</f>
        <v>Simon Cox</v>
      </c>
      <c r="V1033" s="3">
        <f t="shared" si="216"/>
        <v>61</v>
      </c>
      <c r="X1033" s="7" t="str">
        <f>IF('My Races'!$H$2="All",Q1033,CONCATENATE(Q1033,N1033))</f>
        <v>Simon CoxUC861</v>
      </c>
    </row>
    <row r="1034" spans="1:24" ht="13.5" hidden="1" thickBot="1" x14ac:dyDescent="0.25">
      <c r="A1034" s="73" t="str">
        <f t="shared" si="222"/>
        <v/>
      </c>
      <c r="B1034" s="3" t="str">
        <f t="shared" si="220"/>
        <v/>
      </c>
      <c r="E1034" s="14" t="str">
        <f t="shared" si="221"/>
        <v/>
      </c>
      <c r="F1034" s="3">
        <f t="shared" si="217"/>
        <v>6</v>
      </c>
      <c r="G1034" s="3" t="str">
        <f t="shared" si="223"/>
        <v/>
      </c>
      <c r="H1034" s="3">
        <f t="shared" si="219"/>
        <v>0</v>
      </c>
      <c r="I1034" s="3" t="str">
        <f t="shared" si="224"/>
        <v/>
      </c>
      <c r="K1034" s="3">
        <f t="shared" si="225"/>
        <v>43</v>
      </c>
      <c r="L1034" s="3" t="str">
        <f t="shared" si="226"/>
        <v/>
      </c>
      <c r="N1034" s="48" t="s">
        <v>85</v>
      </c>
      <c r="O1034" s="57">
        <f t="shared" si="218"/>
        <v>3</v>
      </c>
      <c r="P1034" s="36">
        <v>42116</v>
      </c>
      <c r="Q1034" s="153" t="s">
        <v>292</v>
      </c>
      <c r="R1034" s="240">
        <v>1.6875000000000001E-2</v>
      </c>
      <c r="S1034" s="185"/>
      <c r="T1034" s="62" t="str">
        <f>IF(O1034&gt;0,VLOOKUP(Q1034,'Riders Names'!A$2:B$582,2,FALSE),"")</f>
        <v>Guest</v>
      </c>
      <c r="U1034" s="45" t="str">
        <f>VLOOKUP(Q1034,'Riders Names'!A$2:B$582,1,FALSE)</f>
        <v>Harry Palmer</v>
      </c>
      <c r="V1034" s="3">
        <f t="shared" si="216"/>
        <v>62</v>
      </c>
      <c r="X1034" s="7" t="str">
        <f>IF('My Races'!$H$2="All",Q1034,CONCATENATE(Q1034,N1034))</f>
        <v>Harry PalmerUC861</v>
      </c>
    </row>
    <row r="1035" spans="1:24" ht="13.5" hidden="1" thickBot="1" x14ac:dyDescent="0.25">
      <c r="A1035" s="73" t="str">
        <f t="shared" si="222"/>
        <v/>
      </c>
      <c r="B1035" s="3" t="str">
        <f t="shared" si="220"/>
        <v/>
      </c>
      <c r="E1035" s="14" t="str">
        <f t="shared" si="221"/>
        <v/>
      </c>
      <c r="F1035" s="3">
        <f t="shared" si="217"/>
        <v>6</v>
      </c>
      <c r="G1035" s="3" t="str">
        <f t="shared" si="223"/>
        <v/>
      </c>
      <c r="H1035" s="3">
        <f t="shared" si="219"/>
        <v>0</v>
      </c>
      <c r="I1035" s="3" t="str">
        <f t="shared" si="224"/>
        <v/>
      </c>
      <c r="K1035" s="3">
        <f t="shared" si="225"/>
        <v>43</v>
      </c>
      <c r="L1035" s="3" t="str">
        <f t="shared" si="226"/>
        <v/>
      </c>
      <c r="N1035" s="48" t="s">
        <v>85</v>
      </c>
      <c r="O1035" s="57">
        <f t="shared" si="218"/>
        <v>4</v>
      </c>
      <c r="P1035" s="36">
        <v>42116</v>
      </c>
      <c r="Q1035" s="154" t="s">
        <v>68</v>
      </c>
      <c r="R1035" s="240">
        <v>1.7141203703703704E-2</v>
      </c>
      <c r="S1035" s="185"/>
      <c r="T1035" s="62" t="str">
        <f>IF(O1035&gt;0,VLOOKUP(Q1035,'Riders Names'!A$2:B$582,2,FALSE),"")</f>
        <v>Male</v>
      </c>
      <c r="U1035" s="45" t="str">
        <f>VLOOKUP(Q1035,'Riders Names'!A$2:B$582,1,FALSE)</f>
        <v>Robbie Richardson</v>
      </c>
      <c r="V1035" s="3">
        <f t="shared" si="216"/>
        <v>63</v>
      </c>
      <c r="X1035" s="7" t="str">
        <f>IF('My Races'!$H$2="All",Q1035,CONCATENATE(Q1035,N1035))</f>
        <v>Robbie RichardsonUC861</v>
      </c>
    </row>
    <row r="1036" spans="1:24" ht="13.5" hidden="1" thickBot="1" x14ac:dyDescent="0.25">
      <c r="A1036" s="73" t="str">
        <f t="shared" si="222"/>
        <v/>
      </c>
      <c r="B1036" s="3" t="str">
        <f t="shared" si="220"/>
        <v/>
      </c>
      <c r="E1036" s="14" t="str">
        <f t="shared" si="221"/>
        <v/>
      </c>
      <c r="F1036" s="3">
        <f t="shared" si="217"/>
        <v>6</v>
      </c>
      <c r="G1036" s="3" t="str">
        <f t="shared" si="223"/>
        <v/>
      </c>
      <c r="H1036" s="3">
        <f t="shared" si="219"/>
        <v>0</v>
      </c>
      <c r="I1036" s="3" t="str">
        <f t="shared" si="224"/>
        <v/>
      </c>
      <c r="K1036" s="3">
        <f t="shared" si="225"/>
        <v>43</v>
      </c>
      <c r="L1036" s="3" t="str">
        <f t="shared" si="226"/>
        <v/>
      </c>
      <c r="N1036" s="48" t="s">
        <v>85</v>
      </c>
      <c r="O1036" s="57">
        <f t="shared" si="218"/>
        <v>5</v>
      </c>
      <c r="P1036" s="36">
        <v>42116</v>
      </c>
      <c r="Q1036" s="153" t="s">
        <v>301</v>
      </c>
      <c r="R1036" s="240">
        <v>1.7175925925925924E-2</v>
      </c>
      <c r="S1036" s="185"/>
      <c r="T1036" s="62" t="str">
        <f>IF(O1036&gt;0,VLOOKUP(Q1036,'Riders Names'!A$2:B$582,2,FALSE),"")</f>
        <v>Guest</v>
      </c>
      <c r="U1036" s="45" t="str">
        <f>VLOOKUP(Q1036,'Riders Names'!A$2:B$582,1,FALSE)</f>
        <v>Will Matthews</v>
      </c>
      <c r="V1036" s="3">
        <f t="shared" si="216"/>
        <v>64</v>
      </c>
      <c r="X1036" s="7" t="str">
        <f>IF('My Races'!$H$2="All",Q1036,CONCATENATE(Q1036,N1036))</f>
        <v>Will MatthewsUC861</v>
      </c>
    </row>
    <row r="1037" spans="1:24" ht="13.5" hidden="1" thickBot="1" x14ac:dyDescent="0.25">
      <c r="A1037" s="73" t="str">
        <f t="shared" si="222"/>
        <v/>
      </c>
      <c r="B1037" s="3" t="str">
        <f t="shared" si="220"/>
        <v/>
      </c>
      <c r="E1037" s="14" t="str">
        <f t="shared" si="221"/>
        <v/>
      </c>
      <c r="F1037" s="3">
        <f t="shared" si="217"/>
        <v>6</v>
      </c>
      <c r="G1037" s="3" t="str">
        <f t="shared" si="223"/>
        <v/>
      </c>
      <c r="H1037" s="3">
        <f t="shared" si="219"/>
        <v>0</v>
      </c>
      <c r="I1037" s="3" t="str">
        <f t="shared" si="224"/>
        <v/>
      </c>
      <c r="K1037" s="3">
        <f t="shared" si="225"/>
        <v>43</v>
      </c>
      <c r="L1037" s="3" t="str">
        <f t="shared" si="226"/>
        <v/>
      </c>
      <c r="N1037" s="48" t="s">
        <v>85</v>
      </c>
      <c r="O1037" s="57">
        <f t="shared" si="218"/>
        <v>6</v>
      </c>
      <c r="P1037" s="36">
        <v>42116</v>
      </c>
      <c r="Q1037" s="154" t="s">
        <v>169</v>
      </c>
      <c r="R1037" s="240">
        <v>1.7233796296296296E-2</v>
      </c>
      <c r="S1037" s="185"/>
      <c r="T1037" s="62" t="str">
        <f>IF(O1037&gt;0,VLOOKUP(Q1037,'Riders Names'!A$2:B$582,2,FALSE),"")</f>
        <v>Male</v>
      </c>
      <c r="U1037" s="45" t="str">
        <f>VLOOKUP(Q1037,'Riders Names'!A$2:B$582,1,FALSE)</f>
        <v>Jamie Currie</v>
      </c>
      <c r="V1037" s="3">
        <f t="shared" si="216"/>
        <v>65</v>
      </c>
      <c r="X1037" s="7" t="str">
        <f>IF('My Races'!$H$2="All",Q1037,CONCATENATE(Q1037,N1037))</f>
        <v>Jamie CurrieUC861</v>
      </c>
    </row>
    <row r="1038" spans="1:24" ht="13.5" hidden="1" thickBot="1" x14ac:dyDescent="0.25">
      <c r="A1038" s="73" t="str">
        <f t="shared" si="222"/>
        <v/>
      </c>
      <c r="B1038" s="3" t="str">
        <f t="shared" si="220"/>
        <v/>
      </c>
      <c r="E1038" s="14" t="str">
        <f t="shared" si="221"/>
        <v/>
      </c>
      <c r="F1038" s="3">
        <f t="shared" si="217"/>
        <v>6</v>
      </c>
      <c r="G1038" s="3" t="str">
        <f t="shared" si="223"/>
        <v/>
      </c>
      <c r="H1038" s="3">
        <f t="shared" si="219"/>
        <v>0</v>
      </c>
      <c r="I1038" s="3" t="str">
        <f t="shared" si="224"/>
        <v/>
      </c>
      <c r="K1038" s="3">
        <f t="shared" si="225"/>
        <v>43</v>
      </c>
      <c r="L1038" s="3" t="str">
        <f t="shared" si="226"/>
        <v/>
      </c>
      <c r="N1038" s="48" t="s">
        <v>85</v>
      </c>
      <c r="O1038" s="57">
        <f t="shared" si="218"/>
        <v>7</v>
      </c>
      <c r="P1038" s="36">
        <v>42116</v>
      </c>
      <c r="Q1038" s="153" t="s">
        <v>293</v>
      </c>
      <c r="R1038" s="240">
        <v>1.726851851851852E-2</v>
      </c>
      <c r="S1038" s="185"/>
      <c r="T1038" s="62" t="str">
        <f>IF(O1038&gt;0,VLOOKUP(Q1038,'Riders Names'!A$2:B$582,2,FALSE),"")</f>
        <v>Guest</v>
      </c>
      <c r="U1038" s="45" t="str">
        <f>VLOOKUP(Q1038,'Riders Names'!A$2:B$582,1,FALSE)</f>
        <v>Mark Cleverley</v>
      </c>
      <c r="V1038" s="3">
        <f t="shared" si="216"/>
        <v>66</v>
      </c>
      <c r="X1038" s="7" t="str">
        <f>IF('My Races'!$H$2="All",Q1038,CONCATENATE(Q1038,N1038))</f>
        <v>Mark CleverleyUC861</v>
      </c>
    </row>
    <row r="1039" spans="1:24" ht="13.5" hidden="1" thickBot="1" x14ac:dyDescent="0.25">
      <c r="A1039" s="73" t="str">
        <f t="shared" si="222"/>
        <v/>
      </c>
      <c r="B1039" s="3" t="str">
        <f t="shared" si="220"/>
        <v/>
      </c>
      <c r="E1039" s="14" t="str">
        <f t="shared" si="221"/>
        <v/>
      </c>
      <c r="F1039" s="3">
        <f t="shared" si="217"/>
        <v>6</v>
      </c>
      <c r="G1039" s="3" t="str">
        <f t="shared" si="223"/>
        <v/>
      </c>
      <c r="H1039" s="3">
        <f t="shared" si="219"/>
        <v>0</v>
      </c>
      <c r="I1039" s="3" t="str">
        <f t="shared" si="224"/>
        <v/>
      </c>
      <c r="K1039" s="3">
        <f t="shared" si="225"/>
        <v>43</v>
      </c>
      <c r="L1039" s="3" t="str">
        <f t="shared" si="226"/>
        <v/>
      </c>
      <c r="N1039" s="48" t="s">
        <v>85</v>
      </c>
      <c r="O1039" s="57">
        <f t="shared" si="218"/>
        <v>8</v>
      </c>
      <c r="P1039" s="36">
        <v>42116</v>
      </c>
      <c r="Q1039" s="154" t="s">
        <v>65</v>
      </c>
      <c r="R1039" s="240">
        <v>1.726851851851852E-2</v>
      </c>
      <c r="S1039" s="185"/>
      <c r="T1039" s="62" t="str">
        <f>IF(O1039&gt;0,VLOOKUP(Q1039,'Riders Names'!A$2:B$582,2,FALSE),"")</f>
        <v>Male</v>
      </c>
      <c r="U1039" s="45" t="str">
        <f>VLOOKUP(Q1039,'Riders Names'!A$2:B$582,1,FALSE)</f>
        <v>Andy Cook</v>
      </c>
      <c r="V1039" s="3">
        <f t="shared" ref="V1039:V1100" si="227">V1038+1</f>
        <v>67</v>
      </c>
      <c r="X1039" s="7" t="str">
        <f>IF('My Races'!$H$2="All",Q1039,CONCATENATE(Q1039,N1039))</f>
        <v>Andy CookUC861</v>
      </c>
    </row>
    <row r="1040" spans="1:24" ht="13.5" hidden="1" thickBot="1" x14ac:dyDescent="0.25">
      <c r="A1040" s="73" t="str">
        <f t="shared" si="222"/>
        <v/>
      </c>
      <c r="B1040" s="3" t="str">
        <f t="shared" si="220"/>
        <v/>
      </c>
      <c r="E1040" s="14" t="str">
        <f t="shared" si="221"/>
        <v/>
      </c>
      <c r="F1040" s="3">
        <f t="shared" si="217"/>
        <v>6</v>
      </c>
      <c r="G1040" s="3" t="str">
        <f t="shared" si="223"/>
        <v/>
      </c>
      <c r="H1040" s="3">
        <f t="shared" si="219"/>
        <v>0</v>
      </c>
      <c r="I1040" s="3" t="str">
        <f t="shared" si="224"/>
        <v/>
      </c>
      <c r="K1040" s="3">
        <f t="shared" si="225"/>
        <v>43</v>
      </c>
      <c r="L1040" s="3" t="str">
        <f t="shared" si="226"/>
        <v/>
      </c>
      <c r="N1040" s="48" t="s">
        <v>85</v>
      </c>
      <c r="O1040" s="57">
        <f t="shared" si="218"/>
        <v>9</v>
      </c>
      <c r="P1040" s="36">
        <v>42116</v>
      </c>
      <c r="Q1040" s="153" t="s">
        <v>256</v>
      </c>
      <c r="R1040" s="240">
        <v>1.7488425925925925E-2</v>
      </c>
      <c r="S1040" s="185"/>
      <c r="T1040" s="62" t="str">
        <f>IF(O1040&gt;0,VLOOKUP(Q1040,'Riders Names'!A$2:B$582,2,FALSE),"")</f>
        <v>Guest</v>
      </c>
      <c r="U1040" s="45" t="str">
        <f>VLOOKUP(Q1040,'Riders Names'!A$2:B$582,1,FALSE)</f>
        <v>Phil Akerman</v>
      </c>
      <c r="V1040" s="3">
        <f t="shared" si="227"/>
        <v>68</v>
      </c>
      <c r="X1040" s="7" t="str">
        <f>IF('My Races'!$H$2="All",Q1040,CONCATENATE(Q1040,N1040))</f>
        <v>Phil AkermanUC861</v>
      </c>
    </row>
    <row r="1041" spans="1:24" ht="15.75" hidden="1" thickBot="1" x14ac:dyDescent="0.25">
      <c r="A1041" s="73" t="str">
        <f t="shared" si="222"/>
        <v/>
      </c>
      <c r="B1041" s="3" t="str">
        <f t="shared" si="220"/>
        <v/>
      </c>
      <c r="E1041" s="14" t="str">
        <f t="shared" si="221"/>
        <v/>
      </c>
      <c r="F1041" s="3">
        <f t="shared" si="217"/>
        <v>6</v>
      </c>
      <c r="G1041" s="3" t="str">
        <f t="shared" si="223"/>
        <v/>
      </c>
      <c r="H1041" s="3">
        <f t="shared" si="219"/>
        <v>0</v>
      </c>
      <c r="I1041" s="3" t="str">
        <f t="shared" si="224"/>
        <v/>
      </c>
      <c r="K1041" s="3">
        <f t="shared" si="225"/>
        <v>43</v>
      </c>
      <c r="L1041" s="3" t="str">
        <f t="shared" si="226"/>
        <v/>
      </c>
      <c r="N1041" s="48" t="s">
        <v>85</v>
      </c>
      <c r="O1041" s="57">
        <f t="shared" si="218"/>
        <v>10</v>
      </c>
      <c r="P1041" s="36">
        <v>42116</v>
      </c>
      <c r="Q1041" s="166" t="s">
        <v>261</v>
      </c>
      <c r="R1041" s="240">
        <v>1.7604166666666667E-2</v>
      </c>
      <c r="S1041" s="185"/>
      <c r="T1041" s="62" t="str">
        <f>IF(O1041&gt;0,VLOOKUP(Q1041,'Riders Names'!A$2:B$582,2,FALSE),"")</f>
        <v>Guest</v>
      </c>
      <c r="U1041" s="45" t="str">
        <f>VLOOKUP(Q1041,'Riders Names'!A$2:B$582,1,FALSE)</f>
        <v>Elliott Brunt-Murphy</v>
      </c>
      <c r="V1041" s="3">
        <f t="shared" si="227"/>
        <v>69</v>
      </c>
      <c r="X1041" s="7" t="str">
        <f>IF('My Races'!$H$2="All",Q1041,CONCATENATE(Q1041,N1041))</f>
        <v>Elliott Brunt-MurphyUC861</v>
      </c>
    </row>
    <row r="1042" spans="1:24" ht="13.5" hidden="1" thickBot="1" x14ac:dyDescent="0.25">
      <c r="A1042" s="73" t="str">
        <f t="shared" si="222"/>
        <v/>
      </c>
      <c r="B1042" s="3" t="str">
        <f t="shared" si="220"/>
        <v/>
      </c>
      <c r="E1042" s="14" t="str">
        <f t="shared" si="221"/>
        <v/>
      </c>
      <c r="F1042" s="3">
        <f t="shared" si="217"/>
        <v>6</v>
      </c>
      <c r="G1042" s="3" t="str">
        <f t="shared" si="223"/>
        <v/>
      </c>
      <c r="H1042" s="3">
        <f t="shared" si="219"/>
        <v>0</v>
      </c>
      <c r="I1042" s="3" t="str">
        <f t="shared" si="224"/>
        <v/>
      </c>
      <c r="K1042" s="3">
        <f t="shared" si="225"/>
        <v>43</v>
      </c>
      <c r="L1042" s="3" t="str">
        <f t="shared" si="226"/>
        <v/>
      </c>
      <c r="N1042" s="48" t="s">
        <v>85</v>
      </c>
      <c r="O1042" s="57">
        <f t="shared" si="218"/>
        <v>11</v>
      </c>
      <c r="P1042" s="36">
        <v>42116</v>
      </c>
      <c r="Q1042" s="153" t="s">
        <v>69</v>
      </c>
      <c r="R1042" s="240">
        <v>1.8136574074074072E-2</v>
      </c>
      <c r="S1042" s="185"/>
      <c r="T1042" s="62" t="str">
        <f>IF(O1042&gt;0,VLOOKUP(Q1042,'Riders Names'!A$2:B$582,2,FALSE),"")</f>
        <v>Male</v>
      </c>
      <c r="U1042" s="45" t="str">
        <f>VLOOKUP(Q1042,'Riders Names'!A$2:B$582,1,FALSE)</f>
        <v>Paul Freegard</v>
      </c>
      <c r="V1042" s="3">
        <f t="shared" si="227"/>
        <v>70</v>
      </c>
      <c r="X1042" s="7" t="str">
        <f>IF('My Races'!$H$2="All",Q1042,CONCATENATE(Q1042,N1042))</f>
        <v>Paul FreegardUC861</v>
      </c>
    </row>
    <row r="1043" spans="1:24" ht="15" hidden="1" x14ac:dyDescent="0.2">
      <c r="A1043" s="73" t="str">
        <f t="shared" si="222"/>
        <v/>
      </c>
      <c r="B1043" s="3" t="str">
        <f t="shared" si="220"/>
        <v/>
      </c>
      <c r="E1043" s="14" t="str">
        <f t="shared" si="221"/>
        <v/>
      </c>
      <c r="F1043" s="3">
        <f t="shared" ref="F1043:F1106" si="228">IF(AND(E1043&lt;&gt;"",E1042&lt;&gt;E1043),F1042+1,F1042)</f>
        <v>6</v>
      </c>
      <c r="G1043" s="3" t="str">
        <f t="shared" si="223"/>
        <v/>
      </c>
      <c r="H1043" s="3">
        <f t="shared" si="219"/>
        <v>0</v>
      </c>
      <c r="I1043" s="3" t="str">
        <f t="shared" si="224"/>
        <v/>
      </c>
      <c r="K1043" s="3">
        <f t="shared" si="225"/>
        <v>43</v>
      </c>
      <c r="L1043" s="3" t="str">
        <f t="shared" si="226"/>
        <v/>
      </c>
      <c r="N1043" s="48" t="s">
        <v>85</v>
      </c>
      <c r="O1043" s="57">
        <f t="shared" si="218"/>
        <v>12</v>
      </c>
      <c r="P1043" s="36">
        <v>42116</v>
      </c>
      <c r="Q1043" s="130" t="s">
        <v>166</v>
      </c>
      <c r="R1043" s="240">
        <v>1.8194444444444444E-2</v>
      </c>
      <c r="S1043" s="185"/>
      <c r="T1043" s="62" t="str">
        <f>IF(O1043&gt;0,VLOOKUP(Q1043,'Riders Names'!A$2:B$582,2,FALSE),"")</f>
        <v>Male</v>
      </c>
      <c r="U1043" s="45" t="str">
        <f>VLOOKUP(Q1043,'Riders Names'!A$2:B$582,1,FALSE)</f>
        <v>Andy Summers</v>
      </c>
      <c r="V1043" s="3">
        <f t="shared" si="227"/>
        <v>71</v>
      </c>
      <c r="X1043" s="7" t="str">
        <f>IF('My Races'!$H$2="All",Q1043,CONCATENATE(Q1043,N1043))</f>
        <v>Andy SummersUC861</v>
      </c>
    </row>
    <row r="1044" spans="1:24" ht="13.5" hidden="1" thickBot="1" x14ac:dyDescent="0.25">
      <c r="A1044" s="73" t="str">
        <f t="shared" si="222"/>
        <v/>
      </c>
      <c r="B1044" s="3" t="str">
        <f t="shared" si="220"/>
        <v/>
      </c>
      <c r="E1044" s="14" t="str">
        <f t="shared" si="221"/>
        <v/>
      </c>
      <c r="F1044" s="3">
        <f t="shared" si="228"/>
        <v>6</v>
      </c>
      <c r="G1044" s="3" t="str">
        <f t="shared" si="223"/>
        <v/>
      </c>
      <c r="H1044" s="3">
        <f t="shared" si="219"/>
        <v>0</v>
      </c>
      <c r="I1044" s="3" t="str">
        <f t="shared" si="224"/>
        <v/>
      </c>
      <c r="K1044" s="3">
        <f t="shared" si="225"/>
        <v>43</v>
      </c>
      <c r="L1044" s="3" t="str">
        <f t="shared" si="226"/>
        <v/>
      </c>
      <c r="N1044" s="48" t="s">
        <v>85</v>
      </c>
      <c r="O1044" s="57">
        <f t="shared" si="218"/>
        <v>13</v>
      </c>
      <c r="P1044" s="36">
        <v>42116</v>
      </c>
      <c r="Q1044" s="153" t="s">
        <v>302</v>
      </c>
      <c r="R1044" s="240">
        <v>1.8333333333333333E-2</v>
      </c>
      <c r="S1044" s="185"/>
      <c r="T1044" s="62" t="str">
        <f>IF(O1044&gt;0,VLOOKUP(Q1044,'Riders Names'!A$2:B$582,2,FALSE),"")</f>
        <v>Guest</v>
      </c>
      <c r="U1044" s="45" t="str">
        <f>VLOOKUP(Q1044,'Riders Names'!A$2:B$582,1,FALSE)</f>
        <v>Daniel Taylor</v>
      </c>
      <c r="V1044" s="3">
        <f t="shared" si="227"/>
        <v>72</v>
      </c>
      <c r="X1044" s="7" t="str">
        <f>IF('My Races'!$H$2="All",Q1044,CONCATENATE(Q1044,N1044))</f>
        <v>Daniel TaylorUC861</v>
      </c>
    </row>
    <row r="1045" spans="1:24" ht="13.5" hidden="1" thickBot="1" x14ac:dyDescent="0.25">
      <c r="A1045" s="73" t="str">
        <f t="shared" si="222"/>
        <v/>
      </c>
      <c r="B1045" s="3" t="str">
        <f t="shared" si="220"/>
        <v/>
      </c>
      <c r="E1045" s="14" t="str">
        <f t="shared" si="221"/>
        <v/>
      </c>
      <c r="F1045" s="3">
        <f t="shared" si="228"/>
        <v>6</v>
      </c>
      <c r="G1045" s="3" t="str">
        <f t="shared" si="223"/>
        <v/>
      </c>
      <c r="H1045" s="3">
        <f t="shared" si="219"/>
        <v>0</v>
      </c>
      <c r="I1045" s="3" t="str">
        <f t="shared" si="224"/>
        <v/>
      </c>
      <c r="K1045" s="3">
        <f t="shared" si="225"/>
        <v>43</v>
      </c>
      <c r="L1045" s="3" t="str">
        <f t="shared" si="226"/>
        <v/>
      </c>
      <c r="N1045" s="48" t="s">
        <v>85</v>
      </c>
      <c r="O1045" s="57">
        <f t="shared" si="218"/>
        <v>14</v>
      </c>
      <c r="P1045" s="36">
        <v>42116</v>
      </c>
      <c r="Q1045" s="154" t="s">
        <v>82</v>
      </c>
      <c r="R1045" s="240">
        <v>1.8506944444444444E-2</v>
      </c>
      <c r="S1045" s="185"/>
      <c r="T1045" s="62" t="str">
        <f>IF(O1045&gt;0,VLOOKUP(Q1045,'Riders Names'!A$2:B$582,2,FALSE),"")</f>
        <v>Male</v>
      </c>
      <c r="U1045" s="45" t="str">
        <f>VLOOKUP(Q1045,'Riders Names'!A$2:B$582,1,FALSE)</f>
        <v>Andy Stuart</v>
      </c>
      <c r="V1045" s="3">
        <f t="shared" si="227"/>
        <v>73</v>
      </c>
      <c r="X1045" s="7" t="str">
        <f>IF('My Races'!$H$2="All",Q1045,CONCATENATE(Q1045,N1045))</f>
        <v>Andy StuartUC861</v>
      </c>
    </row>
    <row r="1046" spans="1:24" ht="13.5" hidden="1" thickBot="1" x14ac:dyDescent="0.25">
      <c r="A1046" s="73" t="str">
        <f t="shared" si="222"/>
        <v/>
      </c>
      <c r="B1046" s="3" t="str">
        <f t="shared" si="220"/>
        <v/>
      </c>
      <c r="E1046" s="14" t="str">
        <f t="shared" si="221"/>
        <v/>
      </c>
      <c r="F1046" s="3">
        <f t="shared" si="228"/>
        <v>6</v>
      </c>
      <c r="G1046" s="3" t="str">
        <f t="shared" si="223"/>
        <v/>
      </c>
      <c r="H1046" s="3">
        <f t="shared" si="219"/>
        <v>0</v>
      </c>
      <c r="I1046" s="3" t="str">
        <f t="shared" si="224"/>
        <v/>
      </c>
      <c r="K1046" s="3">
        <f t="shared" si="225"/>
        <v>43</v>
      </c>
      <c r="L1046" s="3" t="str">
        <f t="shared" si="226"/>
        <v/>
      </c>
      <c r="N1046" s="48" t="s">
        <v>85</v>
      </c>
      <c r="O1046" s="57">
        <f t="shared" si="218"/>
        <v>15</v>
      </c>
      <c r="P1046" s="36">
        <v>42116</v>
      </c>
      <c r="Q1046" s="153" t="s">
        <v>119</v>
      </c>
      <c r="R1046" s="240">
        <v>1.8587962962962962E-2</v>
      </c>
      <c r="S1046" s="185"/>
      <c r="T1046" s="62" t="str">
        <f>IF(O1046&gt;0,VLOOKUP(Q1046,'Riders Names'!A$2:B$582,2,FALSE),"")</f>
        <v>Male</v>
      </c>
      <c r="U1046" s="45" t="str">
        <f>VLOOKUP(Q1046,'Riders Names'!A$2:B$582,1,FALSE)</f>
        <v>Jeremy Tyzack</v>
      </c>
      <c r="V1046" s="3">
        <f t="shared" si="227"/>
        <v>74</v>
      </c>
      <c r="X1046" s="7" t="str">
        <f>IF('My Races'!$H$2="All",Q1046,CONCATENATE(Q1046,N1046))</f>
        <v>Jeremy TyzackUC861</v>
      </c>
    </row>
    <row r="1047" spans="1:24" ht="13.5" hidden="1" thickBot="1" x14ac:dyDescent="0.25">
      <c r="A1047" s="73" t="str">
        <f t="shared" si="222"/>
        <v/>
      </c>
      <c r="B1047" s="3" t="str">
        <f t="shared" si="220"/>
        <v/>
      </c>
      <c r="E1047" s="14" t="str">
        <f t="shared" si="221"/>
        <v/>
      </c>
      <c r="F1047" s="3">
        <f t="shared" si="228"/>
        <v>6</v>
      </c>
      <c r="G1047" s="3" t="str">
        <f t="shared" si="223"/>
        <v/>
      </c>
      <c r="H1047" s="3">
        <f t="shared" si="219"/>
        <v>0</v>
      </c>
      <c r="I1047" s="3" t="str">
        <f t="shared" si="224"/>
        <v/>
      </c>
      <c r="K1047" s="3">
        <f t="shared" si="225"/>
        <v>43</v>
      </c>
      <c r="L1047" s="3" t="str">
        <f t="shared" si="226"/>
        <v/>
      </c>
      <c r="N1047" s="48" t="s">
        <v>85</v>
      </c>
      <c r="O1047" s="57">
        <f t="shared" si="218"/>
        <v>16</v>
      </c>
      <c r="P1047" s="36">
        <v>42116</v>
      </c>
      <c r="Q1047" s="154" t="s">
        <v>303</v>
      </c>
      <c r="R1047" s="240">
        <v>1.8703703703703705E-2</v>
      </c>
      <c r="S1047" s="185"/>
      <c r="T1047" s="62" t="str">
        <f>IF(O1047&gt;0,VLOOKUP(Q1047,'Riders Names'!A$2:B$582,2,FALSE),"")</f>
        <v>Guest</v>
      </c>
      <c r="U1047" s="45" t="str">
        <f>VLOOKUP(Q1047,'Riders Names'!A$2:B$582,1,FALSE)</f>
        <v>Anna Seymour</v>
      </c>
      <c r="V1047" s="3">
        <f t="shared" si="227"/>
        <v>75</v>
      </c>
      <c r="X1047" s="7" t="str">
        <f>IF('My Races'!$H$2="All",Q1047,CONCATENATE(Q1047,N1047))</f>
        <v>Anna SeymourUC861</v>
      </c>
    </row>
    <row r="1048" spans="1:24" ht="13.5" hidden="1" thickBot="1" x14ac:dyDescent="0.25">
      <c r="A1048" s="73" t="str">
        <f t="shared" si="222"/>
        <v/>
      </c>
      <c r="B1048" s="3" t="str">
        <f t="shared" si="220"/>
        <v/>
      </c>
      <c r="E1048" s="14" t="str">
        <f t="shared" si="221"/>
        <v/>
      </c>
      <c r="F1048" s="3">
        <f t="shared" si="228"/>
        <v>6</v>
      </c>
      <c r="G1048" s="3" t="str">
        <f t="shared" si="223"/>
        <v/>
      </c>
      <c r="H1048" s="3">
        <f t="shared" si="219"/>
        <v>0</v>
      </c>
      <c r="I1048" s="3" t="str">
        <f t="shared" si="224"/>
        <v/>
      </c>
      <c r="K1048" s="3">
        <f t="shared" si="225"/>
        <v>43</v>
      </c>
      <c r="L1048" s="3" t="str">
        <f t="shared" si="226"/>
        <v/>
      </c>
      <c r="N1048" s="48" t="s">
        <v>85</v>
      </c>
      <c r="O1048" s="57">
        <f t="shared" si="218"/>
        <v>17</v>
      </c>
      <c r="P1048" s="36">
        <v>42116</v>
      </c>
      <c r="Q1048" s="153" t="s">
        <v>304</v>
      </c>
      <c r="R1048" s="240">
        <v>1.8969907407407408E-2</v>
      </c>
      <c r="S1048" s="185"/>
      <c r="T1048" s="62" t="str">
        <f>IF(O1048&gt;0,VLOOKUP(Q1048,'Riders Names'!A$2:B$582,2,FALSE),"")</f>
        <v>Guest</v>
      </c>
      <c r="U1048" s="45" t="str">
        <f>VLOOKUP(Q1048,'Riders Names'!A$2:B$582,1,FALSE)</f>
        <v>Gary Smart</v>
      </c>
      <c r="V1048" s="3">
        <f t="shared" si="227"/>
        <v>76</v>
      </c>
      <c r="X1048" s="7" t="str">
        <f>IF('My Races'!$H$2="All",Q1048,CONCATENATE(Q1048,N1048))</f>
        <v>Gary SmartUC861</v>
      </c>
    </row>
    <row r="1049" spans="1:24" ht="13.5" hidden="1" thickBot="1" x14ac:dyDescent="0.25">
      <c r="A1049" s="73" t="str">
        <f t="shared" si="222"/>
        <v/>
      </c>
      <c r="B1049" s="3" t="str">
        <f t="shared" si="220"/>
        <v/>
      </c>
      <c r="E1049" s="14" t="str">
        <f t="shared" si="221"/>
        <v/>
      </c>
      <c r="F1049" s="3">
        <f t="shared" si="228"/>
        <v>6</v>
      </c>
      <c r="G1049" s="3" t="str">
        <f t="shared" si="223"/>
        <v/>
      </c>
      <c r="H1049" s="3">
        <f t="shared" si="219"/>
        <v>0</v>
      </c>
      <c r="I1049" s="3" t="str">
        <f t="shared" si="224"/>
        <v/>
      </c>
      <c r="K1049" s="3">
        <f t="shared" si="225"/>
        <v>43</v>
      </c>
      <c r="L1049" s="3" t="str">
        <f t="shared" si="226"/>
        <v/>
      </c>
      <c r="N1049" s="48" t="s">
        <v>85</v>
      </c>
      <c r="O1049" s="57">
        <f t="shared" si="218"/>
        <v>18</v>
      </c>
      <c r="P1049" s="36">
        <v>42116</v>
      </c>
      <c r="Q1049" s="154" t="s">
        <v>305</v>
      </c>
      <c r="R1049" s="240">
        <v>1.9282407407407408E-2</v>
      </c>
      <c r="S1049" s="185"/>
      <c r="T1049" s="62" t="str">
        <f>IF(O1049&gt;0,VLOOKUP(Q1049,'Riders Names'!A$2:B$582,2,FALSE),"")</f>
        <v>Guest</v>
      </c>
      <c r="U1049" s="45" t="str">
        <f>VLOOKUP(Q1049,'Riders Names'!A$2:B$582,1,FALSE)</f>
        <v>Bob Seymour</v>
      </c>
      <c r="V1049" s="3">
        <f t="shared" si="227"/>
        <v>77</v>
      </c>
      <c r="X1049" s="7" t="str">
        <f>IF('My Races'!$H$2="All",Q1049,CONCATENATE(Q1049,N1049))</f>
        <v>Bob SeymourUC861</v>
      </c>
    </row>
    <row r="1050" spans="1:24" ht="13.5" hidden="1" thickBot="1" x14ac:dyDescent="0.25">
      <c r="A1050" s="73" t="str">
        <f t="shared" si="222"/>
        <v/>
      </c>
      <c r="B1050" s="3" t="str">
        <f t="shared" si="220"/>
        <v/>
      </c>
      <c r="E1050" s="14" t="str">
        <f t="shared" si="221"/>
        <v/>
      </c>
      <c r="F1050" s="3">
        <f t="shared" si="228"/>
        <v>6</v>
      </c>
      <c r="G1050" s="3" t="str">
        <f t="shared" si="223"/>
        <v/>
      </c>
      <c r="H1050" s="3">
        <f t="shared" si="219"/>
        <v>0</v>
      </c>
      <c r="I1050" s="3" t="str">
        <f t="shared" si="224"/>
        <v/>
      </c>
      <c r="K1050" s="3">
        <f t="shared" si="225"/>
        <v>43</v>
      </c>
      <c r="L1050" s="3" t="str">
        <f t="shared" si="226"/>
        <v/>
      </c>
      <c r="N1050" s="48" t="s">
        <v>85</v>
      </c>
      <c r="O1050" s="57">
        <f t="shared" si="218"/>
        <v>19</v>
      </c>
      <c r="P1050" s="36">
        <v>42116</v>
      </c>
      <c r="Q1050" s="153" t="s">
        <v>194</v>
      </c>
      <c r="R1050" s="240">
        <v>1.9768518518518515E-2</v>
      </c>
      <c r="S1050" s="185"/>
      <c r="T1050" s="62" t="str">
        <f>IF(O1050&gt;0,VLOOKUP(Q1050,'Riders Names'!A$2:B$582,2,FALSE),"")</f>
        <v>Guest</v>
      </c>
      <c r="U1050" s="45" t="str">
        <f>VLOOKUP(Q1050,'Riders Names'!A$2:B$582,1,FALSE)</f>
        <v>Andrew Palmer</v>
      </c>
      <c r="V1050" s="3">
        <f t="shared" si="227"/>
        <v>78</v>
      </c>
      <c r="X1050" s="7" t="str">
        <f>IF('My Races'!$H$2="All",Q1050,CONCATENATE(Q1050,N1050))</f>
        <v>Andrew PalmerUC861</v>
      </c>
    </row>
    <row r="1051" spans="1:24" ht="13.5" hidden="1" thickBot="1" x14ac:dyDescent="0.25">
      <c r="A1051" s="73" t="str">
        <f t="shared" si="222"/>
        <v/>
      </c>
      <c r="B1051" s="3" t="str">
        <f t="shared" si="220"/>
        <v/>
      </c>
      <c r="E1051" s="14" t="str">
        <f t="shared" si="221"/>
        <v/>
      </c>
      <c r="F1051" s="3">
        <f t="shared" si="228"/>
        <v>6</v>
      </c>
      <c r="G1051" s="3" t="str">
        <f t="shared" si="223"/>
        <v/>
      </c>
      <c r="H1051" s="3">
        <f t="shared" si="219"/>
        <v>0</v>
      </c>
      <c r="I1051" s="3" t="str">
        <f t="shared" si="224"/>
        <v/>
      </c>
      <c r="K1051" s="3">
        <f t="shared" si="225"/>
        <v>43</v>
      </c>
      <c r="L1051" s="3" t="str">
        <f t="shared" si="226"/>
        <v/>
      </c>
      <c r="N1051" s="48" t="s">
        <v>85</v>
      </c>
      <c r="O1051" s="57">
        <f t="shared" si="218"/>
        <v>20</v>
      </c>
      <c r="P1051" s="36">
        <v>42116</v>
      </c>
      <c r="Q1051" s="154" t="s">
        <v>233</v>
      </c>
      <c r="R1051" s="240">
        <v>2.1747685185185186E-2</v>
      </c>
      <c r="S1051" s="185"/>
      <c r="T1051" s="62" t="str">
        <f>IF(O1051&gt;0,VLOOKUP(Q1051,'Riders Names'!A$2:B$582,2,FALSE),"")</f>
        <v>Guest</v>
      </c>
      <c r="U1051" s="45" t="str">
        <f>VLOOKUP(Q1051,'Riders Names'!A$2:B$582,1,FALSE)</f>
        <v>Martin Ingleson</v>
      </c>
      <c r="V1051" s="3">
        <f t="shared" si="227"/>
        <v>79</v>
      </c>
      <c r="X1051" s="7" t="str">
        <f>IF('My Races'!$H$2="All",Q1051,CONCATENATE(Q1051,N1051))</f>
        <v>Martin InglesonUC861</v>
      </c>
    </row>
    <row r="1052" spans="1:24" ht="13.5" hidden="1" thickBot="1" x14ac:dyDescent="0.25">
      <c r="A1052" s="73" t="str">
        <f t="shared" si="222"/>
        <v/>
      </c>
      <c r="B1052" s="3" t="str">
        <f t="shared" si="220"/>
        <v/>
      </c>
      <c r="E1052" s="14" t="str">
        <f t="shared" si="221"/>
        <v/>
      </c>
      <c r="F1052" s="3">
        <f t="shared" si="228"/>
        <v>6</v>
      </c>
      <c r="G1052" s="3" t="str">
        <f t="shared" si="223"/>
        <v/>
      </c>
      <c r="H1052" s="3">
        <f t="shared" si="219"/>
        <v>0</v>
      </c>
      <c r="I1052" s="3" t="str">
        <f t="shared" si="224"/>
        <v/>
      </c>
      <c r="K1052" s="3">
        <f t="shared" si="225"/>
        <v>43</v>
      </c>
      <c r="L1052" s="3" t="str">
        <f t="shared" si="226"/>
        <v/>
      </c>
      <c r="N1052" s="48" t="s">
        <v>85</v>
      </c>
      <c r="O1052" s="57">
        <f t="shared" si="218"/>
        <v>21</v>
      </c>
      <c r="P1052" s="36">
        <v>42116</v>
      </c>
      <c r="Q1052" s="153" t="s">
        <v>132</v>
      </c>
      <c r="R1052" s="240">
        <v>2.2013888888888888E-2</v>
      </c>
      <c r="S1052" s="185"/>
      <c r="T1052" s="62" t="str">
        <f>IF(O1052&gt;0,VLOOKUP(Q1052,'Riders Names'!A$2:B$582,2,FALSE),"")</f>
        <v>Female</v>
      </c>
      <c r="U1052" s="45" t="str">
        <f>VLOOKUP(Q1052,'Riders Names'!A$2:B$582,1,FALSE)</f>
        <v>Rachael Still</v>
      </c>
      <c r="V1052" s="3">
        <f t="shared" si="227"/>
        <v>80</v>
      </c>
      <c r="X1052" s="7" t="str">
        <f>IF('My Races'!$H$2="All",Q1052,CONCATENATE(Q1052,N1052))</f>
        <v>Rachael StillUC861</v>
      </c>
    </row>
    <row r="1053" spans="1:24" ht="13.5" hidden="1" thickBot="1" x14ac:dyDescent="0.25">
      <c r="A1053" s="73" t="str">
        <f t="shared" si="222"/>
        <v/>
      </c>
      <c r="B1053" s="3" t="str">
        <f t="shared" si="220"/>
        <v/>
      </c>
      <c r="E1053" s="14" t="str">
        <f t="shared" si="221"/>
        <v/>
      </c>
      <c r="F1053" s="3">
        <f t="shared" si="228"/>
        <v>6</v>
      </c>
      <c r="G1053" s="3" t="str">
        <f t="shared" si="223"/>
        <v/>
      </c>
      <c r="H1053" s="3">
        <f t="shared" si="219"/>
        <v>0</v>
      </c>
      <c r="I1053" s="3" t="str">
        <f t="shared" si="224"/>
        <v/>
      </c>
      <c r="K1053" s="3">
        <f t="shared" si="225"/>
        <v>43</v>
      </c>
      <c r="L1053" s="3" t="str">
        <f t="shared" si="226"/>
        <v/>
      </c>
      <c r="N1053" s="48" t="s">
        <v>85</v>
      </c>
      <c r="O1053" s="57">
        <f t="shared" si="218"/>
        <v>22</v>
      </c>
      <c r="P1053" s="36">
        <v>42116</v>
      </c>
      <c r="Q1053" s="154" t="s">
        <v>287</v>
      </c>
      <c r="R1053" s="240">
        <v>2.4097222222222225E-2</v>
      </c>
      <c r="S1053" s="185"/>
      <c r="T1053" s="62" t="str">
        <f>IF(O1053&gt;0,VLOOKUP(Q1053,'Riders Names'!A$2:B$582,2,FALSE),"")</f>
        <v>Guest</v>
      </c>
      <c r="U1053" s="45" t="str">
        <f>VLOOKUP(Q1053,'Riders Names'!A$2:B$582,1,FALSE)</f>
        <v>Mandy Wiltshire</v>
      </c>
      <c r="V1053" s="3">
        <f t="shared" si="227"/>
        <v>81</v>
      </c>
      <c r="X1053" s="7" t="str">
        <f>IF('My Races'!$H$2="All",Q1053,CONCATENATE(Q1053,N1053))</f>
        <v>Mandy WiltshireUC861</v>
      </c>
    </row>
    <row r="1054" spans="1:24" ht="13.5" hidden="1" thickBot="1" x14ac:dyDescent="0.25">
      <c r="A1054" s="73" t="str">
        <f t="shared" si="222"/>
        <v/>
      </c>
      <c r="B1054" s="3" t="str">
        <f t="shared" si="220"/>
        <v/>
      </c>
      <c r="E1054" s="14" t="str">
        <f t="shared" si="221"/>
        <v/>
      </c>
      <c r="F1054" s="3">
        <f t="shared" si="228"/>
        <v>6</v>
      </c>
      <c r="G1054" s="3" t="str">
        <f t="shared" si="223"/>
        <v/>
      </c>
      <c r="H1054" s="3">
        <f t="shared" si="219"/>
        <v>0</v>
      </c>
      <c r="I1054" s="3" t="str">
        <f t="shared" si="224"/>
        <v/>
      </c>
      <c r="K1054" s="3">
        <f t="shared" si="225"/>
        <v>43</v>
      </c>
      <c r="L1054" s="3" t="str">
        <f t="shared" si="226"/>
        <v/>
      </c>
      <c r="N1054" s="48" t="s">
        <v>85</v>
      </c>
      <c r="O1054" s="57">
        <f t="shared" si="218"/>
        <v>1</v>
      </c>
      <c r="P1054" s="36">
        <v>42123</v>
      </c>
      <c r="Q1054" s="153" t="s">
        <v>188</v>
      </c>
      <c r="R1054" s="240">
        <v>1.5960648148148151E-2</v>
      </c>
      <c r="S1054" s="185"/>
      <c r="T1054" s="62" t="str">
        <f>IF(O1054&gt;0,VLOOKUP(Q1054,'Riders Names'!A$2:B$582,2,FALSE),"")</f>
        <v>Guest</v>
      </c>
      <c r="U1054" s="45" t="str">
        <f>VLOOKUP(Q1054,'Riders Names'!A$2:B$582,1,FALSE)</f>
        <v>James Cook</v>
      </c>
      <c r="V1054" s="3">
        <f t="shared" si="227"/>
        <v>82</v>
      </c>
      <c r="X1054" s="7" t="str">
        <f>IF('My Races'!$H$2="All",Q1054,CONCATENATE(Q1054,N1054))</f>
        <v>James CookUC861</v>
      </c>
    </row>
    <row r="1055" spans="1:24" ht="13.5" hidden="1" thickBot="1" x14ac:dyDescent="0.25">
      <c r="A1055" s="73" t="str">
        <f t="shared" si="222"/>
        <v/>
      </c>
      <c r="B1055" s="3" t="str">
        <f t="shared" si="220"/>
        <v/>
      </c>
      <c r="E1055" s="14" t="str">
        <f t="shared" si="221"/>
        <v/>
      </c>
      <c r="F1055" s="3">
        <f t="shared" si="228"/>
        <v>6</v>
      </c>
      <c r="G1055" s="3" t="str">
        <f t="shared" si="223"/>
        <v/>
      </c>
      <c r="H1055" s="3">
        <f t="shared" si="219"/>
        <v>0</v>
      </c>
      <c r="I1055" s="3" t="str">
        <f t="shared" si="224"/>
        <v/>
      </c>
      <c r="K1055" s="3">
        <f t="shared" si="225"/>
        <v>43</v>
      </c>
      <c r="L1055" s="3" t="str">
        <f t="shared" si="226"/>
        <v/>
      </c>
      <c r="N1055" s="48" t="s">
        <v>85</v>
      </c>
      <c r="O1055" s="57">
        <f t="shared" ref="O1055:O1118" si="229">IF(P1055=P1054,O1054+1,1)</f>
        <v>2</v>
      </c>
      <c r="P1055" s="36">
        <v>42123</v>
      </c>
      <c r="Q1055" s="154" t="s">
        <v>56</v>
      </c>
      <c r="R1055" s="240">
        <v>1.650462962962963E-2</v>
      </c>
      <c r="S1055" s="185"/>
      <c r="T1055" s="62" t="str">
        <f>IF(O1055&gt;0,VLOOKUP(Q1055,'Riders Names'!A$2:B$582,2,FALSE),"")</f>
        <v>Male</v>
      </c>
      <c r="U1055" s="45" t="str">
        <f>VLOOKUP(Q1055,'Riders Names'!A$2:B$582,1,FALSE)</f>
        <v>Simon Cox</v>
      </c>
      <c r="V1055" s="3">
        <f t="shared" si="227"/>
        <v>83</v>
      </c>
      <c r="X1055" s="7" t="str">
        <f>IF('My Races'!$H$2="All",Q1055,CONCATENATE(Q1055,N1055))</f>
        <v>Simon CoxUC861</v>
      </c>
    </row>
    <row r="1056" spans="1:24" ht="13.5" hidden="1" thickBot="1" x14ac:dyDescent="0.25">
      <c r="A1056" s="73" t="str">
        <f t="shared" si="222"/>
        <v/>
      </c>
      <c r="B1056" s="3" t="str">
        <f t="shared" si="220"/>
        <v/>
      </c>
      <c r="E1056" s="14" t="str">
        <f t="shared" si="221"/>
        <v/>
      </c>
      <c r="F1056" s="3">
        <f t="shared" si="228"/>
        <v>6</v>
      </c>
      <c r="G1056" s="3" t="str">
        <f t="shared" si="223"/>
        <v/>
      </c>
      <c r="H1056" s="3">
        <f t="shared" si="219"/>
        <v>0</v>
      </c>
      <c r="I1056" s="3" t="str">
        <f t="shared" si="224"/>
        <v/>
      </c>
      <c r="K1056" s="3">
        <f t="shared" si="225"/>
        <v>43</v>
      </c>
      <c r="L1056" s="3" t="str">
        <f t="shared" si="226"/>
        <v/>
      </c>
      <c r="N1056" s="48" t="s">
        <v>85</v>
      </c>
      <c r="O1056" s="57">
        <f t="shared" si="229"/>
        <v>3</v>
      </c>
      <c r="P1056" s="36">
        <v>42123</v>
      </c>
      <c r="Q1056" s="153" t="s">
        <v>169</v>
      </c>
      <c r="R1056" s="240">
        <v>1.6597222222222222E-2</v>
      </c>
      <c r="S1056" s="185"/>
      <c r="T1056" s="62" t="str">
        <f>IF(O1056&gt;0,VLOOKUP(Q1056,'Riders Names'!A$2:B$582,2,FALSE),"")</f>
        <v>Male</v>
      </c>
      <c r="U1056" s="45" t="str">
        <f>VLOOKUP(Q1056,'Riders Names'!A$2:B$582,1,FALSE)</f>
        <v>Jamie Currie</v>
      </c>
      <c r="V1056" s="3">
        <f t="shared" si="227"/>
        <v>84</v>
      </c>
      <c r="X1056" s="7" t="str">
        <f>IF('My Races'!$H$2="All",Q1056,CONCATENATE(Q1056,N1056))</f>
        <v>Jamie CurrieUC861</v>
      </c>
    </row>
    <row r="1057" spans="1:24" ht="13.5" hidden="1" thickBot="1" x14ac:dyDescent="0.25">
      <c r="A1057" s="73" t="str">
        <f t="shared" si="222"/>
        <v/>
      </c>
      <c r="B1057" s="3" t="str">
        <f t="shared" si="220"/>
        <v/>
      </c>
      <c r="E1057" s="14" t="str">
        <f t="shared" si="221"/>
        <v/>
      </c>
      <c r="F1057" s="3">
        <f t="shared" si="228"/>
        <v>6</v>
      </c>
      <c r="G1057" s="3" t="str">
        <f t="shared" si="223"/>
        <v/>
      </c>
      <c r="H1057" s="3">
        <f t="shared" si="219"/>
        <v>0</v>
      </c>
      <c r="I1057" s="3" t="str">
        <f t="shared" si="224"/>
        <v/>
      </c>
      <c r="K1057" s="3">
        <f t="shared" si="225"/>
        <v>43</v>
      </c>
      <c r="L1057" s="3" t="str">
        <f t="shared" si="226"/>
        <v/>
      </c>
      <c r="N1057" s="48" t="s">
        <v>85</v>
      </c>
      <c r="O1057" s="57">
        <f t="shared" si="229"/>
        <v>4</v>
      </c>
      <c r="P1057" s="36">
        <v>42123</v>
      </c>
      <c r="Q1057" s="154" t="s">
        <v>292</v>
      </c>
      <c r="R1057" s="240">
        <v>1.6736111111111111E-2</v>
      </c>
      <c r="S1057" s="185"/>
      <c r="T1057" s="62" t="str">
        <f>IF(O1057&gt;0,VLOOKUP(Q1057,'Riders Names'!A$2:B$582,2,FALSE),"")</f>
        <v>Guest</v>
      </c>
      <c r="U1057" s="45" t="str">
        <f>VLOOKUP(Q1057,'Riders Names'!A$2:B$582,1,FALSE)</f>
        <v>Harry Palmer</v>
      </c>
      <c r="V1057" s="3">
        <f t="shared" si="227"/>
        <v>85</v>
      </c>
      <c r="X1057" s="7" t="str">
        <f>IF('My Races'!$H$2="All",Q1057,CONCATENATE(Q1057,N1057))</f>
        <v>Harry PalmerUC861</v>
      </c>
    </row>
    <row r="1058" spans="1:24" ht="13.5" hidden="1" thickBot="1" x14ac:dyDescent="0.25">
      <c r="A1058" s="73" t="str">
        <f t="shared" si="222"/>
        <v/>
      </c>
      <c r="B1058" s="3" t="str">
        <f t="shared" si="220"/>
        <v/>
      </c>
      <c r="E1058" s="14" t="str">
        <f t="shared" si="221"/>
        <v/>
      </c>
      <c r="F1058" s="3">
        <f t="shared" si="228"/>
        <v>6</v>
      </c>
      <c r="G1058" s="3" t="str">
        <f t="shared" si="223"/>
        <v/>
      </c>
      <c r="H1058" s="3">
        <f t="shared" si="219"/>
        <v>0</v>
      </c>
      <c r="I1058" s="3" t="str">
        <f t="shared" si="224"/>
        <v/>
      </c>
      <c r="K1058" s="3">
        <f t="shared" si="225"/>
        <v>43</v>
      </c>
      <c r="L1058" s="3" t="str">
        <f t="shared" si="226"/>
        <v/>
      </c>
      <c r="N1058" s="48" t="s">
        <v>85</v>
      </c>
      <c r="O1058" s="57">
        <f t="shared" si="229"/>
        <v>5</v>
      </c>
      <c r="P1058" s="36">
        <v>42123</v>
      </c>
      <c r="Q1058" s="153" t="s">
        <v>68</v>
      </c>
      <c r="R1058" s="240">
        <v>1.6759259259259258E-2</v>
      </c>
      <c r="S1058" s="185"/>
      <c r="T1058" s="62" t="str">
        <f>IF(O1058&gt;0,VLOOKUP(Q1058,'Riders Names'!A$2:B$582,2,FALSE),"")</f>
        <v>Male</v>
      </c>
      <c r="U1058" s="45" t="str">
        <f>VLOOKUP(Q1058,'Riders Names'!A$2:B$582,1,FALSE)</f>
        <v>Robbie Richardson</v>
      </c>
      <c r="V1058" s="3">
        <f t="shared" si="227"/>
        <v>86</v>
      </c>
      <c r="X1058" s="7" t="str">
        <f>IF('My Races'!$H$2="All",Q1058,CONCATENATE(Q1058,N1058))</f>
        <v>Robbie RichardsonUC861</v>
      </c>
    </row>
    <row r="1059" spans="1:24" ht="13.5" hidden="1" thickBot="1" x14ac:dyDescent="0.25">
      <c r="A1059" s="73" t="str">
        <f t="shared" si="222"/>
        <v/>
      </c>
      <c r="B1059" s="3" t="str">
        <f t="shared" si="220"/>
        <v/>
      </c>
      <c r="E1059" s="14" t="str">
        <f t="shared" si="221"/>
        <v/>
      </c>
      <c r="F1059" s="3">
        <f t="shared" si="228"/>
        <v>6</v>
      </c>
      <c r="G1059" s="3" t="str">
        <f t="shared" si="223"/>
        <v/>
      </c>
      <c r="H1059" s="3">
        <f t="shared" ref="H1059:H1122" si="230">IF(AND(N1059=$AA$11,P1059=$AE$11),H1058+1,H1058)</f>
        <v>0</v>
      </c>
      <c r="I1059" s="3" t="str">
        <f t="shared" si="224"/>
        <v/>
      </c>
      <c r="K1059" s="3">
        <f t="shared" si="225"/>
        <v>43</v>
      </c>
      <c r="L1059" s="3" t="str">
        <f t="shared" si="226"/>
        <v/>
      </c>
      <c r="N1059" s="48" t="s">
        <v>85</v>
      </c>
      <c r="O1059" s="57">
        <f t="shared" si="229"/>
        <v>6</v>
      </c>
      <c r="P1059" s="36">
        <v>42123</v>
      </c>
      <c r="Q1059" s="154" t="s">
        <v>123</v>
      </c>
      <c r="R1059" s="240">
        <v>1.7118055555555556E-2</v>
      </c>
      <c r="S1059" s="185"/>
      <c r="T1059" s="62" t="str">
        <f>IF(O1059&gt;0,VLOOKUP(Q1059,'Riders Names'!A$2:B$582,2,FALSE),"")</f>
        <v>Male</v>
      </c>
      <c r="U1059" s="45" t="str">
        <f>VLOOKUP(Q1059,'Riders Names'!A$2:B$582,1,FALSE)</f>
        <v>Chris Maxwell</v>
      </c>
      <c r="V1059" s="3">
        <f t="shared" si="227"/>
        <v>87</v>
      </c>
      <c r="X1059" s="7" t="str">
        <f>IF('My Races'!$H$2="All",Q1059,CONCATENATE(Q1059,N1059))</f>
        <v>Chris MaxwellUC861</v>
      </c>
    </row>
    <row r="1060" spans="1:24" ht="13.5" hidden="1" thickBot="1" x14ac:dyDescent="0.25">
      <c r="A1060" s="73" t="str">
        <f t="shared" si="222"/>
        <v/>
      </c>
      <c r="B1060" s="3" t="str">
        <f t="shared" si="220"/>
        <v/>
      </c>
      <c r="E1060" s="14" t="str">
        <f t="shared" si="221"/>
        <v/>
      </c>
      <c r="F1060" s="3">
        <f t="shared" si="228"/>
        <v>6</v>
      </c>
      <c r="G1060" s="3" t="str">
        <f t="shared" si="223"/>
        <v/>
      </c>
      <c r="H1060" s="3">
        <f t="shared" si="230"/>
        <v>0</v>
      </c>
      <c r="I1060" s="3" t="str">
        <f t="shared" si="224"/>
        <v/>
      </c>
      <c r="K1060" s="3">
        <f t="shared" si="225"/>
        <v>44</v>
      </c>
      <c r="L1060" s="3" t="str">
        <f t="shared" si="226"/>
        <v>Paul Winchcombe44</v>
      </c>
      <c r="N1060" s="48" t="s">
        <v>85</v>
      </c>
      <c r="O1060" s="57">
        <f t="shared" si="229"/>
        <v>7</v>
      </c>
      <c r="P1060" s="36">
        <v>42123</v>
      </c>
      <c r="Q1060" s="153" t="s">
        <v>57</v>
      </c>
      <c r="R1060" s="240">
        <v>1.7199074074074071E-2</v>
      </c>
      <c r="S1060" s="185"/>
      <c r="T1060" s="62" t="str">
        <f>IF(O1060&gt;0,VLOOKUP(Q1060,'Riders Names'!A$2:B$582,2,FALSE),"")</f>
        <v>Male</v>
      </c>
      <c r="U1060" s="45" t="str">
        <f>VLOOKUP(Q1060,'Riders Names'!A$2:B$582,1,FALSE)</f>
        <v>Paul Winchcombe</v>
      </c>
      <c r="V1060" s="3">
        <f t="shared" si="227"/>
        <v>88</v>
      </c>
      <c r="X1060" s="7" t="str">
        <f>IF('My Races'!$H$2="All",Q1060,CONCATENATE(Q1060,N1060))</f>
        <v>Paul WinchcombeUC861</v>
      </c>
    </row>
    <row r="1061" spans="1:24" ht="13.5" hidden="1" thickBot="1" x14ac:dyDescent="0.25">
      <c r="A1061" s="73" t="str">
        <f t="shared" si="222"/>
        <v/>
      </c>
      <c r="B1061" s="3" t="str">
        <f t="shared" si="220"/>
        <v/>
      </c>
      <c r="E1061" s="14" t="str">
        <f t="shared" si="221"/>
        <v/>
      </c>
      <c r="F1061" s="3">
        <f t="shared" si="228"/>
        <v>6</v>
      </c>
      <c r="G1061" s="3" t="str">
        <f t="shared" si="223"/>
        <v/>
      </c>
      <c r="H1061" s="3">
        <f t="shared" si="230"/>
        <v>0</v>
      </c>
      <c r="I1061" s="3" t="str">
        <f t="shared" si="224"/>
        <v/>
      </c>
      <c r="K1061" s="3">
        <f t="shared" si="225"/>
        <v>44</v>
      </c>
      <c r="L1061" s="3" t="str">
        <f t="shared" si="226"/>
        <v/>
      </c>
      <c r="N1061" s="48" t="s">
        <v>85</v>
      </c>
      <c r="O1061" s="57">
        <f t="shared" si="229"/>
        <v>8</v>
      </c>
      <c r="P1061" s="36">
        <v>42123</v>
      </c>
      <c r="Q1061" s="154" t="s">
        <v>195</v>
      </c>
      <c r="R1061" s="240">
        <v>1.7361111111111112E-2</v>
      </c>
      <c r="S1061" s="185"/>
      <c r="T1061" s="62" t="str">
        <f>IF(O1061&gt;0,VLOOKUP(Q1061,'Riders Names'!A$2:B$582,2,FALSE),"")</f>
        <v>Guest</v>
      </c>
      <c r="U1061" s="45" t="str">
        <f>VLOOKUP(Q1061,'Riders Names'!A$2:B$582,1,FALSE)</f>
        <v>Simon Kelly</v>
      </c>
      <c r="V1061" s="3">
        <f t="shared" si="227"/>
        <v>89</v>
      </c>
      <c r="X1061" s="7" t="str">
        <f>IF('My Races'!$H$2="All",Q1061,CONCATENATE(Q1061,N1061))</f>
        <v>Simon KellyUC861</v>
      </c>
    </row>
    <row r="1062" spans="1:24" ht="13.5" hidden="1" thickBot="1" x14ac:dyDescent="0.25">
      <c r="A1062" s="73" t="str">
        <f t="shared" si="222"/>
        <v/>
      </c>
      <c r="B1062" s="3" t="str">
        <f t="shared" si="220"/>
        <v/>
      </c>
      <c r="E1062" s="14" t="str">
        <f t="shared" si="221"/>
        <v/>
      </c>
      <c r="F1062" s="3">
        <f t="shared" si="228"/>
        <v>6</v>
      </c>
      <c r="G1062" s="3" t="str">
        <f t="shared" si="223"/>
        <v/>
      </c>
      <c r="H1062" s="3">
        <f t="shared" si="230"/>
        <v>0</v>
      </c>
      <c r="I1062" s="3" t="str">
        <f t="shared" si="224"/>
        <v/>
      </c>
      <c r="K1062" s="3">
        <f t="shared" si="225"/>
        <v>44</v>
      </c>
      <c r="L1062" s="3" t="str">
        <f t="shared" si="226"/>
        <v/>
      </c>
      <c r="N1062" s="48" t="s">
        <v>85</v>
      </c>
      <c r="O1062" s="57">
        <f t="shared" si="229"/>
        <v>9</v>
      </c>
      <c r="P1062" s="36">
        <v>42123</v>
      </c>
      <c r="Q1062" s="153" t="s">
        <v>166</v>
      </c>
      <c r="R1062" s="240">
        <v>1.7719907407407406E-2</v>
      </c>
      <c r="S1062" s="185"/>
      <c r="T1062" s="62" t="str">
        <f>IF(O1062&gt;0,VLOOKUP(Q1062,'Riders Names'!A$2:B$582,2,FALSE),"")</f>
        <v>Male</v>
      </c>
      <c r="U1062" s="45" t="str">
        <f>VLOOKUP(Q1062,'Riders Names'!A$2:B$582,1,FALSE)</f>
        <v>Andy Summers</v>
      </c>
      <c r="V1062" s="3">
        <f t="shared" si="227"/>
        <v>90</v>
      </c>
      <c r="X1062" s="7" t="str">
        <f>IF('My Races'!$H$2="All",Q1062,CONCATENATE(Q1062,N1062))</f>
        <v>Andy SummersUC861</v>
      </c>
    </row>
    <row r="1063" spans="1:24" ht="13.5" hidden="1" thickBot="1" x14ac:dyDescent="0.25">
      <c r="A1063" s="73" t="str">
        <f t="shared" si="222"/>
        <v/>
      </c>
      <c r="B1063" s="3" t="str">
        <f t="shared" si="220"/>
        <v/>
      </c>
      <c r="E1063" s="14" t="str">
        <f t="shared" si="221"/>
        <v/>
      </c>
      <c r="F1063" s="3">
        <f t="shared" si="228"/>
        <v>6</v>
      </c>
      <c r="G1063" s="3" t="str">
        <f t="shared" si="223"/>
        <v/>
      </c>
      <c r="H1063" s="3">
        <f t="shared" si="230"/>
        <v>0</v>
      </c>
      <c r="I1063" s="3" t="str">
        <f t="shared" si="224"/>
        <v/>
      </c>
      <c r="K1063" s="3">
        <f t="shared" si="225"/>
        <v>44</v>
      </c>
      <c r="L1063" s="3" t="str">
        <f t="shared" si="226"/>
        <v/>
      </c>
      <c r="N1063" s="48" t="s">
        <v>85</v>
      </c>
      <c r="O1063" s="57">
        <f t="shared" si="229"/>
        <v>10</v>
      </c>
      <c r="P1063" s="36">
        <v>42123</v>
      </c>
      <c r="Q1063" s="154" t="s">
        <v>69</v>
      </c>
      <c r="R1063" s="240">
        <v>1.7743055555555557E-2</v>
      </c>
      <c r="S1063" s="185"/>
      <c r="T1063" s="62" t="str">
        <f>IF(O1063&gt;0,VLOOKUP(Q1063,'Riders Names'!A$2:B$582,2,FALSE),"")</f>
        <v>Male</v>
      </c>
      <c r="U1063" s="45" t="str">
        <f>VLOOKUP(Q1063,'Riders Names'!A$2:B$582,1,FALSE)</f>
        <v>Paul Freegard</v>
      </c>
      <c r="V1063" s="3">
        <f t="shared" si="227"/>
        <v>91</v>
      </c>
      <c r="X1063" s="7" t="str">
        <f>IF('My Races'!$H$2="All",Q1063,CONCATENATE(Q1063,N1063))</f>
        <v>Paul FreegardUC861</v>
      </c>
    </row>
    <row r="1064" spans="1:24" ht="13.5" hidden="1" thickBot="1" x14ac:dyDescent="0.25">
      <c r="A1064" s="73" t="str">
        <f t="shared" si="222"/>
        <v/>
      </c>
      <c r="B1064" s="3" t="str">
        <f t="shared" si="220"/>
        <v/>
      </c>
      <c r="E1064" s="14" t="str">
        <f t="shared" si="221"/>
        <v/>
      </c>
      <c r="F1064" s="3">
        <f t="shared" si="228"/>
        <v>6</v>
      </c>
      <c r="G1064" s="3" t="str">
        <f t="shared" si="223"/>
        <v/>
      </c>
      <c r="H1064" s="3">
        <f t="shared" si="230"/>
        <v>0</v>
      </c>
      <c r="I1064" s="3" t="str">
        <f t="shared" si="224"/>
        <v/>
      </c>
      <c r="K1064" s="3">
        <f t="shared" si="225"/>
        <v>44</v>
      </c>
      <c r="L1064" s="3" t="str">
        <f t="shared" si="226"/>
        <v/>
      </c>
      <c r="N1064" s="48" t="s">
        <v>85</v>
      </c>
      <c r="O1064" s="57">
        <f t="shared" si="229"/>
        <v>11</v>
      </c>
      <c r="P1064" s="36">
        <v>42123</v>
      </c>
      <c r="Q1064" s="153" t="s">
        <v>302</v>
      </c>
      <c r="R1064" s="240">
        <v>1.7847222222222223E-2</v>
      </c>
      <c r="S1064" s="185"/>
      <c r="T1064" s="62" t="str">
        <f>IF(O1064&gt;0,VLOOKUP(Q1064,'Riders Names'!A$2:B$582,2,FALSE),"")</f>
        <v>Guest</v>
      </c>
      <c r="U1064" s="45" t="str">
        <f>VLOOKUP(Q1064,'Riders Names'!A$2:B$582,1,FALSE)</f>
        <v>Daniel Taylor</v>
      </c>
      <c r="V1064" s="3">
        <f t="shared" si="227"/>
        <v>92</v>
      </c>
      <c r="X1064" s="7" t="str">
        <f>IF('My Races'!$H$2="All",Q1064,CONCATENATE(Q1064,N1064))</f>
        <v>Daniel TaylorUC861</v>
      </c>
    </row>
    <row r="1065" spans="1:24" ht="13.5" hidden="1" thickBot="1" x14ac:dyDescent="0.25">
      <c r="A1065" s="73" t="str">
        <f t="shared" si="222"/>
        <v/>
      </c>
      <c r="B1065" s="3" t="str">
        <f t="shared" si="220"/>
        <v/>
      </c>
      <c r="E1065" s="14" t="str">
        <f t="shared" si="221"/>
        <v/>
      </c>
      <c r="F1065" s="3">
        <f t="shared" si="228"/>
        <v>6</v>
      </c>
      <c r="G1065" s="3" t="str">
        <f t="shared" si="223"/>
        <v/>
      </c>
      <c r="H1065" s="3">
        <f t="shared" si="230"/>
        <v>0</v>
      </c>
      <c r="I1065" s="3" t="str">
        <f t="shared" si="224"/>
        <v/>
      </c>
      <c r="K1065" s="3">
        <f t="shared" si="225"/>
        <v>44</v>
      </c>
      <c r="L1065" s="3" t="str">
        <f t="shared" si="226"/>
        <v/>
      </c>
      <c r="N1065" s="48" t="s">
        <v>85</v>
      </c>
      <c r="O1065" s="57">
        <f t="shared" si="229"/>
        <v>12</v>
      </c>
      <c r="P1065" s="36">
        <v>42123</v>
      </c>
      <c r="Q1065" s="154" t="s">
        <v>231</v>
      </c>
      <c r="R1065" s="240">
        <v>1.8020833333333333E-2</v>
      </c>
      <c r="S1065" s="185"/>
      <c r="T1065" s="62" t="str">
        <f>IF(O1065&gt;0,VLOOKUP(Q1065,'Riders Names'!A$2:B$582,2,FALSE),"")</f>
        <v>Guest</v>
      </c>
      <c r="U1065" s="45" t="str">
        <f>VLOOKUP(Q1065,'Riders Names'!A$2:B$582,1,FALSE)</f>
        <v>Charlie Kelly</v>
      </c>
      <c r="V1065" s="3">
        <f t="shared" si="227"/>
        <v>93</v>
      </c>
      <c r="X1065" s="7" t="str">
        <f>IF('My Races'!$H$2="All",Q1065,CONCATENATE(Q1065,N1065))</f>
        <v>Charlie KellyUC861</v>
      </c>
    </row>
    <row r="1066" spans="1:24" ht="13.5" hidden="1" thickBot="1" x14ac:dyDescent="0.25">
      <c r="A1066" s="73" t="str">
        <f t="shared" si="222"/>
        <v/>
      </c>
      <c r="B1066" s="3" t="str">
        <f t="shared" si="220"/>
        <v/>
      </c>
      <c r="E1066" s="14" t="str">
        <f t="shared" si="221"/>
        <v/>
      </c>
      <c r="F1066" s="3">
        <f t="shared" si="228"/>
        <v>6</v>
      </c>
      <c r="G1066" s="3" t="str">
        <f t="shared" si="223"/>
        <v/>
      </c>
      <c r="H1066" s="3">
        <f t="shared" si="230"/>
        <v>0</v>
      </c>
      <c r="I1066" s="3" t="str">
        <f t="shared" si="224"/>
        <v/>
      </c>
      <c r="K1066" s="3">
        <f t="shared" si="225"/>
        <v>44</v>
      </c>
      <c r="L1066" s="3" t="str">
        <f t="shared" si="226"/>
        <v/>
      </c>
      <c r="N1066" s="48" t="s">
        <v>85</v>
      </c>
      <c r="O1066" s="57">
        <f t="shared" si="229"/>
        <v>13</v>
      </c>
      <c r="P1066" s="36">
        <v>42123</v>
      </c>
      <c r="Q1066" s="153" t="s">
        <v>304</v>
      </c>
      <c r="R1066" s="240">
        <v>1.8425925925925925E-2</v>
      </c>
      <c r="S1066" s="185"/>
      <c r="T1066" s="62" t="str">
        <f>IF(O1066&gt;0,VLOOKUP(Q1066,'Riders Names'!A$2:B$582,2,FALSE),"")</f>
        <v>Guest</v>
      </c>
      <c r="U1066" s="45" t="str">
        <f>VLOOKUP(Q1066,'Riders Names'!A$2:B$582,1,FALSE)</f>
        <v>Gary Smart</v>
      </c>
      <c r="V1066" s="3">
        <f t="shared" si="227"/>
        <v>94</v>
      </c>
      <c r="X1066" s="7" t="str">
        <f>IF('My Races'!$H$2="All",Q1066,CONCATENATE(Q1066,N1066))</f>
        <v>Gary SmartUC861</v>
      </c>
    </row>
    <row r="1067" spans="1:24" ht="13.5" hidden="1" thickBot="1" x14ac:dyDescent="0.25">
      <c r="A1067" s="73" t="str">
        <f t="shared" si="222"/>
        <v/>
      </c>
      <c r="B1067" s="3" t="str">
        <f t="shared" si="220"/>
        <v/>
      </c>
      <c r="E1067" s="14" t="str">
        <f t="shared" si="221"/>
        <v/>
      </c>
      <c r="F1067" s="3">
        <f t="shared" si="228"/>
        <v>6</v>
      </c>
      <c r="G1067" s="3" t="str">
        <f t="shared" si="223"/>
        <v/>
      </c>
      <c r="H1067" s="3">
        <f t="shared" si="230"/>
        <v>0</v>
      </c>
      <c r="I1067" s="3" t="str">
        <f t="shared" si="224"/>
        <v/>
      </c>
      <c r="K1067" s="3">
        <f t="shared" si="225"/>
        <v>44</v>
      </c>
      <c r="L1067" s="3" t="str">
        <f t="shared" si="226"/>
        <v/>
      </c>
      <c r="N1067" s="48" t="s">
        <v>85</v>
      </c>
      <c r="O1067" s="57">
        <f t="shared" si="229"/>
        <v>14</v>
      </c>
      <c r="P1067" s="36">
        <v>42123</v>
      </c>
      <c r="Q1067" s="154" t="s">
        <v>116</v>
      </c>
      <c r="R1067" s="240">
        <v>1.8680555555555554E-2</v>
      </c>
      <c r="S1067" s="185"/>
      <c r="T1067" s="62" t="str">
        <f>IF(O1067&gt;0,VLOOKUP(Q1067,'Riders Names'!A$2:B$582,2,FALSE),"")</f>
        <v>Male</v>
      </c>
      <c r="U1067" s="45" t="str">
        <f>VLOOKUP(Q1067,'Riders Names'!A$2:B$582,1,FALSE)</f>
        <v>Piers Dibben</v>
      </c>
      <c r="V1067" s="3">
        <f t="shared" si="227"/>
        <v>95</v>
      </c>
      <c r="X1067" s="7" t="str">
        <f>IF('My Races'!$H$2="All",Q1067,CONCATENATE(Q1067,N1067))</f>
        <v>Piers DibbenUC861</v>
      </c>
    </row>
    <row r="1068" spans="1:24" ht="13.5" hidden="1" thickBot="1" x14ac:dyDescent="0.25">
      <c r="A1068" s="73" t="str">
        <f t="shared" si="222"/>
        <v/>
      </c>
      <c r="B1068" s="3" t="str">
        <f t="shared" si="220"/>
        <v/>
      </c>
      <c r="E1068" s="14" t="str">
        <f t="shared" si="221"/>
        <v/>
      </c>
      <c r="F1068" s="3">
        <f t="shared" si="228"/>
        <v>6</v>
      </c>
      <c r="G1068" s="3" t="str">
        <f t="shared" si="223"/>
        <v/>
      </c>
      <c r="H1068" s="3">
        <f t="shared" si="230"/>
        <v>0</v>
      </c>
      <c r="I1068" s="3" t="str">
        <f t="shared" si="224"/>
        <v/>
      </c>
      <c r="K1068" s="3">
        <f t="shared" si="225"/>
        <v>44</v>
      </c>
      <c r="L1068" s="3" t="str">
        <f t="shared" si="226"/>
        <v/>
      </c>
      <c r="N1068" s="48" t="s">
        <v>85</v>
      </c>
      <c r="O1068" s="57">
        <f t="shared" si="229"/>
        <v>15</v>
      </c>
      <c r="P1068" s="36">
        <v>42123</v>
      </c>
      <c r="Q1068" s="153" t="s">
        <v>306</v>
      </c>
      <c r="R1068" s="240">
        <v>1.9143518518518518E-2</v>
      </c>
      <c r="S1068" s="185"/>
      <c r="T1068" s="62" t="str">
        <f>IF(O1068&gt;0,VLOOKUP(Q1068,'Riders Names'!A$2:B$582,2,FALSE),"")</f>
        <v>Guest</v>
      </c>
      <c r="U1068" s="45" t="str">
        <f>VLOOKUP(Q1068,'Riders Names'!A$2:B$582,1,FALSE)</f>
        <v>Alan Sheppard</v>
      </c>
      <c r="V1068" s="3">
        <f t="shared" si="227"/>
        <v>96</v>
      </c>
      <c r="X1068" s="7" t="str">
        <f>IF('My Races'!$H$2="All",Q1068,CONCATENATE(Q1068,N1068))</f>
        <v>Alan SheppardUC861</v>
      </c>
    </row>
    <row r="1069" spans="1:24" ht="13.5" hidden="1" thickBot="1" x14ac:dyDescent="0.25">
      <c r="A1069" s="73" t="str">
        <f t="shared" si="222"/>
        <v/>
      </c>
      <c r="B1069" s="3" t="str">
        <f t="shared" si="220"/>
        <v/>
      </c>
      <c r="E1069" s="14" t="str">
        <f t="shared" si="221"/>
        <v/>
      </c>
      <c r="F1069" s="3">
        <f t="shared" si="228"/>
        <v>6</v>
      </c>
      <c r="G1069" s="3" t="str">
        <f t="shared" si="223"/>
        <v/>
      </c>
      <c r="H1069" s="3">
        <f t="shared" si="230"/>
        <v>0</v>
      </c>
      <c r="I1069" s="3" t="str">
        <f t="shared" si="224"/>
        <v/>
      </c>
      <c r="K1069" s="3">
        <f t="shared" si="225"/>
        <v>44</v>
      </c>
      <c r="L1069" s="3" t="str">
        <f t="shared" si="226"/>
        <v/>
      </c>
      <c r="N1069" s="48" t="s">
        <v>85</v>
      </c>
      <c r="O1069" s="57">
        <f t="shared" si="229"/>
        <v>16</v>
      </c>
      <c r="P1069" s="36">
        <v>42123</v>
      </c>
      <c r="Q1069" s="154" t="s">
        <v>307</v>
      </c>
      <c r="R1069" s="240">
        <v>1.9247685185185184E-2</v>
      </c>
      <c r="S1069" s="185"/>
      <c r="T1069" s="62" t="str">
        <f>IF(O1069&gt;0,VLOOKUP(Q1069,'Riders Names'!A$2:B$582,2,FALSE),"")</f>
        <v>Guest</v>
      </c>
      <c r="U1069" s="45" t="str">
        <f>VLOOKUP(Q1069,'Riders Names'!A$2:B$582,1,FALSE)</f>
        <v>Jason Whitmarsh</v>
      </c>
      <c r="V1069" s="3">
        <f t="shared" si="227"/>
        <v>97</v>
      </c>
      <c r="X1069" s="7" t="str">
        <f>IF('My Races'!$H$2="All",Q1069,CONCATENATE(Q1069,N1069))</f>
        <v>Jason WhitmarshUC861</v>
      </c>
    </row>
    <row r="1070" spans="1:24" ht="13.5" hidden="1" thickBot="1" x14ac:dyDescent="0.25">
      <c r="A1070" s="73" t="str">
        <f t="shared" si="222"/>
        <v/>
      </c>
      <c r="B1070" s="3" t="str">
        <f t="shared" si="220"/>
        <v/>
      </c>
      <c r="E1070" s="14" t="str">
        <f t="shared" si="221"/>
        <v/>
      </c>
      <c r="F1070" s="3">
        <f t="shared" si="228"/>
        <v>6</v>
      </c>
      <c r="G1070" s="3" t="str">
        <f t="shared" si="223"/>
        <v/>
      </c>
      <c r="H1070" s="3">
        <f t="shared" si="230"/>
        <v>0</v>
      </c>
      <c r="I1070" s="3" t="str">
        <f t="shared" si="224"/>
        <v/>
      </c>
      <c r="K1070" s="3">
        <f t="shared" si="225"/>
        <v>44</v>
      </c>
      <c r="L1070" s="3" t="str">
        <f t="shared" si="226"/>
        <v/>
      </c>
      <c r="N1070" s="48" t="s">
        <v>85</v>
      </c>
      <c r="O1070" s="57">
        <f t="shared" si="229"/>
        <v>17</v>
      </c>
      <c r="P1070" s="36">
        <v>42123</v>
      </c>
      <c r="Q1070" s="153" t="s">
        <v>115</v>
      </c>
      <c r="R1070" s="240">
        <v>1.9641203703703706E-2</v>
      </c>
      <c r="S1070" s="185"/>
      <c r="T1070" s="62" t="str">
        <f>IF(O1070&gt;0,VLOOKUP(Q1070,'Riders Names'!A$2:B$582,2,FALSE),"")</f>
        <v>Male</v>
      </c>
      <c r="U1070" s="45" t="str">
        <f>VLOOKUP(Q1070,'Riders Names'!A$2:B$582,1,FALSE)</f>
        <v>Dylan Spencer</v>
      </c>
      <c r="V1070" s="3">
        <f t="shared" si="227"/>
        <v>98</v>
      </c>
      <c r="X1070" s="7" t="str">
        <f>IF('My Races'!$H$2="All",Q1070,CONCATENATE(Q1070,N1070))</f>
        <v>Dylan SpencerUC861</v>
      </c>
    </row>
    <row r="1071" spans="1:24" ht="13.5" hidden="1" thickBot="1" x14ac:dyDescent="0.25">
      <c r="A1071" s="73" t="str">
        <f t="shared" si="222"/>
        <v/>
      </c>
      <c r="B1071" s="3" t="str">
        <f t="shared" si="220"/>
        <v/>
      </c>
      <c r="E1071" s="14" t="str">
        <f t="shared" si="221"/>
        <v/>
      </c>
      <c r="F1071" s="3">
        <f t="shared" si="228"/>
        <v>6</v>
      </c>
      <c r="G1071" s="3" t="str">
        <f t="shared" si="223"/>
        <v/>
      </c>
      <c r="H1071" s="3">
        <f t="shared" si="230"/>
        <v>0</v>
      </c>
      <c r="I1071" s="3" t="str">
        <f t="shared" si="224"/>
        <v/>
      </c>
      <c r="K1071" s="3">
        <f t="shared" si="225"/>
        <v>44</v>
      </c>
      <c r="L1071" s="3" t="str">
        <f t="shared" si="226"/>
        <v/>
      </c>
      <c r="N1071" s="48" t="s">
        <v>85</v>
      </c>
      <c r="O1071" s="57">
        <f t="shared" si="229"/>
        <v>18</v>
      </c>
      <c r="P1071" s="36">
        <v>42123</v>
      </c>
      <c r="Q1071" s="154" t="s">
        <v>233</v>
      </c>
      <c r="R1071" s="240">
        <v>1.9884259259259258E-2</v>
      </c>
      <c r="S1071" s="185"/>
      <c r="T1071" s="62" t="str">
        <f>IF(O1071&gt;0,VLOOKUP(Q1071,'Riders Names'!A$2:B$582,2,FALSE),"")</f>
        <v>Guest</v>
      </c>
      <c r="U1071" s="45" t="str">
        <f>VLOOKUP(Q1071,'Riders Names'!A$2:B$582,1,FALSE)</f>
        <v>Martin Ingleson</v>
      </c>
      <c r="V1071" s="3">
        <f t="shared" si="227"/>
        <v>99</v>
      </c>
      <c r="X1071" s="7" t="str">
        <f>IF('My Races'!$H$2="All",Q1071,CONCATENATE(Q1071,N1071))</f>
        <v>Martin InglesonUC861</v>
      </c>
    </row>
    <row r="1072" spans="1:24" ht="13.5" hidden="1" thickBot="1" x14ac:dyDescent="0.25">
      <c r="A1072" s="73" t="str">
        <f t="shared" si="222"/>
        <v/>
      </c>
      <c r="B1072" s="3" t="str">
        <f t="shared" si="220"/>
        <v/>
      </c>
      <c r="E1072" s="14" t="str">
        <f t="shared" si="221"/>
        <v/>
      </c>
      <c r="F1072" s="3">
        <f t="shared" si="228"/>
        <v>6</v>
      </c>
      <c r="G1072" s="3" t="str">
        <f t="shared" si="223"/>
        <v/>
      </c>
      <c r="H1072" s="3">
        <f t="shared" si="230"/>
        <v>0</v>
      </c>
      <c r="I1072" s="3" t="str">
        <f t="shared" si="224"/>
        <v/>
      </c>
      <c r="K1072" s="3">
        <f t="shared" si="225"/>
        <v>44</v>
      </c>
      <c r="L1072" s="3" t="str">
        <f t="shared" si="226"/>
        <v/>
      </c>
      <c r="N1072" s="48" t="s">
        <v>85</v>
      </c>
      <c r="O1072" s="57">
        <f t="shared" si="229"/>
        <v>19</v>
      </c>
      <c r="P1072" s="36">
        <v>42123</v>
      </c>
      <c r="Q1072" s="153" t="s">
        <v>140</v>
      </c>
      <c r="R1072" s="240">
        <v>2.071759259259259E-2</v>
      </c>
      <c r="S1072" s="185"/>
      <c r="T1072" s="62" t="str">
        <f>IF(O1072&gt;0,VLOOKUP(Q1072,'Riders Names'!A$2:B$582,2,FALSE),"")</f>
        <v>Male</v>
      </c>
      <c r="U1072" s="45" t="str">
        <f>VLOOKUP(Q1072,'Riders Names'!A$2:B$582,1,FALSE)</f>
        <v>Sam Kelly</v>
      </c>
      <c r="V1072" s="3">
        <f t="shared" si="227"/>
        <v>100</v>
      </c>
      <c r="X1072" s="7" t="str">
        <f>IF('My Races'!$H$2="All",Q1072,CONCATENATE(Q1072,N1072))</f>
        <v>Sam KellyUC861</v>
      </c>
    </row>
    <row r="1073" spans="1:24" ht="13.5" hidden="1" thickBot="1" x14ac:dyDescent="0.25">
      <c r="A1073" s="73" t="str">
        <f t="shared" si="222"/>
        <v/>
      </c>
      <c r="B1073" s="3" t="str">
        <f t="shared" si="220"/>
        <v/>
      </c>
      <c r="E1073" s="14" t="str">
        <f t="shared" si="221"/>
        <v/>
      </c>
      <c r="F1073" s="3">
        <f t="shared" si="228"/>
        <v>6</v>
      </c>
      <c r="G1073" s="3" t="str">
        <f t="shared" si="223"/>
        <v/>
      </c>
      <c r="H1073" s="3">
        <f t="shared" si="230"/>
        <v>0</v>
      </c>
      <c r="I1073" s="3" t="str">
        <f t="shared" si="224"/>
        <v/>
      </c>
      <c r="K1073" s="3">
        <f t="shared" si="225"/>
        <v>44</v>
      </c>
      <c r="L1073" s="3" t="str">
        <f t="shared" si="226"/>
        <v/>
      </c>
      <c r="N1073" s="48" t="s">
        <v>85</v>
      </c>
      <c r="O1073" s="57">
        <f t="shared" si="229"/>
        <v>20</v>
      </c>
      <c r="P1073" s="36">
        <v>42123</v>
      </c>
      <c r="Q1073" s="154" t="s">
        <v>132</v>
      </c>
      <c r="R1073" s="240">
        <v>2.1423611111111112E-2</v>
      </c>
      <c r="S1073" s="185"/>
      <c r="T1073" s="62" t="str">
        <f>IF(O1073&gt;0,VLOOKUP(Q1073,'Riders Names'!A$2:B$582,2,FALSE),"")</f>
        <v>Female</v>
      </c>
      <c r="U1073" s="45" t="str">
        <f>VLOOKUP(Q1073,'Riders Names'!A$2:B$582,1,FALSE)</f>
        <v>Rachael Still</v>
      </c>
      <c r="V1073" s="3">
        <f t="shared" si="227"/>
        <v>101</v>
      </c>
      <c r="X1073" s="7" t="str">
        <f>IF('My Races'!$H$2="All",Q1073,CONCATENATE(Q1073,N1073))</f>
        <v>Rachael StillUC861</v>
      </c>
    </row>
    <row r="1074" spans="1:24" ht="13.5" hidden="1" thickBot="1" x14ac:dyDescent="0.25">
      <c r="A1074" s="73" t="str">
        <f t="shared" si="222"/>
        <v/>
      </c>
      <c r="B1074" s="3" t="str">
        <f t="shared" si="220"/>
        <v/>
      </c>
      <c r="E1074" s="14" t="str">
        <f t="shared" si="221"/>
        <v/>
      </c>
      <c r="F1074" s="3">
        <f t="shared" si="228"/>
        <v>6</v>
      </c>
      <c r="G1074" s="3" t="str">
        <f t="shared" si="223"/>
        <v/>
      </c>
      <c r="H1074" s="3">
        <f t="shared" si="230"/>
        <v>0</v>
      </c>
      <c r="I1074" s="3" t="str">
        <f t="shared" si="224"/>
        <v/>
      </c>
      <c r="K1074" s="3">
        <f t="shared" si="225"/>
        <v>44</v>
      </c>
      <c r="L1074" s="3" t="str">
        <f t="shared" si="226"/>
        <v/>
      </c>
      <c r="N1074" s="48" t="s">
        <v>85</v>
      </c>
      <c r="O1074" s="57">
        <f t="shared" si="229"/>
        <v>1</v>
      </c>
      <c r="P1074" s="36">
        <v>42165</v>
      </c>
      <c r="Q1074" s="153" t="s">
        <v>269</v>
      </c>
      <c r="R1074" s="240">
        <v>1.6423611111111111E-2</v>
      </c>
      <c r="S1074" s="185"/>
      <c r="T1074" s="62" t="str">
        <f>IF(O1074&gt;0,VLOOKUP(Q1074,'Riders Names'!A$2:B$582,2,FALSE),"")</f>
        <v>Guest</v>
      </c>
      <c r="U1074" s="45" t="str">
        <f>VLOOKUP(Q1074,'Riders Names'!A$2:B$582,1,FALSE)</f>
        <v>Peter Kibble</v>
      </c>
      <c r="V1074" s="3">
        <f t="shared" si="227"/>
        <v>102</v>
      </c>
      <c r="X1074" s="7" t="str">
        <f>IF('My Races'!$H$2="All",Q1074,CONCATENATE(Q1074,N1074))</f>
        <v>Peter KibbleUC861</v>
      </c>
    </row>
    <row r="1075" spans="1:24" ht="13.5" hidden="1" thickBot="1" x14ac:dyDescent="0.25">
      <c r="A1075" s="73" t="str">
        <f t="shared" si="222"/>
        <v/>
      </c>
      <c r="B1075" s="3" t="str">
        <f t="shared" si="220"/>
        <v/>
      </c>
      <c r="E1075" s="14" t="str">
        <f t="shared" si="221"/>
        <v/>
      </c>
      <c r="F1075" s="3">
        <f t="shared" si="228"/>
        <v>6</v>
      </c>
      <c r="G1075" s="3" t="str">
        <f t="shared" si="223"/>
        <v/>
      </c>
      <c r="H1075" s="3">
        <f t="shared" si="230"/>
        <v>0</v>
      </c>
      <c r="I1075" s="3" t="str">
        <f t="shared" si="224"/>
        <v/>
      </c>
      <c r="K1075" s="3">
        <f t="shared" si="225"/>
        <v>44</v>
      </c>
      <c r="L1075" s="3" t="str">
        <f t="shared" si="226"/>
        <v/>
      </c>
      <c r="N1075" s="48" t="s">
        <v>85</v>
      </c>
      <c r="O1075" s="57">
        <f t="shared" si="229"/>
        <v>2</v>
      </c>
      <c r="P1075" s="36">
        <v>42165</v>
      </c>
      <c r="Q1075" s="154" t="s">
        <v>56</v>
      </c>
      <c r="R1075" s="240">
        <v>1.6481481481481482E-2</v>
      </c>
      <c r="S1075" s="185"/>
      <c r="T1075" s="62" t="str">
        <f>IF(O1075&gt;0,VLOOKUP(Q1075,'Riders Names'!A$2:B$582,2,FALSE),"")</f>
        <v>Male</v>
      </c>
      <c r="U1075" s="45" t="str">
        <f>VLOOKUP(Q1075,'Riders Names'!A$2:B$582,1,FALSE)</f>
        <v>Simon Cox</v>
      </c>
      <c r="V1075" s="3">
        <f t="shared" si="227"/>
        <v>103</v>
      </c>
      <c r="X1075" s="7" t="str">
        <f>IF('My Races'!$H$2="All",Q1075,CONCATENATE(Q1075,N1075))</f>
        <v>Simon CoxUC861</v>
      </c>
    </row>
    <row r="1076" spans="1:24" ht="13.5" hidden="1" thickBot="1" x14ac:dyDescent="0.25">
      <c r="A1076" s="73" t="str">
        <f t="shared" si="222"/>
        <v/>
      </c>
      <c r="B1076" s="3" t="str">
        <f t="shared" si="220"/>
        <v/>
      </c>
      <c r="E1076" s="14" t="str">
        <f t="shared" si="221"/>
        <v/>
      </c>
      <c r="F1076" s="3">
        <f t="shared" si="228"/>
        <v>6</v>
      </c>
      <c r="G1076" s="3" t="str">
        <f t="shared" si="223"/>
        <v/>
      </c>
      <c r="H1076" s="3">
        <f t="shared" si="230"/>
        <v>0</v>
      </c>
      <c r="I1076" s="3" t="str">
        <f t="shared" si="224"/>
        <v/>
      </c>
      <c r="K1076" s="3">
        <f t="shared" si="225"/>
        <v>44</v>
      </c>
      <c r="L1076" s="3" t="str">
        <f t="shared" si="226"/>
        <v/>
      </c>
      <c r="N1076" s="48" t="s">
        <v>85</v>
      </c>
      <c r="O1076" s="57">
        <f t="shared" si="229"/>
        <v>3</v>
      </c>
      <c r="P1076" s="36">
        <v>42165</v>
      </c>
      <c r="Q1076" s="153" t="s">
        <v>172</v>
      </c>
      <c r="R1076" s="240">
        <v>1.6643518518518519E-2</v>
      </c>
      <c r="S1076" s="185"/>
      <c r="T1076" s="62" t="str">
        <f>IF(O1076&gt;0,VLOOKUP(Q1076,'Riders Names'!A$2:B$582,2,FALSE),"")</f>
        <v>Guest</v>
      </c>
      <c r="U1076" s="45" t="str">
        <f>VLOOKUP(Q1076,'Riders Names'!A$2:B$582,1,FALSE)</f>
        <v>Les Liddiard</v>
      </c>
      <c r="V1076" s="3">
        <f t="shared" si="227"/>
        <v>104</v>
      </c>
      <c r="X1076" s="7" t="str">
        <f>IF('My Races'!$H$2="All",Q1076,CONCATENATE(Q1076,N1076))</f>
        <v>Les LiddiardUC861</v>
      </c>
    </row>
    <row r="1077" spans="1:24" ht="13.5" hidden="1" thickBot="1" x14ac:dyDescent="0.25">
      <c r="A1077" s="73" t="str">
        <f t="shared" si="222"/>
        <v/>
      </c>
      <c r="B1077" s="3" t="str">
        <f t="shared" si="220"/>
        <v/>
      </c>
      <c r="E1077" s="14" t="str">
        <f t="shared" si="221"/>
        <v/>
      </c>
      <c r="F1077" s="3">
        <f t="shared" si="228"/>
        <v>6</v>
      </c>
      <c r="G1077" s="3" t="str">
        <f t="shared" si="223"/>
        <v/>
      </c>
      <c r="H1077" s="3">
        <f t="shared" si="230"/>
        <v>0</v>
      </c>
      <c r="I1077" s="3" t="str">
        <f t="shared" si="224"/>
        <v/>
      </c>
      <c r="K1077" s="3">
        <f t="shared" si="225"/>
        <v>44</v>
      </c>
      <c r="L1077" s="3" t="str">
        <f t="shared" si="226"/>
        <v/>
      </c>
      <c r="N1077" s="48" t="s">
        <v>85</v>
      </c>
      <c r="O1077" s="57">
        <f t="shared" si="229"/>
        <v>4</v>
      </c>
      <c r="P1077" s="36">
        <v>42165</v>
      </c>
      <c r="Q1077" s="153" t="s">
        <v>169</v>
      </c>
      <c r="R1077" s="240">
        <v>1.6747685185185185E-2</v>
      </c>
      <c r="S1077" s="185"/>
      <c r="T1077" s="62" t="str">
        <f>IF(O1077&gt;0,VLOOKUP(Q1077,'Riders Names'!A$2:B$582,2,FALSE),"")</f>
        <v>Male</v>
      </c>
      <c r="U1077" s="45" t="str">
        <f>VLOOKUP(Q1077,'Riders Names'!A$2:B$582,1,FALSE)</f>
        <v>Jamie Currie</v>
      </c>
      <c r="V1077" s="3">
        <f t="shared" si="227"/>
        <v>105</v>
      </c>
      <c r="X1077" s="7" t="str">
        <f>IF('My Races'!$H$2="All",Q1077,CONCATENATE(Q1077,N1077))</f>
        <v>Jamie CurrieUC861</v>
      </c>
    </row>
    <row r="1078" spans="1:24" ht="13.5" hidden="1" thickBot="1" x14ac:dyDescent="0.25">
      <c r="A1078" s="73" t="str">
        <f t="shared" si="222"/>
        <v/>
      </c>
      <c r="B1078" s="3" t="str">
        <f t="shared" si="220"/>
        <v/>
      </c>
      <c r="E1078" s="14" t="str">
        <f t="shared" si="221"/>
        <v/>
      </c>
      <c r="F1078" s="3">
        <f t="shared" si="228"/>
        <v>6</v>
      </c>
      <c r="G1078" s="3" t="str">
        <f t="shared" si="223"/>
        <v/>
      </c>
      <c r="H1078" s="3">
        <f t="shared" si="230"/>
        <v>0</v>
      </c>
      <c r="I1078" s="3" t="str">
        <f t="shared" si="224"/>
        <v/>
      </c>
      <c r="K1078" s="3">
        <f t="shared" si="225"/>
        <v>44</v>
      </c>
      <c r="L1078" s="3" t="str">
        <f t="shared" si="226"/>
        <v/>
      </c>
      <c r="N1078" s="48" t="s">
        <v>85</v>
      </c>
      <c r="O1078" s="57">
        <f t="shared" si="229"/>
        <v>5</v>
      </c>
      <c r="P1078" s="36">
        <v>42165</v>
      </c>
      <c r="Q1078" s="153" t="s">
        <v>68</v>
      </c>
      <c r="R1078" s="240">
        <v>1.6967592592592593E-2</v>
      </c>
      <c r="S1078" s="185"/>
      <c r="T1078" s="62" t="str">
        <f>IF(O1078&gt;0,VLOOKUP(Q1078,'Riders Names'!A$2:B$582,2,FALSE),"")</f>
        <v>Male</v>
      </c>
      <c r="U1078" s="45" t="str">
        <f>VLOOKUP(Q1078,'Riders Names'!A$2:B$582,1,FALSE)</f>
        <v>Robbie Richardson</v>
      </c>
      <c r="V1078" s="3">
        <f t="shared" si="227"/>
        <v>106</v>
      </c>
      <c r="X1078" s="7" t="str">
        <f>IF('My Races'!$H$2="All",Q1078,CONCATENATE(Q1078,N1078))</f>
        <v>Robbie RichardsonUC861</v>
      </c>
    </row>
    <row r="1079" spans="1:24" ht="13.5" hidden="1" thickBot="1" x14ac:dyDescent="0.25">
      <c r="A1079" s="73" t="str">
        <f t="shared" si="222"/>
        <v/>
      </c>
      <c r="B1079" s="3" t="str">
        <f t="shared" si="220"/>
        <v/>
      </c>
      <c r="E1079" s="14" t="str">
        <f t="shared" si="221"/>
        <v/>
      </c>
      <c r="F1079" s="3">
        <f t="shared" si="228"/>
        <v>6</v>
      </c>
      <c r="G1079" s="3" t="str">
        <f t="shared" si="223"/>
        <v/>
      </c>
      <c r="H1079" s="3">
        <f t="shared" si="230"/>
        <v>0</v>
      </c>
      <c r="I1079" s="3" t="str">
        <f t="shared" si="224"/>
        <v/>
      </c>
      <c r="K1079" s="3">
        <f t="shared" si="225"/>
        <v>45</v>
      </c>
      <c r="L1079" s="3" t="str">
        <f t="shared" si="226"/>
        <v>Paul Winchcombe45</v>
      </c>
      <c r="N1079" s="48" t="s">
        <v>85</v>
      </c>
      <c r="O1079" s="57">
        <f t="shared" si="229"/>
        <v>6</v>
      </c>
      <c r="P1079" s="36">
        <v>42165</v>
      </c>
      <c r="Q1079" s="154" t="s">
        <v>57</v>
      </c>
      <c r="R1079" s="240">
        <v>1.6979166666666667E-2</v>
      </c>
      <c r="S1079" s="185"/>
      <c r="T1079" s="62" t="str">
        <f>IF(O1079&gt;0,VLOOKUP(Q1079,'Riders Names'!A$2:B$582,2,FALSE),"")</f>
        <v>Male</v>
      </c>
      <c r="U1079" s="45" t="str">
        <f>VLOOKUP(Q1079,'Riders Names'!A$2:B$582,1,FALSE)</f>
        <v>Paul Winchcombe</v>
      </c>
      <c r="V1079" s="3">
        <f t="shared" si="227"/>
        <v>107</v>
      </c>
      <c r="X1079" s="7" t="str">
        <f>IF('My Races'!$H$2="All",Q1079,CONCATENATE(Q1079,N1079))</f>
        <v>Paul WinchcombeUC861</v>
      </c>
    </row>
    <row r="1080" spans="1:24" ht="13.5" hidden="1" thickBot="1" x14ac:dyDescent="0.25">
      <c r="A1080" s="73" t="str">
        <f t="shared" si="222"/>
        <v/>
      </c>
      <c r="B1080" s="3" t="str">
        <f t="shared" si="220"/>
        <v/>
      </c>
      <c r="E1080" s="14" t="str">
        <f t="shared" si="221"/>
        <v/>
      </c>
      <c r="F1080" s="3">
        <f t="shared" si="228"/>
        <v>6</v>
      </c>
      <c r="G1080" s="3" t="str">
        <f t="shared" si="223"/>
        <v/>
      </c>
      <c r="H1080" s="3">
        <f t="shared" si="230"/>
        <v>0</v>
      </c>
      <c r="I1080" s="3" t="str">
        <f t="shared" si="224"/>
        <v/>
      </c>
      <c r="K1080" s="3">
        <f t="shared" si="225"/>
        <v>45</v>
      </c>
      <c r="L1080" s="3" t="str">
        <f t="shared" si="226"/>
        <v/>
      </c>
      <c r="N1080" s="48" t="s">
        <v>85</v>
      </c>
      <c r="O1080" s="57">
        <f t="shared" si="229"/>
        <v>7</v>
      </c>
      <c r="P1080" s="36">
        <v>42165</v>
      </c>
      <c r="Q1080" s="153" t="s">
        <v>292</v>
      </c>
      <c r="R1080" s="240">
        <v>1.7187499999999998E-2</v>
      </c>
      <c r="S1080" s="185"/>
      <c r="T1080" s="62" t="str">
        <f>IF(O1080&gt;0,VLOOKUP(Q1080,'Riders Names'!A$2:B$582,2,FALSE),"")</f>
        <v>Guest</v>
      </c>
      <c r="U1080" s="45" t="str">
        <f>VLOOKUP(Q1080,'Riders Names'!A$2:B$582,1,FALSE)</f>
        <v>Harry Palmer</v>
      </c>
      <c r="V1080" s="3">
        <f t="shared" si="227"/>
        <v>108</v>
      </c>
      <c r="X1080" s="7" t="str">
        <f>IF('My Races'!$H$2="All",Q1080,CONCATENATE(Q1080,N1080))</f>
        <v>Harry PalmerUC861</v>
      </c>
    </row>
    <row r="1081" spans="1:24" ht="13.5" hidden="1" thickBot="1" x14ac:dyDescent="0.25">
      <c r="A1081" s="73" t="str">
        <f t="shared" si="222"/>
        <v/>
      </c>
      <c r="B1081" s="3" t="str">
        <f t="shared" si="220"/>
        <v/>
      </c>
      <c r="E1081" s="14" t="str">
        <f t="shared" si="221"/>
        <v/>
      </c>
      <c r="F1081" s="3">
        <f t="shared" si="228"/>
        <v>6</v>
      </c>
      <c r="G1081" s="3" t="str">
        <f t="shared" si="223"/>
        <v/>
      </c>
      <c r="H1081" s="3">
        <f t="shared" si="230"/>
        <v>0</v>
      </c>
      <c r="I1081" s="3" t="str">
        <f t="shared" si="224"/>
        <v/>
      </c>
      <c r="K1081" s="3">
        <f t="shared" si="225"/>
        <v>45</v>
      </c>
      <c r="L1081" s="3" t="str">
        <f t="shared" si="226"/>
        <v/>
      </c>
      <c r="N1081" s="48" t="s">
        <v>85</v>
      </c>
      <c r="O1081" s="57">
        <f t="shared" si="229"/>
        <v>8</v>
      </c>
      <c r="P1081" s="36">
        <v>42165</v>
      </c>
      <c r="Q1081" s="154" t="s">
        <v>144</v>
      </c>
      <c r="R1081" s="240">
        <v>1.758101851851852E-2</v>
      </c>
      <c r="S1081" s="185"/>
      <c r="T1081" s="62" t="str">
        <f>IF(O1081&gt;0,VLOOKUP(Q1081,'Riders Names'!A$2:B$582,2,FALSE),"")</f>
        <v>Male</v>
      </c>
      <c r="U1081" s="45" t="str">
        <f>VLOOKUP(Q1081,'Riders Names'!A$2:B$582,1,FALSE)</f>
        <v>Chris Tweedie</v>
      </c>
      <c r="V1081" s="3">
        <f t="shared" si="227"/>
        <v>109</v>
      </c>
      <c r="X1081" s="7" t="str">
        <f>IF('My Races'!$H$2="All",Q1081,CONCATENATE(Q1081,N1081))</f>
        <v>Chris TweedieUC861</v>
      </c>
    </row>
    <row r="1082" spans="1:24" ht="13.5" hidden="1" thickBot="1" x14ac:dyDescent="0.25">
      <c r="A1082" s="73" t="str">
        <f t="shared" si="222"/>
        <v/>
      </c>
      <c r="B1082" s="3" t="str">
        <f t="shared" si="220"/>
        <v/>
      </c>
      <c r="E1082" s="14" t="str">
        <f t="shared" si="221"/>
        <v/>
      </c>
      <c r="F1082" s="3">
        <f t="shared" si="228"/>
        <v>6</v>
      </c>
      <c r="G1082" s="3" t="str">
        <f t="shared" si="223"/>
        <v/>
      </c>
      <c r="H1082" s="3">
        <f t="shared" si="230"/>
        <v>0</v>
      </c>
      <c r="I1082" s="3" t="str">
        <f t="shared" si="224"/>
        <v/>
      </c>
      <c r="K1082" s="3">
        <f t="shared" si="225"/>
        <v>45</v>
      </c>
      <c r="L1082" s="3" t="str">
        <f t="shared" si="226"/>
        <v/>
      </c>
      <c r="N1082" s="48" t="s">
        <v>85</v>
      </c>
      <c r="O1082" s="57">
        <f t="shared" si="229"/>
        <v>9</v>
      </c>
      <c r="P1082" s="36">
        <v>42165</v>
      </c>
      <c r="Q1082" s="153" t="s">
        <v>166</v>
      </c>
      <c r="R1082" s="240">
        <v>1.7812499999999998E-2</v>
      </c>
      <c r="S1082" s="185"/>
      <c r="T1082" s="62" t="str">
        <f>IF(O1082&gt;0,VLOOKUP(Q1082,'Riders Names'!A$2:B$582,2,FALSE),"")</f>
        <v>Male</v>
      </c>
      <c r="U1082" s="45" t="str">
        <f>VLOOKUP(Q1082,'Riders Names'!A$2:B$582,1,FALSE)</f>
        <v>Andy Summers</v>
      </c>
      <c r="V1082" s="3">
        <f t="shared" si="227"/>
        <v>110</v>
      </c>
      <c r="X1082" s="7" t="str">
        <f>IF('My Races'!$H$2="All",Q1082,CONCATENATE(Q1082,N1082))</f>
        <v>Andy SummersUC861</v>
      </c>
    </row>
    <row r="1083" spans="1:24" ht="13.5" hidden="1" thickBot="1" x14ac:dyDescent="0.25">
      <c r="A1083" s="73" t="str">
        <f t="shared" si="222"/>
        <v/>
      </c>
      <c r="B1083" s="3" t="str">
        <f t="shared" si="220"/>
        <v/>
      </c>
      <c r="E1083" s="14" t="str">
        <f t="shared" si="221"/>
        <v/>
      </c>
      <c r="F1083" s="3">
        <f t="shared" si="228"/>
        <v>6</v>
      </c>
      <c r="G1083" s="3" t="str">
        <f t="shared" si="223"/>
        <v/>
      </c>
      <c r="H1083" s="3">
        <f t="shared" si="230"/>
        <v>0</v>
      </c>
      <c r="I1083" s="3" t="str">
        <f t="shared" si="224"/>
        <v/>
      </c>
      <c r="K1083" s="3">
        <f t="shared" si="225"/>
        <v>45</v>
      </c>
      <c r="L1083" s="3" t="str">
        <f t="shared" si="226"/>
        <v/>
      </c>
      <c r="N1083" s="48" t="s">
        <v>85</v>
      </c>
      <c r="O1083" s="57">
        <f t="shared" si="229"/>
        <v>10</v>
      </c>
      <c r="P1083" s="36">
        <v>42165</v>
      </c>
      <c r="Q1083" s="154" t="s">
        <v>117</v>
      </c>
      <c r="R1083" s="240">
        <v>1.7835648148148149E-2</v>
      </c>
      <c r="S1083" s="185"/>
      <c r="T1083" s="62" t="str">
        <f>IF(O1083&gt;0,VLOOKUP(Q1083,'Riders Names'!A$2:B$582,2,FALSE),"")</f>
        <v>Male</v>
      </c>
      <c r="U1083" s="45" t="str">
        <f>VLOOKUP(Q1083,'Riders Names'!A$2:B$582,1,FALSE)</f>
        <v>Andrew Spearman</v>
      </c>
      <c r="V1083" s="3">
        <f t="shared" si="227"/>
        <v>111</v>
      </c>
      <c r="X1083" s="7" t="str">
        <f>IF('My Races'!$H$2="All",Q1083,CONCATENATE(Q1083,N1083))</f>
        <v>Andrew SpearmanUC861</v>
      </c>
    </row>
    <row r="1084" spans="1:24" ht="13.5" hidden="1" thickBot="1" x14ac:dyDescent="0.25">
      <c r="A1084" s="73" t="str">
        <f t="shared" si="222"/>
        <v/>
      </c>
      <c r="B1084" s="3" t="str">
        <f t="shared" si="220"/>
        <v/>
      </c>
      <c r="E1084" s="14" t="str">
        <f t="shared" si="221"/>
        <v/>
      </c>
      <c r="F1084" s="3">
        <f t="shared" si="228"/>
        <v>6</v>
      </c>
      <c r="G1084" s="3" t="str">
        <f t="shared" si="223"/>
        <v/>
      </c>
      <c r="H1084" s="3">
        <f t="shared" si="230"/>
        <v>0</v>
      </c>
      <c r="I1084" s="3" t="str">
        <f t="shared" si="224"/>
        <v/>
      </c>
      <c r="K1084" s="3">
        <f t="shared" si="225"/>
        <v>45</v>
      </c>
      <c r="L1084" s="3" t="str">
        <f t="shared" si="226"/>
        <v/>
      </c>
      <c r="N1084" s="48" t="s">
        <v>85</v>
      </c>
      <c r="O1084" s="57">
        <f t="shared" si="229"/>
        <v>11</v>
      </c>
      <c r="P1084" s="36">
        <v>42165</v>
      </c>
      <c r="Q1084" s="153" t="s">
        <v>194</v>
      </c>
      <c r="R1084" s="240">
        <v>1.8159722222222219E-2</v>
      </c>
      <c r="S1084" s="185"/>
      <c r="T1084" s="62" t="str">
        <f>IF(O1084&gt;0,VLOOKUP(Q1084,'Riders Names'!A$2:B$582,2,FALSE),"")</f>
        <v>Guest</v>
      </c>
      <c r="U1084" s="45" t="str">
        <f>VLOOKUP(Q1084,'Riders Names'!A$2:B$582,1,FALSE)</f>
        <v>Andrew Palmer</v>
      </c>
      <c r="V1084" s="3">
        <f t="shared" si="227"/>
        <v>112</v>
      </c>
      <c r="X1084" s="7" t="str">
        <f>IF('My Races'!$H$2="All",Q1084,CONCATENATE(Q1084,N1084))</f>
        <v>Andrew PalmerUC861</v>
      </c>
    </row>
    <row r="1085" spans="1:24" ht="13.5" hidden="1" thickBot="1" x14ac:dyDescent="0.25">
      <c r="A1085" s="73" t="str">
        <f t="shared" si="222"/>
        <v/>
      </c>
      <c r="B1085" s="3" t="str">
        <f t="shared" si="220"/>
        <v/>
      </c>
      <c r="E1085" s="14" t="str">
        <f t="shared" si="221"/>
        <v/>
      </c>
      <c r="F1085" s="3">
        <f t="shared" si="228"/>
        <v>6</v>
      </c>
      <c r="G1085" s="3" t="str">
        <f t="shared" si="223"/>
        <v/>
      </c>
      <c r="H1085" s="3">
        <f t="shared" si="230"/>
        <v>0</v>
      </c>
      <c r="I1085" s="3" t="str">
        <f t="shared" si="224"/>
        <v/>
      </c>
      <c r="K1085" s="3">
        <f t="shared" si="225"/>
        <v>45</v>
      </c>
      <c r="L1085" s="3" t="str">
        <f t="shared" si="226"/>
        <v/>
      </c>
      <c r="N1085" s="48" t="s">
        <v>85</v>
      </c>
      <c r="O1085" s="57">
        <f t="shared" si="229"/>
        <v>12</v>
      </c>
      <c r="P1085" s="36">
        <v>42165</v>
      </c>
      <c r="Q1085" s="154" t="s">
        <v>116</v>
      </c>
      <c r="R1085" s="240">
        <v>1.8252314814814815E-2</v>
      </c>
      <c r="S1085" s="185"/>
      <c r="T1085" s="62" t="str">
        <f>IF(O1085&gt;0,VLOOKUP(Q1085,'Riders Names'!A$2:B$582,2,FALSE),"")</f>
        <v>Male</v>
      </c>
      <c r="U1085" s="45" t="str">
        <f>VLOOKUP(Q1085,'Riders Names'!A$2:B$582,1,FALSE)</f>
        <v>Piers Dibben</v>
      </c>
      <c r="V1085" s="3">
        <f t="shared" si="227"/>
        <v>113</v>
      </c>
      <c r="X1085" s="7" t="str">
        <f>IF('My Races'!$H$2="All",Q1085,CONCATENATE(Q1085,N1085))</f>
        <v>Piers DibbenUC861</v>
      </c>
    </row>
    <row r="1086" spans="1:24" ht="13.5" hidden="1" thickBot="1" x14ac:dyDescent="0.25">
      <c r="A1086" s="73" t="str">
        <f t="shared" si="222"/>
        <v/>
      </c>
      <c r="B1086" s="3" t="str">
        <f t="shared" si="220"/>
        <v/>
      </c>
      <c r="E1086" s="14" t="str">
        <f t="shared" si="221"/>
        <v/>
      </c>
      <c r="F1086" s="3">
        <f t="shared" si="228"/>
        <v>6</v>
      </c>
      <c r="G1086" s="3" t="str">
        <f t="shared" si="223"/>
        <v/>
      </c>
      <c r="H1086" s="3">
        <f t="shared" si="230"/>
        <v>0</v>
      </c>
      <c r="I1086" s="3" t="str">
        <f t="shared" si="224"/>
        <v/>
      </c>
      <c r="K1086" s="3">
        <f t="shared" si="225"/>
        <v>45</v>
      </c>
      <c r="L1086" s="3" t="str">
        <f t="shared" si="226"/>
        <v/>
      </c>
      <c r="N1086" s="48" t="s">
        <v>85</v>
      </c>
      <c r="O1086" s="57">
        <f t="shared" si="229"/>
        <v>13</v>
      </c>
      <c r="P1086" s="36">
        <v>42165</v>
      </c>
      <c r="Q1086" s="153" t="s">
        <v>63</v>
      </c>
      <c r="R1086" s="240">
        <v>1.8356481481481481E-2</v>
      </c>
      <c r="S1086" s="185"/>
      <c r="T1086" s="62" t="str">
        <f>IF(O1086&gt;0,VLOOKUP(Q1086,'Riders Names'!A$2:B$582,2,FALSE),"")</f>
        <v>Male</v>
      </c>
      <c r="U1086" s="45" t="str">
        <f>VLOOKUP(Q1086,'Riders Names'!A$2:B$582,1,FALSE)</f>
        <v>Mark Evans</v>
      </c>
      <c r="V1086" s="3">
        <f t="shared" si="227"/>
        <v>114</v>
      </c>
      <c r="X1086" s="7" t="str">
        <f>IF('My Races'!$H$2="All",Q1086,CONCATENATE(Q1086,N1086))</f>
        <v>Mark EvansUC861</v>
      </c>
    </row>
    <row r="1087" spans="1:24" ht="13.5" hidden="1" thickBot="1" x14ac:dyDescent="0.25">
      <c r="A1087" s="73" t="str">
        <f t="shared" si="222"/>
        <v/>
      </c>
      <c r="B1087" s="3" t="str">
        <f t="shared" si="220"/>
        <v/>
      </c>
      <c r="E1087" s="14" t="str">
        <f t="shared" si="221"/>
        <v/>
      </c>
      <c r="F1087" s="3">
        <f t="shared" si="228"/>
        <v>6</v>
      </c>
      <c r="G1087" s="3" t="str">
        <f t="shared" si="223"/>
        <v/>
      </c>
      <c r="H1087" s="3">
        <f t="shared" si="230"/>
        <v>0</v>
      </c>
      <c r="I1087" s="3" t="str">
        <f t="shared" si="224"/>
        <v/>
      </c>
      <c r="K1087" s="3">
        <f t="shared" si="225"/>
        <v>45</v>
      </c>
      <c r="L1087" s="3" t="str">
        <f t="shared" si="226"/>
        <v/>
      </c>
      <c r="N1087" s="48" t="s">
        <v>85</v>
      </c>
      <c r="O1087" s="57">
        <f t="shared" si="229"/>
        <v>14</v>
      </c>
      <c r="P1087" s="36">
        <v>42165</v>
      </c>
      <c r="Q1087" s="154" t="s">
        <v>304</v>
      </c>
      <c r="R1087" s="240">
        <v>1.9259259259259261E-2</v>
      </c>
      <c r="S1087" s="185"/>
      <c r="T1087" s="62" t="str">
        <f>IF(O1087&gt;0,VLOOKUP(Q1087,'Riders Names'!A$2:B$582,2,FALSE),"")</f>
        <v>Guest</v>
      </c>
      <c r="U1087" s="45" t="str">
        <f>VLOOKUP(Q1087,'Riders Names'!A$2:B$582,1,FALSE)</f>
        <v>Gary Smart</v>
      </c>
      <c r="V1087" s="3">
        <f t="shared" si="227"/>
        <v>115</v>
      </c>
      <c r="X1087" s="7" t="str">
        <f>IF('My Races'!$H$2="All",Q1087,CONCATENATE(Q1087,N1087))</f>
        <v>Gary SmartUC861</v>
      </c>
    </row>
    <row r="1088" spans="1:24" ht="13.5" hidden="1" thickBot="1" x14ac:dyDescent="0.25">
      <c r="A1088" s="73" t="str">
        <f t="shared" si="222"/>
        <v/>
      </c>
      <c r="B1088" s="3" t="str">
        <f t="shared" si="220"/>
        <v/>
      </c>
      <c r="E1088" s="14" t="str">
        <f t="shared" si="221"/>
        <v/>
      </c>
      <c r="F1088" s="3">
        <f t="shared" si="228"/>
        <v>6</v>
      </c>
      <c r="G1088" s="3" t="str">
        <f t="shared" si="223"/>
        <v/>
      </c>
      <c r="H1088" s="3">
        <f t="shared" si="230"/>
        <v>0</v>
      </c>
      <c r="I1088" s="3" t="str">
        <f t="shared" si="224"/>
        <v/>
      </c>
      <c r="K1088" s="3">
        <f t="shared" si="225"/>
        <v>45</v>
      </c>
      <c r="L1088" s="3" t="str">
        <f t="shared" si="226"/>
        <v/>
      </c>
      <c r="N1088" s="48" t="s">
        <v>85</v>
      </c>
      <c r="O1088" s="57">
        <f t="shared" si="229"/>
        <v>15</v>
      </c>
      <c r="P1088" s="36">
        <v>42165</v>
      </c>
      <c r="Q1088" s="153" t="s">
        <v>311</v>
      </c>
      <c r="R1088" s="240">
        <v>1.9305555555555555E-2</v>
      </c>
      <c r="S1088" s="185"/>
      <c r="T1088" s="62" t="str">
        <f>IF(O1088&gt;0,VLOOKUP(Q1088,'Riders Names'!A$2:B$582,2,FALSE),"")</f>
        <v>Guest</v>
      </c>
      <c r="U1088" s="45" t="str">
        <f>VLOOKUP(Q1088,'Riders Names'!A$2:B$582,1,FALSE)</f>
        <v>Mark ???</v>
      </c>
      <c r="V1088" s="3">
        <f t="shared" si="227"/>
        <v>116</v>
      </c>
      <c r="X1088" s="7" t="str">
        <f>IF('My Races'!$H$2="All",Q1088,CONCATENATE(Q1088,N1088))</f>
        <v>Mark ???UC861</v>
      </c>
    </row>
    <row r="1089" spans="1:24" ht="13.5" hidden="1" thickBot="1" x14ac:dyDescent="0.25">
      <c r="A1089" s="73" t="str">
        <f t="shared" si="222"/>
        <v/>
      </c>
      <c r="B1089" s="3" t="str">
        <f t="shared" si="220"/>
        <v/>
      </c>
      <c r="E1089" s="14" t="str">
        <f t="shared" si="221"/>
        <v/>
      </c>
      <c r="F1089" s="3">
        <f t="shared" si="228"/>
        <v>6</v>
      </c>
      <c r="G1089" s="3" t="str">
        <f t="shared" si="223"/>
        <v/>
      </c>
      <c r="H1089" s="3">
        <f t="shared" si="230"/>
        <v>0</v>
      </c>
      <c r="I1089" s="3" t="str">
        <f t="shared" si="224"/>
        <v/>
      </c>
      <c r="K1089" s="3">
        <f t="shared" si="225"/>
        <v>45</v>
      </c>
      <c r="L1089" s="3" t="str">
        <f t="shared" si="226"/>
        <v/>
      </c>
      <c r="N1089" s="48" t="s">
        <v>85</v>
      </c>
      <c r="O1089" s="57">
        <f t="shared" si="229"/>
        <v>16</v>
      </c>
      <c r="P1089" s="36">
        <v>42165</v>
      </c>
      <c r="Q1089" s="154" t="s">
        <v>115</v>
      </c>
      <c r="R1089" s="240">
        <v>1.9398148148148147E-2</v>
      </c>
      <c r="S1089" s="185"/>
      <c r="T1089" s="62" t="str">
        <f>IF(O1089&gt;0,VLOOKUP(Q1089,'Riders Names'!A$2:B$582,2,FALSE),"")</f>
        <v>Male</v>
      </c>
      <c r="U1089" s="45" t="str">
        <f>VLOOKUP(Q1089,'Riders Names'!A$2:B$582,1,FALSE)</f>
        <v>Dylan Spencer</v>
      </c>
      <c r="V1089" s="3">
        <f t="shared" si="227"/>
        <v>117</v>
      </c>
      <c r="X1089" s="7" t="str">
        <f>IF('My Races'!$H$2="All",Q1089,CONCATENATE(Q1089,N1089))</f>
        <v>Dylan SpencerUC861</v>
      </c>
    </row>
    <row r="1090" spans="1:24" ht="13.5" hidden="1" thickBot="1" x14ac:dyDescent="0.25">
      <c r="A1090" s="73" t="str">
        <f t="shared" si="222"/>
        <v/>
      </c>
      <c r="B1090" s="3" t="str">
        <f t="shared" si="220"/>
        <v/>
      </c>
      <c r="E1090" s="14" t="str">
        <f t="shared" si="221"/>
        <v/>
      </c>
      <c r="F1090" s="3">
        <f t="shared" si="228"/>
        <v>6</v>
      </c>
      <c r="G1090" s="3" t="str">
        <f t="shared" si="223"/>
        <v/>
      </c>
      <c r="H1090" s="3">
        <f t="shared" si="230"/>
        <v>0</v>
      </c>
      <c r="I1090" s="3" t="str">
        <f t="shared" si="224"/>
        <v/>
      </c>
      <c r="K1090" s="3">
        <f t="shared" si="225"/>
        <v>45</v>
      </c>
      <c r="L1090" s="3" t="str">
        <f t="shared" si="226"/>
        <v/>
      </c>
      <c r="N1090" s="48" t="s">
        <v>85</v>
      </c>
      <c r="O1090" s="57">
        <f t="shared" si="229"/>
        <v>17</v>
      </c>
      <c r="P1090" s="36">
        <v>42165</v>
      </c>
      <c r="Q1090" s="153" t="s">
        <v>245</v>
      </c>
      <c r="R1090" s="240">
        <v>2.0127314814814817E-2</v>
      </c>
      <c r="S1090" s="185"/>
      <c r="T1090" s="62" t="str">
        <f>IF(O1090&gt;0,VLOOKUP(Q1090,'Riders Names'!A$2:B$582,2,FALSE),"")</f>
        <v>Guest</v>
      </c>
      <c r="U1090" s="45" t="str">
        <f>VLOOKUP(Q1090,'Riders Names'!A$2:B$582,1,FALSE)</f>
        <v>Lara Spearman</v>
      </c>
      <c r="V1090" s="3">
        <f t="shared" si="227"/>
        <v>118</v>
      </c>
      <c r="X1090" s="7" t="str">
        <f>IF('My Races'!$H$2="All",Q1090,CONCATENATE(Q1090,N1090))</f>
        <v>Lara SpearmanUC861</v>
      </c>
    </row>
    <row r="1091" spans="1:24" ht="13.5" hidden="1" thickBot="1" x14ac:dyDescent="0.25">
      <c r="A1091" s="73" t="str">
        <f t="shared" si="222"/>
        <v/>
      </c>
      <c r="B1091" s="3" t="str">
        <f t="shared" ref="B1091:B1154" si="231">IF(N1091=$AA$11,RANK(A1091,A$3:A$5000,1),"")</f>
        <v/>
      </c>
      <c r="E1091" s="14" t="str">
        <f t="shared" ref="E1091:E1154" si="232">IF(N1091=$AA$11,P1091,"")</f>
        <v/>
      </c>
      <c r="F1091" s="3">
        <f t="shared" si="228"/>
        <v>6</v>
      </c>
      <c r="G1091" s="3" t="str">
        <f t="shared" si="223"/>
        <v/>
      </c>
      <c r="H1091" s="3">
        <f t="shared" si="230"/>
        <v>0</v>
      </c>
      <c r="I1091" s="3" t="str">
        <f t="shared" si="224"/>
        <v/>
      </c>
      <c r="K1091" s="3">
        <f t="shared" si="225"/>
        <v>45</v>
      </c>
      <c r="L1091" s="3" t="str">
        <f t="shared" si="226"/>
        <v/>
      </c>
      <c r="N1091" s="48" t="s">
        <v>85</v>
      </c>
      <c r="O1091" s="57">
        <f t="shared" si="229"/>
        <v>18</v>
      </c>
      <c r="P1091" s="36">
        <v>42165</v>
      </c>
      <c r="Q1091" s="154" t="s">
        <v>312</v>
      </c>
      <c r="R1091" s="240">
        <v>2.1435185185185186E-2</v>
      </c>
      <c r="S1091" s="185"/>
      <c r="T1091" s="62" t="str">
        <f>IF(O1091&gt;0,VLOOKUP(Q1091,'Riders Names'!A$2:B$582,2,FALSE),"")</f>
        <v>Guest</v>
      </c>
      <c r="U1091" s="45" t="str">
        <f>VLOOKUP(Q1091,'Riders Names'!A$2:B$582,1,FALSE)</f>
        <v>Hazel Ross</v>
      </c>
      <c r="V1091" s="3">
        <f t="shared" si="227"/>
        <v>119</v>
      </c>
      <c r="X1091" s="7" t="str">
        <f>IF('My Races'!$H$2="All",Q1091,CONCATENATE(Q1091,N1091))</f>
        <v>Hazel RossUC861</v>
      </c>
    </row>
    <row r="1092" spans="1:24" ht="13.5" hidden="1" thickBot="1" x14ac:dyDescent="0.25">
      <c r="A1092" s="73" t="str">
        <f t="shared" ref="A1092:A1155" si="233">IF(AND(N1092=$AA$11,$AA$7="All"),R1092,IF(AND(N1092=$AA$11,$AA$7=T1092),R1092,""))</f>
        <v/>
      </c>
      <c r="B1092" s="3" t="str">
        <f t="shared" si="231"/>
        <v/>
      </c>
      <c r="E1092" s="14" t="str">
        <f t="shared" si="232"/>
        <v/>
      </c>
      <c r="F1092" s="3">
        <f t="shared" si="228"/>
        <v>6</v>
      </c>
      <c r="G1092" s="3" t="str">
        <f t="shared" ref="G1092:G1155" si="234">IF(F1092&lt;&gt;F1091,F1092,"")</f>
        <v/>
      </c>
      <c r="H1092" s="3">
        <f t="shared" si="230"/>
        <v>0</v>
      </c>
      <c r="I1092" s="3" t="str">
        <f t="shared" ref="I1092:I1155" si="235">IF(H1092&lt;&gt;H1091,CONCATENATE($AA$11,H1092),"")</f>
        <v/>
      </c>
      <c r="K1092" s="3">
        <f t="shared" si="225"/>
        <v>45</v>
      </c>
      <c r="L1092" s="3" t="str">
        <f t="shared" si="226"/>
        <v/>
      </c>
      <c r="N1092" s="48" t="s">
        <v>85</v>
      </c>
      <c r="O1092" s="57">
        <f t="shared" si="229"/>
        <v>19</v>
      </c>
      <c r="P1092" s="36">
        <v>42165</v>
      </c>
      <c r="Q1092" s="153" t="s">
        <v>132</v>
      </c>
      <c r="R1092" s="240">
        <v>2.1701388888888892E-2</v>
      </c>
      <c r="S1092" s="185"/>
      <c r="T1092" s="62" t="str">
        <f>IF(O1092&gt;0,VLOOKUP(Q1092,'Riders Names'!A$2:B$582,2,FALSE),"")</f>
        <v>Female</v>
      </c>
      <c r="U1092" s="45" t="str">
        <f>VLOOKUP(Q1092,'Riders Names'!A$2:B$582,1,FALSE)</f>
        <v>Rachael Still</v>
      </c>
      <c r="V1092" s="3">
        <f t="shared" si="227"/>
        <v>120</v>
      </c>
      <c r="X1092" s="7" t="str">
        <f>IF('My Races'!$H$2="All",Q1092,CONCATENATE(Q1092,N1092))</f>
        <v>Rachael StillUC861</v>
      </c>
    </row>
    <row r="1093" spans="1:24" ht="13.5" hidden="1" thickBot="1" x14ac:dyDescent="0.25">
      <c r="A1093" s="73" t="str">
        <f t="shared" si="233"/>
        <v/>
      </c>
      <c r="B1093" s="3" t="str">
        <f t="shared" si="231"/>
        <v/>
      </c>
      <c r="E1093" s="14" t="str">
        <f t="shared" si="232"/>
        <v/>
      </c>
      <c r="F1093" s="3">
        <f t="shared" si="228"/>
        <v>6</v>
      </c>
      <c r="G1093" s="3" t="str">
        <f t="shared" si="234"/>
        <v/>
      </c>
      <c r="H1093" s="3">
        <f t="shared" si="230"/>
        <v>0</v>
      </c>
      <c r="I1093" s="3" t="str">
        <f t="shared" si="235"/>
        <v/>
      </c>
      <c r="K1093" s="3">
        <f t="shared" si="225"/>
        <v>45</v>
      </c>
      <c r="L1093" s="3" t="str">
        <f t="shared" si="226"/>
        <v/>
      </c>
      <c r="N1093" s="48" t="s">
        <v>85</v>
      </c>
      <c r="O1093" s="57">
        <f t="shared" si="229"/>
        <v>20</v>
      </c>
      <c r="P1093" s="36">
        <v>42165</v>
      </c>
      <c r="Q1093" s="255" t="s">
        <v>256</v>
      </c>
      <c r="R1093" s="240" t="s">
        <v>154</v>
      </c>
      <c r="S1093" s="185"/>
      <c r="T1093" s="62" t="str">
        <f>IF(O1093&gt;0,VLOOKUP(Q1093,'Riders Names'!A$2:B$582,2,FALSE),"")</f>
        <v>Guest</v>
      </c>
      <c r="U1093" s="45" t="str">
        <f>VLOOKUP(Q1093,'Riders Names'!A$2:B$582,1,FALSE)</f>
        <v>Phil Akerman</v>
      </c>
      <c r="V1093" s="3">
        <f t="shared" si="227"/>
        <v>121</v>
      </c>
      <c r="X1093" s="7" t="str">
        <f>IF('My Races'!$H$2="All",Q1093,CONCATENATE(Q1093,N1093))</f>
        <v>Phil AkermanUC861</v>
      </c>
    </row>
    <row r="1094" spans="1:24" ht="13.5" hidden="1" thickBot="1" x14ac:dyDescent="0.25">
      <c r="A1094" s="73" t="str">
        <f t="shared" si="233"/>
        <v/>
      </c>
      <c r="B1094" s="3" t="str">
        <f t="shared" si="231"/>
        <v/>
      </c>
      <c r="E1094" s="14" t="str">
        <f t="shared" si="232"/>
        <v/>
      </c>
      <c r="F1094" s="3">
        <f t="shared" si="228"/>
        <v>6</v>
      </c>
      <c r="G1094" s="3" t="str">
        <f t="shared" si="234"/>
        <v/>
      </c>
      <c r="H1094" s="3">
        <f t="shared" si="230"/>
        <v>0</v>
      </c>
      <c r="I1094" s="3" t="str">
        <f t="shared" si="235"/>
        <v/>
      </c>
      <c r="K1094" s="3">
        <f t="shared" si="225"/>
        <v>45</v>
      </c>
      <c r="L1094" s="3" t="str">
        <f t="shared" si="226"/>
        <v/>
      </c>
      <c r="N1094" s="48" t="s">
        <v>85</v>
      </c>
      <c r="O1094" s="57">
        <f t="shared" si="229"/>
        <v>1</v>
      </c>
      <c r="P1094" s="257">
        <v>42158</v>
      </c>
      <c r="Q1094" s="220" t="s">
        <v>233</v>
      </c>
      <c r="R1094" s="240">
        <v>2.0243055555555552E-2</v>
      </c>
      <c r="S1094" s="185"/>
      <c r="T1094" s="62" t="str">
        <f>IF(O1094&gt;0,VLOOKUP(Q1094,'Riders Names'!A$2:B$582,2,FALSE),"")</f>
        <v>Guest</v>
      </c>
      <c r="U1094" s="45" t="str">
        <f>VLOOKUP(Q1094,'Riders Names'!A$2:B$582,1,FALSE)</f>
        <v>Martin Ingleson</v>
      </c>
      <c r="V1094" s="3">
        <f t="shared" si="227"/>
        <v>122</v>
      </c>
      <c r="X1094" s="7" t="str">
        <f>IF('My Races'!$H$2="All",Q1094,CONCATENATE(Q1094,N1094))</f>
        <v>Martin InglesonUC861</v>
      </c>
    </row>
    <row r="1095" spans="1:24" ht="13.5" hidden="1" thickBot="1" x14ac:dyDescent="0.25">
      <c r="A1095" s="73" t="str">
        <f t="shared" si="233"/>
        <v/>
      </c>
      <c r="B1095" s="3" t="str">
        <f t="shared" si="231"/>
        <v/>
      </c>
      <c r="E1095" s="14" t="str">
        <f t="shared" si="232"/>
        <v/>
      </c>
      <c r="F1095" s="3">
        <f t="shared" si="228"/>
        <v>6</v>
      </c>
      <c r="G1095" s="3" t="str">
        <f t="shared" si="234"/>
        <v/>
      </c>
      <c r="H1095" s="3">
        <f t="shared" si="230"/>
        <v>0</v>
      </c>
      <c r="I1095" s="3" t="str">
        <f t="shared" si="235"/>
        <v/>
      </c>
      <c r="K1095" s="3">
        <f t="shared" si="225"/>
        <v>45</v>
      </c>
      <c r="L1095" s="3" t="str">
        <f t="shared" si="226"/>
        <v/>
      </c>
      <c r="N1095" s="48" t="s">
        <v>85</v>
      </c>
      <c r="O1095" s="57">
        <f t="shared" si="229"/>
        <v>2</v>
      </c>
      <c r="P1095" s="257">
        <v>42158</v>
      </c>
      <c r="Q1095" s="256" t="s">
        <v>144</v>
      </c>
      <c r="R1095" s="240">
        <v>1.7349537037037038E-2</v>
      </c>
      <c r="S1095" s="185"/>
      <c r="T1095" s="62" t="str">
        <f>IF(O1095&gt;0,VLOOKUP(Q1095,'Riders Names'!A$2:B$582,2,FALSE),"")</f>
        <v>Male</v>
      </c>
      <c r="U1095" s="45" t="str">
        <f>VLOOKUP(Q1095,'Riders Names'!A$2:B$582,1,FALSE)</f>
        <v>Chris Tweedie</v>
      </c>
      <c r="V1095" s="3">
        <f t="shared" si="227"/>
        <v>123</v>
      </c>
      <c r="X1095" s="7" t="str">
        <f>IF('My Races'!$H$2="All",Q1095,CONCATENATE(Q1095,N1095))</f>
        <v>Chris TweedieUC861</v>
      </c>
    </row>
    <row r="1096" spans="1:24" ht="13.5" hidden="1" thickBot="1" x14ac:dyDescent="0.25">
      <c r="A1096" s="73" t="str">
        <f t="shared" si="233"/>
        <v/>
      </c>
      <c r="B1096" s="3" t="str">
        <f t="shared" si="231"/>
        <v/>
      </c>
      <c r="E1096" s="14" t="str">
        <f t="shared" si="232"/>
        <v/>
      </c>
      <c r="F1096" s="3">
        <f t="shared" si="228"/>
        <v>6</v>
      </c>
      <c r="G1096" s="3" t="str">
        <f t="shared" si="234"/>
        <v/>
      </c>
      <c r="H1096" s="3">
        <f t="shared" si="230"/>
        <v>0</v>
      </c>
      <c r="I1096" s="3" t="str">
        <f t="shared" si="235"/>
        <v/>
      </c>
      <c r="K1096" s="3">
        <f t="shared" si="225"/>
        <v>45</v>
      </c>
      <c r="L1096" s="3" t="str">
        <f t="shared" si="226"/>
        <v/>
      </c>
      <c r="N1096" s="48" t="s">
        <v>85</v>
      </c>
      <c r="O1096" s="57">
        <f t="shared" si="229"/>
        <v>3</v>
      </c>
      <c r="P1096" s="257">
        <v>42158</v>
      </c>
      <c r="Q1096" s="220" t="s">
        <v>292</v>
      </c>
      <c r="R1096" s="240">
        <v>1.6296296296296295E-2</v>
      </c>
      <c r="S1096" s="185"/>
      <c r="T1096" s="62" t="str">
        <f>IF(O1096&gt;0,VLOOKUP(Q1096,'Riders Names'!A$2:B$582,2,FALSE),"")</f>
        <v>Guest</v>
      </c>
      <c r="U1096" s="45" t="str">
        <f>VLOOKUP(Q1096,'Riders Names'!A$2:B$582,1,FALSE)</f>
        <v>Harry Palmer</v>
      </c>
      <c r="V1096" s="3">
        <f t="shared" si="227"/>
        <v>124</v>
      </c>
      <c r="X1096" s="7" t="str">
        <f>IF('My Races'!$H$2="All",Q1096,CONCATENATE(Q1096,N1096))</f>
        <v>Harry PalmerUC861</v>
      </c>
    </row>
    <row r="1097" spans="1:24" ht="13.5" hidden="1" thickBot="1" x14ac:dyDescent="0.25">
      <c r="A1097" s="73" t="str">
        <f t="shared" si="233"/>
        <v/>
      </c>
      <c r="B1097" s="3" t="str">
        <f t="shared" si="231"/>
        <v/>
      </c>
      <c r="E1097" s="14" t="str">
        <f t="shared" si="232"/>
        <v/>
      </c>
      <c r="F1097" s="3">
        <f t="shared" si="228"/>
        <v>6</v>
      </c>
      <c r="G1097" s="3" t="str">
        <f t="shared" si="234"/>
        <v/>
      </c>
      <c r="H1097" s="3">
        <f t="shared" si="230"/>
        <v>0</v>
      </c>
      <c r="I1097" s="3" t="str">
        <f t="shared" si="235"/>
        <v/>
      </c>
      <c r="K1097" s="3">
        <f t="shared" ref="K1097:K1160" si="236">IF(X1097=$AA$6,K1096+1,K1096)</f>
        <v>45</v>
      </c>
      <c r="L1097" s="3" t="str">
        <f t="shared" ref="L1097:L1160" si="237">IF(K1097&lt;&gt;K1096,CONCATENATE($AA$4,K1097),"")</f>
        <v/>
      </c>
      <c r="N1097" s="48" t="s">
        <v>85</v>
      </c>
      <c r="O1097" s="57">
        <f t="shared" si="229"/>
        <v>4</v>
      </c>
      <c r="P1097" s="257">
        <v>42158</v>
      </c>
      <c r="Q1097" s="256" t="s">
        <v>269</v>
      </c>
      <c r="R1097" s="240">
        <v>1.6076388888888887E-2</v>
      </c>
      <c r="S1097" s="185"/>
      <c r="T1097" s="62" t="str">
        <f>IF(O1097&gt;0,VLOOKUP(Q1097,'Riders Names'!A$2:B$582,2,FALSE),"")</f>
        <v>Guest</v>
      </c>
      <c r="U1097" s="45" t="str">
        <f>VLOOKUP(Q1097,'Riders Names'!A$2:B$582,1,FALSE)</f>
        <v>Peter Kibble</v>
      </c>
      <c r="V1097" s="3">
        <f t="shared" si="227"/>
        <v>125</v>
      </c>
      <c r="X1097" s="7" t="str">
        <f>IF('My Races'!$H$2="All",Q1097,CONCATENATE(Q1097,N1097))</f>
        <v>Peter KibbleUC861</v>
      </c>
    </row>
    <row r="1098" spans="1:24" ht="13.5" hidden="1" thickBot="1" x14ac:dyDescent="0.25">
      <c r="A1098" s="73" t="str">
        <f t="shared" si="233"/>
        <v/>
      </c>
      <c r="B1098" s="3" t="str">
        <f t="shared" si="231"/>
        <v/>
      </c>
      <c r="E1098" s="14" t="str">
        <f t="shared" si="232"/>
        <v/>
      </c>
      <c r="F1098" s="3">
        <f t="shared" si="228"/>
        <v>6</v>
      </c>
      <c r="G1098" s="3" t="str">
        <f t="shared" si="234"/>
        <v/>
      </c>
      <c r="H1098" s="3">
        <f t="shared" si="230"/>
        <v>0</v>
      </c>
      <c r="I1098" s="3" t="str">
        <f t="shared" si="235"/>
        <v/>
      </c>
      <c r="K1098" s="3">
        <f t="shared" si="236"/>
        <v>45</v>
      </c>
      <c r="L1098" s="3" t="str">
        <f t="shared" si="237"/>
        <v/>
      </c>
      <c r="N1098" s="48" t="s">
        <v>85</v>
      </c>
      <c r="O1098" s="57">
        <f t="shared" si="229"/>
        <v>5</v>
      </c>
      <c r="P1098" s="257">
        <v>42158</v>
      </c>
      <c r="Q1098" s="220" t="s">
        <v>65</v>
      </c>
      <c r="R1098" s="240">
        <v>1.7534722222222222E-2</v>
      </c>
      <c r="S1098" s="185"/>
      <c r="T1098" s="62" t="str">
        <f>IF(O1098&gt;0,VLOOKUP(Q1098,'Riders Names'!A$2:B$582,2,FALSE),"")</f>
        <v>Male</v>
      </c>
      <c r="U1098" s="45" t="str">
        <f>VLOOKUP(Q1098,'Riders Names'!A$2:B$582,1,FALSE)</f>
        <v>Andy Cook</v>
      </c>
      <c r="V1098" s="3">
        <f t="shared" si="227"/>
        <v>126</v>
      </c>
      <c r="X1098" s="7" t="str">
        <f>IF('My Races'!$H$2="All",Q1098,CONCATENATE(Q1098,N1098))</f>
        <v>Andy CookUC861</v>
      </c>
    </row>
    <row r="1099" spans="1:24" ht="13.5" hidden="1" thickBot="1" x14ac:dyDescent="0.25">
      <c r="A1099" s="73" t="str">
        <f t="shared" si="233"/>
        <v/>
      </c>
      <c r="B1099" s="3" t="str">
        <f t="shared" si="231"/>
        <v/>
      </c>
      <c r="E1099" s="14" t="str">
        <f t="shared" si="232"/>
        <v/>
      </c>
      <c r="F1099" s="3">
        <f t="shared" si="228"/>
        <v>6</v>
      </c>
      <c r="G1099" s="3" t="str">
        <f t="shared" si="234"/>
        <v/>
      </c>
      <c r="H1099" s="3">
        <f t="shared" si="230"/>
        <v>0</v>
      </c>
      <c r="I1099" s="3" t="str">
        <f t="shared" si="235"/>
        <v/>
      </c>
      <c r="K1099" s="3">
        <f t="shared" si="236"/>
        <v>45</v>
      </c>
      <c r="L1099" s="3" t="str">
        <f t="shared" si="237"/>
        <v/>
      </c>
      <c r="N1099" s="48" t="s">
        <v>85</v>
      </c>
      <c r="O1099" s="57">
        <f t="shared" si="229"/>
        <v>6</v>
      </c>
      <c r="P1099" s="257">
        <v>42158</v>
      </c>
      <c r="Q1099" s="256" t="s">
        <v>69</v>
      </c>
      <c r="R1099" s="240">
        <v>1.8310185185185186E-2</v>
      </c>
      <c r="S1099" s="185"/>
      <c r="T1099" s="62" t="str">
        <f>IF(O1099&gt;0,VLOOKUP(Q1099,'Riders Names'!A$2:B$582,2,FALSE),"")</f>
        <v>Male</v>
      </c>
      <c r="U1099" s="45" t="str">
        <f>VLOOKUP(Q1099,'Riders Names'!A$2:B$582,1,FALSE)</f>
        <v>Paul Freegard</v>
      </c>
      <c r="V1099" s="3">
        <f t="shared" si="227"/>
        <v>127</v>
      </c>
      <c r="X1099" s="7" t="str">
        <f>IF('My Races'!$H$2="All",Q1099,CONCATENATE(Q1099,N1099))</f>
        <v>Paul FreegardUC861</v>
      </c>
    </row>
    <row r="1100" spans="1:24" ht="13.5" hidden="1" thickBot="1" x14ac:dyDescent="0.25">
      <c r="A1100" s="73" t="str">
        <f t="shared" si="233"/>
        <v/>
      </c>
      <c r="B1100" s="3" t="str">
        <f t="shared" si="231"/>
        <v/>
      </c>
      <c r="E1100" s="14" t="str">
        <f t="shared" si="232"/>
        <v/>
      </c>
      <c r="F1100" s="3">
        <f t="shared" si="228"/>
        <v>6</v>
      </c>
      <c r="G1100" s="3" t="str">
        <f t="shared" si="234"/>
        <v/>
      </c>
      <c r="H1100" s="3">
        <f t="shared" si="230"/>
        <v>0</v>
      </c>
      <c r="I1100" s="3" t="str">
        <f t="shared" si="235"/>
        <v/>
      </c>
      <c r="K1100" s="3">
        <f t="shared" si="236"/>
        <v>45</v>
      </c>
      <c r="L1100" s="3" t="str">
        <f t="shared" si="237"/>
        <v/>
      </c>
      <c r="N1100" s="48" t="s">
        <v>85</v>
      </c>
      <c r="O1100" s="57">
        <f t="shared" si="229"/>
        <v>7</v>
      </c>
      <c r="P1100" s="257">
        <v>42158</v>
      </c>
      <c r="Q1100" s="220" t="s">
        <v>256</v>
      </c>
      <c r="R1100" s="240">
        <v>1.744212962962963E-2</v>
      </c>
      <c r="S1100" s="185"/>
      <c r="T1100" s="62" t="str">
        <f>IF(O1100&gt;0,VLOOKUP(Q1100,'Riders Names'!A$2:B$582,2,FALSE),"")</f>
        <v>Guest</v>
      </c>
      <c r="U1100" s="45" t="str">
        <f>VLOOKUP(Q1100,'Riders Names'!A$2:B$582,1,FALSE)</f>
        <v>Phil Akerman</v>
      </c>
      <c r="V1100" s="3">
        <f t="shared" si="227"/>
        <v>128</v>
      </c>
      <c r="X1100" s="7" t="str">
        <f>IF('My Races'!$H$2="All",Q1100,CONCATENATE(Q1100,N1100))</f>
        <v>Phil AkermanUC861</v>
      </c>
    </row>
    <row r="1101" spans="1:24" ht="15" hidden="1" x14ac:dyDescent="0.2">
      <c r="A1101" s="73" t="str">
        <f t="shared" si="233"/>
        <v/>
      </c>
      <c r="B1101" s="3" t="str">
        <f t="shared" si="231"/>
        <v/>
      </c>
      <c r="E1101" s="14" t="str">
        <f t="shared" si="232"/>
        <v/>
      </c>
      <c r="F1101" s="3">
        <f t="shared" si="228"/>
        <v>6</v>
      </c>
      <c r="G1101" s="3" t="str">
        <f t="shared" si="234"/>
        <v/>
      </c>
      <c r="H1101" s="3">
        <f t="shared" si="230"/>
        <v>0</v>
      </c>
      <c r="I1101" s="3" t="str">
        <f t="shared" si="235"/>
        <v/>
      </c>
      <c r="K1101" s="3">
        <f t="shared" si="236"/>
        <v>45</v>
      </c>
      <c r="L1101" s="3" t="str">
        <f t="shared" si="237"/>
        <v/>
      </c>
      <c r="N1101" s="48" t="s">
        <v>85</v>
      </c>
      <c r="O1101" s="57">
        <f t="shared" si="229"/>
        <v>8</v>
      </c>
      <c r="P1101" s="257">
        <v>42158</v>
      </c>
      <c r="Q1101" s="130" t="s">
        <v>166</v>
      </c>
      <c r="R1101" s="240">
        <v>1.7812499999999998E-2</v>
      </c>
      <c r="S1101" s="185"/>
      <c r="T1101" s="62" t="str">
        <f>IF(O1101&gt;0,VLOOKUP(Q1101,'Riders Names'!A$2:B$582,2,FALSE),"")</f>
        <v>Male</v>
      </c>
      <c r="U1101" s="45" t="str">
        <f>VLOOKUP(Q1101,'Riders Names'!A$2:B$582,1,FALSE)</f>
        <v>Andy Summers</v>
      </c>
      <c r="X1101" s="7" t="str">
        <f>IF('My Races'!$H$2="All",Q1101,CONCATENATE(Q1101,N1101))</f>
        <v>Andy SummersUC861</v>
      </c>
    </row>
    <row r="1102" spans="1:24" ht="13.5" hidden="1" thickBot="1" x14ac:dyDescent="0.25">
      <c r="A1102" s="73" t="str">
        <f t="shared" si="233"/>
        <v/>
      </c>
      <c r="B1102" s="3" t="str">
        <f t="shared" si="231"/>
        <v/>
      </c>
      <c r="E1102" s="14" t="str">
        <f t="shared" si="232"/>
        <v/>
      </c>
      <c r="F1102" s="3">
        <f t="shared" si="228"/>
        <v>6</v>
      </c>
      <c r="G1102" s="3" t="str">
        <f t="shared" si="234"/>
        <v/>
      </c>
      <c r="H1102" s="3">
        <f t="shared" si="230"/>
        <v>0</v>
      </c>
      <c r="I1102" s="3" t="str">
        <f t="shared" si="235"/>
        <v/>
      </c>
      <c r="K1102" s="3">
        <f t="shared" si="236"/>
        <v>45</v>
      </c>
      <c r="L1102" s="3" t="str">
        <f t="shared" si="237"/>
        <v/>
      </c>
      <c r="N1102" s="48" t="s">
        <v>85</v>
      </c>
      <c r="O1102" s="57">
        <f t="shared" si="229"/>
        <v>9</v>
      </c>
      <c r="P1102" s="257">
        <v>42158</v>
      </c>
      <c r="Q1102" s="220" t="s">
        <v>117</v>
      </c>
      <c r="R1102" s="240">
        <v>1.7754629629629631E-2</v>
      </c>
      <c r="S1102" s="185"/>
      <c r="T1102" s="62" t="str">
        <f>IF(O1102&gt;0,VLOOKUP(Q1102,'Riders Names'!A$2:B$582,2,FALSE),"")</f>
        <v>Male</v>
      </c>
      <c r="U1102" s="45" t="str">
        <f>VLOOKUP(Q1102,'Riders Names'!A$2:B$582,1,FALSE)</f>
        <v>Andrew Spearman</v>
      </c>
      <c r="X1102" s="7" t="str">
        <f>IF('My Races'!$H$2="All",Q1102,CONCATENATE(Q1102,N1102))</f>
        <v>Andrew SpearmanUC861</v>
      </c>
    </row>
    <row r="1103" spans="1:24" ht="13.5" hidden="1" thickBot="1" x14ac:dyDescent="0.25">
      <c r="A1103" s="73" t="str">
        <f t="shared" si="233"/>
        <v/>
      </c>
      <c r="B1103" s="3" t="str">
        <f t="shared" si="231"/>
        <v/>
      </c>
      <c r="E1103" s="14" t="str">
        <f t="shared" si="232"/>
        <v/>
      </c>
      <c r="F1103" s="3">
        <f t="shared" si="228"/>
        <v>6</v>
      </c>
      <c r="G1103" s="3" t="str">
        <f t="shared" si="234"/>
        <v/>
      </c>
      <c r="H1103" s="3">
        <f t="shared" si="230"/>
        <v>0</v>
      </c>
      <c r="I1103" s="3" t="str">
        <f t="shared" si="235"/>
        <v/>
      </c>
      <c r="K1103" s="3">
        <f t="shared" si="236"/>
        <v>45</v>
      </c>
      <c r="L1103" s="3" t="str">
        <f t="shared" si="237"/>
        <v/>
      </c>
      <c r="N1103" s="48" t="s">
        <v>85</v>
      </c>
      <c r="O1103" s="57">
        <f t="shared" si="229"/>
        <v>10</v>
      </c>
      <c r="P1103" s="257">
        <v>42158</v>
      </c>
      <c r="Q1103" s="256" t="s">
        <v>313</v>
      </c>
      <c r="R1103" s="240">
        <v>4.1666666666666664E-2</v>
      </c>
      <c r="S1103" s="185"/>
      <c r="T1103" s="62" t="str">
        <f>IF(O1103&gt;0,VLOOKUP(Q1103,'Riders Names'!A$2:B$582,2,FALSE),"")</f>
        <v>Guest</v>
      </c>
      <c r="U1103" s="45" t="str">
        <f>VLOOKUP(Q1103,'Riders Names'!A$2:B$582,1,FALSE)</f>
        <v>Ben Skinner</v>
      </c>
      <c r="X1103" s="7" t="str">
        <f>IF('My Races'!$H$2="All",Q1103,CONCATENATE(Q1103,N1103))</f>
        <v>Ben SkinnerUC861</v>
      </c>
    </row>
    <row r="1104" spans="1:24" ht="13.5" hidden="1" thickBot="1" x14ac:dyDescent="0.25">
      <c r="A1104" s="73" t="str">
        <f t="shared" si="233"/>
        <v/>
      </c>
      <c r="B1104" s="3" t="str">
        <f t="shared" si="231"/>
        <v/>
      </c>
      <c r="E1104" s="14" t="str">
        <f t="shared" si="232"/>
        <v/>
      </c>
      <c r="F1104" s="3">
        <f t="shared" si="228"/>
        <v>6</v>
      </c>
      <c r="G1104" s="3" t="str">
        <f t="shared" si="234"/>
        <v/>
      </c>
      <c r="H1104" s="3">
        <f t="shared" si="230"/>
        <v>0</v>
      </c>
      <c r="I1104" s="3" t="str">
        <f t="shared" si="235"/>
        <v/>
      </c>
      <c r="K1104" s="3">
        <f t="shared" si="236"/>
        <v>45</v>
      </c>
      <c r="L1104" s="3" t="str">
        <f t="shared" si="237"/>
        <v/>
      </c>
      <c r="N1104" s="48" t="s">
        <v>85</v>
      </c>
      <c r="O1104" s="57">
        <f t="shared" si="229"/>
        <v>11</v>
      </c>
      <c r="P1104" s="257">
        <v>42158</v>
      </c>
      <c r="Q1104" s="220" t="s">
        <v>58</v>
      </c>
      <c r="R1104" s="240">
        <v>1.7453703703703704E-2</v>
      </c>
      <c r="S1104" s="185"/>
      <c r="T1104" s="62" t="str">
        <f>IF(O1104&gt;0,VLOOKUP(Q1104,'Riders Names'!A$2:B$582,2,FALSE),"")</f>
        <v>Male</v>
      </c>
      <c r="U1104" s="45" t="str">
        <f>VLOOKUP(Q1104,'Riders Names'!A$2:B$582,1,FALSE)</f>
        <v>Mike Gibbons</v>
      </c>
      <c r="X1104" s="7" t="str">
        <f>IF('My Races'!$H$2="All",Q1104,CONCATENATE(Q1104,N1104))</f>
        <v>Mike GibbonsUC861</v>
      </c>
    </row>
    <row r="1105" spans="1:24" ht="13.5" hidden="1" thickBot="1" x14ac:dyDescent="0.25">
      <c r="A1105" s="73" t="str">
        <f t="shared" si="233"/>
        <v/>
      </c>
      <c r="B1105" s="3" t="str">
        <f t="shared" si="231"/>
        <v/>
      </c>
      <c r="E1105" s="14" t="str">
        <f t="shared" si="232"/>
        <v/>
      </c>
      <c r="F1105" s="3">
        <f t="shared" si="228"/>
        <v>6</v>
      </c>
      <c r="G1105" s="3" t="str">
        <f t="shared" si="234"/>
        <v/>
      </c>
      <c r="H1105" s="3">
        <f t="shared" si="230"/>
        <v>0</v>
      </c>
      <c r="I1105" s="3" t="str">
        <f t="shared" si="235"/>
        <v/>
      </c>
      <c r="K1105" s="3">
        <f t="shared" si="236"/>
        <v>45</v>
      </c>
      <c r="L1105" s="3" t="str">
        <f t="shared" si="237"/>
        <v/>
      </c>
      <c r="N1105" s="48" t="s">
        <v>85</v>
      </c>
      <c r="O1105" s="57">
        <f t="shared" si="229"/>
        <v>12</v>
      </c>
      <c r="P1105" s="257">
        <v>42158</v>
      </c>
      <c r="Q1105" s="256" t="s">
        <v>314</v>
      </c>
      <c r="R1105" s="240">
        <v>1.6249999999999997E-2</v>
      </c>
      <c r="S1105" s="185"/>
      <c r="T1105" s="62" t="str">
        <f>IF(O1105&gt;0,VLOOKUP(Q1105,'Riders Names'!A$2:B$582,2,FALSE),"")</f>
        <v>Guest</v>
      </c>
      <c r="U1105" s="45" t="str">
        <f>VLOOKUP(Q1105,'Riders Names'!A$2:B$582,1,FALSE)</f>
        <v>Simon Snowden</v>
      </c>
      <c r="X1105" s="7" t="str">
        <f>IF('My Races'!$H$2="All",Q1105,CONCATENATE(Q1105,N1105))</f>
        <v>Simon SnowdenUC861</v>
      </c>
    </row>
    <row r="1106" spans="1:24" ht="13.5" hidden="1" thickBot="1" x14ac:dyDescent="0.25">
      <c r="A1106" s="73" t="str">
        <f t="shared" si="233"/>
        <v/>
      </c>
      <c r="B1106" s="3" t="str">
        <f t="shared" si="231"/>
        <v/>
      </c>
      <c r="E1106" s="14" t="str">
        <f t="shared" si="232"/>
        <v/>
      </c>
      <c r="F1106" s="3">
        <f t="shared" si="228"/>
        <v>6</v>
      </c>
      <c r="G1106" s="3" t="str">
        <f t="shared" si="234"/>
        <v/>
      </c>
      <c r="H1106" s="3">
        <f t="shared" si="230"/>
        <v>0</v>
      </c>
      <c r="I1106" s="3" t="str">
        <f t="shared" si="235"/>
        <v/>
      </c>
      <c r="K1106" s="3">
        <f t="shared" si="236"/>
        <v>45</v>
      </c>
      <c r="L1106" s="3" t="str">
        <f t="shared" si="237"/>
        <v/>
      </c>
      <c r="N1106" s="48" t="s">
        <v>85</v>
      </c>
      <c r="O1106" s="57">
        <f t="shared" si="229"/>
        <v>13</v>
      </c>
      <c r="P1106" s="257">
        <v>42158</v>
      </c>
      <c r="Q1106" s="220" t="s">
        <v>132</v>
      </c>
      <c r="R1106" s="240">
        <v>2.1331018518518517E-2</v>
      </c>
      <c r="S1106" s="185"/>
      <c r="T1106" s="62" t="str">
        <f>IF(O1106&gt;0,VLOOKUP(Q1106,'Riders Names'!A$2:B$582,2,FALSE),"")</f>
        <v>Female</v>
      </c>
      <c r="U1106" s="45" t="str">
        <f>VLOOKUP(Q1106,'Riders Names'!A$2:B$582,1,FALSE)</f>
        <v>Rachael Still</v>
      </c>
      <c r="X1106" s="7" t="str">
        <f>IF('My Races'!$H$2="All",Q1106,CONCATENATE(Q1106,N1106))</f>
        <v>Rachael StillUC861</v>
      </c>
    </row>
    <row r="1107" spans="1:24" ht="13.5" hidden="1" thickBot="1" x14ac:dyDescent="0.25">
      <c r="A1107" s="73" t="str">
        <f t="shared" si="233"/>
        <v/>
      </c>
      <c r="B1107" s="3" t="str">
        <f t="shared" si="231"/>
        <v/>
      </c>
      <c r="E1107" s="14" t="str">
        <f t="shared" si="232"/>
        <v/>
      </c>
      <c r="F1107" s="3">
        <f t="shared" ref="F1107:F1170" si="238">IF(AND(E1107&lt;&gt;"",E1106&lt;&gt;E1107),F1106+1,F1106)</f>
        <v>6</v>
      </c>
      <c r="G1107" s="3" t="str">
        <f t="shared" si="234"/>
        <v/>
      </c>
      <c r="H1107" s="3">
        <f t="shared" si="230"/>
        <v>0</v>
      </c>
      <c r="I1107" s="3" t="str">
        <f t="shared" si="235"/>
        <v/>
      </c>
      <c r="K1107" s="3">
        <f t="shared" si="236"/>
        <v>45</v>
      </c>
      <c r="L1107" s="3" t="str">
        <f t="shared" si="237"/>
        <v/>
      </c>
      <c r="N1107" s="48" t="s">
        <v>85</v>
      </c>
      <c r="O1107" s="57">
        <f t="shared" si="229"/>
        <v>14</v>
      </c>
      <c r="P1107" s="257">
        <v>42158</v>
      </c>
      <c r="Q1107" s="256" t="s">
        <v>287</v>
      </c>
      <c r="R1107" s="240">
        <v>2.3402777777777783E-2</v>
      </c>
      <c r="S1107" s="185"/>
      <c r="T1107" s="62" t="str">
        <f>IF(O1107&gt;0,VLOOKUP(Q1107,'Riders Names'!A$2:B$582,2,FALSE),"")</f>
        <v>Guest</v>
      </c>
      <c r="U1107" s="45" t="str">
        <f>VLOOKUP(Q1107,'Riders Names'!A$2:B$582,1,FALSE)</f>
        <v>Mandy Wiltshire</v>
      </c>
      <c r="X1107" s="7" t="str">
        <f>IF('My Races'!$H$2="All",Q1107,CONCATENATE(Q1107,N1107))</f>
        <v>Mandy WiltshireUC861</v>
      </c>
    </row>
    <row r="1108" spans="1:24" ht="13.5" hidden="1" thickBot="1" x14ac:dyDescent="0.25">
      <c r="A1108" s="73" t="str">
        <f t="shared" si="233"/>
        <v/>
      </c>
      <c r="B1108" s="3" t="str">
        <f t="shared" si="231"/>
        <v/>
      </c>
      <c r="E1108" s="14" t="str">
        <f t="shared" si="232"/>
        <v/>
      </c>
      <c r="F1108" s="3">
        <f t="shared" si="238"/>
        <v>6</v>
      </c>
      <c r="G1108" s="3" t="str">
        <f t="shared" si="234"/>
        <v/>
      </c>
      <c r="H1108" s="3">
        <f t="shared" si="230"/>
        <v>0</v>
      </c>
      <c r="I1108" s="3" t="str">
        <f t="shared" si="235"/>
        <v/>
      </c>
      <c r="K1108" s="3">
        <f t="shared" si="236"/>
        <v>45</v>
      </c>
      <c r="L1108" s="3" t="str">
        <f t="shared" si="237"/>
        <v/>
      </c>
      <c r="N1108" s="48" t="s">
        <v>85</v>
      </c>
      <c r="O1108" s="57">
        <f t="shared" si="229"/>
        <v>15</v>
      </c>
      <c r="P1108" s="257">
        <v>42158</v>
      </c>
      <c r="Q1108" s="153" t="s">
        <v>169</v>
      </c>
      <c r="R1108" s="240">
        <v>1.6655092592592593E-2</v>
      </c>
      <c r="S1108" s="185"/>
      <c r="T1108" s="62" t="str">
        <f>IF(O1108&gt;0,VLOOKUP(Q1108,'Riders Names'!A$2:B$582,2,FALSE),"")</f>
        <v>Male</v>
      </c>
      <c r="U1108" s="45" t="str">
        <f>VLOOKUP(Q1108,'Riders Names'!A$2:B$582,1,FALSE)</f>
        <v>Jamie Currie</v>
      </c>
      <c r="X1108" s="7" t="str">
        <f>IF('My Races'!$H$2="All",Q1108,CONCATENATE(Q1108,N1108))</f>
        <v>Jamie CurrieUC861</v>
      </c>
    </row>
    <row r="1109" spans="1:24" ht="13.5" hidden="1" thickBot="1" x14ac:dyDescent="0.25">
      <c r="A1109" s="73" t="str">
        <f t="shared" si="233"/>
        <v/>
      </c>
      <c r="B1109" s="3" t="str">
        <f t="shared" si="231"/>
        <v/>
      </c>
      <c r="E1109" s="14" t="str">
        <f t="shared" si="232"/>
        <v/>
      </c>
      <c r="F1109" s="3">
        <f t="shared" si="238"/>
        <v>6</v>
      </c>
      <c r="G1109" s="3" t="str">
        <f t="shared" si="234"/>
        <v/>
      </c>
      <c r="H1109" s="3">
        <f t="shared" si="230"/>
        <v>0</v>
      </c>
      <c r="I1109" s="3" t="str">
        <f t="shared" si="235"/>
        <v/>
      </c>
      <c r="K1109" s="3">
        <f t="shared" si="236"/>
        <v>45</v>
      </c>
      <c r="L1109" s="3" t="str">
        <f t="shared" si="237"/>
        <v/>
      </c>
      <c r="N1109" s="48" t="s">
        <v>85</v>
      </c>
      <c r="O1109" s="57">
        <f t="shared" si="229"/>
        <v>16</v>
      </c>
      <c r="P1109" s="257">
        <v>42158</v>
      </c>
      <c r="Q1109" s="256" t="s">
        <v>56</v>
      </c>
      <c r="R1109" s="240">
        <v>1.6284722222222221E-2</v>
      </c>
      <c r="S1109" s="185"/>
      <c r="T1109" s="62" t="str">
        <f>IF(O1109&gt;0,VLOOKUP(Q1109,'Riders Names'!A$2:B$582,2,FALSE),"")</f>
        <v>Male</v>
      </c>
      <c r="U1109" s="45" t="str">
        <f>VLOOKUP(Q1109,'Riders Names'!A$2:B$582,1,FALSE)</f>
        <v>Simon Cox</v>
      </c>
      <c r="X1109" s="7" t="str">
        <f>IF('My Races'!$H$2="All",Q1109,CONCATENATE(Q1109,N1109))</f>
        <v>Simon CoxUC861</v>
      </c>
    </row>
    <row r="1110" spans="1:24" ht="13.5" hidden="1" thickBot="1" x14ac:dyDescent="0.25">
      <c r="A1110" s="73" t="str">
        <f t="shared" si="233"/>
        <v/>
      </c>
      <c r="B1110" s="3" t="str">
        <f t="shared" si="231"/>
        <v/>
      </c>
      <c r="E1110" s="14" t="str">
        <f t="shared" si="232"/>
        <v/>
      </c>
      <c r="F1110" s="3">
        <f t="shared" si="238"/>
        <v>6</v>
      </c>
      <c r="G1110" s="3" t="str">
        <f t="shared" si="234"/>
        <v/>
      </c>
      <c r="H1110" s="3">
        <f t="shared" si="230"/>
        <v>0</v>
      </c>
      <c r="I1110" s="3" t="str">
        <f t="shared" si="235"/>
        <v/>
      </c>
      <c r="K1110" s="3">
        <f t="shared" si="236"/>
        <v>45</v>
      </c>
      <c r="L1110" s="3" t="str">
        <f t="shared" si="237"/>
        <v/>
      </c>
      <c r="N1110" s="48" t="s">
        <v>85</v>
      </c>
      <c r="O1110" s="57">
        <f t="shared" si="229"/>
        <v>17</v>
      </c>
      <c r="P1110" s="257">
        <v>42158</v>
      </c>
      <c r="Q1110" s="220" t="s">
        <v>315</v>
      </c>
      <c r="R1110" s="240">
        <v>1.5995370370370372E-2</v>
      </c>
      <c r="S1110" s="185"/>
      <c r="T1110" s="62" t="str">
        <f>IF(O1110&gt;0,VLOOKUP(Q1110,'Riders Names'!A$2:B$582,2,FALSE),"")</f>
        <v>Male</v>
      </c>
      <c r="U1110" s="45" t="str">
        <f>VLOOKUP(Q1110,'Riders Names'!A$2:B$582,1,FALSE)</f>
        <v>Ed Nicholson</v>
      </c>
      <c r="X1110" s="7" t="str">
        <f>IF('My Races'!$H$2="All",Q1110,CONCATENATE(Q1110,N1110))</f>
        <v>Ed NicholsonUC861</v>
      </c>
    </row>
    <row r="1111" spans="1:24" ht="13.5" hidden="1" thickBot="1" x14ac:dyDescent="0.25">
      <c r="A1111" s="73" t="str">
        <f t="shared" si="233"/>
        <v/>
      </c>
      <c r="B1111" s="3" t="str">
        <f t="shared" si="231"/>
        <v/>
      </c>
      <c r="E1111" s="14" t="str">
        <f t="shared" si="232"/>
        <v/>
      </c>
      <c r="F1111" s="3">
        <f t="shared" si="238"/>
        <v>6</v>
      </c>
      <c r="G1111" s="3" t="str">
        <f t="shared" si="234"/>
        <v/>
      </c>
      <c r="H1111" s="3">
        <f t="shared" si="230"/>
        <v>0</v>
      </c>
      <c r="I1111" s="3" t="str">
        <f t="shared" si="235"/>
        <v/>
      </c>
      <c r="K1111" s="3">
        <f t="shared" si="236"/>
        <v>45</v>
      </c>
      <c r="L1111" s="3" t="str">
        <f t="shared" si="237"/>
        <v/>
      </c>
      <c r="N1111" s="48" t="s">
        <v>85</v>
      </c>
      <c r="O1111" s="57">
        <f t="shared" si="229"/>
        <v>18</v>
      </c>
      <c r="P1111" s="257">
        <v>42158</v>
      </c>
      <c r="Q1111" s="256" t="s">
        <v>82</v>
      </c>
      <c r="R1111" s="240">
        <v>1.681712962962963E-2</v>
      </c>
      <c r="S1111" s="185"/>
      <c r="T1111" s="62" t="str">
        <f>IF(O1111&gt;0,VLOOKUP(Q1111,'Riders Names'!A$2:B$582,2,FALSE),"")</f>
        <v>Male</v>
      </c>
      <c r="U1111" s="45" t="str">
        <f>VLOOKUP(Q1111,'Riders Names'!A$2:B$582,1,FALSE)</f>
        <v>Andy Stuart</v>
      </c>
      <c r="X1111" s="7" t="str">
        <f>IF('My Races'!$H$2="All",Q1111,CONCATENATE(Q1111,N1111))</f>
        <v>Andy StuartUC861</v>
      </c>
    </row>
    <row r="1112" spans="1:24" ht="13.5" hidden="1" thickBot="1" x14ac:dyDescent="0.25">
      <c r="A1112" s="73" t="str">
        <f t="shared" si="233"/>
        <v/>
      </c>
      <c r="B1112" s="3" t="str">
        <f t="shared" si="231"/>
        <v/>
      </c>
      <c r="E1112" s="14" t="str">
        <f t="shared" si="232"/>
        <v/>
      </c>
      <c r="F1112" s="3">
        <f t="shared" si="238"/>
        <v>6</v>
      </c>
      <c r="G1112" s="3" t="str">
        <f t="shared" si="234"/>
        <v/>
      </c>
      <c r="H1112" s="3">
        <f t="shared" si="230"/>
        <v>0</v>
      </c>
      <c r="I1112" s="3" t="str">
        <f t="shared" si="235"/>
        <v/>
      </c>
      <c r="K1112" s="3">
        <f t="shared" si="236"/>
        <v>45</v>
      </c>
      <c r="L1112" s="3" t="str">
        <f t="shared" si="237"/>
        <v/>
      </c>
      <c r="N1112" s="48" t="s">
        <v>85</v>
      </c>
      <c r="O1112" s="57">
        <f t="shared" si="229"/>
        <v>1</v>
      </c>
      <c r="P1112" s="29">
        <v>42172</v>
      </c>
      <c r="Q1112" s="220" t="s">
        <v>117</v>
      </c>
      <c r="R1112" s="240">
        <v>1.8217592592592594E-2</v>
      </c>
      <c r="S1112" s="185"/>
      <c r="T1112" s="62" t="str">
        <f>IF(O1112&gt;0,VLOOKUP(Q1112,'Riders Names'!A$2:B$582,2,FALSE),"")</f>
        <v>Male</v>
      </c>
      <c r="U1112" s="45" t="str">
        <f>VLOOKUP(Q1112,'Riders Names'!A$2:B$582,1,FALSE)</f>
        <v>Andrew Spearman</v>
      </c>
      <c r="X1112" s="7" t="str">
        <f>IF('My Races'!$H$2="All",Q1112,CONCATENATE(Q1112,N1112))</f>
        <v>Andrew SpearmanUC861</v>
      </c>
    </row>
    <row r="1113" spans="1:24" ht="13.5" hidden="1" thickBot="1" x14ac:dyDescent="0.25">
      <c r="A1113" s="73" t="str">
        <f t="shared" si="233"/>
        <v/>
      </c>
      <c r="B1113" s="3" t="str">
        <f t="shared" si="231"/>
        <v/>
      </c>
      <c r="E1113" s="14" t="str">
        <f t="shared" si="232"/>
        <v/>
      </c>
      <c r="F1113" s="3">
        <f t="shared" si="238"/>
        <v>6</v>
      </c>
      <c r="G1113" s="3" t="str">
        <f t="shared" si="234"/>
        <v/>
      </c>
      <c r="H1113" s="3">
        <f t="shared" si="230"/>
        <v>0</v>
      </c>
      <c r="I1113" s="3" t="str">
        <f t="shared" si="235"/>
        <v/>
      </c>
      <c r="K1113" s="3">
        <f t="shared" si="236"/>
        <v>45</v>
      </c>
      <c r="L1113" s="3" t="str">
        <f t="shared" si="237"/>
        <v/>
      </c>
      <c r="N1113" s="48" t="s">
        <v>85</v>
      </c>
      <c r="O1113" s="57">
        <f t="shared" si="229"/>
        <v>2</v>
      </c>
      <c r="P1113" s="29">
        <v>42172</v>
      </c>
      <c r="Q1113" s="256" t="s">
        <v>256</v>
      </c>
      <c r="R1113" s="240">
        <v>1.7754629629629631E-2</v>
      </c>
      <c r="S1113" s="185"/>
      <c r="T1113" s="62" t="str">
        <f>IF(O1113&gt;0,VLOOKUP(Q1113,'Riders Names'!A$2:B$582,2,FALSE),"")</f>
        <v>Guest</v>
      </c>
      <c r="U1113" s="45" t="str">
        <f>VLOOKUP(Q1113,'Riders Names'!A$2:B$582,1,FALSE)</f>
        <v>Phil Akerman</v>
      </c>
      <c r="X1113" s="7" t="str">
        <f>IF('My Races'!$H$2="All",Q1113,CONCATENATE(Q1113,N1113))</f>
        <v>Phil AkermanUC861</v>
      </c>
    </row>
    <row r="1114" spans="1:24" ht="13.5" hidden="1" thickBot="1" x14ac:dyDescent="0.25">
      <c r="A1114" s="73" t="str">
        <f t="shared" si="233"/>
        <v/>
      </c>
      <c r="B1114" s="3" t="str">
        <f t="shared" si="231"/>
        <v/>
      </c>
      <c r="E1114" s="14" t="str">
        <f t="shared" si="232"/>
        <v/>
      </c>
      <c r="F1114" s="3">
        <f t="shared" si="238"/>
        <v>6</v>
      </c>
      <c r="G1114" s="3" t="str">
        <f t="shared" si="234"/>
        <v/>
      </c>
      <c r="H1114" s="3">
        <f t="shared" si="230"/>
        <v>0</v>
      </c>
      <c r="I1114" s="3" t="str">
        <f t="shared" si="235"/>
        <v/>
      </c>
      <c r="K1114" s="3">
        <f t="shared" si="236"/>
        <v>45</v>
      </c>
      <c r="L1114" s="3" t="str">
        <f t="shared" si="237"/>
        <v/>
      </c>
      <c r="N1114" s="48" t="s">
        <v>85</v>
      </c>
      <c r="O1114" s="57">
        <f t="shared" si="229"/>
        <v>3</v>
      </c>
      <c r="P1114" s="29">
        <v>42172</v>
      </c>
      <c r="Q1114" s="220" t="s">
        <v>115</v>
      </c>
      <c r="R1114" s="240">
        <v>1.982638888888889E-2</v>
      </c>
      <c r="S1114" s="185"/>
      <c r="T1114" s="62" t="str">
        <f>IF(O1114&gt;0,VLOOKUP(Q1114,'Riders Names'!A$2:B$582,2,FALSE),"")</f>
        <v>Male</v>
      </c>
      <c r="U1114" s="45" t="str">
        <f>VLOOKUP(Q1114,'Riders Names'!A$2:B$582,1,FALSE)</f>
        <v>Dylan Spencer</v>
      </c>
      <c r="X1114" s="7" t="str">
        <f>IF('My Races'!$H$2="All",Q1114,CONCATENATE(Q1114,N1114))</f>
        <v>Dylan SpencerUC861</v>
      </c>
    </row>
    <row r="1115" spans="1:24" ht="13.5" hidden="1" thickBot="1" x14ac:dyDescent="0.25">
      <c r="A1115" s="73" t="str">
        <f t="shared" si="233"/>
        <v/>
      </c>
      <c r="B1115" s="3" t="str">
        <f t="shared" si="231"/>
        <v/>
      </c>
      <c r="E1115" s="14" t="str">
        <f t="shared" si="232"/>
        <v/>
      </c>
      <c r="F1115" s="3">
        <f t="shared" si="238"/>
        <v>6</v>
      </c>
      <c r="G1115" s="3" t="str">
        <f t="shared" si="234"/>
        <v/>
      </c>
      <c r="H1115" s="3">
        <f t="shared" si="230"/>
        <v>0</v>
      </c>
      <c r="I1115" s="3" t="str">
        <f t="shared" si="235"/>
        <v/>
      </c>
      <c r="K1115" s="3">
        <f t="shared" si="236"/>
        <v>46</v>
      </c>
      <c r="L1115" s="3" t="str">
        <f t="shared" si="237"/>
        <v>Paul Winchcombe46</v>
      </c>
      <c r="N1115" s="48" t="s">
        <v>85</v>
      </c>
      <c r="O1115" s="57">
        <f t="shared" si="229"/>
        <v>4</v>
      </c>
      <c r="P1115" s="29">
        <v>42172</v>
      </c>
      <c r="Q1115" s="256" t="s">
        <v>57</v>
      </c>
      <c r="R1115" s="240">
        <v>1.8472222222222223E-2</v>
      </c>
      <c r="S1115" s="185"/>
      <c r="T1115" s="62" t="str">
        <f>IF(O1115&gt;0,VLOOKUP(Q1115,'Riders Names'!A$2:B$582,2,FALSE),"")</f>
        <v>Male</v>
      </c>
      <c r="U1115" s="45" t="str">
        <f>VLOOKUP(Q1115,'Riders Names'!A$2:B$582,1,FALSE)</f>
        <v>Paul Winchcombe</v>
      </c>
      <c r="X1115" s="7" t="str">
        <f>IF('My Races'!$H$2="All",Q1115,CONCATENATE(Q1115,N1115))</f>
        <v>Paul WinchcombeUC861</v>
      </c>
    </row>
    <row r="1116" spans="1:24" ht="13.5" hidden="1" thickBot="1" x14ac:dyDescent="0.25">
      <c r="A1116" s="73" t="str">
        <f t="shared" si="233"/>
        <v/>
      </c>
      <c r="B1116" s="3" t="str">
        <f t="shared" si="231"/>
        <v/>
      </c>
      <c r="E1116" s="14" t="str">
        <f t="shared" si="232"/>
        <v/>
      </c>
      <c r="F1116" s="3">
        <f t="shared" si="238"/>
        <v>6</v>
      </c>
      <c r="G1116" s="3" t="str">
        <f t="shared" si="234"/>
        <v/>
      </c>
      <c r="H1116" s="3">
        <f t="shared" si="230"/>
        <v>0</v>
      </c>
      <c r="I1116" s="3" t="str">
        <f t="shared" si="235"/>
        <v/>
      </c>
      <c r="K1116" s="3">
        <f t="shared" si="236"/>
        <v>46</v>
      </c>
      <c r="L1116" s="3" t="str">
        <f t="shared" si="237"/>
        <v/>
      </c>
      <c r="N1116" s="48" t="s">
        <v>85</v>
      </c>
      <c r="O1116" s="57">
        <f t="shared" si="229"/>
        <v>5</v>
      </c>
      <c r="P1116" s="29">
        <v>42172</v>
      </c>
      <c r="Q1116" s="220" t="s">
        <v>69</v>
      </c>
      <c r="R1116" s="240">
        <v>1.8229166666666668E-2</v>
      </c>
      <c r="S1116" s="185"/>
      <c r="T1116" s="62" t="str">
        <f>IF(O1116&gt;0,VLOOKUP(Q1116,'Riders Names'!A$2:B$582,2,FALSE),"")</f>
        <v>Male</v>
      </c>
      <c r="U1116" s="45" t="str">
        <f>VLOOKUP(Q1116,'Riders Names'!A$2:B$582,1,FALSE)</f>
        <v>Paul Freegard</v>
      </c>
      <c r="X1116" s="7" t="str">
        <f>IF('My Races'!$H$2="All",Q1116,CONCATENATE(Q1116,N1116))</f>
        <v>Paul FreegardUC861</v>
      </c>
    </row>
    <row r="1117" spans="1:24" ht="13.5" hidden="1" thickBot="1" x14ac:dyDescent="0.25">
      <c r="A1117" s="73" t="str">
        <f t="shared" si="233"/>
        <v/>
      </c>
      <c r="B1117" s="3" t="str">
        <f t="shared" si="231"/>
        <v/>
      </c>
      <c r="E1117" s="14" t="str">
        <f t="shared" si="232"/>
        <v/>
      </c>
      <c r="F1117" s="3">
        <f t="shared" si="238"/>
        <v>6</v>
      </c>
      <c r="G1117" s="3" t="str">
        <f t="shared" si="234"/>
        <v/>
      </c>
      <c r="H1117" s="3">
        <f t="shared" si="230"/>
        <v>0</v>
      </c>
      <c r="I1117" s="3" t="str">
        <f t="shared" si="235"/>
        <v/>
      </c>
      <c r="K1117" s="3">
        <f t="shared" si="236"/>
        <v>46</v>
      </c>
      <c r="L1117" s="3" t="str">
        <f t="shared" si="237"/>
        <v/>
      </c>
      <c r="N1117" s="48" t="s">
        <v>85</v>
      </c>
      <c r="O1117" s="57">
        <f t="shared" si="229"/>
        <v>6</v>
      </c>
      <c r="P1117" s="29">
        <v>42172</v>
      </c>
      <c r="Q1117" s="256" t="s">
        <v>188</v>
      </c>
      <c r="R1117" s="240">
        <v>1.6157407407407409E-2</v>
      </c>
      <c r="S1117" s="185"/>
      <c r="T1117" s="62" t="str">
        <f>IF(O1117&gt;0,VLOOKUP(Q1117,'Riders Names'!A$2:B$582,2,FALSE),"")</f>
        <v>Guest</v>
      </c>
      <c r="U1117" s="45" t="str">
        <f>VLOOKUP(Q1117,'Riders Names'!A$2:B$582,1,FALSE)</f>
        <v>James Cook</v>
      </c>
      <c r="X1117" s="7" t="str">
        <f>IF('My Races'!$H$2="All",Q1117,CONCATENATE(Q1117,N1117))</f>
        <v>James CookUC861</v>
      </c>
    </row>
    <row r="1118" spans="1:24" ht="13.5" hidden="1" thickBot="1" x14ac:dyDescent="0.25">
      <c r="A1118" s="73" t="str">
        <f t="shared" si="233"/>
        <v/>
      </c>
      <c r="B1118" s="3" t="str">
        <f t="shared" si="231"/>
        <v/>
      </c>
      <c r="E1118" s="14" t="str">
        <f t="shared" si="232"/>
        <v/>
      </c>
      <c r="F1118" s="3">
        <f t="shared" si="238"/>
        <v>6</v>
      </c>
      <c r="G1118" s="3" t="str">
        <f t="shared" si="234"/>
        <v/>
      </c>
      <c r="H1118" s="3">
        <f t="shared" si="230"/>
        <v>0</v>
      </c>
      <c r="I1118" s="3" t="str">
        <f t="shared" si="235"/>
        <v/>
      </c>
      <c r="K1118" s="3">
        <f t="shared" si="236"/>
        <v>46</v>
      </c>
      <c r="L1118" s="3" t="str">
        <f t="shared" si="237"/>
        <v/>
      </c>
      <c r="N1118" s="48" t="s">
        <v>85</v>
      </c>
      <c r="O1118" s="57">
        <f t="shared" si="229"/>
        <v>7</v>
      </c>
      <c r="P1118" s="29">
        <v>42172</v>
      </c>
      <c r="Q1118" s="220" t="s">
        <v>301</v>
      </c>
      <c r="R1118" s="240">
        <v>1.726851851851852E-2</v>
      </c>
      <c r="S1118" s="185"/>
      <c r="T1118" s="62" t="str">
        <f>IF(O1118&gt;0,VLOOKUP(Q1118,'Riders Names'!A$2:B$582,2,FALSE),"")</f>
        <v>Guest</v>
      </c>
      <c r="U1118" s="45" t="str">
        <f>VLOOKUP(Q1118,'Riders Names'!A$2:B$582,1,FALSE)</f>
        <v>Will Matthews</v>
      </c>
      <c r="X1118" s="7" t="str">
        <f>IF('My Races'!$H$2="All",Q1118,CONCATENATE(Q1118,N1118))</f>
        <v>Will MatthewsUC861</v>
      </c>
    </row>
    <row r="1119" spans="1:24" ht="13.5" hidden="1" thickBot="1" x14ac:dyDescent="0.25">
      <c r="A1119" s="73" t="str">
        <f t="shared" si="233"/>
        <v/>
      </c>
      <c r="B1119" s="3" t="str">
        <f t="shared" si="231"/>
        <v/>
      </c>
      <c r="E1119" s="14" t="str">
        <f t="shared" si="232"/>
        <v/>
      </c>
      <c r="F1119" s="3">
        <f t="shared" si="238"/>
        <v>6</v>
      </c>
      <c r="G1119" s="3" t="str">
        <f t="shared" si="234"/>
        <v/>
      </c>
      <c r="H1119" s="3">
        <f t="shared" si="230"/>
        <v>0</v>
      </c>
      <c r="I1119" s="3" t="str">
        <f t="shared" si="235"/>
        <v/>
      </c>
      <c r="K1119" s="3">
        <f t="shared" si="236"/>
        <v>46</v>
      </c>
      <c r="L1119" s="3" t="str">
        <f t="shared" si="237"/>
        <v/>
      </c>
      <c r="N1119" s="48" t="s">
        <v>85</v>
      </c>
      <c r="O1119" s="57">
        <f t="shared" ref="O1119:O1182" si="239">IF(P1119=P1118,O1118+1,1)</f>
        <v>8</v>
      </c>
      <c r="P1119" s="29">
        <v>42172</v>
      </c>
      <c r="Q1119" s="256" t="s">
        <v>166</v>
      </c>
      <c r="R1119" s="240">
        <v>1.8136574074074072E-2</v>
      </c>
      <c r="S1119" s="185"/>
      <c r="T1119" s="62" t="str">
        <f>IF(O1119&gt;0,VLOOKUP(Q1119,'Riders Names'!A$2:B$582,2,FALSE),"")</f>
        <v>Male</v>
      </c>
      <c r="U1119" s="45" t="str">
        <f>VLOOKUP(Q1119,'Riders Names'!A$2:B$582,1,FALSE)</f>
        <v>Andy Summers</v>
      </c>
      <c r="X1119" s="7" t="str">
        <f>IF('My Races'!$H$2="All",Q1119,CONCATENATE(Q1119,N1119))</f>
        <v>Andy SummersUC861</v>
      </c>
    </row>
    <row r="1120" spans="1:24" ht="13.5" hidden="1" thickBot="1" x14ac:dyDescent="0.25">
      <c r="A1120" s="73" t="str">
        <f t="shared" si="233"/>
        <v/>
      </c>
      <c r="B1120" s="3" t="str">
        <f t="shared" si="231"/>
        <v/>
      </c>
      <c r="E1120" s="14" t="str">
        <f t="shared" si="232"/>
        <v/>
      </c>
      <c r="F1120" s="3">
        <f t="shared" si="238"/>
        <v>6</v>
      </c>
      <c r="G1120" s="3" t="str">
        <f t="shared" si="234"/>
        <v/>
      </c>
      <c r="H1120" s="3">
        <f t="shared" si="230"/>
        <v>0</v>
      </c>
      <c r="I1120" s="3" t="str">
        <f t="shared" si="235"/>
        <v/>
      </c>
      <c r="K1120" s="3">
        <f t="shared" si="236"/>
        <v>46</v>
      </c>
      <c r="L1120" s="3" t="str">
        <f t="shared" si="237"/>
        <v/>
      </c>
      <c r="N1120" s="48" t="s">
        <v>85</v>
      </c>
      <c r="O1120" s="57">
        <f t="shared" si="239"/>
        <v>9</v>
      </c>
      <c r="P1120" s="29">
        <v>42172</v>
      </c>
      <c r="Q1120" s="220" t="s">
        <v>314</v>
      </c>
      <c r="R1120" s="240">
        <v>1.6458333333333332E-2</v>
      </c>
      <c r="S1120" s="185"/>
      <c r="T1120" s="62" t="str">
        <f>IF(O1120&gt;0,VLOOKUP(Q1120,'Riders Names'!A$2:B$582,2,FALSE),"")</f>
        <v>Guest</v>
      </c>
      <c r="U1120" s="45" t="str">
        <f>VLOOKUP(Q1120,'Riders Names'!A$2:B$582,1,FALSE)</f>
        <v>Simon Snowden</v>
      </c>
      <c r="X1120" s="7" t="str">
        <f>IF('My Races'!$H$2="All",Q1120,CONCATENATE(Q1120,N1120))</f>
        <v>Simon SnowdenUC861</v>
      </c>
    </row>
    <row r="1121" spans="1:24" ht="13.5" hidden="1" thickBot="1" x14ac:dyDescent="0.25">
      <c r="A1121" s="73" t="str">
        <f t="shared" si="233"/>
        <v/>
      </c>
      <c r="B1121" s="3" t="str">
        <f t="shared" si="231"/>
        <v/>
      </c>
      <c r="E1121" s="14" t="str">
        <f t="shared" si="232"/>
        <v/>
      </c>
      <c r="F1121" s="3">
        <f t="shared" si="238"/>
        <v>6</v>
      </c>
      <c r="G1121" s="3" t="str">
        <f t="shared" si="234"/>
        <v/>
      </c>
      <c r="H1121" s="3">
        <f t="shared" si="230"/>
        <v>0</v>
      </c>
      <c r="I1121" s="3" t="str">
        <f t="shared" si="235"/>
        <v/>
      </c>
      <c r="K1121" s="3">
        <f t="shared" si="236"/>
        <v>46</v>
      </c>
      <c r="L1121" s="3" t="str">
        <f t="shared" si="237"/>
        <v/>
      </c>
      <c r="N1121" s="48" t="s">
        <v>85</v>
      </c>
      <c r="O1121" s="57">
        <f t="shared" si="239"/>
        <v>10</v>
      </c>
      <c r="P1121" s="29">
        <v>42172</v>
      </c>
      <c r="Q1121" s="256" t="s">
        <v>316</v>
      </c>
      <c r="R1121" s="240">
        <v>2.1145833333333332E-2</v>
      </c>
      <c r="S1121" s="185"/>
      <c r="T1121" s="62" t="str">
        <f>IF(O1121&gt;0,VLOOKUP(Q1121,'Riders Names'!A$2:B$582,2,FALSE),"")</f>
        <v>Guest</v>
      </c>
      <c r="U1121" s="45" t="str">
        <f>VLOOKUP(Q1121,'Riders Names'!A$2:B$582,1,FALSE)</f>
        <v>Richard Deary</v>
      </c>
      <c r="X1121" s="7" t="str">
        <f>IF('My Races'!$H$2="All",Q1121,CONCATENATE(Q1121,N1121))</f>
        <v>Richard DearyUC861</v>
      </c>
    </row>
    <row r="1122" spans="1:24" ht="13.5" hidden="1" thickBot="1" x14ac:dyDescent="0.25">
      <c r="A1122" s="73" t="str">
        <f t="shared" si="233"/>
        <v/>
      </c>
      <c r="B1122" s="3" t="str">
        <f t="shared" si="231"/>
        <v/>
      </c>
      <c r="E1122" s="14" t="str">
        <f t="shared" si="232"/>
        <v/>
      </c>
      <c r="F1122" s="3">
        <f t="shared" si="238"/>
        <v>6</v>
      </c>
      <c r="G1122" s="3" t="str">
        <f t="shared" si="234"/>
        <v/>
      </c>
      <c r="H1122" s="3">
        <f t="shared" si="230"/>
        <v>0</v>
      </c>
      <c r="I1122" s="3" t="str">
        <f t="shared" si="235"/>
        <v/>
      </c>
      <c r="K1122" s="3">
        <f t="shared" si="236"/>
        <v>46</v>
      </c>
      <c r="L1122" s="3" t="str">
        <f t="shared" si="237"/>
        <v/>
      </c>
      <c r="N1122" s="48" t="s">
        <v>85</v>
      </c>
      <c r="O1122" s="57">
        <f t="shared" si="239"/>
        <v>11</v>
      </c>
      <c r="P1122" s="29">
        <v>42172</v>
      </c>
      <c r="Q1122" s="153" t="s">
        <v>169</v>
      </c>
      <c r="R1122" s="240">
        <v>1.7118055555555556E-2</v>
      </c>
      <c r="S1122" s="185"/>
      <c r="T1122" s="62" t="str">
        <f>IF(O1122&gt;0,VLOOKUP(Q1122,'Riders Names'!A$2:B$582,2,FALSE),"")</f>
        <v>Male</v>
      </c>
      <c r="U1122" s="45" t="str">
        <f>VLOOKUP(Q1122,'Riders Names'!A$2:B$582,1,FALSE)</f>
        <v>Jamie Currie</v>
      </c>
      <c r="X1122" s="7" t="str">
        <f>IF('My Races'!$H$2="All",Q1122,CONCATENATE(Q1122,N1122))</f>
        <v>Jamie CurrieUC861</v>
      </c>
    </row>
    <row r="1123" spans="1:24" ht="13.5" hidden="1" thickBot="1" x14ac:dyDescent="0.25">
      <c r="A1123" s="73" t="str">
        <f t="shared" si="233"/>
        <v/>
      </c>
      <c r="B1123" s="3" t="str">
        <f t="shared" si="231"/>
        <v/>
      </c>
      <c r="E1123" s="14" t="str">
        <f t="shared" si="232"/>
        <v/>
      </c>
      <c r="F1123" s="3">
        <f t="shared" si="238"/>
        <v>6</v>
      </c>
      <c r="G1123" s="3" t="str">
        <f t="shared" si="234"/>
        <v/>
      </c>
      <c r="H1123" s="3">
        <f t="shared" ref="H1123:H1186" si="240">IF(AND(N1123=$AA$11,P1123=$AE$11),H1122+1,H1122)</f>
        <v>0</v>
      </c>
      <c r="I1123" s="3" t="str">
        <f t="shared" si="235"/>
        <v/>
      </c>
      <c r="K1123" s="3">
        <f t="shared" si="236"/>
        <v>46</v>
      </c>
      <c r="L1123" s="3" t="str">
        <f t="shared" si="237"/>
        <v/>
      </c>
      <c r="N1123" s="48" t="s">
        <v>85</v>
      </c>
      <c r="O1123" s="57">
        <f t="shared" si="239"/>
        <v>12</v>
      </c>
      <c r="P1123" s="29">
        <v>42172</v>
      </c>
      <c r="Q1123" s="256" t="s">
        <v>317</v>
      </c>
      <c r="R1123" s="240">
        <v>1.6423611111111111E-2</v>
      </c>
      <c r="S1123" s="185"/>
      <c r="T1123" s="62" t="str">
        <f>IF(O1123&gt;0,VLOOKUP(Q1123,'Riders Names'!A$2:B$582,2,FALSE),"")</f>
        <v>Guest</v>
      </c>
      <c r="U1123" s="45" t="str">
        <f>VLOOKUP(Q1123,'Riders Names'!A$2:B$582,1,FALSE)</f>
        <v>Jake Coward</v>
      </c>
      <c r="X1123" s="7" t="str">
        <f>IF('My Races'!$H$2="All",Q1123,CONCATENATE(Q1123,N1123))</f>
        <v>Jake CowardUC861</v>
      </c>
    </row>
    <row r="1124" spans="1:24" ht="13.5" hidden="1" thickBot="1" x14ac:dyDescent="0.25">
      <c r="A1124" s="73" t="str">
        <f t="shared" si="233"/>
        <v/>
      </c>
      <c r="B1124" s="3" t="str">
        <f t="shared" si="231"/>
        <v/>
      </c>
      <c r="E1124" s="14" t="str">
        <f t="shared" si="232"/>
        <v/>
      </c>
      <c r="F1124" s="3">
        <f t="shared" si="238"/>
        <v>6</v>
      </c>
      <c r="G1124" s="3" t="str">
        <f t="shared" si="234"/>
        <v/>
      </c>
      <c r="H1124" s="3">
        <f t="shared" si="240"/>
        <v>0</v>
      </c>
      <c r="I1124" s="3" t="str">
        <f t="shared" si="235"/>
        <v/>
      </c>
      <c r="K1124" s="3">
        <f t="shared" si="236"/>
        <v>46</v>
      </c>
      <c r="L1124" s="3" t="str">
        <f t="shared" si="237"/>
        <v/>
      </c>
      <c r="N1124" s="48" t="s">
        <v>85</v>
      </c>
      <c r="O1124" s="57">
        <f t="shared" si="239"/>
        <v>13</v>
      </c>
      <c r="P1124" s="29">
        <v>42172</v>
      </c>
      <c r="Q1124" s="220" t="s">
        <v>318</v>
      </c>
      <c r="R1124" s="240">
        <v>2.071759259259259E-2</v>
      </c>
      <c r="S1124" s="185"/>
      <c r="T1124" s="62" t="str">
        <f>IF(O1124&gt;0,VLOOKUP(Q1124,'Riders Names'!A$2:B$582,2,FALSE),"")</f>
        <v>Male</v>
      </c>
      <c r="U1124" s="45" t="str">
        <f>VLOOKUP(Q1124,'Riders Names'!A$2:B$582,1,FALSE)</f>
        <v>Sheni Jiwa</v>
      </c>
      <c r="X1124" s="7" t="str">
        <f>IF('My Races'!$H$2="All",Q1124,CONCATENATE(Q1124,N1124))</f>
        <v>Sheni JiwaUC861</v>
      </c>
    </row>
    <row r="1125" spans="1:24" ht="13.5" hidden="1" thickBot="1" x14ac:dyDescent="0.25">
      <c r="A1125" s="73" t="str">
        <f t="shared" si="233"/>
        <v/>
      </c>
      <c r="B1125" s="3" t="str">
        <f t="shared" si="231"/>
        <v/>
      </c>
      <c r="E1125" s="14" t="str">
        <f t="shared" si="232"/>
        <v/>
      </c>
      <c r="F1125" s="3">
        <f t="shared" si="238"/>
        <v>6</v>
      </c>
      <c r="G1125" s="3" t="str">
        <f t="shared" si="234"/>
        <v/>
      </c>
      <c r="H1125" s="3">
        <f t="shared" si="240"/>
        <v>0</v>
      </c>
      <c r="I1125" s="3" t="str">
        <f t="shared" si="235"/>
        <v/>
      </c>
      <c r="K1125" s="3">
        <f t="shared" si="236"/>
        <v>46</v>
      </c>
      <c r="L1125" s="3" t="str">
        <f t="shared" si="237"/>
        <v/>
      </c>
      <c r="N1125" s="48" t="s">
        <v>85</v>
      </c>
      <c r="O1125" s="57">
        <f t="shared" si="239"/>
        <v>14</v>
      </c>
      <c r="P1125" s="29">
        <v>42172</v>
      </c>
      <c r="Q1125" s="256" t="s">
        <v>121</v>
      </c>
      <c r="R1125" s="240">
        <v>1.9953703703703706E-2</v>
      </c>
      <c r="S1125" s="185"/>
      <c r="T1125" s="62" t="str">
        <f>IF(O1125&gt;0,VLOOKUP(Q1125,'Riders Names'!A$2:B$582,2,FALSE),"")</f>
        <v>Male</v>
      </c>
      <c r="U1125" s="45" t="str">
        <f>VLOOKUP(Q1125,'Riders Names'!A$2:B$582,1,FALSE)</f>
        <v>Mark Dick</v>
      </c>
      <c r="X1125" s="7" t="str">
        <f>IF('My Races'!$H$2="All",Q1125,CONCATENATE(Q1125,N1125))</f>
        <v>Mark DickUC861</v>
      </c>
    </row>
    <row r="1126" spans="1:24" ht="13.5" hidden="1" thickBot="1" x14ac:dyDescent="0.25">
      <c r="A1126" s="73" t="str">
        <f t="shared" si="233"/>
        <v/>
      </c>
      <c r="B1126" s="3" t="str">
        <f t="shared" si="231"/>
        <v/>
      </c>
      <c r="E1126" s="14" t="str">
        <f t="shared" si="232"/>
        <v/>
      </c>
      <c r="F1126" s="3">
        <f t="shared" si="238"/>
        <v>6</v>
      </c>
      <c r="G1126" s="3" t="str">
        <f t="shared" si="234"/>
        <v/>
      </c>
      <c r="H1126" s="3">
        <f t="shared" si="240"/>
        <v>0</v>
      </c>
      <c r="I1126" s="3" t="str">
        <f t="shared" si="235"/>
        <v/>
      </c>
      <c r="K1126" s="3">
        <f t="shared" si="236"/>
        <v>46</v>
      </c>
      <c r="L1126" s="3" t="str">
        <f t="shared" si="237"/>
        <v/>
      </c>
      <c r="N1126" s="48" t="s">
        <v>85</v>
      </c>
      <c r="O1126" s="57">
        <f t="shared" si="239"/>
        <v>1</v>
      </c>
      <c r="P1126" s="29">
        <v>42193</v>
      </c>
      <c r="Q1126" s="153" t="s">
        <v>314</v>
      </c>
      <c r="R1126" s="240">
        <v>1.59375E-2</v>
      </c>
      <c r="S1126" s="185"/>
      <c r="T1126" s="62" t="str">
        <f>IF(O1126&gt;0,VLOOKUP(Q1126,'Riders Names'!A$2:B$582,2,FALSE),"")</f>
        <v>Guest</v>
      </c>
      <c r="U1126" s="45" t="str">
        <f>VLOOKUP(Q1126,'Riders Names'!A$2:B$582,1,FALSE)</f>
        <v>Simon Snowden</v>
      </c>
      <c r="X1126" s="7" t="str">
        <f>IF('My Races'!$H$2="All",Q1126,CONCATENATE(Q1126,N1126))</f>
        <v>Simon SnowdenUC861</v>
      </c>
    </row>
    <row r="1127" spans="1:24" ht="13.5" hidden="1" thickBot="1" x14ac:dyDescent="0.25">
      <c r="A1127" s="73" t="str">
        <f t="shared" si="233"/>
        <v/>
      </c>
      <c r="B1127" s="3" t="str">
        <f t="shared" si="231"/>
        <v/>
      </c>
      <c r="E1127" s="14" t="str">
        <f t="shared" si="232"/>
        <v/>
      </c>
      <c r="F1127" s="3">
        <f t="shared" si="238"/>
        <v>6</v>
      </c>
      <c r="G1127" s="3" t="str">
        <f t="shared" si="234"/>
        <v/>
      </c>
      <c r="H1127" s="3">
        <f t="shared" si="240"/>
        <v>0</v>
      </c>
      <c r="I1127" s="3" t="str">
        <f t="shared" si="235"/>
        <v/>
      </c>
      <c r="K1127" s="3">
        <f t="shared" si="236"/>
        <v>46</v>
      </c>
      <c r="L1127" s="3" t="str">
        <f t="shared" si="237"/>
        <v/>
      </c>
      <c r="N1127" s="48" t="s">
        <v>85</v>
      </c>
      <c r="O1127" s="57">
        <f t="shared" si="239"/>
        <v>2</v>
      </c>
      <c r="P1127" s="29">
        <v>42193</v>
      </c>
      <c r="Q1127" s="154" t="s">
        <v>56</v>
      </c>
      <c r="R1127" s="240">
        <v>1.6261574074074074E-2</v>
      </c>
      <c r="S1127" s="185"/>
      <c r="T1127" s="62" t="str">
        <f>IF(O1127&gt;0,VLOOKUP(Q1127,'Riders Names'!A$2:B$582,2,FALSE),"")</f>
        <v>Male</v>
      </c>
      <c r="U1127" s="45" t="str">
        <f>VLOOKUP(Q1127,'Riders Names'!A$2:B$582,1,FALSE)</f>
        <v>Simon Cox</v>
      </c>
      <c r="X1127" s="7" t="str">
        <f>IF('My Races'!$H$2="All",Q1127,CONCATENATE(Q1127,N1127))</f>
        <v>Simon CoxUC861</v>
      </c>
    </row>
    <row r="1128" spans="1:24" ht="13.5" hidden="1" thickBot="1" x14ac:dyDescent="0.25">
      <c r="A1128" s="73" t="str">
        <f t="shared" si="233"/>
        <v/>
      </c>
      <c r="B1128" s="3" t="str">
        <f t="shared" si="231"/>
        <v/>
      </c>
      <c r="E1128" s="14" t="str">
        <f t="shared" si="232"/>
        <v/>
      </c>
      <c r="F1128" s="3">
        <f t="shared" si="238"/>
        <v>6</v>
      </c>
      <c r="G1128" s="3" t="str">
        <f t="shared" si="234"/>
        <v/>
      </c>
      <c r="H1128" s="3">
        <f t="shared" si="240"/>
        <v>0</v>
      </c>
      <c r="I1128" s="3" t="str">
        <f t="shared" si="235"/>
        <v/>
      </c>
      <c r="K1128" s="3">
        <f t="shared" si="236"/>
        <v>46</v>
      </c>
      <c r="L1128" s="3" t="str">
        <f t="shared" si="237"/>
        <v/>
      </c>
      <c r="N1128" s="48" t="s">
        <v>85</v>
      </c>
      <c r="O1128" s="57">
        <f t="shared" si="239"/>
        <v>3</v>
      </c>
      <c r="P1128" s="29">
        <v>42193</v>
      </c>
      <c r="Q1128" s="153" t="s">
        <v>172</v>
      </c>
      <c r="R1128" s="240">
        <v>1.6643518518518519E-2</v>
      </c>
      <c r="S1128" s="185"/>
      <c r="T1128" s="62" t="str">
        <f>IF(O1128&gt;0,VLOOKUP(Q1128,'Riders Names'!A$2:B$582,2,FALSE),"")</f>
        <v>Guest</v>
      </c>
      <c r="U1128" s="45" t="str">
        <f>VLOOKUP(Q1128,'Riders Names'!A$2:B$582,1,FALSE)</f>
        <v>Les Liddiard</v>
      </c>
      <c r="X1128" s="7" t="str">
        <f>IF('My Races'!$H$2="All",Q1128,CONCATENATE(Q1128,N1128))</f>
        <v>Les LiddiardUC861</v>
      </c>
    </row>
    <row r="1129" spans="1:24" ht="13.5" hidden="1" thickBot="1" x14ac:dyDescent="0.25">
      <c r="A1129" s="73" t="str">
        <f t="shared" si="233"/>
        <v/>
      </c>
      <c r="B1129" s="3" t="str">
        <f t="shared" si="231"/>
        <v/>
      </c>
      <c r="E1129" s="14" t="str">
        <f t="shared" si="232"/>
        <v/>
      </c>
      <c r="F1129" s="3">
        <f t="shared" si="238"/>
        <v>6</v>
      </c>
      <c r="G1129" s="3" t="str">
        <f t="shared" si="234"/>
        <v/>
      </c>
      <c r="H1129" s="3">
        <f t="shared" si="240"/>
        <v>0</v>
      </c>
      <c r="I1129" s="3" t="str">
        <f t="shared" si="235"/>
        <v/>
      </c>
      <c r="K1129" s="3">
        <f t="shared" si="236"/>
        <v>46</v>
      </c>
      <c r="L1129" s="3" t="str">
        <f t="shared" si="237"/>
        <v/>
      </c>
      <c r="N1129" s="48" t="s">
        <v>85</v>
      </c>
      <c r="O1129" s="57">
        <f t="shared" si="239"/>
        <v>4</v>
      </c>
      <c r="P1129" s="29">
        <v>42193</v>
      </c>
      <c r="Q1129" s="153" t="s">
        <v>169</v>
      </c>
      <c r="R1129" s="240">
        <v>1.6747685185185185E-2</v>
      </c>
      <c r="S1129" s="185"/>
      <c r="T1129" s="62" t="str">
        <f>IF(O1129&gt;0,VLOOKUP(Q1129,'Riders Names'!A$2:B$582,2,FALSE),"")</f>
        <v>Male</v>
      </c>
      <c r="U1129" s="45" t="str">
        <f>VLOOKUP(Q1129,'Riders Names'!A$2:B$582,1,FALSE)</f>
        <v>Jamie Currie</v>
      </c>
      <c r="X1129" s="7" t="str">
        <f>IF('My Races'!$H$2="All",Q1129,CONCATENATE(Q1129,N1129))</f>
        <v>Jamie CurrieUC861</v>
      </c>
    </row>
    <row r="1130" spans="1:24" ht="13.5" hidden="1" thickBot="1" x14ac:dyDescent="0.25">
      <c r="A1130" s="73" t="str">
        <f t="shared" si="233"/>
        <v/>
      </c>
      <c r="B1130" s="3" t="str">
        <f t="shared" si="231"/>
        <v/>
      </c>
      <c r="E1130" s="14" t="str">
        <f t="shared" si="232"/>
        <v/>
      </c>
      <c r="F1130" s="3">
        <f t="shared" si="238"/>
        <v>6</v>
      </c>
      <c r="G1130" s="3" t="str">
        <f t="shared" si="234"/>
        <v/>
      </c>
      <c r="H1130" s="3">
        <f t="shared" si="240"/>
        <v>0</v>
      </c>
      <c r="I1130" s="3" t="str">
        <f t="shared" si="235"/>
        <v/>
      </c>
      <c r="K1130" s="3">
        <f t="shared" si="236"/>
        <v>47</v>
      </c>
      <c r="L1130" s="3" t="str">
        <f t="shared" si="237"/>
        <v>Paul Winchcombe47</v>
      </c>
      <c r="N1130" s="48" t="s">
        <v>85</v>
      </c>
      <c r="O1130" s="57">
        <f t="shared" si="239"/>
        <v>5</v>
      </c>
      <c r="P1130" s="29">
        <v>42193</v>
      </c>
      <c r="Q1130" s="153" t="s">
        <v>57</v>
      </c>
      <c r="R1130" s="240">
        <v>1.7210648148148149E-2</v>
      </c>
      <c r="S1130" s="185"/>
      <c r="T1130" s="62" t="str">
        <f>IF(O1130&gt;0,VLOOKUP(Q1130,'Riders Names'!A$2:B$582,2,FALSE),"")</f>
        <v>Male</v>
      </c>
      <c r="U1130" s="45" t="str">
        <f>VLOOKUP(Q1130,'Riders Names'!A$2:B$582,1,FALSE)</f>
        <v>Paul Winchcombe</v>
      </c>
      <c r="X1130" s="7" t="str">
        <f>IF('My Races'!$H$2="All",Q1130,CONCATENATE(Q1130,N1130))</f>
        <v>Paul WinchcombeUC861</v>
      </c>
    </row>
    <row r="1131" spans="1:24" ht="13.5" hidden="1" thickBot="1" x14ac:dyDescent="0.25">
      <c r="A1131" s="73" t="str">
        <f t="shared" si="233"/>
        <v/>
      </c>
      <c r="B1131" s="3" t="str">
        <f t="shared" si="231"/>
        <v/>
      </c>
      <c r="E1131" s="14" t="str">
        <f t="shared" si="232"/>
        <v/>
      </c>
      <c r="F1131" s="3">
        <f t="shared" si="238"/>
        <v>6</v>
      </c>
      <c r="G1131" s="3" t="str">
        <f t="shared" si="234"/>
        <v/>
      </c>
      <c r="H1131" s="3">
        <f t="shared" si="240"/>
        <v>0</v>
      </c>
      <c r="I1131" s="3" t="str">
        <f t="shared" si="235"/>
        <v/>
      </c>
      <c r="K1131" s="3">
        <f t="shared" si="236"/>
        <v>47</v>
      </c>
      <c r="L1131" s="3" t="str">
        <f t="shared" si="237"/>
        <v/>
      </c>
      <c r="N1131" s="48" t="s">
        <v>85</v>
      </c>
      <c r="O1131" s="57">
        <f t="shared" si="239"/>
        <v>6</v>
      </c>
      <c r="P1131" s="29">
        <v>42193</v>
      </c>
      <c r="Q1131" s="154" t="s">
        <v>117</v>
      </c>
      <c r="R1131" s="240">
        <v>1.7557870370370373E-2</v>
      </c>
      <c r="S1131" s="185"/>
      <c r="T1131" s="62" t="str">
        <f>IF(O1131&gt;0,VLOOKUP(Q1131,'Riders Names'!A$2:B$582,2,FALSE),"")</f>
        <v>Male</v>
      </c>
      <c r="U1131" s="45" t="str">
        <f>VLOOKUP(Q1131,'Riders Names'!A$2:B$582,1,FALSE)</f>
        <v>Andrew Spearman</v>
      </c>
      <c r="X1131" s="7" t="str">
        <f>IF('My Races'!$H$2="All",Q1131,CONCATENATE(Q1131,N1131))</f>
        <v>Andrew SpearmanUC861</v>
      </c>
    </row>
    <row r="1132" spans="1:24" ht="13.5" hidden="1" thickBot="1" x14ac:dyDescent="0.25">
      <c r="A1132" s="73" t="str">
        <f t="shared" si="233"/>
        <v/>
      </c>
      <c r="B1132" s="3" t="str">
        <f t="shared" si="231"/>
        <v/>
      </c>
      <c r="E1132" s="14" t="str">
        <f t="shared" si="232"/>
        <v/>
      </c>
      <c r="F1132" s="3">
        <f t="shared" si="238"/>
        <v>6</v>
      </c>
      <c r="G1132" s="3" t="str">
        <f t="shared" si="234"/>
        <v/>
      </c>
      <c r="H1132" s="3">
        <f t="shared" si="240"/>
        <v>0</v>
      </c>
      <c r="I1132" s="3" t="str">
        <f t="shared" si="235"/>
        <v/>
      </c>
      <c r="K1132" s="3">
        <f t="shared" si="236"/>
        <v>47</v>
      </c>
      <c r="L1132" s="3" t="str">
        <f t="shared" si="237"/>
        <v/>
      </c>
      <c r="N1132" s="48" t="s">
        <v>85</v>
      </c>
      <c r="O1132" s="57">
        <f t="shared" si="239"/>
        <v>7</v>
      </c>
      <c r="P1132" s="29">
        <v>42193</v>
      </c>
      <c r="Q1132" s="153" t="s">
        <v>166</v>
      </c>
      <c r="R1132" s="240">
        <v>1.7905092592592594E-2</v>
      </c>
      <c r="S1132" s="185"/>
      <c r="T1132" s="62" t="str">
        <f>IF(O1132&gt;0,VLOOKUP(Q1132,'Riders Names'!A$2:B$582,2,FALSE),"")</f>
        <v>Male</v>
      </c>
      <c r="U1132" s="45" t="str">
        <f>VLOOKUP(Q1132,'Riders Names'!A$2:B$582,1,FALSE)</f>
        <v>Andy Summers</v>
      </c>
      <c r="X1132" s="7" t="str">
        <f>IF('My Races'!$H$2="All",Q1132,CONCATENATE(Q1132,N1132))</f>
        <v>Andy SummersUC861</v>
      </c>
    </row>
    <row r="1133" spans="1:24" ht="13.5" hidden="1" thickBot="1" x14ac:dyDescent="0.25">
      <c r="A1133" s="73" t="str">
        <f t="shared" si="233"/>
        <v/>
      </c>
      <c r="B1133" s="3" t="str">
        <f t="shared" si="231"/>
        <v/>
      </c>
      <c r="E1133" s="14" t="str">
        <f t="shared" si="232"/>
        <v/>
      </c>
      <c r="F1133" s="3">
        <f t="shared" si="238"/>
        <v>6</v>
      </c>
      <c r="G1133" s="3" t="str">
        <f t="shared" si="234"/>
        <v/>
      </c>
      <c r="H1133" s="3">
        <f t="shared" si="240"/>
        <v>0</v>
      </c>
      <c r="I1133" s="3" t="str">
        <f t="shared" si="235"/>
        <v/>
      </c>
      <c r="K1133" s="3">
        <f t="shared" si="236"/>
        <v>47</v>
      </c>
      <c r="L1133" s="3" t="str">
        <f t="shared" si="237"/>
        <v/>
      </c>
      <c r="N1133" s="48" t="s">
        <v>85</v>
      </c>
      <c r="O1133" s="57">
        <f t="shared" si="239"/>
        <v>8</v>
      </c>
      <c r="P1133" s="29">
        <v>42193</v>
      </c>
      <c r="Q1133" s="154" t="s">
        <v>69</v>
      </c>
      <c r="R1133" s="240">
        <v>1.7974537037037035E-2</v>
      </c>
      <c r="S1133" s="185"/>
      <c r="T1133" s="62" t="str">
        <f>IF(O1133&gt;0,VLOOKUP(Q1133,'Riders Names'!A$2:B$582,2,FALSE),"")</f>
        <v>Male</v>
      </c>
      <c r="U1133" s="45" t="str">
        <f>VLOOKUP(Q1133,'Riders Names'!A$2:B$582,1,FALSE)</f>
        <v>Paul Freegard</v>
      </c>
      <c r="X1133" s="7" t="str">
        <f>IF('My Races'!$H$2="All",Q1133,CONCATENATE(Q1133,N1133))</f>
        <v>Paul FreegardUC861</v>
      </c>
    </row>
    <row r="1134" spans="1:24" ht="13.5" hidden="1" thickBot="1" x14ac:dyDescent="0.25">
      <c r="A1134" s="73" t="str">
        <f t="shared" si="233"/>
        <v/>
      </c>
      <c r="B1134" s="3" t="str">
        <f t="shared" si="231"/>
        <v/>
      </c>
      <c r="E1134" s="14" t="str">
        <f t="shared" si="232"/>
        <v/>
      </c>
      <c r="F1134" s="3">
        <f t="shared" si="238"/>
        <v>6</v>
      </c>
      <c r="G1134" s="3" t="str">
        <f t="shared" si="234"/>
        <v/>
      </c>
      <c r="H1134" s="3">
        <f t="shared" si="240"/>
        <v>0</v>
      </c>
      <c r="I1134" s="3" t="str">
        <f t="shared" si="235"/>
        <v/>
      </c>
      <c r="K1134" s="3">
        <f t="shared" si="236"/>
        <v>47</v>
      </c>
      <c r="L1134" s="3" t="str">
        <f t="shared" si="237"/>
        <v/>
      </c>
      <c r="N1134" s="48" t="s">
        <v>85</v>
      </c>
      <c r="O1134" s="57">
        <f t="shared" si="239"/>
        <v>9</v>
      </c>
      <c r="P1134" s="29">
        <v>42193</v>
      </c>
      <c r="Q1134" s="153" t="s">
        <v>256</v>
      </c>
      <c r="R1134" s="240">
        <v>1.8032407407407407E-2</v>
      </c>
      <c r="S1134" s="185"/>
      <c r="T1134" s="62" t="str">
        <f>IF(O1134&gt;0,VLOOKUP(Q1134,'Riders Names'!A$2:B$582,2,FALSE),"")</f>
        <v>Guest</v>
      </c>
      <c r="U1134" s="45" t="str">
        <f>VLOOKUP(Q1134,'Riders Names'!A$2:B$582,1,FALSE)</f>
        <v>Phil Akerman</v>
      </c>
      <c r="X1134" s="7" t="str">
        <f>IF('My Races'!$H$2="All",Q1134,CONCATENATE(Q1134,N1134))</f>
        <v>Phil AkermanUC861</v>
      </c>
    </row>
    <row r="1135" spans="1:24" ht="13.5" hidden="1" thickBot="1" x14ac:dyDescent="0.25">
      <c r="A1135" s="73" t="str">
        <f t="shared" si="233"/>
        <v/>
      </c>
      <c r="B1135" s="3" t="str">
        <f t="shared" si="231"/>
        <v/>
      </c>
      <c r="E1135" s="14" t="str">
        <f t="shared" si="232"/>
        <v/>
      </c>
      <c r="F1135" s="3">
        <f t="shared" si="238"/>
        <v>6</v>
      </c>
      <c r="G1135" s="3" t="str">
        <f t="shared" si="234"/>
        <v/>
      </c>
      <c r="H1135" s="3">
        <f t="shared" si="240"/>
        <v>0</v>
      </c>
      <c r="I1135" s="3" t="str">
        <f t="shared" si="235"/>
        <v/>
      </c>
      <c r="K1135" s="3">
        <f t="shared" si="236"/>
        <v>47</v>
      </c>
      <c r="L1135" s="3" t="str">
        <f t="shared" si="237"/>
        <v/>
      </c>
      <c r="N1135" s="48" t="s">
        <v>85</v>
      </c>
      <c r="O1135" s="57">
        <f t="shared" si="239"/>
        <v>10</v>
      </c>
      <c r="P1135" s="29">
        <v>42193</v>
      </c>
      <c r="Q1135" s="154" t="s">
        <v>121</v>
      </c>
      <c r="R1135" s="240">
        <v>1.8240740740740741E-2</v>
      </c>
      <c r="S1135" s="185"/>
      <c r="T1135" s="62" t="str">
        <f>IF(O1135&gt;0,VLOOKUP(Q1135,'Riders Names'!A$2:B$582,2,FALSE),"")</f>
        <v>Male</v>
      </c>
      <c r="U1135" s="45" t="str">
        <f>VLOOKUP(Q1135,'Riders Names'!A$2:B$582,1,FALSE)</f>
        <v>Mark Dick</v>
      </c>
      <c r="X1135" s="7" t="str">
        <f>IF('My Races'!$H$2="All",Q1135,CONCATENATE(Q1135,N1135))</f>
        <v>Mark DickUC861</v>
      </c>
    </row>
    <row r="1136" spans="1:24" ht="13.5" hidden="1" thickBot="1" x14ac:dyDescent="0.25">
      <c r="A1136" s="73" t="str">
        <f t="shared" si="233"/>
        <v/>
      </c>
      <c r="B1136" s="3" t="str">
        <f t="shared" si="231"/>
        <v/>
      </c>
      <c r="E1136" s="14" t="str">
        <f t="shared" si="232"/>
        <v/>
      </c>
      <c r="F1136" s="3">
        <f t="shared" si="238"/>
        <v>6</v>
      </c>
      <c r="G1136" s="3" t="str">
        <f t="shared" si="234"/>
        <v/>
      </c>
      <c r="H1136" s="3">
        <f t="shared" si="240"/>
        <v>0</v>
      </c>
      <c r="I1136" s="3" t="str">
        <f t="shared" si="235"/>
        <v/>
      </c>
      <c r="K1136" s="3">
        <f t="shared" si="236"/>
        <v>47</v>
      </c>
      <c r="L1136" s="3" t="str">
        <f t="shared" si="237"/>
        <v/>
      </c>
      <c r="N1136" s="48" t="s">
        <v>85</v>
      </c>
      <c r="O1136" s="57">
        <f t="shared" si="239"/>
        <v>11</v>
      </c>
      <c r="P1136" s="29">
        <v>42193</v>
      </c>
      <c r="Q1136" s="153" t="s">
        <v>275</v>
      </c>
      <c r="R1136" s="240">
        <v>1.8391203703703705E-2</v>
      </c>
      <c r="S1136" s="185"/>
      <c r="T1136" s="62" t="str">
        <f>IF(O1136&gt;0,VLOOKUP(Q1136,'Riders Names'!A$2:B$582,2,FALSE),"")</f>
        <v>Guest</v>
      </c>
      <c r="U1136" s="45" t="str">
        <f>VLOOKUP(Q1136,'Riders Names'!A$2:B$582,1,FALSE)</f>
        <v>Chris Davies</v>
      </c>
      <c r="X1136" s="7" t="str">
        <f>IF('My Races'!$H$2="All",Q1136,CONCATENATE(Q1136,N1136))</f>
        <v>Chris DaviesUC861</v>
      </c>
    </row>
    <row r="1137" spans="1:24" ht="13.5" hidden="1" thickBot="1" x14ac:dyDescent="0.25">
      <c r="A1137" s="73" t="str">
        <f t="shared" si="233"/>
        <v/>
      </c>
      <c r="B1137" s="3" t="str">
        <f t="shared" si="231"/>
        <v/>
      </c>
      <c r="E1137" s="14" t="str">
        <f t="shared" si="232"/>
        <v/>
      </c>
      <c r="F1137" s="3">
        <f t="shared" si="238"/>
        <v>6</v>
      </c>
      <c r="G1137" s="3" t="str">
        <f t="shared" si="234"/>
        <v/>
      </c>
      <c r="H1137" s="3">
        <f t="shared" si="240"/>
        <v>0</v>
      </c>
      <c r="I1137" s="3" t="str">
        <f t="shared" si="235"/>
        <v/>
      </c>
      <c r="K1137" s="3">
        <f t="shared" si="236"/>
        <v>47</v>
      </c>
      <c r="L1137" s="3" t="str">
        <f t="shared" si="237"/>
        <v/>
      </c>
      <c r="N1137" s="48" t="s">
        <v>85</v>
      </c>
      <c r="O1137" s="57">
        <f t="shared" si="239"/>
        <v>12</v>
      </c>
      <c r="P1137" s="29">
        <v>42193</v>
      </c>
      <c r="Q1137" s="154" t="s">
        <v>119</v>
      </c>
      <c r="R1137" s="240">
        <v>1.9791666666666666E-2</v>
      </c>
      <c r="S1137" s="185"/>
      <c r="T1137" s="62" t="str">
        <f>IF(O1137&gt;0,VLOOKUP(Q1137,'Riders Names'!A$2:B$582,2,FALSE),"")</f>
        <v>Male</v>
      </c>
      <c r="U1137" s="45" t="str">
        <f>VLOOKUP(Q1137,'Riders Names'!A$2:B$582,1,FALSE)</f>
        <v>Jeremy Tyzack</v>
      </c>
      <c r="X1137" s="7" t="str">
        <f>IF('My Races'!$H$2="All",Q1137,CONCATENATE(Q1137,N1137))</f>
        <v>Jeremy TyzackUC861</v>
      </c>
    </row>
    <row r="1138" spans="1:24" ht="13.5" hidden="1" thickBot="1" x14ac:dyDescent="0.25">
      <c r="A1138" s="73" t="str">
        <f t="shared" si="233"/>
        <v/>
      </c>
      <c r="B1138" s="3" t="str">
        <f t="shared" si="231"/>
        <v/>
      </c>
      <c r="E1138" s="14" t="str">
        <f t="shared" si="232"/>
        <v/>
      </c>
      <c r="F1138" s="3">
        <f t="shared" si="238"/>
        <v>6</v>
      </c>
      <c r="G1138" s="3" t="str">
        <f t="shared" si="234"/>
        <v/>
      </c>
      <c r="H1138" s="3">
        <f t="shared" si="240"/>
        <v>0</v>
      </c>
      <c r="I1138" s="3" t="str">
        <f t="shared" si="235"/>
        <v/>
      </c>
      <c r="K1138" s="3">
        <f t="shared" si="236"/>
        <v>47</v>
      </c>
      <c r="L1138" s="3" t="str">
        <f t="shared" si="237"/>
        <v/>
      </c>
      <c r="N1138" s="48" t="s">
        <v>85</v>
      </c>
      <c r="O1138" s="57">
        <f t="shared" si="239"/>
        <v>13</v>
      </c>
      <c r="P1138" s="29">
        <v>42193</v>
      </c>
      <c r="Q1138" s="153" t="s">
        <v>115</v>
      </c>
      <c r="R1138" s="240">
        <v>2.0081018518518519E-2</v>
      </c>
      <c r="S1138" s="185"/>
      <c r="T1138" s="62" t="str">
        <f>IF(O1138&gt;0,VLOOKUP(Q1138,'Riders Names'!A$2:B$582,2,FALSE),"")</f>
        <v>Male</v>
      </c>
      <c r="U1138" s="45" t="str">
        <f>VLOOKUP(Q1138,'Riders Names'!A$2:B$582,1,FALSE)</f>
        <v>Dylan Spencer</v>
      </c>
      <c r="X1138" s="7" t="str">
        <f>IF('My Races'!$H$2="All",Q1138,CONCATENATE(Q1138,N1138))</f>
        <v>Dylan SpencerUC861</v>
      </c>
    </row>
    <row r="1139" spans="1:24" ht="13.5" hidden="1" thickBot="1" x14ac:dyDescent="0.25">
      <c r="A1139" s="73" t="str">
        <f t="shared" si="233"/>
        <v/>
      </c>
      <c r="B1139" s="3" t="str">
        <f t="shared" si="231"/>
        <v/>
      </c>
      <c r="E1139" s="14" t="str">
        <f t="shared" si="232"/>
        <v/>
      </c>
      <c r="F1139" s="3">
        <f t="shared" si="238"/>
        <v>6</v>
      </c>
      <c r="G1139" s="3" t="str">
        <f t="shared" si="234"/>
        <v/>
      </c>
      <c r="H1139" s="3">
        <f t="shared" si="240"/>
        <v>0</v>
      </c>
      <c r="I1139" s="3" t="str">
        <f t="shared" si="235"/>
        <v/>
      </c>
      <c r="K1139" s="3">
        <f t="shared" si="236"/>
        <v>47</v>
      </c>
      <c r="L1139" s="3" t="str">
        <f t="shared" si="237"/>
        <v/>
      </c>
      <c r="N1139" s="48" t="s">
        <v>85</v>
      </c>
      <c r="O1139" s="57">
        <f t="shared" si="239"/>
        <v>14</v>
      </c>
      <c r="P1139" s="29">
        <v>42193</v>
      </c>
      <c r="Q1139" s="154" t="s">
        <v>319</v>
      </c>
      <c r="R1139" s="240">
        <v>2.0706018518518519E-2</v>
      </c>
      <c r="S1139" s="185"/>
      <c r="T1139" s="62" t="str">
        <f>IF(O1139&gt;0,VLOOKUP(Q1139,'Riders Names'!A$2:B$582,2,FALSE),"")</f>
        <v>Guest</v>
      </c>
      <c r="U1139" s="45" t="str">
        <f>VLOOKUP(Q1139,'Riders Names'!A$2:B$582,1,FALSE)</f>
        <v>Nigel Wiltshire</v>
      </c>
      <c r="X1139" s="7" t="str">
        <f>IF('My Races'!$H$2="All",Q1139,CONCATENATE(Q1139,N1139))</f>
        <v>Nigel WiltshireUC861</v>
      </c>
    </row>
    <row r="1140" spans="1:24" ht="13.5" hidden="1" thickBot="1" x14ac:dyDescent="0.25">
      <c r="A1140" s="73" t="str">
        <f t="shared" si="233"/>
        <v/>
      </c>
      <c r="B1140" s="3" t="str">
        <f t="shared" si="231"/>
        <v/>
      </c>
      <c r="E1140" s="14" t="str">
        <f t="shared" si="232"/>
        <v/>
      </c>
      <c r="F1140" s="3">
        <f t="shared" si="238"/>
        <v>6</v>
      </c>
      <c r="G1140" s="3" t="str">
        <f t="shared" si="234"/>
        <v/>
      </c>
      <c r="H1140" s="3">
        <f t="shared" si="240"/>
        <v>0</v>
      </c>
      <c r="I1140" s="3" t="str">
        <f t="shared" si="235"/>
        <v/>
      </c>
      <c r="K1140" s="3">
        <f t="shared" si="236"/>
        <v>47</v>
      </c>
      <c r="L1140" s="3" t="str">
        <f t="shared" si="237"/>
        <v/>
      </c>
      <c r="N1140" s="48" t="s">
        <v>85</v>
      </c>
      <c r="O1140" s="57">
        <f t="shared" si="239"/>
        <v>15</v>
      </c>
      <c r="P1140" s="29">
        <v>42193</v>
      </c>
      <c r="Q1140" s="153" t="s">
        <v>287</v>
      </c>
      <c r="R1140" s="240">
        <v>2.4189814814814817E-2</v>
      </c>
      <c r="S1140" s="185"/>
      <c r="T1140" s="62" t="str">
        <f>IF(O1140&gt;0,VLOOKUP(Q1140,'Riders Names'!A$2:B$582,2,FALSE),"")</f>
        <v>Guest</v>
      </c>
      <c r="U1140" s="45" t="str">
        <f>VLOOKUP(Q1140,'Riders Names'!A$2:B$582,1,FALSE)</f>
        <v>Mandy Wiltshire</v>
      </c>
      <c r="X1140" s="7" t="str">
        <f>IF('My Races'!$H$2="All",Q1140,CONCATENATE(Q1140,N1140))</f>
        <v>Mandy WiltshireUC861</v>
      </c>
    </row>
    <row r="1141" spans="1:24" ht="13.5" hidden="1" thickBot="1" x14ac:dyDescent="0.25">
      <c r="A1141" s="73" t="str">
        <f t="shared" si="233"/>
        <v/>
      </c>
      <c r="B1141" s="3" t="str">
        <f t="shared" si="231"/>
        <v/>
      </c>
      <c r="E1141" s="14" t="str">
        <f t="shared" si="232"/>
        <v/>
      </c>
      <c r="F1141" s="3">
        <f t="shared" si="238"/>
        <v>6</v>
      </c>
      <c r="G1141" s="3" t="str">
        <f t="shared" si="234"/>
        <v/>
      </c>
      <c r="H1141" s="3">
        <f t="shared" si="240"/>
        <v>0</v>
      </c>
      <c r="I1141" s="3" t="str">
        <f t="shared" si="235"/>
        <v/>
      </c>
      <c r="K1141" s="3">
        <f t="shared" si="236"/>
        <v>47</v>
      </c>
      <c r="L1141" s="3" t="str">
        <f t="shared" si="237"/>
        <v/>
      </c>
      <c r="N1141" s="48" t="s">
        <v>85</v>
      </c>
      <c r="O1141" s="57">
        <f t="shared" si="239"/>
        <v>1</v>
      </c>
      <c r="P1141" s="29">
        <v>42207</v>
      </c>
      <c r="Q1141" s="153" t="s">
        <v>252</v>
      </c>
      <c r="R1141" s="240">
        <v>1.4675925925925926E-2</v>
      </c>
      <c r="S1141" s="185"/>
      <c r="T1141" s="62" t="str">
        <f>IF(O1141&gt;0,VLOOKUP(Q1141,'Riders Names'!A$2:B$582,2,FALSE),"")</f>
        <v>Guest</v>
      </c>
      <c r="U1141" s="45" t="str">
        <f>VLOOKUP(Q1141,'Riders Names'!A$2:B$582,1,FALSE)</f>
        <v>Ben Anstie</v>
      </c>
      <c r="X1141" s="7" t="str">
        <f>IF('My Races'!$H$2="All",Q1141,CONCATENATE(Q1141,N1141))</f>
        <v>Ben AnstieUC861</v>
      </c>
    </row>
    <row r="1142" spans="1:24" ht="13.5" hidden="1" thickBot="1" x14ac:dyDescent="0.25">
      <c r="A1142" s="73" t="str">
        <f t="shared" si="233"/>
        <v/>
      </c>
      <c r="B1142" s="3" t="str">
        <f t="shared" si="231"/>
        <v/>
      </c>
      <c r="E1142" s="14" t="str">
        <f t="shared" si="232"/>
        <v/>
      </c>
      <c r="F1142" s="3">
        <f t="shared" si="238"/>
        <v>6</v>
      </c>
      <c r="G1142" s="3" t="str">
        <f t="shared" si="234"/>
        <v/>
      </c>
      <c r="H1142" s="3">
        <f t="shared" si="240"/>
        <v>0</v>
      </c>
      <c r="I1142" s="3" t="str">
        <f t="shared" si="235"/>
        <v/>
      </c>
      <c r="K1142" s="3">
        <f t="shared" si="236"/>
        <v>47</v>
      </c>
      <c r="L1142" s="3" t="str">
        <f t="shared" si="237"/>
        <v/>
      </c>
      <c r="N1142" s="48" t="s">
        <v>85</v>
      </c>
      <c r="O1142" s="57">
        <f t="shared" si="239"/>
        <v>2</v>
      </c>
      <c r="P1142" s="29">
        <v>42207</v>
      </c>
      <c r="Q1142" s="154" t="s">
        <v>269</v>
      </c>
      <c r="R1142" s="240">
        <v>1.5243055555555557E-2</v>
      </c>
      <c r="S1142" s="185"/>
      <c r="T1142" s="62" t="str">
        <f>IF(O1142&gt;0,VLOOKUP(Q1142,'Riders Names'!A$2:B$582,2,FALSE),"")</f>
        <v>Guest</v>
      </c>
      <c r="U1142" s="45" t="str">
        <f>VLOOKUP(Q1142,'Riders Names'!A$2:B$582,1,FALSE)</f>
        <v>Peter Kibble</v>
      </c>
      <c r="X1142" s="7" t="str">
        <f>IF('My Races'!$H$2="All",Q1142,CONCATENATE(Q1142,N1142))</f>
        <v>Peter KibbleUC861</v>
      </c>
    </row>
    <row r="1143" spans="1:24" ht="13.5" hidden="1" thickBot="1" x14ac:dyDescent="0.25">
      <c r="A1143" s="73" t="str">
        <f t="shared" si="233"/>
        <v/>
      </c>
      <c r="B1143" s="3" t="str">
        <f t="shared" si="231"/>
        <v/>
      </c>
      <c r="E1143" s="14" t="str">
        <f t="shared" si="232"/>
        <v/>
      </c>
      <c r="F1143" s="3">
        <f t="shared" si="238"/>
        <v>6</v>
      </c>
      <c r="G1143" s="3" t="str">
        <f t="shared" si="234"/>
        <v/>
      </c>
      <c r="H1143" s="3">
        <f t="shared" si="240"/>
        <v>0</v>
      </c>
      <c r="I1143" s="3" t="str">
        <f t="shared" si="235"/>
        <v/>
      </c>
      <c r="K1143" s="3">
        <f t="shared" si="236"/>
        <v>47</v>
      </c>
      <c r="L1143" s="3" t="str">
        <f t="shared" si="237"/>
        <v/>
      </c>
      <c r="N1143" s="48" t="s">
        <v>85</v>
      </c>
      <c r="O1143" s="57">
        <f t="shared" si="239"/>
        <v>3</v>
      </c>
      <c r="P1143" s="29">
        <v>42207</v>
      </c>
      <c r="Q1143" s="153" t="s">
        <v>314</v>
      </c>
      <c r="R1143" s="240">
        <v>1.6087962962962964E-2</v>
      </c>
      <c r="S1143" s="185"/>
      <c r="T1143" s="62" t="str">
        <f>IF(O1143&gt;0,VLOOKUP(Q1143,'Riders Names'!A$2:B$582,2,FALSE),"")</f>
        <v>Guest</v>
      </c>
      <c r="U1143" s="45" t="str">
        <f>VLOOKUP(Q1143,'Riders Names'!A$2:B$582,1,FALSE)</f>
        <v>Simon Snowden</v>
      </c>
      <c r="X1143" s="7" t="str">
        <f>IF('My Races'!$H$2="All",Q1143,CONCATENATE(Q1143,N1143))</f>
        <v>Simon SnowdenUC861</v>
      </c>
    </row>
    <row r="1144" spans="1:24" ht="13.5" hidden="1" thickBot="1" x14ac:dyDescent="0.25">
      <c r="A1144" s="73" t="str">
        <f t="shared" si="233"/>
        <v/>
      </c>
      <c r="B1144" s="3" t="str">
        <f t="shared" si="231"/>
        <v/>
      </c>
      <c r="E1144" s="14" t="str">
        <f t="shared" si="232"/>
        <v/>
      </c>
      <c r="F1144" s="3">
        <f t="shared" si="238"/>
        <v>6</v>
      </c>
      <c r="G1144" s="3" t="str">
        <f t="shared" si="234"/>
        <v/>
      </c>
      <c r="H1144" s="3">
        <f t="shared" si="240"/>
        <v>0</v>
      </c>
      <c r="I1144" s="3" t="str">
        <f t="shared" si="235"/>
        <v/>
      </c>
      <c r="K1144" s="3">
        <f t="shared" si="236"/>
        <v>47</v>
      </c>
      <c r="L1144" s="3" t="str">
        <f t="shared" si="237"/>
        <v/>
      </c>
      <c r="N1144" s="48" t="s">
        <v>85</v>
      </c>
      <c r="O1144" s="57">
        <f t="shared" si="239"/>
        <v>4</v>
      </c>
      <c r="P1144" s="29">
        <v>42207</v>
      </c>
      <c r="Q1144" s="154" t="s">
        <v>292</v>
      </c>
      <c r="R1144" s="240">
        <v>1.6284722222222221E-2</v>
      </c>
      <c r="S1144" s="185"/>
      <c r="T1144" s="62" t="str">
        <f>IF(O1144&gt;0,VLOOKUP(Q1144,'Riders Names'!A$2:B$582,2,FALSE),"")</f>
        <v>Guest</v>
      </c>
      <c r="U1144" s="45" t="str">
        <f>VLOOKUP(Q1144,'Riders Names'!A$2:B$582,1,FALSE)</f>
        <v>Harry Palmer</v>
      </c>
      <c r="X1144" s="7" t="str">
        <f>IF('My Races'!$H$2="All",Q1144,CONCATENATE(Q1144,N1144))</f>
        <v>Harry PalmerUC861</v>
      </c>
    </row>
    <row r="1145" spans="1:24" ht="13.5" hidden="1" thickBot="1" x14ac:dyDescent="0.25">
      <c r="A1145" s="73" t="str">
        <f t="shared" si="233"/>
        <v/>
      </c>
      <c r="B1145" s="3" t="str">
        <f t="shared" si="231"/>
        <v/>
      </c>
      <c r="E1145" s="14" t="str">
        <f t="shared" si="232"/>
        <v/>
      </c>
      <c r="F1145" s="3">
        <f t="shared" si="238"/>
        <v>6</v>
      </c>
      <c r="G1145" s="3" t="str">
        <f t="shared" si="234"/>
        <v/>
      </c>
      <c r="H1145" s="3">
        <f t="shared" si="240"/>
        <v>0</v>
      </c>
      <c r="I1145" s="3" t="str">
        <f t="shared" si="235"/>
        <v/>
      </c>
      <c r="K1145" s="3">
        <f t="shared" si="236"/>
        <v>47</v>
      </c>
      <c r="L1145" s="3" t="str">
        <f t="shared" si="237"/>
        <v/>
      </c>
      <c r="N1145" s="48" t="s">
        <v>85</v>
      </c>
      <c r="O1145" s="57">
        <f t="shared" si="239"/>
        <v>5</v>
      </c>
      <c r="P1145" s="29">
        <v>42207</v>
      </c>
      <c r="Q1145" s="153" t="s">
        <v>56</v>
      </c>
      <c r="R1145" s="240">
        <v>1.636574074074074E-2</v>
      </c>
      <c r="S1145" s="185"/>
      <c r="T1145" s="62" t="str">
        <f>IF(O1145&gt;0,VLOOKUP(Q1145,'Riders Names'!A$2:B$582,2,FALSE),"")</f>
        <v>Male</v>
      </c>
      <c r="U1145" s="45" t="str">
        <f>VLOOKUP(Q1145,'Riders Names'!A$2:B$582,1,FALSE)</f>
        <v>Simon Cox</v>
      </c>
      <c r="X1145" s="7" t="str">
        <f>IF('My Races'!$H$2="All",Q1145,CONCATENATE(Q1145,N1145))</f>
        <v>Simon CoxUC861</v>
      </c>
    </row>
    <row r="1146" spans="1:24" ht="13.5" hidden="1" thickBot="1" x14ac:dyDescent="0.25">
      <c r="A1146" s="73" t="str">
        <f t="shared" si="233"/>
        <v/>
      </c>
      <c r="B1146" s="3" t="str">
        <f t="shared" si="231"/>
        <v/>
      </c>
      <c r="E1146" s="14" t="str">
        <f t="shared" si="232"/>
        <v/>
      </c>
      <c r="F1146" s="3">
        <f t="shared" si="238"/>
        <v>6</v>
      </c>
      <c r="G1146" s="3" t="str">
        <f t="shared" si="234"/>
        <v/>
      </c>
      <c r="H1146" s="3">
        <f t="shared" si="240"/>
        <v>0</v>
      </c>
      <c r="I1146" s="3" t="str">
        <f t="shared" si="235"/>
        <v/>
      </c>
      <c r="K1146" s="3">
        <f t="shared" si="236"/>
        <v>47</v>
      </c>
      <c r="L1146" s="3" t="str">
        <f t="shared" si="237"/>
        <v/>
      </c>
      <c r="N1146" s="48" t="s">
        <v>85</v>
      </c>
      <c r="O1146" s="57">
        <f t="shared" si="239"/>
        <v>6</v>
      </c>
      <c r="P1146" s="29">
        <v>42207</v>
      </c>
      <c r="Q1146" s="154" t="s">
        <v>69</v>
      </c>
      <c r="R1146" s="240">
        <v>1.6574074074074074E-2</v>
      </c>
      <c r="S1146" s="185"/>
      <c r="T1146" s="62" t="str">
        <f>IF(O1146&gt;0,VLOOKUP(Q1146,'Riders Names'!A$2:B$582,2,FALSE),"")</f>
        <v>Male</v>
      </c>
      <c r="U1146" s="45" t="str">
        <f>VLOOKUP(Q1146,'Riders Names'!A$2:B$582,1,FALSE)</f>
        <v>Paul Freegard</v>
      </c>
      <c r="X1146" s="7" t="str">
        <f>IF('My Races'!$H$2="All",Q1146,CONCATENATE(Q1146,N1146))</f>
        <v>Paul FreegardUC861</v>
      </c>
    </row>
    <row r="1147" spans="1:24" ht="13.5" hidden="1" thickBot="1" x14ac:dyDescent="0.25">
      <c r="A1147" s="73" t="str">
        <f t="shared" si="233"/>
        <v/>
      </c>
      <c r="B1147" s="3" t="str">
        <f t="shared" si="231"/>
        <v/>
      </c>
      <c r="E1147" s="14" t="str">
        <f t="shared" si="232"/>
        <v/>
      </c>
      <c r="F1147" s="3">
        <f t="shared" si="238"/>
        <v>6</v>
      </c>
      <c r="G1147" s="3" t="str">
        <f t="shared" si="234"/>
        <v/>
      </c>
      <c r="H1147" s="3">
        <f t="shared" si="240"/>
        <v>0</v>
      </c>
      <c r="I1147" s="3" t="str">
        <f t="shared" si="235"/>
        <v/>
      </c>
      <c r="K1147" s="3">
        <f t="shared" si="236"/>
        <v>47</v>
      </c>
      <c r="L1147" s="3" t="str">
        <f t="shared" si="237"/>
        <v/>
      </c>
      <c r="N1147" s="48" t="s">
        <v>85</v>
      </c>
      <c r="O1147" s="57">
        <f t="shared" si="239"/>
        <v>7</v>
      </c>
      <c r="P1147" s="29">
        <v>42207</v>
      </c>
      <c r="Q1147" s="153" t="s">
        <v>131</v>
      </c>
      <c r="R1147" s="240">
        <v>1.6574074074074074E-2</v>
      </c>
      <c r="S1147" s="185"/>
      <c r="T1147" s="62" t="str">
        <f>IF(O1147&gt;0,VLOOKUP(Q1147,'Riders Names'!A$2:B$582,2,FALSE),"")</f>
        <v>Male</v>
      </c>
      <c r="U1147" s="45" t="str">
        <f>VLOOKUP(Q1147,'Riders Names'!A$2:B$582,1,FALSE)</f>
        <v>Paul Lambert</v>
      </c>
      <c r="X1147" s="7" t="str">
        <f>IF('My Races'!$H$2="All",Q1147,CONCATENATE(Q1147,N1147))</f>
        <v>Paul LambertUC861</v>
      </c>
    </row>
    <row r="1148" spans="1:24" ht="13.5" hidden="1" thickBot="1" x14ac:dyDescent="0.25">
      <c r="A1148" s="73" t="str">
        <f t="shared" si="233"/>
        <v/>
      </c>
      <c r="B1148" s="3" t="str">
        <f t="shared" si="231"/>
        <v/>
      </c>
      <c r="E1148" s="14" t="str">
        <f t="shared" si="232"/>
        <v/>
      </c>
      <c r="F1148" s="3">
        <f t="shared" si="238"/>
        <v>6</v>
      </c>
      <c r="G1148" s="3" t="str">
        <f t="shared" si="234"/>
        <v/>
      </c>
      <c r="H1148" s="3">
        <f t="shared" si="240"/>
        <v>0</v>
      </c>
      <c r="I1148" s="3" t="str">
        <f t="shared" si="235"/>
        <v/>
      </c>
      <c r="K1148" s="3">
        <f t="shared" si="236"/>
        <v>47</v>
      </c>
      <c r="L1148" s="3" t="str">
        <f t="shared" si="237"/>
        <v/>
      </c>
      <c r="N1148" s="48" t="s">
        <v>85</v>
      </c>
      <c r="O1148" s="57">
        <f t="shared" si="239"/>
        <v>8</v>
      </c>
      <c r="P1148" s="29">
        <v>42207</v>
      </c>
      <c r="Q1148" s="154" t="s">
        <v>301</v>
      </c>
      <c r="R1148" s="240">
        <v>1.6782407407407409E-2</v>
      </c>
      <c r="S1148" s="185"/>
      <c r="T1148" s="62" t="str">
        <f>IF(O1148&gt;0,VLOOKUP(Q1148,'Riders Names'!A$2:B$582,2,FALSE),"")</f>
        <v>Guest</v>
      </c>
      <c r="U1148" s="45" t="str">
        <f>VLOOKUP(Q1148,'Riders Names'!A$2:B$582,1,FALSE)</f>
        <v>Will Matthews</v>
      </c>
      <c r="X1148" s="7" t="str">
        <f>IF('My Races'!$H$2="All",Q1148,CONCATENATE(Q1148,N1148))</f>
        <v>Will MatthewsUC861</v>
      </c>
    </row>
    <row r="1149" spans="1:24" ht="13.5" hidden="1" thickBot="1" x14ac:dyDescent="0.25">
      <c r="A1149" s="73" t="str">
        <f t="shared" si="233"/>
        <v/>
      </c>
      <c r="B1149" s="3" t="str">
        <f t="shared" si="231"/>
        <v/>
      </c>
      <c r="E1149" s="14" t="str">
        <f t="shared" si="232"/>
        <v/>
      </c>
      <c r="F1149" s="3">
        <f t="shared" si="238"/>
        <v>6</v>
      </c>
      <c r="G1149" s="3" t="str">
        <f t="shared" si="234"/>
        <v/>
      </c>
      <c r="H1149" s="3">
        <f t="shared" si="240"/>
        <v>0</v>
      </c>
      <c r="I1149" s="3" t="str">
        <f t="shared" si="235"/>
        <v/>
      </c>
      <c r="K1149" s="3">
        <f t="shared" si="236"/>
        <v>47</v>
      </c>
      <c r="L1149" s="3" t="str">
        <f t="shared" si="237"/>
        <v/>
      </c>
      <c r="N1149" s="48" t="s">
        <v>85</v>
      </c>
      <c r="O1149" s="57">
        <f t="shared" si="239"/>
        <v>9</v>
      </c>
      <c r="P1149" s="29">
        <v>42207</v>
      </c>
      <c r="Q1149" s="153" t="s">
        <v>320</v>
      </c>
      <c r="R1149" s="240">
        <v>1.7627314814814814E-2</v>
      </c>
      <c r="S1149" s="185"/>
      <c r="T1149" s="62" t="str">
        <f>IF(O1149&gt;0,VLOOKUP(Q1149,'Riders Names'!A$2:B$582,2,FALSE),"")</f>
        <v>Male</v>
      </c>
      <c r="U1149" s="45" t="str">
        <f>VLOOKUP(Q1149,'Riders Names'!A$2:B$582,1,FALSE)</f>
        <v>Thomas Hogan</v>
      </c>
      <c r="X1149" s="7" t="str">
        <f>IF('My Races'!$H$2="All",Q1149,CONCATENATE(Q1149,N1149))</f>
        <v>Thomas HoganUC861</v>
      </c>
    </row>
    <row r="1150" spans="1:24" ht="13.5" hidden="1" thickBot="1" x14ac:dyDescent="0.25">
      <c r="A1150" s="73" t="str">
        <f t="shared" si="233"/>
        <v/>
      </c>
      <c r="B1150" s="3" t="str">
        <f t="shared" si="231"/>
        <v/>
      </c>
      <c r="E1150" s="14" t="str">
        <f t="shared" si="232"/>
        <v/>
      </c>
      <c r="F1150" s="3">
        <f t="shared" si="238"/>
        <v>6</v>
      </c>
      <c r="G1150" s="3" t="str">
        <f t="shared" si="234"/>
        <v/>
      </c>
      <c r="H1150" s="3">
        <f t="shared" si="240"/>
        <v>0</v>
      </c>
      <c r="I1150" s="3" t="str">
        <f t="shared" si="235"/>
        <v/>
      </c>
      <c r="K1150" s="3">
        <f t="shared" si="236"/>
        <v>47</v>
      </c>
      <c r="L1150" s="3" t="str">
        <f t="shared" si="237"/>
        <v/>
      </c>
      <c r="N1150" s="48" t="s">
        <v>85</v>
      </c>
      <c r="O1150" s="57">
        <f t="shared" si="239"/>
        <v>10</v>
      </c>
      <c r="P1150" s="29">
        <v>42207</v>
      </c>
      <c r="Q1150" s="154" t="s">
        <v>194</v>
      </c>
      <c r="R1150" s="240">
        <v>1.7662037037037035E-2</v>
      </c>
      <c r="S1150" s="185"/>
      <c r="T1150" s="62" t="str">
        <f>IF(O1150&gt;0,VLOOKUP(Q1150,'Riders Names'!A$2:B$582,2,FALSE),"")</f>
        <v>Guest</v>
      </c>
      <c r="U1150" s="45" t="str">
        <f>VLOOKUP(Q1150,'Riders Names'!A$2:B$582,1,FALSE)</f>
        <v>Andrew Palmer</v>
      </c>
      <c r="X1150" s="7" t="str">
        <f>IF('My Races'!$H$2="All",Q1150,CONCATENATE(Q1150,N1150))</f>
        <v>Andrew PalmerUC861</v>
      </c>
    </row>
    <row r="1151" spans="1:24" ht="13.5" hidden="1" thickBot="1" x14ac:dyDescent="0.25">
      <c r="A1151" s="73" t="str">
        <f t="shared" si="233"/>
        <v/>
      </c>
      <c r="B1151" s="3" t="str">
        <f t="shared" si="231"/>
        <v/>
      </c>
      <c r="E1151" s="14" t="str">
        <f t="shared" si="232"/>
        <v/>
      </c>
      <c r="F1151" s="3">
        <f t="shared" si="238"/>
        <v>6</v>
      </c>
      <c r="G1151" s="3" t="str">
        <f t="shared" si="234"/>
        <v/>
      </c>
      <c r="H1151" s="3">
        <f t="shared" si="240"/>
        <v>0</v>
      </c>
      <c r="I1151" s="3" t="str">
        <f t="shared" si="235"/>
        <v/>
      </c>
      <c r="K1151" s="3">
        <f t="shared" si="236"/>
        <v>47</v>
      </c>
      <c r="L1151" s="3" t="str">
        <f t="shared" si="237"/>
        <v/>
      </c>
      <c r="N1151" s="48" t="s">
        <v>85</v>
      </c>
      <c r="O1151" s="57">
        <f t="shared" si="239"/>
        <v>11</v>
      </c>
      <c r="P1151" s="29">
        <v>42207</v>
      </c>
      <c r="Q1151" s="153" t="s">
        <v>256</v>
      </c>
      <c r="R1151" s="240">
        <v>1.7847222222222223E-2</v>
      </c>
      <c r="S1151" s="185"/>
      <c r="T1151" s="62" t="str">
        <f>IF(O1151&gt;0,VLOOKUP(Q1151,'Riders Names'!A$2:B$582,2,FALSE),"")</f>
        <v>Guest</v>
      </c>
      <c r="U1151" s="45" t="str">
        <f>VLOOKUP(Q1151,'Riders Names'!A$2:B$582,1,FALSE)</f>
        <v>Phil Akerman</v>
      </c>
      <c r="X1151" s="7" t="str">
        <f>IF('My Races'!$H$2="All",Q1151,CONCATENATE(Q1151,N1151))</f>
        <v>Phil AkermanUC861</v>
      </c>
    </row>
    <row r="1152" spans="1:24" ht="13.5" hidden="1" thickBot="1" x14ac:dyDescent="0.25">
      <c r="A1152" s="73" t="str">
        <f t="shared" si="233"/>
        <v/>
      </c>
      <c r="B1152" s="3" t="str">
        <f t="shared" si="231"/>
        <v/>
      </c>
      <c r="E1152" s="14" t="str">
        <f t="shared" si="232"/>
        <v/>
      </c>
      <c r="F1152" s="3">
        <f t="shared" si="238"/>
        <v>6</v>
      </c>
      <c r="G1152" s="3" t="str">
        <f t="shared" si="234"/>
        <v/>
      </c>
      <c r="H1152" s="3">
        <f t="shared" si="240"/>
        <v>0</v>
      </c>
      <c r="I1152" s="3" t="str">
        <f t="shared" si="235"/>
        <v/>
      </c>
      <c r="K1152" s="3">
        <f t="shared" si="236"/>
        <v>47</v>
      </c>
      <c r="L1152" s="3" t="str">
        <f t="shared" si="237"/>
        <v/>
      </c>
      <c r="N1152" s="48" t="s">
        <v>85</v>
      </c>
      <c r="O1152" s="57">
        <f t="shared" si="239"/>
        <v>12</v>
      </c>
      <c r="P1152" s="29">
        <v>42207</v>
      </c>
      <c r="Q1152" s="154" t="s">
        <v>58</v>
      </c>
      <c r="R1152" s="240">
        <v>1.7847222222222223E-2</v>
      </c>
      <c r="S1152" s="185"/>
      <c r="T1152" s="62" t="str">
        <f>IF(O1152&gt;0,VLOOKUP(Q1152,'Riders Names'!A$2:B$582,2,FALSE),"")</f>
        <v>Male</v>
      </c>
      <c r="U1152" s="45" t="str">
        <f>VLOOKUP(Q1152,'Riders Names'!A$2:B$582,1,FALSE)</f>
        <v>Mike Gibbons</v>
      </c>
      <c r="X1152" s="7" t="str">
        <f>IF('My Races'!$H$2="All",Q1152,CONCATENATE(Q1152,N1152))</f>
        <v>Mike GibbonsUC861</v>
      </c>
    </row>
    <row r="1153" spans="1:24" ht="13.5" hidden="1" thickBot="1" x14ac:dyDescent="0.25">
      <c r="A1153" s="73" t="str">
        <f t="shared" si="233"/>
        <v/>
      </c>
      <c r="B1153" s="3" t="str">
        <f t="shared" si="231"/>
        <v/>
      </c>
      <c r="E1153" s="14" t="str">
        <f t="shared" si="232"/>
        <v/>
      </c>
      <c r="F1153" s="3">
        <f t="shared" si="238"/>
        <v>6</v>
      </c>
      <c r="G1153" s="3" t="str">
        <f t="shared" si="234"/>
        <v/>
      </c>
      <c r="H1153" s="3">
        <f t="shared" si="240"/>
        <v>0</v>
      </c>
      <c r="I1153" s="3" t="str">
        <f t="shared" si="235"/>
        <v/>
      </c>
      <c r="K1153" s="3">
        <f t="shared" si="236"/>
        <v>47</v>
      </c>
      <c r="L1153" s="3" t="str">
        <f t="shared" si="237"/>
        <v/>
      </c>
      <c r="N1153" s="48" t="s">
        <v>85</v>
      </c>
      <c r="O1153" s="57">
        <f t="shared" si="239"/>
        <v>13</v>
      </c>
      <c r="P1153" s="29">
        <v>42207</v>
      </c>
      <c r="Q1153" s="153" t="s">
        <v>121</v>
      </c>
      <c r="R1153" s="240">
        <v>1.8124999999999999E-2</v>
      </c>
      <c r="S1153" s="185"/>
      <c r="T1153" s="62" t="str">
        <f>IF(O1153&gt;0,VLOOKUP(Q1153,'Riders Names'!A$2:B$582,2,FALSE),"")</f>
        <v>Male</v>
      </c>
      <c r="U1153" s="45" t="str">
        <f>VLOOKUP(Q1153,'Riders Names'!A$2:B$582,1,FALSE)</f>
        <v>Mark Dick</v>
      </c>
      <c r="X1153" s="7" t="str">
        <f>IF('My Races'!$H$2="All",Q1153,CONCATENATE(Q1153,N1153))</f>
        <v>Mark DickUC861</v>
      </c>
    </row>
    <row r="1154" spans="1:24" ht="13.5" hidden="1" thickBot="1" x14ac:dyDescent="0.25">
      <c r="A1154" s="73" t="str">
        <f t="shared" si="233"/>
        <v/>
      </c>
      <c r="B1154" s="3" t="str">
        <f t="shared" si="231"/>
        <v/>
      </c>
      <c r="E1154" s="14" t="str">
        <f t="shared" si="232"/>
        <v/>
      </c>
      <c r="F1154" s="3">
        <f t="shared" si="238"/>
        <v>6</v>
      </c>
      <c r="G1154" s="3" t="str">
        <f t="shared" si="234"/>
        <v/>
      </c>
      <c r="H1154" s="3">
        <f t="shared" si="240"/>
        <v>0</v>
      </c>
      <c r="I1154" s="3" t="str">
        <f t="shared" si="235"/>
        <v/>
      </c>
      <c r="K1154" s="3">
        <f t="shared" si="236"/>
        <v>47</v>
      </c>
      <c r="L1154" s="3" t="str">
        <f t="shared" si="237"/>
        <v/>
      </c>
      <c r="N1154" s="48" t="s">
        <v>85</v>
      </c>
      <c r="O1154" s="57">
        <f t="shared" si="239"/>
        <v>14</v>
      </c>
      <c r="P1154" s="29">
        <v>42207</v>
      </c>
      <c r="Q1154" s="154" t="s">
        <v>72</v>
      </c>
      <c r="R1154" s="240">
        <v>1.8171296296296297E-2</v>
      </c>
      <c r="S1154" s="185"/>
      <c r="T1154" s="62" t="str">
        <f>IF(O1154&gt;0,VLOOKUP(Q1154,'Riders Names'!A$2:B$582,2,FALSE),"")</f>
        <v>Male</v>
      </c>
      <c r="U1154" s="45" t="str">
        <f>VLOOKUP(Q1154,'Riders Names'!A$2:B$582,1,FALSE)</f>
        <v>John Eames</v>
      </c>
      <c r="X1154" s="7" t="str">
        <f>IF('My Races'!$H$2="All",Q1154,CONCATENATE(Q1154,N1154))</f>
        <v>John EamesUC861</v>
      </c>
    </row>
    <row r="1155" spans="1:24" ht="13.5" hidden="1" thickBot="1" x14ac:dyDescent="0.25">
      <c r="A1155" s="73" t="str">
        <f t="shared" si="233"/>
        <v/>
      </c>
      <c r="B1155" s="3" t="str">
        <f t="shared" ref="B1155:B1218" si="241">IF(N1155=$AA$11,RANK(A1155,A$3:A$5000,1),"")</f>
        <v/>
      </c>
      <c r="E1155" s="14" t="str">
        <f t="shared" ref="E1155:E1218" si="242">IF(N1155=$AA$11,P1155,"")</f>
        <v/>
      </c>
      <c r="F1155" s="3">
        <f t="shared" si="238"/>
        <v>6</v>
      </c>
      <c r="G1155" s="3" t="str">
        <f t="shared" si="234"/>
        <v/>
      </c>
      <c r="H1155" s="3">
        <f t="shared" si="240"/>
        <v>0</v>
      </c>
      <c r="I1155" s="3" t="str">
        <f t="shared" si="235"/>
        <v/>
      </c>
      <c r="K1155" s="3">
        <f t="shared" si="236"/>
        <v>47</v>
      </c>
      <c r="L1155" s="3" t="str">
        <f t="shared" si="237"/>
        <v/>
      </c>
      <c r="N1155" s="48" t="s">
        <v>85</v>
      </c>
      <c r="O1155" s="57">
        <f t="shared" si="239"/>
        <v>15</v>
      </c>
      <c r="P1155" s="29">
        <v>42207</v>
      </c>
      <c r="Q1155" s="153" t="s">
        <v>321</v>
      </c>
      <c r="R1155" s="240">
        <v>1.8437499999999999E-2</v>
      </c>
      <c r="S1155" s="185"/>
      <c r="T1155" s="62" t="str">
        <f>IF(O1155&gt;0,VLOOKUP(Q1155,'Riders Names'!A$2:B$582,2,FALSE),"")</f>
        <v>Male</v>
      </c>
      <c r="U1155" s="45" t="str">
        <f>VLOOKUP(Q1155,'Riders Names'!A$2:B$582,1,FALSE)</f>
        <v>Ben Hogan</v>
      </c>
      <c r="X1155" s="7" t="str">
        <f>IF('My Races'!$H$2="All",Q1155,CONCATENATE(Q1155,N1155))</f>
        <v>Ben HoganUC861</v>
      </c>
    </row>
    <row r="1156" spans="1:24" ht="13.5" hidden="1" thickBot="1" x14ac:dyDescent="0.25">
      <c r="A1156" s="73" t="str">
        <f t="shared" ref="A1156:A1219" si="243">IF(AND(N1156=$AA$11,$AA$7="All"),R1156,IF(AND(N1156=$AA$11,$AA$7=T1156),R1156,""))</f>
        <v/>
      </c>
      <c r="B1156" s="3" t="str">
        <f t="shared" si="241"/>
        <v/>
      </c>
      <c r="E1156" s="14" t="str">
        <f t="shared" si="242"/>
        <v/>
      </c>
      <c r="F1156" s="3">
        <f t="shared" si="238"/>
        <v>6</v>
      </c>
      <c r="G1156" s="3" t="str">
        <f t="shared" ref="G1156:G1219" si="244">IF(F1156&lt;&gt;F1155,F1156,"")</f>
        <v/>
      </c>
      <c r="H1156" s="3">
        <f t="shared" si="240"/>
        <v>0</v>
      </c>
      <c r="I1156" s="3" t="str">
        <f t="shared" ref="I1156:I1219" si="245">IF(H1156&lt;&gt;H1155,CONCATENATE($AA$11,H1156),"")</f>
        <v/>
      </c>
      <c r="K1156" s="3">
        <f t="shared" si="236"/>
        <v>47</v>
      </c>
      <c r="L1156" s="3" t="str">
        <f t="shared" si="237"/>
        <v/>
      </c>
      <c r="N1156" s="48" t="s">
        <v>85</v>
      </c>
      <c r="O1156" s="57">
        <f t="shared" si="239"/>
        <v>16</v>
      </c>
      <c r="P1156" s="29">
        <v>42207</v>
      </c>
      <c r="Q1156" s="154" t="s">
        <v>119</v>
      </c>
      <c r="R1156" s="240">
        <v>1.9120370370370371E-2</v>
      </c>
      <c r="S1156" s="185"/>
      <c r="T1156" s="62" t="str">
        <f>IF(O1156&gt;0,VLOOKUP(Q1156,'Riders Names'!A$2:B$582,2,FALSE),"")</f>
        <v>Male</v>
      </c>
      <c r="U1156" s="45" t="str">
        <f>VLOOKUP(Q1156,'Riders Names'!A$2:B$582,1,FALSE)</f>
        <v>Jeremy Tyzack</v>
      </c>
      <c r="X1156" s="7" t="str">
        <f>IF('My Races'!$H$2="All",Q1156,CONCATENATE(Q1156,N1156))</f>
        <v>Jeremy TyzackUC861</v>
      </c>
    </row>
    <row r="1157" spans="1:24" ht="13.5" hidden="1" thickBot="1" x14ac:dyDescent="0.25">
      <c r="A1157" s="73" t="str">
        <f t="shared" si="243"/>
        <v/>
      </c>
      <c r="B1157" s="3" t="str">
        <f t="shared" si="241"/>
        <v/>
      </c>
      <c r="E1157" s="14" t="str">
        <f t="shared" si="242"/>
        <v/>
      </c>
      <c r="F1157" s="3">
        <f t="shared" si="238"/>
        <v>6</v>
      </c>
      <c r="G1157" s="3" t="str">
        <f t="shared" si="244"/>
        <v/>
      </c>
      <c r="H1157" s="3">
        <f t="shared" si="240"/>
        <v>0</v>
      </c>
      <c r="I1157" s="3" t="str">
        <f t="shared" si="245"/>
        <v/>
      </c>
      <c r="K1157" s="3">
        <f t="shared" si="236"/>
        <v>47</v>
      </c>
      <c r="L1157" s="3" t="str">
        <f t="shared" si="237"/>
        <v/>
      </c>
      <c r="N1157" s="48" t="s">
        <v>85</v>
      </c>
      <c r="O1157" s="57">
        <f t="shared" si="239"/>
        <v>17</v>
      </c>
      <c r="P1157" s="29">
        <v>42207</v>
      </c>
      <c r="Q1157" s="153" t="s">
        <v>322</v>
      </c>
      <c r="R1157" s="240">
        <v>1.9837962962962963E-2</v>
      </c>
      <c r="S1157" s="185"/>
      <c r="T1157" s="62" t="str">
        <f>IF(O1157&gt;0,VLOOKUP(Q1157,'Riders Names'!A$2:B$582,2,FALSE),"")</f>
        <v>Male</v>
      </c>
      <c r="U1157" s="45" t="str">
        <f>VLOOKUP(Q1157,'Riders Names'!A$2:B$582,1,FALSE)</f>
        <v>Will Lambert</v>
      </c>
      <c r="X1157" s="7" t="str">
        <f>IF('My Races'!$H$2="All",Q1157,CONCATENATE(Q1157,N1157))</f>
        <v>Will LambertUC861</v>
      </c>
    </row>
    <row r="1158" spans="1:24" ht="13.5" hidden="1" thickBot="1" x14ac:dyDescent="0.25">
      <c r="A1158" s="73" t="str">
        <f t="shared" si="243"/>
        <v/>
      </c>
      <c r="B1158" s="3" t="str">
        <f t="shared" si="241"/>
        <v/>
      </c>
      <c r="E1158" s="14" t="str">
        <f t="shared" si="242"/>
        <v/>
      </c>
      <c r="F1158" s="3">
        <f t="shared" si="238"/>
        <v>6</v>
      </c>
      <c r="G1158" s="3" t="str">
        <f t="shared" si="244"/>
        <v/>
      </c>
      <c r="H1158" s="3">
        <f t="shared" si="240"/>
        <v>0</v>
      </c>
      <c r="I1158" s="3" t="str">
        <f t="shared" si="245"/>
        <v/>
      </c>
      <c r="K1158" s="3">
        <f t="shared" si="236"/>
        <v>47</v>
      </c>
      <c r="L1158" s="3" t="str">
        <f t="shared" si="237"/>
        <v/>
      </c>
      <c r="N1158" s="48" t="s">
        <v>85</v>
      </c>
      <c r="O1158" s="57">
        <f t="shared" si="239"/>
        <v>18</v>
      </c>
      <c r="P1158" s="29">
        <v>42207</v>
      </c>
      <c r="Q1158" s="154" t="s">
        <v>115</v>
      </c>
      <c r="R1158" s="240">
        <v>1.9861111111111111E-2</v>
      </c>
      <c r="S1158" s="185"/>
      <c r="T1158" s="62" t="str">
        <f>IF(O1158&gt;0,VLOOKUP(Q1158,'Riders Names'!A$2:B$582,2,FALSE),"")</f>
        <v>Male</v>
      </c>
      <c r="U1158" s="45" t="str">
        <f>VLOOKUP(Q1158,'Riders Names'!A$2:B$582,1,FALSE)</f>
        <v>Dylan Spencer</v>
      </c>
      <c r="X1158" s="7" t="str">
        <f>IF('My Races'!$H$2="All",Q1158,CONCATENATE(Q1158,N1158))</f>
        <v>Dylan SpencerUC861</v>
      </c>
    </row>
    <row r="1159" spans="1:24" ht="13.5" hidden="1" thickBot="1" x14ac:dyDescent="0.25">
      <c r="A1159" s="73" t="str">
        <f t="shared" si="243"/>
        <v/>
      </c>
      <c r="B1159" s="3" t="str">
        <f t="shared" si="241"/>
        <v/>
      </c>
      <c r="E1159" s="14" t="str">
        <f t="shared" si="242"/>
        <v/>
      </c>
      <c r="F1159" s="3">
        <f t="shared" si="238"/>
        <v>6</v>
      </c>
      <c r="G1159" s="3" t="str">
        <f t="shared" si="244"/>
        <v/>
      </c>
      <c r="H1159" s="3">
        <f t="shared" si="240"/>
        <v>0</v>
      </c>
      <c r="I1159" s="3" t="str">
        <f t="shared" si="245"/>
        <v/>
      </c>
      <c r="K1159" s="3">
        <f t="shared" si="236"/>
        <v>47</v>
      </c>
      <c r="L1159" s="3" t="str">
        <f t="shared" si="237"/>
        <v/>
      </c>
      <c r="N1159" s="48" t="s">
        <v>85</v>
      </c>
      <c r="O1159" s="57">
        <f t="shared" si="239"/>
        <v>19</v>
      </c>
      <c r="P1159" s="29">
        <v>42207</v>
      </c>
      <c r="Q1159" s="153" t="s">
        <v>319</v>
      </c>
      <c r="R1159" s="240">
        <v>2.0474537037037038E-2</v>
      </c>
      <c r="S1159" s="185"/>
      <c r="T1159" s="62" t="str">
        <f>IF(O1159&gt;0,VLOOKUP(Q1159,'Riders Names'!A$2:B$582,2,FALSE),"")</f>
        <v>Guest</v>
      </c>
      <c r="U1159" s="45" t="str">
        <f>VLOOKUP(Q1159,'Riders Names'!A$2:B$582,1,FALSE)</f>
        <v>Nigel Wiltshire</v>
      </c>
      <c r="X1159" s="7" t="str">
        <f>IF('My Races'!$H$2="All",Q1159,CONCATENATE(Q1159,N1159))</f>
        <v>Nigel WiltshireUC861</v>
      </c>
    </row>
    <row r="1160" spans="1:24" ht="13.5" hidden="1" thickBot="1" x14ac:dyDescent="0.25">
      <c r="A1160" s="73" t="str">
        <f t="shared" si="243"/>
        <v/>
      </c>
      <c r="B1160" s="3" t="str">
        <f t="shared" si="241"/>
        <v/>
      </c>
      <c r="E1160" s="14" t="str">
        <f t="shared" si="242"/>
        <v/>
      </c>
      <c r="F1160" s="3">
        <f t="shared" si="238"/>
        <v>6</v>
      </c>
      <c r="G1160" s="3" t="str">
        <f t="shared" si="244"/>
        <v/>
      </c>
      <c r="H1160" s="3">
        <f t="shared" si="240"/>
        <v>0</v>
      </c>
      <c r="I1160" s="3" t="str">
        <f t="shared" si="245"/>
        <v/>
      </c>
      <c r="K1160" s="3">
        <f t="shared" si="236"/>
        <v>47</v>
      </c>
      <c r="L1160" s="3" t="str">
        <f t="shared" si="237"/>
        <v/>
      </c>
      <c r="N1160" s="48" t="s">
        <v>85</v>
      </c>
      <c r="O1160" s="57">
        <f t="shared" si="239"/>
        <v>1</v>
      </c>
      <c r="P1160" s="29">
        <v>42214</v>
      </c>
      <c r="Q1160" s="153" t="s">
        <v>323</v>
      </c>
      <c r="R1160" s="240">
        <v>1.6111111111111111E-2</v>
      </c>
      <c r="S1160" s="185"/>
      <c r="T1160" s="62" t="str">
        <f>IF(O1160&gt;0,VLOOKUP(Q1160,'Riders Names'!A$2:B$582,2,FALSE),"")</f>
        <v>Guest</v>
      </c>
      <c r="U1160" s="45" t="str">
        <f>VLOOKUP(Q1160,'Riders Names'!A$2:B$582,1,FALSE)</f>
        <v>Jamie Wilkins</v>
      </c>
      <c r="X1160" s="7" t="str">
        <f>IF('My Races'!$H$2="All",Q1160,CONCATENATE(Q1160,N1160))</f>
        <v>Jamie WilkinsUC861</v>
      </c>
    </row>
    <row r="1161" spans="1:24" ht="13.5" hidden="1" thickBot="1" x14ac:dyDescent="0.25">
      <c r="A1161" s="73" t="str">
        <f t="shared" si="243"/>
        <v/>
      </c>
      <c r="B1161" s="3" t="str">
        <f t="shared" si="241"/>
        <v/>
      </c>
      <c r="E1161" s="14" t="str">
        <f t="shared" si="242"/>
        <v/>
      </c>
      <c r="F1161" s="3">
        <f t="shared" si="238"/>
        <v>6</v>
      </c>
      <c r="G1161" s="3" t="str">
        <f t="shared" si="244"/>
        <v/>
      </c>
      <c r="H1161" s="3">
        <f t="shared" si="240"/>
        <v>0</v>
      </c>
      <c r="I1161" s="3" t="str">
        <f t="shared" si="245"/>
        <v/>
      </c>
      <c r="K1161" s="3">
        <f t="shared" ref="K1161:K1224" si="246">IF(X1161=$AA$6,K1160+1,K1160)</f>
        <v>47</v>
      </c>
      <c r="L1161" s="3" t="str">
        <f t="shared" ref="L1161:L1224" si="247">IF(K1161&lt;&gt;K1160,CONCATENATE($AA$4,K1161),"")</f>
        <v/>
      </c>
      <c r="N1161" s="48" t="s">
        <v>85</v>
      </c>
      <c r="O1161" s="57">
        <f t="shared" si="239"/>
        <v>2</v>
      </c>
      <c r="P1161" s="29">
        <v>42214</v>
      </c>
      <c r="Q1161" s="154" t="s">
        <v>71</v>
      </c>
      <c r="R1161" s="240">
        <v>1.6423611111111111E-2</v>
      </c>
      <c r="S1161" s="185"/>
      <c r="T1161" s="62" t="str">
        <f>IF(O1161&gt;0,VLOOKUP(Q1161,'Riders Names'!A$2:B$582,2,FALSE),"")</f>
        <v>Male</v>
      </c>
      <c r="U1161" s="45" t="str">
        <f>VLOOKUP(Q1161,'Riders Names'!A$2:B$582,1,FALSE)</f>
        <v>Owen Burgess</v>
      </c>
      <c r="X1161" s="7" t="str">
        <f>IF('My Races'!$H$2="All",Q1161,CONCATENATE(Q1161,N1161))</f>
        <v>Owen BurgessUC861</v>
      </c>
    </row>
    <row r="1162" spans="1:24" ht="13.5" hidden="1" thickBot="1" x14ac:dyDescent="0.25">
      <c r="A1162" s="73" t="str">
        <f t="shared" si="243"/>
        <v/>
      </c>
      <c r="B1162" s="3" t="str">
        <f t="shared" si="241"/>
        <v/>
      </c>
      <c r="E1162" s="14" t="str">
        <f t="shared" si="242"/>
        <v/>
      </c>
      <c r="F1162" s="3">
        <f t="shared" si="238"/>
        <v>6</v>
      </c>
      <c r="G1162" s="3" t="str">
        <f t="shared" si="244"/>
        <v/>
      </c>
      <c r="H1162" s="3">
        <f t="shared" si="240"/>
        <v>0</v>
      </c>
      <c r="I1162" s="3" t="str">
        <f t="shared" si="245"/>
        <v/>
      </c>
      <c r="K1162" s="3">
        <f t="shared" si="246"/>
        <v>47</v>
      </c>
      <c r="L1162" s="3" t="str">
        <f t="shared" si="247"/>
        <v/>
      </c>
      <c r="N1162" s="48" t="s">
        <v>85</v>
      </c>
      <c r="O1162" s="57">
        <f t="shared" si="239"/>
        <v>3</v>
      </c>
      <c r="P1162" s="29">
        <v>42214</v>
      </c>
      <c r="Q1162" s="153" t="s">
        <v>56</v>
      </c>
      <c r="R1162" s="240">
        <v>1.6631944444444446E-2</v>
      </c>
      <c r="S1162" s="185"/>
      <c r="T1162" s="62" t="str">
        <f>IF(O1162&gt;0,VLOOKUP(Q1162,'Riders Names'!A$2:B$582,2,FALSE),"")</f>
        <v>Male</v>
      </c>
      <c r="U1162" s="45" t="str">
        <f>VLOOKUP(Q1162,'Riders Names'!A$2:B$582,1,FALSE)</f>
        <v>Simon Cox</v>
      </c>
      <c r="X1162" s="7" t="str">
        <f>IF('My Races'!$H$2="All",Q1162,CONCATENATE(Q1162,N1162))</f>
        <v>Simon CoxUC861</v>
      </c>
    </row>
    <row r="1163" spans="1:24" ht="13.5" hidden="1" thickBot="1" x14ac:dyDescent="0.25">
      <c r="A1163" s="73" t="str">
        <f t="shared" si="243"/>
        <v/>
      </c>
      <c r="B1163" s="3" t="str">
        <f t="shared" si="241"/>
        <v/>
      </c>
      <c r="E1163" s="14" t="str">
        <f t="shared" si="242"/>
        <v/>
      </c>
      <c r="F1163" s="3">
        <f t="shared" si="238"/>
        <v>6</v>
      </c>
      <c r="G1163" s="3" t="str">
        <f t="shared" si="244"/>
        <v/>
      </c>
      <c r="H1163" s="3">
        <f t="shared" si="240"/>
        <v>0</v>
      </c>
      <c r="I1163" s="3" t="str">
        <f t="shared" si="245"/>
        <v/>
      </c>
      <c r="K1163" s="3">
        <f t="shared" si="246"/>
        <v>47</v>
      </c>
      <c r="L1163" s="3" t="str">
        <f t="shared" si="247"/>
        <v/>
      </c>
      <c r="N1163" s="48" t="s">
        <v>85</v>
      </c>
      <c r="O1163" s="57">
        <f t="shared" si="239"/>
        <v>4</v>
      </c>
      <c r="P1163" s="29">
        <v>42214</v>
      </c>
      <c r="Q1163" s="154" t="s">
        <v>301</v>
      </c>
      <c r="R1163" s="240">
        <v>1.6967592592592593E-2</v>
      </c>
      <c r="S1163" s="185"/>
      <c r="T1163" s="62" t="str">
        <f>IF(O1163&gt;0,VLOOKUP(Q1163,'Riders Names'!A$2:B$582,2,FALSE),"")</f>
        <v>Guest</v>
      </c>
      <c r="U1163" s="45" t="str">
        <f>VLOOKUP(Q1163,'Riders Names'!A$2:B$582,1,FALSE)</f>
        <v>Will Matthews</v>
      </c>
      <c r="X1163" s="7" t="str">
        <f>IF('My Races'!$H$2="All",Q1163,CONCATENATE(Q1163,N1163))</f>
        <v>Will MatthewsUC861</v>
      </c>
    </row>
    <row r="1164" spans="1:24" ht="13.5" hidden="1" thickBot="1" x14ac:dyDescent="0.25">
      <c r="A1164" s="73" t="str">
        <f t="shared" si="243"/>
        <v/>
      </c>
      <c r="B1164" s="3" t="str">
        <f t="shared" si="241"/>
        <v/>
      </c>
      <c r="E1164" s="14" t="str">
        <f t="shared" si="242"/>
        <v/>
      </c>
      <c r="F1164" s="3">
        <f t="shared" si="238"/>
        <v>6</v>
      </c>
      <c r="G1164" s="3" t="str">
        <f t="shared" si="244"/>
        <v/>
      </c>
      <c r="H1164" s="3">
        <f t="shared" si="240"/>
        <v>0</v>
      </c>
      <c r="I1164" s="3" t="str">
        <f t="shared" si="245"/>
        <v/>
      </c>
      <c r="K1164" s="3">
        <f t="shared" si="246"/>
        <v>47</v>
      </c>
      <c r="L1164" s="3" t="str">
        <f t="shared" si="247"/>
        <v/>
      </c>
      <c r="N1164" s="48" t="s">
        <v>85</v>
      </c>
      <c r="O1164" s="57">
        <f t="shared" si="239"/>
        <v>5</v>
      </c>
      <c r="P1164" s="29">
        <v>42214</v>
      </c>
      <c r="Q1164" s="153" t="s">
        <v>199</v>
      </c>
      <c r="R1164" s="240">
        <v>1.7395833333333336E-2</v>
      </c>
      <c r="S1164" s="185"/>
      <c r="T1164" s="62" t="str">
        <f>IF(O1164&gt;0,VLOOKUP(Q1164,'Riders Names'!A$2:B$582,2,FALSE),"")</f>
        <v>Guest</v>
      </c>
      <c r="U1164" s="45" t="str">
        <f>VLOOKUP(Q1164,'Riders Names'!A$2:B$582,1,FALSE)</f>
        <v>Josh Price</v>
      </c>
      <c r="X1164" s="7" t="str">
        <f>IF('My Races'!$H$2="All",Q1164,CONCATENATE(Q1164,N1164))</f>
        <v>Josh PriceUC861</v>
      </c>
    </row>
    <row r="1165" spans="1:24" ht="13.5" hidden="1" thickBot="1" x14ac:dyDescent="0.25">
      <c r="A1165" s="73" t="str">
        <f t="shared" si="243"/>
        <v/>
      </c>
      <c r="B1165" s="3" t="str">
        <f t="shared" si="241"/>
        <v/>
      </c>
      <c r="E1165" s="14" t="str">
        <f t="shared" si="242"/>
        <v/>
      </c>
      <c r="F1165" s="3">
        <f t="shared" si="238"/>
        <v>6</v>
      </c>
      <c r="G1165" s="3" t="str">
        <f t="shared" si="244"/>
        <v/>
      </c>
      <c r="H1165" s="3">
        <f t="shared" si="240"/>
        <v>0</v>
      </c>
      <c r="I1165" s="3" t="str">
        <f t="shared" si="245"/>
        <v/>
      </c>
      <c r="K1165" s="3">
        <f t="shared" si="246"/>
        <v>47</v>
      </c>
      <c r="L1165" s="3" t="str">
        <f t="shared" si="247"/>
        <v/>
      </c>
      <c r="N1165" s="48" t="s">
        <v>85</v>
      </c>
      <c r="O1165" s="57">
        <f t="shared" si="239"/>
        <v>6</v>
      </c>
      <c r="P1165" s="29">
        <v>42214</v>
      </c>
      <c r="Q1165" s="154" t="s">
        <v>144</v>
      </c>
      <c r="R1165" s="240">
        <v>1.7650462962962962E-2</v>
      </c>
      <c r="S1165" s="185"/>
      <c r="T1165" s="62" t="str">
        <f>IF(O1165&gt;0,VLOOKUP(Q1165,'Riders Names'!A$2:B$582,2,FALSE),"")</f>
        <v>Male</v>
      </c>
      <c r="U1165" s="45" t="str">
        <f>VLOOKUP(Q1165,'Riders Names'!A$2:B$582,1,FALSE)</f>
        <v>Chris Tweedie</v>
      </c>
      <c r="X1165" s="7" t="str">
        <f>IF('My Races'!$H$2="All",Q1165,CONCATENATE(Q1165,N1165))</f>
        <v>Chris TweedieUC861</v>
      </c>
    </row>
    <row r="1166" spans="1:24" ht="13.5" hidden="1" thickBot="1" x14ac:dyDescent="0.25">
      <c r="A1166" s="73" t="str">
        <f t="shared" si="243"/>
        <v/>
      </c>
      <c r="B1166" s="3" t="str">
        <f t="shared" si="241"/>
        <v/>
      </c>
      <c r="E1166" s="14" t="str">
        <f t="shared" si="242"/>
        <v/>
      </c>
      <c r="F1166" s="3">
        <f t="shared" si="238"/>
        <v>6</v>
      </c>
      <c r="G1166" s="3" t="str">
        <f t="shared" si="244"/>
        <v/>
      </c>
      <c r="H1166" s="3">
        <f t="shared" si="240"/>
        <v>0</v>
      </c>
      <c r="I1166" s="3" t="str">
        <f t="shared" si="245"/>
        <v/>
      </c>
      <c r="K1166" s="3">
        <f t="shared" si="246"/>
        <v>47</v>
      </c>
      <c r="L1166" s="3" t="str">
        <f t="shared" si="247"/>
        <v/>
      </c>
      <c r="N1166" s="48" t="s">
        <v>85</v>
      </c>
      <c r="O1166" s="57">
        <f t="shared" si="239"/>
        <v>7</v>
      </c>
      <c r="P1166" s="29">
        <v>42214</v>
      </c>
      <c r="Q1166" s="153" t="s">
        <v>117</v>
      </c>
      <c r="R1166" s="240">
        <v>1.7650462962962962E-2</v>
      </c>
      <c r="S1166" s="185"/>
      <c r="T1166" s="62" t="str">
        <f>IF(O1166&gt;0,VLOOKUP(Q1166,'Riders Names'!A$2:B$582,2,FALSE),"")</f>
        <v>Male</v>
      </c>
      <c r="U1166" s="45" t="str">
        <f>VLOOKUP(Q1166,'Riders Names'!A$2:B$582,1,FALSE)</f>
        <v>Andrew Spearman</v>
      </c>
      <c r="X1166" s="7" t="str">
        <f>IF('My Races'!$H$2="All",Q1166,CONCATENATE(Q1166,N1166))</f>
        <v>Andrew SpearmanUC861</v>
      </c>
    </row>
    <row r="1167" spans="1:24" ht="13.5" hidden="1" thickBot="1" x14ac:dyDescent="0.25">
      <c r="A1167" s="73" t="str">
        <f t="shared" si="243"/>
        <v/>
      </c>
      <c r="B1167" s="3" t="str">
        <f t="shared" si="241"/>
        <v/>
      </c>
      <c r="E1167" s="14" t="str">
        <f t="shared" si="242"/>
        <v/>
      </c>
      <c r="F1167" s="3">
        <f t="shared" si="238"/>
        <v>6</v>
      </c>
      <c r="G1167" s="3" t="str">
        <f t="shared" si="244"/>
        <v/>
      </c>
      <c r="H1167" s="3">
        <f t="shared" si="240"/>
        <v>0</v>
      </c>
      <c r="I1167" s="3" t="str">
        <f t="shared" si="245"/>
        <v/>
      </c>
      <c r="K1167" s="3">
        <f t="shared" si="246"/>
        <v>47</v>
      </c>
      <c r="L1167" s="3" t="str">
        <f t="shared" si="247"/>
        <v/>
      </c>
      <c r="N1167" s="48" t="s">
        <v>85</v>
      </c>
      <c r="O1167" s="57">
        <f t="shared" si="239"/>
        <v>8</v>
      </c>
      <c r="P1167" s="29">
        <v>42214</v>
      </c>
      <c r="Q1167" s="154" t="s">
        <v>58</v>
      </c>
      <c r="R1167" s="240">
        <v>1.7685185185185182E-2</v>
      </c>
      <c r="S1167" s="185"/>
      <c r="T1167" s="62" t="str">
        <f>IF(O1167&gt;0,VLOOKUP(Q1167,'Riders Names'!A$2:B$582,2,FALSE),"")</f>
        <v>Male</v>
      </c>
      <c r="U1167" s="45" t="str">
        <f>VLOOKUP(Q1167,'Riders Names'!A$2:B$582,1,FALSE)</f>
        <v>Mike Gibbons</v>
      </c>
      <c r="X1167" s="7" t="str">
        <f>IF('My Races'!$H$2="All",Q1167,CONCATENATE(Q1167,N1167))</f>
        <v>Mike GibbonsUC861</v>
      </c>
    </row>
    <row r="1168" spans="1:24" ht="13.5" hidden="1" thickBot="1" x14ac:dyDescent="0.25">
      <c r="A1168" s="73" t="str">
        <f t="shared" si="243"/>
        <v/>
      </c>
      <c r="B1168" s="3" t="str">
        <f t="shared" si="241"/>
        <v/>
      </c>
      <c r="E1168" s="14" t="str">
        <f t="shared" si="242"/>
        <v/>
      </c>
      <c r="F1168" s="3">
        <f t="shared" si="238"/>
        <v>6</v>
      </c>
      <c r="G1168" s="3" t="str">
        <f t="shared" si="244"/>
        <v/>
      </c>
      <c r="H1168" s="3">
        <f t="shared" si="240"/>
        <v>0</v>
      </c>
      <c r="I1168" s="3" t="str">
        <f t="shared" si="245"/>
        <v/>
      </c>
      <c r="K1168" s="3">
        <f t="shared" si="246"/>
        <v>48</v>
      </c>
      <c r="L1168" s="3" t="str">
        <f t="shared" si="247"/>
        <v>Paul Winchcombe48</v>
      </c>
      <c r="N1168" s="48" t="s">
        <v>85</v>
      </c>
      <c r="O1168" s="57">
        <f t="shared" si="239"/>
        <v>9</v>
      </c>
      <c r="P1168" s="29">
        <v>42214</v>
      </c>
      <c r="Q1168" s="153" t="s">
        <v>57</v>
      </c>
      <c r="R1168" s="240">
        <v>1.7812499999999998E-2</v>
      </c>
      <c r="S1168" s="193"/>
      <c r="T1168" s="62" t="str">
        <f>IF(O1168&gt;0,VLOOKUP(Q1168,'Riders Names'!A$2:B$582,2,FALSE),"")</f>
        <v>Male</v>
      </c>
      <c r="U1168" s="45" t="str">
        <f>VLOOKUP(Q1168,'Riders Names'!A$2:B$582,1,FALSE)</f>
        <v>Paul Winchcombe</v>
      </c>
      <c r="X1168" s="7" t="str">
        <f>IF('My Races'!$H$2="All",Q1168,CONCATENATE(Q1168,N1168))</f>
        <v>Paul WinchcombeUC861</v>
      </c>
    </row>
    <row r="1169" spans="1:24" ht="13.5" hidden="1" thickBot="1" x14ac:dyDescent="0.25">
      <c r="A1169" s="73" t="str">
        <f t="shared" si="243"/>
        <v/>
      </c>
      <c r="B1169" s="3" t="str">
        <f t="shared" si="241"/>
        <v/>
      </c>
      <c r="E1169" s="14" t="str">
        <f t="shared" si="242"/>
        <v/>
      </c>
      <c r="F1169" s="3">
        <f t="shared" si="238"/>
        <v>6</v>
      </c>
      <c r="G1169" s="3" t="str">
        <f t="shared" si="244"/>
        <v/>
      </c>
      <c r="H1169" s="3">
        <f t="shared" si="240"/>
        <v>0</v>
      </c>
      <c r="I1169" s="3" t="str">
        <f t="shared" si="245"/>
        <v/>
      </c>
      <c r="K1169" s="3">
        <f t="shared" si="246"/>
        <v>48</v>
      </c>
      <c r="L1169" s="3" t="str">
        <f t="shared" si="247"/>
        <v/>
      </c>
      <c r="N1169" s="48" t="s">
        <v>85</v>
      </c>
      <c r="O1169" s="57">
        <f t="shared" si="239"/>
        <v>10</v>
      </c>
      <c r="P1169" s="29">
        <v>42214</v>
      </c>
      <c r="Q1169" s="154" t="s">
        <v>169</v>
      </c>
      <c r="R1169" s="240">
        <v>1.7951388888888888E-2</v>
      </c>
      <c r="S1169" s="193"/>
      <c r="T1169" s="62" t="str">
        <f>IF(O1169&gt;0,VLOOKUP(Q1169,'Riders Names'!A$2:B$582,2,FALSE),"")</f>
        <v>Male</v>
      </c>
      <c r="U1169" s="45" t="str">
        <f>VLOOKUP(Q1169,'Riders Names'!A$2:B$582,1,FALSE)</f>
        <v>Jamie Currie</v>
      </c>
      <c r="X1169" s="7" t="str">
        <f>IF('My Races'!$H$2="All",Q1169,CONCATENATE(Q1169,N1169))</f>
        <v>Jamie CurrieUC861</v>
      </c>
    </row>
    <row r="1170" spans="1:24" ht="13.5" hidden="1" thickBot="1" x14ac:dyDescent="0.25">
      <c r="A1170" s="73" t="str">
        <f t="shared" si="243"/>
        <v/>
      </c>
      <c r="B1170" s="3" t="str">
        <f t="shared" si="241"/>
        <v/>
      </c>
      <c r="E1170" s="14" t="str">
        <f t="shared" si="242"/>
        <v/>
      </c>
      <c r="F1170" s="3">
        <f t="shared" si="238"/>
        <v>6</v>
      </c>
      <c r="G1170" s="3" t="str">
        <f t="shared" si="244"/>
        <v/>
      </c>
      <c r="H1170" s="3">
        <f t="shared" si="240"/>
        <v>0</v>
      </c>
      <c r="I1170" s="3" t="str">
        <f t="shared" si="245"/>
        <v/>
      </c>
      <c r="K1170" s="3">
        <f t="shared" si="246"/>
        <v>48</v>
      </c>
      <c r="L1170" s="3" t="str">
        <f t="shared" si="247"/>
        <v/>
      </c>
      <c r="N1170" s="48" t="s">
        <v>85</v>
      </c>
      <c r="O1170" s="57">
        <f t="shared" si="239"/>
        <v>11</v>
      </c>
      <c r="P1170" s="29">
        <v>42214</v>
      </c>
      <c r="Q1170" s="153" t="s">
        <v>121</v>
      </c>
      <c r="R1170" s="240">
        <v>1.832175925925926E-2</v>
      </c>
      <c r="S1170" s="193"/>
      <c r="T1170" s="62" t="str">
        <f>IF(O1170&gt;0,VLOOKUP(Q1170,'Riders Names'!A$2:B$582,2,FALSE),"")</f>
        <v>Male</v>
      </c>
      <c r="U1170" s="45" t="str">
        <f>VLOOKUP(Q1170,'Riders Names'!A$2:B$582,1,FALSE)</f>
        <v>Mark Dick</v>
      </c>
      <c r="X1170" s="7" t="str">
        <f>IF('My Races'!$H$2="All",Q1170,CONCATENATE(Q1170,N1170))</f>
        <v>Mark DickUC861</v>
      </c>
    </row>
    <row r="1171" spans="1:24" ht="13.5" hidden="1" thickBot="1" x14ac:dyDescent="0.25">
      <c r="A1171" s="73" t="str">
        <f t="shared" si="243"/>
        <v/>
      </c>
      <c r="B1171" s="3" t="str">
        <f t="shared" si="241"/>
        <v/>
      </c>
      <c r="E1171" s="14" t="str">
        <f t="shared" si="242"/>
        <v/>
      </c>
      <c r="F1171" s="3">
        <f t="shared" ref="F1171:F1234" si="248">IF(AND(E1171&lt;&gt;"",E1170&lt;&gt;E1171),F1170+1,F1170)</f>
        <v>6</v>
      </c>
      <c r="G1171" s="3" t="str">
        <f t="shared" si="244"/>
        <v/>
      </c>
      <c r="H1171" s="3">
        <f t="shared" si="240"/>
        <v>0</v>
      </c>
      <c r="I1171" s="3" t="str">
        <f t="shared" si="245"/>
        <v/>
      </c>
      <c r="K1171" s="3">
        <f t="shared" si="246"/>
        <v>48</v>
      </c>
      <c r="L1171" s="3" t="str">
        <f t="shared" si="247"/>
        <v/>
      </c>
      <c r="N1171" s="48" t="s">
        <v>85</v>
      </c>
      <c r="O1171" s="57">
        <f t="shared" si="239"/>
        <v>12</v>
      </c>
      <c r="P1171" s="29">
        <v>42214</v>
      </c>
      <c r="Q1171" s="154" t="s">
        <v>166</v>
      </c>
      <c r="R1171" s="240">
        <v>1.832175925925926E-2</v>
      </c>
      <c r="S1171" s="193"/>
      <c r="T1171" s="62" t="str">
        <f>IF(O1171&gt;0,VLOOKUP(Q1171,'Riders Names'!A$2:B$582,2,FALSE),"")</f>
        <v>Male</v>
      </c>
      <c r="U1171" s="45" t="str">
        <f>VLOOKUP(Q1171,'Riders Names'!A$2:B$582,1,FALSE)</f>
        <v>Andy Summers</v>
      </c>
      <c r="X1171" s="7" t="str">
        <f>IF('My Races'!$H$2="All",Q1171,CONCATENATE(Q1171,N1171))</f>
        <v>Andy SummersUC861</v>
      </c>
    </row>
    <row r="1172" spans="1:24" ht="13.5" hidden="1" thickBot="1" x14ac:dyDescent="0.25">
      <c r="A1172" s="73" t="str">
        <f t="shared" si="243"/>
        <v/>
      </c>
      <c r="B1172" s="3" t="str">
        <f t="shared" si="241"/>
        <v/>
      </c>
      <c r="E1172" s="14" t="str">
        <f t="shared" si="242"/>
        <v/>
      </c>
      <c r="F1172" s="3">
        <f t="shared" si="248"/>
        <v>6</v>
      </c>
      <c r="G1172" s="3" t="str">
        <f t="shared" si="244"/>
        <v/>
      </c>
      <c r="H1172" s="3">
        <f t="shared" si="240"/>
        <v>0</v>
      </c>
      <c r="I1172" s="3" t="str">
        <f t="shared" si="245"/>
        <v/>
      </c>
      <c r="K1172" s="3">
        <f t="shared" si="246"/>
        <v>48</v>
      </c>
      <c r="L1172" s="3" t="str">
        <f t="shared" si="247"/>
        <v/>
      </c>
      <c r="N1172" s="48" t="s">
        <v>85</v>
      </c>
      <c r="O1172" s="57">
        <f t="shared" si="239"/>
        <v>13</v>
      </c>
      <c r="P1172" s="29">
        <v>42214</v>
      </c>
      <c r="Q1172" s="153" t="s">
        <v>115</v>
      </c>
      <c r="R1172" s="240">
        <v>2.0173611111111111E-2</v>
      </c>
      <c r="S1172" s="193"/>
      <c r="T1172" s="62" t="str">
        <f>IF(O1172&gt;0,VLOOKUP(Q1172,'Riders Names'!A$2:B$582,2,FALSE),"")</f>
        <v>Male</v>
      </c>
      <c r="U1172" s="45" t="str">
        <f>VLOOKUP(Q1172,'Riders Names'!A$2:B$582,1,FALSE)</f>
        <v>Dylan Spencer</v>
      </c>
      <c r="X1172" s="7" t="str">
        <f>IF('My Races'!$H$2="All",Q1172,CONCATENATE(Q1172,N1172))</f>
        <v>Dylan SpencerUC861</v>
      </c>
    </row>
    <row r="1173" spans="1:24" ht="13.5" hidden="1" thickBot="1" x14ac:dyDescent="0.25">
      <c r="A1173" s="73" t="str">
        <f t="shared" si="243"/>
        <v/>
      </c>
      <c r="B1173" s="3" t="str">
        <f t="shared" si="241"/>
        <v/>
      </c>
      <c r="E1173" s="14" t="str">
        <f t="shared" si="242"/>
        <v/>
      </c>
      <c r="F1173" s="3">
        <f t="shared" si="248"/>
        <v>6</v>
      </c>
      <c r="G1173" s="3" t="str">
        <f t="shared" si="244"/>
        <v/>
      </c>
      <c r="H1173" s="3">
        <f t="shared" si="240"/>
        <v>0</v>
      </c>
      <c r="I1173" s="3" t="str">
        <f t="shared" si="245"/>
        <v/>
      </c>
      <c r="K1173" s="3">
        <f t="shared" si="246"/>
        <v>48</v>
      </c>
      <c r="L1173" s="3" t="str">
        <f t="shared" si="247"/>
        <v/>
      </c>
      <c r="N1173" s="48" t="s">
        <v>85</v>
      </c>
      <c r="O1173" s="57">
        <f t="shared" si="239"/>
        <v>14</v>
      </c>
      <c r="P1173" s="29">
        <v>42214</v>
      </c>
      <c r="Q1173" s="154" t="s">
        <v>69</v>
      </c>
      <c r="R1173" s="240" t="s">
        <v>96</v>
      </c>
      <c r="S1173" s="193"/>
      <c r="T1173" s="62" t="str">
        <f>IF(O1173&gt;0,VLOOKUP(Q1173,'Riders Names'!A$2:B$582,2,FALSE),"")</f>
        <v>Male</v>
      </c>
      <c r="U1173" s="45" t="str">
        <f>VLOOKUP(Q1173,'Riders Names'!A$2:B$582,1,FALSE)</f>
        <v>Paul Freegard</v>
      </c>
      <c r="X1173" s="7" t="str">
        <f>IF('My Races'!$H$2="All",Q1173,CONCATENATE(Q1173,N1173))</f>
        <v>Paul FreegardUC861</v>
      </c>
    </row>
    <row r="1174" spans="1:24" ht="13.5" hidden="1" thickBot="1" x14ac:dyDescent="0.25">
      <c r="A1174" s="73" t="str">
        <f t="shared" si="243"/>
        <v/>
      </c>
      <c r="B1174" s="3" t="str">
        <f t="shared" si="241"/>
        <v/>
      </c>
      <c r="E1174" s="14" t="str">
        <f t="shared" si="242"/>
        <v/>
      </c>
      <c r="F1174" s="3">
        <f t="shared" si="248"/>
        <v>6</v>
      </c>
      <c r="G1174" s="3" t="str">
        <f t="shared" si="244"/>
        <v/>
      </c>
      <c r="H1174" s="3">
        <f t="shared" si="240"/>
        <v>0</v>
      </c>
      <c r="I1174" s="3" t="str">
        <f t="shared" si="245"/>
        <v/>
      </c>
      <c r="K1174" s="3">
        <f t="shared" si="246"/>
        <v>48</v>
      </c>
      <c r="L1174" s="3" t="str">
        <f t="shared" si="247"/>
        <v/>
      </c>
      <c r="N1174" s="48" t="s">
        <v>85</v>
      </c>
      <c r="O1174" s="57">
        <f t="shared" si="239"/>
        <v>1</v>
      </c>
      <c r="P1174" s="31">
        <v>42228</v>
      </c>
      <c r="Q1174" s="153" t="s">
        <v>172</v>
      </c>
      <c r="R1174" s="240">
        <v>1.6319444444444445E-2</v>
      </c>
      <c r="S1174" s="193"/>
      <c r="T1174" s="62" t="str">
        <f>IF(O1174&gt;0,VLOOKUP(Q1174,'Riders Names'!A$2:B$582,2,FALSE),"")</f>
        <v>Guest</v>
      </c>
      <c r="U1174" s="45" t="str">
        <f>VLOOKUP(Q1174,'Riders Names'!A$2:B$582,1,FALSE)</f>
        <v>Les Liddiard</v>
      </c>
      <c r="X1174" s="7" t="str">
        <f>IF('My Races'!$H$2="All",Q1174,CONCATENATE(Q1174,N1174))</f>
        <v>Les LiddiardUC861</v>
      </c>
    </row>
    <row r="1175" spans="1:24" ht="13.5" hidden="1" thickBot="1" x14ac:dyDescent="0.25">
      <c r="A1175" s="73" t="str">
        <f t="shared" si="243"/>
        <v/>
      </c>
      <c r="B1175" s="3" t="str">
        <f t="shared" si="241"/>
        <v/>
      </c>
      <c r="E1175" s="14" t="str">
        <f t="shared" si="242"/>
        <v/>
      </c>
      <c r="F1175" s="3">
        <f t="shared" si="248"/>
        <v>6</v>
      </c>
      <c r="G1175" s="3" t="str">
        <f t="shared" si="244"/>
        <v/>
      </c>
      <c r="H1175" s="3">
        <f t="shared" si="240"/>
        <v>0</v>
      </c>
      <c r="I1175" s="3" t="str">
        <f t="shared" si="245"/>
        <v/>
      </c>
      <c r="K1175" s="3">
        <f t="shared" si="246"/>
        <v>48</v>
      </c>
      <c r="L1175" s="3" t="str">
        <f t="shared" si="247"/>
        <v/>
      </c>
      <c r="N1175" s="48" t="s">
        <v>85</v>
      </c>
      <c r="O1175" s="57">
        <f t="shared" si="239"/>
        <v>2</v>
      </c>
      <c r="P1175" s="31">
        <v>42228</v>
      </c>
      <c r="Q1175" s="154" t="s">
        <v>169</v>
      </c>
      <c r="R1175" s="240">
        <v>1.6886574074074075E-2</v>
      </c>
      <c r="S1175" s="193"/>
      <c r="T1175" s="62" t="str">
        <f>IF(O1175&gt;0,VLOOKUP(Q1175,'Riders Names'!A$2:B$582,2,FALSE),"")</f>
        <v>Male</v>
      </c>
      <c r="U1175" s="45" t="str">
        <f>VLOOKUP(Q1175,'Riders Names'!A$2:B$582,1,FALSE)</f>
        <v>Jamie Currie</v>
      </c>
      <c r="X1175" s="7" t="str">
        <f>IF('My Races'!$H$2="All",Q1175,CONCATENATE(Q1175,N1175))</f>
        <v>Jamie CurrieUC861</v>
      </c>
    </row>
    <row r="1176" spans="1:24" ht="13.5" hidden="1" thickBot="1" x14ac:dyDescent="0.25">
      <c r="A1176" s="73" t="str">
        <f t="shared" si="243"/>
        <v/>
      </c>
      <c r="B1176" s="3" t="str">
        <f t="shared" si="241"/>
        <v/>
      </c>
      <c r="E1176" s="14" t="str">
        <f t="shared" si="242"/>
        <v/>
      </c>
      <c r="F1176" s="3">
        <f t="shared" si="248"/>
        <v>6</v>
      </c>
      <c r="G1176" s="3" t="str">
        <f t="shared" si="244"/>
        <v/>
      </c>
      <c r="H1176" s="3">
        <f t="shared" si="240"/>
        <v>0</v>
      </c>
      <c r="I1176" s="3" t="str">
        <f t="shared" si="245"/>
        <v/>
      </c>
      <c r="K1176" s="3">
        <f t="shared" si="246"/>
        <v>48</v>
      </c>
      <c r="L1176" s="3" t="str">
        <f t="shared" si="247"/>
        <v/>
      </c>
      <c r="N1176" s="48" t="s">
        <v>85</v>
      </c>
      <c r="O1176" s="57">
        <f t="shared" si="239"/>
        <v>3</v>
      </c>
      <c r="P1176" s="31">
        <v>42228</v>
      </c>
      <c r="Q1176" s="153" t="s">
        <v>123</v>
      </c>
      <c r="R1176" s="240">
        <v>1.7106481481481483E-2</v>
      </c>
      <c r="S1176" s="193"/>
      <c r="T1176" s="62" t="str">
        <f>IF(O1176&gt;0,VLOOKUP(Q1176,'Riders Names'!A$2:B$582,2,FALSE),"")</f>
        <v>Male</v>
      </c>
      <c r="U1176" s="45" t="str">
        <f>VLOOKUP(Q1176,'Riders Names'!A$2:B$582,1,FALSE)</f>
        <v>Chris Maxwell</v>
      </c>
      <c r="X1176" s="7" t="str">
        <f>IF('My Races'!$H$2="All",Q1176,CONCATENATE(Q1176,N1176))</f>
        <v>Chris MaxwellUC861</v>
      </c>
    </row>
    <row r="1177" spans="1:24" ht="13.5" hidden="1" thickBot="1" x14ac:dyDescent="0.25">
      <c r="A1177" s="73" t="str">
        <f t="shared" si="243"/>
        <v/>
      </c>
      <c r="B1177" s="3" t="str">
        <f t="shared" si="241"/>
        <v/>
      </c>
      <c r="E1177" s="14" t="str">
        <f t="shared" si="242"/>
        <v/>
      </c>
      <c r="F1177" s="3">
        <f t="shared" si="248"/>
        <v>6</v>
      </c>
      <c r="G1177" s="3" t="str">
        <f t="shared" si="244"/>
        <v/>
      </c>
      <c r="H1177" s="3">
        <f t="shared" si="240"/>
        <v>0</v>
      </c>
      <c r="I1177" s="3" t="str">
        <f t="shared" si="245"/>
        <v/>
      </c>
      <c r="K1177" s="3">
        <f t="shared" si="246"/>
        <v>48</v>
      </c>
      <c r="L1177" s="3" t="str">
        <f t="shared" si="247"/>
        <v/>
      </c>
      <c r="N1177" s="48" t="s">
        <v>85</v>
      </c>
      <c r="O1177" s="57">
        <f t="shared" si="239"/>
        <v>4</v>
      </c>
      <c r="P1177" s="31">
        <v>42228</v>
      </c>
      <c r="Q1177" s="154" t="s">
        <v>117</v>
      </c>
      <c r="R1177" s="240">
        <v>1.7245370370370369E-2</v>
      </c>
      <c r="S1177" s="193"/>
      <c r="T1177" s="62" t="str">
        <f>IF(O1177&gt;0,VLOOKUP(Q1177,'Riders Names'!A$2:B$582,2,FALSE),"")</f>
        <v>Male</v>
      </c>
      <c r="U1177" s="45" t="str">
        <f>VLOOKUP(Q1177,'Riders Names'!A$2:B$582,1,FALSE)</f>
        <v>Andrew Spearman</v>
      </c>
      <c r="X1177" s="7" t="str">
        <f>IF('My Races'!$H$2="All",Q1177,CONCATENATE(Q1177,N1177))</f>
        <v>Andrew SpearmanUC861</v>
      </c>
    </row>
    <row r="1178" spans="1:24" ht="13.5" hidden="1" thickBot="1" x14ac:dyDescent="0.25">
      <c r="A1178" s="73" t="str">
        <f t="shared" si="243"/>
        <v/>
      </c>
      <c r="B1178" s="3" t="str">
        <f t="shared" si="241"/>
        <v/>
      </c>
      <c r="E1178" s="14" t="str">
        <f t="shared" si="242"/>
        <v/>
      </c>
      <c r="F1178" s="3">
        <f t="shared" si="248"/>
        <v>6</v>
      </c>
      <c r="G1178" s="3" t="str">
        <f t="shared" si="244"/>
        <v/>
      </c>
      <c r="H1178" s="3">
        <f t="shared" si="240"/>
        <v>0</v>
      </c>
      <c r="I1178" s="3" t="str">
        <f t="shared" si="245"/>
        <v/>
      </c>
      <c r="K1178" s="3">
        <f t="shared" si="246"/>
        <v>48</v>
      </c>
      <c r="L1178" s="3" t="str">
        <f t="shared" si="247"/>
        <v/>
      </c>
      <c r="N1178" s="48" t="s">
        <v>85</v>
      </c>
      <c r="O1178" s="57">
        <f t="shared" si="239"/>
        <v>5</v>
      </c>
      <c r="P1178" s="31">
        <v>42228</v>
      </c>
      <c r="Q1178" s="153" t="s">
        <v>301</v>
      </c>
      <c r="R1178" s="240">
        <v>1.7256944444444446E-2</v>
      </c>
      <c r="S1178" s="193"/>
      <c r="T1178" s="62" t="str">
        <f>IF(O1178&gt;0,VLOOKUP(Q1178,'Riders Names'!A$2:B$582,2,FALSE),"")</f>
        <v>Guest</v>
      </c>
      <c r="U1178" s="45" t="str">
        <f>VLOOKUP(Q1178,'Riders Names'!A$2:B$582,1,FALSE)</f>
        <v>Will Matthews</v>
      </c>
      <c r="X1178" s="7" t="str">
        <f>IF('My Races'!$H$2="All",Q1178,CONCATENATE(Q1178,N1178))</f>
        <v>Will MatthewsUC861</v>
      </c>
    </row>
    <row r="1179" spans="1:24" ht="13.5" hidden="1" thickBot="1" x14ac:dyDescent="0.25">
      <c r="A1179" s="73" t="str">
        <f t="shared" si="243"/>
        <v/>
      </c>
      <c r="B1179" s="3" t="str">
        <f t="shared" si="241"/>
        <v/>
      </c>
      <c r="E1179" s="14" t="str">
        <f t="shared" si="242"/>
        <v/>
      </c>
      <c r="F1179" s="3">
        <f t="shared" si="248"/>
        <v>6</v>
      </c>
      <c r="G1179" s="3" t="str">
        <f t="shared" si="244"/>
        <v/>
      </c>
      <c r="H1179" s="3">
        <f t="shared" si="240"/>
        <v>0</v>
      </c>
      <c r="I1179" s="3" t="str">
        <f t="shared" si="245"/>
        <v/>
      </c>
      <c r="K1179" s="3">
        <f t="shared" si="246"/>
        <v>49</v>
      </c>
      <c r="L1179" s="3" t="str">
        <f t="shared" si="247"/>
        <v>Paul Winchcombe49</v>
      </c>
      <c r="N1179" s="48" t="s">
        <v>85</v>
      </c>
      <c r="O1179" s="57">
        <f t="shared" si="239"/>
        <v>6</v>
      </c>
      <c r="P1179" s="31">
        <v>42228</v>
      </c>
      <c r="Q1179" s="154" t="s">
        <v>57</v>
      </c>
      <c r="R1179" s="240">
        <v>1.741898148148148E-2</v>
      </c>
      <c r="S1179" s="193"/>
      <c r="T1179" s="62" t="str">
        <f>IF(O1179&gt;0,VLOOKUP(Q1179,'Riders Names'!A$2:B$582,2,FALSE),"")</f>
        <v>Male</v>
      </c>
      <c r="U1179" s="45" t="str">
        <f>VLOOKUP(Q1179,'Riders Names'!A$2:B$582,1,FALSE)</f>
        <v>Paul Winchcombe</v>
      </c>
      <c r="X1179" s="7" t="str">
        <f>IF('My Races'!$H$2="All",Q1179,CONCATENATE(Q1179,N1179))</f>
        <v>Paul WinchcombeUC861</v>
      </c>
    </row>
    <row r="1180" spans="1:24" ht="13.5" hidden="1" thickBot="1" x14ac:dyDescent="0.25">
      <c r="A1180" s="73" t="str">
        <f t="shared" si="243"/>
        <v/>
      </c>
      <c r="B1180" s="3" t="str">
        <f t="shared" si="241"/>
        <v/>
      </c>
      <c r="E1180" s="14" t="str">
        <f t="shared" si="242"/>
        <v/>
      </c>
      <c r="F1180" s="3">
        <f t="shared" si="248"/>
        <v>6</v>
      </c>
      <c r="G1180" s="3" t="str">
        <f t="shared" si="244"/>
        <v/>
      </c>
      <c r="H1180" s="3">
        <f t="shared" si="240"/>
        <v>0</v>
      </c>
      <c r="I1180" s="3" t="str">
        <f t="shared" si="245"/>
        <v/>
      </c>
      <c r="K1180" s="3">
        <f t="shared" si="246"/>
        <v>49</v>
      </c>
      <c r="L1180" s="3" t="str">
        <f t="shared" si="247"/>
        <v/>
      </c>
      <c r="N1180" s="48" t="s">
        <v>85</v>
      </c>
      <c r="O1180" s="57">
        <f t="shared" si="239"/>
        <v>7</v>
      </c>
      <c r="P1180" s="31">
        <v>42228</v>
      </c>
      <c r="Q1180" s="153" t="s">
        <v>144</v>
      </c>
      <c r="R1180" s="240">
        <v>1.7662037037037035E-2</v>
      </c>
      <c r="S1180" s="193"/>
      <c r="T1180" s="62" t="str">
        <f>IF(O1180&gt;0,VLOOKUP(Q1180,'Riders Names'!A$2:B$582,2,FALSE),"")</f>
        <v>Male</v>
      </c>
      <c r="U1180" s="45" t="str">
        <f>VLOOKUP(Q1180,'Riders Names'!A$2:B$582,1,FALSE)</f>
        <v>Chris Tweedie</v>
      </c>
      <c r="X1180" s="7" t="str">
        <f>IF('My Races'!$H$2="All",Q1180,CONCATENATE(Q1180,N1180))</f>
        <v>Chris TweedieUC861</v>
      </c>
    </row>
    <row r="1181" spans="1:24" ht="13.5" hidden="1" thickBot="1" x14ac:dyDescent="0.25">
      <c r="A1181" s="73" t="str">
        <f t="shared" si="243"/>
        <v/>
      </c>
      <c r="B1181" s="3" t="str">
        <f t="shared" si="241"/>
        <v/>
      </c>
      <c r="E1181" s="14" t="str">
        <f t="shared" si="242"/>
        <v/>
      </c>
      <c r="F1181" s="3">
        <f t="shared" si="248"/>
        <v>6</v>
      </c>
      <c r="G1181" s="3" t="str">
        <f t="shared" si="244"/>
        <v/>
      </c>
      <c r="H1181" s="3">
        <f t="shared" si="240"/>
        <v>0</v>
      </c>
      <c r="I1181" s="3" t="str">
        <f t="shared" si="245"/>
        <v/>
      </c>
      <c r="K1181" s="3">
        <f t="shared" si="246"/>
        <v>49</v>
      </c>
      <c r="L1181" s="3" t="str">
        <f t="shared" si="247"/>
        <v/>
      </c>
      <c r="N1181" s="48" t="s">
        <v>85</v>
      </c>
      <c r="O1181" s="57">
        <f t="shared" si="239"/>
        <v>8</v>
      </c>
      <c r="P1181" s="31">
        <v>42228</v>
      </c>
      <c r="Q1181" s="154" t="s">
        <v>72</v>
      </c>
      <c r="R1181" s="240">
        <v>1.7986111111111109E-2</v>
      </c>
      <c r="S1181" s="193"/>
      <c r="T1181" s="62" t="str">
        <f>IF(O1181&gt;0,VLOOKUP(Q1181,'Riders Names'!A$2:B$582,2,FALSE),"")</f>
        <v>Male</v>
      </c>
      <c r="U1181" s="45" t="str">
        <f>VLOOKUP(Q1181,'Riders Names'!A$2:B$582,1,FALSE)</f>
        <v>John Eames</v>
      </c>
      <c r="X1181" s="7" t="str">
        <f>IF('My Races'!$H$2="All",Q1181,CONCATENATE(Q1181,N1181))</f>
        <v>John EamesUC861</v>
      </c>
    </row>
    <row r="1182" spans="1:24" ht="13.5" hidden="1" thickBot="1" x14ac:dyDescent="0.25">
      <c r="A1182" s="73" t="str">
        <f t="shared" si="243"/>
        <v/>
      </c>
      <c r="B1182" s="3" t="str">
        <f t="shared" si="241"/>
        <v/>
      </c>
      <c r="E1182" s="14" t="str">
        <f t="shared" si="242"/>
        <v/>
      </c>
      <c r="F1182" s="3">
        <f t="shared" si="248"/>
        <v>6</v>
      </c>
      <c r="G1182" s="3" t="str">
        <f t="shared" si="244"/>
        <v/>
      </c>
      <c r="H1182" s="3">
        <f t="shared" si="240"/>
        <v>0</v>
      </c>
      <c r="I1182" s="3" t="str">
        <f t="shared" si="245"/>
        <v/>
      </c>
      <c r="K1182" s="3">
        <f t="shared" si="246"/>
        <v>49</v>
      </c>
      <c r="L1182" s="3" t="str">
        <f t="shared" si="247"/>
        <v/>
      </c>
      <c r="N1182" s="48" t="s">
        <v>85</v>
      </c>
      <c r="O1182" s="57">
        <f t="shared" si="239"/>
        <v>9</v>
      </c>
      <c r="P1182" s="31">
        <v>42228</v>
      </c>
      <c r="Q1182" s="153" t="s">
        <v>166</v>
      </c>
      <c r="R1182" s="240">
        <v>1.8101851851851852E-2</v>
      </c>
      <c r="S1182" s="193"/>
      <c r="T1182" s="62" t="str">
        <f>IF(O1182&gt;0,VLOOKUP(Q1182,'Riders Names'!A$2:B$582,2,FALSE),"")</f>
        <v>Male</v>
      </c>
      <c r="U1182" s="45" t="str">
        <f>VLOOKUP(Q1182,'Riders Names'!A$2:B$582,1,FALSE)</f>
        <v>Andy Summers</v>
      </c>
      <c r="X1182" s="7" t="str">
        <f>IF('My Races'!$H$2="All",Q1182,CONCATENATE(Q1182,N1182))</f>
        <v>Andy SummersUC861</v>
      </c>
    </row>
    <row r="1183" spans="1:24" ht="13.5" hidden="1" thickBot="1" x14ac:dyDescent="0.25">
      <c r="A1183" s="73" t="str">
        <f t="shared" si="243"/>
        <v/>
      </c>
      <c r="B1183" s="3" t="str">
        <f t="shared" si="241"/>
        <v/>
      </c>
      <c r="E1183" s="14" t="str">
        <f t="shared" si="242"/>
        <v/>
      </c>
      <c r="F1183" s="3">
        <f t="shared" si="248"/>
        <v>6</v>
      </c>
      <c r="G1183" s="3" t="str">
        <f t="shared" si="244"/>
        <v/>
      </c>
      <c r="H1183" s="3">
        <f t="shared" si="240"/>
        <v>0</v>
      </c>
      <c r="I1183" s="3" t="str">
        <f t="shared" si="245"/>
        <v/>
      </c>
      <c r="K1183" s="3">
        <f t="shared" si="246"/>
        <v>49</v>
      </c>
      <c r="L1183" s="3" t="str">
        <f t="shared" si="247"/>
        <v/>
      </c>
      <c r="N1183" s="48" t="s">
        <v>85</v>
      </c>
      <c r="O1183" s="57">
        <f t="shared" ref="O1183:O1246" si="249">IF(P1183=P1182,O1182+1,1)</f>
        <v>10</v>
      </c>
      <c r="P1183" s="31">
        <v>42228</v>
      </c>
      <c r="Q1183" s="154" t="s">
        <v>119</v>
      </c>
      <c r="R1183" s="240">
        <v>1.9178240740740742E-2</v>
      </c>
      <c r="S1183" s="193"/>
      <c r="T1183" s="62" t="str">
        <f>IF(O1183&gt;0,VLOOKUP(Q1183,'Riders Names'!A$2:B$582,2,FALSE),"")</f>
        <v>Male</v>
      </c>
      <c r="U1183" s="45" t="str">
        <f>VLOOKUP(Q1183,'Riders Names'!A$2:B$582,1,FALSE)</f>
        <v>Jeremy Tyzack</v>
      </c>
      <c r="X1183" s="7" t="str">
        <f>IF('My Races'!$H$2="All",Q1183,CONCATENATE(Q1183,N1183))</f>
        <v>Jeremy TyzackUC861</v>
      </c>
    </row>
    <row r="1184" spans="1:24" ht="13.5" hidden="1" thickBot="1" x14ac:dyDescent="0.25">
      <c r="A1184" s="73" t="str">
        <f t="shared" si="243"/>
        <v/>
      </c>
      <c r="B1184" s="3" t="str">
        <f t="shared" si="241"/>
        <v/>
      </c>
      <c r="E1184" s="14" t="str">
        <f t="shared" si="242"/>
        <v/>
      </c>
      <c r="F1184" s="3">
        <f t="shared" si="248"/>
        <v>6</v>
      </c>
      <c r="G1184" s="3" t="str">
        <f t="shared" si="244"/>
        <v/>
      </c>
      <c r="H1184" s="3">
        <f t="shared" si="240"/>
        <v>0</v>
      </c>
      <c r="I1184" s="3" t="str">
        <f t="shared" si="245"/>
        <v/>
      </c>
      <c r="K1184" s="3">
        <f t="shared" si="246"/>
        <v>49</v>
      </c>
      <c r="L1184" s="3" t="str">
        <f t="shared" si="247"/>
        <v/>
      </c>
      <c r="N1184" s="48" t="s">
        <v>85</v>
      </c>
      <c r="O1184" s="57">
        <f t="shared" si="249"/>
        <v>11</v>
      </c>
      <c r="P1184" s="31">
        <v>42228</v>
      </c>
      <c r="Q1184" s="153" t="s">
        <v>324</v>
      </c>
      <c r="R1184" s="240">
        <v>1.9375E-2</v>
      </c>
      <c r="S1184" s="193"/>
      <c r="T1184" s="62" t="str">
        <f>IF(O1184&gt;0,VLOOKUP(Q1184,'Riders Names'!A$2:B$582,2,FALSE),"")</f>
        <v>Guest</v>
      </c>
      <c r="U1184" s="45" t="str">
        <f>VLOOKUP(Q1184,'Riders Names'!A$2:B$582,1,FALSE)</f>
        <v>Rebecca Waters</v>
      </c>
      <c r="X1184" s="7" t="str">
        <f>IF('My Races'!$H$2="All",Q1184,CONCATENATE(Q1184,N1184))</f>
        <v>Rebecca WatersUC861</v>
      </c>
    </row>
    <row r="1185" spans="1:24" ht="13.5" hidden="1" thickBot="1" x14ac:dyDescent="0.25">
      <c r="A1185" s="73" t="str">
        <f t="shared" si="243"/>
        <v/>
      </c>
      <c r="B1185" s="3" t="str">
        <f t="shared" si="241"/>
        <v/>
      </c>
      <c r="E1185" s="14" t="str">
        <f t="shared" si="242"/>
        <v/>
      </c>
      <c r="F1185" s="3">
        <f t="shared" si="248"/>
        <v>6</v>
      </c>
      <c r="G1185" s="3" t="str">
        <f t="shared" si="244"/>
        <v/>
      </c>
      <c r="H1185" s="3">
        <f t="shared" si="240"/>
        <v>0</v>
      </c>
      <c r="I1185" s="3" t="str">
        <f t="shared" si="245"/>
        <v/>
      </c>
      <c r="K1185" s="3">
        <f t="shared" si="246"/>
        <v>49</v>
      </c>
      <c r="L1185" s="3" t="str">
        <f t="shared" si="247"/>
        <v/>
      </c>
      <c r="N1185" s="48" t="s">
        <v>85</v>
      </c>
      <c r="O1185" s="57">
        <f t="shared" si="249"/>
        <v>12</v>
      </c>
      <c r="P1185" s="31">
        <v>42228</v>
      </c>
      <c r="Q1185" s="154" t="s">
        <v>325</v>
      </c>
      <c r="R1185" s="240">
        <v>1.9907407407407408E-2</v>
      </c>
      <c r="S1185" s="193"/>
      <c r="T1185" s="62" t="str">
        <f>IF(O1185&gt;0,VLOOKUP(Q1185,'Riders Names'!A$2:B$582,2,FALSE),"")</f>
        <v>Guest</v>
      </c>
      <c r="U1185" s="45" t="str">
        <f>VLOOKUP(Q1185,'Riders Names'!A$2:B$582,1,FALSE)</f>
        <v>Nick Schettecatte</v>
      </c>
      <c r="X1185" s="7" t="str">
        <f>IF('My Races'!$H$2="All",Q1185,CONCATENATE(Q1185,N1185))</f>
        <v>Nick SchettecatteUC861</v>
      </c>
    </row>
    <row r="1186" spans="1:24" ht="13.5" hidden="1" thickBot="1" x14ac:dyDescent="0.25">
      <c r="A1186" s="73" t="str">
        <f t="shared" si="243"/>
        <v/>
      </c>
      <c r="B1186" s="3" t="str">
        <f t="shared" si="241"/>
        <v/>
      </c>
      <c r="E1186" s="14" t="str">
        <f t="shared" si="242"/>
        <v/>
      </c>
      <c r="F1186" s="3">
        <f t="shared" si="248"/>
        <v>6</v>
      </c>
      <c r="G1186" s="3" t="str">
        <f t="shared" si="244"/>
        <v/>
      </c>
      <c r="H1186" s="3">
        <f t="shared" si="240"/>
        <v>0</v>
      </c>
      <c r="I1186" s="3" t="str">
        <f t="shared" si="245"/>
        <v/>
      </c>
      <c r="K1186" s="3">
        <f t="shared" si="246"/>
        <v>49</v>
      </c>
      <c r="L1186" s="3" t="str">
        <f t="shared" si="247"/>
        <v/>
      </c>
      <c r="N1186" s="48" t="s">
        <v>85</v>
      </c>
      <c r="O1186" s="57">
        <f t="shared" si="249"/>
        <v>13</v>
      </c>
      <c r="P1186" s="31">
        <v>42228</v>
      </c>
      <c r="Q1186" s="153" t="s">
        <v>326</v>
      </c>
      <c r="R1186" s="240">
        <v>2.1863425925925925E-2</v>
      </c>
      <c r="S1186" s="193"/>
      <c r="T1186" s="62" t="str">
        <f>IF(O1186&gt;0,VLOOKUP(Q1186,'Riders Names'!A$2:B$582,2,FALSE),"")</f>
        <v>Male</v>
      </c>
      <c r="U1186" s="45" t="str">
        <f>VLOOKUP(Q1186,'Riders Names'!A$2:B$582,1,FALSE)</f>
        <v>John Else</v>
      </c>
      <c r="X1186" s="7" t="str">
        <f>IF('My Races'!$H$2="All",Q1186,CONCATENATE(Q1186,N1186))</f>
        <v>John ElseUC861</v>
      </c>
    </row>
    <row r="1187" spans="1:24" ht="13.5" hidden="1" thickBot="1" x14ac:dyDescent="0.25">
      <c r="A1187" s="73" t="str">
        <f t="shared" si="243"/>
        <v/>
      </c>
      <c r="B1187" s="3" t="str">
        <f t="shared" si="241"/>
        <v/>
      </c>
      <c r="E1187" s="14" t="str">
        <f t="shared" si="242"/>
        <v/>
      </c>
      <c r="F1187" s="3">
        <f t="shared" si="248"/>
        <v>6</v>
      </c>
      <c r="G1187" s="3" t="str">
        <f t="shared" si="244"/>
        <v/>
      </c>
      <c r="H1187" s="3">
        <f t="shared" ref="H1187:H1250" si="250">IF(AND(N1187=$AA$11,P1187=$AE$11),H1186+1,H1186)</f>
        <v>0</v>
      </c>
      <c r="I1187" s="3" t="str">
        <f t="shared" si="245"/>
        <v/>
      </c>
      <c r="K1187" s="3">
        <f t="shared" si="246"/>
        <v>49</v>
      </c>
      <c r="L1187" s="3" t="str">
        <f t="shared" si="247"/>
        <v/>
      </c>
      <c r="N1187" s="48" t="s">
        <v>85</v>
      </c>
      <c r="O1187" s="57">
        <f t="shared" si="249"/>
        <v>1</v>
      </c>
      <c r="P1187" s="31">
        <v>42242</v>
      </c>
      <c r="Q1187" s="156" t="s">
        <v>252</v>
      </c>
      <c r="R1187" s="240">
        <v>1.4768518518518519E-2</v>
      </c>
      <c r="S1187" s="193"/>
      <c r="T1187" s="62" t="str">
        <f>IF(O1187&gt;0,VLOOKUP(Q1187,'Riders Names'!A$2:B$582,2,FALSE),"")</f>
        <v>Guest</v>
      </c>
      <c r="U1187" s="45" t="str">
        <f>VLOOKUP(Q1187,'Riders Names'!A$2:B$582,1,FALSE)</f>
        <v>Ben Anstie</v>
      </c>
      <c r="X1187" s="7" t="str">
        <f>IF('My Races'!$H$2="All",Q1187,CONCATENATE(Q1187,N1187))</f>
        <v>Ben AnstieUC861</v>
      </c>
    </row>
    <row r="1188" spans="1:24" ht="13.5" hidden="1" thickBot="1" x14ac:dyDescent="0.25">
      <c r="A1188" s="73" t="str">
        <f t="shared" si="243"/>
        <v/>
      </c>
      <c r="B1188" s="3" t="str">
        <f t="shared" si="241"/>
        <v/>
      </c>
      <c r="E1188" s="14" t="str">
        <f t="shared" si="242"/>
        <v/>
      </c>
      <c r="F1188" s="3">
        <f t="shared" si="248"/>
        <v>6</v>
      </c>
      <c r="G1188" s="3" t="str">
        <f t="shared" si="244"/>
        <v/>
      </c>
      <c r="H1188" s="3">
        <f t="shared" si="250"/>
        <v>0</v>
      </c>
      <c r="I1188" s="3" t="str">
        <f t="shared" si="245"/>
        <v/>
      </c>
      <c r="K1188" s="3">
        <f t="shared" si="246"/>
        <v>49</v>
      </c>
      <c r="L1188" s="3" t="str">
        <f t="shared" si="247"/>
        <v/>
      </c>
      <c r="N1188" s="48" t="s">
        <v>85</v>
      </c>
      <c r="O1188" s="57">
        <f t="shared" si="249"/>
        <v>2</v>
      </c>
      <c r="P1188" s="31">
        <v>42242</v>
      </c>
      <c r="Q1188" s="157" t="s">
        <v>269</v>
      </c>
      <c r="R1188" s="240">
        <v>1.5462962962962963E-2</v>
      </c>
      <c r="S1188" s="193"/>
      <c r="T1188" s="62" t="str">
        <f>IF(O1188&gt;0,VLOOKUP(Q1188,'Riders Names'!A$2:B$582,2,FALSE),"")</f>
        <v>Guest</v>
      </c>
      <c r="U1188" s="45" t="str">
        <f>VLOOKUP(Q1188,'Riders Names'!A$2:B$582,1,FALSE)</f>
        <v>Peter Kibble</v>
      </c>
      <c r="X1188" s="7" t="str">
        <f>IF('My Races'!$H$2="All",Q1188,CONCATENATE(Q1188,N1188))</f>
        <v>Peter KibbleUC861</v>
      </c>
    </row>
    <row r="1189" spans="1:24" ht="13.5" hidden="1" thickBot="1" x14ac:dyDescent="0.25">
      <c r="A1189" s="73" t="str">
        <f t="shared" si="243"/>
        <v/>
      </c>
      <c r="B1189" s="3" t="str">
        <f t="shared" si="241"/>
        <v/>
      </c>
      <c r="E1189" s="14" t="str">
        <f t="shared" si="242"/>
        <v/>
      </c>
      <c r="F1189" s="3">
        <f t="shared" si="248"/>
        <v>6</v>
      </c>
      <c r="G1189" s="3" t="str">
        <f t="shared" si="244"/>
        <v/>
      </c>
      <c r="H1189" s="3">
        <f t="shared" si="250"/>
        <v>0</v>
      </c>
      <c r="I1189" s="3" t="str">
        <f t="shared" si="245"/>
        <v/>
      </c>
      <c r="K1189" s="3">
        <f t="shared" si="246"/>
        <v>49</v>
      </c>
      <c r="L1189" s="3" t="str">
        <f t="shared" si="247"/>
        <v/>
      </c>
      <c r="N1189" s="48" t="s">
        <v>85</v>
      </c>
      <c r="O1189" s="57">
        <f t="shared" si="249"/>
        <v>3</v>
      </c>
      <c r="P1189" s="31">
        <v>42242</v>
      </c>
      <c r="Q1189" s="156" t="s">
        <v>327</v>
      </c>
      <c r="R1189" s="240">
        <v>1.6180555555555556E-2</v>
      </c>
      <c r="S1189" s="193"/>
      <c r="T1189" s="62" t="str">
        <f>IF(O1189&gt;0,VLOOKUP(Q1189,'Riders Names'!A$2:B$582,2,FALSE),"")</f>
        <v>Guest</v>
      </c>
      <c r="U1189" s="45" t="str">
        <f>VLOOKUP(Q1189,'Riders Names'!A$2:B$582,1,FALSE)</f>
        <v>Matthew Draper</v>
      </c>
      <c r="X1189" s="7" t="str">
        <f>IF('My Races'!$H$2="All",Q1189,CONCATENATE(Q1189,N1189))</f>
        <v>Matthew DraperUC861</v>
      </c>
    </row>
    <row r="1190" spans="1:24" ht="13.5" hidden="1" thickBot="1" x14ac:dyDescent="0.25">
      <c r="A1190" s="73" t="str">
        <f t="shared" si="243"/>
        <v/>
      </c>
      <c r="B1190" s="3" t="str">
        <f t="shared" si="241"/>
        <v/>
      </c>
      <c r="E1190" s="14" t="str">
        <f t="shared" si="242"/>
        <v/>
      </c>
      <c r="F1190" s="3">
        <f t="shared" si="248"/>
        <v>6</v>
      </c>
      <c r="G1190" s="3" t="str">
        <f t="shared" si="244"/>
        <v/>
      </c>
      <c r="H1190" s="3">
        <f t="shared" si="250"/>
        <v>0</v>
      </c>
      <c r="I1190" s="3" t="str">
        <f t="shared" si="245"/>
        <v/>
      </c>
      <c r="K1190" s="3">
        <f t="shared" si="246"/>
        <v>49</v>
      </c>
      <c r="L1190" s="3" t="str">
        <f t="shared" si="247"/>
        <v/>
      </c>
      <c r="N1190" s="48" t="s">
        <v>85</v>
      </c>
      <c r="O1190" s="57">
        <f t="shared" si="249"/>
        <v>4</v>
      </c>
      <c r="P1190" s="31">
        <v>42242</v>
      </c>
      <c r="Q1190" s="157" t="s">
        <v>172</v>
      </c>
      <c r="R1190" s="240">
        <v>1.621527777777778E-2</v>
      </c>
      <c r="S1190" s="193"/>
      <c r="T1190" s="62" t="str">
        <f>IF(O1190&gt;0,VLOOKUP(Q1190,'Riders Names'!A$2:B$582,2,FALSE),"")</f>
        <v>Guest</v>
      </c>
      <c r="U1190" s="45" t="str">
        <f>VLOOKUP(Q1190,'Riders Names'!A$2:B$582,1,FALSE)</f>
        <v>Les Liddiard</v>
      </c>
      <c r="X1190" s="7" t="str">
        <f>IF('My Races'!$H$2="All",Q1190,CONCATENATE(Q1190,N1190))</f>
        <v>Les LiddiardUC861</v>
      </c>
    </row>
    <row r="1191" spans="1:24" ht="13.5" hidden="1" thickBot="1" x14ac:dyDescent="0.25">
      <c r="A1191" s="73" t="str">
        <f t="shared" si="243"/>
        <v/>
      </c>
      <c r="B1191" s="3" t="str">
        <f t="shared" si="241"/>
        <v/>
      </c>
      <c r="E1191" s="14" t="str">
        <f t="shared" si="242"/>
        <v/>
      </c>
      <c r="F1191" s="3">
        <f t="shared" si="248"/>
        <v>6</v>
      </c>
      <c r="G1191" s="3" t="str">
        <f t="shared" si="244"/>
        <v/>
      </c>
      <c r="H1191" s="3">
        <f t="shared" si="250"/>
        <v>0</v>
      </c>
      <c r="I1191" s="3" t="str">
        <f t="shared" si="245"/>
        <v/>
      </c>
      <c r="K1191" s="3">
        <f t="shared" si="246"/>
        <v>49</v>
      </c>
      <c r="L1191" s="3" t="str">
        <f t="shared" si="247"/>
        <v/>
      </c>
      <c r="N1191" s="48" t="s">
        <v>85</v>
      </c>
      <c r="O1191" s="57">
        <f t="shared" si="249"/>
        <v>5</v>
      </c>
      <c r="P1191" s="31">
        <v>42242</v>
      </c>
      <c r="Q1191" s="156" t="s">
        <v>169</v>
      </c>
      <c r="R1191" s="240">
        <v>1.6655092592592593E-2</v>
      </c>
      <c r="S1191" s="193"/>
      <c r="T1191" s="62" t="str">
        <f>IF(O1191&gt;0,VLOOKUP(Q1191,'Riders Names'!A$2:B$582,2,FALSE),"")</f>
        <v>Male</v>
      </c>
      <c r="U1191" s="45" t="str">
        <f>VLOOKUP(Q1191,'Riders Names'!A$2:B$582,1,FALSE)</f>
        <v>Jamie Currie</v>
      </c>
      <c r="X1191" s="7" t="str">
        <f>IF('My Races'!$H$2="All",Q1191,CONCATENATE(Q1191,N1191))</f>
        <v>Jamie CurrieUC861</v>
      </c>
    </row>
    <row r="1192" spans="1:24" ht="13.5" hidden="1" thickBot="1" x14ac:dyDescent="0.25">
      <c r="A1192" s="73" t="str">
        <f t="shared" si="243"/>
        <v/>
      </c>
      <c r="B1192" s="3" t="str">
        <f t="shared" si="241"/>
        <v/>
      </c>
      <c r="E1192" s="14" t="str">
        <f t="shared" si="242"/>
        <v/>
      </c>
      <c r="F1192" s="3">
        <f t="shared" si="248"/>
        <v>6</v>
      </c>
      <c r="G1192" s="3" t="str">
        <f t="shared" si="244"/>
        <v/>
      </c>
      <c r="H1192" s="3">
        <f t="shared" si="250"/>
        <v>0</v>
      </c>
      <c r="I1192" s="3" t="str">
        <f t="shared" si="245"/>
        <v/>
      </c>
      <c r="K1192" s="3">
        <f t="shared" si="246"/>
        <v>49</v>
      </c>
      <c r="L1192" s="3" t="str">
        <f t="shared" si="247"/>
        <v/>
      </c>
      <c r="N1192" s="48" t="s">
        <v>85</v>
      </c>
      <c r="O1192" s="57">
        <f t="shared" si="249"/>
        <v>6</v>
      </c>
      <c r="P1192" s="31">
        <v>42242</v>
      </c>
      <c r="Q1192" s="157" t="s">
        <v>56</v>
      </c>
      <c r="R1192" s="240">
        <v>1.6793981481481483E-2</v>
      </c>
      <c r="S1192" s="193"/>
      <c r="T1192" s="62" t="str">
        <f>IF(O1192&gt;0,VLOOKUP(Q1192,'Riders Names'!A$2:B$582,2,FALSE),"")</f>
        <v>Male</v>
      </c>
      <c r="U1192" s="45" t="str">
        <f>VLOOKUP(Q1192,'Riders Names'!A$2:B$582,1,FALSE)</f>
        <v>Simon Cox</v>
      </c>
      <c r="X1192" s="7" t="str">
        <f>IF('My Races'!$H$2="All",Q1192,CONCATENATE(Q1192,N1192))</f>
        <v>Simon CoxUC861</v>
      </c>
    </row>
    <row r="1193" spans="1:24" ht="13.5" hidden="1" thickBot="1" x14ac:dyDescent="0.25">
      <c r="A1193" s="73" t="str">
        <f t="shared" si="243"/>
        <v/>
      </c>
      <c r="B1193" s="3" t="str">
        <f t="shared" si="241"/>
        <v/>
      </c>
      <c r="E1193" s="14" t="str">
        <f t="shared" si="242"/>
        <v/>
      </c>
      <c r="F1193" s="3">
        <f t="shared" si="248"/>
        <v>6</v>
      </c>
      <c r="G1193" s="3" t="str">
        <f t="shared" si="244"/>
        <v/>
      </c>
      <c r="H1193" s="3">
        <f t="shared" si="250"/>
        <v>0</v>
      </c>
      <c r="I1193" s="3" t="str">
        <f t="shared" si="245"/>
        <v/>
      </c>
      <c r="K1193" s="3">
        <f t="shared" si="246"/>
        <v>49</v>
      </c>
      <c r="L1193" s="3" t="str">
        <f t="shared" si="247"/>
        <v/>
      </c>
      <c r="N1193" s="48" t="s">
        <v>85</v>
      </c>
      <c r="O1193" s="57">
        <f t="shared" si="249"/>
        <v>7</v>
      </c>
      <c r="P1193" s="31">
        <v>42242</v>
      </c>
      <c r="Q1193" s="156" t="s">
        <v>301</v>
      </c>
      <c r="R1193" s="240">
        <v>1.7106481481481483E-2</v>
      </c>
      <c r="S1193" s="193"/>
      <c r="T1193" s="62" t="str">
        <f>IF(O1193&gt;0,VLOOKUP(Q1193,'Riders Names'!A$2:B$582,2,FALSE),"")</f>
        <v>Guest</v>
      </c>
      <c r="U1193" s="45" t="str">
        <f>VLOOKUP(Q1193,'Riders Names'!A$2:B$582,1,FALSE)</f>
        <v>Will Matthews</v>
      </c>
      <c r="X1193" s="7" t="str">
        <f>IF('My Races'!$H$2="All",Q1193,CONCATENATE(Q1193,N1193))</f>
        <v>Will MatthewsUC861</v>
      </c>
    </row>
    <row r="1194" spans="1:24" ht="13.5" hidden="1" thickBot="1" x14ac:dyDescent="0.25">
      <c r="A1194" s="73" t="str">
        <f t="shared" si="243"/>
        <v/>
      </c>
      <c r="B1194" s="3" t="str">
        <f t="shared" si="241"/>
        <v/>
      </c>
      <c r="E1194" s="14" t="str">
        <f t="shared" si="242"/>
        <v/>
      </c>
      <c r="F1194" s="3">
        <f t="shared" si="248"/>
        <v>6</v>
      </c>
      <c r="G1194" s="3" t="str">
        <f t="shared" si="244"/>
        <v/>
      </c>
      <c r="H1194" s="3">
        <f t="shared" si="250"/>
        <v>0</v>
      </c>
      <c r="I1194" s="3" t="str">
        <f t="shared" si="245"/>
        <v/>
      </c>
      <c r="K1194" s="3">
        <f t="shared" si="246"/>
        <v>50</v>
      </c>
      <c r="L1194" s="3" t="str">
        <f t="shared" si="247"/>
        <v>Paul Winchcombe50</v>
      </c>
      <c r="N1194" s="48" t="s">
        <v>85</v>
      </c>
      <c r="O1194" s="57">
        <f t="shared" si="249"/>
        <v>8</v>
      </c>
      <c r="P1194" s="31">
        <v>42242</v>
      </c>
      <c r="Q1194" s="157" t="s">
        <v>57</v>
      </c>
      <c r="R1194" s="240">
        <v>1.7395833333333336E-2</v>
      </c>
      <c r="S1194" s="193"/>
      <c r="T1194" s="62" t="str">
        <f>IF(O1194&gt;0,VLOOKUP(Q1194,'Riders Names'!A$2:B$582,2,FALSE),"")</f>
        <v>Male</v>
      </c>
      <c r="U1194" s="45" t="str">
        <f>VLOOKUP(Q1194,'Riders Names'!A$2:B$582,1,FALSE)</f>
        <v>Paul Winchcombe</v>
      </c>
      <c r="X1194" s="7" t="str">
        <f>IF('My Races'!$H$2="All",Q1194,CONCATENATE(Q1194,N1194))</f>
        <v>Paul WinchcombeUC861</v>
      </c>
    </row>
    <row r="1195" spans="1:24" ht="13.5" hidden="1" thickBot="1" x14ac:dyDescent="0.25">
      <c r="A1195" s="73" t="str">
        <f t="shared" si="243"/>
        <v/>
      </c>
      <c r="B1195" s="3" t="str">
        <f t="shared" si="241"/>
        <v/>
      </c>
      <c r="E1195" s="14" t="str">
        <f t="shared" si="242"/>
        <v/>
      </c>
      <c r="F1195" s="3">
        <f t="shared" si="248"/>
        <v>6</v>
      </c>
      <c r="G1195" s="3" t="str">
        <f t="shared" si="244"/>
        <v/>
      </c>
      <c r="H1195" s="3">
        <f t="shared" si="250"/>
        <v>0</v>
      </c>
      <c r="I1195" s="3" t="str">
        <f t="shared" si="245"/>
        <v/>
      </c>
      <c r="K1195" s="3">
        <f t="shared" si="246"/>
        <v>50</v>
      </c>
      <c r="L1195" s="3" t="str">
        <f t="shared" si="247"/>
        <v/>
      </c>
      <c r="N1195" s="48" t="s">
        <v>85</v>
      </c>
      <c r="O1195" s="57">
        <f t="shared" si="249"/>
        <v>9</v>
      </c>
      <c r="P1195" s="31">
        <v>42242</v>
      </c>
      <c r="Q1195" s="156" t="s">
        <v>166</v>
      </c>
      <c r="R1195" s="240">
        <v>1.7557870370370373E-2</v>
      </c>
      <c r="S1195" s="193"/>
      <c r="T1195" s="62" t="str">
        <f>IF(O1195&gt;0,VLOOKUP(Q1195,'Riders Names'!A$2:B$582,2,FALSE),"")</f>
        <v>Male</v>
      </c>
      <c r="U1195" s="45" t="str">
        <f>VLOOKUP(Q1195,'Riders Names'!A$2:B$582,1,FALSE)</f>
        <v>Andy Summers</v>
      </c>
      <c r="X1195" s="7" t="str">
        <f>IF('My Races'!$H$2="All",Q1195,CONCATENATE(Q1195,N1195))</f>
        <v>Andy SummersUC861</v>
      </c>
    </row>
    <row r="1196" spans="1:24" ht="13.5" hidden="1" thickBot="1" x14ac:dyDescent="0.25">
      <c r="A1196" s="73" t="str">
        <f t="shared" si="243"/>
        <v/>
      </c>
      <c r="B1196" s="3" t="str">
        <f t="shared" si="241"/>
        <v/>
      </c>
      <c r="E1196" s="14" t="str">
        <f t="shared" si="242"/>
        <v/>
      </c>
      <c r="F1196" s="3">
        <f t="shared" si="248"/>
        <v>6</v>
      </c>
      <c r="G1196" s="3" t="str">
        <f t="shared" si="244"/>
        <v/>
      </c>
      <c r="H1196" s="3">
        <f t="shared" si="250"/>
        <v>0</v>
      </c>
      <c r="I1196" s="3" t="str">
        <f t="shared" si="245"/>
        <v/>
      </c>
      <c r="K1196" s="3">
        <f t="shared" si="246"/>
        <v>50</v>
      </c>
      <c r="L1196" s="3" t="str">
        <f t="shared" si="247"/>
        <v/>
      </c>
      <c r="N1196" s="48" t="s">
        <v>85</v>
      </c>
      <c r="O1196" s="57">
        <f t="shared" si="249"/>
        <v>10</v>
      </c>
      <c r="P1196" s="31">
        <v>42242</v>
      </c>
      <c r="Q1196" s="157" t="s">
        <v>63</v>
      </c>
      <c r="R1196" s="240">
        <v>1.7986111111111109E-2</v>
      </c>
      <c r="S1196" s="193"/>
      <c r="T1196" s="62" t="str">
        <f>IF(O1196&gt;0,VLOOKUP(Q1196,'Riders Names'!A$2:B$582,2,FALSE),"")</f>
        <v>Male</v>
      </c>
      <c r="U1196" s="45" t="str">
        <f>VLOOKUP(Q1196,'Riders Names'!A$2:B$582,1,FALSE)</f>
        <v>Mark Evans</v>
      </c>
      <c r="X1196" s="7" t="str">
        <f>IF('My Races'!$H$2="All",Q1196,CONCATENATE(Q1196,N1196))</f>
        <v>Mark EvansUC861</v>
      </c>
    </row>
    <row r="1197" spans="1:24" ht="13.5" hidden="1" thickBot="1" x14ac:dyDescent="0.25">
      <c r="A1197" s="73" t="str">
        <f t="shared" si="243"/>
        <v/>
      </c>
      <c r="B1197" s="3" t="str">
        <f t="shared" si="241"/>
        <v/>
      </c>
      <c r="E1197" s="14" t="str">
        <f t="shared" si="242"/>
        <v/>
      </c>
      <c r="F1197" s="3">
        <f t="shared" si="248"/>
        <v>6</v>
      </c>
      <c r="G1197" s="3" t="str">
        <f t="shared" si="244"/>
        <v/>
      </c>
      <c r="H1197" s="3">
        <f t="shared" si="250"/>
        <v>0</v>
      </c>
      <c r="I1197" s="3" t="str">
        <f t="shared" si="245"/>
        <v/>
      </c>
      <c r="K1197" s="3">
        <f t="shared" si="246"/>
        <v>50</v>
      </c>
      <c r="L1197" s="3" t="str">
        <f t="shared" si="247"/>
        <v/>
      </c>
      <c r="N1197" s="48" t="s">
        <v>85</v>
      </c>
      <c r="O1197" s="57">
        <f t="shared" si="249"/>
        <v>11</v>
      </c>
      <c r="P1197" s="31">
        <v>42242</v>
      </c>
      <c r="Q1197" s="156" t="s">
        <v>256</v>
      </c>
      <c r="R1197" s="240">
        <v>1.8194444444444444E-2</v>
      </c>
      <c r="S1197" s="193"/>
      <c r="T1197" s="62" t="str">
        <f>IF(O1197&gt;0,VLOOKUP(Q1197,'Riders Names'!A$2:B$582,2,FALSE),"")</f>
        <v>Guest</v>
      </c>
      <c r="U1197" s="45" t="str">
        <f>VLOOKUP(Q1197,'Riders Names'!A$2:B$582,1,FALSE)</f>
        <v>Phil Akerman</v>
      </c>
      <c r="X1197" s="7" t="str">
        <f>IF('My Races'!$H$2="All",Q1197,CONCATENATE(Q1197,N1197))</f>
        <v>Phil AkermanUC861</v>
      </c>
    </row>
    <row r="1198" spans="1:24" ht="13.5" hidden="1" thickBot="1" x14ac:dyDescent="0.25">
      <c r="A1198" s="73" t="str">
        <f t="shared" si="243"/>
        <v/>
      </c>
      <c r="B1198" s="3" t="str">
        <f t="shared" si="241"/>
        <v/>
      </c>
      <c r="E1198" s="14" t="str">
        <f t="shared" si="242"/>
        <v/>
      </c>
      <c r="F1198" s="3">
        <f t="shared" si="248"/>
        <v>6</v>
      </c>
      <c r="G1198" s="3" t="str">
        <f t="shared" si="244"/>
        <v/>
      </c>
      <c r="H1198" s="3">
        <f t="shared" si="250"/>
        <v>0</v>
      </c>
      <c r="I1198" s="3" t="str">
        <f t="shared" si="245"/>
        <v/>
      </c>
      <c r="K1198" s="3">
        <f t="shared" si="246"/>
        <v>50</v>
      </c>
      <c r="L1198" s="3" t="str">
        <f t="shared" si="247"/>
        <v/>
      </c>
      <c r="N1198" s="48" t="s">
        <v>85</v>
      </c>
      <c r="O1198" s="57">
        <f t="shared" si="249"/>
        <v>12</v>
      </c>
      <c r="P1198" s="31">
        <v>42242</v>
      </c>
      <c r="Q1198" s="157" t="s">
        <v>121</v>
      </c>
      <c r="R1198" s="240">
        <v>1.8240740740740741E-2</v>
      </c>
      <c r="S1198" s="193"/>
      <c r="T1198" s="62" t="str">
        <f>IF(O1198&gt;0,VLOOKUP(Q1198,'Riders Names'!A$2:B$582,2,FALSE),"")</f>
        <v>Male</v>
      </c>
      <c r="U1198" s="45" t="str">
        <f>VLOOKUP(Q1198,'Riders Names'!A$2:B$582,1,FALSE)</f>
        <v>Mark Dick</v>
      </c>
      <c r="X1198" s="7" t="str">
        <f>IF('My Races'!$H$2="All",Q1198,CONCATENATE(Q1198,N1198))</f>
        <v>Mark DickUC861</v>
      </c>
    </row>
    <row r="1199" spans="1:24" ht="13.5" hidden="1" thickBot="1" x14ac:dyDescent="0.25">
      <c r="A1199" s="73" t="str">
        <f t="shared" si="243"/>
        <v/>
      </c>
      <c r="B1199" s="3" t="str">
        <f t="shared" si="241"/>
        <v/>
      </c>
      <c r="E1199" s="14" t="str">
        <f t="shared" si="242"/>
        <v/>
      </c>
      <c r="F1199" s="3">
        <f t="shared" si="248"/>
        <v>6</v>
      </c>
      <c r="G1199" s="3" t="str">
        <f t="shared" si="244"/>
        <v/>
      </c>
      <c r="H1199" s="3">
        <f t="shared" si="250"/>
        <v>0</v>
      </c>
      <c r="I1199" s="3" t="str">
        <f t="shared" si="245"/>
        <v/>
      </c>
      <c r="K1199" s="3">
        <f t="shared" si="246"/>
        <v>50</v>
      </c>
      <c r="L1199" s="3" t="str">
        <f t="shared" si="247"/>
        <v/>
      </c>
      <c r="N1199" s="48" t="s">
        <v>85</v>
      </c>
      <c r="O1199" s="57">
        <f t="shared" si="249"/>
        <v>13</v>
      </c>
      <c r="P1199" s="31">
        <v>42242</v>
      </c>
      <c r="Q1199" s="156" t="s">
        <v>119</v>
      </c>
      <c r="R1199" s="240">
        <v>1.8715277777777779E-2</v>
      </c>
      <c r="S1199" s="193"/>
      <c r="T1199" s="62" t="str">
        <f>IF(O1199&gt;0,VLOOKUP(Q1199,'Riders Names'!A$2:B$582,2,FALSE),"")</f>
        <v>Male</v>
      </c>
      <c r="U1199" s="45" t="str">
        <f>VLOOKUP(Q1199,'Riders Names'!A$2:B$582,1,FALSE)</f>
        <v>Jeremy Tyzack</v>
      </c>
      <c r="X1199" s="7" t="str">
        <f>IF('My Races'!$H$2="All",Q1199,CONCATENATE(Q1199,N1199))</f>
        <v>Jeremy TyzackUC861</v>
      </c>
    </row>
    <row r="1200" spans="1:24" ht="13.5" hidden="1" thickBot="1" x14ac:dyDescent="0.25">
      <c r="A1200" s="73" t="str">
        <f t="shared" si="243"/>
        <v/>
      </c>
      <c r="B1200" s="3" t="str">
        <f t="shared" si="241"/>
        <v/>
      </c>
      <c r="E1200" s="14" t="str">
        <f t="shared" si="242"/>
        <v/>
      </c>
      <c r="F1200" s="3">
        <f t="shared" si="248"/>
        <v>6</v>
      </c>
      <c r="G1200" s="3" t="str">
        <f t="shared" si="244"/>
        <v/>
      </c>
      <c r="H1200" s="3">
        <f t="shared" si="250"/>
        <v>0</v>
      </c>
      <c r="I1200" s="3" t="str">
        <f t="shared" si="245"/>
        <v/>
      </c>
      <c r="K1200" s="3">
        <f t="shared" si="246"/>
        <v>50</v>
      </c>
      <c r="L1200" s="3" t="str">
        <f t="shared" si="247"/>
        <v/>
      </c>
      <c r="N1200" s="48" t="s">
        <v>85</v>
      </c>
      <c r="O1200" s="57">
        <f t="shared" si="249"/>
        <v>14</v>
      </c>
      <c r="P1200" s="31">
        <v>42242</v>
      </c>
      <c r="Q1200" s="157" t="s">
        <v>328</v>
      </c>
      <c r="R1200" s="240">
        <v>1.9745370370370371E-2</v>
      </c>
      <c r="S1200" s="193"/>
      <c r="T1200" s="62" t="str">
        <f>IF(O1200&gt;0,VLOOKUP(Q1200,'Riders Names'!A$2:B$582,2,FALSE),"")</f>
        <v>Guest</v>
      </c>
      <c r="U1200" s="45" t="str">
        <f>VLOOKUP(Q1200,'Riders Names'!A$2:B$582,1,FALSE)</f>
        <v>Luke Carter</v>
      </c>
      <c r="X1200" s="7" t="str">
        <f>IF('My Races'!$H$2="All",Q1200,CONCATENATE(Q1200,N1200))</f>
        <v>Luke CarterUC861</v>
      </c>
    </row>
    <row r="1201" spans="1:24" ht="13.5" hidden="1" thickBot="1" x14ac:dyDescent="0.25">
      <c r="A1201" s="73" t="str">
        <f t="shared" si="243"/>
        <v/>
      </c>
      <c r="B1201" s="3" t="str">
        <f t="shared" si="241"/>
        <v/>
      </c>
      <c r="E1201" s="14" t="str">
        <f t="shared" si="242"/>
        <v/>
      </c>
      <c r="F1201" s="3">
        <f t="shared" si="248"/>
        <v>6</v>
      </c>
      <c r="G1201" s="3" t="str">
        <f t="shared" si="244"/>
        <v/>
      </c>
      <c r="H1201" s="3">
        <f t="shared" si="250"/>
        <v>0</v>
      </c>
      <c r="I1201" s="3" t="str">
        <f t="shared" si="245"/>
        <v/>
      </c>
      <c r="K1201" s="3">
        <f t="shared" si="246"/>
        <v>50</v>
      </c>
      <c r="L1201" s="3" t="str">
        <f t="shared" si="247"/>
        <v/>
      </c>
      <c r="N1201" s="48" t="s">
        <v>85</v>
      </c>
      <c r="O1201" s="57">
        <f t="shared" si="249"/>
        <v>15</v>
      </c>
      <c r="P1201" s="31">
        <v>42242</v>
      </c>
      <c r="Q1201" s="156" t="s">
        <v>326</v>
      </c>
      <c r="R1201" s="240">
        <v>2.2199074074074076E-2</v>
      </c>
      <c r="S1201" s="193"/>
      <c r="T1201" s="62" t="str">
        <f>IF(O1201&gt;0,VLOOKUP(Q1201,'Riders Names'!A$2:B$582,2,FALSE),"")</f>
        <v>Male</v>
      </c>
      <c r="U1201" s="45" t="str">
        <f>VLOOKUP(Q1201,'Riders Names'!A$2:B$582,1,FALSE)</f>
        <v>John Else</v>
      </c>
      <c r="X1201" s="7" t="str">
        <f>IF('My Races'!$H$2="All",Q1201,CONCATENATE(Q1201,N1201))</f>
        <v>John ElseUC861</v>
      </c>
    </row>
    <row r="1202" spans="1:24" hidden="1" x14ac:dyDescent="0.2">
      <c r="A1202" s="73" t="str">
        <f t="shared" si="243"/>
        <v/>
      </c>
      <c r="B1202" s="3" t="str">
        <f t="shared" si="241"/>
        <v/>
      </c>
      <c r="E1202" s="14" t="str">
        <f t="shared" si="242"/>
        <v/>
      </c>
      <c r="F1202" s="3">
        <f t="shared" si="248"/>
        <v>6</v>
      </c>
      <c r="G1202" s="3" t="str">
        <f t="shared" si="244"/>
        <v/>
      </c>
      <c r="H1202" s="3">
        <f t="shared" si="250"/>
        <v>0</v>
      </c>
      <c r="I1202" s="3" t="str">
        <f t="shared" si="245"/>
        <v/>
      </c>
      <c r="K1202" s="3">
        <f t="shared" si="246"/>
        <v>50</v>
      </c>
      <c r="L1202" s="3" t="str">
        <f t="shared" si="247"/>
        <v/>
      </c>
      <c r="N1202" t="s">
        <v>334</v>
      </c>
      <c r="O1202" s="57">
        <f t="shared" si="249"/>
        <v>1</v>
      </c>
      <c r="P1202" s="258">
        <v>42102</v>
      </c>
      <c r="Q1202" t="s">
        <v>317</v>
      </c>
      <c r="R1202" s="240">
        <v>1.5925925925925927E-2</v>
      </c>
      <c r="S1202" s="193"/>
      <c r="T1202" s="62" t="str">
        <f>IF(O1202&gt;0,VLOOKUP(Q1202,'Riders Names'!A$2:B$582,2,FALSE),"")</f>
        <v>Guest</v>
      </c>
      <c r="U1202" s="45" t="str">
        <f>VLOOKUP(Q1202,'Riders Names'!A$2:B$582,1,FALSE)</f>
        <v>Jake Coward</v>
      </c>
      <c r="X1202" s="7" t="str">
        <f>IF('My Races'!$H$2="All",Q1202,CONCATENATE(Q1202,N1202))</f>
        <v>Jake CowardUC865</v>
      </c>
    </row>
    <row r="1203" spans="1:24" hidden="1" x14ac:dyDescent="0.2">
      <c r="A1203" s="73" t="str">
        <f t="shared" si="243"/>
        <v/>
      </c>
      <c r="B1203" s="3" t="str">
        <f t="shared" si="241"/>
        <v/>
      </c>
      <c r="E1203" s="14" t="str">
        <f t="shared" si="242"/>
        <v/>
      </c>
      <c r="F1203" s="3">
        <f t="shared" si="248"/>
        <v>6</v>
      </c>
      <c r="G1203" s="3" t="str">
        <f t="shared" si="244"/>
        <v/>
      </c>
      <c r="H1203" s="3">
        <f t="shared" si="250"/>
        <v>0</v>
      </c>
      <c r="I1203" s="3" t="str">
        <f t="shared" si="245"/>
        <v/>
      </c>
      <c r="K1203" s="3">
        <f t="shared" si="246"/>
        <v>50</v>
      </c>
      <c r="L1203" s="3" t="str">
        <f t="shared" si="247"/>
        <v/>
      </c>
      <c r="N1203" t="s">
        <v>334</v>
      </c>
      <c r="O1203" s="57">
        <f t="shared" si="249"/>
        <v>2</v>
      </c>
      <c r="P1203" s="258">
        <v>42102</v>
      </c>
      <c r="Q1203" t="s">
        <v>269</v>
      </c>
      <c r="R1203" s="240">
        <v>1.622685185185185E-2</v>
      </c>
      <c r="S1203" s="193"/>
      <c r="T1203" s="62" t="str">
        <f>IF(O1203&gt;0,VLOOKUP(Q1203,'Riders Names'!A$2:B$582,2,FALSE),"")</f>
        <v>Guest</v>
      </c>
      <c r="U1203" s="45" t="str">
        <f>VLOOKUP(Q1203,'Riders Names'!A$2:B$582,1,FALSE)</f>
        <v>Peter Kibble</v>
      </c>
      <c r="X1203" s="7" t="str">
        <f>IF('My Races'!$H$2="All",Q1203,CONCATENATE(Q1203,N1203))</f>
        <v>Peter KibbleUC865</v>
      </c>
    </row>
    <row r="1204" spans="1:24" hidden="1" x14ac:dyDescent="0.2">
      <c r="A1204" s="73" t="str">
        <f t="shared" si="243"/>
        <v/>
      </c>
      <c r="B1204" s="3" t="str">
        <f t="shared" si="241"/>
        <v/>
      </c>
      <c r="E1204" s="14" t="str">
        <f t="shared" si="242"/>
        <v/>
      </c>
      <c r="F1204" s="3">
        <f t="shared" si="248"/>
        <v>6</v>
      </c>
      <c r="G1204" s="3" t="str">
        <f t="shared" si="244"/>
        <v/>
      </c>
      <c r="H1204" s="3">
        <f t="shared" si="250"/>
        <v>0</v>
      </c>
      <c r="I1204" s="3" t="str">
        <f t="shared" si="245"/>
        <v/>
      </c>
      <c r="K1204" s="3">
        <f t="shared" si="246"/>
        <v>50</v>
      </c>
      <c r="L1204" s="3" t="str">
        <f t="shared" si="247"/>
        <v/>
      </c>
      <c r="N1204" t="s">
        <v>334</v>
      </c>
      <c r="O1204" s="57">
        <f t="shared" si="249"/>
        <v>3</v>
      </c>
      <c r="P1204" s="258">
        <v>42102</v>
      </c>
      <c r="Q1204" t="s">
        <v>56</v>
      </c>
      <c r="R1204" s="240">
        <v>1.7002314814814814E-2</v>
      </c>
      <c r="S1204" s="193"/>
      <c r="T1204" s="62" t="str">
        <f>IF(O1204&gt;0,VLOOKUP(Q1204,'Riders Names'!A$2:B$582,2,FALSE),"")</f>
        <v>Male</v>
      </c>
      <c r="U1204" s="45" t="str">
        <f>VLOOKUP(Q1204,'Riders Names'!A$2:B$582,1,FALSE)</f>
        <v>Simon Cox</v>
      </c>
      <c r="X1204" s="7" t="str">
        <f>IF('My Races'!$H$2="All",Q1204,CONCATENATE(Q1204,N1204))</f>
        <v>Simon CoxUC865</v>
      </c>
    </row>
    <row r="1205" spans="1:24" hidden="1" x14ac:dyDescent="0.2">
      <c r="A1205" s="73" t="str">
        <f t="shared" si="243"/>
        <v/>
      </c>
      <c r="B1205" s="3" t="str">
        <f t="shared" si="241"/>
        <v/>
      </c>
      <c r="E1205" s="14" t="str">
        <f t="shared" si="242"/>
        <v/>
      </c>
      <c r="F1205" s="3">
        <f t="shared" si="248"/>
        <v>6</v>
      </c>
      <c r="G1205" s="3" t="str">
        <f t="shared" si="244"/>
        <v/>
      </c>
      <c r="H1205" s="3">
        <f t="shared" si="250"/>
        <v>0</v>
      </c>
      <c r="I1205" s="3" t="str">
        <f t="shared" si="245"/>
        <v/>
      </c>
      <c r="K1205" s="3">
        <f t="shared" si="246"/>
        <v>50</v>
      </c>
      <c r="L1205" s="3" t="str">
        <f t="shared" si="247"/>
        <v/>
      </c>
      <c r="N1205" t="s">
        <v>334</v>
      </c>
      <c r="O1205" s="57">
        <f t="shared" si="249"/>
        <v>4</v>
      </c>
      <c r="P1205" s="258">
        <v>42102</v>
      </c>
      <c r="Q1205" t="s">
        <v>252</v>
      </c>
      <c r="R1205" s="240">
        <v>1.7013888888888887E-2</v>
      </c>
      <c r="S1205" s="193"/>
      <c r="T1205" s="62" t="str">
        <f>IF(O1205&gt;0,VLOOKUP(Q1205,'Riders Names'!A$2:B$582,2,FALSE),"")</f>
        <v>Guest</v>
      </c>
      <c r="U1205" s="45" t="str">
        <f>VLOOKUP(Q1205,'Riders Names'!A$2:B$582,1,FALSE)</f>
        <v>Ben Anstie</v>
      </c>
      <c r="X1205" s="7" t="str">
        <f>IF('My Races'!$H$2="All",Q1205,CONCATENATE(Q1205,N1205))</f>
        <v>Ben AnstieUC865</v>
      </c>
    </row>
    <row r="1206" spans="1:24" hidden="1" x14ac:dyDescent="0.2">
      <c r="A1206" s="73" t="str">
        <f t="shared" si="243"/>
        <v/>
      </c>
      <c r="B1206" s="3" t="str">
        <f t="shared" si="241"/>
        <v/>
      </c>
      <c r="E1206" s="14" t="str">
        <f t="shared" si="242"/>
        <v/>
      </c>
      <c r="F1206" s="3">
        <f t="shared" si="248"/>
        <v>6</v>
      </c>
      <c r="G1206" s="3" t="str">
        <f t="shared" si="244"/>
        <v/>
      </c>
      <c r="H1206" s="3">
        <f t="shared" si="250"/>
        <v>0</v>
      </c>
      <c r="I1206" s="3" t="str">
        <f t="shared" si="245"/>
        <v/>
      </c>
      <c r="K1206" s="3">
        <f t="shared" si="246"/>
        <v>50</v>
      </c>
      <c r="L1206" s="3" t="str">
        <f t="shared" si="247"/>
        <v/>
      </c>
      <c r="N1206" t="s">
        <v>334</v>
      </c>
      <c r="O1206" s="57">
        <f t="shared" si="249"/>
        <v>5</v>
      </c>
      <c r="P1206" s="258">
        <v>42102</v>
      </c>
      <c r="Q1206" t="s">
        <v>329</v>
      </c>
      <c r="R1206" s="240">
        <v>1.7696759259259259E-2</v>
      </c>
      <c r="S1206" s="193"/>
      <c r="T1206" s="62" t="str">
        <f>IF(O1206&gt;0,VLOOKUP(Q1206,'Riders Names'!A$2:B$582,2,FALSE),"")</f>
        <v>Guest</v>
      </c>
      <c r="U1206" s="45" t="str">
        <f>VLOOKUP(Q1206,'Riders Names'!A$2:B$582,1,FALSE)</f>
        <v>Matt Draper</v>
      </c>
      <c r="X1206" s="7" t="str">
        <f>IF('My Races'!$H$2="All",Q1206,CONCATENATE(Q1206,N1206))</f>
        <v>Matt DraperUC865</v>
      </c>
    </row>
    <row r="1207" spans="1:24" hidden="1" x14ac:dyDescent="0.2">
      <c r="A1207" s="73" t="str">
        <f t="shared" si="243"/>
        <v/>
      </c>
      <c r="B1207" s="3" t="str">
        <f t="shared" si="241"/>
        <v/>
      </c>
      <c r="E1207" s="14" t="str">
        <f t="shared" si="242"/>
        <v/>
      </c>
      <c r="F1207" s="3">
        <f t="shared" si="248"/>
        <v>6</v>
      </c>
      <c r="G1207" s="3" t="str">
        <f t="shared" si="244"/>
        <v/>
      </c>
      <c r="H1207" s="3">
        <f t="shared" si="250"/>
        <v>0</v>
      </c>
      <c r="I1207" s="3" t="str">
        <f t="shared" si="245"/>
        <v/>
      </c>
      <c r="K1207" s="3">
        <f t="shared" si="246"/>
        <v>50</v>
      </c>
      <c r="L1207" s="3" t="str">
        <f t="shared" si="247"/>
        <v/>
      </c>
      <c r="N1207" t="s">
        <v>334</v>
      </c>
      <c r="O1207" s="57">
        <f t="shared" si="249"/>
        <v>6</v>
      </c>
      <c r="P1207" s="258">
        <v>42102</v>
      </c>
      <c r="Q1207" t="s">
        <v>68</v>
      </c>
      <c r="R1207" s="240">
        <v>1.7719907407407406E-2</v>
      </c>
      <c r="S1207" s="193"/>
      <c r="T1207" s="62" t="str">
        <f>IF(O1207&gt;0,VLOOKUP(Q1207,'Riders Names'!A$2:B$582,2,FALSE),"")</f>
        <v>Male</v>
      </c>
      <c r="U1207" s="45" t="str">
        <f>VLOOKUP(Q1207,'Riders Names'!A$2:B$582,1,FALSE)</f>
        <v>Robbie Richardson</v>
      </c>
      <c r="X1207" s="7" t="str">
        <f>IF('My Races'!$H$2="All",Q1207,CONCATENATE(Q1207,N1207))</f>
        <v>Robbie RichardsonUC865</v>
      </c>
    </row>
    <row r="1208" spans="1:24" hidden="1" x14ac:dyDescent="0.2">
      <c r="A1208" s="73" t="str">
        <f t="shared" si="243"/>
        <v/>
      </c>
      <c r="B1208" s="3" t="str">
        <f t="shared" si="241"/>
        <v/>
      </c>
      <c r="E1208" s="14" t="str">
        <f t="shared" si="242"/>
        <v/>
      </c>
      <c r="F1208" s="3">
        <f t="shared" si="248"/>
        <v>6</v>
      </c>
      <c r="G1208" s="3" t="str">
        <f t="shared" si="244"/>
        <v/>
      </c>
      <c r="H1208" s="3">
        <f t="shared" si="250"/>
        <v>0</v>
      </c>
      <c r="I1208" s="3" t="str">
        <f t="shared" si="245"/>
        <v/>
      </c>
      <c r="K1208" s="3">
        <f t="shared" si="246"/>
        <v>50</v>
      </c>
      <c r="L1208" s="3" t="str">
        <f t="shared" si="247"/>
        <v/>
      </c>
      <c r="N1208" t="s">
        <v>334</v>
      </c>
      <c r="O1208" s="57">
        <f t="shared" si="249"/>
        <v>7</v>
      </c>
      <c r="P1208" s="258">
        <v>42102</v>
      </c>
      <c r="Q1208" t="s">
        <v>330</v>
      </c>
      <c r="R1208" s="240">
        <v>1.7731481481481483E-2</v>
      </c>
      <c r="S1208" s="193"/>
      <c r="T1208" s="62" t="str">
        <f>IF(O1208&gt;0,VLOOKUP(Q1208,'Riders Names'!A$2:B$582,2,FALSE),"")</f>
        <v>Guest</v>
      </c>
      <c r="U1208" s="45" t="str">
        <f>VLOOKUP(Q1208,'Riders Names'!A$2:B$582,1,FALSE)</f>
        <v>Dan Miles</v>
      </c>
      <c r="X1208" s="7" t="str">
        <f>IF('My Races'!$H$2="All",Q1208,CONCATENATE(Q1208,N1208))</f>
        <v>Dan MilesUC865</v>
      </c>
    </row>
    <row r="1209" spans="1:24" hidden="1" x14ac:dyDescent="0.2">
      <c r="A1209" s="73" t="str">
        <f t="shared" si="243"/>
        <v/>
      </c>
      <c r="B1209" s="3" t="str">
        <f t="shared" si="241"/>
        <v/>
      </c>
      <c r="E1209" s="14" t="str">
        <f t="shared" si="242"/>
        <v/>
      </c>
      <c r="F1209" s="3">
        <f t="shared" si="248"/>
        <v>6</v>
      </c>
      <c r="G1209" s="3" t="str">
        <f t="shared" si="244"/>
        <v/>
      </c>
      <c r="H1209" s="3">
        <f t="shared" si="250"/>
        <v>0</v>
      </c>
      <c r="I1209" s="3" t="str">
        <f t="shared" si="245"/>
        <v/>
      </c>
      <c r="K1209" s="3">
        <f t="shared" si="246"/>
        <v>50</v>
      </c>
      <c r="L1209" s="3" t="str">
        <f t="shared" si="247"/>
        <v/>
      </c>
      <c r="N1209" t="s">
        <v>334</v>
      </c>
      <c r="O1209" s="57">
        <f t="shared" si="249"/>
        <v>8</v>
      </c>
      <c r="P1209" s="258">
        <v>42102</v>
      </c>
      <c r="Q1209" t="s">
        <v>292</v>
      </c>
      <c r="R1209" s="240">
        <v>1.7893518518518517E-2</v>
      </c>
      <c r="S1209" s="193"/>
      <c r="T1209" s="62" t="str">
        <f>IF(O1209&gt;0,VLOOKUP(Q1209,'Riders Names'!A$2:B$582,2,FALSE),"")</f>
        <v>Guest</v>
      </c>
      <c r="U1209" s="45" t="str">
        <f>VLOOKUP(Q1209,'Riders Names'!A$2:B$582,1,FALSE)</f>
        <v>Harry Palmer</v>
      </c>
      <c r="X1209" s="7" t="str">
        <f>IF('My Races'!$H$2="All",Q1209,CONCATENATE(Q1209,N1209))</f>
        <v>Harry PalmerUC865</v>
      </c>
    </row>
    <row r="1210" spans="1:24" hidden="1" x14ac:dyDescent="0.2">
      <c r="A1210" s="73" t="str">
        <f t="shared" si="243"/>
        <v/>
      </c>
      <c r="B1210" s="3" t="str">
        <f t="shared" si="241"/>
        <v/>
      </c>
      <c r="E1210" s="14" t="str">
        <f t="shared" si="242"/>
        <v/>
      </c>
      <c r="F1210" s="3">
        <f t="shared" si="248"/>
        <v>6</v>
      </c>
      <c r="G1210" s="3" t="str">
        <f t="shared" si="244"/>
        <v/>
      </c>
      <c r="H1210" s="3">
        <f t="shared" si="250"/>
        <v>0</v>
      </c>
      <c r="I1210" s="3" t="str">
        <f t="shared" si="245"/>
        <v/>
      </c>
      <c r="K1210" s="3">
        <f t="shared" si="246"/>
        <v>50</v>
      </c>
      <c r="L1210" s="3" t="str">
        <f t="shared" si="247"/>
        <v/>
      </c>
      <c r="N1210" t="s">
        <v>334</v>
      </c>
      <c r="O1210" s="57">
        <f t="shared" si="249"/>
        <v>9</v>
      </c>
      <c r="P1210" s="258">
        <v>42102</v>
      </c>
      <c r="Q1210" t="s">
        <v>170</v>
      </c>
      <c r="R1210" s="240">
        <v>1.8171296296296297E-2</v>
      </c>
      <c r="S1210" s="193"/>
      <c r="T1210" s="62" t="str">
        <f>IF(O1210&gt;0,VLOOKUP(Q1210,'Riders Names'!A$2:B$582,2,FALSE),"")</f>
        <v>Guest</v>
      </c>
      <c r="U1210" s="45" t="str">
        <f>VLOOKUP(Q1210,'Riders Names'!A$2:B$582,1,FALSE)</f>
        <v>Mick Sharratt</v>
      </c>
      <c r="X1210" s="7" t="str">
        <f>IF('My Races'!$H$2="All",Q1210,CONCATENATE(Q1210,N1210))</f>
        <v>Mick SharrattUC865</v>
      </c>
    </row>
    <row r="1211" spans="1:24" hidden="1" x14ac:dyDescent="0.2">
      <c r="A1211" s="73" t="str">
        <f t="shared" si="243"/>
        <v/>
      </c>
      <c r="B1211" s="3" t="str">
        <f t="shared" si="241"/>
        <v/>
      </c>
      <c r="E1211" s="14" t="str">
        <f t="shared" si="242"/>
        <v/>
      </c>
      <c r="F1211" s="3">
        <f t="shared" si="248"/>
        <v>6</v>
      </c>
      <c r="G1211" s="3" t="str">
        <f t="shared" si="244"/>
        <v/>
      </c>
      <c r="H1211" s="3">
        <f t="shared" si="250"/>
        <v>0</v>
      </c>
      <c r="I1211" s="3" t="str">
        <f t="shared" si="245"/>
        <v/>
      </c>
      <c r="K1211" s="3">
        <f t="shared" si="246"/>
        <v>50</v>
      </c>
      <c r="L1211" s="3" t="str">
        <f t="shared" si="247"/>
        <v/>
      </c>
      <c r="N1211" t="s">
        <v>334</v>
      </c>
      <c r="O1211" s="57">
        <f t="shared" si="249"/>
        <v>10</v>
      </c>
      <c r="P1211" s="258">
        <v>42102</v>
      </c>
      <c r="Q1211" t="s">
        <v>256</v>
      </c>
      <c r="R1211" s="240">
        <v>1.8877314814814816E-2</v>
      </c>
      <c r="S1211" s="193"/>
      <c r="T1211" s="62" t="str">
        <f>IF(O1211&gt;0,VLOOKUP(Q1211,'Riders Names'!A$2:B$582,2,FALSE),"")</f>
        <v>Guest</v>
      </c>
      <c r="U1211" s="45" t="str">
        <f>VLOOKUP(Q1211,'Riders Names'!A$2:B$582,1,FALSE)</f>
        <v>Phil Akerman</v>
      </c>
      <c r="X1211" s="7" t="str">
        <f>IF('My Races'!$H$2="All",Q1211,CONCATENATE(Q1211,N1211))</f>
        <v>Phil AkermanUC865</v>
      </c>
    </row>
    <row r="1212" spans="1:24" hidden="1" x14ac:dyDescent="0.2">
      <c r="A1212" s="73" t="str">
        <f t="shared" si="243"/>
        <v/>
      </c>
      <c r="B1212" s="3" t="str">
        <f t="shared" si="241"/>
        <v/>
      </c>
      <c r="E1212" s="14" t="str">
        <f t="shared" si="242"/>
        <v/>
      </c>
      <c r="F1212" s="3">
        <f t="shared" si="248"/>
        <v>6</v>
      </c>
      <c r="G1212" s="3" t="str">
        <f t="shared" si="244"/>
        <v/>
      </c>
      <c r="H1212" s="3">
        <f t="shared" si="250"/>
        <v>0</v>
      </c>
      <c r="I1212" s="3" t="str">
        <f t="shared" si="245"/>
        <v/>
      </c>
      <c r="K1212" s="3">
        <f t="shared" si="246"/>
        <v>50</v>
      </c>
      <c r="L1212" s="3" t="str">
        <f t="shared" si="247"/>
        <v/>
      </c>
      <c r="N1212" t="s">
        <v>334</v>
      </c>
      <c r="O1212" s="57">
        <f t="shared" si="249"/>
        <v>11</v>
      </c>
      <c r="P1212" s="258">
        <v>42102</v>
      </c>
      <c r="Q1212" t="s">
        <v>116</v>
      </c>
      <c r="R1212" s="240">
        <v>1.9131944444444444E-2</v>
      </c>
      <c r="S1212" s="193"/>
      <c r="T1212" s="62" t="str">
        <f>IF(O1212&gt;0,VLOOKUP(Q1212,'Riders Names'!A$2:B$582,2,FALSE),"")</f>
        <v>Male</v>
      </c>
      <c r="U1212" s="45" t="str">
        <f>VLOOKUP(Q1212,'Riders Names'!A$2:B$582,1,FALSE)</f>
        <v>Piers Dibben</v>
      </c>
      <c r="X1212" s="7" t="str">
        <f>IF('My Races'!$H$2="All",Q1212,CONCATENATE(Q1212,N1212))</f>
        <v>Piers DibbenUC865</v>
      </c>
    </row>
    <row r="1213" spans="1:24" hidden="1" x14ac:dyDescent="0.2">
      <c r="A1213" s="73" t="str">
        <f t="shared" si="243"/>
        <v/>
      </c>
      <c r="B1213" s="3" t="str">
        <f t="shared" si="241"/>
        <v/>
      </c>
      <c r="E1213" s="14" t="str">
        <f t="shared" si="242"/>
        <v/>
      </c>
      <c r="F1213" s="3">
        <f t="shared" si="248"/>
        <v>6</v>
      </c>
      <c r="G1213" s="3" t="str">
        <f t="shared" si="244"/>
        <v/>
      </c>
      <c r="H1213" s="3">
        <f t="shared" si="250"/>
        <v>0</v>
      </c>
      <c r="I1213" s="3" t="str">
        <f t="shared" si="245"/>
        <v/>
      </c>
      <c r="K1213" s="3">
        <f t="shared" si="246"/>
        <v>50</v>
      </c>
      <c r="L1213" s="3" t="str">
        <f t="shared" si="247"/>
        <v/>
      </c>
      <c r="N1213" t="s">
        <v>334</v>
      </c>
      <c r="O1213" s="57">
        <f t="shared" si="249"/>
        <v>12</v>
      </c>
      <c r="P1213" s="258">
        <v>42102</v>
      </c>
      <c r="Q1213" t="s">
        <v>63</v>
      </c>
      <c r="R1213" s="240">
        <v>1.9525462962962963E-2</v>
      </c>
      <c r="S1213" s="193"/>
      <c r="T1213" s="62" t="str">
        <f>IF(O1213&gt;0,VLOOKUP(Q1213,'Riders Names'!A$2:B$582,2,FALSE),"")</f>
        <v>Male</v>
      </c>
      <c r="U1213" s="45" t="str">
        <f>VLOOKUP(Q1213,'Riders Names'!A$2:B$582,1,FALSE)</f>
        <v>Mark Evans</v>
      </c>
      <c r="X1213" s="7" t="str">
        <f>IF('My Races'!$H$2="All",Q1213,CONCATENATE(Q1213,N1213))</f>
        <v>Mark EvansUC865</v>
      </c>
    </row>
    <row r="1214" spans="1:24" hidden="1" x14ac:dyDescent="0.2">
      <c r="A1214" s="73" t="str">
        <f t="shared" si="243"/>
        <v/>
      </c>
      <c r="B1214" s="3" t="str">
        <f t="shared" si="241"/>
        <v/>
      </c>
      <c r="E1214" s="14" t="str">
        <f t="shared" si="242"/>
        <v/>
      </c>
      <c r="F1214" s="3">
        <f t="shared" si="248"/>
        <v>6</v>
      </c>
      <c r="G1214" s="3" t="str">
        <f t="shared" si="244"/>
        <v/>
      </c>
      <c r="H1214" s="3">
        <f t="shared" si="250"/>
        <v>0</v>
      </c>
      <c r="I1214" s="3" t="str">
        <f t="shared" si="245"/>
        <v/>
      </c>
      <c r="K1214" s="3">
        <f t="shared" si="246"/>
        <v>50</v>
      </c>
      <c r="L1214" s="3" t="str">
        <f t="shared" si="247"/>
        <v/>
      </c>
      <c r="N1214" t="s">
        <v>334</v>
      </c>
      <c r="O1214" s="57">
        <f t="shared" si="249"/>
        <v>13</v>
      </c>
      <c r="P1214" s="258">
        <v>42102</v>
      </c>
      <c r="Q1214" t="s">
        <v>331</v>
      </c>
      <c r="R1214" s="240">
        <v>1.9780092592592592E-2</v>
      </c>
      <c r="S1214" s="193"/>
      <c r="T1214" s="62" t="str">
        <f>IF(O1214&gt;0,VLOOKUP(Q1214,'Riders Names'!A$2:B$582,2,FALSE),"")</f>
        <v>Male</v>
      </c>
      <c r="U1214" s="45" t="str">
        <f>VLOOKUP(Q1214,'Riders Names'!A$2:B$582,1,FALSE)</f>
        <v>James Hutcheson</v>
      </c>
      <c r="X1214" s="7" t="str">
        <f>IF('My Races'!$H$2="All",Q1214,CONCATENATE(Q1214,N1214))</f>
        <v>James HutchesonUC865</v>
      </c>
    </row>
    <row r="1215" spans="1:24" hidden="1" x14ac:dyDescent="0.2">
      <c r="A1215" s="73" t="str">
        <f t="shared" si="243"/>
        <v/>
      </c>
      <c r="B1215" s="3" t="str">
        <f t="shared" si="241"/>
        <v/>
      </c>
      <c r="E1215" s="14" t="str">
        <f t="shared" si="242"/>
        <v/>
      </c>
      <c r="F1215" s="3">
        <f t="shared" si="248"/>
        <v>6</v>
      </c>
      <c r="G1215" s="3" t="str">
        <f t="shared" si="244"/>
        <v/>
      </c>
      <c r="H1215" s="3">
        <f t="shared" si="250"/>
        <v>0</v>
      </c>
      <c r="I1215" s="3" t="str">
        <f t="shared" si="245"/>
        <v/>
      </c>
      <c r="K1215" s="3">
        <f t="shared" si="246"/>
        <v>50</v>
      </c>
      <c r="L1215" s="3" t="str">
        <f t="shared" si="247"/>
        <v/>
      </c>
      <c r="N1215" t="s">
        <v>334</v>
      </c>
      <c r="O1215" s="57">
        <f t="shared" si="249"/>
        <v>14</v>
      </c>
      <c r="P1215" s="258">
        <v>42102</v>
      </c>
      <c r="Q1215" t="s">
        <v>332</v>
      </c>
      <c r="R1215" s="240">
        <v>1.996527777777778E-2</v>
      </c>
      <c r="S1215" s="193"/>
      <c r="T1215" s="62" t="str">
        <f>IF(O1215&gt;0,VLOOKUP(Q1215,'Riders Names'!A$2:B$582,2,FALSE),"")</f>
        <v>Male</v>
      </c>
      <c r="U1215" s="45" t="str">
        <f>VLOOKUP(Q1215,'Riders Names'!A$2:B$582,1,FALSE)</f>
        <v>Andre Odinius</v>
      </c>
      <c r="X1215" s="7" t="str">
        <f>IF('My Races'!$H$2="All",Q1215,CONCATENATE(Q1215,N1215))</f>
        <v>Andre OdiniusUC865</v>
      </c>
    </row>
    <row r="1216" spans="1:24" hidden="1" x14ac:dyDescent="0.2">
      <c r="A1216" s="73" t="str">
        <f t="shared" si="243"/>
        <v/>
      </c>
      <c r="B1216" s="3" t="str">
        <f t="shared" si="241"/>
        <v/>
      </c>
      <c r="E1216" s="14" t="str">
        <f t="shared" si="242"/>
        <v/>
      </c>
      <c r="F1216" s="3">
        <f t="shared" si="248"/>
        <v>6</v>
      </c>
      <c r="G1216" s="3" t="str">
        <f t="shared" si="244"/>
        <v/>
      </c>
      <c r="H1216" s="3">
        <f t="shared" si="250"/>
        <v>0</v>
      </c>
      <c r="I1216" s="3" t="str">
        <f t="shared" si="245"/>
        <v/>
      </c>
      <c r="K1216" s="3">
        <f t="shared" si="246"/>
        <v>50</v>
      </c>
      <c r="L1216" s="3" t="str">
        <f t="shared" si="247"/>
        <v/>
      </c>
      <c r="N1216" t="s">
        <v>334</v>
      </c>
      <c r="O1216" s="57">
        <f t="shared" si="249"/>
        <v>15</v>
      </c>
      <c r="P1216" s="258">
        <v>42102</v>
      </c>
      <c r="Q1216" t="s">
        <v>115</v>
      </c>
      <c r="R1216" s="240">
        <v>2.0891203703703703E-2</v>
      </c>
      <c r="S1216" s="193"/>
      <c r="T1216" s="62" t="str">
        <f>IF(O1216&gt;0,VLOOKUP(Q1216,'Riders Names'!A$2:B$582,2,FALSE),"")</f>
        <v>Male</v>
      </c>
      <c r="U1216" s="45" t="str">
        <f>VLOOKUP(Q1216,'Riders Names'!A$2:B$582,1,FALSE)</f>
        <v>Dylan Spencer</v>
      </c>
      <c r="X1216" s="7" t="str">
        <f>IF('My Races'!$H$2="All",Q1216,CONCATENATE(Q1216,N1216))</f>
        <v>Dylan SpencerUC865</v>
      </c>
    </row>
    <row r="1217" spans="1:24" hidden="1" x14ac:dyDescent="0.2">
      <c r="A1217" s="73" t="str">
        <f t="shared" si="243"/>
        <v/>
      </c>
      <c r="B1217" s="3" t="str">
        <f t="shared" si="241"/>
        <v/>
      </c>
      <c r="E1217" s="14" t="str">
        <f t="shared" si="242"/>
        <v/>
      </c>
      <c r="F1217" s="3">
        <f t="shared" si="248"/>
        <v>6</v>
      </c>
      <c r="G1217" s="3" t="str">
        <f t="shared" si="244"/>
        <v/>
      </c>
      <c r="H1217" s="3">
        <f t="shared" si="250"/>
        <v>0</v>
      </c>
      <c r="I1217" s="3" t="str">
        <f t="shared" si="245"/>
        <v/>
      </c>
      <c r="K1217" s="3">
        <f t="shared" si="246"/>
        <v>50</v>
      </c>
      <c r="L1217" s="3" t="str">
        <f t="shared" si="247"/>
        <v/>
      </c>
      <c r="N1217" t="s">
        <v>334</v>
      </c>
      <c r="O1217" s="57">
        <f t="shared" si="249"/>
        <v>16</v>
      </c>
      <c r="P1217" s="258">
        <v>42102</v>
      </c>
      <c r="Q1217" t="s">
        <v>286</v>
      </c>
      <c r="R1217" s="240">
        <v>2.1539351851851851E-2</v>
      </c>
      <c r="S1217" s="193"/>
      <c r="T1217" s="62" t="str">
        <f>IF(O1217&gt;0,VLOOKUP(Q1217,'Riders Names'!A$2:B$582,2,FALSE),"")</f>
        <v>Guest</v>
      </c>
      <c r="U1217" s="45" t="str">
        <f>VLOOKUP(Q1217,'Riders Names'!A$2:B$582,1,FALSE)</f>
        <v>Chris Frampton</v>
      </c>
      <c r="X1217" s="7" t="str">
        <f>IF('My Races'!$H$2="All",Q1217,CONCATENATE(Q1217,N1217))</f>
        <v>Chris FramptonUC865</v>
      </c>
    </row>
    <row r="1218" spans="1:24" hidden="1" x14ac:dyDescent="0.2">
      <c r="A1218" s="73" t="str">
        <f t="shared" si="243"/>
        <v/>
      </c>
      <c r="B1218" s="3" t="str">
        <f t="shared" si="241"/>
        <v/>
      </c>
      <c r="E1218" s="14" t="str">
        <f t="shared" si="242"/>
        <v/>
      </c>
      <c r="F1218" s="3">
        <f t="shared" si="248"/>
        <v>6</v>
      </c>
      <c r="G1218" s="3" t="str">
        <f t="shared" si="244"/>
        <v/>
      </c>
      <c r="H1218" s="3">
        <f t="shared" si="250"/>
        <v>0</v>
      </c>
      <c r="I1218" s="3" t="str">
        <f t="shared" si="245"/>
        <v/>
      </c>
      <c r="K1218" s="3">
        <f t="shared" si="246"/>
        <v>50</v>
      </c>
      <c r="L1218" s="3" t="str">
        <f t="shared" si="247"/>
        <v/>
      </c>
      <c r="N1218" t="s">
        <v>334</v>
      </c>
      <c r="O1218" s="57">
        <f t="shared" si="249"/>
        <v>17</v>
      </c>
      <c r="P1218" s="258">
        <v>42102</v>
      </c>
      <c r="Q1218" t="s">
        <v>233</v>
      </c>
      <c r="R1218" s="240">
        <v>2.207175925925926E-2</v>
      </c>
      <c r="S1218" s="193"/>
      <c r="T1218" s="62" t="str">
        <f>IF(O1218&gt;0,VLOOKUP(Q1218,'Riders Names'!A$2:B$582,2,FALSE),"")</f>
        <v>Guest</v>
      </c>
      <c r="U1218" s="45" t="str">
        <f>VLOOKUP(Q1218,'Riders Names'!A$2:B$582,1,FALSE)</f>
        <v>Martin Ingleson</v>
      </c>
      <c r="X1218" s="7" t="str">
        <f>IF('My Races'!$H$2="All",Q1218,CONCATENATE(Q1218,N1218))</f>
        <v>Martin InglesonUC865</v>
      </c>
    </row>
    <row r="1219" spans="1:24" hidden="1" x14ac:dyDescent="0.2">
      <c r="A1219" s="73" t="str">
        <f t="shared" si="243"/>
        <v/>
      </c>
      <c r="B1219" s="3" t="str">
        <f t="shared" ref="B1219:B1282" si="251">IF(N1219=$AA$11,RANK(A1219,A$3:A$5000,1),"")</f>
        <v/>
      </c>
      <c r="E1219" s="14" t="str">
        <f t="shared" ref="E1219:E1282" si="252">IF(N1219=$AA$11,P1219,"")</f>
        <v/>
      </c>
      <c r="F1219" s="3">
        <f t="shared" si="248"/>
        <v>6</v>
      </c>
      <c r="G1219" s="3" t="str">
        <f t="shared" si="244"/>
        <v/>
      </c>
      <c r="H1219" s="3">
        <f t="shared" si="250"/>
        <v>0</v>
      </c>
      <c r="I1219" s="3" t="str">
        <f t="shared" si="245"/>
        <v/>
      </c>
      <c r="K1219" s="3">
        <f t="shared" si="246"/>
        <v>50</v>
      </c>
      <c r="L1219" s="3" t="str">
        <f t="shared" si="247"/>
        <v/>
      </c>
      <c r="N1219" t="s">
        <v>334</v>
      </c>
      <c r="O1219" s="57">
        <f t="shared" si="249"/>
        <v>18</v>
      </c>
      <c r="P1219" s="258">
        <v>42102</v>
      </c>
      <c r="Q1219" t="s">
        <v>132</v>
      </c>
      <c r="R1219" s="240">
        <v>2.3530092592592592E-2</v>
      </c>
      <c r="S1219" s="193"/>
      <c r="T1219" s="62" t="str">
        <f>IF(O1219&gt;0,VLOOKUP(Q1219,'Riders Names'!A$2:B$582,2,FALSE),"")</f>
        <v>Female</v>
      </c>
      <c r="U1219" s="45" t="str">
        <f>VLOOKUP(Q1219,'Riders Names'!A$2:B$582,1,FALSE)</f>
        <v>Rachael Still</v>
      </c>
      <c r="X1219" s="7" t="str">
        <f>IF('My Races'!$H$2="All",Q1219,CONCATENATE(Q1219,N1219))</f>
        <v>Rachael StillUC865</v>
      </c>
    </row>
    <row r="1220" spans="1:24" hidden="1" x14ac:dyDescent="0.2">
      <c r="A1220" s="73" t="str">
        <f t="shared" ref="A1220:A1283" si="253">IF(AND(N1220=$AA$11,$AA$7="All"),R1220,IF(AND(N1220=$AA$11,$AA$7=T1220),R1220,""))</f>
        <v/>
      </c>
      <c r="B1220" s="3" t="str">
        <f t="shared" si="251"/>
        <v/>
      </c>
      <c r="E1220" s="14" t="str">
        <f t="shared" si="252"/>
        <v/>
      </c>
      <c r="F1220" s="3">
        <f t="shared" si="248"/>
        <v>6</v>
      </c>
      <c r="G1220" s="3" t="str">
        <f t="shared" ref="G1220:G1283" si="254">IF(F1220&lt;&gt;F1219,F1220,"")</f>
        <v/>
      </c>
      <c r="H1220" s="3">
        <f t="shared" si="250"/>
        <v>0</v>
      </c>
      <c r="I1220" s="3" t="str">
        <f t="shared" ref="I1220:I1283" si="255">IF(H1220&lt;&gt;H1219,CONCATENATE($AA$11,H1220),"")</f>
        <v/>
      </c>
      <c r="K1220" s="3">
        <f t="shared" si="246"/>
        <v>50</v>
      </c>
      <c r="L1220" s="3" t="str">
        <f t="shared" si="247"/>
        <v/>
      </c>
      <c r="N1220" t="s">
        <v>334</v>
      </c>
      <c r="O1220" s="57">
        <f t="shared" si="249"/>
        <v>19</v>
      </c>
      <c r="P1220" s="258">
        <v>42102</v>
      </c>
      <c r="Q1220" t="s">
        <v>57</v>
      </c>
      <c r="R1220" s="240" t="s">
        <v>154</v>
      </c>
      <c r="S1220" s="193"/>
      <c r="T1220" s="62" t="str">
        <f>IF(O1220&gt;0,VLOOKUP(Q1220,'Riders Names'!A$2:B$582,2,FALSE),"")</f>
        <v>Male</v>
      </c>
      <c r="U1220" s="45" t="str">
        <f>VLOOKUP(Q1220,'Riders Names'!A$2:B$582,1,FALSE)</f>
        <v>Paul Winchcombe</v>
      </c>
      <c r="X1220" s="7" t="str">
        <f>IF('My Races'!$H$2="All",Q1220,CONCATENATE(Q1220,N1220))</f>
        <v>Paul WinchcombeUC865</v>
      </c>
    </row>
    <row r="1221" spans="1:24" hidden="1" x14ac:dyDescent="0.2">
      <c r="A1221" s="73" t="str">
        <f t="shared" si="253"/>
        <v/>
      </c>
      <c r="B1221" s="3" t="str">
        <f t="shared" si="251"/>
        <v/>
      </c>
      <c r="E1221" s="14" t="str">
        <f t="shared" si="252"/>
        <v/>
      </c>
      <c r="F1221" s="3">
        <f t="shared" si="248"/>
        <v>6</v>
      </c>
      <c r="G1221" s="3" t="str">
        <f t="shared" si="254"/>
        <v/>
      </c>
      <c r="H1221" s="3">
        <f t="shared" si="250"/>
        <v>0</v>
      </c>
      <c r="I1221" s="3" t="str">
        <f t="shared" si="255"/>
        <v/>
      </c>
      <c r="K1221" s="3">
        <f t="shared" si="246"/>
        <v>50</v>
      </c>
      <c r="L1221" s="3" t="str">
        <f t="shared" si="247"/>
        <v/>
      </c>
      <c r="N1221" t="s">
        <v>334</v>
      </c>
      <c r="O1221" s="57">
        <f t="shared" si="249"/>
        <v>20</v>
      </c>
      <c r="P1221" s="258">
        <v>42102</v>
      </c>
      <c r="Q1221" t="s">
        <v>82</v>
      </c>
      <c r="R1221" s="240" t="s">
        <v>154</v>
      </c>
      <c r="S1221" s="193"/>
      <c r="T1221" s="62" t="str">
        <f>IF(O1221&gt;0,VLOOKUP(Q1221,'Riders Names'!A$2:B$582,2,FALSE),"")</f>
        <v>Male</v>
      </c>
      <c r="U1221" s="45" t="str">
        <f>VLOOKUP(Q1221,'Riders Names'!A$2:B$582,1,FALSE)</f>
        <v>Andy Stuart</v>
      </c>
      <c r="X1221" s="7" t="str">
        <f>IF('My Races'!$H$2="All",Q1221,CONCATENATE(Q1221,N1221))</f>
        <v>Andy StuartUC865</v>
      </c>
    </row>
    <row r="1222" spans="1:24" hidden="1" x14ac:dyDescent="0.2">
      <c r="A1222" s="73" t="str">
        <f t="shared" si="253"/>
        <v/>
      </c>
      <c r="B1222" s="3" t="str">
        <f t="shared" si="251"/>
        <v/>
      </c>
      <c r="E1222" s="14" t="str">
        <f t="shared" si="252"/>
        <v/>
      </c>
      <c r="F1222" s="3">
        <f t="shared" si="248"/>
        <v>6</v>
      </c>
      <c r="G1222" s="3" t="str">
        <f t="shared" si="254"/>
        <v/>
      </c>
      <c r="H1222" s="3">
        <f t="shared" si="250"/>
        <v>0</v>
      </c>
      <c r="I1222" s="3" t="str">
        <f t="shared" si="255"/>
        <v/>
      </c>
      <c r="K1222" s="3">
        <f t="shared" si="246"/>
        <v>50</v>
      </c>
      <c r="L1222" s="3" t="str">
        <f t="shared" si="247"/>
        <v/>
      </c>
      <c r="N1222" t="s">
        <v>334</v>
      </c>
      <c r="O1222" s="57">
        <f t="shared" si="249"/>
        <v>21</v>
      </c>
      <c r="P1222" s="258">
        <v>42102</v>
      </c>
      <c r="Q1222" t="s">
        <v>333</v>
      </c>
      <c r="R1222" s="240" t="s">
        <v>154</v>
      </c>
      <c r="S1222" s="193"/>
      <c r="T1222" s="62" t="str">
        <f>IF(O1222&gt;0,VLOOKUP(Q1222,'Riders Names'!A$2:B$582,2,FALSE),"")</f>
        <v>Male</v>
      </c>
      <c r="U1222" s="45" t="str">
        <f>VLOOKUP(Q1222,'Riders Names'!A$2:B$582,1,FALSE)</f>
        <v>Will Ferris</v>
      </c>
      <c r="X1222" s="7" t="str">
        <f>IF('My Races'!$H$2="All",Q1222,CONCATENATE(Q1222,N1222))</f>
        <v>Will FerrisUC865</v>
      </c>
    </row>
    <row r="1223" spans="1:24" ht="13.5" hidden="1" thickBot="1" x14ac:dyDescent="0.25">
      <c r="A1223" s="73" t="str">
        <f t="shared" si="253"/>
        <v/>
      </c>
      <c r="B1223" s="3" t="str">
        <f t="shared" si="251"/>
        <v/>
      </c>
      <c r="E1223" s="14" t="str">
        <f t="shared" si="252"/>
        <v/>
      </c>
      <c r="F1223" s="3">
        <f t="shared" si="248"/>
        <v>6</v>
      </c>
      <c r="G1223" s="3" t="str">
        <f t="shared" si="254"/>
        <v/>
      </c>
      <c r="H1223" s="3">
        <f t="shared" si="250"/>
        <v>0</v>
      </c>
      <c r="I1223" s="3" t="str">
        <f t="shared" si="255"/>
        <v/>
      </c>
      <c r="K1223" s="3">
        <f t="shared" si="246"/>
        <v>50</v>
      </c>
      <c r="L1223" s="3" t="str">
        <f t="shared" si="247"/>
        <v/>
      </c>
      <c r="N1223" t="s">
        <v>178</v>
      </c>
      <c r="O1223" s="57">
        <f t="shared" si="249"/>
        <v>1</v>
      </c>
      <c r="P1223" s="258">
        <v>42116</v>
      </c>
      <c r="Q1223" s="153" t="s">
        <v>242</v>
      </c>
      <c r="R1223" s="240">
        <v>1.7106481481481483E-2</v>
      </c>
      <c r="S1223" s="193"/>
      <c r="T1223" s="62" t="str">
        <f>IF(O1223&gt;0,VLOOKUP(Q1223,'Riders Names'!A$2:B$582,2,FALSE),"")</f>
        <v>Guest</v>
      </c>
      <c r="U1223" s="45" t="str">
        <f>VLOOKUP(Q1223,'Riders Names'!A$2:B$582,1,FALSE)</f>
        <v>Matt Griffin</v>
      </c>
      <c r="X1223" s="7" t="str">
        <f>IF('My Races'!$H$2="All",Q1223,CONCATENATE(Q1223,N1223))</f>
        <v>Matt GriffinUC863S</v>
      </c>
    </row>
    <row r="1224" spans="1:24" ht="13.5" hidden="1" thickBot="1" x14ac:dyDescent="0.25">
      <c r="A1224" s="73" t="str">
        <f t="shared" si="253"/>
        <v/>
      </c>
      <c r="B1224" s="3" t="str">
        <f t="shared" si="251"/>
        <v/>
      </c>
      <c r="E1224" s="14" t="str">
        <f t="shared" si="252"/>
        <v/>
      </c>
      <c r="F1224" s="3">
        <f t="shared" si="248"/>
        <v>6</v>
      </c>
      <c r="G1224" s="3" t="str">
        <f t="shared" si="254"/>
        <v/>
      </c>
      <c r="H1224" s="3">
        <f t="shared" si="250"/>
        <v>0</v>
      </c>
      <c r="I1224" s="3" t="str">
        <f t="shared" si="255"/>
        <v/>
      </c>
      <c r="K1224" s="3">
        <f t="shared" si="246"/>
        <v>50</v>
      </c>
      <c r="L1224" s="3" t="str">
        <f t="shared" si="247"/>
        <v/>
      </c>
      <c r="N1224" t="s">
        <v>178</v>
      </c>
      <c r="O1224" s="57">
        <f t="shared" si="249"/>
        <v>2</v>
      </c>
      <c r="P1224" s="258">
        <v>42116</v>
      </c>
      <c r="Q1224" s="154" t="s">
        <v>188</v>
      </c>
      <c r="R1224" s="240">
        <v>1.7835648148148149E-2</v>
      </c>
      <c r="S1224" s="193"/>
      <c r="T1224" s="62" t="str">
        <f>IF(O1224&gt;0,VLOOKUP(Q1224,'Riders Names'!A$2:B$582,2,FALSE),"")</f>
        <v>Guest</v>
      </c>
      <c r="U1224" s="45" t="str">
        <f>VLOOKUP(Q1224,'Riders Names'!A$2:B$582,1,FALSE)</f>
        <v>James Cook</v>
      </c>
      <c r="X1224" s="7" t="str">
        <f>IF('My Races'!$H$2="All",Q1224,CONCATENATE(Q1224,N1224))</f>
        <v>James CookUC863S</v>
      </c>
    </row>
    <row r="1225" spans="1:24" ht="13.5" hidden="1" thickBot="1" x14ac:dyDescent="0.25">
      <c r="A1225" s="73" t="str">
        <f t="shared" si="253"/>
        <v/>
      </c>
      <c r="B1225" s="3" t="str">
        <f t="shared" si="251"/>
        <v/>
      </c>
      <c r="E1225" s="14" t="str">
        <f t="shared" si="252"/>
        <v/>
      </c>
      <c r="F1225" s="3">
        <f t="shared" si="248"/>
        <v>6</v>
      </c>
      <c r="G1225" s="3" t="str">
        <f t="shared" si="254"/>
        <v/>
      </c>
      <c r="H1225" s="3">
        <f t="shared" si="250"/>
        <v>0</v>
      </c>
      <c r="I1225" s="3" t="str">
        <f t="shared" si="255"/>
        <v/>
      </c>
      <c r="K1225" s="3">
        <f t="shared" ref="K1225:K1288" si="256">IF(X1225=$AA$6,K1224+1,K1224)</f>
        <v>50</v>
      </c>
      <c r="L1225" s="3" t="str">
        <f t="shared" ref="L1225:L1288" si="257">IF(K1225&lt;&gt;K1224,CONCATENATE($AA$4,K1225),"")</f>
        <v/>
      </c>
      <c r="N1225" t="s">
        <v>178</v>
      </c>
      <c r="O1225" s="57">
        <f t="shared" si="249"/>
        <v>3</v>
      </c>
      <c r="P1225" s="258">
        <v>42116</v>
      </c>
      <c r="Q1225" s="153" t="s">
        <v>192</v>
      </c>
      <c r="R1225" s="240">
        <v>1.7986111111111109E-2</v>
      </c>
      <c r="S1225" s="193"/>
      <c r="T1225" s="62" t="str">
        <f>IF(O1225&gt;0,VLOOKUP(Q1225,'Riders Names'!A$2:B$582,2,FALSE),"")</f>
        <v>Guest</v>
      </c>
      <c r="U1225" s="45" t="str">
        <f>VLOOKUP(Q1225,'Riders Names'!A$2:B$582,1,FALSE)</f>
        <v>Billy Dyer</v>
      </c>
      <c r="X1225" s="7" t="str">
        <f>IF('My Races'!$H$2="All",Q1225,CONCATENATE(Q1225,N1225))</f>
        <v>Billy DyerUC863S</v>
      </c>
    </row>
    <row r="1226" spans="1:24" ht="13.5" hidden="1" thickBot="1" x14ac:dyDescent="0.25">
      <c r="A1226" s="73" t="str">
        <f t="shared" si="253"/>
        <v/>
      </c>
      <c r="B1226" s="3" t="str">
        <f t="shared" si="251"/>
        <v/>
      </c>
      <c r="E1226" s="14" t="str">
        <f t="shared" si="252"/>
        <v/>
      </c>
      <c r="F1226" s="3">
        <f t="shared" si="248"/>
        <v>6</v>
      </c>
      <c r="G1226" s="3" t="str">
        <f t="shared" si="254"/>
        <v/>
      </c>
      <c r="H1226" s="3">
        <f t="shared" si="250"/>
        <v>0</v>
      </c>
      <c r="I1226" s="3" t="str">
        <f t="shared" si="255"/>
        <v/>
      </c>
      <c r="K1226" s="3">
        <f t="shared" si="256"/>
        <v>50</v>
      </c>
      <c r="L1226" s="3" t="str">
        <f t="shared" si="257"/>
        <v/>
      </c>
      <c r="N1226" t="s">
        <v>178</v>
      </c>
      <c r="O1226" s="57">
        <f t="shared" si="249"/>
        <v>4</v>
      </c>
      <c r="P1226" s="258">
        <v>42116</v>
      </c>
      <c r="Q1226" s="154" t="s">
        <v>56</v>
      </c>
      <c r="R1226" s="240">
        <v>1.832175925925926E-2</v>
      </c>
      <c r="S1226" s="193"/>
      <c r="T1226" s="62" t="str">
        <f>IF(O1226&gt;0,VLOOKUP(Q1226,'Riders Names'!A$2:B$582,2,FALSE),"")</f>
        <v>Male</v>
      </c>
      <c r="U1226" s="45" t="str">
        <f>VLOOKUP(Q1226,'Riders Names'!A$2:B$582,1,FALSE)</f>
        <v>Simon Cox</v>
      </c>
      <c r="X1226" s="7" t="str">
        <f>IF('My Races'!$H$2="All",Q1226,CONCATENATE(Q1226,N1226))</f>
        <v>Simon CoxUC863S</v>
      </c>
    </row>
    <row r="1227" spans="1:24" ht="13.5" hidden="1" thickBot="1" x14ac:dyDescent="0.25">
      <c r="A1227" s="73" t="str">
        <f t="shared" si="253"/>
        <v/>
      </c>
      <c r="B1227" s="3" t="str">
        <f t="shared" si="251"/>
        <v/>
      </c>
      <c r="E1227" s="14" t="str">
        <f t="shared" si="252"/>
        <v/>
      </c>
      <c r="F1227" s="3">
        <f t="shared" si="248"/>
        <v>6</v>
      </c>
      <c r="G1227" s="3" t="str">
        <f t="shared" si="254"/>
        <v/>
      </c>
      <c r="H1227" s="3">
        <f t="shared" si="250"/>
        <v>0</v>
      </c>
      <c r="I1227" s="3" t="str">
        <f t="shared" si="255"/>
        <v/>
      </c>
      <c r="K1227" s="3">
        <f t="shared" si="256"/>
        <v>50</v>
      </c>
      <c r="L1227" s="3" t="str">
        <f t="shared" si="257"/>
        <v/>
      </c>
      <c r="N1227" t="s">
        <v>178</v>
      </c>
      <c r="O1227" s="57">
        <f t="shared" si="249"/>
        <v>5</v>
      </c>
      <c r="P1227" s="258">
        <v>42116</v>
      </c>
      <c r="Q1227" s="153" t="s">
        <v>68</v>
      </c>
      <c r="R1227" s="240">
        <v>1.8379629629629628E-2</v>
      </c>
      <c r="S1227" s="193"/>
      <c r="T1227" s="62" t="str">
        <f>IF(O1227&gt;0,VLOOKUP(Q1227,'Riders Names'!A$2:B$582,2,FALSE),"")</f>
        <v>Male</v>
      </c>
      <c r="U1227" s="45" t="str">
        <f>VLOOKUP(Q1227,'Riders Names'!A$2:B$582,1,FALSE)</f>
        <v>Robbie Richardson</v>
      </c>
      <c r="X1227" s="7" t="str">
        <f>IF('My Races'!$H$2="All",Q1227,CONCATENATE(Q1227,N1227))</f>
        <v>Robbie RichardsonUC863S</v>
      </c>
    </row>
    <row r="1228" spans="1:24" ht="13.5" hidden="1" thickBot="1" x14ac:dyDescent="0.25">
      <c r="A1228" s="73" t="str">
        <f t="shared" si="253"/>
        <v/>
      </c>
      <c r="B1228" s="3" t="str">
        <f t="shared" si="251"/>
        <v/>
      </c>
      <c r="E1228" s="14" t="str">
        <f t="shared" si="252"/>
        <v/>
      </c>
      <c r="F1228" s="3">
        <f t="shared" si="248"/>
        <v>6</v>
      </c>
      <c r="G1228" s="3" t="str">
        <f t="shared" si="254"/>
        <v/>
      </c>
      <c r="H1228" s="3">
        <f t="shared" si="250"/>
        <v>0</v>
      </c>
      <c r="I1228" s="3" t="str">
        <f t="shared" si="255"/>
        <v/>
      </c>
      <c r="K1228" s="3">
        <f t="shared" si="256"/>
        <v>50</v>
      </c>
      <c r="L1228" s="3" t="str">
        <f t="shared" si="257"/>
        <v/>
      </c>
      <c r="N1228" t="s">
        <v>178</v>
      </c>
      <c r="O1228" s="57">
        <f t="shared" si="249"/>
        <v>6</v>
      </c>
      <c r="P1228" s="258">
        <v>42116</v>
      </c>
      <c r="Q1228" s="154" t="s">
        <v>301</v>
      </c>
      <c r="R1228" s="240">
        <v>1.8622685185185183E-2</v>
      </c>
      <c r="S1228" s="193"/>
      <c r="T1228" s="62" t="str">
        <f>IF(O1228&gt;0,VLOOKUP(Q1228,'Riders Names'!A$2:B$582,2,FALSE),"")</f>
        <v>Guest</v>
      </c>
      <c r="U1228" s="45" t="str">
        <f>VLOOKUP(Q1228,'Riders Names'!A$2:B$582,1,FALSE)</f>
        <v>Will Matthews</v>
      </c>
      <c r="X1228" s="7" t="str">
        <f>IF('My Races'!$H$2="All",Q1228,CONCATENATE(Q1228,N1228))</f>
        <v>Will MatthewsUC863S</v>
      </c>
    </row>
    <row r="1229" spans="1:24" ht="13.5" hidden="1" thickBot="1" x14ac:dyDescent="0.25">
      <c r="A1229" s="73" t="str">
        <f t="shared" si="253"/>
        <v/>
      </c>
      <c r="B1229" s="3" t="str">
        <f t="shared" si="251"/>
        <v/>
      </c>
      <c r="E1229" s="14" t="str">
        <f t="shared" si="252"/>
        <v/>
      </c>
      <c r="F1229" s="3">
        <f t="shared" si="248"/>
        <v>6</v>
      </c>
      <c r="G1229" s="3" t="str">
        <f t="shared" si="254"/>
        <v/>
      </c>
      <c r="H1229" s="3">
        <f t="shared" si="250"/>
        <v>0</v>
      </c>
      <c r="I1229" s="3" t="str">
        <f t="shared" si="255"/>
        <v/>
      </c>
      <c r="K1229" s="3">
        <f t="shared" si="256"/>
        <v>50</v>
      </c>
      <c r="L1229" s="3" t="str">
        <f t="shared" si="257"/>
        <v/>
      </c>
      <c r="N1229" t="s">
        <v>178</v>
      </c>
      <c r="O1229" s="57">
        <f t="shared" si="249"/>
        <v>7</v>
      </c>
      <c r="P1229" s="258">
        <v>42116</v>
      </c>
      <c r="Q1229" s="153" t="s">
        <v>169</v>
      </c>
      <c r="R1229" s="240">
        <v>1.8680555555555554E-2</v>
      </c>
      <c r="S1229" s="193"/>
      <c r="T1229" s="62" t="str">
        <f>IF(O1229&gt;0,VLOOKUP(Q1229,'Riders Names'!A$2:B$582,2,FALSE),"")</f>
        <v>Male</v>
      </c>
      <c r="U1229" s="45" t="str">
        <f>VLOOKUP(Q1229,'Riders Names'!A$2:B$582,1,FALSE)</f>
        <v>Jamie Currie</v>
      </c>
      <c r="X1229" s="7" t="str">
        <f>IF('My Races'!$H$2="All",Q1229,CONCATENATE(Q1229,N1229))</f>
        <v>Jamie CurrieUC863S</v>
      </c>
    </row>
    <row r="1230" spans="1:24" ht="13.5" hidden="1" thickBot="1" x14ac:dyDescent="0.25">
      <c r="A1230" s="73" t="str">
        <f t="shared" si="253"/>
        <v/>
      </c>
      <c r="B1230" s="3" t="str">
        <f t="shared" si="251"/>
        <v/>
      </c>
      <c r="E1230" s="14" t="str">
        <f t="shared" si="252"/>
        <v/>
      </c>
      <c r="F1230" s="3">
        <f t="shared" si="248"/>
        <v>6</v>
      </c>
      <c r="G1230" s="3" t="str">
        <f t="shared" si="254"/>
        <v/>
      </c>
      <c r="H1230" s="3">
        <f t="shared" si="250"/>
        <v>0</v>
      </c>
      <c r="I1230" s="3" t="str">
        <f t="shared" si="255"/>
        <v/>
      </c>
      <c r="K1230" s="3">
        <f t="shared" si="256"/>
        <v>50</v>
      </c>
      <c r="L1230" s="3" t="str">
        <f t="shared" si="257"/>
        <v/>
      </c>
      <c r="N1230" t="s">
        <v>178</v>
      </c>
      <c r="O1230" s="57">
        <f t="shared" si="249"/>
        <v>8</v>
      </c>
      <c r="P1230" s="258">
        <v>42116</v>
      </c>
      <c r="Q1230" s="154" t="s">
        <v>256</v>
      </c>
      <c r="R1230" s="240">
        <v>1.909722222222222E-2</v>
      </c>
      <c r="S1230" s="193"/>
      <c r="T1230" s="62" t="str">
        <f>IF(O1230&gt;0,VLOOKUP(Q1230,'Riders Names'!A$2:B$582,2,FALSE),"")</f>
        <v>Guest</v>
      </c>
      <c r="U1230" s="45" t="str">
        <f>VLOOKUP(Q1230,'Riders Names'!A$2:B$582,1,FALSE)</f>
        <v>Phil Akerman</v>
      </c>
      <c r="X1230" s="7" t="str">
        <f>IF('My Races'!$H$2="All",Q1230,CONCATENATE(Q1230,N1230))</f>
        <v>Phil AkermanUC863S</v>
      </c>
    </row>
    <row r="1231" spans="1:24" ht="13.5" hidden="1" thickBot="1" x14ac:dyDescent="0.25">
      <c r="A1231" s="73" t="str">
        <f t="shared" si="253"/>
        <v/>
      </c>
      <c r="B1231" s="3" t="str">
        <f t="shared" si="251"/>
        <v/>
      </c>
      <c r="E1231" s="14" t="str">
        <f t="shared" si="252"/>
        <v/>
      </c>
      <c r="F1231" s="3">
        <f t="shared" si="248"/>
        <v>6</v>
      </c>
      <c r="G1231" s="3" t="str">
        <f t="shared" si="254"/>
        <v/>
      </c>
      <c r="H1231" s="3">
        <f t="shared" si="250"/>
        <v>0</v>
      </c>
      <c r="I1231" s="3" t="str">
        <f t="shared" si="255"/>
        <v/>
      </c>
      <c r="K1231" s="3">
        <f t="shared" si="256"/>
        <v>50</v>
      </c>
      <c r="L1231" s="3" t="str">
        <f t="shared" si="257"/>
        <v/>
      </c>
      <c r="N1231" t="s">
        <v>178</v>
      </c>
      <c r="O1231" s="57">
        <f t="shared" si="249"/>
        <v>9</v>
      </c>
      <c r="P1231" s="258">
        <v>42116</v>
      </c>
      <c r="Q1231" s="153" t="s">
        <v>123</v>
      </c>
      <c r="R1231" s="240">
        <v>1.923611111111111E-2</v>
      </c>
      <c r="S1231" s="193"/>
      <c r="T1231" s="62" t="str">
        <f>IF(O1231&gt;0,VLOOKUP(Q1231,'Riders Names'!A$2:B$582,2,FALSE),"")</f>
        <v>Male</v>
      </c>
      <c r="U1231" s="45" t="str">
        <f>VLOOKUP(Q1231,'Riders Names'!A$2:B$582,1,FALSE)</f>
        <v>Chris Maxwell</v>
      </c>
      <c r="X1231" s="7" t="str">
        <f>IF('My Races'!$H$2="All",Q1231,CONCATENATE(Q1231,N1231))</f>
        <v>Chris MaxwellUC863S</v>
      </c>
    </row>
    <row r="1232" spans="1:24" ht="13.5" hidden="1" thickBot="1" x14ac:dyDescent="0.25">
      <c r="A1232" s="73" t="str">
        <f t="shared" si="253"/>
        <v/>
      </c>
      <c r="B1232" s="3" t="str">
        <f t="shared" si="251"/>
        <v/>
      </c>
      <c r="E1232" s="14" t="str">
        <f t="shared" si="252"/>
        <v/>
      </c>
      <c r="F1232" s="3">
        <f t="shared" si="248"/>
        <v>6</v>
      </c>
      <c r="G1232" s="3" t="str">
        <f t="shared" si="254"/>
        <v/>
      </c>
      <c r="H1232" s="3">
        <f t="shared" si="250"/>
        <v>0</v>
      </c>
      <c r="I1232" s="3" t="str">
        <f t="shared" si="255"/>
        <v/>
      </c>
      <c r="K1232" s="3">
        <f t="shared" si="256"/>
        <v>50</v>
      </c>
      <c r="L1232" s="3" t="str">
        <f t="shared" si="257"/>
        <v/>
      </c>
      <c r="N1232" t="s">
        <v>178</v>
      </c>
      <c r="O1232" s="57">
        <f t="shared" si="249"/>
        <v>10</v>
      </c>
      <c r="P1232" s="258">
        <v>42116</v>
      </c>
      <c r="Q1232" s="154" t="s">
        <v>57</v>
      </c>
      <c r="R1232" s="240">
        <v>1.9259259259259261E-2</v>
      </c>
      <c r="S1232" s="193"/>
      <c r="T1232" s="62" t="str">
        <f>IF(O1232&gt;0,VLOOKUP(Q1232,'Riders Names'!A$2:B$582,2,FALSE),"")</f>
        <v>Male</v>
      </c>
      <c r="U1232" s="45" t="str">
        <f>VLOOKUP(Q1232,'Riders Names'!A$2:B$582,1,FALSE)</f>
        <v>Paul Winchcombe</v>
      </c>
      <c r="X1232" s="7" t="str">
        <f>IF('My Races'!$H$2="All",Q1232,CONCATENATE(Q1232,N1232))</f>
        <v>Paul WinchcombeUC863S</v>
      </c>
    </row>
    <row r="1233" spans="1:24" ht="13.5" hidden="1" thickBot="1" x14ac:dyDescent="0.25">
      <c r="A1233" s="73" t="str">
        <f t="shared" si="253"/>
        <v/>
      </c>
      <c r="B1233" s="3" t="str">
        <f t="shared" si="251"/>
        <v/>
      </c>
      <c r="E1233" s="14" t="str">
        <f t="shared" si="252"/>
        <v/>
      </c>
      <c r="F1233" s="3">
        <f t="shared" si="248"/>
        <v>6</v>
      </c>
      <c r="G1233" s="3" t="str">
        <f t="shared" si="254"/>
        <v/>
      </c>
      <c r="H1233" s="3">
        <f t="shared" si="250"/>
        <v>0</v>
      </c>
      <c r="I1233" s="3" t="str">
        <f t="shared" si="255"/>
        <v/>
      </c>
      <c r="K1233" s="3">
        <f t="shared" si="256"/>
        <v>50</v>
      </c>
      <c r="L1233" s="3" t="str">
        <f t="shared" si="257"/>
        <v/>
      </c>
      <c r="N1233" t="s">
        <v>178</v>
      </c>
      <c r="O1233" s="57">
        <f t="shared" si="249"/>
        <v>11</v>
      </c>
      <c r="P1233" s="258">
        <v>42116</v>
      </c>
      <c r="Q1233" s="153" t="s">
        <v>58</v>
      </c>
      <c r="R1233" s="240">
        <v>1.9259259259259261E-2</v>
      </c>
      <c r="S1233" s="193"/>
      <c r="T1233" s="62" t="str">
        <f>IF(O1233&gt;0,VLOOKUP(Q1233,'Riders Names'!A$2:B$582,2,FALSE),"")</f>
        <v>Male</v>
      </c>
      <c r="U1233" s="45" t="str">
        <f>VLOOKUP(Q1233,'Riders Names'!A$2:B$582,1,FALSE)</f>
        <v>Mike Gibbons</v>
      </c>
      <c r="X1233" s="7" t="str">
        <f>IF('My Races'!$H$2="All",Q1233,CONCATENATE(Q1233,N1233))</f>
        <v>Mike GibbonsUC863S</v>
      </c>
    </row>
    <row r="1234" spans="1:24" ht="13.5" hidden="1" thickBot="1" x14ac:dyDescent="0.25">
      <c r="A1234" s="73" t="str">
        <f t="shared" si="253"/>
        <v/>
      </c>
      <c r="B1234" s="3" t="str">
        <f t="shared" si="251"/>
        <v/>
      </c>
      <c r="E1234" s="14" t="str">
        <f t="shared" si="252"/>
        <v/>
      </c>
      <c r="F1234" s="3">
        <f t="shared" si="248"/>
        <v>6</v>
      </c>
      <c r="G1234" s="3" t="str">
        <f t="shared" si="254"/>
        <v/>
      </c>
      <c r="H1234" s="3">
        <f t="shared" si="250"/>
        <v>0</v>
      </c>
      <c r="I1234" s="3" t="str">
        <f t="shared" si="255"/>
        <v/>
      </c>
      <c r="K1234" s="3">
        <f t="shared" si="256"/>
        <v>50</v>
      </c>
      <c r="L1234" s="3" t="str">
        <f t="shared" si="257"/>
        <v/>
      </c>
      <c r="N1234" t="s">
        <v>178</v>
      </c>
      <c r="O1234" s="57">
        <f t="shared" si="249"/>
        <v>12</v>
      </c>
      <c r="P1234" s="258">
        <v>42116</v>
      </c>
      <c r="Q1234" s="154" t="s">
        <v>69</v>
      </c>
      <c r="R1234" s="240">
        <v>1.9722222222222221E-2</v>
      </c>
      <c r="S1234" s="193"/>
      <c r="T1234" s="62" t="str">
        <f>IF(O1234&gt;0,VLOOKUP(Q1234,'Riders Names'!A$2:B$582,2,FALSE),"")</f>
        <v>Male</v>
      </c>
      <c r="U1234" s="45" t="str">
        <f>VLOOKUP(Q1234,'Riders Names'!A$2:B$582,1,FALSE)</f>
        <v>Paul Freegard</v>
      </c>
      <c r="X1234" s="7" t="str">
        <f>IF('My Races'!$H$2="All",Q1234,CONCATENATE(Q1234,N1234))</f>
        <v>Paul FreegardUC863S</v>
      </c>
    </row>
    <row r="1235" spans="1:24" ht="13.5" hidden="1" thickBot="1" x14ac:dyDescent="0.25">
      <c r="A1235" s="73" t="str">
        <f t="shared" si="253"/>
        <v/>
      </c>
      <c r="B1235" s="3" t="str">
        <f t="shared" si="251"/>
        <v/>
      </c>
      <c r="E1235" s="14" t="str">
        <f t="shared" si="252"/>
        <v/>
      </c>
      <c r="F1235" s="3">
        <f t="shared" ref="F1235:F1298" si="258">IF(AND(E1235&lt;&gt;"",E1234&lt;&gt;E1235),F1234+1,F1234)</f>
        <v>6</v>
      </c>
      <c r="G1235" s="3" t="str">
        <f t="shared" si="254"/>
        <v/>
      </c>
      <c r="H1235" s="3">
        <f t="shared" si="250"/>
        <v>0</v>
      </c>
      <c r="I1235" s="3" t="str">
        <f t="shared" si="255"/>
        <v/>
      </c>
      <c r="K1235" s="3">
        <f t="shared" si="256"/>
        <v>50</v>
      </c>
      <c r="L1235" s="3" t="str">
        <f t="shared" si="257"/>
        <v/>
      </c>
      <c r="N1235" t="s">
        <v>178</v>
      </c>
      <c r="O1235" s="57">
        <f t="shared" si="249"/>
        <v>13</v>
      </c>
      <c r="P1235" s="258">
        <v>42116</v>
      </c>
      <c r="Q1235" s="153" t="s">
        <v>335</v>
      </c>
      <c r="R1235" s="240">
        <v>1.9953703703703706E-2</v>
      </c>
      <c r="S1235" s="193"/>
      <c r="T1235" s="62" t="str">
        <f>IF(O1235&gt;0,VLOOKUP(Q1235,'Riders Names'!A$2:B$582,2,FALSE),"")</f>
        <v>Guest</v>
      </c>
      <c r="U1235" s="45" t="str">
        <f>VLOOKUP(Q1235,'Riders Names'!A$2:B$582,1,FALSE)</f>
        <v>Peter Hatt</v>
      </c>
      <c r="X1235" s="7" t="str">
        <f>IF('My Races'!$H$2="All",Q1235,CONCATENATE(Q1235,N1235))</f>
        <v>Peter HattUC863S</v>
      </c>
    </row>
    <row r="1236" spans="1:24" ht="13.5" hidden="1" thickBot="1" x14ac:dyDescent="0.25">
      <c r="A1236" s="73" t="str">
        <f t="shared" si="253"/>
        <v/>
      </c>
      <c r="B1236" s="3" t="str">
        <f t="shared" si="251"/>
        <v/>
      </c>
      <c r="E1236" s="14" t="str">
        <f t="shared" si="252"/>
        <v/>
      </c>
      <c r="F1236" s="3">
        <f t="shared" si="258"/>
        <v>6</v>
      </c>
      <c r="G1236" s="3" t="str">
        <f t="shared" si="254"/>
        <v/>
      </c>
      <c r="H1236" s="3">
        <f t="shared" si="250"/>
        <v>0</v>
      </c>
      <c r="I1236" s="3" t="str">
        <f t="shared" si="255"/>
        <v/>
      </c>
      <c r="K1236" s="3">
        <f t="shared" si="256"/>
        <v>50</v>
      </c>
      <c r="L1236" s="3" t="str">
        <f t="shared" si="257"/>
        <v/>
      </c>
      <c r="N1236" t="s">
        <v>178</v>
      </c>
      <c r="O1236" s="57">
        <f t="shared" si="249"/>
        <v>14</v>
      </c>
      <c r="P1236" s="258">
        <v>42116</v>
      </c>
      <c r="Q1236" s="154" t="s">
        <v>119</v>
      </c>
      <c r="R1236" s="240">
        <v>2.0081018518518519E-2</v>
      </c>
      <c r="S1236" s="193"/>
      <c r="T1236" s="62" t="str">
        <f>IF(O1236&gt;0,VLOOKUP(Q1236,'Riders Names'!A$2:B$582,2,FALSE),"")</f>
        <v>Male</v>
      </c>
      <c r="U1236" s="45" t="str">
        <f>VLOOKUP(Q1236,'Riders Names'!A$2:B$582,1,FALSE)</f>
        <v>Jeremy Tyzack</v>
      </c>
      <c r="X1236" s="7" t="str">
        <f>IF('My Races'!$H$2="All",Q1236,CONCATENATE(Q1236,N1236))</f>
        <v>Jeremy TyzackUC863S</v>
      </c>
    </row>
    <row r="1237" spans="1:24" ht="13.5" hidden="1" thickBot="1" x14ac:dyDescent="0.25">
      <c r="A1237" s="73" t="str">
        <f t="shared" si="253"/>
        <v/>
      </c>
      <c r="B1237" s="3" t="str">
        <f t="shared" si="251"/>
        <v/>
      </c>
      <c r="E1237" s="14" t="str">
        <f t="shared" si="252"/>
        <v/>
      </c>
      <c r="F1237" s="3">
        <f t="shared" si="258"/>
        <v>6</v>
      </c>
      <c r="G1237" s="3" t="str">
        <f t="shared" si="254"/>
        <v/>
      </c>
      <c r="H1237" s="3">
        <f t="shared" si="250"/>
        <v>0</v>
      </c>
      <c r="I1237" s="3" t="str">
        <f t="shared" si="255"/>
        <v/>
      </c>
      <c r="K1237" s="3">
        <f t="shared" si="256"/>
        <v>50</v>
      </c>
      <c r="L1237" s="3" t="str">
        <f t="shared" si="257"/>
        <v/>
      </c>
      <c r="N1237" t="s">
        <v>178</v>
      </c>
      <c r="O1237" s="57">
        <f t="shared" si="249"/>
        <v>15</v>
      </c>
      <c r="P1237" s="258">
        <v>42116</v>
      </c>
      <c r="Q1237" s="153" t="s">
        <v>115</v>
      </c>
      <c r="R1237" s="240">
        <v>2.179398148148148E-2</v>
      </c>
      <c r="S1237" s="193"/>
      <c r="T1237" s="62" t="str">
        <f>IF(O1237&gt;0,VLOOKUP(Q1237,'Riders Names'!A$2:B$582,2,FALSE),"")</f>
        <v>Male</v>
      </c>
      <c r="U1237" s="45" t="str">
        <f>VLOOKUP(Q1237,'Riders Names'!A$2:B$582,1,FALSE)</f>
        <v>Dylan Spencer</v>
      </c>
      <c r="X1237" s="7" t="str">
        <f>IF('My Races'!$H$2="All",Q1237,CONCATENATE(Q1237,N1237))</f>
        <v>Dylan SpencerUC863S</v>
      </c>
    </row>
    <row r="1238" spans="1:24" ht="13.5" hidden="1" thickBot="1" x14ac:dyDescent="0.25">
      <c r="A1238" s="73" t="str">
        <f t="shared" si="253"/>
        <v/>
      </c>
      <c r="B1238" s="3" t="str">
        <f t="shared" si="251"/>
        <v/>
      </c>
      <c r="E1238" s="14" t="str">
        <f t="shared" si="252"/>
        <v/>
      </c>
      <c r="F1238" s="3">
        <f t="shared" si="258"/>
        <v>6</v>
      </c>
      <c r="G1238" s="3" t="str">
        <f t="shared" si="254"/>
        <v/>
      </c>
      <c r="H1238" s="3">
        <f t="shared" si="250"/>
        <v>0</v>
      </c>
      <c r="I1238" s="3" t="str">
        <f t="shared" si="255"/>
        <v/>
      </c>
      <c r="K1238" s="3">
        <f t="shared" si="256"/>
        <v>50</v>
      </c>
      <c r="L1238" s="3" t="str">
        <f t="shared" si="257"/>
        <v/>
      </c>
      <c r="N1238" t="s">
        <v>178</v>
      </c>
      <c r="O1238" s="57">
        <f t="shared" si="249"/>
        <v>16</v>
      </c>
      <c r="P1238" s="258">
        <v>42116</v>
      </c>
      <c r="Q1238" s="154" t="s">
        <v>233</v>
      </c>
      <c r="R1238" s="240">
        <v>2.3414351851851853E-2</v>
      </c>
      <c r="S1238" s="193"/>
      <c r="T1238" s="62" t="str">
        <f>IF(O1238&gt;0,VLOOKUP(Q1238,'Riders Names'!A$2:B$582,2,FALSE),"")</f>
        <v>Guest</v>
      </c>
      <c r="U1238" s="45" t="str">
        <f>VLOOKUP(Q1238,'Riders Names'!A$2:B$582,1,FALSE)</f>
        <v>Martin Ingleson</v>
      </c>
      <c r="X1238" s="7" t="str">
        <f>IF('My Races'!$H$2="All",Q1238,CONCATENATE(Q1238,N1238))</f>
        <v>Martin InglesonUC863S</v>
      </c>
    </row>
    <row r="1239" spans="1:24" ht="13.5" hidden="1" thickBot="1" x14ac:dyDescent="0.25">
      <c r="A1239" s="73" t="str">
        <f t="shared" si="253"/>
        <v/>
      </c>
      <c r="B1239" s="3" t="str">
        <f t="shared" si="251"/>
        <v/>
      </c>
      <c r="E1239" s="14" t="str">
        <f t="shared" si="252"/>
        <v/>
      </c>
      <c r="F1239" s="3">
        <f t="shared" si="258"/>
        <v>6</v>
      </c>
      <c r="G1239" s="3" t="str">
        <f t="shared" si="254"/>
        <v/>
      </c>
      <c r="H1239" s="3">
        <f t="shared" si="250"/>
        <v>0</v>
      </c>
      <c r="I1239" s="3" t="str">
        <f t="shared" si="255"/>
        <v/>
      </c>
      <c r="K1239" s="3">
        <f t="shared" si="256"/>
        <v>50</v>
      </c>
      <c r="L1239" s="3" t="str">
        <f t="shared" si="257"/>
        <v/>
      </c>
      <c r="N1239" t="s">
        <v>178</v>
      </c>
      <c r="O1239" s="57">
        <f t="shared" si="249"/>
        <v>1</v>
      </c>
      <c r="P1239" s="31">
        <v>42200</v>
      </c>
      <c r="Q1239" s="156" t="s">
        <v>252</v>
      </c>
      <c r="R1239" s="240">
        <v>1.6273148148148148E-2</v>
      </c>
      <c r="S1239" s="193"/>
      <c r="T1239" s="62" t="str">
        <f>IF(O1239&gt;0,VLOOKUP(Q1239,'Riders Names'!A$2:B$582,2,FALSE),"")</f>
        <v>Guest</v>
      </c>
      <c r="U1239" s="45" t="str">
        <f>VLOOKUP(Q1239,'Riders Names'!A$2:B$582,1,FALSE)</f>
        <v>Ben Anstie</v>
      </c>
      <c r="X1239" s="7" t="str">
        <f>IF('My Races'!$H$2="All",Q1239,CONCATENATE(Q1239,N1239))</f>
        <v>Ben AnstieUC863S</v>
      </c>
    </row>
    <row r="1240" spans="1:24" ht="13.5" hidden="1" thickBot="1" x14ac:dyDescent="0.25">
      <c r="A1240" s="73" t="str">
        <f t="shared" si="253"/>
        <v/>
      </c>
      <c r="B1240" s="3" t="str">
        <f t="shared" si="251"/>
        <v/>
      </c>
      <c r="E1240" s="14" t="str">
        <f t="shared" si="252"/>
        <v/>
      </c>
      <c r="F1240" s="3">
        <f t="shared" si="258"/>
        <v>6</v>
      </c>
      <c r="G1240" s="3" t="str">
        <f t="shared" si="254"/>
        <v/>
      </c>
      <c r="H1240" s="3">
        <f t="shared" si="250"/>
        <v>0</v>
      </c>
      <c r="I1240" s="3" t="str">
        <f t="shared" si="255"/>
        <v/>
      </c>
      <c r="K1240" s="3">
        <f t="shared" si="256"/>
        <v>50</v>
      </c>
      <c r="L1240" s="3" t="str">
        <f t="shared" si="257"/>
        <v/>
      </c>
      <c r="N1240" t="s">
        <v>178</v>
      </c>
      <c r="O1240" s="57">
        <f t="shared" si="249"/>
        <v>2</v>
      </c>
      <c r="P1240" s="31">
        <v>42200</v>
      </c>
      <c r="Q1240" s="157" t="s">
        <v>71</v>
      </c>
      <c r="R1240" s="240">
        <v>1.7569444444444447E-2</v>
      </c>
      <c r="S1240" s="193"/>
      <c r="T1240" s="62" t="str">
        <f>IF(O1240&gt;0,VLOOKUP(Q1240,'Riders Names'!A$2:B$582,2,FALSE),"")</f>
        <v>Male</v>
      </c>
      <c r="U1240" s="45" t="str">
        <f>VLOOKUP(Q1240,'Riders Names'!A$2:B$582,1,FALSE)</f>
        <v>Owen Burgess</v>
      </c>
      <c r="X1240" s="7" t="str">
        <f>IF('My Races'!$H$2="All",Q1240,CONCATENATE(Q1240,N1240))</f>
        <v>Owen BurgessUC863S</v>
      </c>
    </row>
    <row r="1241" spans="1:24" ht="13.5" hidden="1" thickBot="1" x14ac:dyDescent="0.25">
      <c r="A1241" s="73" t="str">
        <f t="shared" si="253"/>
        <v/>
      </c>
      <c r="B1241" s="3" t="str">
        <f t="shared" si="251"/>
        <v/>
      </c>
      <c r="E1241" s="14" t="str">
        <f t="shared" si="252"/>
        <v/>
      </c>
      <c r="F1241" s="3">
        <f t="shared" si="258"/>
        <v>6</v>
      </c>
      <c r="G1241" s="3" t="str">
        <f t="shared" si="254"/>
        <v/>
      </c>
      <c r="H1241" s="3">
        <f t="shared" si="250"/>
        <v>0</v>
      </c>
      <c r="I1241" s="3" t="str">
        <f t="shared" si="255"/>
        <v/>
      </c>
      <c r="K1241" s="3">
        <f t="shared" si="256"/>
        <v>50</v>
      </c>
      <c r="L1241" s="3" t="str">
        <f t="shared" si="257"/>
        <v/>
      </c>
      <c r="N1241" t="s">
        <v>178</v>
      </c>
      <c r="O1241" s="57">
        <f t="shared" si="249"/>
        <v>3</v>
      </c>
      <c r="P1241" s="31">
        <v>42200</v>
      </c>
      <c r="Q1241" s="156" t="s">
        <v>172</v>
      </c>
      <c r="R1241" s="240">
        <v>1.7800925925925925E-2</v>
      </c>
      <c r="S1241" s="193"/>
      <c r="T1241" s="62" t="str">
        <f>IF(O1241&gt;0,VLOOKUP(Q1241,'Riders Names'!A$2:B$582,2,FALSE),"")</f>
        <v>Guest</v>
      </c>
      <c r="U1241" s="45" t="str">
        <f>VLOOKUP(Q1241,'Riders Names'!A$2:B$582,1,FALSE)</f>
        <v>Les Liddiard</v>
      </c>
      <c r="X1241" s="7" t="str">
        <f>IF('My Races'!$H$2="All",Q1241,CONCATENATE(Q1241,N1241))</f>
        <v>Les LiddiardUC863S</v>
      </c>
    </row>
    <row r="1242" spans="1:24" ht="13.5" hidden="1" thickBot="1" x14ac:dyDescent="0.25">
      <c r="A1242" s="73" t="str">
        <f t="shared" si="253"/>
        <v/>
      </c>
      <c r="B1242" s="3" t="str">
        <f t="shared" si="251"/>
        <v/>
      </c>
      <c r="E1242" s="14" t="str">
        <f t="shared" si="252"/>
        <v/>
      </c>
      <c r="F1242" s="3">
        <f t="shared" si="258"/>
        <v>6</v>
      </c>
      <c r="G1242" s="3" t="str">
        <f t="shared" si="254"/>
        <v/>
      </c>
      <c r="H1242" s="3">
        <f t="shared" si="250"/>
        <v>0</v>
      </c>
      <c r="I1242" s="3" t="str">
        <f t="shared" si="255"/>
        <v/>
      </c>
      <c r="K1242" s="3">
        <f t="shared" si="256"/>
        <v>50</v>
      </c>
      <c r="L1242" s="3" t="str">
        <f t="shared" si="257"/>
        <v/>
      </c>
      <c r="N1242" t="s">
        <v>178</v>
      </c>
      <c r="O1242" s="57">
        <f t="shared" si="249"/>
        <v>4</v>
      </c>
      <c r="P1242" s="31">
        <v>42200</v>
      </c>
      <c r="Q1242" s="157" t="s">
        <v>56</v>
      </c>
      <c r="R1242" s="240">
        <v>1.7847222222222223E-2</v>
      </c>
      <c r="S1242" s="193"/>
      <c r="T1242" s="62" t="str">
        <f>IF(O1242&gt;0,VLOOKUP(Q1242,'Riders Names'!A$2:B$582,2,FALSE),"")</f>
        <v>Male</v>
      </c>
      <c r="U1242" s="45" t="str">
        <f>VLOOKUP(Q1242,'Riders Names'!A$2:B$582,1,FALSE)</f>
        <v>Simon Cox</v>
      </c>
      <c r="X1242" s="7" t="str">
        <f>IF('My Races'!$H$2="All",Q1242,CONCATENATE(Q1242,N1242))</f>
        <v>Simon CoxUC863S</v>
      </c>
    </row>
    <row r="1243" spans="1:24" ht="13.5" hidden="1" thickBot="1" x14ac:dyDescent="0.25">
      <c r="A1243" s="73" t="str">
        <f t="shared" si="253"/>
        <v/>
      </c>
      <c r="B1243" s="3" t="str">
        <f t="shared" si="251"/>
        <v/>
      </c>
      <c r="E1243" s="14" t="str">
        <f t="shared" si="252"/>
        <v/>
      </c>
      <c r="F1243" s="3">
        <f t="shared" si="258"/>
        <v>6</v>
      </c>
      <c r="G1243" s="3" t="str">
        <f t="shared" si="254"/>
        <v/>
      </c>
      <c r="H1243" s="3">
        <f t="shared" si="250"/>
        <v>0</v>
      </c>
      <c r="I1243" s="3" t="str">
        <f t="shared" si="255"/>
        <v/>
      </c>
      <c r="K1243" s="3">
        <f t="shared" si="256"/>
        <v>50</v>
      </c>
      <c r="L1243" s="3" t="str">
        <f t="shared" si="257"/>
        <v/>
      </c>
      <c r="N1243" t="s">
        <v>178</v>
      </c>
      <c r="O1243" s="57">
        <f t="shared" si="249"/>
        <v>5</v>
      </c>
      <c r="P1243" s="31">
        <v>42200</v>
      </c>
      <c r="Q1243" s="156" t="s">
        <v>301</v>
      </c>
      <c r="R1243" s="240">
        <v>1.8136574074074072E-2</v>
      </c>
      <c r="S1243" s="193"/>
      <c r="T1243" s="62" t="str">
        <f>IF(O1243&gt;0,VLOOKUP(Q1243,'Riders Names'!A$2:B$582,2,FALSE),"")</f>
        <v>Guest</v>
      </c>
      <c r="U1243" s="45" t="str">
        <f>VLOOKUP(Q1243,'Riders Names'!A$2:B$582,1,FALSE)</f>
        <v>Will Matthews</v>
      </c>
      <c r="X1243" s="7" t="str">
        <f>IF('My Races'!$H$2="All",Q1243,CONCATENATE(Q1243,N1243))</f>
        <v>Will MatthewsUC863S</v>
      </c>
    </row>
    <row r="1244" spans="1:24" ht="13.5" hidden="1" thickBot="1" x14ac:dyDescent="0.25">
      <c r="A1244" s="73" t="str">
        <f t="shared" si="253"/>
        <v/>
      </c>
      <c r="B1244" s="3" t="str">
        <f t="shared" si="251"/>
        <v/>
      </c>
      <c r="E1244" s="14" t="str">
        <f t="shared" si="252"/>
        <v/>
      </c>
      <c r="F1244" s="3">
        <f t="shared" si="258"/>
        <v>6</v>
      </c>
      <c r="G1244" s="3" t="str">
        <f t="shared" si="254"/>
        <v/>
      </c>
      <c r="H1244" s="3">
        <f t="shared" si="250"/>
        <v>0</v>
      </c>
      <c r="I1244" s="3" t="str">
        <f t="shared" si="255"/>
        <v/>
      </c>
      <c r="K1244" s="3">
        <f t="shared" si="256"/>
        <v>50</v>
      </c>
      <c r="L1244" s="3" t="str">
        <f t="shared" si="257"/>
        <v/>
      </c>
      <c r="N1244" t="s">
        <v>178</v>
      </c>
      <c r="O1244" s="57">
        <f t="shared" si="249"/>
        <v>6</v>
      </c>
      <c r="P1244" s="31">
        <v>42200</v>
      </c>
      <c r="Q1244" s="157" t="s">
        <v>117</v>
      </c>
      <c r="R1244" s="240">
        <v>1.8634259259259257E-2</v>
      </c>
      <c r="S1244" s="193"/>
      <c r="T1244" s="62" t="str">
        <f>IF(O1244&gt;0,VLOOKUP(Q1244,'Riders Names'!A$2:B$582,2,FALSE),"")</f>
        <v>Male</v>
      </c>
      <c r="U1244" s="45" t="str">
        <f>VLOOKUP(Q1244,'Riders Names'!A$2:B$582,1,FALSE)</f>
        <v>Andrew Spearman</v>
      </c>
      <c r="X1244" s="7" t="str">
        <f>IF('My Races'!$H$2="All",Q1244,CONCATENATE(Q1244,N1244))</f>
        <v>Andrew SpearmanUC863S</v>
      </c>
    </row>
    <row r="1245" spans="1:24" ht="13.5" hidden="1" thickBot="1" x14ac:dyDescent="0.25">
      <c r="A1245" s="73" t="str">
        <f t="shared" si="253"/>
        <v/>
      </c>
      <c r="B1245" s="3" t="str">
        <f t="shared" si="251"/>
        <v/>
      </c>
      <c r="E1245" s="14" t="str">
        <f t="shared" si="252"/>
        <v/>
      </c>
      <c r="F1245" s="3">
        <f t="shared" si="258"/>
        <v>6</v>
      </c>
      <c r="G1245" s="3" t="str">
        <f t="shared" si="254"/>
        <v/>
      </c>
      <c r="H1245" s="3">
        <f t="shared" si="250"/>
        <v>0</v>
      </c>
      <c r="I1245" s="3" t="str">
        <f t="shared" si="255"/>
        <v/>
      </c>
      <c r="K1245" s="3">
        <f t="shared" si="256"/>
        <v>50</v>
      </c>
      <c r="L1245" s="3" t="str">
        <f t="shared" si="257"/>
        <v/>
      </c>
      <c r="N1245" t="s">
        <v>178</v>
      </c>
      <c r="O1245" s="57">
        <f t="shared" si="249"/>
        <v>7</v>
      </c>
      <c r="P1245" s="31">
        <v>42200</v>
      </c>
      <c r="Q1245" s="156" t="s">
        <v>144</v>
      </c>
      <c r="R1245" s="240">
        <v>1.9340277777777779E-2</v>
      </c>
      <c r="S1245" s="193"/>
      <c r="T1245" s="62" t="str">
        <f>IF(O1245&gt;0,VLOOKUP(Q1245,'Riders Names'!A$2:B$582,2,FALSE),"")</f>
        <v>Male</v>
      </c>
      <c r="U1245" s="45" t="str">
        <f>VLOOKUP(Q1245,'Riders Names'!A$2:B$582,1,FALSE)</f>
        <v>Chris Tweedie</v>
      </c>
      <c r="X1245" s="7" t="str">
        <f>IF('My Races'!$H$2="All",Q1245,CONCATENATE(Q1245,N1245))</f>
        <v>Chris TweedieUC863S</v>
      </c>
    </row>
    <row r="1246" spans="1:24" ht="13.5" hidden="1" thickBot="1" x14ac:dyDescent="0.25">
      <c r="A1246" s="73" t="str">
        <f t="shared" si="253"/>
        <v/>
      </c>
      <c r="B1246" s="3" t="str">
        <f t="shared" si="251"/>
        <v/>
      </c>
      <c r="E1246" s="14" t="str">
        <f t="shared" si="252"/>
        <v/>
      </c>
      <c r="F1246" s="3">
        <f t="shared" si="258"/>
        <v>6</v>
      </c>
      <c r="G1246" s="3" t="str">
        <f t="shared" si="254"/>
        <v/>
      </c>
      <c r="H1246" s="3">
        <f t="shared" si="250"/>
        <v>0</v>
      </c>
      <c r="I1246" s="3" t="str">
        <f t="shared" si="255"/>
        <v/>
      </c>
      <c r="K1246" s="3">
        <f t="shared" si="256"/>
        <v>50</v>
      </c>
      <c r="L1246" s="3" t="str">
        <f t="shared" si="257"/>
        <v/>
      </c>
      <c r="N1246" t="s">
        <v>178</v>
      </c>
      <c r="O1246" s="57">
        <f t="shared" si="249"/>
        <v>8</v>
      </c>
      <c r="P1246" s="31">
        <v>42200</v>
      </c>
      <c r="Q1246" s="157" t="s">
        <v>256</v>
      </c>
      <c r="R1246" s="240">
        <v>1.9479166666666669E-2</v>
      </c>
      <c r="S1246" s="193"/>
      <c r="T1246" s="62" t="str">
        <f>IF(O1246&gt;0,VLOOKUP(Q1246,'Riders Names'!A$2:B$582,2,FALSE),"")</f>
        <v>Guest</v>
      </c>
      <c r="U1246" s="45" t="str">
        <f>VLOOKUP(Q1246,'Riders Names'!A$2:B$582,1,FALSE)</f>
        <v>Phil Akerman</v>
      </c>
      <c r="X1246" s="7" t="str">
        <f>IF('My Races'!$H$2="All",Q1246,CONCATENATE(Q1246,N1246))</f>
        <v>Phil AkermanUC863S</v>
      </c>
    </row>
    <row r="1247" spans="1:24" ht="13.5" hidden="1" thickBot="1" x14ac:dyDescent="0.25">
      <c r="A1247" s="73" t="str">
        <f t="shared" si="253"/>
        <v/>
      </c>
      <c r="B1247" s="3" t="str">
        <f t="shared" si="251"/>
        <v/>
      </c>
      <c r="E1247" s="14" t="str">
        <f t="shared" si="252"/>
        <v/>
      </c>
      <c r="F1247" s="3">
        <f t="shared" si="258"/>
        <v>6</v>
      </c>
      <c r="G1247" s="3" t="str">
        <f t="shared" si="254"/>
        <v/>
      </c>
      <c r="H1247" s="3">
        <f t="shared" si="250"/>
        <v>0</v>
      </c>
      <c r="I1247" s="3" t="str">
        <f t="shared" si="255"/>
        <v/>
      </c>
      <c r="K1247" s="3">
        <f t="shared" si="256"/>
        <v>50</v>
      </c>
      <c r="L1247" s="3" t="str">
        <f t="shared" si="257"/>
        <v/>
      </c>
      <c r="N1247" t="s">
        <v>178</v>
      </c>
      <c r="O1247" s="57">
        <f t="shared" ref="O1247:O1310" si="259">IF(P1247=P1246,O1246+1,1)</f>
        <v>9</v>
      </c>
      <c r="P1247" s="31">
        <v>42200</v>
      </c>
      <c r="Q1247" s="156" t="s">
        <v>121</v>
      </c>
      <c r="R1247" s="240">
        <v>1.9571759259259257E-2</v>
      </c>
      <c r="S1247" s="193"/>
      <c r="T1247" s="62" t="str">
        <f>IF(O1247&gt;0,VLOOKUP(Q1247,'Riders Names'!A$2:B$582,2,FALSE),"")</f>
        <v>Male</v>
      </c>
      <c r="U1247" s="45" t="str">
        <f>VLOOKUP(Q1247,'Riders Names'!A$2:B$582,1,FALSE)</f>
        <v>Mark Dick</v>
      </c>
      <c r="X1247" s="7" t="str">
        <f>IF('My Races'!$H$2="All",Q1247,CONCATENATE(Q1247,N1247))</f>
        <v>Mark DickUC863S</v>
      </c>
    </row>
    <row r="1248" spans="1:24" ht="13.5" hidden="1" thickBot="1" x14ac:dyDescent="0.25">
      <c r="A1248" s="73" t="str">
        <f t="shared" si="253"/>
        <v/>
      </c>
      <c r="B1248" s="3" t="str">
        <f t="shared" si="251"/>
        <v/>
      </c>
      <c r="E1248" s="14" t="str">
        <f t="shared" si="252"/>
        <v/>
      </c>
      <c r="F1248" s="3">
        <f t="shared" si="258"/>
        <v>6</v>
      </c>
      <c r="G1248" s="3" t="str">
        <f t="shared" si="254"/>
        <v/>
      </c>
      <c r="H1248" s="3">
        <f t="shared" si="250"/>
        <v>0</v>
      </c>
      <c r="I1248" s="3" t="str">
        <f t="shared" si="255"/>
        <v/>
      </c>
      <c r="K1248" s="3">
        <f t="shared" si="256"/>
        <v>50</v>
      </c>
      <c r="L1248" s="3" t="str">
        <f t="shared" si="257"/>
        <v/>
      </c>
      <c r="N1248" t="s">
        <v>178</v>
      </c>
      <c r="O1248" s="57">
        <f t="shared" si="259"/>
        <v>10</v>
      </c>
      <c r="P1248" s="31">
        <v>42200</v>
      </c>
      <c r="Q1248" s="157" t="s">
        <v>302</v>
      </c>
      <c r="R1248" s="240">
        <v>2.0057870370370368E-2</v>
      </c>
      <c r="S1248" s="193"/>
      <c r="T1248" s="62" t="str">
        <f>IF(O1248&gt;0,VLOOKUP(Q1248,'Riders Names'!A$2:B$582,2,FALSE),"")</f>
        <v>Guest</v>
      </c>
      <c r="U1248" s="45" t="str">
        <f>VLOOKUP(Q1248,'Riders Names'!A$2:B$582,1,FALSE)</f>
        <v>Daniel Taylor</v>
      </c>
      <c r="X1248" s="7" t="str">
        <f>IF('My Races'!$H$2="All",Q1248,CONCATENATE(Q1248,N1248))</f>
        <v>Daniel TaylorUC863S</v>
      </c>
    </row>
    <row r="1249" spans="1:24" ht="13.5" hidden="1" thickBot="1" x14ac:dyDescent="0.25">
      <c r="A1249" s="73" t="str">
        <f t="shared" si="253"/>
        <v/>
      </c>
      <c r="B1249" s="3" t="str">
        <f t="shared" si="251"/>
        <v/>
      </c>
      <c r="E1249" s="14" t="str">
        <f t="shared" si="252"/>
        <v/>
      </c>
      <c r="F1249" s="3">
        <f t="shared" si="258"/>
        <v>6</v>
      </c>
      <c r="G1249" s="3" t="str">
        <f t="shared" si="254"/>
        <v/>
      </c>
      <c r="H1249" s="3">
        <f t="shared" si="250"/>
        <v>0</v>
      </c>
      <c r="I1249" s="3" t="str">
        <f t="shared" si="255"/>
        <v/>
      </c>
      <c r="K1249" s="3">
        <f t="shared" si="256"/>
        <v>50</v>
      </c>
      <c r="L1249" s="3" t="str">
        <f t="shared" si="257"/>
        <v/>
      </c>
      <c r="N1249" t="s">
        <v>178</v>
      </c>
      <c r="O1249" s="57">
        <f t="shared" si="259"/>
        <v>11</v>
      </c>
      <c r="P1249" s="31">
        <v>42200</v>
      </c>
      <c r="Q1249" s="156" t="s">
        <v>119</v>
      </c>
      <c r="R1249" s="240">
        <v>2.1319444444444443E-2</v>
      </c>
      <c r="S1249" s="193"/>
      <c r="T1249" s="62" t="str">
        <f>IF(O1249&gt;0,VLOOKUP(Q1249,'Riders Names'!A$2:B$582,2,FALSE),"")</f>
        <v>Male</v>
      </c>
      <c r="U1249" s="45" t="str">
        <f>VLOOKUP(Q1249,'Riders Names'!A$2:B$582,1,FALSE)</f>
        <v>Jeremy Tyzack</v>
      </c>
      <c r="X1249" s="7" t="str">
        <f>IF('My Races'!$H$2="All",Q1249,CONCATENATE(Q1249,N1249))</f>
        <v>Jeremy TyzackUC863S</v>
      </c>
    </row>
    <row r="1250" spans="1:24" ht="13.5" hidden="1" thickBot="1" x14ac:dyDescent="0.25">
      <c r="A1250" s="73" t="str">
        <f t="shared" si="253"/>
        <v/>
      </c>
      <c r="B1250" s="3" t="str">
        <f t="shared" si="251"/>
        <v/>
      </c>
      <c r="E1250" s="14" t="str">
        <f t="shared" si="252"/>
        <v/>
      </c>
      <c r="F1250" s="3">
        <f t="shared" si="258"/>
        <v>6</v>
      </c>
      <c r="G1250" s="3" t="str">
        <f t="shared" si="254"/>
        <v/>
      </c>
      <c r="H1250" s="3">
        <f t="shared" si="250"/>
        <v>0</v>
      </c>
      <c r="I1250" s="3" t="str">
        <f t="shared" si="255"/>
        <v/>
      </c>
      <c r="K1250" s="3">
        <f t="shared" si="256"/>
        <v>50</v>
      </c>
      <c r="L1250" s="3" t="str">
        <f t="shared" si="257"/>
        <v/>
      </c>
      <c r="N1250" t="s">
        <v>178</v>
      </c>
      <c r="O1250" s="57">
        <f t="shared" si="259"/>
        <v>12</v>
      </c>
      <c r="P1250" s="31">
        <v>42200</v>
      </c>
      <c r="Q1250" s="157" t="s">
        <v>316</v>
      </c>
      <c r="R1250" s="240">
        <v>2.1678240740740738E-2</v>
      </c>
      <c r="S1250" s="193"/>
      <c r="T1250" s="62" t="str">
        <f>IF(O1250&gt;0,VLOOKUP(Q1250,'Riders Names'!A$2:B$582,2,FALSE),"")</f>
        <v>Guest</v>
      </c>
      <c r="U1250" s="45" t="str">
        <f>VLOOKUP(Q1250,'Riders Names'!A$2:B$582,1,FALSE)</f>
        <v>Richard Deary</v>
      </c>
      <c r="X1250" s="7" t="str">
        <f>IF('My Races'!$H$2="All",Q1250,CONCATENATE(Q1250,N1250))</f>
        <v>Richard DearyUC863S</v>
      </c>
    </row>
    <row r="1251" spans="1:24" ht="13.5" hidden="1" thickBot="1" x14ac:dyDescent="0.25">
      <c r="A1251" s="73" t="str">
        <f t="shared" si="253"/>
        <v/>
      </c>
      <c r="B1251" s="3" t="str">
        <f t="shared" si="251"/>
        <v/>
      </c>
      <c r="E1251" s="14" t="str">
        <f t="shared" si="252"/>
        <v/>
      </c>
      <c r="F1251" s="3">
        <f t="shared" si="258"/>
        <v>6</v>
      </c>
      <c r="G1251" s="3" t="str">
        <f t="shared" si="254"/>
        <v/>
      </c>
      <c r="H1251" s="3">
        <f t="shared" ref="H1251:H1314" si="260">IF(AND(N1251=$AA$11,P1251=$AE$11),H1250+1,H1250)</f>
        <v>0</v>
      </c>
      <c r="I1251" s="3" t="str">
        <f t="shared" si="255"/>
        <v/>
      </c>
      <c r="K1251" s="3">
        <f t="shared" si="256"/>
        <v>50</v>
      </c>
      <c r="L1251" s="3" t="str">
        <f t="shared" si="257"/>
        <v/>
      </c>
      <c r="N1251" t="s">
        <v>178</v>
      </c>
      <c r="O1251" s="57">
        <f t="shared" si="259"/>
        <v>13</v>
      </c>
      <c r="P1251" s="31">
        <v>42200</v>
      </c>
      <c r="Q1251" s="153" t="s">
        <v>336</v>
      </c>
      <c r="R1251" s="240">
        <v>2.2708333333333334E-2</v>
      </c>
      <c r="S1251" s="193"/>
      <c r="T1251" s="62" t="str">
        <f>IF(O1251&gt;0,VLOOKUP(Q1251,'Riders Names'!A$2:B$582,2,FALSE),"")</f>
        <v>Guest</v>
      </c>
      <c r="U1251" s="45" t="str">
        <f>VLOOKUP(Q1251,'Riders Names'!A$2:B$582,1,FALSE)</f>
        <v>David Wilton</v>
      </c>
      <c r="X1251" s="7" t="str">
        <f>IF('My Races'!$H$2="All",Q1251,CONCATENATE(Q1251,N1251))</f>
        <v>David WiltonUC863S</v>
      </c>
    </row>
    <row r="1252" spans="1:24" ht="13.5" hidden="1" thickBot="1" x14ac:dyDescent="0.25">
      <c r="A1252" s="73" t="str">
        <f t="shared" si="253"/>
        <v/>
      </c>
      <c r="B1252" s="3" t="str">
        <f t="shared" si="251"/>
        <v/>
      </c>
      <c r="E1252" s="14" t="str">
        <f t="shared" si="252"/>
        <v/>
      </c>
      <c r="F1252" s="3">
        <f t="shared" si="258"/>
        <v>6</v>
      </c>
      <c r="G1252" s="3" t="str">
        <f t="shared" si="254"/>
        <v/>
      </c>
      <c r="H1252" s="3">
        <f t="shared" si="260"/>
        <v>0</v>
      </c>
      <c r="I1252" s="3" t="str">
        <f t="shared" si="255"/>
        <v/>
      </c>
      <c r="K1252" s="3">
        <f t="shared" si="256"/>
        <v>50</v>
      </c>
      <c r="L1252" s="3" t="str">
        <f t="shared" si="257"/>
        <v/>
      </c>
      <c r="N1252" s="143" t="s">
        <v>86</v>
      </c>
      <c r="O1252" s="57">
        <f t="shared" si="259"/>
        <v>1</v>
      </c>
      <c r="P1252" s="31">
        <v>42144</v>
      </c>
      <c r="Q1252" s="156" t="s">
        <v>56</v>
      </c>
      <c r="R1252" s="240">
        <v>4.144675925925926E-2</v>
      </c>
      <c r="S1252" s="193"/>
      <c r="T1252" s="62" t="str">
        <f>IF(O1252&gt;0,VLOOKUP(Q1252,'Riders Names'!A$2:B$582,2,FALSE),"")</f>
        <v>Male</v>
      </c>
      <c r="U1252" s="45" t="str">
        <f>VLOOKUP(Q1252,'Riders Names'!A$2:B$582,1,FALSE)</f>
        <v>Simon Cox</v>
      </c>
      <c r="X1252" s="7" t="str">
        <f>IF('My Races'!$H$2="All",Q1252,CONCATENATE(Q1252,N1252))</f>
        <v>Simon CoxUC862</v>
      </c>
    </row>
    <row r="1253" spans="1:24" ht="13.5" hidden="1" thickBot="1" x14ac:dyDescent="0.25">
      <c r="A1253" s="73" t="str">
        <f t="shared" si="253"/>
        <v/>
      </c>
      <c r="B1253" s="3" t="str">
        <f t="shared" si="251"/>
        <v/>
      </c>
      <c r="E1253" s="14" t="str">
        <f t="shared" si="252"/>
        <v/>
      </c>
      <c r="F1253" s="3">
        <f t="shared" si="258"/>
        <v>6</v>
      </c>
      <c r="G1253" s="3" t="str">
        <f t="shared" si="254"/>
        <v/>
      </c>
      <c r="H1253" s="3">
        <f t="shared" si="260"/>
        <v>0</v>
      </c>
      <c r="I1253" s="3" t="str">
        <f t="shared" si="255"/>
        <v/>
      </c>
      <c r="K1253" s="3">
        <f t="shared" si="256"/>
        <v>50</v>
      </c>
      <c r="L1253" s="3" t="str">
        <f t="shared" si="257"/>
        <v/>
      </c>
      <c r="N1253" s="143" t="s">
        <v>86</v>
      </c>
      <c r="O1253" s="57">
        <f t="shared" si="259"/>
        <v>2</v>
      </c>
      <c r="P1253" s="31">
        <v>42144</v>
      </c>
      <c r="Q1253" s="153" t="s">
        <v>68</v>
      </c>
      <c r="R1253" s="240">
        <v>4.2453703703703709E-2</v>
      </c>
      <c r="S1253" s="193"/>
      <c r="T1253" s="62" t="str">
        <f>IF(O1253&gt;0,VLOOKUP(Q1253,'Riders Names'!A$2:B$582,2,FALSE),"")</f>
        <v>Male</v>
      </c>
      <c r="U1253" s="45" t="str">
        <f>VLOOKUP(Q1253,'Riders Names'!A$2:B$582,1,FALSE)</f>
        <v>Robbie Richardson</v>
      </c>
      <c r="X1253" s="7" t="str">
        <f>IF('My Races'!$H$2="All",Q1253,CONCATENATE(Q1253,N1253))</f>
        <v>Robbie RichardsonUC862</v>
      </c>
    </row>
    <row r="1254" spans="1:24" ht="13.5" hidden="1" thickBot="1" x14ac:dyDescent="0.25">
      <c r="A1254" s="73" t="str">
        <f t="shared" si="253"/>
        <v/>
      </c>
      <c r="B1254" s="3" t="str">
        <f t="shared" si="251"/>
        <v/>
      </c>
      <c r="E1254" s="14" t="str">
        <f t="shared" si="252"/>
        <v/>
      </c>
      <c r="F1254" s="3">
        <f t="shared" si="258"/>
        <v>6</v>
      </c>
      <c r="G1254" s="3" t="str">
        <f t="shared" si="254"/>
        <v/>
      </c>
      <c r="H1254" s="3">
        <f t="shared" si="260"/>
        <v>0</v>
      </c>
      <c r="I1254" s="3" t="str">
        <f t="shared" si="255"/>
        <v/>
      </c>
      <c r="K1254" s="3">
        <f t="shared" si="256"/>
        <v>50</v>
      </c>
      <c r="L1254" s="3" t="str">
        <f t="shared" si="257"/>
        <v/>
      </c>
      <c r="N1254" s="143" t="s">
        <v>86</v>
      </c>
      <c r="O1254" s="57">
        <f t="shared" si="259"/>
        <v>3</v>
      </c>
      <c r="P1254" s="31">
        <v>42144</v>
      </c>
      <c r="Q1254" s="153" t="s">
        <v>169</v>
      </c>
      <c r="R1254" s="240">
        <v>4.2893518518518518E-2</v>
      </c>
      <c r="S1254" s="193"/>
      <c r="T1254" s="62" t="str">
        <f>IF(O1254&gt;0,VLOOKUP(Q1254,'Riders Names'!A$2:B$582,2,FALSE),"")</f>
        <v>Male</v>
      </c>
      <c r="U1254" s="45" t="str">
        <f>VLOOKUP(Q1254,'Riders Names'!A$2:B$582,1,FALSE)</f>
        <v>Jamie Currie</v>
      </c>
      <c r="X1254" s="7" t="str">
        <f>IF('My Races'!$H$2="All",Q1254,CONCATENATE(Q1254,N1254))</f>
        <v>Jamie CurrieUC862</v>
      </c>
    </row>
    <row r="1255" spans="1:24" ht="13.5" hidden="1" thickBot="1" x14ac:dyDescent="0.25">
      <c r="A1255" s="73" t="str">
        <f t="shared" si="253"/>
        <v/>
      </c>
      <c r="B1255" s="3" t="str">
        <f t="shared" si="251"/>
        <v/>
      </c>
      <c r="E1255" s="14" t="str">
        <f t="shared" si="252"/>
        <v/>
      </c>
      <c r="F1255" s="3">
        <f t="shared" si="258"/>
        <v>6</v>
      </c>
      <c r="G1255" s="3" t="str">
        <f t="shared" si="254"/>
        <v/>
      </c>
      <c r="H1255" s="3">
        <f t="shared" si="260"/>
        <v>0</v>
      </c>
      <c r="I1255" s="3" t="str">
        <f t="shared" si="255"/>
        <v/>
      </c>
      <c r="K1255" s="3">
        <f t="shared" si="256"/>
        <v>50</v>
      </c>
      <c r="L1255" s="3" t="str">
        <f t="shared" si="257"/>
        <v/>
      </c>
      <c r="N1255" s="143" t="s">
        <v>86</v>
      </c>
      <c r="O1255" s="57">
        <f t="shared" si="259"/>
        <v>4</v>
      </c>
      <c r="P1255" s="31">
        <v>42144</v>
      </c>
      <c r="Q1255" s="157" t="s">
        <v>57</v>
      </c>
      <c r="R1255" s="240">
        <v>4.3009259259259254E-2</v>
      </c>
      <c r="S1255" s="193"/>
      <c r="T1255" s="62" t="str">
        <f>IF(O1255&gt;0,VLOOKUP(Q1255,'Riders Names'!A$2:B$582,2,FALSE),"")</f>
        <v>Male</v>
      </c>
      <c r="U1255" s="45" t="str">
        <f>VLOOKUP(Q1255,'Riders Names'!A$2:B$582,1,FALSE)</f>
        <v>Paul Winchcombe</v>
      </c>
      <c r="X1255" s="7" t="str">
        <f>IF('My Races'!$H$2="All",Q1255,CONCATENATE(Q1255,N1255))</f>
        <v>Paul WinchcombeUC862</v>
      </c>
    </row>
    <row r="1256" spans="1:24" ht="13.5" hidden="1" thickBot="1" x14ac:dyDescent="0.25">
      <c r="A1256" s="73" t="str">
        <f t="shared" si="253"/>
        <v/>
      </c>
      <c r="B1256" s="3" t="str">
        <f t="shared" si="251"/>
        <v/>
      </c>
      <c r="E1256" s="14" t="str">
        <f t="shared" si="252"/>
        <v/>
      </c>
      <c r="F1256" s="3">
        <f t="shared" si="258"/>
        <v>6</v>
      </c>
      <c r="G1256" s="3" t="str">
        <f t="shared" si="254"/>
        <v/>
      </c>
      <c r="H1256" s="3">
        <f t="shared" si="260"/>
        <v>0</v>
      </c>
      <c r="I1256" s="3" t="str">
        <f t="shared" si="255"/>
        <v/>
      </c>
      <c r="K1256" s="3">
        <f t="shared" si="256"/>
        <v>50</v>
      </c>
      <c r="L1256" s="3" t="str">
        <f t="shared" si="257"/>
        <v/>
      </c>
      <c r="N1256" s="143" t="s">
        <v>86</v>
      </c>
      <c r="O1256" s="57">
        <f t="shared" si="259"/>
        <v>5</v>
      </c>
      <c r="P1256" s="31">
        <v>42144</v>
      </c>
      <c r="Q1256" s="156" t="s">
        <v>131</v>
      </c>
      <c r="R1256" s="240">
        <v>4.3449074074074077E-2</v>
      </c>
      <c r="S1256" s="193"/>
      <c r="T1256" s="62" t="str">
        <f>IF(O1256&gt;0,VLOOKUP(Q1256,'Riders Names'!A$2:B$582,2,FALSE),"")</f>
        <v>Male</v>
      </c>
      <c r="U1256" s="45" t="str">
        <f>VLOOKUP(Q1256,'Riders Names'!A$2:B$582,1,FALSE)</f>
        <v>Paul Lambert</v>
      </c>
      <c r="X1256" s="7" t="str">
        <f>IF('My Races'!$H$2="All",Q1256,CONCATENATE(Q1256,N1256))</f>
        <v>Paul LambertUC862</v>
      </c>
    </row>
    <row r="1257" spans="1:24" ht="13.5" hidden="1" thickBot="1" x14ac:dyDescent="0.25">
      <c r="A1257" s="73" t="str">
        <f t="shared" si="253"/>
        <v/>
      </c>
      <c r="B1257" s="3" t="str">
        <f t="shared" si="251"/>
        <v/>
      </c>
      <c r="E1257" s="14" t="str">
        <f t="shared" si="252"/>
        <v/>
      </c>
      <c r="F1257" s="3">
        <f t="shared" si="258"/>
        <v>6</v>
      </c>
      <c r="G1257" s="3" t="str">
        <f t="shared" si="254"/>
        <v/>
      </c>
      <c r="H1257" s="3">
        <f t="shared" si="260"/>
        <v>0</v>
      </c>
      <c r="I1257" s="3" t="str">
        <f t="shared" si="255"/>
        <v/>
      </c>
      <c r="K1257" s="3">
        <f t="shared" si="256"/>
        <v>50</v>
      </c>
      <c r="L1257" s="3" t="str">
        <f t="shared" si="257"/>
        <v/>
      </c>
      <c r="N1257" s="143" t="s">
        <v>86</v>
      </c>
      <c r="O1257" s="57">
        <f t="shared" si="259"/>
        <v>6</v>
      </c>
      <c r="P1257" s="31">
        <v>42144</v>
      </c>
      <c r="Q1257" s="157" t="s">
        <v>256</v>
      </c>
      <c r="R1257" s="240">
        <v>4.4525462962962968E-2</v>
      </c>
      <c r="S1257" s="193"/>
      <c r="T1257" s="62" t="str">
        <f>IF(O1257&gt;0,VLOOKUP(Q1257,'Riders Names'!A$2:B$582,2,FALSE),"")</f>
        <v>Guest</v>
      </c>
      <c r="U1257" s="45" t="str">
        <f>VLOOKUP(Q1257,'Riders Names'!A$2:B$582,1,FALSE)</f>
        <v>Phil Akerman</v>
      </c>
      <c r="X1257" s="7" t="str">
        <f>IF('My Races'!$H$2="All",Q1257,CONCATENATE(Q1257,N1257))</f>
        <v>Phil AkermanUC862</v>
      </c>
    </row>
    <row r="1258" spans="1:24" ht="13.5" hidden="1" thickBot="1" x14ac:dyDescent="0.25">
      <c r="A1258" s="73" t="str">
        <f t="shared" si="253"/>
        <v/>
      </c>
      <c r="B1258" s="3" t="str">
        <f t="shared" si="251"/>
        <v/>
      </c>
      <c r="E1258" s="14" t="str">
        <f t="shared" si="252"/>
        <v/>
      </c>
      <c r="F1258" s="3">
        <f t="shared" si="258"/>
        <v>6</v>
      </c>
      <c r="G1258" s="3" t="str">
        <f t="shared" si="254"/>
        <v/>
      </c>
      <c r="H1258" s="3">
        <f t="shared" si="260"/>
        <v>0</v>
      </c>
      <c r="I1258" s="3" t="str">
        <f t="shared" si="255"/>
        <v/>
      </c>
      <c r="K1258" s="3">
        <f t="shared" si="256"/>
        <v>50</v>
      </c>
      <c r="L1258" s="3" t="str">
        <f t="shared" si="257"/>
        <v/>
      </c>
      <c r="N1258" s="143" t="s">
        <v>86</v>
      </c>
      <c r="O1258" s="57">
        <f t="shared" si="259"/>
        <v>7</v>
      </c>
      <c r="P1258" s="31">
        <v>42144</v>
      </c>
      <c r="Q1258" s="156" t="s">
        <v>58</v>
      </c>
      <c r="R1258" s="240">
        <v>4.4849537037037035E-2</v>
      </c>
      <c r="S1258" s="193"/>
      <c r="T1258" s="62" t="str">
        <f>IF(O1258&gt;0,VLOOKUP(Q1258,'Riders Names'!A$2:B$582,2,FALSE),"")</f>
        <v>Male</v>
      </c>
      <c r="U1258" s="45" t="str">
        <f>VLOOKUP(Q1258,'Riders Names'!A$2:B$582,1,FALSE)</f>
        <v>Mike Gibbons</v>
      </c>
      <c r="X1258" s="7" t="str">
        <f>IF('My Races'!$H$2="All",Q1258,CONCATENATE(Q1258,N1258))</f>
        <v>Mike GibbonsUC862</v>
      </c>
    </row>
    <row r="1259" spans="1:24" ht="13.5" hidden="1" thickBot="1" x14ac:dyDescent="0.25">
      <c r="A1259" s="73" t="str">
        <f t="shared" si="253"/>
        <v/>
      </c>
      <c r="B1259" s="3" t="str">
        <f t="shared" si="251"/>
        <v/>
      </c>
      <c r="E1259" s="14" t="str">
        <f t="shared" si="252"/>
        <v/>
      </c>
      <c r="F1259" s="3">
        <f t="shared" si="258"/>
        <v>6</v>
      </c>
      <c r="G1259" s="3" t="str">
        <f t="shared" si="254"/>
        <v/>
      </c>
      <c r="H1259" s="3">
        <f t="shared" si="260"/>
        <v>0</v>
      </c>
      <c r="I1259" s="3" t="str">
        <f t="shared" si="255"/>
        <v/>
      </c>
      <c r="K1259" s="3">
        <f t="shared" si="256"/>
        <v>50</v>
      </c>
      <c r="L1259" s="3" t="str">
        <f t="shared" si="257"/>
        <v/>
      </c>
      <c r="N1259" s="143" t="s">
        <v>86</v>
      </c>
      <c r="O1259" s="57">
        <f t="shared" si="259"/>
        <v>8</v>
      </c>
      <c r="P1259" s="31">
        <v>42144</v>
      </c>
      <c r="Q1259" s="157" t="s">
        <v>117</v>
      </c>
      <c r="R1259" s="240">
        <v>4.5509259259259256E-2</v>
      </c>
      <c r="S1259" s="193"/>
      <c r="T1259" s="62" t="str">
        <f>IF(O1259&gt;0,VLOOKUP(Q1259,'Riders Names'!A$2:B$582,2,FALSE),"")</f>
        <v>Male</v>
      </c>
      <c r="U1259" s="45" t="str">
        <f>VLOOKUP(Q1259,'Riders Names'!A$2:B$582,1,FALSE)</f>
        <v>Andrew Spearman</v>
      </c>
      <c r="X1259" s="7" t="str">
        <f>IF('My Races'!$H$2="All",Q1259,CONCATENATE(Q1259,N1259))</f>
        <v>Andrew SpearmanUC862</v>
      </c>
    </row>
    <row r="1260" spans="1:24" ht="13.5" hidden="1" thickBot="1" x14ac:dyDescent="0.25">
      <c r="A1260" s="73" t="str">
        <f t="shared" si="253"/>
        <v/>
      </c>
      <c r="B1260" s="3" t="str">
        <f t="shared" si="251"/>
        <v/>
      </c>
      <c r="E1260" s="14" t="str">
        <f t="shared" si="252"/>
        <v/>
      </c>
      <c r="F1260" s="3">
        <f t="shared" si="258"/>
        <v>6</v>
      </c>
      <c r="G1260" s="3" t="str">
        <f t="shared" si="254"/>
        <v/>
      </c>
      <c r="H1260" s="3">
        <f t="shared" si="260"/>
        <v>0</v>
      </c>
      <c r="I1260" s="3" t="str">
        <f t="shared" si="255"/>
        <v/>
      </c>
      <c r="K1260" s="3">
        <f t="shared" si="256"/>
        <v>50</v>
      </c>
      <c r="L1260" s="3" t="str">
        <f t="shared" si="257"/>
        <v/>
      </c>
      <c r="N1260" s="143" t="s">
        <v>86</v>
      </c>
      <c r="O1260" s="57">
        <f t="shared" si="259"/>
        <v>9</v>
      </c>
      <c r="P1260" s="31">
        <v>42144</v>
      </c>
      <c r="Q1260" s="156" t="s">
        <v>116</v>
      </c>
      <c r="R1260" s="240">
        <v>4.6944444444444448E-2</v>
      </c>
      <c r="S1260" s="193"/>
      <c r="T1260" s="62" t="str">
        <f>IF(O1260&gt;0,VLOOKUP(Q1260,'Riders Names'!A$2:B$582,2,FALSE),"")</f>
        <v>Male</v>
      </c>
      <c r="U1260" s="45" t="str">
        <f>VLOOKUP(Q1260,'Riders Names'!A$2:B$582,1,FALSE)</f>
        <v>Piers Dibben</v>
      </c>
      <c r="X1260" s="7" t="str">
        <f>IF('My Races'!$H$2="All",Q1260,CONCATENATE(Q1260,N1260))</f>
        <v>Piers DibbenUC862</v>
      </c>
    </row>
    <row r="1261" spans="1:24" ht="13.5" hidden="1" thickBot="1" x14ac:dyDescent="0.25">
      <c r="A1261" s="73" t="str">
        <f t="shared" si="253"/>
        <v/>
      </c>
      <c r="B1261" s="3" t="str">
        <f t="shared" si="251"/>
        <v/>
      </c>
      <c r="E1261" s="14" t="str">
        <f t="shared" si="252"/>
        <v/>
      </c>
      <c r="F1261" s="3">
        <f t="shared" si="258"/>
        <v>6</v>
      </c>
      <c r="G1261" s="3" t="str">
        <f t="shared" si="254"/>
        <v/>
      </c>
      <c r="H1261" s="3">
        <f t="shared" si="260"/>
        <v>0</v>
      </c>
      <c r="I1261" s="3" t="str">
        <f t="shared" si="255"/>
        <v/>
      </c>
      <c r="K1261" s="3">
        <f t="shared" si="256"/>
        <v>50</v>
      </c>
      <c r="L1261" s="3" t="str">
        <f t="shared" si="257"/>
        <v/>
      </c>
      <c r="N1261" s="143" t="s">
        <v>86</v>
      </c>
      <c r="O1261" s="57">
        <f t="shared" si="259"/>
        <v>10</v>
      </c>
      <c r="P1261" s="31">
        <v>42144</v>
      </c>
      <c r="Q1261" s="157" t="s">
        <v>337</v>
      </c>
      <c r="R1261" s="240">
        <v>4.7581018518518516E-2</v>
      </c>
      <c r="S1261" s="193"/>
      <c r="T1261" s="62" t="str">
        <f>IF(O1261&gt;0,VLOOKUP(Q1261,'Riders Names'!A$2:B$582,2,FALSE),"")</f>
        <v>Guest</v>
      </c>
      <c r="U1261" s="45" t="str">
        <f>VLOOKUP(Q1261,'Riders Names'!A$2:B$582,1,FALSE)</f>
        <v>Andrew Goldstraw</v>
      </c>
      <c r="X1261" s="7" t="str">
        <f>IF('My Races'!$H$2="All",Q1261,CONCATENATE(Q1261,N1261))</f>
        <v>Andrew GoldstrawUC862</v>
      </c>
    </row>
    <row r="1262" spans="1:24" ht="13.5" hidden="1" thickBot="1" x14ac:dyDescent="0.25">
      <c r="A1262" s="73" t="str">
        <f t="shared" si="253"/>
        <v/>
      </c>
      <c r="B1262" s="3" t="str">
        <f t="shared" si="251"/>
        <v/>
      </c>
      <c r="E1262" s="14" t="str">
        <f t="shared" si="252"/>
        <v/>
      </c>
      <c r="F1262" s="3">
        <f t="shared" si="258"/>
        <v>6</v>
      </c>
      <c r="G1262" s="3" t="str">
        <f t="shared" si="254"/>
        <v/>
      </c>
      <c r="H1262" s="3">
        <f t="shared" si="260"/>
        <v>0</v>
      </c>
      <c r="I1262" s="3" t="str">
        <f t="shared" si="255"/>
        <v/>
      </c>
      <c r="K1262" s="3">
        <f t="shared" si="256"/>
        <v>50</v>
      </c>
      <c r="L1262" s="3" t="str">
        <f t="shared" si="257"/>
        <v/>
      </c>
      <c r="N1262" s="143" t="s">
        <v>86</v>
      </c>
      <c r="O1262" s="57">
        <f t="shared" si="259"/>
        <v>11</v>
      </c>
      <c r="P1262" s="31">
        <v>42144</v>
      </c>
      <c r="Q1262" s="156" t="s">
        <v>203</v>
      </c>
      <c r="R1262" s="240">
        <v>4.7592592592592596E-2</v>
      </c>
      <c r="S1262" s="193"/>
      <c r="T1262" s="62" t="str">
        <f>IF(O1262&gt;0,VLOOKUP(Q1262,'Riders Names'!A$2:B$582,2,FALSE),"")</f>
        <v>Male</v>
      </c>
      <c r="U1262" s="45" t="str">
        <f>VLOOKUP(Q1262,'Riders Names'!A$2:B$582,1,FALSE)</f>
        <v>Steve Barber</v>
      </c>
      <c r="X1262" s="7" t="str">
        <f>IF('My Races'!$H$2="All",Q1262,CONCATENATE(Q1262,N1262))</f>
        <v>Steve BarberUC862</v>
      </c>
    </row>
    <row r="1263" spans="1:24" ht="13.5" hidden="1" thickBot="1" x14ac:dyDescent="0.25">
      <c r="A1263" s="73" t="str">
        <f t="shared" si="253"/>
        <v/>
      </c>
      <c r="B1263" s="3" t="str">
        <f t="shared" si="251"/>
        <v/>
      </c>
      <c r="E1263" s="14" t="str">
        <f t="shared" si="252"/>
        <v/>
      </c>
      <c r="F1263" s="3">
        <f t="shared" si="258"/>
        <v>6</v>
      </c>
      <c r="G1263" s="3" t="str">
        <f t="shared" si="254"/>
        <v/>
      </c>
      <c r="H1263" s="3">
        <f t="shared" si="260"/>
        <v>0</v>
      </c>
      <c r="I1263" s="3" t="str">
        <f t="shared" si="255"/>
        <v/>
      </c>
      <c r="K1263" s="3">
        <f t="shared" si="256"/>
        <v>50</v>
      </c>
      <c r="L1263" s="3" t="str">
        <f t="shared" si="257"/>
        <v/>
      </c>
      <c r="N1263" s="143" t="s">
        <v>86</v>
      </c>
      <c r="O1263" s="57">
        <f t="shared" si="259"/>
        <v>12</v>
      </c>
      <c r="P1263" s="31">
        <v>42144</v>
      </c>
      <c r="Q1263" s="157" t="s">
        <v>304</v>
      </c>
      <c r="R1263" s="240">
        <v>4.7789351851851847E-2</v>
      </c>
      <c r="S1263" s="193"/>
      <c r="T1263" s="62" t="str">
        <f>IF(O1263&gt;0,VLOOKUP(Q1263,'Riders Names'!A$2:B$582,2,FALSE),"")</f>
        <v>Guest</v>
      </c>
      <c r="U1263" s="45" t="str">
        <f>VLOOKUP(Q1263,'Riders Names'!A$2:B$582,1,FALSE)</f>
        <v>Gary Smart</v>
      </c>
      <c r="X1263" s="7" t="str">
        <f>IF('My Races'!$H$2="All",Q1263,CONCATENATE(Q1263,N1263))</f>
        <v>Gary SmartUC862</v>
      </c>
    </row>
    <row r="1264" spans="1:24" ht="13.5" hidden="1" thickBot="1" x14ac:dyDescent="0.25">
      <c r="A1264" s="73" t="str">
        <f t="shared" si="253"/>
        <v/>
      </c>
      <c r="B1264" s="3" t="str">
        <f t="shared" si="251"/>
        <v/>
      </c>
      <c r="E1264" s="14" t="str">
        <f t="shared" si="252"/>
        <v/>
      </c>
      <c r="F1264" s="3">
        <f t="shared" si="258"/>
        <v>6</v>
      </c>
      <c r="G1264" s="3" t="str">
        <f t="shared" si="254"/>
        <v/>
      </c>
      <c r="H1264" s="3">
        <f t="shared" si="260"/>
        <v>0</v>
      </c>
      <c r="I1264" s="3" t="str">
        <f t="shared" si="255"/>
        <v/>
      </c>
      <c r="K1264" s="3">
        <f t="shared" si="256"/>
        <v>50</v>
      </c>
      <c r="L1264" s="3" t="str">
        <f t="shared" si="257"/>
        <v/>
      </c>
      <c r="N1264" s="143" t="s">
        <v>86</v>
      </c>
      <c r="O1264" s="57">
        <f t="shared" si="259"/>
        <v>13</v>
      </c>
      <c r="P1264" s="31">
        <v>42144</v>
      </c>
      <c r="Q1264" s="156" t="s">
        <v>306</v>
      </c>
      <c r="R1264" s="240">
        <v>5.0358796296296297E-2</v>
      </c>
      <c r="S1264" s="193"/>
      <c r="T1264" s="62" t="str">
        <f>IF(O1264&gt;0,VLOOKUP(Q1264,'Riders Names'!A$2:B$582,2,FALSE),"")</f>
        <v>Guest</v>
      </c>
      <c r="U1264" s="45" t="str">
        <f>VLOOKUP(Q1264,'Riders Names'!A$2:B$582,1,FALSE)</f>
        <v>Alan Sheppard</v>
      </c>
      <c r="X1264" s="7" t="str">
        <f>IF('My Races'!$H$2="All",Q1264,CONCATENATE(Q1264,N1264))</f>
        <v>Alan SheppardUC862</v>
      </c>
    </row>
    <row r="1265" spans="1:24" ht="13.5" hidden="1" thickBot="1" x14ac:dyDescent="0.25">
      <c r="A1265" s="73" t="str">
        <f t="shared" si="253"/>
        <v/>
      </c>
      <c r="B1265" s="3" t="str">
        <f t="shared" si="251"/>
        <v/>
      </c>
      <c r="E1265" s="14" t="str">
        <f t="shared" si="252"/>
        <v/>
      </c>
      <c r="F1265" s="3">
        <f t="shared" si="258"/>
        <v>6</v>
      </c>
      <c r="G1265" s="3" t="str">
        <f t="shared" si="254"/>
        <v/>
      </c>
      <c r="H1265" s="3">
        <f t="shared" si="260"/>
        <v>0</v>
      </c>
      <c r="I1265" s="3" t="str">
        <f t="shared" si="255"/>
        <v/>
      </c>
      <c r="K1265" s="3">
        <f t="shared" si="256"/>
        <v>50</v>
      </c>
      <c r="L1265" s="3" t="str">
        <f t="shared" si="257"/>
        <v/>
      </c>
      <c r="N1265" s="143" t="s">
        <v>86</v>
      </c>
      <c r="O1265" s="57">
        <f t="shared" si="259"/>
        <v>14</v>
      </c>
      <c r="P1265" s="31">
        <v>42144</v>
      </c>
      <c r="Q1265" s="157" t="s">
        <v>338</v>
      </c>
      <c r="R1265" s="240">
        <v>5.1064814814814813E-2</v>
      </c>
      <c r="S1265" s="185"/>
      <c r="T1265" s="62" t="str">
        <f>IF(O1265&gt;0,VLOOKUP(Q1265,'Riders Names'!A$2:B$582,2,FALSE),"")</f>
        <v>Guest</v>
      </c>
      <c r="U1265" s="45" t="str">
        <f>VLOOKUP(Q1265,'Riders Names'!A$2:B$582,1,FALSE)</f>
        <v>Di Ashfield</v>
      </c>
      <c r="X1265" s="7" t="str">
        <f>IF('My Races'!$H$2="All",Q1265,CONCATENATE(Q1265,N1265))</f>
        <v>Di AshfieldUC862</v>
      </c>
    </row>
    <row r="1266" spans="1:24" ht="13.5" hidden="1" thickBot="1" x14ac:dyDescent="0.25">
      <c r="A1266" s="73" t="str">
        <f t="shared" si="253"/>
        <v/>
      </c>
      <c r="B1266" s="3" t="str">
        <f t="shared" si="251"/>
        <v/>
      </c>
      <c r="E1266" s="14" t="str">
        <f t="shared" si="252"/>
        <v/>
      </c>
      <c r="F1266" s="3">
        <f t="shared" si="258"/>
        <v>6</v>
      </c>
      <c r="G1266" s="3" t="str">
        <f t="shared" si="254"/>
        <v/>
      </c>
      <c r="H1266" s="3">
        <f t="shared" si="260"/>
        <v>0</v>
      </c>
      <c r="I1266" s="3" t="str">
        <f t="shared" si="255"/>
        <v/>
      </c>
      <c r="K1266" s="3">
        <f t="shared" si="256"/>
        <v>50</v>
      </c>
      <c r="L1266" s="3" t="str">
        <f t="shared" si="257"/>
        <v/>
      </c>
      <c r="N1266" s="143" t="s">
        <v>86</v>
      </c>
      <c r="O1266" s="57">
        <f t="shared" si="259"/>
        <v>15</v>
      </c>
      <c r="P1266" s="31">
        <v>42144</v>
      </c>
      <c r="Q1266" s="156" t="s">
        <v>115</v>
      </c>
      <c r="R1266" s="240">
        <v>5.1319444444444445E-2</v>
      </c>
      <c r="S1266" s="185"/>
      <c r="T1266" s="62" t="str">
        <f>IF(O1266&gt;0,VLOOKUP(Q1266,'Riders Names'!A$2:B$582,2,FALSE),"")</f>
        <v>Male</v>
      </c>
      <c r="U1266" s="45" t="str">
        <f>VLOOKUP(Q1266,'Riders Names'!A$2:B$582,1,FALSE)</f>
        <v>Dylan Spencer</v>
      </c>
      <c r="X1266" s="7" t="str">
        <f>IF('My Races'!$H$2="All",Q1266,CONCATENATE(Q1266,N1266))</f>
        <v>Dylan SpencerUC862</v>
      </c>
    </row>
    <row r="1267" spans="1:24" ht="13.5" hidden="1" thickBot="1" x14ac:dyDescent="0.25">
      <c r="A1267" s="73" t="str">
        <f t="shared" si="253"/>
        <v/>
      </c>
      <c r="B1267" s="3" t="str">
        <f t="shared" si="251"/>
        <v/>
      </c>
      <c r="E1267" s="14" t="str">
        <f t="shared" si="252"/>
        <v/>
      </c>
      <c r="F1267" s="3">
        <f t="shared" si="258"/>
        <v>6</v>
      </c>
      <c r="G1267" s="3" t="str">
        <f t="shared" si="254"/>
        <v/>
      </c>
      <c r="H1267" s="3">
        <f t="shared" si="260"/>
        <v>0</v>
      </c>
      <c r="I1267" s="3" t="str">
        <f t="shared" si="255"/>
        <v/>
      </c>
      <c r="K1267" s="3">
        <f t="shared" si="256"/>
        <v>50</v>
      </c>
      <c r="L1267" s="3" t="str">
        <f t="shared" si="257"/>
        <v/>
      </c>
      <c r="N1267" s="143" t="s">
        <v>86</v>
      </c>
      <c r="O1267" s="57">
        <f t="shared" si="259"/>
        <v>16</v>
      </c>
      <c r="P1267" s="31">
        <v>42144</v>
      </c>
      <c r="Q1267" s="157" t="s">
        <v>132</v>
      </c>
      <c r="R1267" s="240">
        <v>5.7025462962962958E-2</v>
      </c>
      <c r="S1267" s="185"/>
      <c r="T1267" s="62" t="str">
        <f>IF(O1267&gt;0,VLOOKUP(Q1267,'Riders Names'!A$2:B$582,2,FALSE),"")</f>
        <v>Female</v>
      </c>
      <c r="U1267" s="45" t="str">
        <f>VLOOKUP(Q1267,'Riders Names'!A$2:B$582,1,FALSE)</f>
        <v>Rachael Still</v>
      </c>
      <c r="X1267" s="7" t="str">
        <f>IF('My Races'!$H$2="All",Q1267,CONCATENATE(Q1267,N1267))</f>
        <v>Rachael StillUC862</v>
      </c>
    </row>
    <row r="1268" spans="1:24" ht="13.5" hidden="1" thickBot="1" x14ac:dyDescent="0.25">
      <c r="A1268" s="73" t="str">
        <f t="shared" si="253"/>
        <v/>
      </c>
      <c r="B1268" s="3" t="str">
        <f t="shared" si="251"/>
        <v/>
      </c>
      <c r="E1268" s="14" t="str">
        <f t="shared" si="252"/>
        <v/>
      </c>
      <c r="F1268" s="3">
        <f t="shared" si="258"/>
        <v>6</v>
      </c>
      <c r="G1268" s="3" t="str">
        <f t="shared" si="254"/>
        <v/>
      </c>
      <c r="H1268" s="3">
        <f t="shared" si="260"/>
        <v>0</v>
      </c>
      <c r="I1268" s="3" t="str">
        <f t="shared" si="255"/>
        <v/>
      </c>
      <c r="K1268" s="3">
        <f t="shared" si="256"/>
        <v>50</v>
      </c>
      <c r="L1268" s="3" t="str">
        <f t="shared" si="257"/>
        <v/>
      </c>
      <c r="N1268" s="143" t="s">
        <v>86</v>
      </c>
      <c r="O1268" s="57">
        <f t="shared" si="259"/>
        <v>1</v>
      </c>
      <c r="P1268" s="29">
        <v>42172</v>
      </c>
      <c r="Q1268" s="256" t="s">
        <v>252</v>
      </c>
      <c r="R1268" s="240">
        <v>3.7025462962962961E-2</v>
      </c>
      <c r="S1268" s="185"/>
      <c r="T1268" s="62" t="str">
        <f>IF(O1268&gt;0,VLOOKUP(Q1268,'Riders Names'!A$2:B$582,2,FALSE),"")</f>
        <v>Guest</v>
      </c>
      <c r="U1268" s="45" t="str">
        <f>VLOOKUP(Q1268,'Riders Names'!A$2:B$582,1,FALSE)</f>
        <v>Ben Anstie</v>
      </c>
      <c r="X1268" s="7" t="str">
        <f>IF('My Races'!$H$2="All",Q1268,CONCATENATE(Q1268,N1268))</f>
        <v>Ben AnstieUC862</v>
      </c>
    </row>
    <row r="1269" spans="1:24" ht="13.5" hidden="1" thickBot="1" x14ac:dyDescent="0.25">
      <c r="A1269" s="73" t="str">
        <f t="shared" si="253"/>
        <v/>
      </c>
      <c r="B1269" s="3" t="str">
        <f t="shared" si="251"/>
        <v/>
      </c>
      <c r="E1269" s="14" t="str">
        <f t="shared" si="252"/>
        <v/>
      </c>
      <c r="F1269" s="3">
        <f t="shared" si="258"/>
        <v>6</v>
      </c>
      <c r="G1269" s="3" t="str">
        <f t="shared" si="254"/>
        <v/>
      </c>
      <c r="H1269" s="3">
        <f t="shared" si="260"/>
        <v>0</v>
      </c>
      <c r="I1269" s="3" t="str">
        <f t="shared" si="255"/>
        <v/>
      </c>
      <c r="K1269" s="3">
        <f t="shared" si="256"/>
        <v>50</v>
      </c>
      <c r="L1269" s="3" t="str">
        <f t="shared" si="257"/>
        <v/>
      </c>
      <c r="N1269" s="143" t="s">
        <v>86</v>
      </c>
      <c r="O1269" s="57">
        <f t="shared" si="259"/>
        <v>2</v>
      </c>
      <c r="P1269" s="29">
        <v>42172</v>
      </c>
      <c r="Q1269" s="256" t="s">
        <v>269</v>
      </c>
      <c r="R1269" s="240">
        <v>3.9583333333333331E-2</v>
      </c>
      <c r="S1269" s="185"/>
      <c r="T1269" s="62" t="str">
        <f>IF(O1269&gt;0,VLOOKUP(Q1269,'Riders Names'!A$2:B$582,2,FALSE),"")</f>
        <v>Guest</v>
      </c>
      <c r="U1269" s="45" t="str">
        <f>VLOOKUP(Q1269,'Riders Names'!A$2:B$582,1,FALSE)</f>
        <v>Peter Kibble</v>
      </c>
      <c r="X1269" s="7" t="str">
        <f>IF('My Races'!$H$2="All",Q1269,CONCATENATE(Q1269,N1269))</f>
        <v>Peter KibbleUC862</v>
      </c>
    </row>
    <row r="1270" spans="1:24" ht="13.5" hidden="1" thickBot="1" x14ac:dyDescent="0.25">
      <c r="A1270" s="73" t="str">
        <f t="shared" si="253"/>
        <v/>
      </c>
      <c r="B1270" s="3" t="str">
        <f t="shared" si="251"/>
        <v/>
      </c>
      <c r="E1270" s="14" t="str">
        <f t="shared" si="252"/>
        <v/>
      </c>
      <c r="F1270" s="3">
        <f t="shared" si="258"/>
        <v>6</v>
      </c>
      <c r="G1270" s="3" t="str">
        <f t="shared" si="254"/>
        <v/>
      </c>
      <c r="H1270" s="3">
        <f t="shared" si="260"/>
        <v>0</v>
      </c>
      <c r="I1270" s="3" t="str">
        <f t="shared" si="255"/>
        <v/>
      </c>
      <c r="K1270" s="3">
        <f t="shared" si="256"/>
        <v>50</v>
      </c>
      <c r="L1270" s="3" t="str">
        <f t="shared" si="257"/>
        <v/>
      </c>
      <c r="N1270" s="143" t="s">
        <v>86</v>
      </c>
      <c r="O1270" s="57">
        <f t="shared" si="259"/>
        <v>3</v>
      </c>
      <c r="P1270" s="29">
        <v>42172</v>
      </c>
      <c r="Q1270" s="256" t="s">
        <v>314</v>
      </c>
      <c r="R1270" s="240">
        <v>4.0613425925925928E-2</v>
      </c>
      <c r="S1270" s="185"/>
      <c r="T1270" s="62" t="str">
        <f>IF(O1270&gt;0,VLOOKUP(Q1270,'Riders Names'!A$2:B$582,2,FALSE),"")</f>
        <v>Guest</v>
      </c>
      <c r="U1270" s="45" t="str">
        <f>VLOOKUP(Q1270,'Riders Names'!A$2:B$582,1,FALSE)</f>
        <v>Simon Snowden</v>
      </c>
      <c r="X1270" s="7" t="str">
        <f>IF('My Races'!$H$2="All",Q1270,CONCATENATE(Q1270,N1270))</f>
        <v>Simon SnowdenUC862</v>
      </c>
    </row>
    <row r="1271" spans="1:24" ht="13.5" hidden="1" thickBot="1" x14ac:dyDescent="0.25">
      <c r="A1271" s="73" t="str">
        <f t="shared" si="253"/>
        <v/>
      </c>
      <c r="B1271" s="3" t="str">
        <f t="shared" si="251"/>
        <v/>
      </c>
      <c r="E1271" s="14" t="str">
        <f t="shared" si="252"/>
        <v/>
      </c>
      <c r="F1271" s="3">
        <f t="shared" si="258"/>
        <v>6</v>
      </c>
      <c r="G1271" s="3" t="str">
        <f t="shared" si="254"/>
        <v/>
      </c>
      <c r="H1271" s="3">
        <f t="shared" si="260"/>
        <v>0</v>
      </c>
      <c r="I1271" s="3" t="str">
        <f t="shared" si="255"/>
        <v/>
      </c>
      <c r="K1271" s="3">
        <f t="shared" si="256"/>
        <v>50</v>
      </c>
      <c r="L1271" s="3" t="str">
        <f t="shared" si="257"/>
        <v/>
      </c>
      <c r="N1271" s="143" t="s">
        <v>86</v>
      </c>
      <c r="O1271" s="57">
        <f t="shared" si="259"/>
        <v>4</v>
      </c>
      <c r="P1271" s="29">
        <v>42172</v>
      </c>
      <c r="Q1271" s="220" t="s">
        <v>56</v>
      </c>
      <c r="R1271" s="240">
        <v>4.1388888888888892E-2</v>
      </c>
      <c r="S1271" s="185" t="s">
        <v>222</v>
      </c>
      <c r="T1271" s="62" t="str">
        <f>IF(O1271&gt;0,VLOOKUP(Q1271,'Riders Names'!A$2:B$582,2,FALSE),"")</f>
        <v>Male</v>
      </c>
      <c r="U1271" s="45" t="str">
        <f>VLOOKUP(Q1271,'Riders Names'!A$2:B$582,1,FALSE)</f>
        <v>Simon Cox</v>
      </c>
      <c r="X1271" s="7" t="str">
        <f>IF('My Races'!$H$2="All",Q1271,CONCATENATE(Q1271,N1271))</f>
        <v>Simon CoxUC862</v>
      </c>
    </row>
    <row r="1272" spans="1:24" ht="13.5" hidden="1" thickBot="1" x14ac:dyDescent="0.25">
      <c r="A1272" s="73" t="str">
        <f t="shared" si="253"/>
        <v/>
      </c>
      <c r="B1272" s="3" t="str">
        <f t="shared" si="251"/>
        <v/>
      </c>
      <c r="E1272" s="14" t="str">
        <f t="shared" si="252"/>
        <v/>
      </c>
      <c r="F1272" s="3">
        <f t="shared" si="258"/>
        <v>6</v>
      </c>
      <c r="G1272" s="3" t="str">
        <f t="shared" si="254"/>
        <v/>
      </c>
      <c r="H1272" s="3">
        <f t="shared" si="260"/>
        <v>0</v>
      </c>
      <c r="I1272" s="3" t="str">
        <f t="shared" si="255"/>
        <v/>
      </c>
      <c r="K1272" s="3">
        <f t="shared" si="256"/>
        <v>50</v>
      </c>
      <c r="L1272" s="3" t="str">
        <f t="shared" si="257"/>
        <v/>
      </c>
      <c r="N1272" s="143" t="s">
        <v>86</v>
      </c>
      <c r="O1272" s="57">
        <f t="shared" si="259"/>
        <v>5</v>
      </c>
      <c r="P1272" s="29">
        <v>42172</v>
      </c>
      <c r="Q1272" s="220" t="s">
        <v>57</v>
      </c>
      <c r="R1272" s="240">
        <v>4.3402777777777783E-2</v>
      </c>
      <c r="S1272" s="185"/>
      <c r="T1272" s="62" t="str">
        <f>IF(O1272&gt;0,VLOOKUP(Q1272,'Riders Names'!A$2:B$582,2,FALSE),"")</f>
        <v>Male</v>
      </c>
      <c r="U1272" s="45" t="str">
        <f>VLOOKUP(Q1272,'Riders Names'!A$2:B$582,1,FALSE)</f>
        <v>Paul Winchcombe</v>
      </c>
      <c r="X1272" s="7" t="str">
        <f>IF('My Races'!$H$2="All",Q1272,CONCATENATE(Q1272,N1272))</f>
        <v>Paul WinchcombeUC862</v>
      </c>
    </row>
    <row r="1273" spans="1:24" ht="13.5" hidden="1" thickBot="1" x14ac:dyDescent="0.25">
      <c r="A1273" s="73" t="str">
        <f t="shared" si="253"/>
        <v/>
      </c>
      <c r="B1273" s="3" t="str">
        <f t="shared" si="251"/>
        <v/>
      </c>
      <c r="E1273" s="14" t="str">
        <f t="shared" si="252"/>
        <v/>
      </c>
      <c r="F1273" s="3">
        <f t="shared" si="258"/>
        <v>6</v>
      </c>
      <c r="G1273" s="3" t="str">
        <f t="shared" si="254"/>
        <v/>
      </c>
      <c r="H1273" s="3">
        <f t="shared" si="260"/>
        <v>0</v>
      </c>
      <c r="I1273" s="3" t="str">
        <f t="shared" si="255"/>
        <v/>
      </c>
      <c r="K1273" s="3">
        <f t="shared" si="256"/>
        <v>50</v>
      </c>
      <c r="L1273" s="3" t="str">
        <f t="shared" si="257"/>
        <v/>
      </c>
      <c r="N1273" s="143" t="s">
        <v>86</v>
      </c>
      <c r="O1273" s="57">
        <f t="shared" si="259"/>
        <v>6</v>
      </c>
      <c r="P1273" s="29">
        <v>42172</v>
      </c>
      <c r="Q1273" s="153" t="s">
        <v>169</v>
      </c>
      <c r="R1273" s="240">
        <v>4.3402777777777783E-2</v>
      </c>
      <c r="S1273" s="185"/>
      <c r="T1273" s="62" t="str">
        <f>IF(O1273&gt;0,VLOOKUP(Q1273,'Riders Names'!A$2:B$582,2,FALSE),"")</f>
        <v>Male</v>
      </c>
      <c r="U1273" s="45" t="str">
        <f>VLOOKUP(Q1273,'Riders Names'!A$2:B$582,1,FALSE)</f>
        <v>Jamie Currie</v>
      </c>
      <c r="X1273" s="7" t="str">
        <f>IF('My Races'!$H$2="All",Q1273,CONCATENATE(Q1273,N1273))</f>
        <v>Jamie CurrieUC862</v>
      </c>
    </row>
    <row r="1274" spans="1:24" ht="13.5" hidden="1" thickBot="1" x14ac:dyDescent="0.25">
      <c r="A1274" s="73" t="str">
        <f t="shared" si="253"/>
        <v/>
      </c>
      <c r="B1274" s="3" t="str">
        <f t="shared" si="251"/>
        <v/>
      </c>
      <c r="E1274" s="14" t="str">
        <f t="shared" si="252"/>
        <v/>
      </c>
      <c r="F1274" s="3">
        <f t="shared" si="258"/>
        <v>6</v>
      </c>
      <c r="G1274" s="3" t="str">
        <f t="shared" si="254"/>
        <v/>
      </c>
      <c r="H1274" s="3">
        <f t="shared" si="260"/>
        <v>0</v>
      </c>
      <c r="I1274" s="3" t="str">
        <f t="shared" si="255"/>
        <v/>
      </c>
      <c r="K1274" s="3">
        <f t="shared" si="256"/>
        <v>50</v>
      </c>
      <c r="L1274" s="3" t="str">
        <f t="shared" si="257"/>
        <v/>
      </c>
      <c r="N1274" s="143" t="s">
        <v>86</v>
      </c>
      <c r="O1274" s="57">
        <f t="shared" si="259"/>
        <v>7</v>
      </c>
      <c r="P1274" s="29">
        <v>42172</v>
      </c>
      <c r="Q1274" s="220" t="s">
        <v>256</v>
      </c>
      <c r="R1274" s="240">
        <v>4.3449074074074077E-2</v>
      </c>
      <c r="S1274" s="185"/>
      <c r="T1274" s="62" t="str">
        <f>IF(O1274&gt;0,VLOOKUP(Q1274,'Riders Names'!A$2:B$582,2,FALSE),"")</f>
        <v>Guest</v>
      </c>
      <c r="U1274" s="45" t="str">
        <f>VLOOKUP(Q1274,'Riders Names'!A$2:B$582,1,FALSE)</f>
        <v>Phil Akerman</v>
      </c>
      <c r="X1274" s="7" t="str">
        <f>IF('My Races'!$H$2="All",Q1274,CONCATENATE(Q1274,N1274))</f>
        <v>Phil AkermanUC862</v>
      </c>
    </row>
    <row r="1275" spans="1:24" ht="13.5" hidden="1" thickBot="1" x14ac:dyDescent="0.25">
      <c r="A1275" s="73" t="str">
        <f t="shared" si="253"/>
        <v/>
      </c>
      <c r="B1275" s="3" t="str">
        <f t="shared" si="251"/>
        <v/>
      </c>
      <c r="E1275" s="14" t="str">
        <f t="shared" si="252"/>
        <v/>
      </c>
      <c r="F1275" s="3">
        <f t="shared" si="258"/>
        <v>6</v>
      </c>
      <c r="G1275" s="3" t="str">
        <f t="shared" si="254"/>
        <v/>
      </c>
      <c r="H1275" s="3">
        <f t="shared" si="260"/>
        <v>0</v>
      </c>
      <c r="I1275" s="3" t="str">
        <f t="shared" si="255"/>
        <v/>
      </c>
      <c r="K1275" s="3">
        <f t="shared" si="256"/>
        <v>50</v>
      </c>
      <c r="L1275" s="3" t="str">
        <f t="shared" si="257"/>
        <v/>
      </c>
      <c r="N1275" s="143" t="s">
        <v>86</v>
      </c>
      <c r="O1275" s="57">
        <f t="shared" si="259"/>
        <v>8</v>
      </c>
      <c r="P1275" s="29">
        <v>42172</v>
      </c>
      <c r="Q1275" s="256" t="s">
        <v>67</v>
      </c>
      <c r="R1275" s="240">
        <v>4.4733796296296292E-2</v>
      </c>
      <c r="S1275" s="185"/>
      <c r="T1275" s="62" t="str">
        <f>IF(O1275&gt;0,VLOOKUP(Q1275,'Riders Names'!A$2:B$582,2,FALSE),"")</f>
        <v>Male</v>
      </c>
      <c r="U1275" s="45" t="str">
        <f>VLOOKUP(Q1275,'Riders Names'!A$2:B$582,1,FALSE)</f>
        <v>Neil Lewis</v>
      </c>
      <c r="X1275" s="7" t="str">
        <f>IF('My Races'!$H$2="All",Q1275,CONCATENATE(Q1275,N1275))</f>
        <v>Neil LewisUC862</v>
      </c>
    </row>
    <row r="1276" spans="1:24" ht="13.5" hidden="1" thickBot="1" x14ac:dyDescent="0.25">
      <c r="A1276" s="73" t="str">
        <f t="shared" si="253"/>
        <v/>
      </c>
      <c r="B1276" s="3" t="str">
        <f t="shared" si="251"/>
        <v/>
      </c>
      <c r="E1276" s="14" t="str">
        <f t="shared" si="252"/>
        <v/>
      </c>
      <c r="F1276" s="3">
        <f t="shared" si="258"/>
        <v>6</v>
      </c>
      <c r="G1276" s="3" t="str">
        <f t="shared" si="254"/>
        <v/>
      </c>
      <c r="H1276" s="3">
        <f t="shared" si="260"/>
        <v>0</v>
      </c>
      <c r="I1276" s="3" t="str">
        <f t="shared" si="255"/>
        <v/>
      </c>
      <c r="K1276" s="3">
        <f t="shared" si="256"/>
        <v>50</v>
      </c>
      <c r="L1276" s="3" t="str">
        <f t="shared" si="257"/>
        <v/>
      </c>
      <c r="N1276" s="143" t="s">
        <v>86</v>
      </c>
      <c r="O1276" s="57">
        <f t="shared" si="259"/>
        <v>9</v>
      </c>
      <c r="P1276" s="29">
        <v>42172</v>
      </c>
      <c r="Q1276" s="220" t="s">
        <v>69</v>
      </c>
      <c r="R1276" s="240">
        <v>4.5127314814814821E-2</v>
      </c>
      <c r="S1276" s="185"/>
      <c r="T1276" s="62" t="str">
        <f>IF(O1276&gt;0,VLOOKUP(Q1276,'Riders Names'!A$2:B$582,2,FALSE),"")</f>
        <v>Male</v>
      </c>
      <c r="U1276" s="45" t="str">
        <f>VLOOKUP(Q1276,'Riders Names'!A$2:B$582,1,FALSE)</f>
        <v>Paul Freegard</v>
      </c>
      <c r="X1276" s="7" t="str">
        <f>IF('My Races'!$H$2="All",Q1276,CONCATENATE(Q1276,N1276))</f>
        <v>Paul FreegardUC862</v>
      </c>
    </row>
    <row r="1277" spans="1:24" ht="13.5" hidden="1" thickBot="1" x14ac:dyDescent="0.25">
      <c r="A1277" s="73" t="str">
        <f t="shared" si="253"/>
        <v/>
      </c>
      <c r="B1277" s="3" t="str">
        <f t="shared" si="251"/>
        <v/>
      </c>
      <c r="E1277" s="14" t="str">
        <f t="shared" si="252"/>
        <v/>
      </c>
      <c r="F1277" s="3">
        <f t="shared" si="258"/>
        <v>6</v>
      </c>
      <c r="G1277" s="3" t="str">
        <f t="shared" si="254"/>
        <v/>
      </c>
      <c r="H1277" s="3">
        <f t="shared" si="260"/>
        <v>0</v>
      </c>
      <c r="I1277" s="3" t="str">
        <f t="shared" si="255"/>
        <v/>
      </c>
      <c r="K1277" s="3">
        <f t="shared" si="256"/>
        <v>50</v>
      </c>
      <c r="L1277" s="3" t="str">
        <f t="shared" si="257"/>
        <v/>
      </c>
      <c r="N1277" s="143" t="s">
        <v>86</v>
      </c>
      <c r="O1277" s="57">
        <f t="shared" si="259"/>
        <v>10</v>
      </c>
      <c r="P1277" s="29">
        <v>42172</v>
      </c>
      <c r="Q1277" s="256" t="s">
        <v>115</v>
      </c>
      <c r="R1277" s="240">
        <v>4.7118055555555559E-2</v>
      </c>
      <c r="S1277" s="185"/>
      <c r="T1277" s="62" t="str">
        <f>IF(O1277&gt;0,VLOOKUP(Q1277,'Riders Names'!A$2:B$582,2,FALSE),"")</f>
        <v>Male</v>
      </c>
      <c r="U1277" s="45" t="str">
        <f>VLOOKUP(Q1277,'Riders Names'!A$2:B$582,1,FALSE)</f>
        <v>Dylan Spencer</v>
      </c>
      <c r="X1277" s="7" t="str">
        <f>IF('My Races'!$H$2="All",Q1277,CONCATENATE(Q1277,N1277))</f>
        <v>Dylan SpencerUC862</v>
      </c>
    </row>
    <row r="1278" spans="1:24" ht="13.5" hidden="1" thickBot="1" x14ac:dyDescent="0.25">
      <c r="A1278" s="73" t="str">
        <f t="shared" si="253"/>
        <v/>
      </c>
      <c r="B1278" s="3" t="str">
        <f t="shared" si="251"/>
        <v/>
      </c>
      <c r="E1278" s="14" t="str">
        <f t="shared" si="252"/>
        <v/>
      </c>
      <c r="F1278" s="3">
        <f t="shared" si="258"/>
        <v>6</v>
      </c>
      <c r="G1278" s="3" t="str">
        <f t="shared" si="254"/>
        <v/>
      </c>
      <c r="H1278" s="3">
        <f t="shared" si="260"/>
        <v>0</v>
      </c>
      <c r="I1278" s="3" t="str">
        <f t="shared" si="255"/>
        <v/>
      </c>
      <c r="K1278" s="3">
        <f t="shared" si="256"/>
        <v>50</v>
      </c>
      <c r="L1278" s="3" t="str">
        <f t="shared" si="257"/>
        <v/>
      </c>
      <c r="N1278" s="143" t="s">
        <v>86</v>
      </c>
      <c r="O1278" s="57">
        <f t="shared" si="259"/>
        <v>11</v>
      </c>
      <c r="P1278" s="29">
        <v>42172</v>
      </c>
      <c r="Q1278" s="256" t="s">
        <v>121</v>
      </c>
      <c r="R1278" s="240">
        <v>4.8993055555555554E-2</v>
      </c>
      <c r="S1278" s="185"/>
      <c r="T1278" s="62" t="str">
        <f>IF(O1278&gt;0,VLOOKUP(Q1278,'Riders Names'!A$2:B$582,2,FALSE),"")</f>
        <v>Male</v>
      </c>
      <c r="U1278" s="45" t="str">
        <f>VLOOKUP(Q1278,'Riders Names'!A$2:B$582,1,FALSE)</f>
        <v>Mark Dick</v>
      </c>
      <c r="X1278" s="7" t="str">
        <f>IF('My Races'!$H$2="All",Q1278,CONCATENATE(Q1278,N1278))</f>
        <v>Mark DickUC862</v>
      </c>
    </row>
    <row r="1279" spans="1:24" ht="13.5" hidden="1" thickBot="1" x14ac:dyDescent="0.25">
      <c r="A1279" s="73" t="str">
        <f t="shared" si="253"/>
        <v/>
      </c>
      <c r="B1279" s="3" t="str">
        <f t="shared" si="251"/>
        <v/>
      </c>
      <c r="E1279" s="14" t="str">
        <f t="shared" si="252"/>
        <v/>
      </c>
      <c r="F1279" s="3">
        <f t="shared" si="258"/>
        <v>6</v>
      </c>
      <c r="G1279" s="3" t="str">
        <f t="shared" si="254"/>
        <v/>
      </c>
      <c r="H1279" s="3">
        <f t="shared" si="260"/>
        <v>0</v>
      </c>
      <c r="I1279" s="3" t="str">
        <f t="shared" si="255"/>
        <v/>
      </c>
      <c r="K1279" s="3">
        <f t="shared" si="256"/>
        <v>50</v>
      </c>
      <c r="L1279" s="3" t="str">
        <f t="shared" si="257"/>
        <v/>
      </c>
      <c r="N1279" s="143" t="s">
        <v>86</v>
      </c>
      <c r="O1279" s="57">
        <f t="shared" si="259"/>
        <v>12</v>
      </c>
      <c r="P1279" s="29">
        <v>42172</v>
      </c>
      <c r="Q1279" s="220" t="s">
        <v>132</v>
      </c>
      <c r="R1279" s="240">
        <v>5.3530092592592594E-2</v>
      </c>
      <c r="S1279" s="185" t="s">
        <v>339</v>
      </c>
      <c r="T1279" s="62" t="str">
        <f>IF(O1279&gt;0,VLOOKUP(Q1279,'Riders Names'!A$2:B$582,2,FALSE),"")</f>
        <v>Female</v>
      </c>
      <c r="U1279" s="45" t="str">
        <f>VLOOKUP(Q1279,'Riders Names'!A$2:B$582,1,FALSE)</f>
        <v>Rachael Still</v>
      </c>
      <c r="X1279" s="7" t="str">
        <f>IF('My Races'!$H$2="All",Q1279,CONCATENATE(Q1279,N1279))</f>
        <v>Rachael StillUC862</v>
      </c>
    </row>
    <row r="1280" spans="1:24" ht="13.5" hidden="1" thickBot="1" x14ac:dyDescent="0.25">
      <c r="A1280" s="73" t="str">
        <f t="shared" si="253"/>
        <v/>
      </c>
      <c r="B1280" s="3" t="str">
        <f t="shared" si="251"/>
        <v/>
      </c>
      <c r="E1280" s="14" t="str">
        <f t="shared" si="252"/>
        <v/>
      </c>
      <c r="F1280" s="3">
        <f t="shared" si="258"/>
        <v>6</v>
      </c>
      <c r="G1280" s="3" t="str">
        <f t="shared" si="254"/>
        <v/>
      </c>
      <c r="H1280" s="3">
        <f t="shared" si="260"/>
        <v>0</v>
      </c>
      <c r="I1280" s="3" t="str">
        <f t="shared" si="255"/>
        <v/>
      </c>
      <c r="K1280" s="3">
        <f t="shared" si="256"/>
        <v>50</v>
      </c>
      <c r="L1280" s="3" t="str">
        <f t="shared" si="257"/>
        <v/>
      </c>
      <c r="N1280" s="48" t="s">
        <v>87</v>
      </c>
      <c r="O1280" s="57">
        <f t="shared" si="259"/>
        <v>1</v>
      </c>
      <c r="P1280" s="29">
        <v>42186</v>
      </c>
      <c r="Q1280" s="153" t="s">
        <v>56</v>
      </c>
      <c r="R1280" s="240">
        <v>9.0335648148148151E-2</v>
      </c>
      <c r="S1280" s="185" t="s">
        <v>249</v>
      </c>
      <c r="T1280" s="62" t="str">
        <f>IF(O1280&gt;0,VLOOKUP(Q1280,'Riders Names'!A$2:B$582,2,FALSE),"")</f>
        <v>Male</v>
      </c>
      <c r="U1280" s="45" t="str">
        <f>VLOOKUP(Q1280,'Riders Names'!A$2:B$582,1,FALSE)</f>
        <v>Simon Cox</v>
      </c>
      <c r="X1280" s="7" t="str">
        <f>IF('My Races'!$H$2="All",Q1280,CONCATENATE(Q1280,N1280))</f>
        <v>Simon CoxUC864</v>
      </c>
    </row>
    <row r="1281" spans="1:24" ht="13.5" hidden="1" thickBot="1" x14ac:dyDescent="0.25">
      <c r="A1281" s="73" t="str">
        <f t="shared" si="253"/>
        <v/>
      </c>
      <c r="B1281" s="3" t="str">
        <f t="shared" si="251"/>
        <v/>
      </c>
      <c r="E1281" s="14" t="str">
        <f t="shared" si="252"/>
        <v/>
      </c>
      <c r="F1281" s="3">
        <f t="shared" si="258"/>
        <v>6</v>
      </c>
      <c r="G1281" s="3" t="str">
        <f t="shared" si="254"/>
        <v/>
      </c>
      <c r="H1281" s="3">
        <f t="shared" si="260"/>
        <v>0</v>
      </c>
      <c r="I1281" s="3" t="str">
        <f t="shared" si="255"/>
        <v/>
      </c>
      <c r="K1281" s="3">
        <f t="shared" si="256"/>
        <v>50</v>
      </c>
      <c r="L1281" s="3" t="str">
        <f t="shared" si="257"/>
        <v/>
      </c>
      <c r="N1281" s="48" t="s">
        <v>87</v>
      </c>
      <c r="O1281" s="57">
        <f t="shared" si="259"/>
        <v>2</v>
      </c>
      <c r="P1281" s="29">
        <v>42186</v>
      </c>
      <c r="Q1281" s="154" t="s">
        <v>65</v>
      </c>
      <c r="R1281" s="240">
        <v>9.1111111111111101E-2</v>
      </c>
      <c r="S1281" s="185"/>
      <c r="T1281" s="62" t="str">
        <f>IF(O1281&gt;0,VLOOKUP(Q1281,'Riders Names'!A$2:B$582,2,FALSE),"")</f>
        <v>Male</v>
      </c>
      <c r="U1281" s="45" t="str">
        <f>VLOOKUP(Q1281,'Riders Names'!A$2:B$582,1,FALSE)</f>
        <v>Andy Cook</v>
      </c>
      <c r="X1281" s="7" t="str">
        <f>IF('My Races'!$H$2="All",Q1281,CONCATENATE(Q1281,N1281))</f>
        <v>Andy CookUC864</v>
      </c>
    </row>
    <row r="1282" spans="1:24" ht="13.5" hidden="1" thickBot="1" x14ac:dyDescent="0.25">
      <c r="A1282" s="73" t="str">
        <f t="shared" si="253"/>
        <v/>
      </c>
      <c r="B1282" s="3" t="str">
        <f t="shared" si="251"/>
        <v/>
      </c>
      <c r="E1282" s="14" t="str">
        <f t="shared" si="252"/>
        <v/>
      </c>
      <c r="F1282" s="3">
        <f t="shared" si="258"/>
        <v>6</v>
      </c>
      <c r="G1282" s="3" t="str">
        <f t="shared" si="254"/>
        <v/>
      </c>
      <c r="H1282" s="3">
        <f t="shared" si="260"/>
        <v>0</v>
      </c>
      <c r="I1282" s="3" t="str">
        <f t="shared" si="255"/>
        <v/>
      </c>
      <c r="K1282" s="3">
        <f t="shared" si="256"/>
        <v>50</v>
      </c>
      <c r="L1282" s="3" t="str">
        <f t="shared" si="257"/>
        <v/>
      </c>
      <c r="N1282" s="48" t="s">
        <v>87</v>
      </c>
      <c r="O1282" s="57">
        <f t="shared" si="259"/>
        <v>3</v>
      </c>
      <c r="P1282" s="29">
        <v>42186</v>
      </c>
      <c r="Q1282" s="153" t="s">
        <v>68</v>
      </c>
      <c r="R1282" s="240">
        <v>9.2592592592592601E-2</v>
      </c>
      <c r="S1282" s="185"/>
      <c r="T1282" s="62" t="str">
        <f>IF(O1282&gt;0,VLOOKUP(Q1282,'Riders Names'!A$2:B$582,2,FALSE),"")</f>
        <v>Male</v>
      </c>
      <c r="U1282" s="45" t="str">
        <f>VLOOKUP(Q1282,'Riders Names'!A$2:B$582,1,FALSE)</f>
        <v>Robbie Richardson</v>
      </c>
      <c r="X1282" s="7" t="str">
        <f>IF('My Races'!$H$2="All",Q1282,CONCATENATE(Q1282,N1282))</f>
        <v>Robbie RichardsonUC864</v>
      </c>
    </row>
    <row r="1283" spans="1:24" ht="13.5" hidden="1" thickBot="1" x14ac:dyDescent="0.25">
      <c r="A1283" s="73" t="str">
        <f t="shared" si="253"/>
        <v/>
      </c>
      <c r="B1283" s="3" t="str">
        <f t="shared" ref="B1283:B1346" si="261">IF(N1283=$AA$11,RANK(A1283,A$3:A$5000,1),"")</f>
        <v/>
      </c>
      <c r="E1283" s="14" t="str">
        <f t="shared" ref="E1283:E1346" si="262">IF(N1283=$AA$11,P1283,"")</f>
        <v/>
      </c>
      <c r="F1283" s="3">
        <f t="shared" si="258"/>
        <v>6</v>
      </c>
      <c r="G1283" s="3" t="str">
        <f t="shared" si="254"/>
        <v/>
      </c>
      <c r="H1283" s="3">
        <f t="shared" si="260"/>
        <v>0</v>
      </c>
      <c r="I1283" s="3" t="str">
        <f t="shared" si="255"/>
        <v/>
      </c>
      <c r="K1283" s="3">
        <f t="shared" si="256"/>
        <v>50</v>
      </c>
      <c r="L1283" s="3" t="str">
        <f t="shared" si="257"/>
        <v/>
      </c>
      <c r="N1283" s="48" t="s">
        <v>87</v>
      </c>
      <c r="O1283" s="57">
        <f t="shared" si="259"/>
        <v>4</v>
      </c>
      <c r="P1283" s="29">
        <v>42186</v>
      </c>
      <c r="Q1283" s="154" t="s">
        <v>144</v>
      </c>
      <c r="R1283" s="240">
        <v>9.5370370370370369E-2</v>
      </c>
      <c r="S1283" s="185"/>
      <c r="T1283" s="62" t="str">
        <f>IF(O1283&gt;0,VLOOKUP(Q1283,'Riders Names'!A$2:B$582,2,FALSE),"")</f>
        <v>Male</v>
      </c>
      <c r="U1283" s="45" t="str">
        <f>VLOOKUP(Q1283,'Riders Names'!A$2:B$582,1,FALSE)</f>
        <v>Chris Tweedie</v>
      </c>
      <c r="X1283" s="7" t="str">
        <f>IF('My Races'!$H$2="All",Q1283,CONCATENATE(Q1283,N1283))</f>
        <v>Chris TweedieUC864</v>
      </c>
    </row>
    <row r="1284" spans="1:24" hidden="1" x14ac:dyDescent="0.2">
      <c r="A1284" s="73" t="str">
        <f t="shared" ref="A1284:A1347" si="263">IF(AND(N1284=$AA$11,$AA$7="All"),R1284,IF(AND(N1284=$AA$11,$AA$7=T1284),R1284,""))</f>
        <v/>
      </c>
      <c r="B1284" s="3" t="str">
        <f t="shared" si="261"/>
        <v/>
      </c>
      <c r="E1284" s="14" t="str">
        <f t="shared" si="262"/>
        <v/>
      </c>
      <c r="F1284" s="3">
        <f t="shared" si="258"/>
        <v>6</v>
      </c>
      <c r="G1284" s="3" t="str">
        <f t="shared" ref="G1284:G1347" si="264">IF(F1284&lt;&gt;F1283,F1284,"")</f>
        <v/>
      </c>
      <c r="H1284" s="3">
        <f t="shared" si="260"/>
        <v>0</v>
      </c>
      <c r="I1284" s="3" t="str">
        <f t="shared" ref="I1284:I1347" si="265">IF(H1284&lt;&gt;H1283,CONCATENATE($AA$11,H1284),"")</f>
        <v/>
      </c>
      <c r="K1284" s="3">
        <f t="shared" si="256"/>
        <v>50</v>
      </c>
      <c r="L1284" s="3" t="str">
        <f t="shared" si="257"/>
        <v/>
      </c>
      <c r="N1284" s="48" t="s">
        <v>87</v>
      </c>
      <c r="O1284" s="57">
        <f t="shared" si="259"/>
        <v>5</v>
      </c>
      <c r="P1284" s="29">
        <v>42186</v>
      </c>
      <c r="Q1284" t="s">
        <v>57</v>
      </c>
      <c r="R1284" s="240">
        <v>9.8206018518518512E-2</v>
      </c>
      <c r="S1284" s="185"/>
      <c r="T1284" s="62" t="str">
        <f>IF(O1284&gt;0,VLOOKUP(Q1284,'Riders Names'!A$2:B$582,2,FALSE),"")</f>
        <v>Male</v>
      </c>
      <c r="U1284" s="45" t="str">
        <f>VLOOKUP(Q1284,'Riders Names'!A$2:B$582,1,FALSE)</f>
        <v>Paul Winchcombe</v>
      </c>
      <c r="X1284" s="7" t="str">
        <f>IF('My Races'!$H$2="All",Q1284,CONCATENATE(Q1284,N1284))</f>
        <v>Paul WinchcombeUC864</v>
      </c>
    </row>
    <row r="1285" spans="1:24" hidden="1" x14ac:dyDescent="0.2">
      <c r="A1285" s="73" t="str">
        <f t="shared" si="263"/>
        <v/>
      </c>
      <c r="B1285" s="3" t="str">
        <f t="shared" si="261"/>
        <v/>
      </c>
      <c r="E1285" s="14" t="str">
        <f t="shared" si="262"/>
        <v/>
      </c>
      <c r="F1285" s="3">
        <f t="shared" si="258"/>
        <v>6</v>
      </c>
      <c r="G1285" s="3" t="str">
        <f t="shared" si="264"/>
        <v/>
      </c>
      <c r="H1285" s="3">
        <f t="shared" si="260"/>
        <v>0</v>
      </c>
      <c r="I1285" s="3" t="str">
        <f t="shared" si="265"/>
        <v/>
      </c>
      <c r="K1285" s="3">
        <f t="shared" si="256"/>
        <v>50</v>
      </c>
      <c r="L1285" s="3" t="str">
        <f t="shared" si="257"/>
        <v/>
      </c>
      <c r="N1285" s="48" t="s">
        <v>87</v>
      </c>
      <c r="O1285" s="57">
        <f t="shared" si="259"/>
        <v>6</v>
      </c>
      <c r="P1285" s="29">
        <v>42186</v>
      </c>
      <c r="Q1285" t="s">
        <v>115</v>
      </c>
      <c r="R1285" s="240">
        <v>0.10802083333333333</v>
      </c>
      <c r="S1285" s="185"/>
      <c r="T1285" s="62" t="str">
        <f>IF(O1285&gt;0,VLOOKUP(Q1285,'Riders Names'!A$2:B$582,2,FALSE),"")</f>
        <v>Male</v>
      </c>
      <c r="U1285" s="45" t="str">
        <f>VLOOKUP(Q1285,'Riders Names'!A$2:B$582,1,FALSE)</f>
        <v>Dylan Spencer</v>
      </c>
      <c r="X1285" s="7" t="str">
        <f>IF('My Races'!$H$2="All",Q1285,CONCATENATE(Q1285,N1285))</f>
        <v>Dylan SpencerUC864</v>
      </c>
    </row>
    <row r="1286" spans="1:24" hidden="1" x14ac:dyDescent="0.2">
      <c r="A1286" s="73" t="str">
        <f t="shared" si="263"/>
        <v/>
      </c>
      <c r="B1286" s="3" t="str">
        <f t="shared" si="261"/>
        <v/>
      </c>
      <c r="E1286" s="14" t="str">
        <f t="shared" si="262"/>
        <v/>
      </c>
      <c r="F1286" s="3">
        <f t="shared" si="258"/>
        <v>6</v>
      </c>
      <c r="G1286" s="3" t="str">
        <f t="shared" si="264"/>
        <v/>
      </c>
      <c r="H1286" s="3">
        <f t="shared" si="260"/>
        <v>0</v>
      </c>
      <c r="I1286" s="3" t="str">
        <f t="shared" si="265"/>
        <v/>
      </c>
      <c r="K1286" s="3">
        <f t="shared" si="256"/>
        <v>50</v>
      </c>
      <c r="L1286" s="3" t="str">
        <f t="shared" si="257"/>
        <v/>
      </c>
      <c r="N1286" s="48" t="s">
        <v>87</v>
      </c>
      <c r="O1286" s="57">
        <f t="shared" si="259"/>
        <v>7</v>
      </c>
      <c r="P1286" s="29">
        <v>42186</v>
      </c>
      <c r="Q1286" t="s">
        <v>169</v>
      </c>
      <c r="R1286" s="240" t="s">
        <v>154</v>
      </c>
      <c r="S1286" s="185"/>
      <c r="T1286" s="62" t="str">
        <f>IF(O1286&gt;0,VLOOKUP(Q1286,'Riders Names'!A$2:B$582,2,FALSE),"")</f>
        <v>Male</v>
      </c>
      <c r="U1286" s="45" t="str">
        <f>VLOOKUP(Q1286,'Riders Names'!A$2:B$582,1,FALSE)</f>
        <v>Jamie Currie</v>
      </c>
      <c r="X1286" s="7" t="str">
        <f>IF('My Races'!$H$2="All",Q1286,CONCATENATE(Q1286,N1286))</f>
        <v>Jamie CurrieUC864</v>
      </c>
    </row>
    <row r="1287" spans="1:24" ht="13.5" hidden="1" thickBot="1" x14ac:dyDescent="0.25">
      <c r="A1287" s="73" t="str">
        <f t="shared" si="263"/>
        <v/>
      </c>
      <c r="B1287" s="3" t="str">
        <f t="shared" si="261"/>
        <v/>
      </c>
      <c r="E1287" s="14" t="str">
        <f t="shared" si="262"/>
        <v/>
      </c>
      <c r="F1287" s="3">
        <f t="shared" si="258"/>
        <v>6</v>
      </c>
      <c r="G1287" s="3" t="str">
        <f t="shared" si="264"/>
        <v/>
      </c>
      <c r="H1287" s="3">
        <f t="shared" si="260"/>
        <v>0</v>
      </c>
      <c r="I1287" s="3" t="str">
        <f t="shared" si="265"/>
        <v/>
      </c>
      <c r="K1287" s="3">
        <f t="shared" si="256"/>
        <v>50</v>
      </c>
      <c r="L1287" s="3" t="str">
        <f t="shared" si="257"/>
        <v/>
      </c>
      <c r="N1287" s="48" t="s">
        <v>85</v>
      </c>
      <c r="O1287" s="57">
        <f t="shared" si="259"/>
        <v>1</v>
      </c>
      <c r="P1287" s="29">
        <v>42179</v>
      </c>
      <c r="Q1287" s="256" t="s">
        <v>252</v>
      </c>
      <c r="R1287" s="240">
        <v>1.4953703703703705E-2</v>
      </c>
      <c r="S1287" s="185"/>
      <c r="T1287" s="62" t="str">
        <f>IF(O1287&gt;0,VLOOKUP(Q1287,'Riders Names'!A$2:B$582,2,FALSE),"")</f>
        <v>Guest</v>
      </c>
      <c r="U1287" s="45" t="str">
        <f>VLOOKUP(Q1287,'Riders Names'!A$2:B$582,1,FALSE)</f>
        <v>Ben Anstie</v>
      </c>
      <c r="X1287" s="7" t="str">
        <f>IF('My Races'!$H$2="All",Q1287,CONCATENATE(Q1287,N1287))</f>
        <v>Ben AnstieUC861</v>
      </c>
    </row>
    <row r="1288" spans="1:24" ht="13.5" hidden="1" thickBot="1" x14ac:dyDescent="0.25">
      <c r="A1288" s="73" t="str">
        <f t="shared" si="263"/>
        <v/>
      </c>
      <c r="B1288" s="3" t="str">
        <f t="shared" si="261"/>
        <v/>
      </c>
      <c r="E1288" s="14" t="str">
        <f t="shared" si="262"/>
        <v/>
      </c>
      <c r="F1288" s="3">
        <f t="shared" si="258"/>
        <v>6</v>
      </c>
      <c r="G1288" s="3" t="str">
        <f t="shared" si="264"/>
        <v/>
      </c>
      <c r="H1288" s="3">
        <f t="shared" si="260"/>
        <v>0</v>
      </c>
      <c r="I1288" s="3" t="str">
        <f t="shared" si="265"/>
        <v/>
      </c>
      <c r="K1288" s="3">
        <f t="shared" si="256"/>
        <v>50</v>
      </c>
      <c r="L1288" s="3" t="str">
        <f t="shared" si="257"/>
        <v/>
      </c>
      <c r="N1288" s="48" t="s">
        <v>85</v>
      </c>
      <c r="O1288" s="57">
        <f t="shared" si="259"/>
        <v>2</v>
      </c>
      <c r="P1288" s="29">
        <v>42179</v>
      </c>
      <c r="Q1288" s="256" t="s">
        <v>269</v>
      </c>
      <c r="R1288" s="240">
        <v>1.5601851851851851E-2</v>
      </c>
      <c r="S1288" s="185"/>
      <c r="T1288" s="62" t="str">
        <f>IF(O1288&gt;0,VLOOKUP(Q1288,'Riders Names'!A$2:B$582,2,FALSE),"")</f>
        <v>Guest</v>
      </c>
      <c r="U1288" s="45" t="str">
        <f>VLOOKUP(Q1288,'Riders Names'!A$2:B$582,1,FALSE)</f>
        <v>Peter Kibble</v>
      </c>
      <c r="X1288" s="7" t="str">
        <f>IF('My Races'!$H$2="All",Q1288,CONCATENATE(Q1288,N1288))</f>
        <v>Peter KibbleUC861</v>
      </c>
    </row>
    <row r="1289" spans="1:24" ht="13.5" hidden="1" thickBot="1" x14ac:dyDescent="0.25">
      <c r="A1289" s="73" t="str">
        <f t="shared" si="263"/>
        <v/>
      </c>
      <c r="B1289" s="3" t="str">
        <f t="shared" si="261"/>
        <v/>
      </c>
      <c r="E1289" s="14" t="str">
        <f t="shared" si="262"/>
        <v/>
      </c>
      <c r="F1289" s="3">
        <f t="shared" si="258"/>
        <v>6</v>
      </c>
      <c r="G1289" s="3" t="str">
        <f t="shared" si="264"/>
        <v/>
      </c>
      <c r="H1289" s="3">
        <f t="shared" si="260"/>
        <v>0</v>
      </c>
      <c r="I1289" s="3" t="str">
        <f t="shared" si="265"/>
        <v/>
      </c>
      <c r="K1289" s="3">
        <f t="shared" ref="K1289:K1352" si="266">IF(X1289=$AA$6,K1288+1,K1288)</f>
        <v>50</v>
      </c>
      <c r="L1289" s="3" t="str">
        <f t="shared" ref="L1289:L1352" si="267">IF(K1289&lt;&gt;K1288,CONCATENATE($AA$4,K1289),"")</f>
        <v/>
      </c>
      <c r="N1289" s="48" t="s">
        <v>85</v>
      </c>
      <c r="O1289" s="57">
        <f t="shared" si="259"/>
        <v>3</v>
      </c>
      <c r="P1289" s="29">
        <v>42179</v>
      </c>
      <c r="Q1289" s="256" t="s">
        <v>188</v>
      </c>
      <c r="R1289" s="240">
        <v>1.5914351851851853E-2</v>
      </c>
      <c r="S1289" s="185"/>
      <c r="T1289" s="62" t="str">
        <f>IF(O1289&gt;0,VLOOKUP(Q1289,'Riders Names'!A$2:B$582,2,FALSE),"")</f>
        <v>Guest</v>
      </c>
      <c r="U1289" s="45" t="str">
        <f>VLOOKUP(Q1289,'Riders Names'!A$2:B$582,1,FALSE)</f>
        <v>James Cook</v>
      </c>
      <c r="X1289" s="7" t="str">
        <f>IF('My Races'!$H$2="All",Q1289,CONCATENATE(Q1289,N1289))</f>
        <v>James CookUC861</v>
      </c>
    </row>
    <row r="1290" spans="1:24" ht="13.5" hidden="1" thickBot="1" x14ac:dyDescent="0.25">
      <c r="A1290" s="73" t="str">
        <f t="shared" si="263"/>
        <v/>
      </c>
      <c r="B1290" s="3" t="str">
        <f t="shared" si="261"/>
        <v/>
      </c>
      <c r="E1290" s="14" t="str">
        <f t="shared" si="262"/>
        <v/>
      </c>
      <c r="F1290" s="3">
        <f t="shared" si="258"/>
        <v>6</v>
      </c>
      <c r="G1290" s="3" t="str">
        <f t="shared" si="264"/>
        <v/>
      </c>
      <c r="H1290" s="3">
        <f t="shared" si="260"/>
        <v>0</v>
      </c>
      <c r="I1290" s="3" t="str">
        <f t="shared" si="265"/>
        <v/>
      </c>
      <c r="K1290" s="3">
        <f t="shared" si="266"/>
        <v>50</v>
      </c>
      <c r="L1290" s="3" t="str">
        <f t="shared" si="267"/>
        <v/>
      </c>
      <c r="N1290" s="48" t="s">
        <v>85</v>
      </c>
      <c r="O1290" s="57">
        <f t="shared" si="259"/>
        <v>4</v>
      </c>
      <c r="P1290" s="29">
        <v>42179</v>
      </c>
      <c r="Q1290" s="220" t="s">
        <v>314</v>
      </c>
      <c r="R1290" s="240">
        <v>1.6006944444444445E-2</v>
      </c>
      <c r="S1290" s="185"/>
      <c r="T1290" s="62" t="str">
        <f>IF(O1290&gt;0,VLOOKUP(Q1290,'Riders Names'!A$2:B$582,2,FALSE),"")</f>
        <v>Guest</v>
      </c>
      <c r="U1290" s="45" t="str">
        <f>VLOOKUP(Q1290,'Riders Names'!A$2:B$582,1,FALSE)</f>
        <v>Simon Snowden</v>
      </c>
      <c r="X1290" s="7" t="str">
        <f>IF('My Races'!$H$2="All",Q1290,CONCATENATE(Q1290,N1290))</f>
        <v>Simon SnowdenUC861</v>
      </c>
    </row>
    <row r="1291" spans="1:24" ht="13.5" hidden="1" thickBot="1" x14ac:dyDescent="0.25">
      <c r="A1291" s="73" t="str">
        <f t="shared" si="263"/>
        <v/>
      </c>
      <c r="B1291" s="3" t="str">
        <f t="shared" si="261"/>
        <v/>
      </c>
      <c r="E1291" s="14" t="str">
        <f t="shared" si="262"/>
        <v/>
      </c>
      <c r="F1291" s="3">
        <f t="shared" si="258"/>
        <v>6</v>
      </c>
      <c r="G1291" s="3" t="str">
        <f t="shared" si="264"/>
        <v/>
      </c>
      <c r="H1291" s="3">
        <f t="shared" si="260"/>
        <v>0</v>
      </c>
      <c r="I1291" s="3" t="str">
        <f t="shared" si="265"/>
        <v/>
      </c>
      <c r="K1291" s="3">
        <f t="shared" si="266"/>
        <v>50</v>
      </c>
      <c r="L1291" s="3" t="str">
        <f t="shared" si="267"/>
        <v/>
      </c>
      <c r="N1291" s="48" t="s">
        <v>85</v>
      </c>
      <c r="O1291" s="57">
        <f t="shared" si="259"/>
        <v>5</v>
      </c>
      <c r="P1291" s="29">
        <v>42179</v>
      </c>
      <c r="Q1291" s="256" t="s">
        <v>172</v>
      </c>
      <c r="R1291" s="240">
        <v>1.6122685185185184E-2</v>
      </c>
      <c r="S1291" s="185"/>
      <c r="T1291" s="62" t="str">
        <f>IF(O1291&gt;0,VLOOKUP(Q1291,'Riders Names'!A$2:B$582,2,FALSE),"")</f>
        <v>Guest</v>
      </c>
      <c r="U1291" s="45" t="str">
        <f>VLOOKUP(Q1291,'Riders Names'!A$2:B$582,1,FALSE)</f>
        <v>Les Liddiard</v>
      </c>
      <c r="X1291" s="7" t="str">
        <f>IF('My Races'!$H$2="All",Q1291,CONCATENATE(Q1291,N1291))</f>
        <v>Les LiddiardUC861</v>
      </c>
    </row>
    <row r="1292" spans="1:24" ht="13.5" hidden="1" thickBot="1" x14ac:dyDescent="0.25">
      <c r="A1292" s="73" t="str">
        <f t="shared" si="263"/>
        <v/>
      </c>
      <c r="B1292" s="3" t="str">
        <f t="shared" si="261"/>
        <v/>
      </c>
      <c r="E1292" s="14" t="str">
        <f t="shared" si="262"/>
        <v/>
      </c>
      <c r="F1292" s="3">
        <f t="shared" si="258"/>
        <v>6</v>
      </c>
      <c r="G1292" s="3" t="str">
        <f t="shared" si="264"/>
        <v/>
      </c>
      <c r="H1292" s="3">
        <f t="shared" si="260"/>
        <v>0</v>
      </c>
      <c r="I1292" s="3" t="str">
        <f t="shared" si="265"/>
        <v/>
      </c>
      <c r="K1292" s="3">
        <f t="shared" si="266"/>
        <v>50</v>
      </c>
      <c r="L1292" s="3" t="str">
        <f t="shared" si="267"/>
        <v/>
      </c>
      <c r="N1292" s="48" t="s">
        <v>85</v>
      </c>
      <c r="O1292" s="57">
        <f t="shared" si="259"/>
        <v>6</v>
      </c>
      <c r="P1292" s="29">
        <v>42179</v>
      </c>
      <c r="Q1292" s="256" t="s">
        <v>292</v>
      </c>
      <c r="R1292" s="240">
        <v>1.6192129629629629E-2</v>
      </c>
      <c r="S1292" s="185"/>
      <c r="T1292" s="62" t="str">
        <f>IF(O1292&gt;0,VLOOKUP(Q1292,'Riders Names'!A$2:B$582,2,FALSE),"")</f>
        <v>Guest</v>
      </c>
      <c r="U1292" s="45" t="str">
        <f>VLOOKUP(Q1292,'Riders Names'!A$2:B$582,1,FALSE)</f>
        <v>Harry Palmer</v>
      </c>
      <c r="X1292" s="7" t="str">
        <f>IF('My Races'!$H$2="All",Q1292,CONCATENATE(Q1292,N1292))</f>
        <v>Harry PalmerUC861</v>
      </c>
    </row>
    <row r="1293" spans="1:24" ht="13.5" hidden="1" thickBot="1" x14ac:dyDescent="0.25">
      <c r="A1293" s="73" t="str">
        <f t="shared" si="263"/>
        <v/>
      </c>
      <c r="B1293" s="3" t="str">
        <f t="shared" si="261"/>
        <v/>
      </c>
      <c r="E1293" s="14" t="str">
        <f t="shared" si="262"/>
        <v/>
      </c>
      <c r="F1293" s="3">
        <f t="shared" si="258"/>
        <v>6</v>
      </c>
      <c r="G1293" s="3" t="str">
        <f t="shared" si="264"/>
        <v/>
      </c>
      <c r="H1293" s="3">
        <f t="shared" si="260"/>
        <v>0</v>
      </c>
      <c r="I1293" s="3" t="str">
        <f t="shared" si="265"/>
        <v/>
      </c>
      <c r="K1293" s="3">
        <f t="shared" si="266"/>
        <v>50</v>
      </c>
      <c r="L1293" s="3" t="str">
        <f t="shared" si="267"/>
        <v/>
      </c>
      <c r="N1293" s="48" t="s">
        <v>85</v>
      </c>
      <c r="O1293" s="57">
        <f t="shared" si="259"/>
        <v>7</v>
      </c>
      <c r="P1293" s="29">
        <v>42179</v>
      </c>
      <c r="Q1293" s="256" t="s">
        <v>56</v>
      </c>
      <c r="R1293" s="240">
        <v>1.6238425925925924E-2</v>
      </c>
      <c r="S1293" s="185" t="s">
        <v>341</v>
      </c>
      <c r="T1293" s="62" t="str">
        <f>IF(O1293&gt;0,VLOOKUP(Q1293,'Riders Names'!A$2:B$582,2,FALSE),"")</f>
        <v>Male</v>
      </c>
      <c r="U1293" s="45" t="str">
        <f>VLOOKUP(Q1293,'Riders Names'!A$2:B$582,1,FALSE)</f>
        <v>Simon Cox</v>
      </c>
      <c r="X1293" s="7" t="str">
        <f>IF('My Races'!$H$2="All",Q1293,CONCATENATE(Q1293,N1293))</f>
        <v>Simon CoxUC861</v>
      </c>
    </row>
    <row r="1294" spans="1:24" ht="13.5" hidden="1" thickBot="1" x14ac:dyDescent="0.25">
      <c r="A1294" s="73" t="str">
        <f t="shared" si="263"/>
        <v/>
      </c>
      <c r="B1294" s="3" t="str">
        <f t="shared" si="261"/>
        <v/>
      </c>
      <c r="E1294" s="14" t="str">
        <f t="shared" si="262"/>
        <v/>
      </c>
      <c r="F1294" s="3">
        <f t="shared" si="258"/>
        <v>6</v>
      </c>
      <c r="G1294" s="3" t="str">
        <f t="shared" si="264"/>
        <v/>
      </c>
      <c r="H1294" s="3">
        <f t="shared" si="260"/>
        <v>0</v>
      </c>
      <c r="I1294" s="3" t="str">
        <f t="shared" si="265"/>
        <v/>
      </c>
      <c r="K1294" s="3">
        <f t="shared" si="266"/>
        <v>50</v>
      </c>
      <c r="L1294" s="3" t="str">
        <f t="shared" si="267"/>
        <v/>
      </c>
      <c r="N1294" s="48" t="s">
        <v>85</v>
      </c>
      <c r="O1294" s="57">
        <f t="shared" si="259"/>
        <v>8</v>
      </c>
      <c r="P1294" s="29">
        <v>42179</v>
      </c>
      <c r="Q1294" s="153" t="s">
        <v>169</v>
      </c>
      <c r="R1294" s="240">
        <v>1.6469907407407405E-2</v>
      </c>
      <c r="S1294" s="185"/>
      <c r="T1294" s="62" t="str">
        <f>IF(O1294&gt;0,VLOOKUP(Q1294,'Riders Names'!A$2:B$582,2,FALSE),"")</f>
        <v>Male</v>
      </c>
      <c r="U1294" s="45" t="str">
        <f>VLOOKUP(Q1294,'Riders Names'!A$2:B$582,1,FALSE)</f>
        <v>Jamie Currie</v>
      </c>
      <c r="X1294" s="7" t="str">
        <f>IF('My Races'!$H$2="All",Q1294,CONCATENATE(Q1294,N1294))</f>
        <v>Jamie CurrieUC861</v>
      </c>
    </row>
    <row r="1295" spans="1:24" ht="13.5" hidden="1" thickBot="1" x14ac:dyDescent="0.25">
      <c r="A1295" s="73" t="str">
        <f t="shared" si="263"/>
        <v/>
      </c>
      <c r="B1295" s="3" t="str">
        <f t="shared" si="261"/>
        <v/>
      </c>
      <c r="E1295" s="14" t="str">
        <f t="shared" si="262"/>
        <v/>
      </c>
      <c r="F1295" s="3">
        <f t="shared" si="258"/>
        <v>6</v>
      </c>
      <c r="G1295" s="3" t="str">
        <f t="shared" si="264"/>
        <v/>
      </c>
      <c r="H1295" s="3">
        <f t="shared" si="260"/>
        <v>0</v>
      </c>
      <c r="I1295" s="3" t="str">
        <f t="shared" si="265"/>
        <v/>
      </c>
      <c r="K1295" s="3">
        <f t="shared" si="266"/>
        <v>51</v>
      </c>
      <c r="L1295" s="3" t="str">
        <f t="shared" si="267"/>
        <v>Paul Winchcombe51</v>
      </c>
      <c r="N1295" s="48" t="s">
        <v>85</v>
      </c>
      <c r="O1295" s="57">
        <f t="shared" si="259"/>
        <v>9</v>
      </c>
      <c r="P1295" s="29">
        <v>42179</v>
      </c>
      <c r="Q1295" s="220" t="s">
        <v>57</v>
      </c>
      <c r="R1295" s="240">
        <v>1.7222222222222222E-2</v>
      </c>
      <c r="S1295" s="185"/>
      <c r="T1295" s="62" t="str">
        <f>IF(O1295&gt;0,VLOOKUP(Q1295,'Riders Names'!A$2:B$582,2,FALSE),"")</f>
        <v>Male</v>
      </c>
      <c r="U1295" s="45" t="str">
        <f>VLOOKUP(Q1295,'Riders Names'!A$2:B$582,1,FALSE)</f>
        <v>Paul Winchcombe</v>
      </c>
      <c r="X1295" s="7" t="str">
        <f>IF('My Races'!$H$2="All",Q1295,CONCATENATE(Q1295,N1295))</f>
        <v>Paul WinchcombeUC861</v>
      </c>
    </row>
    <row r="1296" spans="1:24" ht="13.5" hidden="1" thickBot="1" x14ac:dyDescent="0.25">
      <c r="A1296" s="73" t="str">
        <f t="shared" si="263"/>
        <v/>
      </c>
      <c r="B1296" s="3" t="str">
        <f t="shared" si="261"/>
        <v/>
      </c>
      <c r="E1296" s="14" t="str">
        <f t="shared" si="262"/>
        <v/>
      </c>
      <c r="F1296" s="3">
        <f t="shared" si="258"/>
        <v>6</v>
      </c>
      <c r="G1296" s="3" t="str">
        <f t="shared" si="264"/>
        <v/>
      </c>
      <c r="H1296" s="3">
        <f t="shared" si="260"/>
        <v>0</v>
      </c>
      <c r="I1296" s="3" t="str">
        <f t="shared" si="265"/>
        <v/>
      </c>
      <c r="K1296" s="3">
        <f t="shared" si="266"/>
        <v>51</v>
      </c>
      <c r="L1296" s="3" t="str">
        <f t="shared" si="267"/>
        <v/>
      </c>
      <c r="N1296" s="48" t="s">
        <v>85</v>
      </c>
      <c r="O1296" s="57">
        <f t="shared" si="259"/>
        <v>10</v>
      </c>
      <c r="P1296" s="29">
        <v>42179</v>
      </c>
      <c r="Q1296" s="220" t="s">
        <v>117</v>
      </c>
      <c r="R1296" s="240">
        <v>1.726851851851852E-2</v>
      </c>
      <c r="S1296" s="185"/>
      <c r="T1296" s="62" t="str">
        <f>IF(O1296&gt;0,VLOOKUP(Q1296,'Riders Names'!A$2:B$582,2,FALSE),"")</f>
        <v>Male</v>
      </c>
      <c r="U1296" s="45" t="str">
        <f>VLOOKUP(Q1296,'Riders Names'!A$2:B$582,1,FALSE)</f>
        <v>Andrew Spearman</v>
      </c>
      <c r="X1296" s="7" t="str">
        <f>IF('My Races'!$H$2="All",Q1296,CONCATENATE(Q1296,N1296))</f>
        <v>Andrew SpearmanUC861</v>
      </c>
    </row>
    <row r="1297" spans="1:24" ht="13.5" hidden="1" thickBot="1" x14ac:dyDescent="0.25">
      <c r="A1297" s="73" t="str">
        <f t="shared" si="263"/>
        <v/>
      </c>
      <c r="B1297" s="3" t="str">
        <f t="shared" si="261"/>
        <v/>
      </c>
      <c r="E1297" s="14" t="str">
        <f t="shared" si="262"/>
        <v/>
      </c>
      <c r="F1297" s="3">
        <f t="shared" si="258"/>
        <v>6</v>
      </c>
      <c r="G1297" s="3" t="str">
        <f t="shared" si="264"/>
        <v/>
      </c>
      <c r="H1297" s="3">
        <f t="shared" si="260"/>
        <v>0</v>
      </c>
      <c r="I1297" s="3" t="str">
        <f t="shared" si="265"/>
        <v/>
      </c>
      <c r="K1297" s="3">
        <f t="shared" si="266"/>
        <v>51</v>
      </c>
      <c r="L1297" s="3" t="str">
        <f t="shared" si="267"/>
        <v/>
      </c>
      <c r="N1297" s="48" t="s">
        <v>85</v>
      </c>
      <c r="O1297" s="57">
        <f t="shared" si="259"/>
        <v>11</v>
      </c>
      <c r="P1297" s="29">
        <v>42179</v>
      </c>
      <c r="Q1297" s="256" t="s">
        <v>166</v>
      </c>
      <c r="R1297" s="240">
        <v>1.7303240740740741E-2</v>
      </c>
      <c r="S1297" s="185"/>
      <c r="T1297" s="62" t="str">
        <f>IF(O1297&gt;0,VLOOKUP(Q1297,'Riders Names'!A$2:B$582,2,FALSE),"")</f>
        <v>Male</v>
      </c>
      <c r="U1297" s="45" t="str">
        <f>VLOOKUP(Q1297,'Riders Names'!A$2:B$582,1,FALSE)</f>
        <v>Andy Summers</v>
      </c>
      <c r="X1297" s="7" t="str">
        <f>IF('My Races'!$H$2="All",Q1297,CONCATENATE(Q1297,N1297))</f>
        <v>Andy SummersUC861</v>
      </c>
    </row>
    <row r="1298" spans="1:24" ht="13.5" hidden="1" thickBot="1" x14ac:dyDescent="0.25">
      <c r="A1298" s="73" t="str">
        <f t="shared" si="263"/>
        <v/>
      </c>
      <c r="B1298" s="3" t="str">
        <f t="shared" si="261"/>
        <v/>
      </c>
      <c r="E1298" s="14" t="str">
        <f t="shared" si="262"/>
        <v/>
      </c>
      <c r="F1298" s="3">
        <f t="shared" si="258"/>
        <v>6</v>
      </c>
      <c r="G1298" s="3" t="str">
        <f t="shared" si="264"/>
        <v/>
      </c>
      <c r="H1298" s="3">
        <f t="shared" si="260"/>
        <v>0</v>
      </c>
      <c r="I1298" s="3" t="str">
        <f t="shared" si="265"/>
        <v/>
      </c>
      <c r="K1298" s="3">
        <f t="shared" si="266"/>
        <v>51</v>
      </c>
      <c r="L1298" s="3" t="str">
        <f t="shared" si="267"/>
        <v/>
      </c>
      <c r="N1298" s="48" t="s">
        <v>85</v>
      </c>
      <c r="O1298" s="57">
        <f t="shared" si="259"/>
        <v>12</v>
      </c>
      <c r="P1298" s="29">
        <v>42179</v>
      </c>
      <c r="Q1298" s="256" t="s">
        <v>144</v>
      </c>
      <c r="R1298" s="240">
        <v>1.7384259259259262E-2</v>
      </c>
      <c r="S1298" s="185"/>
      <c r="T1298" s="62" t="str">
        <f>IF(O1298&gt;0,VLOOKUP(Q1298,'Riders Names'!A$2:B$582,2,FALSE),"")</f>
        <v>Male</v>
      </c>
      <c r="U1298" s="45" t="str">
        <f>VLOOKUP(Q1298,'Riders Names'!A$2:B$582,1,FALSE)</f>
        <v>Chris Tweedie</v>
      </c>
      <c r="X1298" s="7" t="str">
        <f>IF('My Races'!$H$2="All",Q1298,CONCATENATE(Q1298,N1298))</f>
        <v>Chris TweedieUC861</v>
      </c>
    </row>
    <row r="1299" spans="1:24" ht="13.5" hidden="1" thickBot="1" x14ac:dyDescent="0.25">
      <c r="A1299" s="73" t="str">
        <f t="shared" si="263"/>
        <v/>
      </c>
      <c r="B1299" s="3" t="str">
        <f t="shared" si="261"/>
        <v/>
      </c>
      <c r="E1299" s="14" t="str">
        <f t="shared" si="262"/>
        <v/>
      </c>
      <c r="F1299" s="3">
        <f t="shared" ref="F1299:F1362" si="268">IF(AND(E1299&lt;&gt;"",E1298&lt;&gt;E1299),F1298+1,F1298)</f>
        <v>6</v>
      </c>
      <c r="G1299" s="3" t="str">
        <f t="shared" si="264"/>
        <v/>
      </c>
      <c r="H1299" s="3">
        <f t="shared" si="260"/>
        <v>0</v>
      </c>
      <c r="I1299" s="3" t="str">
        <f t="shared" si="265"/>
        <v/>
      </c>
      <c r="K1299" s="3">
        <f t="shared" si="266"/>
        <v>51</v>
      </c>
      <c r="L1299" s="3" t="str">
        <f t="shared" si="267"/>
        <v/>
      </c>
      <c r="N1299" s="48" t="s">
        <v>85</v>
      </c>
      <c r="O1299" s="57">
        <f t="shared" si="259"/>
        <v>13</v>
      </c>
      <c r="P1299" s="29">
        <v>42179</v>
      </c>
      <c r="Q1299" s="220" t="s">
        <v>256</v>
      </c>
      <c r="R1299" s="240">
        <v>1.7488425925925925E-2</v>
      </c>
      <c r="S1299" s="185"/>
      <c r="T1299" s="62" t="str">
        <f>IF(O1299&gt;0,VLOOKUP(Q1299,'Riders Names'!A$2:B$582,2,FALSE),"")</f>
        <v>Guest</v>
      </c>
      <c r="U1299" s="45" t="str">
        <f>VLOOKUP(Q1299,'Riders Names'!A$2:B$582,1,FALSE)</f>
        <v>Phil Akerman</v>
      </c>
      <c r="X1299" s="7" t="str">
        <f>IF('My Races'!$H$2="All",Q1299,CONCATENATE(Q1299,N1299))</f>
        <v>Phil AkermanUC861</v>
      </c>
    </row>
    <row r="1300" spans="1:24" ht="13.5" hidden="1" thickBot="1" x14ac:dyDescent="0.25">
      <c r="A1300" s="73" t="str">
        <f t="shared" si="263"/>
        <v/>
      </c>
      <c r="B1300" s="3" t="str">
        <f t="shared" si="261"/>
        <v/>
      </c>
      <c r="E1300" s="14" t="str">
        <f t="shared" si="262"/>
        <v/>
      </c>
      <c r="F1300" s="3">
        <f t="shared" si="268"/>
        <v>6</v>
      </c>
      <c r="G1300" s="3" t="str">
        <f t="shared" si="264"/>
        <v/>
      </c>
      <c r="H1300" s="3">
        <f t="shared" si="260"/>
        <v>0</v>
      </c>
      <c r="I1300" s="3" t="str">
        <f t="shared" si="265"/>
        <v/>
      </c>
      <c r="K1300" s="3">
        <f t="shared" si="266"/>
        <v>51</v>
      </c>
      <c r="L1300" s="3" t="str">
        <f t="shared" si="267"/>
        <v/>
      </c>
      <c r="N1300" s="48" t="s">
        <v>85</v>
      </c>
      <c r="O1300" s="57">
        <f t="shared" si="259"/>
        <v>14</v>
      </c>
      <c r="P1300" s="29">
        <v>42179</v>
      </c>
      <c r="Q1300" s="256" t="s">
        <v>194</v>
      </c>
      <c r="R1300" s="240">
        <v>1.7592592592592594E-2</v>
      </c>
      <c r="S1300" s="185"/>
      <c r="T1300" s="62" t="str">
        <f>IF(O1300&gt;0,VLOOKUP(Q1300,'Riders Names'!A$2:B$582,2,FALSE),"")</f>
        <v>Guest</v>
      </c>
      <c r="U1300" s="45" t="str">
        <f>VLOOKUP(Q1300,'Riders Names'!A$2:B$582,1,FALSE)</f>
        <v>Andrew Palmer</v>
      </c>
      <c r="X1300" s="7" t="str">
        <f>IF('My Races'!$H$2="All",Q1300,CONCATENATE(Q1300,N1300))</f>
        <v>Andrew PalmerUC861</v>
      </c>
    </row>
    <row r="1301" spans="1:24" ht="13.5" hidden="1" thickBot="1" x14ac:dyDescent="0.25">
      <c r="A1301" s="73" t="str">
        <f t="shared" si="263"/>
        <v/>
      </c>
      <c r="B1301" s="3" t="str">
        <f t="shared" si="261"/>
        <v/>
      </c>
      <c r="E1301" s="14" t="str">
        <f t="shared" si="262"/>
        <v/>
      </c>
      <c r="F1301" s="3">
        <f t="shared" si="268"/>
        <v>6</v>
      </c>
      <c r="G1301" s="3" t="str">
        <f t="shared" si="264"/>
        <v/>
      </c>
      <c r="H1301" s="3">
        <f t="shared" si="260"/>
        <v>0</v>
      </c>
      <c r="I1301" s="3" t="str">
        <f t="shared" si="265"/>
        <v/>
      </c>
      <c r="K1301" s="3">
        <f t="shared" si="266"/>
        <v>51</v>
      </c>
      <c r="L1301" s="3" t="str">
        <f t="shared" si="267"/>
        <v/>
      </c>
      <c r="N1301" s="48" t="s">
        <v>85</v>
      </c>
      <c r="O1301" s="57">
        <f t="shared" si="259"/>
        <v>15</v>
      </c>
      <c r="P1301" s="29">
        <v>42179</v>
      </c>
      <c r="Q1301" s="220" t="s">
        <v>69</v>
      </c>
      <c r="R1301" s="240">
        <v>1.8136574074074072E-2</v>
      </c>
      <c r="S1301" s="185"/>
      <c r="T1301" s="62" t="str">
        <f>IF(O1301&gt;0,VLOOKUP(Q1301,'Riders Names'!A$2:B$582,2,FALSE),"")</f>
        <v>Male</v>
      </c>
      <c r="U1301" s="45" t="str">
        <f>VLOOKUP(Q1301,'Riders Names'!A$2:B$582,1,FALSE)</f>
        <v>Paul Freegard</v>
      </c>
      <c r="X1301" s="7" t="str">
        <f>IF('My Races'!$H$2="All",Q1301,CONCATENATE(Q1301,N1301))</f>
        <v>Paul FreegardUC861</v>
      </c>
    </row>
    <row r="1302" spans="1:24" ht="13.5" hidden="1" thickBot="1" x14ac:dyDescent="0.25">
      <c r="A1302" s="73" t="str">
        <f t="shared" si="263"/>
        <v/>
      </c>
      <c r="B1302" s="3" t="str">
        <f t="shared" si="261"/>
        <v/>
      </c>
      <c r="E1302" s="14" t="str">
        <f t="shared" si="262"/>
        <v/>
      </c>
      <c r="F1302" s="3">
        <f t="shared" si="268"/>
        <v>6</v>
      </c>
      <c r="G1302" s="3" t="str">
        <f t="shared" si="264"/>
        <v/>
      </c>
      <c r="H1302" s="3">
        <f t="shared" si="260"/>
        <v>0</v>
      </c>
      <c r="I1302" s="3" t="str">
        <f t="shared" si="265"/>
        <v/>
      </c>
      <c r="K1302" s="3">
        <f t="shared" si="266"/>
        <v>51</v>
      </c>
      <c r="L1302" s="3" t="str">
        <f t="shared" si="267"/>
        <v/>
      </c>
      <c r="N1302" s="48" t="s">
        <v>85</v>
      </c>
      <c r="O1302" s="57">
        <f t="shared" si="259"/>
        <v>16</v>
      </c>
      <c r="P1302" s="29">
        <v>42179</v>
      </c>
      <c r="Q1302" s="256" t="s">
        <v>121</v>
      </c>
      <c r="R1302" s="240">
        <v>1.8368055555555554E-2</v>
      </c>
      <c r="S1302" s="185"/>
      <c r="T1302" s="62" t="str">
        <f>IF(O1302&gt;0,VLOOKUP(Q1302,'Riders Names'!A$2:B$582,2,FALSE),"")</f>
        <v>Male</v>
      </c>
      <c r="U1302" s="45" t="str">
        <f>VLOOKUP(Q1302,'Riders Names'!A$2:B$582,1,FALSE)</f>
        <v>Mark Dick</v>
      </c>
      <c r="X1302" s="7" t="str">
        <f>IF('My Races'!$H$2="All",Q1302,CONCATENATE(Q1302,N1302))</f>
        <v>Mark DickUC861</v>
      </c>
    </row>
    <row r="1303" spans="1:24" ht="13.5" hidden="1" thickBot="1" x14ac:dyDescent="0.25">
      <c r="A1303" s="73" t="str">
        <f t="shared" si="263"/>
        <v/>
      </c>
      <c r="B1303" s="3" t="str">
        <f t="shared" si="261"/>
        <v/>
      </c>
      <c r="E1303" s="14" t="str">
        <f t="shared" si="262"/>
        <v/>
      </c>
      <c r="F1303" s="3">
        <f t="shared" si="268"/>
        <v>6</v>
      </c>
      <c r="G1303" s="3" t="str">
        <f t="shared" si="264"/>
        <v/>
      </c>
      <c r="H1303" s="3">
        <f t="shared" si="260"/>
        <v>0</v>
      </c>
      <c r="I1303" s="3" t="str">
        <f t="shared" si="265"/>
        <v/>
      </c>
      <c r="K1303" s="3">
        <f t="shared" si="266"/>
        <v>51</v>
      </c>
      <c r="L1303" s="3" t="str">
        <f t="shared" si="267"/>
        <v/>
      </c>
      <c r="N1303" s="48" t="s">
        <v>85</v>
      </c>
      <c r="O1303" s="57">
        <f t="shared" si="259"/>
        <v>17</v>
      </c>
      <c r="P1303" s="29">
        <v>42179</v>
      </c>
      <c r="Q1303" s="220" t="s">
        <v>120</v>
      </c>
      <c r="R1303" s="240">
        <v>1.8553240740740742E-2</v>
      </c>
      <c r="S1303" s="185"/>
      <c r="T1303" s="62" t="str">
        <f>IF(O1303&gt;0,VLOOKUP(Q1303,'Riders Names'!A$2:B$582,2,FALSE),"")</f>
        <v>Male</v>
      </c>
      <c r="U1303" s="45" t="str">
        <f>VLOOKUP(Q1303,'Riders Names'!A$2:B$582,1,FALSE)</f>
        <v>Andy Cadwallader</v>
      </c>
      <c r="X1303" s="7" t="str">
        <f>IF('My Races'!$H$2="All",Q1303,CONCATENATE(Q1303,N1303))</f>
        <v>Andy CadwalladerUC861</v>
      </c>
    </row>
    <row r="1304" spans="1:24" ht="13.5" hidden="1" thickBot="1" x14ac:dyDescent="0.25">
      <c r="A1304" s="73" t="str">
        <f t="shared" si="263"/>
        <v/>
      </c>
      <c r="B1304" s="3" t="str">
        <f t="shared" si="261"/>
        <v/>
      </c>
      <c r="E1304" s="14" t="str">
        <f t="shared" si="262"/>
        <v/>
      </c>
      <c r="F1304" s="3">
        <f t="shared" si="268"/>
        <v>6</v>
      </c>
      <c r="G1304" s="3" t="str">
        <f t="shared" si="264"/>
        <v/>
      </c>
      <c r="H1304" s="3">
        <f t="shared" si="260"/>
        <v>0</v>
      </c>
      <c r="I1304" s="3" t="str">
        <f t="shared" si="265"/>
        <v/>
      </c>
      <c r="K1304" s="3">
        <f t="shared" si="266"/>
        <v>51</v>
      </c>
      <c r="L1304" s="3" t="str">
        <f t="shared" si="267"/>
        <v/>
      </c>
      <c r="N1304" s="48" t="s">
        <v>85</v>
      </c>
      <c r="O1304" s="57">
        <f t="shared" si="259"/>
        <v>18</v>
      </c>
      <c r="P1304" s="29">
        <v>42179</v>
      </c>
      <c r="Q1304" s="220" t="s">
        <v>72</v>
      </c>
      <c r="R1304" s="240">
        <v>1.8668981481481481E-2</v>
      </c>
      <c r="S1304" s="185"/>
      <c r="T1304" s="62" t="str">
        <f>IF(O1304&gt;0,VLOOKUP(Q1304,'Riders Names'!A$2:B$582,2,FALSE),"")</f>
        <v>Male</v>
      </c>
      <c r="U1304" s="45" t="str">
        <f>VLOOKUP(Q1304,'Riders Names'!A$2:B$582,1,FALSE)</f>
        <v>John Eames</v>
      </c>
      <c r="X1304" s="7" t="str">
        <f>IF('My Races'!$H$2="All",Q1304,CONCATENATE(Q1304,N1304))</f>
        <v>John EamesUC861</v>
      </c>
    </row>
    <row r="1305" spans="1:24" ht="13.5" hidden="1" thickBot="1" x14ac:dyDescent="0.25">
      <c r="A1305" s="73" t="str">
        <f t="shared" si="263"/>
        <v/>
      </c>
      <c r="B1305" s="3" t="str">
        <f t="shared" si="261"/>
        <v/>
      </c>
      <c r="E1305" s="14" t="str">
        <f t="shared" si="262"/>
        <v/>
      </c>
      <c r="F1305" s="3">
        <f t="shared" si="268"/>
        <v>6</v>
      </c>
      <c r="G1305" s="3" t="str">
        <f t="shared" si="264"/>
        <v/>
      </c>
      <c r="H1305" s="3">
        <f t="shared" si="260"/>
        <v>0</v>
      </c>
      <c r="I1305" s="3" t="str">
        <f t="shared" si="265"/>
        <v/>
      </c>
      <c r="K1305" s="3">
        <f t="shared" si="266"/>
        <v>51</v>
      </c>
      <c r="L1305" s="3" t="str">
        <f t="shared" si="267"/>
        <v/>
      </c>
      <c r="N1305" s="48" t="s">
        <v>85</v>
      </c>
      <c r="O1305" s="57">
        <f t="shared" si="259"/>
        <v>19</v>
      </c>
      <c r="P1305" s="29">
        <v>42179</v>
      </c>
      <c r="Q1305" s="256" t="s">
        <v>115</v>
      </c>
      <c r="R1305" s="240">
        <v>1.9004629629629632E-2</v>
      </c>
      <c r="S1305" s="185"/>
      <c r="T1305" s="62" t="str">
        <f>IF(O1305&gt;0,VLOOKUP(Q1305,'Riders Names'!A$2:B$582,2,FALSE),"")</f>
        <v>Male</v>
      </c>
      <c r="U1305" s="45" t="str">
        <f>VLOOKUP(Q1305,'Riders Names'!A$2:B$582,1,FALSE)</f>
        <v>Dylan Spencer</v>
      </c>
      <c r="X1305" s="7" t="str">
        <f>IF('My Races'!$H$2="All",Q1305,CONCATENATE(Q1305,N1305))</f>
        <v>Dylan SpencerUC861</v>
      </c>
    </row>
    <row r="1306" spans="1:24" ht="13.5" hidden="1" thickBot="1" x14ac:dyDescent="0.25">
      <c r="A1306" s="73" t="str">
        <f t="shared" si="263"/>
        <v/>
      </c>
      <c r="B1306" s="3" t="str">
        <f t="shared" si="261"/>
        <v/>
      </c>
      <c r="E1306" s="14" t="str">
        <f t="shared" si="262"/>
        <v/>
      </c>
      <c r="F1306" s="3">
        <f t="shared" si="268"/>
        <v>6</v>
      </c>
      <c r="G1306" s="3" t="str">
        <f t="shared" si="264"/>
        <v/>
      </c>
      <c r="H1306" s="3">
        <f t="shared" si="260"/>
        <v>0</v>
      </c>
      <c r="I1306" s="3" t="str">
        <f t="shared" si="265"/>
        <v/>
      </c>
      <c r="K1306" s="3">
        <f t="shared" si="266"/>
        <v>51</v>
      </c>
      <c r="L1306" s="3" t="str">
        <f t="shared" si="267"/>
        <v/>
      </c>
      <c r="N1306" s="48" t="s">
        <v>85</v>
      </c>
      <c r="O1306" s="57">
        <f t="shared" si="259"/>
        <v>20</v>
      </c>
      <c r="P1306" s="29">
        <v>42179</v>
      </c>
      <c r="Q1306" s="220" t="s">
        <v>340</v>
      </c>
      <c r="R1306" s="240">
        <v>1.9756944444444445E-2</v>
      </c>
      <c r="S1306" s="185"/>
      <c r="T1306" s="62" t="str">
        <f>IF(O1306&gt;0,VLOOKUP(Q1306,'Riders Names'!A$2:B$582,2,FALSE),"")</f>
        <v>Male</v>
      </c>
      <c r="U1306" s="45" t="str">
        <f>VLOOKUP(Q1306,'Riders Names'!A$2:B$582,1,FALSE)</f>
        <v>Sean Randall</v>
      </c>
      <c r="X1306" s="7" t="str">
        <f>IF('My Races'!$H$2="All",Q1306,CONCATENATE(Q1306,N1306))</f>
        <v>Sean RandallUC861</v>
      </c>
    </row>
    <row r="1307" spans="1:24" ht="13.5" hidden="1" thickBot="1" x14ac:dyDescent="0.25">
      <c r="A1307" s="73" t="str">
        <f t="shared" si="263"/>
        <v/>
      </c>
      <c r="B1307" s="3" t="str">
        <f t="shared" si="261"/>
        <v/>
      </c>
      <c r="E1307" s="14" t="str">
        <f t="shared" si="262"/>
        <v/>
      </c>
      <c r="F1307" s="3">
        <f t="shared" si="268"/>
        <v>6</v>
      </c>
      <c r="G1307" s="3" t="str">
        <f t="shared" si="264"/>
        <v/>
      </c>
      <c r="H1307" s="3">
        <f t="shared" si="260"/>
        <v>0</v>
      </c>
      <c r="I1307" s="3" t="str">
        <f t="shared" si="265"/>
        <v/>
      </c>
      <c r="K1307" s="3">
        <f t="shared" si="266"/>
        <v>51</v>
      </c>
      <c r="L1307" s="3" t="str">
        <f t="shared" si="267"/>
        <v/>
      </c>
      <c r="N1307" s="48" t="s">
        <v>85</v>
      </c>
      <c r="O1307" s="57">
        <f t="shared" si="259"/>
        <v>21</v>
      </c>
      <c r="P1307" s="29">
        <v>42179</v>
      </c>
      <c r="Q1307" s="220" t="s">
        <v>132</v>
      </c>
      <c r="R1307" s="240">
        <v>2.0729166666666667E-2</v>
      </c>
      <c r="S1307" s="185"/>
      <c r="T1307" s="62" t="str">
        <f>IF(O1307&gt;0,VLOOKUP(Q1307,'Riders Names'!A$2:B$582,2,FALSE),"")</f>
        <v>Female</v>
      </c>
      <c r="U1307" s="45" t="str">
        <f>VLOOKUP(Q1307,'Riders Names'!A$2:B$582,1,FALSE)</f>
        <v>Rachael Still</v>
      </c>
      <c r="X1307" s="7" t="str">
        <f>IF('My Races'!$H$2="All",Q1307,CONCATENATE(Q1307,N1307))</f>
        <v>Rachael StillUC861</v>
      </c>
    </row>
    <row r="1308" spans="1:24" ht="13.5" hidden="1" thickBot="1" x14ac:dyDescent="0.25">
      <c r="A1308" s="73" t="str">
        <f t="shared" si="263"/>
        <v/>
      </c>
      <c r="B1308" s="3" t="str">
        <f t="shared" si="261"/>
        <v/>
      </c>
      <c r="E1308" s="14" t="str">
        <f t="shared" si="262"/>
        <v/>
      </c>
      <c r="F1308" s="3">
        <f t="shared" si="268"/>
        <v>6</v>
      </c>
      <c r="G1308" s="3" t="str">
        <f t="shared" si="264"/>
        <v/>
      </c>
      <c r="H1308" s="3">
        <f t="shared" si="260"/>
        <v>0</v>
      </c>
      <c r="I1308" s="3" t="str">
        <f t="shared" si="265"/>
        <v/>
      </c>
      <c r="K1308" s="3">
        <f t="shared" si="266"/>
        <v>51</v>
      </c>
      <c r="L1308" s="3" t="str">
        <f t="shared" si="267"/>
        <v/>
      </c>
      <c r="N1308" s="48" t="s">
        <v>85</v>
      </c>
      <c r="O1308" s="57">
        <f t="shared" si="259"/>
        <v>22</v>
      </c>
      <c r="P1308" s="29">
        <v>42179</v>
      </c>
      <c r="Q1308" s="220" t="s">
        <v>326</v>
      </c>
      <c r="R1308" s="240">
        <v>2.1539351851851851E-2</v>
      </c>
      <c r="S1308" s="185"/>
      <c r="T1308" s="62" t="str">
        <f>IF(O1308&gt;0,VLOOKUP(Q1308,'Riders Names'!A$2:B$582,2,FALSE),"")</f>
        <v>Male</v>
      </c>
      <c r="U1308" s="45" t="str">
        <f>VLOOKUP(Q1308,'Riders Names'!A$2:B$582,1,FALSE)</f>
        <v>John Else</v>
      </c>
      <c r="X1308" s="7" t="str">
        <f>IF('My Races'!$H$2="All",Q1308,CONCATENATE(Q1308,N1308))</f>
        <v>John ElseUC861</v>
      </c>
    </row>
    <row r="1309" spans="1:24" ht="13.5" thickBot="1" x14ac:dyDescent="0.25">
      <c r="A1309" s="73">
        <f t="shared" si="263"/>
        <v>1.1805555555555556E-3</v>
      </c>
      <c r="B1309" s="3">
        <f t="shared" si="261"/>
        <v>4</v>
      </c>
      <c r="E1309" s="14">
        <f t="shared" si="262"/>
        <v>42249</v>
      </c>
      <c r="F1309" s="3">
        <f t="shared" si="268"/>
        <v>7</v>
      </c>
      <c r="G1309" s="3">
        <f t="shared" si="264"/>
        <v>7</v>
      </c>
      <c r="H1309" s="3">
        <f t="shared" si="260"/>
        <v>0</v>
      </c>
      <c r="I1309" s="3" t="str">
        <f t="shared" si="265"/>
        <v/>
      </c>
      <c r="K1309" s="3">
        <f t="shared" si="266"/>
        <v>51</v>
      </c>
      <c r="L1309" s="3" t="str">
        <f t="shared" si="267"/>
        <v/>
      </c>
      <c r="N1309" s="48" t="s">
        <v>257</v>
      </c>
      <c r="O1309" s="57">
        <f t="shared" si="259"/>
        <v>1</v>
      </c>
      <c r="P1309" s="31">
        <v>42249</v>
      </c>
      <c r="Q1309" s="153" t="s">
        <v>263</v>
      </c>
      <c r="R1309" s="240">
        <v>1.1805555555555556E-3</v>
      </c>
      <c r="S1309" s="185"/>
      <c r="T1309" s="62" t="str">
        <f>IF(O1309&gt;0,VLOOKUP(Q1309,'Riders Names'!A$2:B$582,2,FALSE),"")</f>
        <v>Guest</v>
      </c>
      <c r="U1309" s="45" t="str">
        <f>VLOOKUP(Q1309,'Riders Names'!A$2:B$582,1,FALSE)</f>
        <v>Adrian Lawson</v>
      </c>
      <c r="X1309" s="7" t="str">
        <f>IF('My Races'!$H$2="All",Q1309,CONCATENATE(Q1309,N1309))</f>
        <v>Adrian LawsonUHC86</v>
      </c>
    </row>
    <row r="1310" spans="1:24" ht="13.5" thickBot="1" x14ac:dyDescent="0.25">
      <c r="A1310" s="73">
        <f t="shared" si="263"/>
        <v>1.2847222222222223E-3</v>
      </c>
      <c r="B1310" s="3">
        <f t="shared" si="261"/>
        <v>14</v>
      </c>
      <c r="E1310" s="14">
        <f t="shared" si="262"/>
        <v>42249</v>
      </c>
      <c r="F1310" s="3">
        <f t="shared" si="268"/>
        <v>7</v>
      </c>
      <c r="G1310" s="3" t="str">
        <f t="shared" si="264"/>
        <v/>
      </c>
      <c r="H1310" s="3">
        <f t="shared" si="260"/>
        <v>0</v>
      </c>
      <c r="I1310" s="3" t="str">
        <f t="shared" si="265"/>
        <v/>
      </c>
      <c r="K1310" s="3">
        <f t="shared" si="266"/>
        <v>51</v>
      </c>
      <c r="L1310" s="3" t="str">
        <f t="shared" si="267"/>
        <v/>
      </c>
      <c r="N1310" s="48" t="s">
        <v>257</v>
      </c>
      <c r="O1310" s="57">
        <f t="shared" si="259"/>
        <v>2</v>
      </c>
      <c r="P1310" s="31">
        <v>42249</v>
      </c>
      <c r="Q1310" s="154" t="s">
        <v>252</v>
      </c>
      <c r="R1310" s="240">
        <v>1.2847222222222223E-3</v>
      </c>
      <c r="S1310" s="185"/>
      <c r="T1310" s="62" t="str">
        <f>IF(O1310&gt;0,VLOOKUP(Q1310,'Riders Names'!A$2:B$582,2,FALSE),"")</f>
        <v>Guest</v>
      </c>
      <c r="U1310" s="45" t="str">
        <f>VLOOKUP(Q1310,'Riders Names'!A$2:B$582,1,FALSE)</f>
        <v>Ben Anstie</v>
      </c>
      <c r="X1310" s="7" t="str">
        <f>IF('My Races'!$H$2="All",Q1310,CONCATENATE(Q1310,N1310))</f>
        <v>Ben AnstieUHC86</v>
      </c>
    </row>
    <row r="1311" spans="1:24" ht="13.5" thickBot="1" x14ac:dyDescent="0.25">
      <c r="A1311" s="73">
        <f t="shared" si="263"/>
        <v>1.3541666666666667E-3</v>
      </c>
      <c r="B1311" s="3">
        <f t="shared" si="261"/>
        <v>17</v>
      </c>
      <c r="E1311" s="14">
        <f t="shared" si="262"/>
        <v>42249</v>
      </c>
      <c r="F1311" s="3">
        <f t="shared" si="268"/>
        <v>7</v>
      </c>
      <c r="G1311" s="3" t="str">
        <f t="shared" si="264"/>
        <v/>
      </c>
      <c r="H1311" s="3">
        <f t="shared" si="260"/>
        <v>0</v>
      </c>
      <c r="I1311" s="3" t="str">
        <f t="shared" si="265"/>
        <v/>
      </c>
      <c r="K1311" s="3">
        <f t="shared" si="266"/>
        <v>51</v>
      </c>
      <c r="L1311" s="3" t="str">
        <f t="shared" si="267"/>
        <v/>
      </c>
      <c r="N1311" s="48" t="s">
        <v>257</v>
      </c>
      <c r="O1311" s="57">
        <f t="shared" ref="O1311:O1374" si="269">IF(P1311=P1310,O1310+1,1)</f>
        <v>3</v>
      </c>
      <c r="P1311" s="31">
        <v>42249</v>
      </c>
      <c r="Q1311" s="153" t="s">
        <v>301</v>
      </c>
      <c r="R1311" s="240">
        <v>1.3541666666666667E-3</v>
      </c>
      <c r="S1311" s="185"/>
      <c r="T1311" s="62" t="str">
        <f>IF(O1311&gt;0,VLOOKUP(Q1311,'Riders Names'!A$2:B$582,2,FALSE),"")</f>
        <v>Guest</v>
      </c>
      <c r="U1311" s="45" t="str">
        <f>VLOOKUP(Q1311,'Riders Names'!A$2:B$582,1,FALSE)</f>
        <v>Will Matthews</v>
      </c>
      <c r="X1311" s="7" t="str">
        <f>IF('My Races'!$H$2="All",Q1311,CONCATENATE(Q1311,N1311))</f>
        <v>Will MatthewsUHC86</v>
      </c>
    </row>
    <row r="1312" spans="1:24" ht="13.5" thickBot="1" x14ac:dyDescent="0.25">
      <c r="A1312" s="73">
        <f t="shared" si="263"/>
        <v>1.4467592592592594E-3</v>
      </c>
      <c r="B1312" s="3">
        <f t="shared" si="261"/>
        <v>27</v>
      </c>
      <c r="E1312" s="14">
        <f t="shared" si="262"/>
        <v>42249</v>
      </c>
      <c r="F1312" s="3">
        <f t="shared" si="268"/>
        <v>7</v>
      </c>
      <c r="G1312" s="3" t="str">
        <f t="shared" si="264"/>
        <v/>
      </c>
      <c r="H1312" s="3">
        <f t="shared" si="260"/>
        <v>0</v>
      </c>
      <c r="I1312" s="3" t="str">
        <f t="shared" si="265"/>
        <v/>
      </c>
      <c r="K1312" s="3">
        <f t="shared" si="266"/>
        <v>51</v>
      </c>
      <c r="L1312" s="3" t="str">
        <f t="shared" si="267"/>
        <v/>
      </c>
      <c r="N1312" s="48" t="s">
        <v>257</v>
      </c>
      <c r="O1312" s="57">
        <f t="shared" si="269"/>
        <v>4</v>
      </c>
      <c r="P1312" s="31">
        <v>42249</v>
      </c>
      <c r="Q1312" s="154" t="s">
        <v>264</v>
      </c>
      <c r="R1312" s="240">
        <v>1.4467592592592594E-3</v>
      </c>
      <c r="S1312" s="185"/>
      <c r="T1312" s="62" t="str">
        <f>IF(O1312&gt;0,VLOOKUP(Q1312,'Riders Names'!A$2:B$582,2,FALSE),"")</f>
        <v>Guest</v>
      </c>
      <c r="U1312" s="45" t="str">
        <f>VLOOKUP(Q1312,'Riders Names'!A$2:B$582,1,FALSE)</f>
        <v>Lewis Revill</v>
      </c>
      <c r="X1312" s="7" t="str">
        <f>IF('My Races'!$H$2="All",Q1312,CONCATENATE(Q1312,N1312))</f>
        <v>Lewis RevillUHC86</v>
      </c>
    </row>
    <row r="1313" spans="1:24" ht="13.5" thickBot="1" x14ac:dyDescent="0.25">
      <c r="A1313" s="73">
        <f t="shared" si="263"/>
        <v>1.712962962962963E-3</v>
      </c>
      <c r="B1313" s="3">
        <f t="shared" si="261"/>
        <v>48</v>
      </c>
      <c r="E1313" s="14">
        <f t="shared" si="262"/>
        <v>42249</v>
      </c>
      <c r="F1313" s="3">
        <f t="shared" si="268"/>
        <v>7</v>
      </c>
      <c r="G1313" s="3" t="str">
        <f t="shared" si="264"/>
        <v/>
      </c>
      <c r="H1313" s="3">
        <f t="shared" si="260"/>
        <v>0</v>
      </c>
      <c r="I1313" s="3" t="str">
        <f t="shared" si="265"/>
        <v/>
      </c>
      <c r="K1313" s="3">
        <f t="shared" si="266"/>
        <v>51</v>
      </c>
      <c r="L1313" s="3" t="str">
        <f t="shared" si="267"/>
        <v/>
      </c>
      <c r="N1313" s="48" t="s">
        <v>257</v>
      </c>
      <c r="O1313" s="57">
        <f t="shared" si="269"/>
        <v>5</v>
      </c>
      <c r="P1313" s="31">
        <v>42249</v>
      </c>
      <c r="Q1313" s="153" t="s">
        <v>286</v>
      </c>
      <c r="R1313" s="240">
        <v>1.712962962962963E-3</v>
      </c>
      <c r="S1313" s="185"/>
      <c r="T1313" s="62" t="str">
        <f>IF(O1313&gt;0,VLOOKUP(Q1313,'Riders Names'!A$2:B$582,2,FALSE),"")</f>
        <v>Guest</v>
      </c>
      <c r="U1313" s="45" t="str">
        <f>VLOOKUP(Q1313,'Riders Names'!A$2:B$582,1,FALSE)</f>
        <v>Chris Frampton</v>
      </c>
      <c r="X1313" s="7" t="str">
        <f>IF('My Races'!$H$2="All",Q1313,CONCATENATE(Q1313,N1313))</f>
        <v>Chris FramptonUHC86</v>
      </c>
    </row>
    <row r="1314" spans="1:24" ht="13.5" thickBot="1" x14ac:dyDescent="0.25">
      <c r="A1314" s="73">
        <f t="shared" si="263"/>
        <v>1.7939814814814815E-3</v>
      </c>
      <c r="B1314" s="3">
        <f t="shared" si="261"/>
        <v>51</v>
      </c>
      <c r="E1314" s="14">
        <f t="shared" si="262"/>
        <v>42249</v>
      </c>
      <c r="F1314" s="3">
        <f t="shared" si="268"/>
        <v>7</v>
      </c>
      <c r="G1314" s="3" t="str">
        <f t="shared" si="264"/>
        <v/>
      </c>
      <c r="H1314" s="3">
        <f t="shared" si="260"/>
        <v>0</v>
      </c>
      <c r="I1314" s="3" t="str">
        <f t="shared" si="265"/>
        <v/>
      </c>
      <c r="K1314" s="3">
        <f t="shared" si="266"/>
        <v>51</v>
      </c>
      <c r="L1314" s="3" t="str">
        <f t="shared" si="267"/>
        <v/>
      </c>
      <c r="N1314" s="48" t="s">
        <v>257</v>
      </c>
      <c r="O1314" s="57">
        <f t="shared" si="269"/>
        <v>6</v>
      </c>
      <c r="P1314" s="31">
        <v>42249</v>
      </c>
      <c r="Q1314" s="154" t="s">
        <v>63</v>
      </c>
      <c r="R1314" s="240">
        <v>1.7939814814814815E-3</v>
      </c>
      <c r="S1314" s="185"/>
      <c r="T1314" s="62" t="str">
        <f>IF(O1314&gt;0,VLOOKUP(Q1314,'Riders Names'!A$2:B$582,2,FALSE),"")</f>
        <v>Male</v>
      </c>
      <c r="U1314" s="45" t="str">
        <f>VLOOKUP(Q1314,'Riders Names'!A$2:B$582,1,FALSE)</f>
        <v>Mark Evans</v>
      </c>
      <c r="X1314" s="7" t="str">
        <f>IF('My Races'!$H$2="All",Q1314,CONCATENATE(Q1314,N1314))</f>
        <v>Mark EvansUHC86</v>
      </c>
    </row>
    <row r="1315" spans="1:24" ht="13.5" thickBot="1" x14ac:dyDescent="0.25">
      <c r="A1315" s="73">
        <f t="shared" si="263"/>
        <v>2.0370370370370373E-3</v>
      </c>
      <c r="B1315" s="3">
        <f t="shared" si="261"/>
        <v>64</v>
      </c>
      <c r="E1315" s="14">
        <f t="shared" si="262"/>
        <v>42249</v>
      </c>
      <c r="F1315" s="3">
        <f t="shared" si="268"/>
        <v>7</v>
      </c>
      <c r="G1315" s="3" t="str">
        <f t="shared" si="264"/>
        <v/>
      </c>
      <c r="H1315" s="3">
        <f t="shared" ref="H1315:H1378" si="270">IF(AND(N1315=$AA$11,P1315=$AE$11),H1314+1,H1314)</f>
        <v>0</v>
      </c>
      <c r="I1315" s="3" t="str">
        <f t="shared" si="265"/>
        <v/>
      </c>
      <c r="K1315" s="3">
        <f t="shared" si="266"/>
        <v>51</v>
      </c>
      <c r="L1315" s="3" t="str">
        <f t="shared" si="267"/>
        <v/>
      </c>
      <c r="N1315" s="48" t="s">
        <v>257</v>
      </c>
      <c r="O1315" s="57">
        <f t="shared" si="269"/>
        <v>7</v>
      </c>
      <c r="P1315" s="31">
        <v>42249</v>
      </c>
      <c r="Q1315" s="153" t="s">
        <v>94</v>
      </c>
      <c r="R1315" s="240">
        <v>2.0370370370370373E-3</v>
      </c>
      <c r="S1315" s="185"/>
      <c r="T1315" s="62" t="str">
        <f>IF(O1315&gt;0,VLOOKUP(Q1315,'Riders Names'!A$2:B$582,2,FALSE),"")</f>
        <v>Guest</v>
      </c>
      <c r="U1315" s="45" t="str">
        <f>VLOOKUP(Q1315,'Riders Names'!A$2:B$582,1,FALSE)</f>
        <v>Will Howse</v>
      </c>
      <c r="X1315" s="7" t="str">
        <f>IF('My Races'!$H$2="All",Q1315,CONCATENATE(Q1315,N1315))</f>
        <v>Will HowseUHC86</v>
      </c>
    </row>
    <row r="1316" spans="1:24" ht="13.5" thickBot="1" x14ac:dyDescent="0.25">
      <c r="A1316" s="73">
        <f t="shared" si="263"/>
        <v>2.1412037037037038E-3</v>
      </c>
      <c r="B1316" s="3">
        <f t="shared" si="261"/>
        <v>65</v>
      </c>
      <c r="E1316" s="14">
        <f t="shared" si="262"/>
        <v>42249</v>
      </c>
      <c r="F1316" s="3">
        <f t="shared" si="268"/>
        <v>7</v>
      </c>
      <c r="G1316" s="3" t="str">
        <f t="shared" si="264"/>
        <v/>
      </c>
      <c r="H1316" s="3">
        <f t="shared" si="270"/>
        <v>0</v>
      </c>
      <c r="I1316" s="3" t="str">
        <f t="shared" si="265"/>
        <v/>
      </c>
      <c r="K1316" s="3">
        <f t="shared" si="266"/>
        <v>51</v>
      </c>
      <c r="L1316" s="3" t="str">
        <f t="shared" si="267"/>
        <v/>
      </c>
      <c r="N1316" s="48" t="s">
        <v>257</v>
      </c>
      <c r="O1316" s="57">
        <f t="shared" si="269"/>
        <v>8</v>
      </c>
      <c r="P1316" s="31">
        <v>42249</v>
      </c>
      <c r="Q1316" s="154" t="s">
        <v>342</v>
      </c>
      <c r="R1316" s="240">
        <v>2.1412037037037038E-3</v>
      </c>
      <c r="S1316" s="185"/>
      <c r="T1316" s="62" t="str">
        <f>IF(O1316&gt;0,VLOOKUP(Q1316,'Riders Names'!A$2:B$582,2,FALSE),"")</f>
        <v>Male</v>
      </c>
      <c r="U1316" s="45" t="str">
        <f>VLOOKUP(Q1316,'Riders Names'!A$2:B$582,1,FALSE)</f>
        <v>Russell Cooper</v>
      </c>
      <c r="X1316" s="7" t="str">
        <f>IF('My Races'!$H$2="All",Q1316,CONCATENATE(Q1316,N1316))</f>
        <v>Russell CooperUHC86</v>
      </c>
    </row>
    <row r="1317" spans="1:24" ht="13.5" thickBot="1" x14ac:dyDescent="0.25">
      <c r="A1317" s="73">
        <f t="shared" si="263"/>
        <v>2.1643518518518518E-3</v>
      </c>
      <c r="B1317" s="3">
        <f t="shared" si="261"/>
        <v>66</v>
      </c>
      <c r="E1317" s="14">
        <f t="shared" si="262"/>
        <v>42249</v>
      </c>
      <c r="F1317" s="3">
        <f t="shared" si="268"/>
        <v>7</v>
      </c>
      <c r="G1317" s="3" t="str">
        <f t="shared" si="264"/>
        <v/>
      </c>
      <c r="H1317" s="3">
        <f t="shared" si="270"/>
        <v>0</v>
      </c>
      <c r="I1317" s="3" t="str">
        <f t="shared" si="265"/>
        <v/>
      </c>
      <c r="K1317" s="3">
        <f t="shared" si="266"/>
        <v>51</v>
      </c>
      <c r="L1317" s="3" t="str">
        <f t="shared" si="267"/>
        <v/>
      </c>
      <c r="N1317" s="48" t="s">
        <v>257</v>
      </c>
      <c r="O1317" s="57">
        <f t="shared" si="269"/>
        <v>9</v>
      </c>
      <c r="P1317" s="31">
        <v>42249</v>
      </c>
      <c r="Q1317" s="153" t="s">
        <v>57</v>
      </c>
      <c r="R1317" s="240">
        <v>2.1643518518518518E-3</v>
      </c>
      <c r="S1317" s="185"/>
      <c r="T1317" s="62" t="str">
        <f>IF(O1317&gt;0,VLOOKUP(Q1317,'Riders Names'!A$2:B$582,2,FALSE),"")</f>
        <v>Male</v>
      </c>
      <c r="U1317" s="45" t="str">
        <f>VLOOKUP(Q1317,'Riders Names'!A$2:B$582,1,FALSE)</f>
        <v>Paul Winchcombe</v>
      </c>
      <c r="X1317" s="7" t="str">
        <f>IF('My Races'!$H$2="All",Q1317,CONCATENATE(Q1317,N1317))</f>
        <v>Paul WinchcombeUHC86</v>
      </c>
    </row>
    <row r="1318" spans="1:24" ht="13.5" thickBot="1" x14ac:dyDescent="0.25">
      <c r="A1318" s="73">
        <f t="shared" si="263"/>
        <v>2.8935185185185188E-3</v>
      </c>
      <c r="B1318" s="3">
        <f t="shared" si="261"/>
        <v>72</v>
      </c>
      <c r="E1318" s="14">
        <f t="shared" si="262"/>
        <v>42249</v>
      </c>
      <c r="F1318" s="3">
        <f t="shared" si="268"/>
        <v>7</v>
      </c>
      <c r="G1318" s="3" t="str">
        <f t="shared" si="264"/>
        <v/>
      </c>
      <c r="H1318" s="3">
        <f t="shared" si="270"/>
        <v>0</v>
      </c>
      <c r="I1318" s="3" t="str">
        <f t="shared" si="265"/>
        <v/>
      </c>
      <c r="K1318" s="3">
        <f t="shared" si="266"/>
        <v>51</v>
      </c>
      <c r="L1318" s="3" t="str">
        <f t="shared" si="267"/>
        <v/>
      </c>
      <c r="N1318" s="48" t="s">
        <v>257</v>
      </c>
      <c r="O1318" s="57">
        <f t="shared" si="269"/>
        <v>10</v>
      </c>
      <c r="P1318" s="31">
        <v>42249</v>
      </c>
      <c r="Q1318" s="154" t="s">
        <v>142</v>
      </c>
      <c r="R1318" s="240">
        <v>2.8935185185185188E-3</v>
      </c>
      <c r="S1318" s="185"/>
      <c r="T1318" s="62" t="str">
        <f>IF(O1318&gt;0,VLOOKUP(Q1318,'Riders Names'!A$2:B$582,2,FALSE),"")</f>
        <v>Female</v>
      </c>
      <c r="U1318" s="45" t="str">
        <f>VLOOKUP(Q1318,'Riders Names'!A$2:B$582,1,FALSE)</f>
        <v>Kimberley Andrews</v>
      </c>
      <c r="X1318" s="7" t="str">
        <f>IF('My Races'!$H$2="All",Q1318,CONCATENATE(Q1318,N1318))</f>
        <v>Kimberley AndrewsUHC86</v>
      </c>
    </row>
    <row r="1319" spans="1:24" hidden="1" x14ac:dyDescent="0.2">
      <c r="A1319" s="73" t="str">
        <f t="shared" si="263"/>
        <v/>
      </c>
      <c r="B1319" s="3" t="str">
        <f t="shared" si="261"/>
        <v/>
      </c>
      <c r="E1319" s="14" t="str">
        <f t="shared" si="262"/>
        <v/>
      </c>
      <c r="F1319" s="3">
        <f t="shared" si="268"/>
        <v>7</v>
      </c>
      <c r="G1319" s="3" t="str">
        <f t="shared" si="264"/>
        <v/>
      </c>
      <c r="H1319" s="3">
        <f t="shared" si="270"/>
        <v>0</v>
      </c>
      <c r="I1319" s="3" t="str">
        <f t="shared" si="265"/>
        <v/>
      </c>
      <c r="K1319" s="3">
        <f t="shared" si="266"/>
        <v>51</v>
      </c>
      <c r="L1319" s="3" t="str">
        <f t="shared" si="267"/>
        <v/>
      </c>
      <c r="N1319" s="48"/>
      <c r="O1319" s="57"/>
      <c r="P1319" s="31"/>
      <c r="Q1319"/>
      <c r="R1319" s="240"/>
      <c r="S1319" s="185"/>
      <c r="T1319" s="62" t="str">
        <f>IF(O1319&gt;0,VLOOKUP(Q1319,'Riders Names'!A$2:B$582,2,FALSE),"")</f>
        <v/>
      </c>
      <c r="U1319" s="45" t="e">
        <f>VLOOKUP(Q1319,'Riders Names'!A$2:B$582,1,FALSE)</f>
        <v>#N/A</v>
      </c>
      <c r="X1319" s="7" t="str">
        <f>IF('My Races'!$H$2="All",Q1319,CONCATENATE(Q1319,N1319))</f>
        <v/>
      </c>
    </row>
    <row r="1320" spans="1:24" hidden="1" x14ac:dyDescent="0.2">
      <c r="A1320" s="73" t="str">
        <f t="shared" si="263"/>
        <v/>
      </c>
      <c r="B1320" s="3" t="str">
        <f t="shared" si="261"/>
        <v/>
      </c>
      <c r="E1320" s="14" t="str">
        <f t="shared" si="262"/>
        <v/>
      </c>
      <c r="F1320" s="3">
        <f t="shared" si="268"/>
        <v>7</v>
      </c>
      <c r="G1320" s="3" t="str">
        <f t="shared" si="264"/>
        <v/>
      </c>
      <c r="H1320" s="3">
        <f t="shared" si="270"/>
        <v>0</v>
      </c>
      <c r="I1320" s="3" t="str">
        <f t="shared" si="265"/>
        <v/>
      </c>
      <c r="K1320" s="3">
        <f t="shared" si="266"/>
        <v>51</v>
      </c>
      <c r="L1320" s="3" t="str">
        <f t="shared" si="267"/>
        <v/>
      </c>
      <c r="N1320" s="48" t="s">
        <v>205</v>
      </c>
      <c r="O1320" s="57">
        <f t="shared" si="269"/>
        <v>1</v>
      </c>
      <c r="P1320" s="31">
        <v>41640</v>
      </c>
      <c r="Q1320" t="s">
        <v>124</v>
      </c>
      <c r="R1320" s="240">
        <v>5.9756944444444439E-2</v>
      </c>
      <c r="S1320" s="185"/>
      <c r="T1320" s="62" t="str">
        <f>IF(O1320&gt;0,VLOOKUP(Q1320,'Riders Names'!A$2:B$582,2,FALSE),"")</f>
        <v>Male</v>
      </c>
      <c r="U1320" s="45" t="str">
        <f>VLOOKUP(Q1320,'Riders Names'!A$2:B$582,1,FALSE)</f>
        <v>Simon Kay</v>
      </c>
      <c r="X1320" s="7" t="str">
        <f>IF('My Races'!$H$2="All",Q1320,CONCATENATE(Q1320,N1320))</f>
        <v>Simon KayKilo</v>
      </c>
    </row>
    <row r="1321" spans="1:24" hidden="1" x14ac:dyDescent="0.2">
      <c r="A1321" s="73" t="str">
        <f t="shared" si="263"/>
        <v/>
      </c>
      <c r="B1321" s="3" t="str">
        <f t="shared" si="261"/>
        <v/>
      </c>
      <c r="E1321" s="14" t="str">
        <f t="shared" si="262"/>
        <v/>
      </c>
      <c r="F1321" s="3">
        <f t="shared" si="268"/>
        <v>7</v>
      </c>
      <c r="G1321" s="3" t="str">
        <f t="shared" si="264"/>
        <v/>
      </c>
      <c r="H1321" s="3">
        <f t="shared" si="270"/>
        <v>0</v>
      </c>
      <c r="I1321" s="3" t="str">
        <f t="shared" si="265"/>
        <v/>
      </c>
      <c r="K1321" s="3">
        <f t="shared" si="266"/>
        <v>51</v>
      </c>
      <c r="L1321" s="3" t="str">
        <f t="shared" si="267"/>
        <v/>
      </c>
      <c r="N1321" s="48" t="s">
        <v>205</v>
      </c>
      <c r="O1321" s="57">
        <f t="shared" si="269"/>
        <v>2</v>
      </c>
      <c r="P1321" s="31">
        <v>41640</v>
      </c>
      <c r="Q1321" t="s">
        <v>317</v>
      </c>
      <c r="R1321" s="240">
        <v>6.0590277777777778E-2</v>
      </c>
      <c r="S1321" s="185"/>
      <c r="T1321" s="62" t="str">
        <f>IF(O1321&gt;0,VLOOKUP(Q1321,'Riders Names'!A$2:B$582,2,FALSE),"")</f>
        <v>Guest</v>
      </c>
      <c r="U1321" s="45" t="str">
        <f>VLOOKUP(Q1321,'Riders Names'!A$2:B$582,1,FALSE)</f>
        <v>Jake Coward</v>
      </c>
      <c r="X1321" s="7" t="str">
        <f>IF('My Races'!$H$2="All",Q1321,CONCATENATE(Q1321,N1321))</f>
        <v>Jake CowardKilo</v>
      </c>
    </row>
    <row r="1322" spans="1:24" hidden="1" x14ac:dyDescent="0.2">
      <c r="A1322" s="73" t="str">
        <f t="shared" si="263"/>
        <v/>
      </c>
      <c r="B1322" s="3" t="str">
        <f t="shared" si="261"/>
        <v/>
      </c>
      <c r="E1322" s="14" t="str">
        <f t="shared" si="262"/>
        <v/>
      </c>
      <c r="F1322" s="3">
        <f t="shared" si="268"/>
        <v>7</v>
      </c>
      <c r="G1322" s="3" t="str">
        <f t="shared" si="264"/>
        <v/>
      </c>
      <c r="H1322" s="3">
        <f t="shared" si="270"/>
        <v>0</v>
      </c>
      <c r="I1322" s="3" t="str">
        <f t="shared" si="265"/>
        <v/>
      </c>
      <c r="K1322" s="3">
        <f t="shared" si="266"/>
        <v>51</v>
      </c>
      <c r="L1322" s="3" t="str">
        <f t="shared" si="267"/>
        <v/>
      </c>
      <c r="N1322" s="48" t="s">
        <v>205</v>
      </c>
      <c r="O1322" s="57">
        <f t="shared" si="269"/>
        <v>3</v>
      </c>
      <c r="P1322" s="31">
        <v>41640</v>
      </c>
      <c r="Q1322" t="s">
        <v>343</v>
      </c>
      <c r="R1322" s="240">
        <v>6.1550925925925926E-2</v>
      </c>
      <c r="S1322" s="185"/>
      <c r="T1322" s="62" t="str">
        <f>IF(O1322&gt;0,VLOOKUP(Q1322,'Riders Names'!A$2:B$582,2,FALSE),"")</f>
        <v>Male</v>
      </c>
      <c r="U1322" s="45" t="str">
        <f>VLOOKUP(Q1322,'Riders Names'!A$2:B$582,1,FALSE)</f>
        <v>George Jones</v>
      </c>
      <c r="X1322" s="7" t="str">
        <f>IF('My Races'!$H$2="All",Q1322,CONCATENATE(Q1322,N1322))</f>
        <v>George JonesKilo</v>
      </c>
    </row>
    <row r="1323" spans="1:24" hidden="1" x14ac:dyDescent="0.2">
      <c r="A1323" s="73" t="str">
        <f t="shared" si="263"/>
        <v/>
      </c>
      <c r="B1323" s="3" t="str">
        <f t="shared" si="261"/>
        <v/>
      </c>
      <c r="E1323" s="14" t="str">
        <f t="shared" si="262"/>
        <v/>
      </c>
      <c r="F1323" s="3">
        <f t="shared" si="268"/>
        <v>7</v>
      </c>
      <c r="G1323" s="3" t="str">
        <f t="shared" si="264"/>
        <v/>
      </c>
      <c r="H1323" s="3">
        <f t="shared" si="270"/>
        <v>0</v>
      </c>
      <c r="I1323" s="3" t="str">
        <f t="shared" si="265"/>
        <v/>
      </c>
      <c r="K1323" s="3">
        <f t="shared" si="266"/>
        <v>51</v>
      </c>
      <c r="L1323" s="3" t="str">
        <f t="shared" si="267"/>
        <v/>
      </c>
      <c r="N1323" s="48" t="s">
        <v>205</v>
      </c>
      <c r="O1323" s="57">
        <f t="shared" si="269"/>
        <v>4</v>
      </c>
      <c r="P1323" s="31">
        <v>41640</v>
      </c>
      <c r="Q1323" t="s">
        <v>269</v>
      </c>
      <c r="R1323" s="240">
        <v>6.2175925925925933E-2</v>
      </c>
      <c r="S1323" s="185"/>
      <c r="T1323" s="62" t="str">
        <f>IF(O1323&gt;0,VLOOKUP(Q1323,'Riders Names'!A$2:B$582,2,FALSE),"")</f>
        <v>Guest</v>
      </c>
      <c r="U1323" s="45" t="str">
        <f>VLOOKUP(Q1323,'Riders Names'!A$2:B$582,1,FALSE)</f>
        <v>Peter Kibble</v>
      </c>
      <c r="X1323" s="7" t="str">
        <f>IF('My Races'!$H$2="All",Q1323,CONCATENATE(Q1323,N1323))</f>
        <v>Peter KibbleKilo</v>
      </c>
    </row>
    <row r="1324" spans="1:24" hidden="1" x14ac:dyDescent="0.2">
      <c r="A1324" s="73" t="str">
        <f t="shared" si="263"/>
        <v/>
      </c>
      <c r="B1324" s="3" t="str">
        <f t="shared" si="261"/>
        <v/>
      </c>
      <c r="E1324" s="14" t="str">
        <f t="shared" si="262"/>
        <v/>
      </c>
      <c r="F1324" s="3">
        <f t="shared" si="268"/>
        <v>7</v>
      </c>
      <c r="G1324" s="3" t="str">
        <f t="shared" si="264"/>
        <v/>
      </c>
      <c r="H1324" s="3">
        <f t="shared" si="270"/>
        <v>0</v>
      </c>
      <c r="I1324" s="3" t="str">
        <f t="shared" si="265"/>
        <v/>
      </c>
      <c r="K1324" s="3">
        <f t="shared" si="266"/>
        <v>51</v>
      </c>
      <c r="L1324" s="3" t="str">
        <f t="shared" si="267"/>
        <v/>
      </c>
      <c r="N1324" s="48" t="s">
        <v>205</v>
      </c>
      <c r="O1324" s="57">
        <f t="shared" si="269"/>
        <v>5</v>
      </c>
      <c r="P1324" s="31">
        <v>41640</v>
      </c>
      <c r="Q1324" t="s">
        <v>344</v>
      </c>
      <c r="R1324" s="240">
        <v>6.2870370370370368E-2</v>
      </c>
      <c r="S1324" s="185"/>
      <c r="T1324" s="62" t="str">
        <f>IF(O1324&gt;0,VLOOKUP(Q1324,'Riders Names'!A$2:B$582,2,FALSE),"")</f>
        <v>Male</v>
      </c>
      <c r="U1324" s="45" t="str">
        <f>VLOOKUP(Q1324,'Riders Names'!A$2:B$582,1,FALSE)</f>
        <v>Andrew Davis</v>
      </c>
      <c r="X1324" s="7" t="str">
        <f>IF('My Races'!$H$2="All",Q1324,CONCATENATE(Q1324,N1324))</f>
        <v>Andrew DavisKilo</v>
      </c>
    </row>
    <row r="1325" spans="1:24" hidden="1" x14ac:dyDescent="0.2">
      <c r="A1325" s="73" t="str">
        <f t="shared" si="263"/>
        <v/>
      </c>
      <c r="B1325" s="3" t="str">
        <f t="shared" si="261"/>
        <v/>
      </c>
      <c r="E1325" s="14" t="str">
        <f t="shared" si="262"/>
        <v/>
      </c>
      <c r="F1325" s="3">
        <f t="shared" si="268"/>
        <v>7</v>
      </c>
      <c r="G1325" s="3" t="str">
        <f t="shared" si="264"/>
        <v/>
      </c>
      <c r="H1325" s="3">
        <f t="shared" si="270"/>
        <v>0</v>
      </c>
      <c r="I1325" s="3" t="str">
        <f t="shared" si="265"/>
        <v/>
      </c>
      <c r="K1325" s="3">
        <f t="shared" si="266"/>
        <v>51</v>
      </c>
      <c r="L1325" s="3" t="str">
        <f t="shared" si="267"/>
        <v/>
      </c>
      <c r="N1325" s="48" t="s">
        <v>205</v>
      </c>
      <c r="O1325" s="57">
        <f t="shared" si="269"/>
        <v>6</v>
      </c>
      <c r="P1325" s="31">
        <v>41640</v>
      </c>
      <c r="Q1325" t="s">
        <v>256</v>
      </c>
      <c r="R1325" s="240">
        <v>6.293981481481481E-2</v>
      </c>
      <c r="S1325" s="185"/>
      <c r="T1325" s="62" t="str">
        <f>IF(O1325&gt;0,VLOOKUP(Q1325,'Riders Names'!A$2:B$582,2,FALSE),"")</f>
        <v>Guest</v>
      </c>
      <c r="U1325" s="45" t="str">
        <f>VLOOKUP(Q1325,'Riders Names'!A$2:B$582,1,FALSE)</f>
        <v>Phil Akerman</v>
      </c>
      <c r="X1325" s="7" t="str">
        <f>IF('My Races'!$H$2="All",Q1325,CONCATENATE(Q1325,N1325))</f>
        <v>Phil AkermanKilo</v>
      </c>
    </row>
    <row r="1326" spans="1:24" hidden="1" x14ac:dyDescent="0.2">
      <c r="A1326" s="73" t="str">
        <f t="shared" si="263"/>
        <v/>
      </c>
      <c r="B1326" s="3" t="str">
        <f t="shared" si="261"/>
        <v/>
      </c>
      <c r="E1326" s="14" t="str">
        <f t="shared" si="262"/>
        <v/>
      </c>
      <c r="F1326" s="3">
        <f t="shared" si="268"/>
        <v>7</v>
      </c>
      <c r="G1326" s="3" t="str">
        <f t="shared" si="264"/>
        <v/>
      </c>
      <c r="H1326" s="3">
        <f t="shared" si="270"/>
        <v>0</v>
      </c>
      <c r="I1326" s="3" t="str">
        <f t="shared" si="265"/>
        <v/>
      </c>
      <c r="K1326" s="3">
        <f t="shared" si="266"/>
        <v>51</v>
      </c>
      <c r="L1326" s="3" t="str">
        <f t="shared" si="267"/>
        <v/>
      </c>
      <c r="N1326" s="48" t="s">
        <v>205</v>
      </c>
      <c r="O1326" s="57">
        <f t="shared" si="269"/>
        <v>7</v>
      </c>
      <c r="P1326" s="31">
        <v>41640</v>
      </c>
      <c r="Q1326" t="s">
        <v>263</v>
      </c>
      <c r="R1326" s="240">
        <v>6.3449074074074074E-2</v>
      </c>
      <c r="S1326" s="185"/>
      <c r="T1326" s="62" t="str">
        <f>IF(O1326&gt;0,VLOOKUP(Q1326,'Riders Names'!A$2:B$582,2,FALSE),"")</f>
        <v>Guest</v>
      </c>
      <c r="U1326" s="45" t="str">
        <f>VLOOKUP(Q1326,'Riders Names'!A$2:B$582,1,FALSE)</f>
        <v>Adrian Lawson</v>
      </c>
      <c r="X1326" s="7" t="str">
        <f>IF('My Races'!$H$2="All",Q1326,CONCATENATE(Q1326,N1326))</f>
        <v>Adrian LawsonKilo</v>
      </c>
    </row>
    <row r="1327" spans="1:24" hidden="1" x14ac:dyDescent="0.2">
      <c r="A1327" s="73" t="str">
        <f t="shared" si="263"/>
        <v/>
      </c>
      <c r="B1327" s="3" t="str">
        <f t="shared" si="261"/>
        <v/>
      </c>
      <c r="E1327" s="14" t="str">
        <f t="shared" si="262"/>
        <v/>
      </c>
      <c r="F1327" s="3">
        <f t="shared" si="268"/>
        <v>7</v>
      </c>
      <c r="G1327" s="3" t="str">
        <f t="shared" si="264"/>
        <v/>
      </c>
      <c r="H1327" s="3">
        <f t="shared" si="270"/>
        <v>0</v>
      </c>
      <c r="I1327" s="3" t="str">
        <f t="shared" si="265"/>
        <v/>
      </c>
      <c r="K1327" s="3">
        <f t="shared" si="266"/>
        <v>51</v>
      </c>
      <c r="L1327" s="3" t="str">
        <f t="shared" si="267"/>
        <v/>
      </c>
      <c r="N1327" s="48" t="s">
        <v>205</v>
      </c>
      <c r="O1327" s="57">
        <f t="shared" si="269"/>
        <v>8</v>
      </c>
      <c r="P1327" s="31">
        <v>41640</v>
      </c>
      <c r="Q1327" t="s">
        <v>56</v>
      </c>
      <c r="R1327" s="240">
        <v>6.5034722222222216E-2</v>
      </c>
      <c r="S1327" s="185"/>
      <c r="T1327" s="62" t="str">
        <f>IF(O1327&gt;0,VLOOKUP(Q1327,'Riders Names'!A$2:B$582,2,FALSE),"")</f>
        <v>Male</v>
      </c>
      <c r="U1327" s="45" t="str">
        <f>VLOOKUP(Q1327,'Riders Names'!A$2:B$582,1,FALSE)</f>
        <v>Simon Cox</v>
      </c>
      <c r="X1327" s="7" t="str">
        <f>IF('My Races'!$H$2="All",Q1327,CONCATENATE(Q1327,N1327))</f>
        <v>Simon CoxKilo</v>
      </c>
    </row>
    <row r="1328" spans="1:24" hidden="1" x14ac:dyDescent="0.2">
      <c r="A1328" s="73" t="str">
        <f t="shared" si="263"/>
        <v/>
      </c>
      <c r="B1328" s="3" t="str">
        <f t="shared" si="261"/>
        <v/>
      </c>
      <c r="E1328" s="14" t="str">
        <f t="shared" si="262"/>
        <v/>
      </c>
      <c r="F1328" s="3">
        <f t="shared" si="268"/>
        <v>7</v>
      </c>
      <c r="G1328" s="3" t="str">
        <f t="shared" si="264"/>
        <v/>
      </c>
      <c r="H1328" s="3">
        <f t="shared" si="270"/>
        <v>0</v>
      </c>
      <c r="I1328" s="3" t="str">
        <f t="shared" si="265"/>
        <v/>
      </c>
      <c r="K1328" s="3">
        <f t="shared" si="266"/>
        <v>51</v>
      </c>
      <c r="L1328" s="3" t="str">
        <f t="shared" si="267"/>
        <v/>
      </c>
      <c r="N1328" s="48" t="s">
        <v>205</v>
      </c>
      <c r="O1328" s="57">
        <f t="shared" si="269"/>
        <v>9</v>
      </c>
      <c r="P1328" s="31">
        <v>41640</v>
      </c>
      <c r="Q1328" t="s">
        <v>272</v>
      </c>
      <c r="R1328" s="240">
        <v>6.5972222222222224E-2</v>
      </c>
      <c r="S1328" s="185"/>
      <c r="T1328" s="62" t="str">
        <f>IF(O1328&gt;0,VLOOKUP(Q1328,'Riders Names'!A$2:B$582,2,FALSE),"")</f>
        <v>Guest</v>
      </c>
      <c r="U1328" s="45" t="str">
        <f>VLOOKUP(Q1328,'Riders Names'!A$2:B$582,1,FALSE)</f>
        <v>Jimmy Barton</v>
      </c>
      <c r="X1328" s="7" t="str">
        <f>IF('My Races'!$H$2="All",Q1328,CONCATENATE(Q1328,N1328))</f>
        <v>Jimmy BartonKilo</v>
      </c>
    </row>
    <row r="1329" spans="1:24" hidden="1" x14ac:dyDescent="0.2">
      <c r="A1329" s="73" t="str">
        <f t="shared" si="263"/>
        <v/>
      </c>
      <c r="B1329" s="3" t="str">
        <f t="shared" si="261"/>
        <v/>
      </c>
      <c r="E1329" s="14" t="str">
        <f t="shared" si="262"/>
        <v/>
      </c>
      <c r="F1329" s="3">
        <f t="shared" si="268"/>
        <v>7</v>
      </c>
      <c r="G1329" s="3" t="str">
        <f t="shared" si="264"/>
        <v/>
      </c>
      <c r="H1329" s="3">
        <f t="shared" si="270"/>
        <v>0</v>
      </c>
      <c r="I1329" s="3" t="str">
        <f t="shared" si="265"/>
        <v/>
      </c>
      <c r="K1329" s="3">
        <f t="shared" si="266"/>
        <v>51</v>
      </c>
      <c r="L1329" s="3" t="str">
        <f t="shared" si="267"/>
        <v/>
      </c>
      <c r="N1329" s="48" t="s">
        <v>205</v>
      </c>
      <c r="O1329" s="57">
        <f t="shared" si="269"/>
        <v>10</v>
      </c>
      <c r="P1329" s="31">
        <v>41640</v>
      </c>
      <c r="Q1329" t="s">
        <v>345</v>
      </c>
      <c r="R1329" s="240">
        <v>6.6296296296296298E-2</v>
      </c>
      <c r="S1329" s="185"/>
      <c r="T1329" s="62" t="str">
        <f>IF(O1329&gt;0,VLOOKUP(Q1329,'Riders Names'!A$2:B$582,2,FALSE),"")</f>
        <v>Male</v>
      </c>
      <c r="U1329" s="45" t="str">
        <f>VLOOKUP(Q1329,'Riders Names'!A$2:B$582,1,FALSE)</f>
        <v>Jacob Payne</v>
      </c>
      <c r="X1329" s="7" t="str">
        <f>IF('My Races'!$H$2="All",Q1329,CONCATENATE(Q1329,N1329))</f>
        <v>Jacob PayneKilo</v>
      </c>
    </row>
    <row r="1330" spans="1:24" hidden="1" x14ac:dyDescent="0.2">
      <c r="A1330" s="73" t="str">
        <f t="shared" si="263"/>
        <v/>
      </c>
      <c r="B1330" s="3" t="str">
        <f t="shared" si="261"/>
        <v/>
      </c>
      <c r="E1330" s="14" t="str">
        <f t="shared" si="262"/>
        <v/>
      </c>
      <c r="F1330" s="3">
        <f t="shared" si="268"/>
        <v>7</v>
      </c>
      <c r="G1330" s="3" t="str">
        <f t="shared" si="264"/>
        <v/>
      </c>
      <c r="H1330" s="3">
        <f t="shared" si="270"/>
        <v>0</v>
      </c>
      <c r="I1330" s="3" t="str">
        <f t="shared" si="265"/>
        <v/>
      </c>
      <c r="K1330" s="3">
        <f t="shared" si="266"/>
        <v>51</v>
      </c>
      <c r="L1330" s="3" t="str">
        <f t="shared" si="267"/>
        <v/>
      </c>
      <c r="N1330" s="48" t="s">
        <v>205</v>
      </c>
      <c r="O1330" s="57">
        <f t="shared" si="269"/>
        <v>11</v>
      </c>
      <c r="P1330" s="31">
        <v>41640</v>
      </c>
      <c r="Q1330" t="s">
        <v>346</v>
      </c>
      <c r="R1330" s="240">
        <v>6.6400462962962967E-2</v>
      </c>
      <c r="S1330" s="185"/>
      <c r="T1330" s="62" t="str">
        <f>IF(O1330&gt;0,VLOOKUP(Q1330,'Riders Names'!A$2:B$582,2,FALSE),"")</f>
        <v>Male</v>
      </c>
      <c r="U1330" s="45" t="str">
        <f>VLOOKUP(Q1330,'Riders Names'!A$2:B$582,1,FALSE)</f>
        <v>George Chappell</v>
      </c>
      <c r="X1330" s="7" t="str">
        <f>IF('My Races'!$H$2="All",Q1330,CONCATENATE(Q1330,N1330))</f>
        <v>George ChappellKilo</v>
      </c>
    </row>
    <row r="1331" spans="1:24" hidden="1" x14ac:dyDescent="0.2">
      <c r="A1331" s="73" t="str">
        <f t="shared" si="263"/>
        <v/>
      </c>
      <c r="B1331" s="3" t="str">
        <f t="shared" si="261"/>
        <v/>
      </c>
      <c r="E1331" s="14" t="str">
        <f t="shared" si="262"/>
        <v/>
      </c>
      <c r="F1331" s="3">
        <f t="shared" si="268"/>
        <v>7</v>
      </c>
      <c r="G1331" s="3" t="str">
        <f t="shared" si="264"/>
        <v/>
      </c>
      <c r="H1331" s="3">
        <f t="shared" si="270"/>
        <v>0</v>
      </c>
      <c r="I1331" s="3" t="str">
        <f t="shared" si="265"/>
        <v/>
      </c>
      <c r="K1331" s="3">
        <f t="shared" si="266"/>
        <v>51</v>
      </c>
      <c r="L1331" s="3" t="str">
        <f t="shared" si="267"/>
        <v/>
      </c>
      <c r="N1331" s="48" t="s">
        <v>205</v>
      </c>
      <c r="O1331" s="57">
        <f t="shared" si="269"/>
        <v>12</v>
      </c>
      <c r="P1331" s="31">
        <v>41640</v>
      </c>
      <c r="Q1331" t="s">
        <v>347</v>
      </c>
      <c r="R1331" s="240">
        <v>6.6504629629629622E-2</v>
      </c>
      <c r="S1331" s="185"/>
      <c r="T1331" s="62" t="str">
        <f>IF(O1331&gt;0,VLOOKUP(Q1331,'Riders Names'!A$2:B$582,2,FALSE),"")</f>
        <v>Male</v>
      </c>
      <c r="U1331" s="45" t="str">
        <f>VLOOKUP(Q1331,'Riders Names'!A$2:B$582,1,FALSE)</f>
        <v>Robin Collyer</v>
      </c>
      <c r="X1331" s="7" t="str">
        <f>IF('My Races'!$H$2="All",Q1331,CONCATENATE(Q1331,N1331))</f>
        <v>Robin CollyerKilo</v>
      </c>
    </row>
    <row r="1332" spans="1:24" hidden="1" x14ac:dyDescent="0.2">
      <c r="A1332" s="73" t="str">
        <f t="shared" si="263"/>
        <v/>
      </c>
      <c r="B1332" s="3" t="str">
        <f t="shared" si="261"/>
        <v/>
      </c>
      <c r="E1332" s="14" t="str">
        <f t="shared" si="262"/>
        <v/>
      </c>
      <c r="F1332" s="3">
        <f t="shared" si="268"/>
        <v>7</v>
      </c>
      <c r="G1332" s="3" t="str">
        <f t="shared" si="264"/>
        <v/>
      </c>
      <c r="H1332" s="3">
        <f t="shared" si="270"/>
        <v>0</v>
      </c>
      <c r="I1332" s="3" t="str">
        <f t="shared" si="265"/>
        <v/>
      </c>
      <c r="K1332" s="3">
        <f t="shared" si="266"/>
        <v>51</v>
      </c>
      <c r="L1332" s="3" t="str">
        <f t="shared" si="267"/>
        <v/>
      </c>
      <c r="N1332" s="48" t="s">
        <v>205</v>
      </c>
      <c r="O1332" s="57">
        <f t="shared" si="269"/>
        <v>13</v>
      </c>
      <c r="P1332" s="31">
        <v>41640</v>
      </c>
      <c r="Q1332" t="s">
        <v>348</v>
      </c>
      <c r="R1332" s="240">
        <v>6.6585648148148144E-2</v>
      </c>
      <c r="S1332" s="185"/>
      <c r="T1332" s="62" t="str">
        <f>IF(O1332&gt;0,VLOOKUP(Q1332,'Riders Names'!A$2:B$582,2,FALSE),"")</f>
        <v>Male</v>
      </c>
      <c r="U1332" s="45" t="str">
        <f>VLOOKUP(Q1332,'Riders Names'!A$2:B$582,1,FALSE)</f>
        <v>Simon Matthews</v>
      </c>
      <c r="X1332" s="7" t="str">
        <f>IF('My Races'!$H$2="All",Q1332,CONCATENATE(Q1332,N1332))</f>
        <v>Simon MatthewsKilo</v>
      </c>
    </row>
    <row r="1333" spans="1:24" hidden="1" x14ac:dyDescent="0.2">
      <c r="A1333" s="73" t="str">
        <f t="shared" si="263"/>
        <v/>
      </c>
      <c r="B1333" s="3" t="str">
        <f t="shared" si="261"/>
        <v/>
      </c>
      <c r="E1333" s="14" t="str">
        <f t="shared" si="262"/>
        <v/>
      </c>
      <c r="F1333" s="3">
        <f t="shared" si="268"/>
        <v>7</v>
      </c>
      <c r="G1333" s="3" t="str">
        <f t="shared" si="264"/>
        <v/>
      </c>
      <c r="H1333" s="3">
        <f t="shared" si="270"/>
        <v>0</v>
      </c>
      <c r="I1333" s="3" t="str">
        <f t="shared" si="265"/>
        <v/>
      </c>
      <c r="K1333" s="3">
        <f t="shared" si="266"/>
        <v>51</v>
      </c>
      <c r="L1333" s="3" t="str">
        <f t="shared" si="267"/>
        <v/>
      </c>
      <c r="N1333" s="48" t="s">
        <v>205</v>
      </c>
      <c r="O1333" s="57">
        <f t="shared" si="269"/>
        <v>14</v>
      </c>
      <c r="P1333" s="31">
        <v>41640</v>
      </c>
      <c r="Q1333" t="s">
        <v>57</v>
      </c>
      <c r="R1333" s="240">
        <v>6.6631944444444438E-2</v>
      </c>
      <c r="S1333" s="185"/>
      <c r="T1333" s="62" t="str">
        <f>IF(O1333&gt;0,VLOOKUP(Q1333,'Riders Names'!A$2:B$582,2,FALSE),"")</f>
        <v>Male</v>
      </c>
      <c r="U1333" s="45" t="str">
        <f>VLOOKUP(Q1333,'Riders Names'!A$2:B$582,1,FALSE)</f>
        <v>Paul Winchcombe</v>
      </c>
      <c r="X1333" s="7" t="str">
        <f>IF('My Races'!$H$2="All",Q1333,CONCATENATE(Q1333,N1333))</f>
        <v>Paul WinchcombeKilo</v>
      </c>
    </row>
    <row r="1334" spans="1:24" hidden="1" x14ac:dyDescent="0.2">
      <c r="A1334" s="73" t="str">
        <f t="shared" si="263"/>
        <v/>
      </c>
      <c r="B1334" s="3" t="str">
        <f t="shared" si="261"/>
        <v/>
      </c>
      <c r="E1334" s="14" t="str">
        <f t="shared" si="262"/>
        <v/>
      </c>
      <c r="F1334" s="3">
        <f t="shared" si="268"/>
        <v>7</v>
      </c>
      <c r="G1334" s="3" t="str">
        <f t="shared" si="264"/>
        <v/>
      </c>
      <c r="H1334" s="3">
        <f t="shared" si="270"/>
        <v>0</v>
      </c>
      <c r="I1334" s="3" t="str">
        <f t="shared" si="265"/>
        <v/>
      </c>
      <c r="K1334" s="3">
        <f t="shared" si="266"/>
        <v>51</v>
      </c>
      <c r="L1334" s="3" t="str">
        <f t="shared" si="267"/>
        <v/>
      </c>
      <c r="N1334" s="48" t="s">
        <v>205</v>
      </c>
      <c r="O1334" s="57">
        <f t="shared" si="269"/>
        <v>15</v>
      </c>
      <c r="P1334" s="31">
        <v>41640</v>
      </c>
      <c r="Q1334" t="s">
        <v>349</v>
      </c>
      <c r="R1334" s="240">
        <v>6.880787037037038E-2</v>
      </c>
      <c r="S1334" s="185"/>
      <c r="T1334" s="62" t="str">
        <f>IF(O1334&gt;0,VLOOKUP(Q1334,'Riders Names'!A$2:B$582,2,FALSE),"")</f>
        <v>Male</v>
      </c>
      <c r="U1334" s="45" t="str">
        <f>VLOOKUP(Q1334,'Riders Names'!A$2:B$582,1,FALSE)</f>
        <v>Eamonn ONeill</v>
      </c>
      <c r="X1334" s="7" t="str">
        <f>IF('My Races'!$H$2="All",Q1334,CONCATENATE(Q1334,N1334))</f>
        <v>Eamonn ONeillKilo</v>
      </c>
    </row>
    <row r="1335" spans="1:24" hidden="1" x14ac:dyDescent="0.2">
      <c r="A1335" s="73" t="str">
        <f t="shared" si="263"/>
        <v/>
      </c>
      <c r="B1335" s="3" t="str">
        <f t="shared" si="261"/>
        <v/>
      </c>
      <c r="E1335" s="14" t="str">
        <f t="shared" si="262"/>
        <v/>
      </c>
      <c r="F1335" s="3">
        <f t="shared" si="268"/>
        <v>7</v>
      </c>
      <c r="G1335" s="3" t="str">
        <f t="shared" si="264"/>
        <v/>
      </c>
      <c r="H1335" s="3">
        <f t="shared" si="270"/>
        <v>0</v>
      </c>
      <c r="I1335" s="3" t="str">
        <f t="shared" si="265"/>
        <v/>
      </c>
      <c r="K1335" s="3">
        <f t="shared" si="266"/>
        <v>51</v>
      </c>
      <c r="L1335" s="3" t="str">
        <f t="shared" si="267"/>
        <v/>
      </c>
      <c r="N1335" s="48" t="s">
        <v>205</v>
      </c>
      <c r="O1335" s="57">
        <f t="shared" si="269"/>
        <v>16</v>
      </c>
      <c r="P1335" s="31">
        <v>41640</v>
      </c>
      <c r="Q1335" t="s">
        <v>278</v>
      </c>
      <c r="R1335" s="240">
        <v>6.9074074074074079E-2</v>
      </c>
      <c r="S1335" s="185"/>
      <c r="T1335" s="62" t="str">
        <f>IF(O1335&gt;0,VLOOKUP(Q1335,'Riders Names'!A$2:B$582,2,FALSE),"")</f>
        <v>Guest</v>
      </c>
      <c r="U1335" s="45" t="str">
        <f>VLOOKUP(Q1335,'Riders Names'!A$2:B$582,1,FALSE)</f>
        <v>Gareth Unwin</v>
      </c>
      <c r="X1335" s="7" t="str">
        <f>IF('My Races'!$H$2="All",Q1335,CONCATENATE(Q1335,N1335))</f>
        <v>Gareth UnwinKilo</v>
      </c>
    </row>
    <row r="1336" spans="1:24" hidden="1" x14ac:dyDescent="0.2">
      <c r="A1336" s="73" t="str">
        <f t="shared" si="263"/>
        <v/>
      </c>
      <c r="B1336" s="3" t="str">
        <f t="shared" si="261"/>
        <v/>
      </c>
      <c r="E1336" s="14" t="str">
        <f t="shared" si="262"/>
        <v/>
      </c>
      <c r="F1336" s="3">
        <f t="shared" si="268"/>
        <v>7</v>
      </c>
      <c r="G1336" s="3" t="str">
        <f t="shared" si="264"/>
        <v/>
      </c>
      <c r="H1336" s="3">
        <f t="shared" si="270"/>
        <v>0</v>
      </c>
      <c r="I1336" s="3" t="str">
        <f t="shared" si="265"/>
        <v/>
      </c>
      <c r="K1336" s="3">
        <f t="shared" si="266"/>
        <v>51</v>
      </c>
      <c r="L1336" s="3" t="str">
        <f t="shared" si="267"/>
        <v/>
      </c>
      <c r="N1336" s="48" t="s">
        <v>205</v>
      </c>
      <c r="O1336" s="57">
        <f t="shared" si="269"/>
        <v>17</v>
      </c>
      <c r="P1336" s="31">
        <v>41640</v>
      </c>
      <c r="Q1336" t="s">
        <v>130</v>
      </c>
      <c r="R1336" s="240">
        <v>6.9745370370370374E-2</v>
      </c>
      <c r="S1336" s="185"/>
      <c r="T1336" s="62" t="str">
        <f>IF(O1336&gt;0,VLOOKUP(Q1336,'Riders Names'!A$2:B$582,2,FALSE),"")</f>
        <v>Male</v>
      </c>
      <c r="U1336" s="45" t="str">
        <f>VLOOKUP(Q1336,'Riders Names'!A$2:B$582,1,FALSE)</f>
        <v>Edward Collyer</v>
      </c>
      <c r="X1336" s="7" t="str">
        <f>IF('My Races'!$H$2="All",Q1336,CONCATENATE(Q1336,N1336))</f>
        <v>Edward CollyerKilo</v>
      </c>
    </row>
    <row r="1337" spans="1:24" hidden="1" x14ac:dyDescent="0.2">
      <c r="A1337" s="73" t="str">
        <f t="shared" si="263"/>
        <v/>
      </c>
      <c r="B1337" s="3" t="str">
        <f t="shared" si="261"/>
        <v/>
      </c>
      <c r="E1337" s="14" t="str">
        <f t="shared" si="262"/>
        <v/>
      </c>
      <c r="F1337" s="3">
        <f t="shared" si="268"/>
        <v>7</v>
      </c>
      <c r="G1337" s="3" t="str">
        <f t="shared" si="264"/>
        <v/>
      </c>
      <c r="H1337" s="3">
        <f t="shared" si="270"/>
        <v>0</v>
      </c>
      <c r="I1337" s="3" t="str">
        <f t="shared" si="265"/>
        <v/>
      </c>
      <c r="K1337" s="3">
        <f t="shared" si="266"/>
        <v>51</v>
      </c>
      <c r="L1337" s="3" t="str">
        <f t="shared" si="267"/>
        <v/>
      </c>
      <c r="N1337" s="48" t="s">
        <v>205</v>
      </c>
      <c r="O1337" s="57">
        <f t="shared" si="269"/>
        <v>18</v>
      </c>
      <c r="P1337" s="31">
        <v>41640</v>
      </c>
      <c r="Q1337" t="s">
        <v>264</v>
      </c>
      <c r="R1337" s="240">
        <v>7.0358796296296308E-2</v>
      </c>
      <c r="S1337" s="185"/>
      <c r="T1337" s="62" t="str">
        <f>IF(O1337&gt;0,VLOOKUP(Q1337,'Riders Names'!A$2:B$582,2,FALSE),"")</f>
        <v>Guest</v>
      </c>
      <c r="U1337" s="45" t="str">
        <f>VLOOKUP(Q1337,'Riders Names'!A$2:B$582,1,FALSE)</f>
        <v>Lewis Revill</v>
      </c>
      <c r="X1337" s="7" t="str">
        <f>IF('My Races'!$H$2="All",Q1337,CONCATENATE(Q1337,N1337))</f>
        <v>Lewis RevillKilo</v>
      </c>
    </row>
    <row r="1338" spans="1:24" hidden="1" x14ac:dyDescent="0.2">
      <c r="A1338" s="73" t="str">
        <f t="shared" si="263"/>
        <v/>
      </c>
      <c r="B1338" s="3" t="str">
        <f t="shared" si="261"/>
        <v/>
      </c>
      <c r="E1338" s="14" t="str">
        <f t="shared" si="262"/>
        <v/>
      </c>
      <c r="F1338" s="3">
        <f t="shared" si="268"/>
        <v>7</v>
      </c>
      <c r="G1338" s="3" t="str">
        <f t="shared" si="264"/>
        <v/>
      </c>
      <c r="H1338" s="3">
        <f t="shared" si="270"/>
        <v>0</v>
      </c>
      <c r="I1338" s="3" t="str">
        <f t="shared" si="265"/>
        <v/>
      </c>
      <c r="K1338" s="3">
        <f t="shared" si="266"/>
        <v>51</v>
      </c>
      <c r="L1338" s="3" t="str">
        <f t="shared" si="267"/>
        <v/>
      </c>
      <c r="N1338" s="48" t="s">
        <v>205</v>
      </c>
      <c r="O1338" s="57">
        <f t="shared" si="269"/>
        <v>19</v>
      </c>
      <c r="P1338" s="31">
        <v>41640</v>
      </c>
      <c r="Q1338" t="s">
        <v>350</v>
      </c>
      <c r="R1338" s="240">
        <v>7.1851851851851847E-2</v>
      </c>
      <c r="S1338" s="185"/>
      <c r="T1338" s="62" t="str">
        <f>IF(O1338&gt;0,VLOOKUP(Q1338,'Riders Names'!A$2:B$582,2,FALSE),"")</f>
        <v>Male</v>
      </c>
      <c r="U1338" s="45" t="str">
        <f>VLOOKUP(Q1338,'Riders Names'!A$2:B$582,1,FALSE)</f>
        <v>Aaron Booth</v>
      </c>
      <c r="X1338" s="7" t="str">
        <f>IF('My Races'!$H$2="All",Q1338,CONCATENATE(Q1338,N1338))</f>
        <v>Aaron BoothKilo</v>
      </c>
    </row>
    <row r="1339" spans="1:24" hidden="1" x14ac:dyDescent="0.2">
      <c r="A1339" s="73" t="str">
        <f t="shared" si="263"/>
        <v/>
      </c>
      <c r="B1339" s="3" t="str">
        <f t="shared" si="261"/>
        <v/>
      </c>
      <c r="E1339" s="14" t="str">
        <f t="shared" si="262"/>
        <v/>
      </c>
      <c r="F1339" s="3">
        <f t="shared" si="268"/>
        <v>7</v>
      </c>
      <c r="G1339" s="3" t="str">
        <f t="shared" si="264"/>
        <v/>
      </c>
      <c r="H1339" s="3">
        <f t="shared" si="270"/>
        <v>0</v>
      </c>
      <c r="I1339" s="3" t="str">
        <f t="shared" si="265"/>
        <v/>
      </c>
      <c r="K1339" s="3">
        <f t="shared" si="266"/>
        <v>51</v>
      </c>
      <c r="L1339" s="3" t="str">
        <f t="shared" si="267"/>
        <v/>
      </c>
      <c r="N1339" s="48" t="s">
        <v>205</v>
      </c>
      <c r="O1339" s="57">
        <f t="shared" si="269"/>
        <v>20</v>
      </c>
      <c r="P1339" s="31">
        <v>41640</v>
      </c>
      <c r="Q1339" t="s">
        <v>299</v>
      </c>
      <c r="R1339" s="240">
        <v>7.2037037037037038E-2</v>
      </c>
      <c r="S1339" s="185"/>
      <c r="T1339" s="62" t="str">
        <f>IF(O1339&gt;0,VLOOKUP(Q1339,'Riders Names'!A$2:B$582,2,FALSE),"")</f>
        <v>Female</v>
      </c>
      <c r="U1339" s="45" t="str">
        <f>VLOOKUP(Q1339,'Riders Names'!A$2:B$582,1,FALSE)</f>
        <v>Alexandra Stubbs</v>
      </c>
      <c r="X1339" s="7" t="str">
        <f>IF('My Races'!$H$2="All",Q1339,CONCATENATE(Q1339,N1339))</f>
        <v>Alexandra StubbsKilo</v>
      </c>
    </row>
    <row r="1340" spans="1:24" hidden="1" x14ac:dyDescent="0.2">
      <c r="A1340" s="73" t="str">
        <f t="shared" si="263"/>
        <v/>
      </c>
      <c r="B1340" s="3" t="str">
        <f t="shared" si="261"/>
        <v/>
      </c>
      <c r="E1340" s="14" t="str">
        <f t="shared" si="262"/>
        <v/>
      </c>
      <c r="F1340" s="3">
        <f t="shared" si="268"/>
        <v>7</v>
      </c>
      <c r="G1340" s="3" t="str">
        <f t="shared" si="264"/>
        <v/>
      </c>
      <c r="H1340" s="3">
        <f t="shared" si="270"/>
        <v>0</v>
      </c>
      <c r="I1340" s="3" t="str">
        <f t="shared" si="265"/>
        <v/>
      </c>
      <c r="K1340" s="3">
        <f t="shared" si="266"/>
        <v>51</v>
      </c>
      <c r="L1340" s="3" t="str">
        <f t="shared" si="267"/>
        <v/>
      </c>
      <c r="N1340" s="48" t="s">
        <v>205</v>
      </c>
      <c r="O1340" s="57">
        <f t="shared" si="269"/>
        <v>21</v>
      </c>
      <c r="P1340" s="31">
        <v>41640</v>
      </c>
      <c r="Q1340" t="s">
        <v>351</v>
      </c>
      <c r="R1340" s="240">
        <v>7.2141203703703707E-2</v>
      </c>
      <c r="S1340" s="185"/>
      <c r="T1340" s="62" t="str">
        <f>IF(O1340&gt;0,VLOOKUP(Q1340,'Riders Names'!A$2:B$582,2,FALSE),"")</f>
        <v>Male</v>
      </c>
      <c r="U1340" s="45" t="str">
        <f>VLOOKUP(Q1340,'Riders Names'!A$2:B$582,1,FALSE)</f>
        <v>Rob Wills</v>
      </c>
      <c r="X1340" s="7" t="str">
        <f>IF('My Races'!$H$2="All",Q1340,CONCATENATE(Q1340,N1340))</f>
        <v>Rob WillsKilo</v>
      </c>
    </row>
    <row r="1341" spans="1:24" hidden="1" x14ac:dyDescent="0.2">
      <c r="A1341" s="73" t="str">
        <f t="shared" si="263"/>
        <v/>
      </c>
      <c r="B1341" s="3" t="str">
        <f t="shared" si="261"/>
        <v/>
      </c>
      <c r="E1341" s="14" t="str">
        <f t="shared" si="262"/>
        <v/>
      </c>
      <c r="F1341" s="3">
        <f t="shared" si="268"/>
        <v>7</v>
      </c>
      <c r="G1341" s="3" t="str">
        <f t="shared" si="264"/>
        <v/>
      </c>
      <c r="H1341" s="3">
        <f t="shared" si="270"/>
        <v>0</v>
      </c>
      <c r="I1341" s="3" t="str">
        <f t="shared" si="265"/>
        <v/>
      </c>
      <c r="K1341" s="3">
        <f t="shared" si="266"/>
        <v>51</v>
      </c>
      <c r="L1341" s="3" t="str">
        <f t="shared" si="267"/>
        <v/>
      </c>
      <c r="N1341" s="48" t="s">
        <v>205</v>
      </c>
      <c r="O1341" s="57">
        <f t="shared" si="269"/>
        <v>22</v>
      </c>
      <c r="P1341" s="31">
        <v>41640</v>
      </c>
      <c r="Q1341" t="s">
        <v>352</v>
      </c>
      <c r="R1341" s="240">
        <v>7.2708333333333333E-2</v>
      </c>
      <c r="S1341" s="185"/>
      <c r="T1341" s="62" t="str">
        <f>IF(O1341&gt;0,VLOOKUP(Q1341,'Riders Names'!A$2:B$582,2,FALSE),"")</f>
        <v>Male</v>
      </c>
      <c r="U1341" s="45" t="str">
        <f>VLOOKUP(Q1341,'Riders Names'!A$2:B$582,1,FALSE)</f>
        <v>Paul Booth</v>
      </c>
      <c r="X1341" s="7" t="str">
        <f>IF('My Races'!$H$2="All",Q1341,CONCATENATE(Q1341,N1341))</f>
        <v>Paul BoothKilo</v>
      </c>
    </row>
    <row r="1342" spans="1:24" hidden="1" x14ac:dyDescent="0.2">
      <c r="A1342" s="73" t="str">
        <f t="shared" si="263"/>
        <v/>
      </c>
      <c r="B1342" s="3" t="str">
        <f t="shared" si="261"/>
        <v/>
      </c>
      <c r="E1342" s="14" t="str">
        <f t="shared" si="262"/>
        <v/>
      </c>
      <c r="F1342" s="3">
        <f t="shared" si="268"/>
        <v>7</v>
      </c>
      <c r="G1342" s="3" t="str">
        <f t="shared" si="264"/>
        <v/>
      </c>
      <c r="H1342" s="3">
        <f t="shared" si="270"/>
        <v>0</v>
      </c>
      <c r="I1342" s="3" t="str">
        <f t="shared" si="265"/>
        <v/>
      </c>
      <c r="K1342" s="3">
        <f t="shared" si="266"/>
        <v>51</v>
      </c>
      <c r="L1342" s="3" t="str">
        <f t="shared" si="267"/>
        <v/>
      </c>
      <c r="N1342" s="48" t="s">
        <v>205</v>
      </c>
      <c r="O1342" s="57">
        <f t="shared" si="269"/>
        <v>23</v>
      </c>
      <c r="P1342" s="31">
        <v>41640</v>
      </c>
      <c r="Q1342" t="s">
        <v>271</v>
      </c>
      <c r="R1342" s="240">
        <v>7.3981481481481481E-2</v>
      </c>
      <c r="S1342" s="185"/>
      <c r="T1342" s="62" t="str">
        <f>IF(O1342&gt;0,VLOOKUP(Q1342,'Riders Names'!A$2:B$582,2,FALSE),"")</f>
        <v>Guest</v>
      </c>
      <c r="U1342" s="45" t="str">
        <f>VLOOKUP(Q1342,'Riders Names'!A$2:B$582,1,FALSE)</f>
        <v>Alex Revill</v>
      </c>
      <c r="X1342" s="7" t="str">
        <f>IF('My Races'!$H$2="All",Q1342,CONCATENATE(Q1342,N1342))</f>
        <v>Alex RevillKilo</v>
      </c>
    </row>
    <row r="1343" spans="1:24" hidden="1" x14ac:dyDescent="0.2">
      <c r="A1343" s="73" t="str">
        <f t="shared" si="263"/>
        <v/>
      </c>
      <c r="B1343" s="3" t="str">
        <f t="shared" si="261"/>
        <v/>
      </c>
      <c r="E1343" s="14" t="str">
        <f t="shared" si="262"/>
        <v/>
      </c>
      <c r="F1343" s="3">
        <f t="shared" si="268"/>
        <v>7</v>
      </c>
      <c r="G1343" s="3" t="str">
        <f t="shared" si="264"/>
        <v/>
      </c>
      <c r="H1343" s="3">
        <f t="shared" si="270"/>
        <v>0</v>
      </c>
      <c r="I1343" s="3" t="str">
        <f t="shared" si="265"/>
        <v/>
      </c>
      <c r="K1343" s="3">
        <f t="shared" si="266"/>
        <v>51</v>
      </c>
      <c r="L1343" s="3" t="str">
        <f t="shared" si="267"/>
        <v/>
      </c>
      <c r="N1343" s="48" t="s">
        <v>205</v>
      </c>
      <c r="O1343" s="57">
        <f t="shared" si="269"/>
        <v>24</v>
      </c>
      <c r="P1343" s="31">
        <v>41640</v>
      </c>
      <c r="Q1343" t="s">
        <v>353</v>
      </c>
      <c r="R1343" s="240">
        <v>7.586805555555555E-2</v>
      </c>
      <c r="S1343" s="185"/>
      <c r="T1343" s="62" t="str">
        <f>IF(O1343&gt;0,VLOOKUP(Q1343,'Riders Names'!A$2:B$582,2,FALSE),"")</f>
        <v>Male</v>
      </c>
      <c r="U1343" s="45" t="str">
        <f>VLOOKUP(Q1343,'Riders Names'!A$2:B$582,1,FALSE)</f>
        <v>Stephen Preece</v>
      </c>
      <c r="X1343" s="7" t="str">
        <f>IF('My Races'!$H$2="All",Q1343,CONCATENATE(Q1343,N1343))</f>
        <v>Stephen PreeceKilo</v>
      </c>
    </row>
    <row r="1344" spans="1:24" hidden="1" x14ac:dyDescent="0.2">
      <c r="A1344" s="73" t="str">
        <f t="shared" si="263"/>
        <v/>
      </c>
      <c r="B1344" s="3" t="str">
        <f t="shared" si="261"/>
        <v/>
      </c>
      <c r="E1344" s="14" t="str">
        <f t="shared" si="262"/>
        <v/>
      </c>
      <c r="F1344" s="3">
        <f t="shared" si="268"/>
        <v>7</v>
      </c>
      <c r="G1344" s="3" t="str">
        <f t="shared" si="264"/>
        <v/>
      </c>
      <c r="H1344" s="3">
        <f t="shared" si="270"/>
        <v>0</v>
      </c>
      <c r="I1344" s="3" t="str">
        <f t="shared" si="265"/>
        <v/>
      </c>
      <c r="K1344" s="3">
        <f t="shared" si="266"/>
        <v>51</v>
      </c>
      <c r="L1344" s="3" t="str">
        <f t="shared" si="267"/>
        <v/>
      </c>
      <c r="N1344" s="48" t="s">
        <v>205</v>
      </c>
      <c r="O1344" s="57">
        <f t="shared" si="269"/>
        <v>25</v>
      </c>
      <c r="P1344" s="31">
        <v>41640</v>
      </c>
      <c r="Q1344" t="s">
        <v>354</v>
      </c>
      <c r="R1344" s="240">
        <v>7.6805555555555557E-2</v>
      </c>
      <c r="S1344" s="185"/>
      <c r="T1344" s="62" t="str">
        <f>IF(O1344&gt;0,VLOOKUP(Q1344,'Riders Names'!A$2:B$582,2,FALSE),"")</f>
        <v>Male</v>
      </c>
      <c r="U1344" s="45" t="str">
        <f>VLOOKUP(Q1344,'Riders Names'!A$2:B$582,1,FALSE)</f>
        <v>Robin Winchcombe</v>
      </c>
      <c r="X1344" s="7" t="str">
        <f>IF('My Races'!$H$2="All",Q1344,CONCATENATE(Q1344,N1344))</f>
        <v>Robin WinchcombeKilo</v>
      </c>
    </row>
    <row r="1345" spans="1:24" hidden="1" x14ac:dyDescent="0.2">
      <c r="A1345" s="73" t="str">
        <f t="shared" si="263"/>
        <v/>
      </c>
      <c r="B1345" s="3" t="str">
        <f t="shared" si="261"/>
        <v/>
      </c>
      <c r="E1345" s="14" t="str">
        <f t="shared" si="262"/>
        <v/>
      </c>
      <c r="F1345" s="3">
        <f t="shared" si="268"/>
        <v>7</v>
      </c>
      <c r="G1345" s="3" t="str">
        <f t="shared" si="264"/>
        <v/>
      </c>
      <c r="H1345" s="3">
        <f t="shared" si="270"/>
        <v>0</v>
      </c>
      <c r="I1345" s="3" t="str">
        <f t="shared" si="265"/>
        <v/>
      </c>
      <c r="K1345" s="3">
        <f t="shared" si="266"/>
        <v>51</v>
      </c>
      <c r="L1345" s="3" t="str">
        <f t="shared" si="267"/>
        <v/>
      </c>
      <c r="N1345" s="48" t="s">
        <v>205</v>
      </c>
      <c r="O1345" s="57">
        <f t="shared" si="269"/>
        <v>26</v>
      </c>
      <c r="P1345" s="31">
        <v>41640</v>
      </c>
      <c r="Q1345" t="s">
        <v>355</v>
      </c>
      <c r="R1345" s="240">
        <v>7.9745370370370369E-2</v>
      </c>
      <c r="S1345" s="185"/>
      <c r="T1345" s="62" t="str">
        <f>IF(O1345&gt;0,VLOOKUP(Q1345,'Riders Names'!A$2:B$582,2,FALSE),"")</f>
        <v>Male</v>
      </c>
      <c r="U1345" s="45" t="str">
        <f>VLOOKUP(Q1345,'Riders Names'!A$2:B$582,1,FALSE)</f>
        <v>Josh Coward</v>
      </c>
      <c r="X1345" s="7" t="str">
        <f>IF('My Races'!$H$2="All",Q1345,CONCATENATE(Q1345,N1345))</f>
        <v>Josh CowardKilo</v>
      </c>
    </row>
    <row r="1346" spans="1:24" hidden="1" x14ac:dyDescent="0.2">
      <c r="A1346" s="73" t="str">
        <f t="shared" si="263"/>
        <v/>
      </c>
      <c r="B1346" s="3" t="str">
        <f t="shared" si="261"/>
        <v/>
      </c>
      <c r="E1346" s="14" t="str">
        <f t="shared" si="262"/>
        <v/>
      </c>
      <c r="F1346" s="3">
        <f t="shared" si="268"/>
        <v>7</v>
      </c>
      <c r="G1346" s="3" t="str">
        <f t="shared" si="264"/>
        <v/>
      </c>
      <c r="H1346" s="3">
        <f t="shared" si="270"/>
        <v>0</v>
      </c>
      <c r="I1346" s="3" t="str">
        <f t="shared" si="265"/>
        <v/>
      </c>
      <c r="K1346" s="3">
        <f t="shared" si="266"/>
        <v>51</v>
      </c>
      <c r="L1346" s="3" t="str">
        <f t="shared" si="267"/>
        <v/>
      </c>
      <c r="N1346" s="48" t="s">
        <v>205</v>
      </c>
      <c r="O1346" s="57">
        <f t="shared" si="269"/>
        <v>27</v>
      </c>
      <c r="P1346" s="31">
        <v>41640</v>
      </c>
      <c r="Q1346" t="s">
        <v>356</v>
      </c>
      <c r="R1346" s="240">
        <v>8.0011574074074068E-2</v>
      </c>
      <c r="S1346" s="185"/>
      <c r="T1346" s="62" t="str">
        <f>IF(O1346&gt;0,VLOOKUP(Q1346,'Riders Names'!A$2:B$582,2,FALSE),"")</f>
        <v>Male</v>
      </c>
      <c r="U1346" s="45" t="str">
        <f>VLOOKUP(Q1346,'Riders Names'!A$2:B$582,1,FALSE)</f>
        <v>Peter Bridgens</v>
      </c>
      <c r="X1346" s="7" t="str">
        <f>IF('My Races'!$H$2="All",Q1346,CONCATENATE(Q1346,N1346))</f>
        <v>Peter BridgensKilo</v>
      </c>
    </row>
    <row r="1347" spans="1:24" hidden="1" x14ac:dyDescent="0.2">
      <c r="A1347" s="73" t="str">
        <f t="shared" si="263"/>
        <v/>
      </c>
      <c r="B1347" s="3" t="str">
        <f t="shared" ref="B1347:B1410" si="271">IF(N1347=$AA$11,RANK(A1347,A$3:A$5000,1),"")</f>
        <v/>
      </c>
      <c r="E1347" s="14" t="str">
        <f t="shared" ref="E1347:E1410" si="272">IF(N1347=$AA$11,P1347,"")</f>
        <v/>
      </c>
      <c r="F1347" s="3">
        <f t="shared" si="268"/>
        <v>7</v>
      </c>
      <c r="G1347" s="3" t="str">
        <f t="shared" si="264"/>
        <v/>
      </c>
      <c r="H1347" s="3">
        <f t="shared" si="270"/>
        <v>0</v>
      </c>
      <c r="I1347" s="3" t="str">
        <f t="shared" si="265"/>
        <v/>
      </c>
      <c r="K1347" s="3">
        <f t="shared" si="266"/>
        <v>51</v>
      </c>
      <c r="L1347" s="3" t="str">
        <f t="shared" si="267"/>
        <v/>
      </c>
      <c r="N1347" s="48" t="s">
        <v>205</v>
      </c>
      <c r="O1347" s="57">
        <f t="shared" si="269"/>
        <v>28</v>
      </c>
      <c r="P1347" s="31">
        <v>41640</v>
      </c>
      <c r="Q1347" t="s">
        <v>357</v>
      </c>
      <c r="R1347" s="240">
        <v>8.0173611111111112E-2</v>
      </c>
      <c r="S1347" s="185"/>
      <c r="T1347" s="62" t="str">
        <f>IF(O1347&gt;0,VLOOKUP(Q1347,'Riders Names'!A$2:B$582,2,FALSE),"")</f>
        <v>Male</v>
      </c>
      <c r="U1347" s="45" t="str">
        <f>VLOOKUP(Q1347,'Riders Names'!A$2:B$582,1,FALSE)</f>
        <v>Aaron Payne</v>
      </c>
      <c r="X1347" s="7" t="str">
        <f>IF('My Races'!$H$2="All",Q1347,CONCATENATE(Q1347,N1347))</f>
        <v>Aaron PayneKilo</v>
      </c>
    </row>
    <row r="1348" spans="1:24" hidden="1" x14ac:dyDescent="0.2">
      <c r="A1348" s="73" t="str">
        <f t="shared" ref="A1348:A1411" si="273">IF(AND(N1348=$AA$11,$AA$7="All"),R1348,IF(AND(N1348=$AA$11,$AA$7=T1348),R1348,""))</f>
        <v/>
      </c>
      <c r="B1348" s="3" t="str">
        <f t="shared" si="271"/>
        <v/>
      </c>
      <c r="E1348" s="14" t="str">
        <f t="shared" si="272"/>
        <v/>
      </c>
      <c r="F1348" s="3">
        <f t="shared" si="268"/>
        <v>7</v>
      </c>
      <c r="G1348" s="3" t="str">
        <f t="shared" ref="G1348:G1411" si="274">IF(F1348&lt;&gt;F1347,F1348,"")</f>
        <v/>
      </c>
      <c r="H1348" s="3">
        <f t="shared" si="270"/>
        <v>0</v>
      </c>
      <c r="I1348" s="3" t="str">
        <f t="shared" ref="I1348:I1411" si="275">IF(H1348&lt;&gt;H1347,CONCATENATE($AA$11,H1348),"")</f>
        <v/>
      </c>
      <c r="K1348" s="3">
        <f t="shared" si="266"/>
        <v>51</v>
      </c>
      <c r="L1348" s="3" t="str">
        <f t="shared" si="267"/>
        <v/>
      </c>
      <c r="N1348" s="48" t="s">
        <v>205</v>
      </c>
      <c r="O1348" s="57">
        <f t="shared" si="269"/>
        <v>29</v>
      </c>
      <c r="P1348" s="31">
        <v>41640</v>
      </c>
      <c r="Q1348" t="s">
        <v>59</v>
      </c>
      <c r="R1348" s="240">
        <v>8.1319444444444444E-2</v>
      </c>
      <c r="S1348" s="185"/>
      <c r="T1348" s="62" t="str">
        <f>IF(O1348&gt;0,VLOOKUP(Q1348,'Riders Names'!A$2:B$582,2,FALSE),"")</f>
        <v>Female</v>
      </c>
      <c r="U1348" s="45" t="str">
        <f>VLOOKUP(Q1348,'Riders Names'!A$2:B$582,1,FALSE)</f>
        <v>Lauren Booth</v>
      </c>
      <c r="X1348" s="7" t="str">
        <f>IF('My Races'!$H$2="All",Q1348,CONCATENATE(Q1348,N1348))</f>
        <v>Lauren BoothKilo</v>
      </c>
    </row>
    <row r="1349" spans="1:24" hidden="1" x14ac:dyDescent="0.2">
      <c r="A1349" s="73" t="str">
        <f t="shared" si="273"/>
        <v/>
      </c>
      <c r="B1349" s="3" t="str">
        <f t="shared" si="271"/>
        <v/>
      </c>
      <c r="E1349" s="14" t="str">
        <f t="shared" si="272"/>
        <v/>
      </c>
      <c r="F1349" s="3">
        <f t="shared" si="268"/>
        <v>7</v>
      </c>
      <c r="G1349" s="3" t="str">
        <f t="shared" si="274"/>
        <v/>
      </c>
      <c r="H1349" s="3">
        <f t="shared" si="270"/>
        <v>0</v>
      </c>
      <c r="I1349" s="3" t="str">
        <f t="shared" si="275"/>
        <v/>
      </c>
      <c r="K1349" s="3">
        <f t="shared" si="266"/>
        <v>51</v>
      </c>
      <c r="L1349" s="3" t="str">
        <f t="shared" si="267"/>
        <v/>
      </c>
      <c r="N1349" s="48" t="s">
        <v>205</v>
      </c>
      <c r="O1349" s="57">
        <f t="shared" si="269"/>
        <v>30</v>
      </c>
      <c r="P1349" s="31">
        <v>41640</v>
      </c>
      <c r="Q1349" t="s">
        <v>358</v>
      </c>
      <c r="R1349" s="240">
        <v>8.1597222222222224E-2</v>
      </c>
      <c r="S1349" s="185"/>
      <c r="T1349" s="62" t="str">
        <f>IF(O1349&gt;0,VLOOKUP(Q1349,'Riders Names'!A$2:B$582,2,FALSE),"")</f>
        <v>Male</v>
      </c>
      <c r="U1349" s="45" t="str">
        <f>VLOOKUP(Q1349,'Riders Names'!A$2:B$582,1,FALSE)</f>
        <v>William Matthews</v>
      </c>
      <c r="X1349" s="7" t="str">
        <f>IF('My Races'!$H$2="All",Q1349,CONCATENATE(Q1349,N1349))</f>
        <v>William MatthewsKilo</v>
      </c>
    </row>
    <row r="1350" spans="1:24" hidden="1" x14ac:dyDescent="0.2">
      <c r="A1350" s="73" t="str">
        <f t="shared" si="273"/>
        <v/>
      </c>
      <c r="B1350" s="3" t="str">
        <f t="shared" si="271"/>
        <v/>
      </c>
      <c r="E1350" s="14" t="str">
        <f t="shared" si="272"/>
        <v/>
      </c>
      <c r="F1350" s="3">
        <f t="shared" si="268"/>
        <v>7</v>
      </c>
      <c r="G1350" s="3" t="str">
        <f t="shared" si="274"/>
        <v/>
      </c>
      <c r="H1350" s="3">
        <f t="shared" si="270"/>
        <v>0</v>
      </c>
      <c r="I1350" s="3" t="str">
        <f t="shared" si="275"/>
        <v/>
      </c>
      <c r="K1350" s="3">
        <f t="shared" si="266"/>
        <v>51</v>
      </c>
      <c r="L1350" s="3" t="str">
        <f t="shared" si="267"/>
        <v/>
      </c>
      <c r="N1350" s="48" t="s">
        <v>205</v>
      </c>
      <c r="O1350" s="57">
        <f t="shared" si="269"/>
        <v>31</v>
      </c>
      <c r="P1350" s="31">
        <v>41640</v>
      </c>
      <c r="Q1350" t="s">
        <v>69</v>
      </c>
      <c r="R1350" s="240">
        <v>8.2060185185185194E-2</v>
      </c>
      <c r="S1350" s="185"/>
      <c r="T1350" s="62" t="str">
        <f>IF(O1350&gt;0,VLOOKUP(Q1350,'Riders Names'!A$2:B$582,2,FALSE),"")</f>
        <v>Male</v>
      </c>
      <c r="U1350" s="45" t="str">
        <f>VLOOKUP(Q1350,'Riders Names'!A$2:B$582,1,FALSE)</f>
        <v>Paul Freegard</v>
      </c>
      <c r="X1350" s="7" t="str">
        <f>IF('My Races'!$H$2="All",Q1350,CONCATENATE(Q1350,N1350))</f>
        <v>Paul FreegardKilo</v>
      </c>
    </row>
    <row r="1351" spans="1:24" hidden="1" x14ac:dyDescent="0.2">
      <c r="A1351" s="73" t="str">
        <f t="shared" si="273"/>
        <v/>
      </c>
      <c r="B1351" s="3" t="str">
        <f t="shared" si="271"/>
        <v/>
      </c>
      <c r="E1351" s="14" t="str">
        <f t="shared" si="272"/>
        <v/>
      </c>
      <c r="F1351" s="3">
        <f t="shared" si="268"/>
        <v>7</v>
      </c>
      <c r="G1351" s="3" t="str">
        <f t="shared" si="274"/>
        <v/>
      </c>
      <c r="H1351" s="3">
        <f t="shared" si="270"/>
        <v>0</v>
      </c>
      <c r="I1351" s="3" t="str">
        <f t="shared" si="275"/>
        <v/>
      </c>
      <c r="K1351" s="3">
        <f t="shared" si="266"/>
        <v>51</v>
      </c>
      <c r="L1351" s="3" t="str">
        <f t="shared" si="267"/>
        <v/>
      </c>
      <c r="N1351" s="48" t="s">
        <v>205</v>
      </c>
      <c r="O1351" s="57">
        <f t="shared" si="269"/>
        <v>32</v>
      </c>
      <c r="P1351" s="31">
        <v>41640</v>
      </c>
      <c r="Q1351" t="s">
        <v>359</v>
      </c>
      <c r="R1351" s="240">
        <v>9.481481481481481E-2</v>
      </c>
      <c r="S1351" s="185"/>
      <c r="T1351" s="62" t="str">
        <f>IF(O1351&gt;0,VLOOKUP(Q1351,'Riders Names'!A$2:B$582,2,FALSE),"")</f>
        <v>Male</v>
      </c>
      <c r="U1351" s="45" t="str">
        <f>VLOOKUP(Q1351,'Riders Names'!A$2:B$582,1,FALSE)</f>
        <v>Ben Coward</v>
      </c>
      <c r="X1351" s="7" t="str">
        <f>IF('My Races'!$H$2="All",Q1351,CONCATENATE(Q1351,N1351))</f>
        <v>Ben CowardKilo</v>
      </c>
    </row>
    <row r="1352" spans="1:24" hidden="1" x14ac:dyDescent="0.2">
      <c r="A1352" s="73" t="str">
        <f t="shared" si="273"/>
        <v/>
      </c>
      <c r="B1352" s="3" t="str">
        <f t="shared" si="271"/>
        <v/>
      </c>
      <c r="E1352" s="14" t="str">
        <f t="shared" si="272"/>
        <v/>
      </c>
      <c r="F1352" s="3">
        <f t="shared" si="268"/>
        <v>7</v>
      </c>
      <c r="G1352" s="3" t="str">
        <f t="shared" si="274"/>
        <v/>
      </c>
      <c r="H1352" s="3">
        <f t="shared" si="270"/>
        <v>0</v>
      </c>
      <c r="I1352" s="3" t="str">
        <f t="shared" si="275"/>
        <v/>
      </c>
      <c r="K1352" s="3">
        <f t="shared" si="266"/>
        <v>51</v>
      </c>
      <c r="L1352" s="3" t="str">
        <f t="shared" si="267"/>
        <v/>
      </c>
      <c r="N1352" s="48" t="s">
        <v>205</v>
      </c>
      <c r="O1352" s="57">
        <f t="shared" si="269"/>
        <v>33</v>
      </c>
      <c r="P1352" s="31">
        <v>41640</v>
      </c>
      <c r="Q1352" t="s">
        <v>360</v>
      </c>
      <c r="R1352" s="240">
        <v>9.8206018518518512E-2</v>
      </c>
      <c r="S1352" s="185"/>
      <c r="T1352" s="62" t="str">
        <f>IF(O1352&gt;0,VLOOKUP(Q1352,'Riders Names'!A$2:B$582,2,FALSE),"")</f>
        <v>Female</v>
      </c>
      <c r="U1352" s="45" t="str">
        <f>VLOOKUP(Q1352,'Riders Names'!A$2:B$582,1,FALSE)</f>
        <v>Eoin ONeill</v>
      </c>
      <c r="X1352" s="7" t="str">
        <f>IF('My Races'!$H$2="All",Q1352,CONCATENATE(Q1352,N1352))</f>
        <v>Eoin ONeillKilo</v>
      </c>
    </row>
    <row r="1353" spans="1:24" ht="13.5" hidden="1" thickBot="1" x14ac:dyDescent="0.25">
      <c r="A1353" s="73" t="str">
        <f t="shared" si="273"/>
        <v/>
      </c>
      <c r="B1353" s="3" t="str">
        <f t="shared" si="271"/>
        <v/>
      </c>
      <c r="E1353" s="14" t="str">
        <f t="shared" si="272"/>
        <v/>
      </c>
      <c r="F1353" s="3">
        <f t="shared" si="268"/>
        <v>7</v>
      </c>
      <c r="G1353" s="3" t="str">
        <f t="shared" si="274"/>
        <v/>
      </c>
      <c r="H1353" s="3">
        <f t="shared" si="270"/>
        <v>0</v>
      </c>
      <c r="I1353" s="3" t="str">
        <f t="shared" si="275"/>
        <v/>
      </c>
      <c r="K1353" s="3">
        <f t="shared" ref="K1353:K1416" si="276">IF(X1353=$AA$6,K1352+1,K1352)</f>
        <v>51</v>
      </c>
      <c r="L1353" s="3" t="str">
        <f t="shared" ref="L1353:L1416" si="277">IF(K1353&lt;&gt;K1352,CONCATENATE($AA$4,K1353),"")</f>
        <v/>
      </c>
      <c r="N1353" s="48" t="s">
        <v>85</v>
      </c>
      <c r="O1353" s="57">
        <f t="shared" si="269"/>
        <v>1</v>
      </c>
      <c r="P1353" s="31">
        <v>41731</v>
      </c>
      <c r="Q1353" s="260" t="s">
        <v>252</v>
      </c>
      <c r="R1353" s="240">
        <v>1.4918981481481483E-2</v>
      </c>
      <c r="S1353" s="185"/>
      <c r="T1353" s="62" t="str">
        <f>IF(O1353&gt;0,VLOOKUP(Q1353,'Riders Names'!A$2:B$582,2,FALSE),"")</f>
        <v>Guest</v>
      </c>
      <c r="U1353" s="45" t="str">
        <f>VLOOKUP(Q1353,'Riders Names'!A$2:B$582,1,FALSE)</f>
        <v>Ben Anstie</v>
      </c>
      <c r="X1353" s="7" t="str">
        <f>IF('My Races'!$H$2="All",Q1353,CONCATENATE(Q1353,N1353))</f>
        <v>Ben AnstieUC861</v>
      </c>
    </row>
    <row r="1354" spans="1:24" ht="13.5" hidden="1" thickBot="1" x14ac:dyDescent="0.25">
      <c r="A1354" s="73" t="str">
        <f t="shared" si="273"/>
        <v/>
      </c>
      <c r="B1354" s="3" t="str">
        <f t="shared" si="271"/>
        <v/>
      </c>
      <c r="E1354" s="14" t="str">
        <f t="shared" si="272"/>
        <v/>
      </c>
      <c r="F1354" s="3">
        <f t="shared" si="268"/>
        <v>7</v>
      </c>
      <c r="G1354" s="3" t="str">
        <f t="shared" si="274"/>
        <v/>
      </c>
      <c r="H1354" s="3">
        <f t="shared" si="270"/>
        <v>0</v>
      </c>
      <c r="I1354" s="3" t="str">
        <f t="shared" si="275"/>
        <v/>
      </c>
      <c r="K1354" s="3">
        <f t="shared" si="276"/>
        <v>51</v>
      </c>
      <c r="L1354" s="3" t="str">
        <f t="shared" si="277"/>
        <v/>
      </c>
      <c r="N1354" s="48" t="s">
        <v>85</v>
      </c>
      <c r="O1354" s="57">
        <f t="shared" si="269"/>
        <v>2</v>
      </c>
      <c r="P1354" s="31">
        <v>41731</v>
      </c>
      <c r="Q1354" s="261" t="s">
        <v>323</v>
      </c>
      <c r="R1354" s="240">
        <v>1.5405092592592593E-2</v>
      </c>
      <c r="S1354" s="185"/>
      <c r="T1354" s="62" t="str">
        <f>IF(O1354&gt;0,VLOOKUP(Q1354,'Riders Names'!A$2:B$582,2,FALSE),"")</f>
        <v>Guest</v>
      </c>
      <c r="U1354" s="45" t="str">
        <f>VLOOKUP(Q1354,'Riders Names'!A$2:B$582,1,FALSE)</f>
        <v>Jamie Wilkins</v>
      </c>
      <c r="X1354" s="7" t="str">
        <f>IF('My Races'!$H$2="All",Q1354,CONCATENATE(Q1354,N1354))</f>
        <v>Jamie WilkinsUC861</v>
      </c>
    </row>
    <row r="1355" spans="1:24" ht="13.5" hidden="1" thickBot="1" x14ac:dyDescent="0.25">
      <c r="A1355" s="73" t="str">
        <f t="shared" si="273"/>
        <v/>
      </c>
      <c r="B1355" s="3" t="str">
        <f t="shared" si="271"/>
        <v/>
      </c>
      <c r="E1355" s="14" t="str">
        <f t="shared" si="272"/>
        <v/>
      </c>
      <c r="F1355" s="3">
        <f t="shared" si="268"/>
        <v>7</v>
      </c>
      <c r="G1355" s="3" t="str">
        <f t="shared" si="274"/>
        <v/>
      </c>
      <c r="H1355" s="3">
        <f t="shared" si="270"/>
        <v>0</v>
      </c>
      <c r="I1355" s="3" t="str">
        <f t="shared" si="275"/>
        <v/>
      </c>
      <c r="K1355" s="3">
        <f t="shared" si="276"/>
        <v>51</v>
      </c>
      <c r="L1355" s="3" t="str">
        <f t="shared" si="277"/>
        <v/>
      </c>
      <c r="N1355" s="48" t="s">
        <v>85</v>
      </c>
      <c r="O1355" s="57">
        <f t="shared" si="269"/>
        <v>3</v>
      </c>
      <c r="P1355" s="31">
        <v>41731</v>
      </c>
      <c r="Q1355" s="260" t="s">
        <v>317</v>
      </c>
      <c r="R1355" s="240">
        <v>1.5613425925925926E-2</v>
      </c>
      <c r="S1355" s="185"/>
      <c r="T1355" s="62" t="str">
        <f>IF(O1355&gt;0,VLOOKUP(Q1355,'Riders Names'!A$2:B$582,2,FALSE),"")</f>
        <v>Guest</v>
      </c>
      <c r="U1355" s="45" t="str">
        <f>VLOOKUP(Q1355,'Riders Names'!A$2:B$582,1,FALSE)</f>
        <v>Jake Coward</v>
      </c>
      <c r="X1355" s="7" t="str">
        <f>IF('My Races'!$H$2="All",Q1355,CONCATENATE(Q1355,N1355))</f>
        <v>Jake CowardUC861</v>
      </c>
    </row>
    <row r="1356" spans="1:24" ht="13.5" hidden="1" thickBot="1" x14ac:dyDescent="0.25">
      <c r="A1356" s="73" t="str">
        <f t="shared" si="273"/>
        <v/>
      </c>
      <c r="B1356" s="3" t="str">
        <f t="shared" si="271"/>
        <v/>
      </c>
      <c r="E1356" s="14" t="str">
        <f t="shared" si="272"/>
        <v/>
      </c>
      <c r="F1356" s="3">
        <f t="shared" si="268"/>
        <v>7</v>
      </c>
      <c r="G1356" s="3" t="str">
        <f t="shared" si="274"/>
        <v/>
      </c>
      <c r="H1356" s="3">
        <f t="shared" si="270"/>
        <v>0</v>
      </c>
      <c r="I1356" s="3" t="str">
        <f t="shared" si="275"/>
        <v/>
      </c>
      <c r="K1356" s="3">
        <f t="shared" si="276"/>
        <v>51</v>
      </c>
      <c r="L1356" s="3" t="str">
        <f t="shared" si="277"/>
        <v/>
      </c>
      <c r="N1356" s="48" t="s">
        <v>85</v>
      </c>
      <c r="O1356" s="57">
        <f t="shared" si="269"/>
        <v>4</v>
      </c>
      <c r="P1356" s="31">
        <v>41731</v>
      </c>
      <c r="Q1356" s="261" t="s">
        <v>56</v>
      </c>
      <c r="R1356" s="240">
        <v>1.6134259259259261E-2</v>
      </c>
      <c r="S1356" s="185"/>
      <c r="T1356" s="62" t="str">
        <f>IF(O1356&gt;0,VLOOKUP(Q1356,'Riders Names'!A$2:B$582,2,FALSE),"")</f>
        <v>Male</v>
      </c>
      <c r="U1356" s="45" t="str">
        <f>VLOOKUP(Q1356,'Riders Names'!A$2:B$582,1,FALSE)</f>
        <v>Simon Cox</v>
      </c>
      <c r="X1356" s="7" t="str">
        <f>IF('My Races'!$H$2="All",Q1356,CONCATENATE(Q1356,N1356))</f>
        <v>Simon CoxUC861</v>
      </c>
    </row>
    <row r="1357" spans="1:24" ht="13.5" hidden="1" thickBot="1" x14ac:dyDescent="0.25">
      <c r="A1357" s="73" t="str">
        <f t="shared" si="273"/>
        <v/>
      </c>
      <c r="B1357" s="3" t="str">
        <f t="shared" si="271"/>
        <v/>
      </c>
      <c r="E1357" s="14" t="str">
        <f t="shared" si="272"/>
        <v/>
      </c>
      <c r="F1357" s="3">
        <f t="shared" si="268"/>
        <v>7</v>
      </c>
      <c r="G1357" s="3" t="str">
        <f t="shared" si="274"/>
        <v/>
      </c>
      <c r="H1357" s="3">
        <f t="shared" si="270"/>
        <v>0</v>
      </c>
      <c r="I1357" s="3" t="str">
        <f t="shared" si="275"/>
        <v/>
      </c>
      <c r="K1357" s="3">
        <f t="shared" si="276"/>
        <v>51</v>
      </c>
      <c r="L1357" s="3" t="str">
        <f t="shared" si="277"/>
        <v/>
      </c>
      <c r="N1357" s="48" t="s">
        <v>85</v>
      </c>
      <c r="O1357" s="57">
        <f t="shared" si="269"/>
        <v>5</v>
      </c>
      <c r="P1357" s="31">
        <v>41731</v>
      </c>
      <c r="Q1357" s="260" t="s">
        <v>172</v>
      </c>
      <c r="R1357" s="240">
        <v>1.6527777777777777E-2</v>
      </c>
      <c r="S1357" s="185"/>
      <c r="T1357" s="62" t="str">
        <f>IF(O1357&gt;0,VLOOKUP(Q1357,'Riders Names'!A$2:B$582,2,FALSE),"")</f>
        <v>Guest</v>
      </c>
      <c r="U1357" s="45" t="str">
        <f>VLOOKUP(Q1357,'Riders Names'!A$2:B$582,1,FALSE)</f>
        <v>Les Liddiard</v>
      </c>
      <c r="X1357" s="7" t="str">
        <f>IF('My Races'!$H$2="All",Q1357,CONCATENATE(Q1357,N1357))</f>
        <v>Les LiddiardUC861</v>
      </c>
    </row>
    <row r="1358" spans="1:24" ht="13.5" hidden="1" thickBot="1" x14ac:dyDescent="0.25">
      <c r="A1358" s="73" t="str">
        <f t="shared" si="273"/>
        <v/>
      </c>
      <c r="B1358" s="3" t="str">
        <f t="shared" si="271"/>
        <v/>
      </c>
      <c r="E1358" s="14" t="str">
        <f t="shared" si="272"/>
        <v/>
      </c>
      <c r="F1358" s="3">
        <f t="shared" si="268"/>
        <v>7</v>
      </c>
      <c r="G1358" s="3" t="str">
        <f t="shared" si="274"/>
        <v/>
      </c>
      <c r="H1358" s="3">
        <f t="shared" si="270"/>
        <v>0</v>
      </c>
      <c r="I1358" s="3" t="str">
        <f t="shared" si="275"/>
        <v/>
      </c>
      <c r="K1358" s="3">
        <f t="shared" si="276"/>
        <v>51</v>
      </c>
      <c r="L1358" s="3" t="str">
        <f t="shared" si="277"/>
        <v/>
      </c>
      <c r="N1358" s="48" t="s">
        <v>85</v>
      </c>
      <c r="O1358" s="57">
        <f t="shared" si="269"/>
        <v>6</v>
      </c>
      <c r="P1358" s="31">
        <v>41731</v>
      </c>
      <c r="Q1358" s="261" t="s">
        <v>192</v>
      </c>
      <c r="R1358" s="240">
        <v>1.6527777777777777E-2</v>
      </c>
      <c r="S1358" s="185"/>
      <c r="T1358" s="62" t="str">
        <f>IF(O1358&gt;0,VLOOKUP(Q1358,'Riders Names'!A$2:B$582,2,FALSE),"")</f>
        <v>Guest</v>
      </c>
      <c r="U1358" s="45" t="str">
        <f>VLOOKUP(Q1358,'Riders Names'!A$2:B$582,1,FALSE)</f>
        <v>Billy Dyer</v>
      </c>
      <c r="X1358" s="7" t="str">
        <f>IF('My Races'!$H$2="All",Q1358,CONCATENATE(Q1358,N1358))</f>
        <v>Billy DyerUC861</v>
      </c>
    </row>
    <row r="1359" spans="1:24" ht="13.5" hidden="1" thickBot="1" x14ac:dyDescent="0.25">
      <c r="A1359" s="73" t="str">
        <f t="shared" si="273"/>
        <v/>
      </c>
      <c r="B1359" s="3" t="str">
        <f t="shared" si="271"/>
        <v/>
      </c>
      <c r="E1359" s="14" t="str">
        <f t="shared" si="272"/>
        <v/>
      </c>
      <c r="F1359" s="3">
        <f t="shared" si="268"/>
        <v>7</v>
      </c>
      <c r="G1359" s="3" t="str">
        <f t="shared" si="274"/>
        <v/>
      </c>
      <c r="H1359" s="3">
        <f t="shared" si="270"/>
        <v>0</v>
      </c>
      <c r="I1359" s="3" t="str">
        <f t="shared" si="275"/>
        <v/>
      </c>
      <c r="K1359" s="3">
        <f t="shared" si="276"/>
        <v>51</v>
      </c>
      <c r="L1359" s="3" t="str">
        <f t="shared" si="277"/>
        <v/>
      </c>
      <c r="N1359" s="48" t="s">
        <v>85</v>
      </c>
      <c r="O1359" s="57">
        <f t="shared" si="269"/>
        <v>7</v>
      </c>
      <c r="P1359" s="31">
        <v>41731</v>
      </c>
      <c r="Q1359" s="260" t="s">
        <v>361</v>
      </c>
      <c r="R1359" s="240">
        <v>1.6747685185185185E-2</v>
      </c>
      <c r="S1359" s="185"/>
      <c r="T1359" s="62" t="str">
        <f>IF(O1359&gt;0,VLOOKUP(Q1359,'Riders Names'!A$2:B$582,2,FALSE),"")</f>
        <v>Guest</v>
      </c>
      <c r="U1359" s="45" t="str">
        <f>VLOOKUP(Q1359,'Riders Names'!A$2:B$582,1,FALSE)</f>
        <v>Jimmy Little</v>
      </c>
      <c r="X1359" s="7" t="str">
        <f>IF('My Races'!$H$2="All",Q1359,CONCATENATE(Q1359,N1359))</f>
        <v>Jimmy LittleUC861</v>
      </c>
    </row>
    <row r="1360" spans="1:24" ht="13.5" hidden="1" thickBot="1" x14ac:dyDescent="0.25">
      <c r="A1360" s="73" t="str">
        <f t="shared" si="273"/>
        <v/>
      </c>
      <c r="B1360" s="3" t="str">
        <f t="shared" si="271"/>
        <v/>
      </c>
      <c r="E1360" s="14" t="str">
        <f t="shared" si="272"/>
        <v/>
      </c>
      <c r="F1360" s="3">
        <f t="shared" si="268"/>
        <v>7</v>
      </c>
      <c r="G1360" s="3" t="str">
        <f t="shared" si="274"/>
        <v/>
      </c>
      <c r="H1360" s="3">
        <f t="shared" si="270"/>
        <v>0</v>
      </c>
      <c r="I1360" s="3" t="str">
        <f t="shared" si="275"/>
        <v/>
      </c>
      <c r="K1360" s="3">
        <f t="shared" si="276"/>
        <v>52</v>
      </c>
      <c r="L1360" s="3" t="str">
        <f t="shared" si="277"/>
        <v>Paul Winchcombe52</v>
      </c>
      <c r="N1360" s="48" t="s">
        <v>85</v>
      </c>
      <c r="O1360" s="57">
        <f t="shared" si="269"/>
        <v>8</v>
      </c>
      <c r="P1360" s="31">
        <v>41731</v>
      </c>
      <c r="Q1360" s="261" t="s">
        <v>57</v>
      </c>
      <c r="R1360" s="240">
        <v>1.695601851851852E-2</v>
      </c>
      <c r="S1360" s="185"/>
      <c r="T1360" s="62" t="str">
        <f>IF(O1360&gt;0,VLOOKUP(Q1360,'Riders Names'!A$2:B$582,2,FALSE),"")</f>
        <v>Male</v>
      </c>
      <c r="U1360" s="45" t="str">
        <f>VLOOKUP(Q1360,'Riders Names'!A$2:B$582,1,FALSE)</f>
        <v>Paul Winchcombe</v>
      </c>
      <c r="X1360" s="7" t="str">
        <f>IF('My Races'!$H$2="All",Q1360,CONCATENATE(Q1360,N1360))</f>
        <v>Paul WinchcombeUC861</v>
      </c>
    </row>
    <row r="1361" spans="1:24" ht="13.5" hidden="1" thickBot="1" x14ac:dyDescent="0.25">
      <c r="A1361" s="73" t="str">
        <f t="shared" si="273"/>
        <v/>
      </c>
      <c r="B1361" s="3" t="str">
        <f t="shared" si="271"/>
        <v/>
      </c>
      <c r="E1361" s="14" t="str">
        <f t="shared" si="272"/>
        <v/>
      </c>
      <c r="F1361" s="3">
        <f t="shared" si="268"/>
        <v>7</v>
      </c>
      <c r="G1361" s="3" t="str">
        <f t="shared" si="274"/>
        <v/>
      </c>
      <c r="H1361" s="3">
        <f t="shared" si="270"/>
        <v>0</v>
      </c>
      <c r="I1361" s="3" t="str">
        <f t="shared" si="275"/>
        <v/>
      </c>
      <c r="K1361" s="3">
        <f t="shared" si="276"/>
        <v>52</v>
      </c>
      <c r="L1361" s="3" t="str">
        <f t="shared" si="277"/>
        <v/>
      </c>
      <c r="N1361" s="48" t="s">
        <v>85</v>
      </c>
      <c r="O1361" s="57">
        <f t="shared" si="269"/>
        <v>9</v>
      </c>
      <c r="P1361" s="31">
        <v>41731</v>
      </c>
      <c r="Q1361" s="260" t="s">
        <v>256</v>
      </c>
      <c r="R1361" s="240">
        <v>1.7372685185185185E-2</v>
      </c>
      <c r="S1361" s="185"/>
      <c r="T1361" s="62" t="str">
        <f>IF(O1361&gt;0,VLOOKUP(Q1361,'Riders Names'!A$2:B$582,2,FALSE),"")</f>
        <v>Guest</v>
      </c>
      <c r="U1361" s="45" t="str">
        <f>VLOOKUP(Q1361,'Riders Names'!A$2:B$582,1,FALSE)</f>
        <v>Phil Akerman</v>
      </c>
      <c r="X1361" s="7" t="str">
        <f>IF('My Races'!$H$2="All",Q1361,CONCATENATE(Q1361,N1361))</f>
        <v>Phil AkermanUC861</v>
      </c>
    </row>
    <row r="1362" spans="1:24" ht="13.5" hidden="1" thickBot="1" x14ac:dyDescent="0.25">
      <c r="A1362" s="73" t="str">
        <f t="shared" si="273"/>
        <v/>
      </c>
      <c r="B1362" s="3" t="str">
        <f t="shared" si="271"/>
        <v/>
      </c>
      <c r="E1362" s="14" t="str">
        <f t="shared" si="272"/>
        <v/>
      </c>
      <c r="F1362" s="3">
        <f t="shared" si="268"/>
        <v>7</v>
      </c>
      <c r="G1362" s="3" t="str">
        <f t="shared" si="274"/>
        <v/>
      </c>
      <c r="H1362" s="3">
        <f t="shared" si="270"/>
        <v>0</v>
      </c>
      <c r="I1362" s="3" t="str">
        <f t="shared" si="275"/>
        <v/>
      </c>
      <c r="K1362" s="3">
        <f t="shared" si="276"/>
        <v>52</v>
      </c>
      <c r="L1362" s="3" t="str">
        <f t="shared" si="277"/>
        <v/>
      </c>
      <c r="N1362" s="48" t="s">
        <v>85</v>
      </c>
      <c r="O1362" s="57">
        <f t="shared" si="269"/>
        <v>10</v>
      </c>
      <c r="P1362" s="31">
        <v>41731</v>
      </c>
      <c r="Q1362" s="261" t="s">
        <v>169</v>
      </c>
      <c r="R1362" s="240">
        <v>1.7523148148148149E-2</v>
      </c>
      <c r="S1362" s="185"/>
      <c r="T1362" s="62" t="str">
        <f>IF(O1362&gt;0,VLOOKUP(Q1362,'Riders Names'!A$2:B$582,2,FALSE),"")</f>
        <v>Male</v>
      </c>
      <c r="U1362" s="45" t="str">
        <f>VLOOKUP(Q1362,'Riders Names'!A$2:B$582,1,FALSE)</f>
        <v>Jamie Currie</v>
      </c>
      <c r="X1362" s="7" t="str">
        <f>IF('My Races'!$H$2="All",Q1362,CONCATENATE(Q1362,N1362))</f>
        <v>Jamie CurrieUC861</v>
      </c>
    </row>
    <row r="1363" spans="1:24" ht="13.5" hidden="1" thickBot="1" x14ac:dyDescent="0.25">
      <c r="A1363" s="73" t="str">
        <f t="shared" si="273"/>
        <v/>
      </c>
      <c r="B1363" s="3" t="str">
        <f t="shared" si="271"/>
        <v/>
      </c>
      <c r="E1363" s="14" t="str">
        <f t="shared" si="272"/>
        <v/>
      </c>
      <c r="F1363" s="3">
        <f t="shared" ref="F1363:F1426" si="278">IF(AND(E1363&lt;&gt;"",E1362&lt;&gt;E1363),F1362+1,F1362)</f>
        <v>7</v>
      </c>
      <c r="G1363" s="3" t="str">
        <f t="shared" si="274"/>
        <v/>
      </c>
      <c r="H1363" s="3">
        <f t="shared" si="270"/>
        <v>0</v>
      </c>
      <c r="I1363" s="3" t="str">
        <f t="shared" si="275"/>
        <v/>
      </c>
      <c r="K1363" s="3">
        <f t="shared" si="276"/>
        <v>52</v>
      </c>
      <c r="L1363" s="3" t="str">
        <f t="shared" si="277"/>
        <v/>
      </c>
      <c r="N1363" s="48" t="s">
        <v>85</v>
      </c>
      <c r="O1363" s="57">
        <f t="shared" si="269"/>
        <v>11</v>
      </c>
      <c r="P1363" s="31">
        <v>41731</v>
      </c>
      <c r="Q1363" s="260" t="s">
        <v>320</v>
      </c>
      <c r="R1363" s="240">
        <v>1.7638888888888888E-2</v>
      </c>
      <c r="S1363" s="185"/>
      <c r="T1363" s="62" t="str">
        <f>IF(O1363&gt;0,VLOOKUP(Q1363,'Riders Names'!A$2:B$582,2,FALSE),"")</f>
        <v>Male</v>
      </c>
      <c r="U1363" s="45" t="str">
        <f>VLOOKUP(Q1363,'Riders Names'!A$2:B$582,1,FALSE)</f>
        <v>Thomas Hogan</v>
      </c>
      <c r="X1363" s="7" t="str">
        <f>IF('My Races'!$H$2="All",Q1363,CONCATENATE(Q1363,N1363))</f>
        <v>Thomas HoganUC861</v>
      </c>
    </row>
    <row r="1364" spans="1:24" ht="13.5" hidden="1" thickBot="1" x14ac:dyDescent="0.25">
      <c r="A1364" s="73" t="str">
        <f t="shared" si="273"/>
        <v/>
      </c>
      <c r="B1364" s="3" t="str">
        <f t="shared" si="271"/>
        <v/>
      </c>
      <c r="E1364" s="14" t="str">
        <f t="shared" si="272"/>
        <v/>
      </c>
      <c r="F1364" s="3">
        <f t="shared" si="278"/>
        <v>7</v>
      </c>
      <c r="G1364" s="3" t="str">
        <f t="shared" si="274"/>
        <v/>
      </c>
      <c r="H1364" s="3">
        <f t="shared" si="270"/>
        <v>0</v>
      </c>
      <c r="I1364" s="3" t="str">
        <f t="shared" si="275"/>
        <v/>
      </c>
      <c r="K1364" s="3">
        <f t="shared" si="276"/>
        <v>52</v>
      </c>
      <c r="L1364" s="3" t="str">
        <f t="shared" si="277"/>
        <v/>
      </c>
      <c r="N1364" s="48" t="s">
        <v>85</v>
      </c>
      <c r="O1364" s="57">
        <f t="shared" si="269"/>
        <v>12</v>
      </c>
      <c r="P1364" s="31">
        <v>41731</v>
      </c>
      <c r="Q1364" s="261" t="s">
        <v>166</v>
      </c>
      <c r="R1364" s="240">
        <v>1.7662037037037035E-2</v>
      </c>
      <c r="S1364" s="185"/>
      <c r="T1364" s="62" t="str">
        <f>IF(O1364&gt;0,VLOOKUP(Q1364,'Riders Names'!A$2:B$582,2,FALSE),"")</f>
        <v>Male</v>
      </c>
      <c r="U1364" s="45" t="str">
        <f>VLOOKUP(Q1364,'Riders Names'!A$2:B$582,1,FALSE)</f>
        <v>Andy Summers</v>
      </c>
      <c r="X1364" s="7" t="str">
        <f>IF('My Races'!$H$2="All",Q1364,CONCATENATE(Q1364,N1364))</f>
        <v>Andy SummersUC861</v>
      </c>
    </row>
    <row r="1365" spans="1:24" ht="13.5" hidden="1" thickBot="1" x14ac:dyDescent="0.25">
      <c r="A1365" s="73" t="str">
        <f t="shared" si="273"/>
        <v/>
      </c>
      <c r="B1365" s="3" t="str">
        <f t="shared" si="271"/>
        <v/>
      </c>
      <c r="E1365" s="14" t="str">
        <f t="shared" si="272"/>
        <v/>
      </c>
      <c r="F1365" s="3">
        <f t="shared" si="278"/>
        <v>7</v>
      </c>
      <c r="G1365" s="3" t="str">
        <f t="shared" si="274"/>
        <v/>
      </c>
      <c r="H1365" s="3">
        <f t="shared" si="270"/>
        <v>0</v>
      </c>
      <c r="I1365" s="3" t="str">
        <f t="shared" si="275"/>
        <v/>
      </c>
      <c r="K1365" s="3">
        <f t="shared" si="276"/>
        <v>52</v>
      </c>
      <c r="L1365" s="3" t="str">
        <f t="shared" si="277"/>
        <v/>
      </c>
      <c r="N1365" s="48" t="s">
        <v>85</v>
      </c>
      <c r="O1365" s="57">
        <f t="shared" si="269"/>
        <v>13</v>
      </c>
      <c r="P1365" s="31">
        <v>41731</v>
      </c>
      <c r="Q1365" s="260" t="s">
        <v>69</v>
      </c>
      <c r="R1365" s="240">
        <v>1.7743055555555557E-2</v>
      </c>
      <c r="S1365" s="185"/>
      <c r="T1365" s="62" t="str">
        <f>IF(O1365&gt;0,VLOOKUP(Q1365,'Riders Names'!A$2:B$582,2,FALSE),"")</f>
        <v>Male</v>
      </c>
      <c r="U1365" s="45" t="str">
        <f>VLOOKUP(Q1365,'Riders Names'!A$2:B$582,1,FALSE)</f>
        <v>Paul Freegard</v>
      </c>
      <c r="X1365" s="7" t="str">
        <f>IF('My Races'!$H$2="All",Q1365,CONCATENATE(Q1365,N1365))</f>
        <v>Paul FreegardUC861</v>
      </c>
    </row>
    <row r="1366" spans="1:24" ht="13.5" hidden="1" thickBot="1" x14ac:dyDescent="0.25">
      <c r="A1366" s="73" t="str">
        <f t="shared" si="273"/>
        <v/>
      </c>
      <c r="B1366" s="3" t="str">
        <f t="shared" si="271"/>
        <v/>
      </c>
      <c r="E1366" s="14" t="str">
        <f t="shared" si="272"/>
        <v/>
      </c>
      <c r="F1366" s="3">
        <f t="shared" si="278"/>
        <v>7</v>
      </c>
      <c r="G1366" s="3" t="str">
        <f t="shared" si="274"/>
        <v/>
      </c>
      <c r="H1366" s="3">
        <f t="shared" si="270"/>
        <v>0</v>
      </c>
      <c r="I1366" s="3" t="str">
        <f t="shared" si="275"/>
        <v/>
      </c>
      <c r="K1366" s="3">
        <f t="shared" si="276"/>
        <v>52</v>
      </c>
      <c r="L1366" s="3" t="str">
        <f t="shared" si="277"/>
        <v/>
      </c>
      <c r="N1366" s="48" t="s">
        <v>85</v>
      </c>
      <c r="O1366" s="57">
        <f t="shared" si="269"/>
        <v>14</v>
      </c>
      <c r="P1366" s="31">
        <v>41731</v>
      </c>
      <c r="Q1366" s="261" t="s">
        <v>358</v>
      </c>
      <c r="R1366" s="240">
        <v>1.7951388888888888E-2</v>
      </c>
      <c r="S1366" s="185"/>
      <c r="T1366" s="62" t="str">
        <f>IF(O1366&gt;0,VLOOKUP(Q1366,'Riders Names'!A$2:B$582,2,FALSE),"")</f>
        <v>Male</v>
      </c>
      <c r="U1366" s="45" t="str">
        <f>VLOOKUP(Q1366,'Riders Names'!A$2:B$582,1,FALSE)</f>
        <v>William Matthews</v>
      </c>
      <c r="X1366" s="7" t="str">
        <f>IF('My Races'!$H$2="All",Q1366,CONCATENATE(Q1366,N1366))</f>
        <v>William MatthewsUC861</v>
      </c>
    </row>
    <row r="1367" spans="1:24" ht="13.5" hidden="1" thickBot="1" x14ac:dyDescent="0.25">
      <c r="A1367" s="73" t="str">
        <f t="shared" si="273"/>
        <v/>
      </c>
      <c r="B1367" s="3" t="str">
        <f t="shared" si="271"/>
        <v/>
      </c>
      <c r="E1367" s="14" t="str">
        <f t="shared" si="272"/>
        <v/>
      </c>
      <c r="F1367" s="3">
        <f t="shared" si="278"/>
        <v>7</v>
      </c>
      <c r="G1367" s="3" t="str">
        <f t="shared" si="274"/>
        <v/>
      </c>
      <c r="H1367" s="3">
        <f t="shared" si="270"/>
        <v>0</v>
      </c>
      <c r="I1367" s="3" t="str">
        <f t="shared" si="275"/>
        <v/>
      </c>
      <c r="K1367" s="3">
        <f t="shared" si="276"/>
        <v>52</v>
      </c>
      <c r="L1367" s="3" t="str">
        <f t="shared" si="277"/>
        <v/>
      </c>
      <c r="N1367" s="48" t="s">
        <v>85</v>
      </c>
      <c r="O1367" s="57">
        <f t="shared" si="269"/>
        <v>15</v>
      </c>
      <c r="P1367" s="31">
        <v>41731</v>
      </c>
      <c r="Q1367" s="260" t="s">
        <v>272</v>
      </c>
      <c r="R1367" s="240">
        <v>1.8101851851851852E-2</v>
      </c>
      <c r="S1367" s="185"/>
      <c r="T1367" s="62" t="str">
        <f>IF(O1367&gt;0,VLOOKUP(Q1367,'Riders Names'!A$2:B$582,2,FALSE),"")</f>
        <v>Guest</v>
      </c>
      <c r="U1367" s="45" t="str">
        <f>VLOOKUP(Q1367,'Riders Names'!A$2:B$582,1,FALSE)</f>
        <v>Jimmy Barton</v>
      </c>
      <c r="X1367" s="7" t="str">
        <f>IF('My Races'!$H$2="All",Q1367,CONCATENATE(Q1367,N1367))</f>
        <v>Jimmy BartonUC861</v>
      </c>
    </row>
    <row r="1368" spans="1:24" ht="13.5" hidden="1" thickBot="1" x14ac:dyDescent="0.25">
      <c r="A1368" s="73" t="str">
        <f t="shared" si="273"/>
        <v/>
      </c>
      <c r="B1368" s="3" t="str">
        <f t="shared" si="271"/>
        <v/>
      </c>
      <c r="E1368" s="14" t="str">
        <f t="shared" si="272"/>
        <v/>
      </c>
      <c r="F1368" s="3">
        <f t="shared" si="278"/>
        <v>7</v>
      </c>
      <c r="G1368" s="3" t="str">
        <f t="shared" si="274"/>
        <v/>
      </c>
      <c r="H1368" s="3">
        <f t="shared" si="270"/>
        <v>0</v>
      </c>
      <c r="I1368" s="3" t="str">
        <f t="shared" si="275"/>
        <v/>
      </c>
      <c r="K1368" s="3">
        <f t="shared" si="276"/>
        <v>52</v>
      </c>
      <c r="L1368" s="3" t="str">
        <f t="shared" si="277"/>
        <v/>
      </c>
      <c r="N1368" s="48" t="s">
        <v>85</v>
      </c>
      <c r="O1368" s="57">
        <f t="shared" si="269"/>
        <v>16</v>
      </c>
      <c r="P1368" s="31">
        <v>41731</v>
      </c>
      <c r="Q1368" s="261" t="s">
        <v>362</v>
      </c>
      <c r="R1368" s="240">
        <v>1.8275462962962962E-2</v>
      </c>
      <c r="S1368" s="185"/>
      <c r="T1368" s="62" t="str">
        <f>IF(O1368&gt;0,VLOOKUP(Q1368,'Riders Names'!A$2:B$582,2,FALSE),"")</f>
        <v>Male</v>
      </c>
      <c r="U1368" s="45" t="str">
        <f>VLOOKUP(Q1368,'Riders Names'!A$2:B$582,1,FALSE)</f>
        <v>Nigel Copeman</v>
      </c>
      <c r="X1368" s="7" t="str">
        <f>IF('My Races'!$H$2="All",Q1368,CONCATENATE(Q1368,N1368))</f>
        <v>Nigel CopemanUC861</v>
      </c>
    </row>
    <row r="1369" spans="1:24" ht="13.5" hidden="1" thickBot="1" x14ac:dyDescent="0.25">
      <c r="A1369" s="73" t="str">
        <f t="shared" si="273"/>
        <v/>
      </c>
      <c r="B1369" s="3" t="str">
        <f t="shared" si="271"/>
        <v/>
      </c>
      <c r="E1369" s="14" t="str">
        <f t="shared" si="272"/>
        <v/>
      </c>
      <c r="F1369" s="3">
        <f t="shared" si="278"/>
        <v>7</v>
      </c>
      <c r="G1369" s="3" t="str">
        <f t="shared" si="274"/>
        <v/>
      </c>
      <c r="H1369" s="3">
        <f t="shared" si="270"/>
        <v>0</v>
      </c>
      <c r="I1369" s="3" t="str">
        <f t="shared" si="275"/>
        <v/>
      </c>
      <c r="K1369" s="3">
        <f t="shared" si="276"/>
        <v>52</v>
      </c>
      <c r="L1369" s="3" t="str">
        <f t="shared" si="277"/>
        <v/>
      </c>
      <c r="N1369" s="48" t="s">
        <v>85</v>
      </c>
      <c r="O1369" s="57">
        <f t="shared" si="269"/>
        <v>17</v>
      </c>
      <c r="P1369" s="31">
        <v>41731</v>
      </c>
      <c r="Q1369" s="260" t="s">
        <v>321</v>
      </c>
      <c r="R1369" s="240">
        <v>1.9131944444444444E-2</v>
      </c>
      <c r="S1369" s="185"/>
      <c r="T1369" s="62" t="str">
        <f>IF(O1369&gt;0,VLOOKUP(Q1369,'Riders Names'!A$2:B$582,2,FALSE),"")</f>
        <v>Male</v>
      </c>
      <c r="U1369" s="45" t="str">
        <f>VLOOKUP(Q1369,'Riders Names'!A$2:B$582,1,FALSE)</f>
        <v>Ben Hogan</v>
      </c>
      <c r="X1369" s="7" t="str">
        <f>IF('My Races'!$H$2="All",Q1369,CONCATENATE(Q1369,N1369))</f>
        <v>Ben HoganUC861</v>
      </c>
    </row>
    <row r="1370" spans="1:24" ht="15.75" hidden="1" thickBot="1" x14ac:dyDescent="0.25">
      <c r="A1370" s="73" t="str">
        <f t="shared" si="273"/>
        <v/>
      </c>
      <c r="B1370" s="3" t="str">
        <f t="shared" si="271"/>
        <v/>
      </c>
      <c r="E1370" s="14" t="str">
        <f t="shared" si="272"/>
        <v/>
      </c>
      <c r="F1370" s="3">
        <f t="shared" si="278"/>
        <v>7</v>
      </c>
      <c r="G1370" s="3" t="str">
        <f t="shared" si="274"/>
        <v/>
      </c>
      <c r="H1370" s="3">
        <f t="shared" si="270"/>
        <v>0</v>
      </c>
      <c r="I1370" s="3" t="str">
        <f t="shared" si="275"/>
        <v/>
      </c>
      <c r="K1370" s="3">
        <f t="shared" si="276"/>
        <v>52</v>
      </c>
      <c r="L1370" s="3" t="str">
        <f t="shared" si="277"/>
        <v/>
      </c>
      <c r="N1370" s="48" t="s">
        <v>85</v>
      </c>
      <c r="O1370" s="57">
        <f t="shared" si="269"/>
        <v>18</v>
      </c>
      <c r="P1370" s="31">
        <v>41731</v>
      </c>
      <c r="Q1370" s="166" t="s">
        <v>261</v>
      </c>
      <c r="R1370" s="240">
        <v>1.9270833333333334E-2</v>
      </c>
      <c r="S1370" s="185"/>
      <c r="T1370" s="62" t="str">
        <f>IF(O1370&gt;0,VLOOKUP(Q1370,'Riders Names'!A$2:B$582,2,FALSE),"")</f>
        <v>Guest</v>
      </c>
      <c r="U1370" s="45" t="str">
        <f>VLOOKUP(Q1370,'Riders Names'!A$2:B$582,1,FALSE)</f>
        <v>Elliott Brunt-Murphy</v>
      </c>
      <c r="X1370" s="7" t="str">
        <f>IF('My Races'!$H$2="All",Q1370,CONCATENATE(Q1370,N1370))</f>
        <v>Elliott Brunt-MurphyUC861</v>
      </c>
    </row>
    <row r="1371" spans="1:24" ht="13.5" hidden="1" thickBot="1" x14ac:dyDescent="0.25">
      <c r="A1371" s="73" t="str">
        <f t="shared" si="273"/>
        <v/>
      </c>
      <c r="B1371" s="3" t="str">
        <f t="shared" si="271"/>
        <v/>
      </c>
      <c r="E1371" s="14" t="str">
        <f t="shared" si="272"/>
        <v/>
      </c>
      <c r="F1371" s="3">
        <f t="shared" si="278"/>
        <v>7</v>
      </c>
      <c r="G1371" s="3" t="str">
        <f t="shared" si="274"/>
        <v/>
      </c>
      <c r="H1371" s="3">
        <f t="shared" si="270"/>
        <v>0</v>
      </c>
      <c r="I1371" s="3" t="str">
        <f t="shared" si="275"/>
        <v/>
      </c>
      <c r="K1371" s="3">
        <f t="shared" si="276"/>
        <v>52</v>
      </c>
      <c r="L1371" s="3" t="str">
        <f t="shared" si="277"/>
        <v/>
      </c>
      <c r="N1371" s="48" t="s">
        <v>85</v>
      </c>
      <c r="O1371" s="57">
        <f t="shared" si="269"/>
        <v>19</v>
      </c>
      <c r="P1371" s="31">
        <v>41731</v>
      </c>
      <c r="Q1371" s="260" t="s">
        <v>363</v>
      </c>
      <c r="R1371" s="240">
        <v>1.9479166666666669E-2</v>
      </c>
      <c r="S1371" s="185"/>
      <c r="T1371" s="62" t="str">
        <f>IF(O1371&gt;0,VLOOKUP(Q1371,'Riders Names'!A$2:B$582,2,FALSE),"")</f>
        <v>Male</v>
      </c>
      <c r="U1371" s="45" t="str">
        <f>VLOOKUP(Q1371,'Riders Names'!A$2:B$582,1,FALSE)</f>
        <v>Alan Collier</v>
      </c>
      <c r="X1371" s="7" t="str">
        <f>IF('My Races'!$H$2="All",Q1371,CONCATENATE(Q1371,N1371))</f>
        <v>Alan CollierUC861</v>
      </c>
    </row>
    <row r="1372" spans="1:24" ht="13.5" hidden="1" thickBot="1" x14ac:dyDescent="0.25">
      <c r="A1372" s="73" t="str">
        <f t="shared" si="273"/>
        <v/>
      </c>
      <c r="B1372" s="3" t="str">
        <f t="shared" si="271"/>
        <v/>
      </c>
      <c r="E1372" s="14" t="str">
        <f t="shared" si="272"/>
        <v/>
      </c>
      <c r="F1372" s="3">
        <f t="shared" si="278"/>
        <v>7</v>
      </c>
      <c r="G1372" s="3" t="str">
        <f t="shared" si="274"/>
        <v/>
      </c>
      <c r="H1372" s="3">
        <f t="shared" si="270"/>
        <v>0</v>
      </c>
      <c r="I1372" s="3" t="str">
        <f t="shared" si="275"/>
        <v/>
      </c>
      <c r="K1372" s="3">
        <f t="shared" si="276"/>
        <v>52</v>
      </c>
      <c r="L1372" s="3" t="str">
        <f t="shared" si="277"/>
        <v/>
      </c>
      <c r="N1372" s="48" t="s">
        <v>85</v>
      </c>
      <c r="O1372" s="57">
        <f t="shared" si="269"/>
        <v>20</v>
      </c>
      <c r="P1372" s="31">
        <v>41731</v>
      </c>
      <c r="Q1372" s="261" t="s">
        <v>364</v>
      </c>
      <c r="R1372" s="240">
        <v>1.9629629629629629E-2</v>
      </c>
      <c r="S1372" s="185"/>
      <c r="T1372" s="62" t="str">
        <f>IF(O1372&gt;0,VLOOKUP(Q1372,'Riders Names'!A$2:B$582,2,FALSE),"")</f>
        <v>Guest</v>
      </c>
      <c r="U1372" s="45" t="str">
        <f>VLOOKUP(Q1372,'Riders Names'!A$2:B$582,1,FALSE)</f>
        <v>Dave Ellis</v>
      </c>
      <c r="X1372" s="7" t="str">
        <f>IF('My Races'!$H$2="All",Q1372,CONCATENATE(Q1372,N1372))</f>
        <v>Dave EllisUC861</v>
      </c>
    </row>
    <row r="1373" spans="1:24" ht="13.5" hidden="1" thickBot="1" x14ac:dyDescent="0.25">
      <c r="A1373" s="73" t="str">
        <f t="shared" si="273"/>
        <v/>
      </c>
      <c r="B1373" s="3" t="str">
        <f t="shared" si="271"/>
        <v/>
      </c>
      <c r="E1373" s="14" t="str">
        <f t="shared" si="272"/>
        <v/>
      </c>
      <c r="F1373" s="3">
        <f t="shared" si="278"/>
        <v>7</v>
      </c>
      <c r="G1373" s="3" t="str">
        <f t="shared" si="274"/>
        <v/>
      </c>
      <c r="H1373" s="3">
        <f t="shared" si="270"/>
        <v>0</v>
      </c>
      <c r="I1373" s="3" t="str">
        <f t="shared" si="275"/>
        <v/>
      </c>
      <c r="K1373" s="3">
        <f t="shared" si="276"/>
        <v>52</v>
      </c>
      <c r="L1373" s="3" t="str">
        <f t="shared" si="277"/>
        <v/>
      </c>
      <c r="N1373" s="48" t="s">
        <v>85</v>
      </c>
      <c r="O1373" s="57">
        <f t="shared" si="269"/>
        <v>21</v>
      </c>
      <c r="P1373" s="31">
        <v>41731</v>
      </c>
      <c r="Q1373" s="260" t="s">
        <v>203</v>
      </c>
      <c r="R1373" s="240">
        <v>1.9861111111111111E-2</v>
      </c>
      <c r="S1373" s="185"/>
      <c r="T1373" s="62" t="str">
        <f>IF(O1373&gt;0,VLOOKUP(Q1373,'Riders Names'!A$2:B$582,2,FALSE),"")</f>
        <v>Male</v>
      </c>
      <c r="U1373" s="45" t="str">
        <f>VLOOKUP(Q1373,'Riders Names'!A$2:B$582,1,FALSE)</f>
        <v>Steve Barber</v>
      </c>
      <c r="X1373" s="7" t="str">
        <f>IF('My Races'!$H$2="All",Q1373,CONCATENATE(Q1373,N1373))</f>
        <v>Steve BarberUC861</v>
      </c>
    </row>
    <row r="1374" spans="1:24" ht="13.5" hidden="1" thickBot="1" x14ac:dyDescent="0.25">
      <c r="A1374" s="73" t="str">
        <f t="shared" si="273"/>
        <v/>
      </c>
      <c r="B1374" s="3" t="str">
        <f t="shared" si="271"/>
        <v/>
      </c>
      <c r="E1374" s="14" t="str">
        <f t="shared" si="272"/>
        <v/>
      </c>
      <c r="F1374" s="3">
        <f t="shared" si="278"/>
        <v>7</v>
      </c>
      <c r="G1374" s="3" t="str">
        <f t="shared" si="274"/>
        <v/>
      </c>
      <c r="H1374" s="3">
        <f t="shared" si="270"/>
        <v>0</v>
      </c>
      <c r="I1374" s="3" t="str">
        <f t="shared" si="275"/>
        <v/>
      </c>
      <c r="K1374" s="3">
        <f t="shared" si="276"/>
        <v>52</v>
      </c>
      <c r="L1374" s="3" t="str">
        <f t="shared" si="277"/>
        <v/>
      </c>
      <c r="N1374" s="48" t="s">
        <v>85</v>
      </c>
      <c r="O1374" s="57">
        <f t="shared" si="269"/>
        <v>22</v>
      </c>
      <c r="P1374" s="31">
        <v>41731</v>
      </c>
      <c r="Q1374" s="261" t="s">
        <v>365</v>
      </c>
      <c r="R1374" s="240">
        <v>2.0243055555555552E-2</v>
      </c>
      <c r="S1374" s="185"/>
      <c r="T1374" s="62" t="str">
        <f>IF(O1374&gt;0,VLOOKUP(Q1374,'Riders Names'!A$2:B$582,2,FALSE),"")</f>
        <v>Male</v>
      </c>
      <c r="U1374" s="45" t="str">
        <f>VLOOKUP(Q1374,'Riders Names'!A$2:B$582,1,FALSE)</f>
        <v>Jack Fieldhouse</v>
      </c>
      <c r="X1374" s="7" t="str">
        <f>IF('My Races'!$H$2="All",Q1374,CONCATENATE(Q1374,N1374))</f>
        <v>Jack FieldhouseUC861</v>
      </c>
    </row>
    <row r="1375" spans="1:24" ht="13.5" hidden="1" thickBot="1" x14ac:dyDescent="0.25">
      <c r="A1375" s="73" t="str">
        <f t="shared" si="273"/>
        <v/>
      </c>
      <c r="B1375" s="3" t="str">
        <f t="shared" si="271"/>
        <v/>
      </c>
      <c r="E1375" s="14" t="str">
        <f t="shared" si="272"/>
        <v/>
      </c>
      <c r="F1375" s="3">
        <f t="shared" si="278"/>
        <v>7</v>
      </c>
      <c r="G1375" s="3" t="str">
        <f t="shared" si="274"/>
        <v/>
      </c>
      <c r="H1375" s="3">
        <f t="shared" si="270"/>
        <v>0</v>
      </c>
      <c r="I1375" s="3" t="str">
        <f t="shared" si="275"/>
        <v/>
      </c>
      <c r="K1375" s="3">
        <f t="shared" si="276"/>
        <v>52</v>
      </c>
      <c r="L1375" s="3" t="str">
        <f t="shared" si="277"/>
        <v/>
      </c>
      <c r="N1375" s="48" t="s">
        <v>85</v>
      </c>
      <c r="O1375" s="57">
        <f t="shared" ref="O1375:O1438" si="279">IF(P1375=P1374,O1374+1,1)</f>
        <v>23</v>
      </c>
      <c r="P1375" s="31">
        <v>41731</v>
      </c>
      <c r="Q1375" s="260" t="s">
        <v>366</v>
      </c>
      <c r="R1375" s="240">
        <v>2.2754629629629628E-2</v>
      </c>
      <c r="S1375" s="185"/>
      <c r="T1375" s="62" t="str">
        <f>IF(O1375&gt;0,VLOOKUP(Q1375,'Riders Names'!A$2:B$582,2,FALSE),"")</f>
        <v>Male</v>
      </c>
      <c r="U1375" s="45" t="str">
        <f>VLOOKUP(Q1375,'Riders Names'!A$2:B$582,1,FALSE)</f>
        <v>Terry Hogan</v>
      </c>
      <c r="X1375" s="7" t="str">
        <f>IF('My Races'!$H$2="All",Q1375,CONCATENATE(Q1375,N1375))</f>
        <v>Terry HoganUC861</v>
      </c>
    </row>
    <row r="1376" spans="1:24" ht="13.5" hidden="1" thickBot="1" x14ac:dyDescent="0.25">
      <c r="A1376" s="73" t="str">
        <f t="shared" si="273"/>
        <v/>
      </c>
      <c r="B1376" s="3" t="str">
        <f t="shared" si="271"/>
        <v/>
      </c>
      <c r="E1376" s="14" t="str">
        <f t="shared" si="272"/>
        <v/>
      </c>
      <c r="F1376" s="3">
        <f t="shared" si="278"/>
        <v>7</v>
      </c>
      <c r="G1376" s="3" t="str">
        <f t="shared" si="274"/>
        <v/>
      </c>
      <c r="H1376" s="3">
        <f t="shared" si="270"/>
        <v>0</v>
      </c>
      <c r="I1376" s="3" t="str">
        <f t="shared" si="275"/>
        <v/>
      </c>
      <c r="K1376" s="3">
        <f t="shared" si="276"/>
        <v>52</v>
      </c>
      <c r="L1376" s="3" t="str">
        <f t="shared" si="277"/>
        <v/>
      </c>
      <c r="N1376" s="48" t="s">
        <v>85</v>
      </c>
      <c r="O1376" s="57">
        <f t="shared" si="279"/>
        <v>24</v>
      </c>
      <c r="P1376" s="31">
        <v>41731</v>
      </c>
      <c r="Q1376" s="261" t="s">
        <v>285</v>
      </c>
      <c r="R1376" s="240">
        <v>2.568287037037037E-2</v>
      </c>
      <c r="S1376" s="185" t="s">
        <v>367</v>
      </c>
      <c r="T1376" s="62" t="str">
        <f>IF(O1376&gt;0,VLOOKUP(Q1376,'Riders Names'!A$2:B$582,2,FALSE),"")</f>
        <v>Guest</v>
      </c>
      <c r="U1376" s="45" t="str">
        <f>VLOOKUP(Q1376,'Riders Names'!A$2:B$582,1,FALSE)</f>
        <v>Paul Metcalfe</v>
      </c>
      <c r="X1376" s="7" t="str">
        <f>IF('My Races'!$H$2="All",Q1376,CONCATENATE(Q1376,N1376))</f>
        <v>Paul MetcalfeUC861</v>
      </c>
    </row>
    <row r="1377" spans="1:24" hidden="1" x14ac:dyDescent="0.2">
      <c r="A1377" s="73" t="str">
        <f t="shared" si="273"/>
        <v/>
      </c>
      <c r="B1377" s="3" t="str">
        <f t="shared" si="271"/>
        <v/>
      </c>
      <c r="E1377" s="14" t="str">
        <f t="shared" si="272"/>
        <v/>
      </c>
      <c r="F1377" s="3">
        <f t="shared" si="278"/>
        <v>7</v>
      </c>
      <c r="G1377" s="3" t="str">
        <f t="shared" si="274"/>
        <v/>
      </c>
      <c r="H1377" s="3">
        <f t="shared" si="270"/>
        <v>0</v>
      </c>
      <c r="I1377" s="3" t="str">
        <f t="shared" si="275"/>
        <v/>
      </c>
      <c r="K1377" s="3">
        <f t="shared" si="276"/>
        <v>52</v>
      </c>
      <c r="L1377" s="3" t="str">
        <f t="shared" si="277"/>
        <v/>
      </c>
      <c r="N1377" s="48" t="s">
        <v>85</v>
      </c>
      <c r="O1377" s="57">
        <f t="shared" si="279"/>
        <v>1</v>
      </c>
      <c r="P1377" s="264">
        <v>41738</v>
      </c>
      <c r="Q1377" s="262" t="s">
        <v>323</v>
      </c>
      <c r="R1377" s="240">
        <v>1.5277777777777777E-2</v>
      </c>
      <c r="S1377" s="185"/>
      <c r="T1377" s="62" t="str">
        <f>IF(O1377&gt;0,VLOOKUP(Q1377,'Riders Names'!A$2:B$582,2,FALSE),"")</f>
        <v>Guest</v>
      </c>
      <c r="U1377" s="45" t="str">
        <f>VLOOKUP(Q1377,'Riders Names'!A$2:B$582,1,FALSE)</f>
        <v>Jamie Wilkins</v>
      </c>
      <c r="X1377" s="7" t="str">
        <f>IF('My Races'!$H$2="All",Q1377,CONCATENATE(Q1377,N1377))</f>
        <v>Jamie WilkinsUC861</v>
      </c>
    </row>
    <row r="1378" spans="1:24" hidden="1" x14ac:dyDescent="0.2">
      <c r="A1378" s="73" t="str">
        <f t="shared" si="273"/>
        <v/>
      </c>
      <c r="B1378" s="3" t="str">
        <f t="shared" si="271"/>
        <v/>
      </c>
      <c r="E1378" s="14" t="str">
        <f t="shared" si="272"/>
        <v/>
      </c>
      <c r="F1378" s="3">
        <f t="shared" si="278"/>
        <v>7</v>
      </c>
      <c r="G1378" s="3" t="str">
        <f t="shared" si="274"/>
        <v/>
      </c>
      <c r="H1378" s="3">
        <f t="shared" si="270"/>
        <v>0</v>
      </c>
      <c r="I1378" s="3" t="str">
        <f t="shared" si="275"/>
        <v/>
      </c>
      <c r="K1378" s="3">
        <f t="shared" si="276"/>
        <v>52</v>
      </c>
      <c r="L1378" s="3" t="str">
        <f t="shared" si="277"/>
        <v/>
      </c>
      <c r="N1378" s="48" t="s">
        <v>85</v>
      </c>
      <c r="O1378" s="57">
        <f t="shared" si="279"/>
        <v>2</v>
      </c>
      <c r="P1378" s="264">
        <v>41738</v>
      </c>
      <c r="Q1378" s="262" t="s">
        <v>375</v>
      </c>
      <c r="R1378" s="240">
        <v>1.5578703703703704E-2</v>
      </c>
      <c r="S1378" s="185"/>
      <c r="T1378" s="62" t="str">
        <f>IF(O1378&gt;0,VLOOKUP(Q1378,'Riders Names'!A$2:B$582,2,FALSE),"")</f>
        <v>Male</v>
      </c>
      <c r="U1378" s="45" t="str">
        <f>VLOOKUP(Q1378,'Riders Names'!A$2:B$582,1,FALSE)</f>
        <v>Dan Hunt</v>
      </c>
      <c r="X1378" s="7" t="str">
        <f>IF('My Races'!$H$2="All",Q1378,CONCATENATE(Q1378,N1378))</f>
        <v>Dan HuntUC861</v>
      </c>
    </row>
    <row r="1379" spans="1:24" hidden="1" x14ac:dyDescent="0.2">
      <c r="A1379" s="73" t="str">
        <f t="shared" si="273"/>
        <v/>
      </c>
      <c r="B1379" s="3" t="str">
        <f t="shared" si="271"/>
        <v/>
      </c>
      <c r="E1379" s="14" t="str">
        <f t="shared" si="272"/>
        <v/>
      </c>
      <c r="F1379" s="3">
        <f t="shared" si="278"/>
        <v>7</v>
      </c>
      <c r="G1379" s="3" t="str">
        <f t="shared" si="274"/>
        <v/>
      </c>
      <c r="H1379" s="3">
        <f t="shared" ref="H1379:H1442" si="280">IF(AND(N1379=$AA$11,P1379=$AE$11),H1378+1,H1378)</f>
        <v>0</v>
      </c>
      <c r="I1379" s="3" t="str">
        <f t="shared" si="275"/>
        <v/>
      </c>
      <c r="K1379" s="3">
        <f t="shared" si="276"/>
        <v>52</v>
      </c>
      <c r="L1379" s="3" t="str">
        <f t="shared" si="277"/>
        <v/>
      </c>
      <c r="N1379" s="48" t="s">
        <v>85</v>
      </c>
      <c r="O1379" s="57">
        <f t="shared" si="279"/>
        <v>3</v>
      </c>
      <c r="P1379" s="264">
        <v>41738</v>
      </c>
      <c r="Q1379" s="262" t="s">
        <v>269</v>
      </c>
      <c r="R1379" s="240">
        <v>1.5844907407407408E-2</v>
      </c>
      <c r="S1379" s="185"/>
      <c r="T1379" s="62" t="str">
        <f>IF(O1379&gt;0,VLOOKUP(Q1379,'Riders Names'!A$2:B$582,2,FALSE),"")</f>
        <v>Guest</v>
      </c>
      <c r="U1379" s="45" t="str">
        <f>VLOOKUP(Q1379,'Riders Names'!A$2:B$582,1,FALSE)</f>
        <v>Peter Kibble</v>
      </c>
      <c r="X1379" s="7" t="str">
        <f>IF('My Races'!$H$2="All",Q1379,CONCATENATE(Q1379,N1379))</f>
        <v>Peter KibbleUC861</v>
      </c>
    </row>
    <row r="1380" spans="1:24" hidden="1" x14ac:dyDescent="0.2">
      <c r="A1380" s="73" t="str">
        <f t="shared" si="273"/>
        <v/>
      </c>
      <c r="B1380" s="3" t="str">
        <f t="shared" si="271"/>
        <v/>
      </c>
      <c r="E1380" s="14" t="str">
        <f t="shared" si="272"/>
        <v/>
      </c>
      <c r="F1380" s="3">
        <f t="shared" si="278"/>
        <v>7</v>
      </c>
      <c r="G1380" s="3" t="str">
        <f t="shared" si="274"/>
        <v/>
      </c>
      <c r="H1380" s="3">
        <f t="shared" si="280"/>
        <v>0</v>
      </c>
      <c r="I1380" s="3" t="str">
        <f t="shared" si="275"/>
        <v/>
      </c>
      <c r="K1380" s="3">
        <f t="shared" si="276"/>
        <v>52</v>
      </c>
      <c r="L1380" s="3" t="str">
        <f t="shared" si="277"/>
        <v/>
      </c>
      <c r="N1380" s="48" t="s">
        <v>85</v>
      </c>
      <c r="O1380" s="57">
        <f t="shared" si="279"/>
        <v>4</v>
      </c>
      <c r="P1380" s="264">
        <v>41738</v>
      </c>
      <c r="Q1380" s="262" t="s">
        <v>56</v>
      </c>
      <c r="R1380" s="240">
        <v>1.6180555555555556E-2</v>
      </c>
      <c r="S1380" s="185"/>
      <c r="T1380" s="62" t="str">
        <f>IF(O1380&gt;0,VLOOKUP(Q1380,'Riders Names'!A$2:B$582,2,FALSE),"")</f>
        <v>Male</v>
      </c>
      <c r="U1380" s="45" t="str">
        <f>VLOOKUP(Q1380,'Riders Names'!A$2:B$582,1,FALSE)</f>
        <v>Simon Cox</v>
      </c>
      <c r="X1380" s="7" t="str">
        <f>IF('My Races'!$H$2="All",Q1380,CONCATENATE(Q1380,N1380))</f>
        <v>Simon CoxUC861</v>
      </c>
    </row>
    <row r="1381" spans="1:24" hidden="1" x14ac:dyDescent="0.2">
      <c r="A1381" s="73" t="str">
        <f t="shared" si="273"/>
        <v/>
      </c>
      <c r="B1381" s="3" t="str">
        <f t="shared" si="271"/>
        <v/>
      </c>
      <c r="E1381" s="14" t="str">
        <f t="shared" si="272"/>
        <v/>
      </c>
      <c r="F1381" s="3">
        <f t="shared" si="278"/>
        <v>7</v>
      </c>
      <c r="G1381" s="3" t="str">
        <f t="shared" si="274"/>
        <v/>
      </c>
      <c r="H1381" s="3">
        <f t="shared" si="280"/>
        <v>0</v>
      </c>
      <c r="I1381" s="3" t="str">
        <f t="shared" si="275"/>
        <v/>
      </c>
      <c r="K1381" s="3">
        <f t="shared" si="276"/>
        <v>52</v>
      </c>
      <c r="L1381" s="3" t="str">
        <f t="shared" si="277"/>
        <v/>
      </c>
      <c r="N1381" s="48" t="s">
        <v>85</v>
      </c>
      <c r="O1381" s="57">
        <f t="shared" si="279"/>
        <v>5</v>
      </c>
      <c r="P1381" s="264">
        <v>41738</v>
      </c>
      <c r="Q1381" s="262" t="s">
        <v>172</v>
      </c>
      <c r="R1381" s="240">
        <v>1.6273148148148148E-2</v>
      </c>
      <c r="S1381" s="185"/>
      <c r="T1381" s="62" t="str">
        <f>IF(O1381&gt;0,VLOOKUP(Q1381,'Riders Names'!A$2:B$582,2,FALSE),"")</f>
        <v>Guest</v>
      </c>
      <c r="U1381" s="45" t="str">
        <f>VLOOKUP(Q1381,'Riders Names'!A$2:B$582,1,FALSE)</f>
        <v>Les Liddiard</v>
      </c>
      <c r="X1381" s="7" t="str">
        <f>IF('My Races'!$H$2="All",Q1381,CONCATENATE(Q1381,N1381))</f>
        <v>Les LiddiardUC861</v>
      </c>
    </row>
    <row r="1382" spans="1:24" hidden="1" x14ac:dyDescent="0.2">
      <c r="A1382" s="73" t="str">
        <f t="shared" si="273"/>
        <v/>
      </c>
      <c r="B1382" s="3" t="str">
        <f t="shared" si="271"/>
        <v/>
      </c>
      <c r="E1382" s="14" t="str">
        <f t="shared" si="272"/>
        <v/>
      </c>
      <c r="F1382" s="3">
        <f t="shared" si="278"/>
        <v>7</v>
      </c>
      <c r="G1382" s="3" t="str">
        <f t="shared" si="274"/>
        <v/>
      </c>
      <c r="H1382" s="3">
        <f t="shared" si="280"/>
        <v>0</v>
      </c>
      <c r="I1382" s="3" t="str">
        <f t="shared" si="275"/>
        <v/>
      </c>
      <c r="K1382" s="3">
        <f t="shared" si="276"/>
        <v>53</v>
      </c>
      <c r="L1382" s="3" t="str">
        <f t="shared" si="277"/>
        <v>Paul Winchcombe53</v>
      </c>
      <c r="N1382" s="48" t="s">
        <v>85</v>
      </c>
      <c r="O1382" s="57">
        <f t="shared" si="279"/>
        <v>6</v>
      </c>
      <c r="P1382" s="264">
        <v>41738</v>
      </c>
      <c r="Q1382" s="262" t="s">
        <v>57</v>
      </c>
      <c r="R1382" s="240">
        <v>1.6631944444444446E-2</v>
      </c>
      <c r="S1382" s="185"/>
      <c r="T1382" s="62" t="str">
        <f>IF(O1382&gt;0,VLOOKUP(Q1382,'Riders Names'!A$2:B$582,2,FALSE),"")</f>
        <v>Male</v>
      </c>
      <c r="U1382" s="45" t="str">
        <f>VLOOKUP(Q1382,'Riders Names'!A$2:B$582,1,FALSE)</f>
        <v>Paul Winchcombe</v>
      </c>
      <c r="X1382" s="7" t="str">
        <f>IF('My Races'!$H$2="All",Q1382,CONCATENATE(Q1382,N1382))</f>
        <v>Paul WinchcombeUC861</v>
      </c>
    </row>
    <row r="1383" spans="1:24" hidden="1" x14ac:dyDescent="0.2">
      <c r="A1383" s="73" t="str">
        <f t="shared" si="273"/>
        <v/>
      </c>
      <c r="B1383" s="3" t="str">
        <f t="shared" si="271"/>
        <v/>
      </c>
      <c r="E1383" s="14" t="str">
        <f t="shared" si="272"/>
        <v/>
      </c>
      <c r="F1383" s="3">
        <f t="shared" si="278"/>
        <v>7</v>
      </c>
      <c r="G1383" s="3" t="str">
        <f t="shared" si="274"/>
        <v/>
      </c>
      <c r="H1383" s="3">
        <f t="shared" si="280"/>
        <v>0</v>
      </c>
      <c r="I1383" s="3" t="str">
        <f t="shared" si="275"/>
        <v/>
      </c>
      <c r="K1383" s="3">
        <f t="shared" si="276"/>
        <v>53</v>
      </c>
      <c r="L1383" s="3" t="str">
        <f t="shared" si="277"/>
        <v/>
      </c>
      <c r="N1383" s="48" t="s">
        <v>85</v>
      </c>
      <c r="O1383" s="57">
        <f t="shared" si="279"/>
        <v>7</v>
      </c>
      <c r="P1383" s="264">
        <v>41738</v>
      </c>
      <c r="Q1383" s="262" t="s">
        <v>188</v>
      </c>
      <c r="R1383" s="240">
        <v>1.6944444444444443E-2</v>
      </c>
      <c r="S1383" s="185"/>
      <c r="T1383" s="62" t="str">
        <f>IF(O1383&gt;0,VLOOKUP(Q1383,'Riders Names'!A$2:B$582,2,FALSE),"")</f>
        <v>Guest</v>
      </c>
      <c r="U1383" s="45" t="str">
        <f>VLOOKUP(Q1383,'Riders Names'!A$2:B$582,1,FALSE)</f>
        <v>James Cook</v>
      </c>
      <c r="X1383" s="7" t="str">
        <f>IF('My Races'!$H$2="All",Q1383,CONCATENATE(Q1383,N1383))</f>
        <v>James CookUC861</v>
      </c>
    </row>
    <row r="1384" spans="1:24" hidden="1" x14ac:dyDescent="0.2">
      <c r="A1384" s="73" t="str">
        <f t="shared" si="273"/>
        <v/>
      </c>
      <c r="B1384" s="3" t="str">
        <f t="shared" si="271"/>
        <v/>
      </c>
      <c r="E1384" s="14" t="str">
        <f t="shared" si="272"/>
        <v/>
      </c>
      <c r="F1384" s="3">
        <f t="shared" si="278"/>
        <v>7</v>
      </c>
      <c r="G1384" s="3" t="str">
        <f t="shared" si="274"/>
        <v/>
      </c>
      <c r="H1384" s="3">
        <f t="shared" si="280"/>
        <v>0</v>
      </c>
      <c r="I1384" s="3" t="str">
        <f t="shared" si="275"/>
        <v/>
      </c>
      <c r="K1384" s="3">
        <f t="shared" si="276"/>
        <v>53</v>
      </c>
      <c r="L1384" s="3" t="str">
        <f t="shared" si="277"/>
        <v/>
      </c>
      <c r="N1384" s="48" t="s">
        <v>85</v>
      </c>
      <c r="O1384" s="57">
        <f t="shared" si="279"/>
        <v>8</v>
      </c>
      <c r="P1384" s="264">
        <v>41738</v>
      </c>
      <c r="Q1384" s="262" t="s">
        <v>369</v>
      </c>
      <c r="R1384" s="240">
        <v>1.7141203703703704E-2</v>
      </c>
      <c r="S1384" s="185"/>
      <c r="T1384" s="62" t="str">
        <f>IF(O1384&gt;0,VLOOKUP(Q1384,'Riders Names'!A$2:B$582,2,FALSE),"")</f>
        <v>Male</v>
      </c>
      <c r="U1384" s="45" t="str">
        <f>VLOOKUP(Q1384,'Riders Names'!A$2:B$582,1,FALSE)</f>
        <v>Steve Wallis</v>
      </c>
      <c r="X1384" s="7" t="str">
        <f>IF('My Races'!$H$2="All",Q1384,CONCATENATE(Q1384,N1384))</f>
        <v>Steve WallisUC861</v>
      </c>
    </row>
    <row r="1385" spans="1:24" hidden="1" x14ac:dyDescent="0.2">
      <c r="A1385" s="73" t="str">
        <f t="shared" si="273"/>
        <v/>
      </c>
      <c r="B1385" s="3" t="str">
        <f t="shared" si="271"/>
        <v/>
      </c>
      <c r="E1385" s="14" t="str">
        <f t="shared" si="272"/>
        <v/>
      </c>
      <c r="F1385" s="3">
        <f t="shared" si="278"/>
        <v>7</v>
      </c>
      <c r="G1385" s="3" t="str">
        <f t="shared" si="274"/>
        <v/>
      </c>
      <c r="H1385" s="3">
        <f t="shared" si="280"/>
        <v>0</v>
      </c>
      <c r="I1385" s="3" t="str">
        <f t="shared" si="275"/>
        <v/>
      </c>
      <c r="K1385" s="3">
        <f t="shared" si="276"/>
        <v>53</v>
      </c>
      <c r="L1385" s="3" t="str">
        <f t="shared" si="277"/>
        <v/>
      </c>
      <c r="N1385" s="48" t="s">
        <v>85</v>
      </c>
      <c r="O1385" s="57">
        <f t="shared" si="279"/>
        <v>9</v>
      </c>
      <c r="P1385" s="264">
        <v>41738</v>
      </c>
      <c r="Q1385" s="262" t="s">
        <v>256</v>
      </c>
      <c r="R1385" s="240">
        <v>1.7361111111111112E-2</v>
      </c>
      <c r="S1385" s="185"/>
      <c r="T1385" s="62" t="str">
        <f>IF(O1385&gt;0,VLOOKUP(Q1385,'Riders Names'!A$2:B$582,2,FALSE),"")</f>
        <v>Guest</v>
      </c>
      <c r="U1385" s="45" t="str">
        <f>VLOOKUP(Q1385,'Riders Names'!A$2:B$582,1,FALSE)</f>
        <v>Phil Akerman</v>
      </c>
      <c r="X1385" s="7" t="str">
        <f>IF('My Races'!$H$2="All",Q1385,CONCATENATE(Q1385,N1385))</f>
        <v>Phil AkermanUC861</v>
      </c>
    </row>
    <row r="1386" spans="1:24" hidden="1" x14ac:dyDescent="0.2">
      <c r="A1386" s="73" t="str">
        <f t="shared" si="273"/>
        <v/>
      </c>
      <c r="B1386" s="3" t="str">
        <f t="shared" si="271"/>
        <v/>
      </c>
      <c r="E1386" s="14" t="str">
        <f t="shared" si="272"/>
        <v/>
      </c>
      <c r="F1386" s="3">
        <f t="shared" si="278"/>
        <v>7</v>
      </c>
      <c r="G1386" s="3" t="str">
        <f t="shared" si="274"/>
        <v/>
      </c>
      <c r="H1386" s="3">
        <f t="shared" si="280"/>
        <v>0</v>
      </c>
      <c r="I1386" s="3" t="str">
        <f t="shared" si="275"/>
        <v/>
      </c>
      <c r="K1386" s="3">
        <f t="shared" si="276"/>
        <v>53</v>
      </c>
      <c r="L1386" s="3" t="str">
        <f t="shared" si="277"/>
        <v/>
      </c>
      <c r="N1386" s="48" t="s">
        <v>85</v>
      </c>
      <c r="O1386" s="57">
        <f t="shared" si="279"/>
        <v>10</v>
      </c>
      <c r="P1386" s="264">
        <v>41738</v>
      </c>
      <c r="Q1386" s="262" t="s">
        <v>370</v>
      </c>
      <c r="R1386" s="240">
        <v>1.7523148148148149E-2</v>
      </c>
      <c r="S1386" s="185"/>
      <c r="T1386" s="62" t="str">
        <f>IF(O1386&gt;0,VLOOKUP(Q1386,'Riders Names'!A$2:B$582,2,FALSE),"")</f>
        <v>Male</v>
      </c>
      <c r="U1386" s="45" t="str">
        <f>VLOOKUP(Q1386,'Riders Names'!A$2:B$582,1,FALSE)</f>
        <v>Graham Forrester</v>
      </c>
      <c r="X1386" s="7" t="str">
        <f>IF('My Races'!$H$2="All",Q1386,CONCATENATE(Q1386,N1386))</f>
        <v>Graham ForresterUC861</v>
      </c>
    </row>
    <row r="1387" spans="1:24" hidden="1" x14ac:dyDescent="0.2">
      <c r="A1387" s="73" t="str">
        <f t="shared" si="273"/>
        <v/>
      </c>
      <c r="B1387" s="3" t="str">
        <f t="shared" si="271"/>
        <v/>
      </c>
      <c r="E1387" s="14" t="str">
        <f t="shared" si="272"/>
        <v/>
      </c>
      <c r="F1387" s="3">
        <f t="shared" si="278"/>
        <v>7</v>
      </c>
      <c r="G1387" s="3" t="str">
        <f t="shared" si="274"/>
        <v/>
      </c>
      <c r="H1387" s="3">
        <f t="shared" si="280"/>
        <v>0</v>
      </c>
      <c r="I1387" s="3" t="str">
        <f t="shared" si="275"/>
        <v/>
      </c>
      <c r="K1387" s="3">
        <f t="shared" si="276"/>
        <v>53</v>
      </c>
      <c r="L1387" s="3" t="str">
        <f t="shared" si="277"/>
        <v/>
      </c>
      <c r="N1387" s="48" t="s">
        <v>85</v>
      </c>
      <c r="O1387" s="57">
        <f t="shared" si="279"/>
        <v>11</v>
      </c>
      <c r="P1387" s="264">
        <v>41738</v>
      </c>
      <c r="Q1387" s="262" t="s">
        <v>320</v>
      </c>
      <c r="R1387" s="240">
        <v>1.7534722222222222E-2</v>
      </c>
      <c r="S1387" s="185"/>
      <c r="T1387" s="62" t="str">
        <f>IF(O1387&gt;0,VLOOKUP(Q1387,'Riders Names'!A$2:B$582,2,FALSE),"")</f>
        <v>Male</v>
      </c>
      <c r="U1387" s="45" t="str">
        <f>VLOOKUP(Q1387,'Riders Names'!A$2:B$582,1,FALSE)</f>
        <v>Thomas Hogan</v>
      </c>
      <c r="X1387" s="7" t="str">
        <f>IF('My Races'!$H$2="All",Q1387,CONCATENATE(Q1387,N1387))</f>
        <v>Thomas HoganUC861</v>
      </c>
    </row>
    <row r="1388" spans="1:24" hidden="1" x14ac:dyDescent="0.2">
      <c r="A1388" s="73" t="str">
        <f t="shared" si="273"/>
        <v/>
      </c>
      <c r="B1388" s="3" t="str">
        <f t="shared" si="271"/>
        <v/>
      </c>
      <c r="E1388" s="14" t="str">
        <f t="shared" si="272"/>
        <v/>
      </c>
      <c r="F1388" s="3">
        <f t="shared" si="278"/>
        <v>7</v>
      </c>
      <c r="G1388" s="3" t="str">
        <f t="shared" si="274"/>
        <v/>
      </c>
      <c r="H1388" s="3">
        <f t="shared" si="280"/>
        <v>0</v>
      </c>
      <c r="I1388" s="3" t="str">
        <f t="shared" si="275"/>
        <v/>
      </c>
      <c r="K1388" s="3">
        <f t="shared" si="276"/>
        <v>53</v>
      </c>
      <c r="L1388" s="3" t="str">
        <f t="shared" si="277"/>
        <v/>
      </c>
      <c r="N1388" s="48" t="s">
        <v>85</v>
      </c>
      <c r="O1388" s="57">
        <f t="shared" si="279"/>
        <v>12</v>
      </c>
      <c r="P1388" s="264">
        <v>41738</v>
      </c>
      <c r="Q1388" s="262" t="s">
        <v>144</v>
      </c>
      <c r="R1388" s="240">
        <v>1.758101851851852E-2</v>
      </c>
      <c r="S1388" s="185"/>
      <c r="T1388" s="62" t="str">
        <f>IF(O1388&gt;0,VLOOKUP(Q1388,'Riders Names'!A$2:B$582,2,FALSE),"")</f>
        <v>Male</v>
      </c>
      <c r="U1388" s="45" t="str">
        <f>VLOOKUP(Q1388,'Riders Names'!A$2:B$582,1,FALSE)</f>
        <v>Chris Tweedie</v>
      </c>
      <c r="X1388" s="7" t="str">
        <f>IF('My Races'!$H$2="All",Q1388,CONCATENATE(Q1388,N1388))</f>
        <v>Chris TweedieUC861</v>
      </c>
    </row>
    <row r="1389" spans="1:24" hidden="1" x14ac:dyDescent="0.2">
      <c r="A1389" s="73" t="str">
        <f t="shared" si="273"/>
        <v/>
      </c>
      <c r="B1389" s="3" t="str">
        <f t="shared" si="271"/>
        <v/>
      </c>
      <c r="E1389" s="14" t="str">
        <f t="shared" si="272"/>
        <v/>
      </c>
      <c r="F1389" s="3">
        <f t="shared" si="278"/>
        <v>7</v>
      </c>
      <c r="G1389" s="3" t="str">
        <f t="shared" si="274"/>
        <v/>
      </c>
      <c r="H1389" s="3">
        <f t="shared" si="280"/>
        <v>0</v>
      </c>
      <c r="I1389" s="3" t="str">
        <f t="shared" si="275"/>
        <v/>
      </c>
      <c r="K1389" s="3">
        <f t="shared" si="276"/>
        <v>53</v>
      </c>
      <c r="L1389" s="3" t="str">
        <f t="shared" si="277"/>
        <v/>
      </c>
      <c r="N1389" s="48" t="s">
        <v>85</v>
      </c>
      <c r="O1389" s="57">
        <f t="shared" si="279"/>
        <v>13</v>
      </c>
      <c r="P1389" s="264">
        <v>41738</v>
      </c>
      <c r="Q1389" s="262" t="s">
        <v>362</v>
      </c>
      <c r="R1389" s="240">
        <v>1.758101851851852E-2</v>
      </c>
      <c r="S1389" s="185"/>
      <c r="T1389" s="62" t="str">
        <f>IF(O1389&gt;0,VLOOKUP(Q1389,'Riders Names'!A$2:B$582,2,FALSE),"")</f>
        <v>Male</v>
      </c>
      <c r="U1389" s="45" t="str">
        <f>VLOOKUP(Q1389,'Riders Names'!A$2:B$582,1,FALSE)</f>
        <v>Nigel Copeman</v>
      </c>
      <c r="X1389" s="7" t="str">
        <f>IF('My Races'!$H$2="All",Q1389,CONCATENATE(Q1389,N1389))</f>
        <v>Nigel CopemanUC861</v>
      </c>
    </row>
    <row r="1390" spans="1:24" hidden="1" x14ac:dyDescent="0.2">
      <c r="A1390" s="73" t="str">
        <f t="shared" si="273"/>
        <v/>
      </c>
      <c r="B1390" s="3" t="str">
        <f t="shared" si="271"/>
        <v/>
      </c>
      <c r="E1390" s="14" t="str">
        <f t="shared" si="272"/>
        <v/>
      </c>
      <c r="F1390" s="3">
        <f t="shared" si="278"/>
        <v>7</v>
      </c>
      <c r="G1390" s="3" t="str">
        <f t="shared" si="274"/>
        <v/>
      </c>
      <c r="H1390" s="3">
        <f t="shared" si="280"/>
        <v>0</v>
      </c>
      <c r="I1390" s="3" t="str">
        <f t="shared" si="275"/>
        <v/>
      </c>
      <c r="K1390" s="3">
        <f t="shared" si="276"/>
        <v>53</v>
      </c>
      <c r="L1390" s="3" t="str">
        <f t="shared" si="277"/>
        <v/>
      </c>
      <c r="N1390" s="48" t="s">
        <v>85</v>
      </c>
      <c r="O1390" s="57">
        <f t="shared" si="279"/>
        <v>14</v>
      </c>
      <c r="P1390" s="264">
        <v>41738</v>
      </c>
      <c r="Q1390" s="262" t="s">
        <v>169</v>
      </c>
      <c r="R1390" s="240">
        <v>1.7615740740740741E-2</v>
      </c>
      <c r="S1390" s="185"/>
      <c r="T1390" s="62" t="str">
        <f>IF(O1390&gt;0,VLOOKUP(Q1390,'Riders Names'!A$2:B$582,2,FALSE),"")</f>
        <v>Male</v>
      </c>
      <c r="U1390" s="45" t="str">
        <f>VLOOKUP(Q1390,'Riders Names'!A$2:B$582,1,FALSE)</f>
        <v>Jamie Currie</v>
      </c>
      <c r="X1390" s="7" t="str">
        <f>IF('My Races'!$H$2="All",Q1390,CONCATENATE(Q1390,N1390))</f>
        <v>Jamie CurrieUC861</v>
      </c>
    </row>
    <row r="1391" spans="1:24" hidden="1" x14ac:dyDescent="0.2">
      <c r="A1391" s="73" t="str">
        <f t="shared" si="273"/>
        <v/>
      </c>
      <c r="B1391" s="3" t="str">
        <f t="shared" si="271"/>
        <v/>
      </c>
      <c r="E1391" s="14" t="str">
        <f t="shared" si="272"/>
        <v/>
      </c>
      <c r="F1391" s="3">
        <f t="shared" si="278"/>
        <v>7</v>
      </c>
      <c r="G1391" s="3" t="str">
        <f t="shared" si="274"/>
        <v/>
      </c>
      <c r="H1391" s="3">
        <f t="shared" si="280"/>
        <v>0</v>
      </c>
      <c r="I1391" s="3" t="str">
        <f t="shared" si="275"/>
        <v/>
      </c>
      <c r="K1391" s="3">
        <f t="shared" si="276"/>
        <v>53</v>
      </c>
      <c r="L1391" s="3" t="str">
        <f t="shared" si="277"/>
        <v/>
      </c>
      <c r="N1391" s="48" t="s">
        <v>85</v>
      </c>
      <c r="O1391" s="57">
        <f t="shared" si="279"/>
        <v>15</v>
      </c>
      <c r="P1391" s="264">
        <v>41738</v>
      </c>
      <c r="Q1391" s="262" t="s">
        <v>371</v>
      </c>
      <c r="R1391" s="240">
        <v>1.7627314814814814E-2</v>
      </c>
      <c r="S1391" s="185"/>
      <c r="T1391" s="62" t="str">
        <f>IF(O1391&gt;0,VLOOKUP(Q1391,'Riders Names'!A$2:B$582,2,FALSE),"")</f>
        <v>Male</v>
      </c>
      <c r="U1391" s="45" t="str">
        <f>VLOOKUP(Q1391,'Riders Names'!A$2:B$582,1,FALSE)</f>
        <v>Gary Hewitt-Long</v>
      </c>
      <c r="X1391" s="7" t="str">
        <f>IF('My Races'!$H$2="All",Q1391,CONCATENATE(Q1391,N1391))</f>
        <v>Gary Hewitt-LongUC861</v>
      </c>
    </row>
    <row r="1392" spans="1:24" hidden="1" x14ac:dyDescent="0.2">
      <c r="A1392" s="73" t="str">
        <f t="shared" si="273"/>
        <v/>
      </c>
      <c r="B1392" s="3" t="str">
        <f t="shared" si="271"/>
        <v/>
      </c>
      <c r="E1392" s="14" t="str">
        <f t="shared" si="272"/>
        <v/>
      </c>
      <c r="F1392" s="3">
        <f t="shared" si="278"/>
        <v>7</v>
      </c>
      <c r="G1392" s="3" t="str">
        <f t="shared" si="274"/>
        <v/>
      </c>
      <c r="H1392" s="3">
        <f t="shared" si="280"/>
        <v>0</v>
      </c>
      <c r="I1392" s="3" t="str">
        <f t="shared" si="275"/>
        <v/>
      </c>
      <c r="K1392" s="3">
        <f t="shared" si="276"/>
        <v>53</v>
      </c>
      <c r="L1392" s="3" t="str">
        <f t="shared" si="277"/>
        <v/>
      </c>
      <c r="N1392" s="48" t="s">
        <v>85</v>
      </c>
      <c r="O1392" s="57">
        <f t="shared" si="279"/>
        <v>16</v>
      </c>
      <c r="P1392" s="264">
        <v>41738</v>
      </c>
      <c r="Q1392" s="262" t="s">
        <v>272</v>
      </c>
      <c r="R1392" s="240">
        <v>1.7650462962962962E-2</v>
      </c>
      <c r="S1392" s="185"/>
      <c r="T1392" s="62" t="str">
        <f>IF(O1392&gt;0,VLOOKUP(Q1392,'Riders Names'!A$2:B$582,2,FALSE),"")</f>
        <v>Guest</v>
      </c>
      <c r="U1392" s="45" t="str">
        <f>VLOOKUP(Q1392,'Riders Names'!A$2:B$582,1,FALSE)</f>
        <v>Jimmy Barton</v>
      </c>
      <c r="X1392" s="7" t="str">
        <f>IF('My Races'!$H$2="All",Q1392,CONCATENATE(Q1392,N1392))</f>
        <v>Jimmy BartonUC861</v>
      </c>
    </row>
    <row r="1393" spans="1:24" hidden="1" x14ac:dyDescent="0.2">
      <c r="A1393" s="73" t="str">
        <f t="shared" si="273"/>
        <v/>
      </c>
      <c r="B1393" s="3" t="str">
        <f t="shared" si="271"/>
        <v/>
      </c>
      <c r="E1393" s="14" t="str">
        <f t="shared" si="272"/>
        <v/>
      </c>
      <c r="F1393" s="3">
        <f t="shared" si="278"/>
        <v>7</v>
      </c>
      <c r="G1393" s="3" t="str">
        <f t="shared" si="274"/>
        <v/>
      </c>
      <c r="H1393" s="3">
        <f t="shared" si="280"/>
        <v>0</v>
      </c>
      <c r="I1393" s="3" t="str">
        <f t="shared" si="275"/>
        <v/>
      </c>
      <c r="K1393" s="3">
        <f t="shared" si="276"/>
        <v>53</v>
      </c>
      <c r="L1393" s="3" t="str">
        <f t="shared" si="277"/>
        <v/>
      </c>
      <c r="N1393" s="48" t="s">
        <v>85</v>
      </c>
      <c r="O1393" s="57">
        <f t="shared" si="279"/>
        <v>17</v>
      </c>
      <c r="P1393" s="264">
        <v>41738</v>
      </c>
      <c r="Q1393" s="262" t="s">
        <v>117</v>
      </c>
      <c r="R1393" s="240">
        <v>1.7789351851851851E-2</v>
      </c>
      <c r="S1393" s="185"/>
      <c r="T1393" s="62" t="str">
        <f>IF(O1393&gt;0,VLOOKUP(Q1393,'Riders Names'!A$2:B$582,2,FALSE),"")</f>
        <v>Male</v>
      </c>
      <c r="U1393" s="45" t="str">
        <f>VLOOKUP(Q1393,'Riders Names'!A$2:B$582,1,FALSE)</f>
        <v>Andrew Spearman</v>
      </c>
      <c r="X1393" s="7" t="str">
        <f>IF('My Races'!$H$2="All",Q1393,CONCATENATE(Q1393,N1393))</f>
        <v>Andrew SpearmanUC861</v>
      </c>
    </row>
    <row r="1394" spans="1:24" hidden="1" x14ac:dyDescent="0.2">
      <c r="A1394" s="73" t="str">
        <f t="shared" si="273"/>
        <v/>
      </c>
      <c r="B1394" s="3" t="str">
        <f t="shared" si="271"/>
        <v/>
      </c>
      <c r="E1394" s="14" t="str">
        <f t="shared" si="272"/>
        <v/>
      </c>
      <c r="F1394" s="3">
        <f t="shared" si="278"/>
        <v>7</v>
      </c>
      <c r="G1394" s="3" t="str">
        <f t="shared" si="274"/>
        <v/>
      </c>
      <c r="H1394" s="3">
        <f t="shared" si="280"/>
        <v>0</v>
      </c>
      <c r="I1394" s="3" t="str">
        <f t="shared" si="275"/>
        <v/>
      </c>
      <c r="K1394" s="3">
        <f t="shared" si="276"/>
        <v>53</v>
      </c>
      <c r="L1394" s="3" t="str">
        <f t="shared" si="277"/>
        <v/>
      </c>
      <c r="N1394" s="48" t="s">
        <v>85</v>
      </c>
      <c r="O1394" s="57">
        <f t="shared" si="279"/>
        <v>18</v>
      </c>
      <c r="P1394" s="264">
        <v>41738</v>
      </c>
      <c r="Q1394" s="262" t="s">
        <v>69</v>
      </c>
      <c r="R1394" s="240">
        <v>1.7939814814814815E-2</v>
      </c>
      <c r="S1394" s="185"/>
      <c r="T1394" s="62" t="str">
        <f>IF(O1394&gt;0,VLOOKUP(Q1394,'Riders Names'!A$2:B$582,2,FALSE),"")</f>
        <v>Male</v>
      </c>
      <c r="U1394" s="45" t="str">
        <f>VLOOKUP(Q1394,'Riders Names'!A$2:B$582,1,FALSE)</f>
        <v>Paul Freegard</v>
      </c>
      <c r="X1394" s="7" t="str">
        <f>IF('My Races'!$H$2="All",Q1394,CONCATENATE(Q1394,N1394))</f>
        <v>Paul FreegardUC861</v>
      </c>
    </row>
    <row r="1395" spans="1:24" hidden="1" x14ac:dyDescent="0.2">
      <c r="A1395" s="73" t="str">
        <f t="shared" si="273"/>
        <v/>
      </c>
      <c r="B1395" s="3" t="str">
        <f t="shared" si="271"/>
        <v/>
      </c>
      <c r="E1395" s="14" t="str">
        <f t="shared" si="272"/>
        <v/>
      </c>
      <c r="F1395" s="3">
        <f t="shared" si="278"/>
        <v>7</v>
      </c>
      <c r="G1395" s="3" t="str">
        <f t="shared" si="274"/>
        <v/>
      </c>
      <c r="H1395" s="3">
        <f t="shared" si="280"/>
        <v>0</v>
      </c>
      <c r="I1395" s="3" t="str">
        <f t="shared" si="275"/>
        <v/>
      </c>
      <c r="K1395" s="3">
        <f t="shared" si="276"/>
        <v>53</v>
      </c>
      <c r="L1395" s="3" t="str">
        <f t="shared" si="277"/>
        <v/>
      </c>
      <c r="N1395" s="48" t="s">
        <v>85</v>
      </c>
      <c r="O1395" s="57">
        <f t="shared" si="279"/>
        <v>19</v>
      </c>
      <c r="P1395" s="264">
        <v>41738</v>
      </c>
      <c r="Q1395" s="262" t="s">
        <v>197</v>
      </c>
      <c r="R1395" s="240">
        <v>1.7962962962962962E-2</v>
      </c>
      <c r="S1395" s="185"/>
      <c r="T1395" s="62" t="str">
        <f>IF(O1395&gt;0,VLOOKUP(Q1395,'Riders Names'!A$2:B$582,2,FALSE),"")</f>
        <v>Guest</v>
      </c>
      <c r="U1395" s="45" t="str">
        <f>VLOOKUP(Q1395,'Riders Names'!A$2:B$582,1,FALSE)</f>
        <v>Mike Cox</v>
      </c>
      <c r="X1395" s="7" t="str">
        <f>IF('My Races'!$H$2="All",Q1395,CONCATENATE(Q1395,N1395))</f>
        <v>Mike CoxUC861</v>
      </c>
    </row>
    <row r="1396" spans="1:24" hidden="1" x14ac:dyDescent="0.2">
      <c r="A1396" s="73" t="str">
        <f t="shared" si="273"/>
        <v/>
      </c>
      <c r="B1396" s="3" t="str">
        <f t="shared" si="271"/>
        <v/>
      </c>
      <c r="E1396" s="14" t="str">
        <f t="shared" si="272"/>
        <v/>
      </c>
      <c r="F1396" s="3">
        <f t="shared" si="278"/>
        <v>7</v>
      </c>
      <c r="G1396" s="3" t="str">
        <f t="shared" si="274"/>
        <v/>
      </c>
      <c r="H1396" s="3">
        <f t="shared" si="280"/>
        <v>0</v>
      </c>
      <c r="I1396" s="3" t="str">
        <f t="shared" si="275"/>
        <v/>
      </c>
      <c r="K1396" s="3">
        <f t="shared" si="276"/>
        <v>53</v>
      </c>
      <c r="L1396" s="3" t="str">
        <f t="shared" si="277"/>
        <v/>
      </c>
      <c r="N1396" s="48" t="s">
        <v>85</v>
      </c>
      <c r="O1396" s="57">
        <f t="shared" si="279"/>
        <v>20</v>
      </c>
      <c r="P1396" s="264">
        <v>41738</v>
      </c>
      <c r="Q1396" s="262" t="s">
        <v>358</v>
      </c>
      <c r="R1396" s="240">
        <v>1.8287037037037036E-2</v>
      </c>
      <c r="S1396" s="185"/>
      <c r="T1396" s="62" t="str">
        <f>IF(O1396&gt;0,VLOOKUP(Q1396,'Riders Names'!A$2:B$582,2,FALSE),"")</f>
        <v>Male</v>
      </c>
      <c r="U1396" s="45" t="str">
        <f>VLOOKUP(Q1396,'Riders Names'!A$2:B$582,1,FALSE)</f>
        <v>William Matthews</v>
      </c>
      <c r="X1396" s="7" t="str">
        <f>IF('My Races'!$H$2="All",Q1396,CONCATENATE(Q1396,N1396))</f>
        <v>William MatthewsUC861</v>
      </c>
    </row>
    <row r="1397" spans="1:24" hidden="1" x14ac:dyDescent="0.2">
      <c r="A1397" s="73" t="str">
        <f t="shared" si="273"/>
        <v/>
      </c>
      <c r="B1397" s="3" t="str">
        <f t="shared" si="271"/>
        <v/>
      </c>
      <c r="E1397" s="14" t="str">
        <f t="shared" si="272"/>
        <v/>
      </c>
      <c r="F1397" s="3">
        <f t="shared" si="278"/>
        <v>7</v>
      </c>
      <c r="G1397" s="3" t="str">
        <f t="shared" si="274"/>
        <v/>
      </c>
      <c r="H1397" s="3">
        <f t="shared" si="280"/>
        <v>0</v>
      </c>
      <c r="I1397" s="3" t="str">
        <f t="shared" si="275"/>
        <v/>
      </c>
      <c r="K1397" s="3">
        <f t="shared" si="276"/>
        <v>53</v>
      </c>
      <c r="L1397" s="3" t="str">
        <f t="shared" si="277"/>
        <v/>
      </c>
      <c r="N1397" s="48" t="s">
        <v>85</v>
      </c>
      <c r="O1397" s="57">
        <f t="shared" si="279"/>
        <v>21</v>
      </c>
      <c r="P1397" s="264">
        <v>41738</v>
      </c>
      <c r="Q1397" s="262" t="s">
        <v>166</v>
      </c>
      <c r="R1397" s="240">
        <v>1.8402777777777778E-2</v>
      </c>
      <c r="S1397" s="185"/>
      <c r="T1397" s="62" t="str">
        <f>IF(O1397&gt;0,VLOOKUP(Q1397,'Riders Names'!A$2:B$582,2,FALSE),"")</f>
        <v>Male</v>
      </c>
      <c r="U1397" s="45" t="str">
        <f>VLOOKUP(Q1397,'Riders Names'!A$2:B$582,1,FALSE)</f>
        <v>Andy Summers</v>
      </c>
      <c r="X1397" s="7" t="str">
        <f>IF('My Races'!$H$2="All",Q1397,CONCATENATE(Q1397,N1397))</f>
        <v>Andy SummersUC861</v>
      </c>
    </row>
    <row r="1398" spans="1:24" hidden="1" x14ac:dyDescent="0.2">
      <c r="A1398" s="73" t="str">
        <f t="shared" si="273"/>
        <v/>
      </c>
      <c r="B1398" s="3" t="str">
        <f t="shared" si="271"/>
        <v/>
      </c>
      <c r="E1398" s="14" t="str">
        <f t="shared" si="272"/>
        <v/>
      </c>
      <c r="F1398" s="3">
        <f t="shared" si="278"/>
        <v>7</v>
      </c>
      <c r="G1398" s="3" t="str">
        <f t="shared" si="274"/>
        <v/>
      </c>
      <c r="H1398" s="3">
        <f t="shared" si="280"/>
        <v>0</v>
      </c>
      <c r="I1398" s="3" t="str">
        <f t="shared" si="275"/>
        <v/>
      </c>
      <c r="K1398" s="3">
        <f t="shared" si="276"/>
        <v>53</v>
      </c>
      <c r="L1398" s="3" t="str">
        <f t="shared" si="277"/>
        <v/>
      </c>
      <c r="N1398" s="48" t="s">
        <v>85</v>
      </c>
      <c r="O1398" s="57">
        <f t="shared" si="279"/>
        <v>22</v>
      </c>
      <c r="P1398" s="264">
        <v>41738</v>
      </c>
      <c r="Q1398" s="262" t="s">
        <v>321</v>
      </c>
      <c r="R1398" s="240">
        <v>1.9085648148148147E-2</v>
      </c>
      <c r="S1398" s="185"/>
      <c r="T1398" s="62" t="str">
        <f>IF(O1398&gt;0,VLOOKUP(Q1398,'Riders Names'!A$2:B$582,2,FALSE),"")</f>
        <v>Male</v>
      </c>
      <c r="U1398" s="45" t="str">
        <f>VLOOKUP(Q1398,'Riders Names'!A$2:B$582,1,FALSE)</f>
        <v>Ben Hogan</v>
      </c>
      <c r="X1398" s="7" t="str">
        <f>IF('My Races'!$H$2="All",Q1398,CONCATENATE(Q1398,N1398))</f>
        <v>Ben HoganUC861</v>
      </c>
    </row>
    <row r="1399" spans="1:24" hidden="1" x14ac:dyDescent="0.2">
      <c r="A1399" s="73" t="str">
        <f t="shared" si="273"/>
        <v/>
      </c>
      <c r="B1399" s="3" t="str">
        <f t="shared" si="271"/>
        <v/>
      </c>
      <c r="E1399" s="14" t="str">
        <f t="shared" si="272"/>
        <v/>
      </c>
      <c r="F1399" s="3">
        <f t="shared" si="278"/>
        <v>7</v>
      </c>
      <c r="G1399" s="3" t="str">
        <f t="shared" si="274"/>
        <v/>
      </c>
      <c r="H1399" s="3">
        <f t="shared" si="280"/>
        <v>0</v>
      </c>
      <c r="I1399" s="3" t="str">
        <f t="shared" si="275"/>
        <v/>
      </c>
      <c r="K1399" s="3">
        <f t="shared" si="276"/>
        <v>53</v>
      </c>
      <c r="L1399" s="3" t="str">
        <f t="shared" si="277"/>
        <v/>
      </c>
      <c r="N1399" s="48" t="s">
        <v>85</v>
      </c>
      <c r="O1399" s="57">
        <f t="shared" si="279"/>
        <v>23</v>
      </c>
      <c r="P1399" s="264">
        <v>41738</v>
      </c>
      <c r="Q1399" s="262" t="s">
        <v>115</v>
      </c>
      <c r="R1399" s="240">
        <v>1.9143518518518518E-2</v>
      </c>
      <c r="S1399" s="185"/>
      <c r="T1399" s="62" t="str">
        <f>IF(O1399&gt;0,VLOOKUP(Q1399,'Riders Names'!A$2:B$582,2,FALSE),"")</f>
        <v>Male</v>
      </c>
      <c r="U1399" s="45" t="str">
        <f>VLOOKUP(Q1399,'Riders Names'!A$2:B$582,1,FALSE)</f>
        <v>Dylan Spencer</v>
      </c>
      <c r="X1399" s="7" t="str">
        <f>IF('My Races'!$H$2="All",Q1399,CONCATENATE(Q1399,N1399))</f>
        <v>Dylan SpencerUC861</v>
      </c>
    </row>
    <row r="1400" spans="1:24" hidden="1" x14ac:dyDescent="0.2">
      <c r="A1400" s="73" t="str">
        <f t="shared" si="273"/>
        <v/>
      </c>
      <c r="B1400" s="3" t="str">
        <f t="shared" si="271"/>
        <v/>
      </c>
      <c r="E1400" s="14" t="str">
        <f t="shared" si="272"/>
        <v/>
      </c>
      <c r="F1400" s="3">
        <f t="shared" si="278"/>
        <v>7</v>
      </c>
      <c r="G1400" s="3" t="str">
        <f t="shared" si="274"/>
        <v/>
      </c>
      <c r="H1400" s="3">
        <f t="shared" si="280"/>
        <v>0</v>
      </c>
      <c r="I1400" s="3" t="str">
        <f t="shared" si="275"/>
        <v/>
      </c>
      <c r="K1400" s="3">
        <f t="shared" si="276"/>
        <v>53</v>
      </c>
      <c r="L1400" s="3" t="str">
        <f t="shared" si="277"/>
        <v/>
      </c>
      <c r="N1400" s="48" t="s">
        <v>85</v>
      </c>
      <c r="O1400" s="57">
        <f t="shared" si="279"/>
        <v>24</v>
      </c>
      <c r="P1400" s="264">
        <v>41738</v>
      </c>
      <c r="Q1400" s="262" t="s">
        <v>372</v>
      </c>
      <c r="R1400" s="240">
        <v>1.9224537037037037E-2</v>
      </c>
      <c r="S1400" s="185"/>
      <c r="T1400" s="62" t="str">
        <f>IF(O1400&gt;0,VLOOKUP(Q1400,'Riders Names'!A$2:B$582,2,FALSE),"")</f>
        <v>Male</v>
      </c>
      <c r="U1400" s="45" t="str">
        <f>VLOOKUP(Q1400,'Riders Names'!A$2:B$582,1,FALSE)</f>
        <v>Ben Lovegrove</v>
      </c>
      <c r="X1400" s="7" t="str">
        <f>IF('My Races'!$H$2="All",Q1400,CONCATENATE(Q1400,N1400))</f>
        <v>Ben LovegroveUC861</v>
      </c>
    </row>
    <row r="1401" spans="1:24" hidden="1" x14ac:dyDescent="0.2">
      <c r="A1401" s="73" t="str">
        <f t="shared" si="273"/>
        <v/>
      </c>
      <c r="B1401" s="3" t="str">
        <f t="shared" si="271"/>
        <v/>
      </c>
      <c r="E1401" s="14" t="str">
        <f t="shared" si="272"/>
        <v/>
      </c>
      <c r="F1401" s="3">
        <f t="shared" si="278"/>
        <v>7</v>
      </c>
      <c r="G1401" s="3" t="str">
        <f t="shared" si="274"/>
        <v/>
      </c>
      <c r="H1401" s="3">
        <f t="shared" si="280"/>
        <v>0</v>
      </c>
      <c r="I1401" s="3" t="str">
        <f t="shared" si="275"/>
        <v/>
      </c>
      <c r="K1401" s="3">
        <f t="shared" si="276"/>
        <v>53</v>
      </c>
      <c r="L1401" s="3" t="str">
        <f t="shared" si="277"/>
        <v/>
      </c>
      <c r="N1401" s="48" t="s">
        <v>85</v>
      </c>
      <c r="O1401" s="57">
        <f t="shared" si="279"/>
        <v>25</v>
      </c>
      <c r="P1401" s="264">
        <v>41738</v>
      </c>
      <c r="Q1401" s="262" t="s">
        <v>363</v>
      </c>
      <c r="R1401" s="240">
        <v>1.9305555555555555E-2</v>
      </c>
      <c r="S1401" s="185"/>
      <c r="T1401" s="62" t="str">
        <f>IF(O1401&gt;0,VLOOKUP(Q1401,'Riders Names'!A$2:B$582,2,FALSE),"")</f>
        <v>Male</v>
      </c>
      <c r="U1401" s="45" t="str">
        <f>VLOOKUP(Q1401,'Riders Names'!A$2:B$582,1,FALSE)</f>
        <v>Alan Collier</v>
      </c>
      <c r="X1401" s="7" t="str">
        <f>IF('My Races'!$H$2="All",Q1401,CONCATENATE(Q1401,N1401))</f>
        <v>Alan CollierUC861</v>
      </c>
    </row>
    <row r="1402" spans="1:24" hidden="1" x14ac:dyDescent="0.2">
      <c r="A1402" s="73" t="str">
        <f t="shared" si="273"/>
        <v/>
      </c>
      <c r="B1402" s="3" t="str">
        <f t="shared" si="271"/>
        <v/>
      </c>
      <c r="E1402" s="14" t="str">
        <f t="shared" si="272"/>
        <v/>
      </c>
      <c r="F1402" s="3">
        <f t="shared" si="278"/>
        <v>7</v>
      </c>
      <c r="G1402" s="3" t="str">
        <f t="shared" si="274"/>
        <v/>
      </c>
      <c r="H1402" s="3">
        <f t="shared" si="280"/>
        <v>0</v>
      </c>
      <c r="I1402" s="3" t="str">
        <f t="shared" si="275"/>
        <v/>
      </c>
      <c r="K1402" s="3">
        <f t="shared" si="276"/>
        <v>53</v>
      </c>
      <c r="L1402" s="3" t="str">
        <f t="shared" si="277"/>
        <v/>
      </c>
      <c r="N1402" s="48" t="s">
        <v>85</v>
      </c>
      <c r="O1402" s="57">
        <f t="shared" si="279"/>
        <v>26</v>
      </c>
      <c r="P1402" s="264">
        <v>41738</v>
      </c>
      <c r="Q1402" s="262" t="s">
        <v>365</v>
      </c>
      <c r="R1402" s="240">
        <v>1.9502314814814816E-2</v>
      </c>
      <c r="S1402" s="185"/>
      <c r="T1402" s="62" t="str">
        <f>IF(O1402&gt;0,VLOOKUP(Q1402,'Riders Names'!A$2:B$582,2,FALSE),"")</f>
        <v>Male</v>
      </c>
      <c r="U1402" s="45" t="str">
        <f>VLOOKUP(Q1402,'Riders Names'!A$2:B$582,1,FALSE)</f>
        <v>Jack Fieldhouse</v>
      </c>
      <c r="X1402" s="7" t="str">
        <f>IF('My Races'!$H$2="All",Q1402,CONCATENATE(Q1402,N1402))</f>
        <v>Jack FieldhouseUC861</v>
      </c>
    </row>
    <row r="1403" spans="1:24" hidden="1" x14ac:dyDescent="0.2">
      <c r="A1403" s="73" t="str">
        <f t="shared" si="273"/>
        <v/>
      </c>
      <c r="B1403" s="3" t="str">
        <f t="shared" si="271"/>
        <v/>
      </c>
      <c r="E1403" s="14" t="str">
        <f t="shared" si="272"/>
        <v/>
      </c>
      <c r="F1403" s="3">
        <f t="shared" si="278"/>
        <v>7</v>
      </c>
      <c r="G1403" s="3" t="str">
        <f t="shared" si="274"/>
        <v/>
      </c>
      <c r="H1403" s="3">
        <f t="shared" si="280"/>
        <v>0</v>
      </c>
      <c r="I1403" s="3" t="str">
        <f t="shared" si="275"/>
        <v/>
      </c>
      <c r="K1403" s="3">
        <f t="shared" si="276"/>
        <v>53</v>
      </c>
      <c r="L1403" s="3" t="str">
        <f t="shared" si="277"/>
        <v/>
      </c>
      <c r="N1403" s="48" t="s">
        <v>85</v>
      </c>
      <c r="O1403" s="57">
        <f t="shared" si="279"/>
        <v>27</v>
      </c>
      <c r="P1403" s="264">
        <v>41738</v>
      </c>
      <c r="Q1403" s="263" t="s">
        <v>203</v>
      </c>
      <c r="R1403" s="240">
        <v>1.9525462962962963E-2</v>
      </c>
      <c r="S1403" s="185"/>
      <c r="T1403" s="62" t="str">
        <f>IF(O1403&gt;0,VLOOKUP(Q1403,'Riders Names'!A$2:B$582,2,FALSE),"")</f>
        <v>Male</v>
      </c>
      <c r="U1403" s="45" t="str">
        <f>VLOOKUP(Q1403,'Riders Names'!A$2:B$582,1,FALSE)</f>
        <v>Steve Barber</v>
      </c>
      <c r="X1403" s="7" t="str">
        <f>IF('My Races'!$H$2="All",Q1403,CONCATENATE(Q1403,N1403))</f>
        <v>Steve BarberUC861</v>
      </c>
    </row>
    <row r="1404" spans="1:24" hidden="1" x14ac:dyDescent="0.2">
      <c r="A1404" s="73" t="str">
        <f t="shared" si="273"/>
        <v/>
      </c>
      <c r="B1404" s="3" t="str">
        <f t="shared" si="271"/>
        <v/>
      </c>
      <c r="E1404" s="14" t="str">
        <f t="shared" si="272"/>
        <v/>
      </c>
      <c r="F1404" s="3">
        <f t="shared" si="278"/>
        <v>7</v>
      </c>
      <c r="G1404" s="3" t="str">
        <f t="shared" si="274"/>
        <v/>
      </c>
      <c r="H1404" s="3">
        <f t="shared" si="280"/>
        <v>0</v>
      </c>
      <c r="I1404" s="3" t="str">
        <f t="shared" si="275"/>
        <v/>
      </c>
      <c r="K1404" s="3">
        <f t="shared" si="276"/>
        <v>53</v>
      </c>
      <c r="L1404" s="3" t="str">
        <f t="shared" si="277"/>
        <v/>
      </c>
      <c r="N1404" s="48" t="s">
        <v>85</v>
      </c>
      <c r="O1404" s="57">
        <f t="shared" si="279"/>
        <v>28</v>
      </c>
      <c r="P1404" s="264">
        <v>41738</v>
      </c>
      <c r="Q1404" s="263" t="s">
        <v>299</v>
      </c>
      <c r="R1404" s="240">
        <v>1.9664351851851853E-2</v>
      </c>
      <c r="S1404" s="185"/>
      <c r="T1404" s="62" t="str">
        <f>IF(O1404&gt;0,VLOOKUP(Q1404,'Riders Names'!A$2:B$582,2,FALSE),"")</f>
        <v>Female</v>
      </c>
      <c r="U1404" s="45" t="str">
        <f>VLOOKUP(Q1404,'Riders Names'!A$2:B$582,1,FALSE)</f>
        <v>Alexandra Stubbs</v>
      </c>
      <c r="X1404" s="7" t="str">
        <f>IF('My Races'!$H$2="All",Q1404,CONCATENATE(Q1404,N1404))</f>
        <v>Alexandra StubbsUC861</v>
      </c>
    </row>
    <row r="1405" spans="1:24" hidden="1" x14ac:dyDescent="0.2">
      <c r="A1405" s="73" t="str">
        <f t="shared" si="273"/>
        <v/>
      </c>
      <c r="B1405" s="3" t="str">
        <f t="shared" si="271"/>
        <v/>
      </c>
      <c r="E1405" s="14" t="str">
        <f t="shared" si="272"/>
        <v/>
      </c>
      <c r="F1405" s="3">
        <f t="shared" si="278"/>
        <v>7</v>
      </c>
      <c r="G1405" s="3" t="str">
        <f t="shared" si="274"/>
        <v/>
      </c>
      <c r="H1405" s="3">
        <f t="shared" si="280"/>
        <v>0</v>
      </c>
      <c r="I1405" s="3" t="str">
        <f t="shared" si="275"/>
        <v/>
      </c>
      <c r="K1405" s="3">
        <f t="shared" si="276"/>
        <v>53</v>
      </c>
      <c r="L1405" s="3" t="str">
        <f t="shared" si="277"/>
        <v/>
      </c>
      <c r="N1405" s="48" t="s">
        <v>85</v>
      </c>
      <c r="O1405" s="57">
        <f t="shared" si="279"/>
        <v>29</v>
      </c>
      <c r="P1405" s="264">
        <v>41738</v>
      </c>
      <c r="Q1405" s="263" t="s">
        <v>364</v>
      </c>
      <c r="R1405" s="240">
        <v>1.9722222222222221E-2</v>
      </c>
      <c r="S1405" s="185"/>
      <c r="T1405" s="62" t="str">
        <f>IF(O1405&gt;0,VLOOKUP(Q1405,'Riders Names'!A$2:B$582,2,FALSE),"")</f>
        <v>Guest</v>
      </c>
      <c r="U1405" s="45" t="str">
        <f>VLOOKUP(Q1405,'Riders Names'!A$2:B$582,1,FALSE)</f>
        <v>Dave Ellis</v>
      </c>
      <c r="X1405" s="7" t="str">
        <f>IF('My Races'!$H$2="All",Q1405,CONCATENATE(Q1405,N1405))</f>
        <v>Dave EllisUC861</v>
      </c>
    </row>
    <row r="1406" spans="1:24" hidden="1" x14ac:dyDescent="0.2">
      <c r="A1406" s="73" t="str">
        <f t="shared" si="273"/>
        <v/>
      </c>
      <c r="B1406" s="3" t="str">
        <f t="shared" si="271"/>
        <v/>
      </c>
      <c r="E1406" s="14" t="str">
        <f t="shared" si="272"/>
        <v/>
      </c>
      <c r="F1406" s="3">
        <f t="shared" si="278"/>
        <v>7</v>
      </c>
      <c r="G1406" s="3" t="str">
        <f t="shared" si="274"/>
        <v/>
      </c>
      <c r="H1406" s="3">
        <f t="shared" si="280"/>
        <v>0</v>
      </c>
      <c r="I1406" s="3" t="str">
        <f t="shared" si="275"/>
        <v/>
      </c>
      <c r="K1406" s="3">
        <f t="shared" si="276"/>
        <v>53</v>
      </c>
      <c r="L1406" s="3" t="str">
        <f t="shared" si="277"/>
        <v/>
      </c>
      <c r="N1406" s="48" t="s">
        <v>85</v>
      </c>
      <c r="O1406" s="57">
        <f t="shared" si="279"/>
        <v>30</v>
      </c>
      <c r="P1406" s="264">
        <v>41738</v>
      </c>
      <c r="Q1406" s="262" t="s">
        <v>355</v>
      </c>
      <c r="R1406" s="240">
        <v>2.0694444444444446E-2</v>
      </c>
      <c r="S1406" s="185"/>
      <c r="T1406" s="62" t="str">
        <f>IF(O1406&gt;0,VLOOKUP(Q1406,'Riders Names'!A$2:B$582,2,FALSE),"")</f>
        <v>Male</v>
      </c>
      <c r="U1406" s="45" t="str">
        <f>VLOOKUP(Q1406,'Riders Names'!A$2:B$582,1,FALSE)</f>
        <v>Josh Coward</v>
      </c>
      <c r="X1406" s="7" t="str">
        <f>IF('My Races'!$H$2="All",Q1406,CONCATENATE(Q1406,N1406))</f>
        <v>Josh CowardUC861</v>
      </c>
    </row>
    <row r="1407" spans="1:24" hidden="1" x14ac:dyDescent="0.2">
      <c r="A1407" s="73" t="str">
        <f t="shared" si="273"/>
        <v/>
      </c>
      <c r="B1407" s="3" t="str">
        <f t="shared" si="271"/>
        <v/>
      </c>
      <c r="E1407" s="14" t="str">
        <f t="shared" si="272"/>
        <v/>
      </c>
      <c r="F1407" s="3">
        <f t="shared" si="278"/>
        <v>7</v>
      </c>
      <c r="G1407" s="3" t="str">
        <f t="shared" si="274"/>
        <v/>
      </c>
      <c r="H1407" s="3">
        <f t="shared" si="280"/>
        <v>0</v>
      </c>
      <c r="I1407" s="3" t="str">
        <f t="shared" si="275"/>
        <v/>
      </c>
      <c r="K1407" s="3">
        <f t="shared" si="276"/>
        <v>53</v>
      </c>
      <c r="L1407" s="3" t="str">
        <f t="shared" si="277"/>
        <v/>
      </c>
      <c r="N1407" s="48" t="s">
        <v>85</v>
      </c>
      <c r="O1407" s="57">
        <f t="shared" si="279"/>
        <v>31</v>
      </c>
      <c r="P1407" s="264">
        <v>41738</v>
      </c>
      <c r="Q1407" s="262" t="s">
        <v>373</v>
      </c>
      <c r="R1407" s="240">
        <v>2.4062500000000001E-2</v>
      </c>
      <c r="S1407" s="185"/>
      <c r="T1407" s="62" t="str">
        <f>IF(O1407&gt;0,VLOOKUP(Q1407,'Riders Names'!A$2:B$582,2,FALSE),"")</f>
        <v>Female</v>
      </c>
      <c r="U1407" s="45" t="str">
        <f>VLOOKUP(Q1407,'Riders Names'!A$2:B$582,1,FALSE)</f>
        <v>Kathy Hogan</v>
      </c>
      <c r="X1407" s="7" t="str">
        <f>IF('My Races'!$H$2="All",Q1407,CONCATENATE(Q1407,N1407))</f>
        <v>Kathy HoganUC861</v>
      </c>
    </row>
    <row r="1408" spans="1:24" ht="13.5" hidden="1" thickBot="1" x14ac:dyDescent="0.25">
      <c r="A1408" s="73" t="str">
        <f t="shared" si="273"/>
        <v/>
      </c>
      <c r="B1408" s="3" t="str">
        <f t="shared" si="271"/>
        <v/>
      </c>
      <c r="E1408" s="14" t="str">
        <f t="shared" si="272"/>
        <v/>
      </c>
      <c r="F1408" s="3">
        <f t="shared" si="278"/>
        <v>7</v>
      </c>
      <c r="G1408" s="3" t="str">
        <f t="shared" si="274"/>
        <v/>
      </c>
      <c r="H1408" s="3">
        <f t="shared" si="280"/>
        <v>0</v>
      </c>
      <c r="I1408" s="3" t="str">
        <f t="shared" si="275"/>
        <v/>
      </c>
      <c r="K1408" s="3">
        <f t="shared" si="276"/>
        <v>53</v>
      </c>
      <c r="L1408" s="3" t="str">
        <f t="shared" si="277"/>
        <v/>
      </c>
      <c r="N1408" s="48" t="s">
        <v>85</v>
      </c>
      <c r="O1408" s="57">
        <f t="shared" si="279"/>
        <v>1</v>
      </c>
      <c r="P1408" s="29">
        <v>41759</v>
      </c>
      <c r="Q1408" s="261" t="s">
        <v>252</v>
      </c>
      <c r="R1408" s="240">
        <v>1.4837962962962963E-2</v>
      </c>
      <c r="S1408" s="185"/>
      <c r="T1408" s="62" t="str">
        <f>IF(O1408&gt;0,VLOOKUP(Q1408,'Riders Names'!A$2:B$582,2,FALSE),"")</f>
        <v>Guest</v>
      </c>
      <c r="U1408" s="45" t="str">
        <f>VLOOKUP(Q1408,'Riders Names'!A$2:B$582,1,FALSE)</f>
        <v>Ben Anstie</v>
      </c>
      <c r="X1408" s="7" t="str">
        <f>IF('My Races'!$H$2="All",Q1408,CONCATENATE(Q1408,N1408))</f>
        <v>Ben AnstieUC861</v>
      </c>
    </row>
    <row r="1409" spans="1:24" ht="13.5" hidden="1" thickBot="1" x14ac:dyDescent="0.25">
      <c r="A1409" s="73" t="str">
        <f t="shared" si="273"/>
        <v/>
      </c>
      <c r="B1409" s="3" t="str">
        <f t="shared" si="271"/>
        <v/>
      </c>
      <c r="E1409" s="14" t="str">
        <f t="shared" si="272"/>
        <v/>
      </c>
      <c r="F1409" s="3">
        <f t="shared" si="278"/>
        <v>7</v>
      </c>
      <c r="G1409" s="3" t="str">
        <f t="shared" si="274"/>
        <v/>
      </c>
      <c r="H1409" s="3">
        <f t="shared" si="280"/>
        <v>0</v>
      </c>
      <c r="I1409" s="3" t="str">
        <f t="shared" si="275"/>
        <v/>
      </c>
      <c r="K1409" s="3">
        <f t="shared" si="276"/>
        <v>53</v>
      </c>
      <c r="L1409" s="3" t="str">
        <f t="shared" si="277"/>
        <v/>
      </c>
      <c r="N1409" s="48" t="s">
        <v>85</v>
      </c>
      <c r="O1409" s="57">
        <f t="shared" si="279"/>
        <v>2</v>
      </c>
      <c r="P1409" s="29">
        <v>41759</v>
      </c>
      <c r="Q1409" s="260" t="s">
        <v>323</v>
      </c>
      <c r="R1409" s="240">
        <v>1.5069444444444443E-2</v>
      </c>
      <c r="S1409" s="185"/>
      <c r="T1409" s="62" t="str">
        <f>IF(O1409&gt;0,VLOOKUP(Q1409,'Riders Names'!A$2:B$582,2,FALSE),"")</f>
        <v>Guest</v>
      </c>
      <c r="U1409" s="45" t="str">
        <f>VLOOKUP(Q1409,'Riders Names'!A$2:B$582,1,FALSE)</f>
        <v>Jamie Wilkins</v>
      </c>
      <c r="X1409" s="7" t="str">
        <f>IF('My Races'!$H$2="All",Q1409,CONCATENATE(Q1409,N1409))</f>
        <v>Jamie WilkinsUC861</v>
      </c>
    </row>
    <row r="1410" spans="1:24" ht="13.5" hidden="1" thickBot="1" x14ac:dyDescent="0.25">
      <c r="A1410" s="73" t="str">
        <f t="shared" si="273"/>
        <v/>
      </c>
      <c r="B1410" s="3" t="str">
        <f t="shared" si="271"/>
        <v/>
      </c>
      <c r="E1410" s="14" t="str">
        <f t="shared" si="272"/>
        <v/>
      </c>
      <c r="F1410" s="3">
        <f t="shared" si="278"/>
        <v>7</v>
      </c>
      <c r="G1410" s="3" t="str">
        <f t="shared" si="274"/>
        <v/>
      </c>
      <c r="H1410" s="3">
        <f t="shared" si="280"/>
        <v>0</v>
      </c>
      <c r="I1410" s="3" t="str">
        <f t="shared" si="275"/>
        <v/>
      </c>
      <c r="K1410" s="3">
        <f t="shared" si="276"/>
        <v>53</v>
      </c>
      <c r="L1410" s="3" t="str">
        <f t="shared" si="277"/>
        <v/>
      </c>
      <c r="N1410" s="48" t="s">
        <v>85</v>
      </c>
      <c r="O1410" s="57">
        <f t="shared" si="279"/>
        <v>3</v>
      </c>
      <c r="P1410" s="29">
        <v>41759</v>
      </c>
      <c r="Q1410" s="261" t="s">
        <v>374</v>
      </c>
      <c r="R1410" s="240">
        <v>1.5405092592592593E-2</v>
      </c>
      <c r="S1410" s="185"/>
      <c r="T1410" s="62" t="str">
        <f>IF(O1410&gt;0,VLOOKUP(Q1410,'Riders Names'!A$2:B$582,2,FALSE),"")</f>
        <v>Guest</v>
      </c>
      <c r="U1410" s="45" t="str">
        <f>VLOOKUP(Q1410,'Riders Names'!A$2:B$582,1,FALSE)</f>
        <v>Mike Ford</v>
      </c>
      <c r="X1410" s="7" t="str">
        <f>IF('My Races'!$H$2="All",Q1410,CONCATENATE(Q1410,N1410))</f>
        <v>Mike FordUC861</v>
      </c>
    </row>
    <row r="1411" spans="1:24" ht="13.5" hidden="1" thickBot="1" x14ac:dyDescent="0.25">
      <c r="A1411" s="73" t="str">
        <f t="shared" si="273"/>
        <v/>
      </c>
      <c r="B1411" s="3" t="str">
        <f t="shared" ref="B1411:B1474" si="281">IF(N1411=$AA$11,RANK(A1411,A$3:A$5000,1),"")</f>
        <v/>
      </c>
      <c r="E1411" s="14" t="str">
        <f t="shared" ref="E1411:E1474" si="282">IF(N1411=$AA$11,P1411,"")</f>
        <v/>
      </c>
      <c r="F1411" s="3">
        <f t="shared" si="278"/>
        <v>7</v>
      </c>
      <c r="G1411" s="3" t="str">
        <f t="shared" si="274"/>
        <v/>
      </c>
      <c r="H1411" s="3">
        <f t="shared" si="280"/>
        <v>0</v>
      </c>
      <c r="I1411" s="3" t="str">
        <f t="shared" si="275"/>
        <v/>
      </c>
      <c r="K1411" s="3">
        <f t="shared" si="276"/>
        <v>53</v>
      </c>
      <c r="L1411" s="3" t="str">
        <f t="shared" si="277"/>
        <v/>
      </c>
      <c r="N1411" s="48" t="s">
        <v>85</v>
      </c>
      <c r="O1411" s="57">
        <f t="shared" si="279"/>
        <v>4</v>
      </c>
      <c r="P1411" s="29">
        <v>41759</v>
      </c>
      <c r="Q1411" s="260" t="s">
        <v>269</v>
      </c>
      <c r="R1411" s="240">
        <v>1.5972222222222224E-2</v>
      </c>
      <c r="S1411" s="185"/>
      <c r="T1411" s="62" t="str">
        <f>IF(O1411&gt;0,VLOOKUP(Q1411,'Riders Names'!A$2:B$582,2,FALSE),"")</f>
        <v>Guest</v>
      </c>
      <c r="U1411" s="45" t="str">
        <f>VLOOKUP(Q1411,'Riders Names'!A$2:B$582,1,FALSE)</f>
        <v>Peter Kibble</v>
      </c>
      <c r="X1411" s="7" t="str">
        <f>IF('My Races'!$H$2="All",Q1411,CONCATENATE(Q1411,N1411))</f>
        <v>Peter KibbleUC861</v>
      </c>
    </row>
    <row r="1412" spans="1:24" ht="13.5" hidden="1" thickBot="1" x14ac:dyDescent="0.25">
      <c r="A1412" s="73" t="str">
        <f t="shared" ref="A1412:A1475" si="283">IF(AND(N1412=$AA$11,$AA$7="All"),R1412,IF(AND(N1412=$AA$11,$AA$7=T1412),R1412,""))</f>
        <v/>
      </c>
      <c r="B1412" s="3" t="str">
        <f t="shared" si="281"/>
        <v/>
      </c>
      <c r="E1412" s="14" t="str">
        <f t="shared" si="282"/>
        <v/>
      </c>
      <c r="F1412" s="3">
        <f t="shared" si="278"/>
        <v>7</v>
      </c>
      <c r="G1412" s="3" t="str">
        <f t="shared" ref="G1412:G1475" si="284">IF(F1412&lt;&gt;F1411,F1412,"")</f>
        <v/>
      </c>
      <c r="H1412" s="3">
        <f t="shared" si="280"/>
        <v>0</v>
      </c>
      <c r="I1412" s="3" t="str">
        <f t="shared" ref="I1412:I1475" si="285">IF(H1412&lt;&gt;H1411,CONCATENATE($AA$11,H1412),"")</f>
        <v/>
      </c>
      <c r="K1412" s="3">
        <f t="shared" si="276"/>
        <v>53</v>
      </c>
      <c r="L1412" s="3" t="str">
        <f t="shared" si="277"/>
        <v/>
      </c>
      <c r="N1412" s="48" t="s">
        <v>85</v>
      </c>
      <c r="O1412" s="57">
        <f t="shared" si="279"/>
        <v>5</v>
      </c>
      <c r="P1412" s="29">
        <v>41759</v>
      </c>
      <c r="Q1412" s="261" t="s">
        <v>56</v>
      </c>
      <c r="R1412" s="240">
        <v>1.5972222222222224E-2</v>
      </c>
      <c r="S1412" s="185"/>
      <c r="T1412" s="62" t="str">
        <f>IF(O1412&gt;0,VLOOKUP(Q1412,'Riders Names'!A$2:B$582,2,FALSE),"")</f>
        <v>Male</v>
      </c>
      <c r="U1412" s="45" t="str">
        <f>VLOOKUP(Q1412,'Riders Names'!A$2:B$582,1,FALSE)</f>
        <v>Simon Cox</v>
      </c>
      <c r="X1412" s="7" t="str">
        <f>IF('My Races'!$H$2="All",Q1412,CONCATENATE(Q1412,N1412))</f>
        <v>Simon CoxUC861</v>
      </c>
    </row>
    <row r="1413" spans="1:24" ht="13.5" hidden="1" thickBot="1" x14ac:dyDescent="0.25">
      <c r="A1413" s="73" t="str">
        <f t="shared" si="283"/>
        <v/>
      </c>
      <c r="B1413" s="3" t="str">
        <f t="shared" si="281"/>
        <v/>
      </c>
      <c r="E1413" s="14" t="str">
        <f t="shared" si="282"/>
        <v/>
      </c>
      <c r="F1413" s="3">
        <f t="shared" si="278"/>
        <v>7</v>
      </c>
      <c r="G1413" s="3" t="str">
        <f t="shared" si="284"/>
        <v/>
      </c>
      <c r="H1413" s="3">
        <f t="shared" si="280"/>
        <v>0</v>
      </c>
      <c r="I1413" s="3" t="str">
        <f t="shared" si="285"/>
        <v/>
      </c>
      <c r="K1413" s="3">
        <f t="shared" si="276"/>
        <v>53</v>
      </c>
      <c r="L1413" s="3" t="str">
        <f t="shared" si="277"/>
        <v/>
      </c>
      <c r="N1413" s="48" t="s">
        <v>85</v>
      </c>
      <c r="O1413" s="57">
        <f t="shared" si="279"/>
        <v>6</v>
      </c>
      <c r="P1413" s="29">
        <v>41759</v>
      </c>
      <c r="Q1413" s="260" t="s">
        <v>375</v>
      </c>
      <c r="R1413" s="240">
        <v>1.6168981481481482E-2</v>
      </c>
      <c r="S1413" s="185"/>
      <c r="T1413" s="62" t="str">
        <f>IF(O1413&gt;0,VLOOKUP(Q1413,'Riders Names'!A$2:B$582,2,FALSE),"")</f>
        <v>Male</v>
      </c>
      <c r="U1413" s="45" t="str">
        <f>VLOOKUP(Q1413,'Riders Names'!A$2:B$582,1,FALSE)</f>
        <v>Dan Hunt</v>
      </c>
      <c r="X1413" s="7" t="str">
        <f>IF('My Races'!$H$2="All",Q1413,CONCATENATE(Q1413,N1413))</f>
        <v>Dan HuntUC861</v>
      </c>
    </row>
    <row r="1414" spans="1:24" ht="13.5" hidden="1" thickBot="1" x14ac:dyDescent="0.25">
      <c r="A1414" s="73" t="str">
        <f t="shared" si="283"/>
        <v/>
      </c>
      <c r="B1414" s="3" t="str">
        <f t="shared" si="281"/>
        <v/>
      </c>
      <c r="E1414" s="14" t="str">
        <f t="shared" si="282"/>
        <v/>
      </c>
      <c r="F1414" s="3">
        <f t="shared" si="278"/>
        <v>7</v>
      </c>
      <c r="G1414" s="3" t="str">
        <f t="shared" si="284"/>
        <v/>
      </c>
      <c r="H1414" s="3">
        <f t="shared" si="280"/>
        <v>0</v>
      </c>
      <c r="I1414" s="3" t="str">
        <f t="shared" si="285"/>
        <v/>
      </c>
      <c r="K1414" s="3">
        <f t="shared" si="276"/>
        <v>53</v>
      </c>
      <c r="L1414" s="3" t="str">
        <f t="shared" si="277"/>
        <v/>
      </c>
      <c r="N1414" s="48" t="s">
        <v>85</v>
      </c>
      <c r="O1414" s="57">
        <f t="shared" si="279"/>
        <v>7</v>
      </c>
      <c r="P1414" s="29">
        <v>41759</v>
      </c>
      <c r="Q1414" s="261" t="s">
        <v>376</v>
      </c>
      <c r="R1414" s="240">
        <v>1.6851851851851851E-2</v>
      </c>
      <c r="S1414" s="194"/>
      <c r="T1414" s="62" t="str">
        <f>IF(O1414&gt;0,VLOOKUP(Q1414,'Riders Names'!A$2:B$582,2,FALSE),"")</f>
        <v>Guest</v>
      </c>
      <c r="U1414" s="45" t="str">
        <f>VLOOKUP(Q1414,'Riders Names'!A$2:B$582,1,FALSE)</f>
        <v>Chris Hine</v>
      </c>
      <c r="X1414" s="7" t="str">
        <f>IF('My Races'!$H$2="All",Q1414,CONCATENATE(Q1414,N1414))</f>
        <v>Chris HineUC861</v>
      </c>
    </row>
    <row r="1415" spans="1:24" ht="13.5" hidden="1" thickBot="1" x14ac:dyDescent="0.25">
      <c r="A1415" s="73" t="str">
        <f t="shared" si="283"/>
        <v/>
      </c>
      <c r="B1415" s="3" t="str">
        <f t="shared" si="281"/>
        <v/>
      </c>
      <c r="E1415" s="14" t="str">
        <f t="shared" si="282"/>
        <v/>
      </c>
      <c r="F1415" s="3">
        <f t="shared" si="278"/>
        <v>7</v>
      </c>
      <c r="G1415" s="3" t="str">
        <f t="shared" si="284"/>
        <v/>
      </c>
      <c r="H1415" s="3">
        <f t="shared" si="280"/>
        <v>0</v>
      </c>
      <c r="I1415" s="3" t="str">
        <f t="shared" si="285"/>
        <v/>
      </c>
      <c r="K1415" s="3">
        <f t="shared" si="276"/>
        <v>54</v>
      </c>
      <c r="L1415" s="3" t="str">
        <f t="shared" si="277"/>
        <v>Paul Winchcombe54</v>
      </c>
      <c r="N1415" s="48" t="s">
        <v>85</v>
      </c>
      <c r="O1415" s="57">
        <f t="shared" si="279"/>
        <v>8</v>
      </c>
      <c r="P1415" s="29">
        <v>41759</v>
      </c>
      <c r="Q1415" s="260" t="s">
        <v>57</v>
      </c>
      <c r="R1415" s="240">
        <v>1.6875000000000001E-2</v>
      </c>
      <c r="S1415" s="194"/>
      <c r="T1415" s="62" t="str">
        <f>IF(O1415&gt;0,VLOOKUP(Q1415,'Riders Names'!A$2:B$582,2,FALSE),"")</f>
        <v>Male</v>
      </c>
      <c r="U1415" s="45" t="str">
        <f>VLOOKUP(Q1415,'Riders Names'!A$2:B$582,1,FALSE)</f>
        <v>Paul Winchcombe</v>
      </c>
      <c r="X1415" s="7" t="str">
        <f>IF('My Races'!$H$2="All",Q1415,CONCATENATE(Q1415,N1415))</f>
        <v>Paul WinchcombeUC861</v>
      </c>
    </row>
    <row r="1416" spans="1:24" ht="13.5" hidden="1" thickBot="1" x14ac:dyDescent="0.25">
      <c r="A1416" s="73" t="str">
        <f t="shared" si="283"/>
        <v/>
      </c>
      <c r="B1416" s="3" t="str">
        <f t="shared" si="281"/>
        <v/>
      </c>
      <c r="E1416" s="14" t="str">
        <f t="shared" si="282"/>
        <v/>
      </c>
      <c r="F1416" s="3">
        <f t="shared" si="278"/>
        <v>7</v>
      </c>
      <c r="G1416" s="3" t="str">
        <f t="shared" si="284"/>
        <v/>
      </c>
      <c r="H1416" s="3">
        <f t="shared" si="280"/>
        <v>0</v>
      </c>
      <c r="I1416" s="3" t="str">
        <f t="shared" si="285"/>
        <v/>
      </c>
      <c r="K1416" s="3">
        <f t="shared" si="276"/>
        <v>54</v>
      </c>
      <c r="L1416" s="3" t="str">
        <f t="shared" si="277"/>
        <v/>
      </c>
      <c r="N1416" s="48" t="s">
        <v>85</v>
      </c>
      <c r="O1416" s="57">
        <f t="shared" si="279"/>
        <v>9</v>
      </c>
      <c r="P1416" s="29">
        <v>41759</v>
      </c>
      <c r="Q1416" s="261" t="s">
        <v>317</v>
      </c>
      <c r="R1416" s="240">
        <v>1.695601851851852E-2</v>
      </c>
      <c r="S1416" s="194"/>
      <c r="T1416" s="62" t="str">
        <f>IF(O1416&gt;0,VLOOKUP(Q1416,'Riders Names'!A$2:B$582,2,FALSE),"")</f>
        <v>Guest</v>
      </c>
      <c r="U1416" s="45" t="str">
        <f>VLOOKUP(Q1416,'Riders Names'!A$2:B$582,1,FALSE)</f>
        <v>Jake Coward</v>
      </c>
      <c r="X1416" s="7" t="str">
        <f>IF('My Races'!$H$2="All",Q1416,CONCATENATE(Q1416,N1416))</f>
        <v>Jake CowardUC861</v>
      </c>
    </row>
    <row r="1417" spans="1:24" ht="13.5" hidden="1" thickBot="1" x14ac:dyDescent="0.25">
      <c r="A1417" s="73" t="str">
        <f t="shared" si="283"/>
        <v/>
      </c>
      <c r="B1417" s="3" t="str">
        <f t="shared" si="281"/>
        <v/>
      </c>
      <c r="E1417" s="14" t="str">
        <f t="shared" si="282"/>
        <v/>
      </c>
      <c r="F1417" s="3">
        <f t="shared" si="278"/>
        <v>7</v>
      </c>
      <c r="G1417" s="3" t="str">
        <f t="shared" si="284"/>
        <v/>
      </c>
      <c r="H1417" s="3">
        <f t="shared" si="280"/>
        <v>0</v>
      </c>
      <c r="I1417" s="3" t="str">
        <f t="shared" si="285"/>
        <v/>
      </c>
      <c r="K1417" s="3">
        <f t="shared" ref="K1417:K1480" si="286">IF(X1417=$AA$6,K1416+1,K1416)</f>
        <v>54</v>
      </c>
      <c r="L1417" s="3" t="str">
        <f t="shared" ref="L1417:L1480" si="287">IF(K1417&lt;&gt;K1416,CONCATENATE($AA$4,K1417),"")</f>
        <v/>
      </c>
      <c r="N1417" s="48" t="s">
        <v>85</v>
      </c>
      <c r="O1417" s="57">
        <f t="shared" si="279"/>
        <v>10</v>
      </c>
      <c r="P1417" s="29">
        <v>41759</v>
      </c>
      <c r="Q1417" s="260" t="s">
        <v>185</v>
      </c>
      <c r="R1417" s="240">
        <v>1.7083333333333336E-2</v>
      </c>
      <c r="S1417" s="194"/>
      <c r="T1417" s="62" t="str">
        <f>IF(O1417&gt;0,VLOOKUP(Q1417,'Riders Names'!A$2:B$582,2,FALSE),"")</f>
        <v>Guest</v>
      </c>
      <c r="U1417" s="45" t="str">
        <f>VLOOKUP(Q1417,'Riders Names'!A$2:B$582,1,FALSE)</f>
        <v>Jon Griffin</v>
      </c>
      <c r="X1417" s="7" t="str">
        <f>IF('My Races'!$H$2="All",Q1417,CONCATENATE(Q1417,N1417))</f>
        <v>Jon GriffinUC861</v>
      </c>
    </row>
    <row r="1418" spans="1:24" ht="13.5" hidden="1" thickBot="1" x14ac:dyDescent="0.25">
      <c r="A1418" s="73" t="str">
        <f t="shared" si="283"/>
        <v/>
      </c>
      <c r="B1418" s="3" t="str">
        <f t="shared" si="281"/>
        <v/>
      </c>
      <c r="E1418" s="14" t="str">
        <f t="shared" si="282"/>
        <v/>
      </c>
      <c r="F1418" s="3">
        <f t="shared" si="278"/>
        <v>7</v>
      </c>
      <c r="G1418" s="3" t="str">
        <f t="shared" si="284"/>
        <v/>
      </c>
      <c r="H1418" s="3">
        <f t="shared" si="280"/>
        <v>0</v>
      </c>
      <c r="I1418" s="3" t="str">
        <f t="shared" si="285"/>
        <v/>
      </c>
      <c r="K1418" s="3">
        <f t="shared" si="286"/>
        <v>54</v>
      </c>
      <c r="L1418" s="3" t="str">
        <f t="shared" si="287"/>
        <v/>
      </c>
      <c r="N1418" s="48" t="s">
        <v>85</v>
      </c>
      <c r="O1418" s="57">
        <f t="shared" si="279"/>
        <v>11</v>
      </c>
      <c r="P1418" s="29">
        <v>41759</v>
      </c>
      <c r="Q1418" s="261" t="s">
        <v>362</v>
      </c>
      <c r="R1418" s="240">
        <v>1.712962962962963E-2</v>
      </c>
      <c r="S1418" s="194"/>
      <c r="T1418" s="62" t="str">
        <f>IF(O1418&gt;0,VLOOKUP(Q1418,'Riders Names'!A$2:B$582,2,FALSE),"")</f>
        <v>Male</v>
      </c>
      <c r="U1418" s="45" t="str">
        <f>VLOOKUP(Q1418,'Riders Names'!A$2:B$582,1,FALSE)</f>
        <v>Nigel Copeman</v>
      </c>
      <c r="X1418" s="7" t="str">
        <f>IF('My Races'!$H$2="All",Q1418,CONCATENATE(Q1418,N1418))</f>
        <v>Nigel CopemanUC861</v>
      </c>
    </row>
    <row r="1419" spans="1:24" ht="13.5" hidden="1" thickBot="1" x14ac:dyDescent="0.25">
      <c r="A1419" s="73" t="str">
        <f t="shared" si="283"/>
        <v/>
      </c>
      <c r="B1419" s="3" t="str">
        <f t="shared" si="281"/>
        <v/>
      </c>
      <c r="E1419" s="14" t="str">
        <f t="shared" si="282"/>
        <v/>
      </c>
      <c r="F1419" s="3">
        <f t="shared" si="278"/>
        <v>7</v>
      </c>
      <c r="G1419" s="3" t="str">
        <f t="shared" si="284"/>
        <v/>
      </c>
      <c r="H1419" s="3">
        <f t="shared" si="280"/>
        <v>0</v>
      </c>
      <c r="I1419" s="3" t="str">
        <f t="shared" si="285"/>
        <v/>
      </c>
      <c r="K1419" s="3">
        <f t="shared" si="286"/>
        <v>54</v>
      </c>
      <c r="L1419" s="3" t="str">
        <f t="shared" si="287"/>
        <v/>
      </c>
      <c r="N1419" s="48" t="s">
        <v>85</v>
      </c>
      <c r="O1419" s="57">
        <f t="shared" si="279"/>
        <v>12</v>
      </c>
      <c r="P1419" s="29">
        <v>41759</v>
      </c>
      <c r="Q1419" s="260" t="s">
        <v>169</v>
      </c>
      <c r="R1419" s="240">
        <v>1.741898148148148E-2</v>
      </c>
      <c r="S1419" s="194"/>
      <c r="T1419" s="62" t="str">
        <f>IF(O1419&gt;0,VLOOKUP(Q1419,'Riders Names'!A$2:B$582,2,FALSE),"")</f>
        <v>Male</v>
      </c>
      <c r="U1419" s="45" t="str">
        <f>VLOOKUP(Q1419,'Riders Names'!A$2:B$582,1,FALSE)</f>
        <v>Jamie Currie</v>
      </c>
      <c r="X1419" s="7" t="str">
        <f>IF('My Races'!$H$2="All",Q1419,CONCATENATE(Q1419,N1419))</f>
        <v>Jamie CurrieUC861</v>
      </c>
    </row>
    <row r="1420" spans="1:24" ht="13.5" hidden="1" thickBot="1" x14ac:dyDescent="0.25">
      <c r="A1420" s="73" t="str">
        <f t="shared" si="283"/>
        <v/>
      </c>
      <c r="B1420" s="3" t="str">
        <f t="shared" si="281"/>
        <v/>
      </c>
      <c r="E1420" s="14" t="str">
        <f t="shared" si="282"/>
        <v/>
      </c>
      <c r="F1420" s="3">
        <f t="shared" si="278"/>
        <v>7</v>
      </c>
      <c r="G1420" s="3" t="str">
        <f t="shared" si="284"/>
        <v/>
      </c>
      <c r="H1420" s="3">
        <f t="shared" si="280"/>
        <v>0</v>
      </c>
      <c r="I1420" s="3" t="str">
        <f t="shared" si="285"/>
        <v/>
      </c>
      <c r="K1420" s="3">
        <f t="shared" si="286"/>
        <v>54</v>
      </c>
      <c r="L1420" s="3" t="str">
        <f t="shared" si="287"/>
        <v/>
      </c>
      <c r="N1420" s="48" t="s">
        <v>85</v>
      </c>
      <c r="O1420" s="57">
        <f t="shared" si="279"/>
        <v>13</v>
      </c>
      <c r="P1420" s="29">
        <v>41759</v>
      </c>
      <c r="Q1420" s="261" t="s">
        <v>256</v>
      </c>
      <c r="R1420" s="240">
        <v>1.7430555555555557E-2</v>
      </c>
      <c r="S1420" s="194"/>
      <c r="T1420" s="62" t="str">
        <f>IF(O1420&gt;0,VLOOKUP(Q1420,'Riders Names'!A$2:B$582,2,FALSE),"")</f>
        <v>Guest</v>
      </c>
      <c r="U1420" s="45" t="str">
        <f>VLOOKUP(Q1420,'Riders Names'!A$2:B$582,1,FALSE)</f>
        <v>Phil Akerman</v>
      </c>
      <c r="X1420" s="7" t="str">
        <f>IF('My Races'!$H$2="All",Q1420,CONCATENATE(Q1420,N1420))</f>
        <v>Phil AkermanUC861</v>
      </c>
    </row>
    <row r="1421" spans="1:24" ht="13.5" hidden="1" thickBot="1" x14ac:dyDescent="0.25">
      <c r="A1421" s="73" t="str">
        <f t="shared" si="283"/>
        <v/>
      </c>
      <c r="B1421" s="3" t="str">
        <f t="shared" si="281"/>
        <v/>
      </c>
      <c r="E1421" s="14" t="str">
        <f t="shared" si="282"/>
        <v/>
      </c>
      <c r="F1421" s="3">
        <f t="shared" si="278"/>
        <v>7</v>
      </c>
      <c r="G1421" s="3" t="str">
        <f t="shared" si="284"/>
        <v/>
      </c>
      <c r="H1421" s="3">
        <f t="shared" si="280"/>
        <v>0</v>
      </c>
      <c r="I1421" s="3" t="str">
        <f t="shared" si="285"/>
        <v/>
      </c>
      <c r="K1421" s="3">
        <f t="shared" si="286"/>
        <v>54</v>
      </c>
      <c r="L1421" s="3" t="str">
        <f t="shared" si="287"/>
        <v/>
      </c>
      <c r="N1421" s="48" t="s">
        <v>85</v>
      </c>
      <c r="O1421" s="57">
        <f t="shared" si="279"/>
        <v>14</v>
      </c>
      <c r="P1421" s="29">
        <v>41759</v>
      </c>
      <c r="Q1421" s="260" t="s">
        <v>117</v>
      </c>
      <c r="R1421" s="240">
        <v>1.7488425925925925E-2</v>
      </c>
      <c r="S1421" s="194"/>
      <c r="T1421" s="62" t="str">
        <f>IF(O1421&gt;0,VLOOKUP(Q1421,'Riders Names'!A$2:B$582,2,FALSE),"")</f>
        <v>Male</v>
      </c>
      <c r="U1421" s="45" t="str">
        <f>VLOOKUP(Q1421,'Riders Names'!A$2:B$582,1,FALSE)</f>
        <v>Andrew Spearman</v>
      </c>
      <c r="X1421" s="7" t="str">
        <f>IF('My Races'!$H$2="All",Q1421,CONCATENATE(Q1421,N1421))</f>
        <v>Andrew SpearmanUC861</v>
      </c>
    </row>
    <row r="1422" spans="1:24" ht="13.5" hidden="1" thickBot="1" x14ac:dyDescent="0.25">
      <c r="A1422" s="73" t="str">
        <f t="shared" si="283"/>
        <v/>
      </c>
      <c r="B1422" s="3" t="str">
        <f t="shared" si="281"/>
        <v/>
      </c>
      <c r="E1422" s="14" t="str">
        <f t="shared" si="282"/>
        <v/>
      </c>
      <c r="F1422" s="3">
        <f t="shared" si="278"/>
        <v>7</v>
      </c>
      <c r="G1422" s="3" t="str">
        <f t="shared" si="284"/>
        <v/>
      </c>
      <c r="H1422" s="3">
        <f t="shared" si="280"/>
        <v>0</v>
      </c>
      <c r="I1422" s="3" t="str">
        <f t="shared" si="285"/>
        <v/>
      </c>
      <c r="K1422" s="3">
        <f t="shared" si="286"/>
        <v>54</v>
      </c>
      <c r="L1422" s="3" t="str">
        <f t="shared" si="287"/>
        <v/>
      </c>
      <c r="N1422" s="48" t="s">
        <v>85</v>
      </c>
      <c r="O1422" s="57">
        <f t="shared" si="279"/>
        <v>15</v>
      </c>
      <c r="P1422" s="29">
        <v>41759</v>
      </c>
      <c r="Q1422" s="261" t="s">
        <v>67</v>
      </c>
      <c r="R1422" s="240">
        <v>1.7615740740740741E-2</v>
      </c>
      <c r="S1422" s="194"/>
      <c r="T1422" s="62" t="str">
        <f>IF(O1422&gt;0,VLOOKUP(Q1422,'Riders Names'!A$2:B$582,2,FALSE),"")</f>
        <v>Male</v>
      </c>
      <c r="U1422" s="45" t="str">
        <f>VLOOKUP(Q1422,'Riders Names'!A$2:B$582,1,FALSE)</f>
        <v>Neil Lewis</v>
      </c>
      <c r="X1422" s="7" t="str">
        <f>IF('My Races'!$H$2="All",Q1422,CONCATENATE(Q1422,N1422))</f>
        <v>Neil LewisUC861</v>
      </c>
    </row>
    <row r="1423" spans="1:24" ht="13.5" hidden="1" thickBot="1" x14ac:dyDescent="0.25">
      <c r="A1423" s="73" t="str">
        <f t="shared" si="283"/>
        <v/>
      </c>
      <c r="B1423" s="3" t="str">
        <f t="shared" si="281"/>
        <v/>
      </c>
      <c r="E1423" s="14" t="str">
        <f t="shared" si="282"/>
        <v/>
      </c>
      <c r="F1423" s="3">
        <f t="shared" si="278"/>
        <v>7</v>
      </c>
      <c r="G1423" s="3" t="str">
        <f t="shared" si="284"/>
        <v/>
      </c>
      <c r="H1423" s="3">
        <f t="shared" si="280"/>
        <v>0</v>
      </c>
      <c r="I1423" s="3" t="str">
        <f t="shared" si="285"/>
        <v/>
      </c>
      <c r="K1423" s="3">
        <f t="shared" si="286"/>
        <v>54</v>
      </c>
      <c r="L1423" s="3" t="str">
        <f t="shared" si="287"/>
        <v/>
      </c>
      <c r="N1423" s="48" t="s">
        <v>85</v>
      </c>
      <c r="O1423" s="57">
        <f t="shared" si="279"/>
        <v>16</v>
      </c>
      <c r="P1423" s="29">
        <v>41759</v>
      </c>
      <c r="Q1423" s="260" t="s">
        <v>377</v>
      </c>
      <c r="R1423" s="240">
        <v>1.7777777777777778E-2</v>
      </c>
      <c r="S1423" s="194"/>
      <c r="T1423" s="62" t="str">
        <f>IF(O1423&gt;0,VLOOKUP(Q1423,'Riders Names'!A$2:B$582,2,FALSE),"")</f>
        <v>Guest</v>
      </c>
      <c r="U1423" s="45" t="str">
        <f>VLOOKUP(Q1423,'Riders Names'!A$2:B$582,1,FALSE)</f>
        <v>Del Pitcher</v>
      </c>
      <c r="X1423" s="7" t="str">
        <f>IF('My Races'!$H$2="All",Q1423,CONCATENATE(Q1423,N1423))</f>
        <v>Del PitcherUC861</v>
      </c>
    </row>
    <row r="1424" spans="1:24" ht="13.5" hidden="1" thickBot="1" x14ac:dyDescent="0.25">
      <c r="A1424" s="73" t="str">
        <f t="shared" si="283"/>
        <v/>
      </c>
      <c r="B1424" s="3" t="str">
        <f t="shared" si="281"/>
        <v/>
      </c>
      <c r="E1424" s="14" t="str">
        <f t="shared" si="282"/>
        <v/>
      </c>
      <c r="F1424" s="3">
        <f t="shared" si="278"/>
        <v>7</v>
      </c>
      <c r="G1424" s="3" t="str">
        <f t="shared" si="284"/>
        <v/>
      </c>
      <c r="H1424" s="3">
        <f t="shared" si="280"/>
        <v>0</v>
      </c>
      <c r="I1424" s="3" t="str">
        <f t="shared" si="285"/>
        <v/>
      </c>
      <c r="K1424" s="3">
        <f t="shared" si="286"/>
        <v>54</v>
      </c>
      <c r="L1424" s="3" t="str">
        <f t="shared" si="287"/>
        <v/>
      </c>
      <c r="N1424" s="48" t="s">
        <v>85</v>
      </c>
      <c r="O1424" s="57">
        <f t="shared" si="279"/>
        <v>17</v>
      </c>
      <c r="P1424" s="29">
        <v>41759</v>
      </c>
      <c r="Q1424" s="261" t="s">
        <v>69</v>
      </c>
      <c r="R1424" s="240">
        <v>1.7893518518518517E-2</v>
      </c>
      <c r="S1424" s="194"/>
      <c r="T1424" s="62" t="str">
        <f>IF(O1424&gt;0,VLOOKUP(Q1424,'Riders Names'!A$2:B$582,2,FALSE),"")</f>
        <v>Male</v>
      </c>
      <c r="U1424" s="45" t="str">
        <f>VLOOKUP(Q1424,'Riders Names'!A$2:B$582,1,FALSE)</f>
        <v>Paul Freegard</v>
      </c>
      <c r="X1424" s="7" t="str">
        <f>IF('My Races'!$H$2="All",Q1424,CONCATENATE(Q1424,N1424))</f>
        <v>Paul FreegardUC861</v>
      </c>
    </row>
    <row r="1425" spans="1:24" ht="13.5" hidden="1" thickBot="1" x14ac:dyDescent="0.25">
      <c r="A1425" s="73" t="str">
        <f t="shared" si="283"/>
        <v/>
      </c>
      <c r="B1425" s="3" t="str">
        <f t="shared" si="281"/>
        <v/>
      </c>
      <c r="E1425" s="14" t="str">
        <f t="shared" si="282"/>
        <v/>
      </c>
      <c r="F1425" s="3">
        <f t="shared" si="278"/>
        <v>7</v>
      </c>
      <c r="G1425" s="3" t="str">
        <f t="shared" si="284"/>
        <v/>
      </c>
      <c r="H1425" s="3">
        <f t="shared" si="280"/>
        <v>0</v>
      </c>
      <c r="I1425" s="3" t="str">
        <f t="shared" si="285"/>
        <v/>
      </c>
      <c r="K1425" s="3">
        <f t="shared" si="286"/>
        <v>54</v>
      </c>
      <c r="L1425" s="3" t="str">
        <f t="shared" si="287"/>
        <v/>
      </c>
      <c r="N1425" s="48" t="s">
        <v>85</v>
      </c>
      <c r="O1425" s="57">
        <f t="shared" si="279"/>
        <v>18</v>
      </c>
      <c r="P1425" s="29">
        <v>41759</v>
      </c>
      <c r="Q1425" s="260" t="s">
        <v>272</v>
      </c>
      <c r="R1425" s="240">
        <v>1.7962962962962962E-2</v>
      </c>
      <c r="S1425" s="194"/>
      <c r="T1425" s="62" t="str">
        <f>IF(O1425&gt;0,VLOOKUP(Q1425,'Riders Names'!A$2:B$582,2,FALSE),"")</f>
        <v>Guest</v>
      </c>
      <c r="U1425" s="45" t="str">
        <f>VLOOKUP(Q1425,'Riders Names'!A$2:B$582,1,FALSE)</f>
        <v>Jimmy Barton</v>
      </c>
      <c r="X1425" s="7" t="str">
        <f>IF('My Races'!$H$2="All",Q1425,CONCATENATE(Q1425,N1425))</f>
        <v>Jimmy BartonUC861</v>
      </c>
    </row>
    <row r="1426" spans="1:24" ht="13.5" hidden="1" thickBot="1" x14ac:dyDescent="0.25">
      <c r="A1426" s="73" t="str">
        <f t="shared" si="283"/>
        <v/>
      </c>
      <c r="B1426" s="3" t="str">
        <f t="shared" si="281"/>
        <v/>
      </c>
      <c r="E1426" s="14" t="str">
        <f t="shared" si="282"/>
        <v/>
      </c>
      <c r="F1426" s="3">
        <f t="shared" si="278"/>
        <v>7</v>
      </c>
      <c r="G1426" s="3" t="str">
        <f t="shared" si="284"/>
        <v/>
      </c>
      <c r="H1426" s="3">
        <f t="shared" si="280"/>
        <v>0</v>
      </c>
      <c r="I1426" s="3" t="str">
        <f t="shared" si="285"/>
        <v/>
      </c>
      <c r="K1426" s="3">
        <f t="shared" si="286"/>
        <v>54</v>
      </c>
      <c r="L1426" s="3" t="str">
        <f t="shared" si="287"/>
        <v/>
      </c>
      <c r="N1426" s="48" t="s">
        <v>85</v>
      </c>
      <c r="O1426" s="57">
        <f t="shared" si="279"/>
        <v>19</v>
      </c>
      <c r="P1426" s="29">
        <v>41759</v>
      </c>
      <c r="Q1426" s="261" t="s">
        <v>358</v>
      </c>
      <c r="R1426" s="240">
        <v>1.8217592592592594E-2</v>
      </c>
      <c r="S1426" s="194"/>
      <c r="T1426" s="62" t="str">
        <f>IF(O1426&gt;0,VLOOKUP(Q1426,'Riders Names'!A$2:B$582,2,FALSE),"")</f>
        <v>Male</v>
      </c>
      <c r="U1426" s="45" t="str">
        <f>VLOOKUP(Q1426,'Riders Names'!A$2:B$582,1,FALSE)</f>
        <v>William Matthews</v>
      </c>
      <c r="X1426" s="7" t="str">
        <f>IF('My Races'!$H$2="All",Q1426,CONCATENATE(Q1426,N1426))</f>
        <v>William MatthewsUC861</v>
      </c>
    </row>
    <row r="1427" spans="1:24" ht="13.5" hidden="1" thickBot="1" x14ac:dyDescent="0.25">
      <c r="A1427" s="73" t="str">
        <f t="shared" si="283"/>
        <v/>
      </c>
      <c r="B1427" s="3" t="str">
        <f t="shared" si="281"/>
        <v/>
      </c>
      <c r="E1427" s="14" t="str">
        <f t="shared" si="282"/>
        <v/>
      </c>
      <c r="F1427" s="3">
        <f t="shared" ref="F1427:F1490" si="288">IF(AND(E1427&lt;&gt;"",E1426&lt;&gt;E1427),F1426+1,F1426)</f>
        <v>7</v>
      </c>
      <c r="G1427" s="3" t="str">
        <f t="shared" si="284"/>
        <v/>
      </c>
      <c r="H1427" s="3">
        <f t="shared" si="280"/>
        <v>0</v>
      </c>
      <c r="I1427" s="3" t="str">
        <f t="shared" si="285"/>
        <v/>
      </c>
      <c r="K1427" s="3">
        <f t="shared" si="286"/>
        <v>54</v>
      </c>
      <c r="L1427" s="3" t="str">
        <f t="shared" si="287"/>
        <v/>
      </c>
      <c r="N1427" s="48" t="s">
        <v>85</v>
      </c>
      <c r="O1427" s="57">
        <f t="shared" si="279"/>
        <v>20</v>
      </c>
      <c r="P1427" s="29">
        <v>41759</v>
      </c>
      <c r="Q1427" s="260" t="s">
        <v>203</v>
      </c>
      <c r="R1427" s="240">
        <v>1.8217592592592594E-2</v>
      </c>
      <c r="S1427" s="194"/>
      <c r="T1427" s="62" t="str">
        <f>IF(O1427&gt;0,VLOOKUP(Q1427,'Riders Names'!A$2:B$582,2,FALSE),"")</f>
        <v>Male</v>
      </c>
      <c r="U1427" s="45" t="str">
        <f>VLOOKUP(Q1427,'Riders Names'!A$2:B$582,1,FALSE)</f>
        <v>Steve Barber</v>
      </c>
      <c r="X1427" s="7" t="str">
        <f>IF('My Races'!$H$2="All",Q1427,CONCATENATE(Q1427,N1427))</f>
        <v>Steve BarberUC861</v>
      </c>
    </row>
    <row r="1428" spans="1:24" ht="13.5" hidden="1" thickBot="1" x14ac:dyDescent="0.25">
      <c r="A1428" s="73" t="str">
        <f t="shared" si="283"/>
        <v/>
      </c>
      <c r="B1428" s="3" t="str">
        <f t="shared" si="281"/>
        <v/>
      </c>
      <c r="E1428" s="14" t="str">
        <f t="shared" si="282"/>
        <v/>
      </c>
      <c r="F1428" s="3">
        <f t="shared" si="288"/>
        <v>7</v>
      </c>
      <c r="G1428" s="3" t="str">
        <f t="shared" si="284"/>
        <v/>
      </c>
      <c r="H1428" s="3">
        <f t="shared" si="280"/>
        <v>0</v>
      </c>
      <c r="I1428" s="3" t="str">
        <f t="shared" si="285"/>
        <v/>
      </c>
      <c r="K1428" s="3">
        <f t="shared" si="286"/>
        <v>54</v>
      </c>
      <c r="L1428" s="3" t="str">
        <f t="shared" si="287"/>
        <v/>
      </c>
      <c r="N1428" s="48" t="s">
        <v>85</v>
      </c>
      <c r="O1428" s="57">
        <f t="shared" si="279"/>
        <v>21</v>
      </c>
      <c r="P1428" s="29">
        <v>41759</v>
      </c>
      <c r="Q1428" s="261" t="s">
        <v>378</v>
      </c>
      <c r="R1428" s="240">
        <v>1.8240740740740741E-2</v>
      </c>
      <c r="S1428" s="185"/>
      <c r="T1428" s="62" t="str">
        <f>IF(O1428&gt;0,VLOOKUP(Q1428,'Riders Names'!A$2:B$582,2,FALSE),"")</f>
        <v>Guest</v>
      </c>
      <c r="U1428" s="45" t="str">
        <f>VLOOKUP(Q1428,'Riders Names'!A$2:B$582,1,FALSE)</f>
        <v>Alex Hall</v>
      </c>
      <c r="X1428" s="7" t="str">
        <f>IF('My Races'!$H$2="All",Q1428,CONCATENATE(Q1428,N1428))</f>
        <v>Alex HallUC861</v>
      </c>
    </row>
    <row r="1429" spans="1:24" ht="13.5" hidden="1" thickBot="1" x14ac:dyDescent="0.25">
      <c r="A1429" s="73" t="str">
        <f t="shared" si="283"/>
        <v/>
      </c>
      <c r="B1429" s="3" t="str">
        <f t="shared" si="281"/>
        <v/>
      </c>
      <c r="E1429" s="14" t="str">
        <f t="shared" si="282"/>
        <v/>
      </c>
      <c r="F1429" s="3">
        <f t="shared" si="288"/>
        <v>7</v>
      </c>
      <c r="G1429" s="3" t="str">
        <f t="shared" si="284"/>
        <v/>
      </c>
      <c r="H1429" s="3">
        <f t="shared" si="280"/>
        <v>0</v>
      </c>
      <c r="I1429" s="3" t="str">
        <f t="shared" si="285"/>
        <v/>
      </c>
      <c r="K1429" s="3">
        <f t="shared" si="286"/>
        <v>54</v>
      </c>
      <c r="L1429" s="3" t="str">
        <f t="shared" si="287"/>
        <v/>
      </c>
      <c r="N1429" s="48" t="s">
        <v>85</v>
      </c>
      <c r="O1429" s="57">
        <f t="shared" si="279"/>
        <v>22</v>
      </c>
      <c r="P1429" s="29">
        <v>41759</v>
      </c>
      <c r="Q1429" s="260" t="s">
        <v>379</v>
      </c>
      <c r="R1429" s="240">
        <v>1.8252314814814815E-2</v>
      </c>
      <c r="S1429" s="185"/>
      <c r="T1429" s="62" t="str">
        <f>IF(O1429&gt;0,VLOOKUP(Q1429,'Riders Names'!A$2:B$582,2,FALSE),"")</f>
        <v>Guest</v>
      </c>
      <c r="U1429" s="45" t="str">
        <f>VLOOKUP(Q1429,'Riders Names'!A$2:B$582,1,FALSE)</f>
        <v>Daniel Perrins</v>
      </c>
      <c r="X1429" s="7" t="str">
        <f>IF('My Races'!$H$2="All",Q1429,CONCATENATE(Q1429,N1429))</f>
        <v>Daniel PerrinsUC861</v>
      </c>
    </row>
    <row r="1430" spans="1:24" ht="13.5" hidden="1" thickBot="1" x14ac:dyDescent="0.25">
      <c r="A1430" s="73" t="str">
        <f t="shared" si="283"/>
        <v/>
      </c>
      <c r="B1430" s="3" t="str">
        <f t="shared" si="281"/>
        <v/>
      </c>
      <c r="E1430" s="14" t="str">
        <f t="shared" si="282"/>
        <v/>
      </c>
      <c r="F1430" s="3">
        <f t="shared" si="288"/>
        <v>7</v>
      </c>
      <c r="G1430" s="3" t="str">
        <f t="shared" si="284"/>
        <v/>
      </c>
      <c r="H1430" s="3">
        <f t="shared" si="280"/>
        <v>0</v>
      </c>
      <c r="I1430" s="3" t="str">
        <f t="shared" si="285"/>
        <v/>
      </c>
      <c r="K1430" s="3">
        <f t="shared" si="286"/>
        <v>54</v>
      </c>
      <c r="L1430" s="3" t="str">
        <f t="shared" si="287"/>
        <v/>
      </c>
      <c r="N1430" s="48" t="s">
        <v>85</v>
      </c>
      <c r="O1430" s="57">
        <f t="shared" si="279"/>
        <v>23</v>
      </c>
      <c r="P1430" s="29">
        <v>41759</v>
      </c>
      <c r="Q1430" s="261" t="s">
        <v>166</v>
      </c>
      <c r="R1430" s="240">
        <v>1.8379629629629628E-2</v>
      </c>
      <c r="S1430" s="185"/>
      <c r="T1430" s="62" t="str">
        <f>IF(O1430&gt;0,VLOOKUP(Q1430,'Riders Names'!A$2:B$582,2,FALSE),"")</f>
        <v>Male</v>
      </c>
      <c r="U1430" s="45" t="str">
        <f>VLOOKUP(Q1430,'Riders Names'!A$2:B$582,1,FALSE)</f>
        <v>Andy Summers</v>
      </c>
      <c r="X1430" s="7" t="str">
        <f>IF('My Races'!$H$2="All",Q1430,CONCATENATE(Q1430,N1430))</f>
        <v>Andy SummersUC861</v>
      </c>
    </row>
    <row r="1431" spans="1:24" ht="13.5" hidden="1" thickBot="1" x14ac:dyDescent="0.25">
      <c r="A1431" s="73" t="str">
        <f t="shared" si="283"/>
        <v/>
      </c>
      <c r="B1431" s="3" t="str">
        <f t="shared" si="281"/>
        <v/>
      </c>
      <c r="E1431" s="14" t="str">
        <f t="shared" si="282"/>
        <v/>
      </c>
      <c r="F1431" s="3">
        <f t="shared" si="288"/>
        <v>7</v>
      </c>
      <c r="G1431" s="3" t="str">
        <f t="shared" si="284"/>
        <v/>
      </c>
      <c r="H1431" s="3">
        <f t="shared" si="280"/>
        <v>0</v>
      </c>
      <c r="I1431" s="3" t="str">
        <f t="shared" si="285"/>
        <v/>
      </c>
      <c r="K1431" s="3">
        <f t="shared" si="286"/>
        <v>54</v>
      </c>
      <c r="L1431" s="3" t="str">
        <f t="shared" si="287"/>
        <v/>
      </c>
      <c r="N1431" s="48" t="s">
        <v>85</v>
      </c>
      <c r="O1431" s="57">
        <f t="shared" si="279"/>
        <v>24</v>
      </c>
      <c r="P1431" s="29">
        <v>41759</v>
      </c>
      <c r="Q1431" s="260" t="s">
        <v>380</v>
      </c>
      <c r="R1431" s="240">
        <v>1.8599537037037036E-2</v>
      </c>
      <c r="S1431" s="185"/>
      <c r="T1431" s="62" t="str">
        <f>IF(O1431&gt;0,VLOOKUP(Q1431,'Riders Names'!A$2:B$582,2,FALSE),"")</f>
        <v>Male</v>
      </c>
      <c r="U1431" s="45" t="str">
        <f>VLOOKUP(Q1431,'Riders Names'!A$2:B$582,1,FALSE)</f>
        <v>Philip Proctor</v>
      </c>
      <c r="X1431" s="7" t="str">
        <f>IF('My Races'!$H$2="All",Q1431,CONCATENATE(Q1431,N1431))</f>
        <v>Philip ProctorUC861</v>
      </c>
    </row>
    <row r="1432" spans="1:24" ht="13.5" hidden="1" thickBot="1" x14ac:dyDescent="0.25">
      <c r="A1432" s="73" t="str">
        <f t="shared" si="283"/>
        <v/>
      </c>
      <c r="B1432" s="3" t="str">
        <f t="shared" si="281"/>
        <v/>
      </c>
      <c r="E1432" s="14" t="str">
        <f t="shared" si="282"/>
        <v/>
      </c>
      <c r="F1432" s="3">
        <f t="shared" si="288"/>
        <v>7</v>
      </c>
      <c r="G1432" s="3" t="str">
        <f t="shared" si="284"/>
        <v/>
      </c>
      <c r="H1432" s="3">
        <f t="shared" si="280"/>
        <v>0</v>
      </c>
      <c r="I1432" s="3" t="str">
        <f t="shared" si="285"/>
        <v/>
      </c>
      <c r="K1432" s="3">
        <f t="shared" si="286"/>
        <v>54</v>
      </c>
      <c r="L1432" s="3" t="str">
        <f t="shared" si="287"/>
        <v/>
      </c>
      <c r="N1432" s="48" t="s">
        <v>85</v>
      </c>
      <c r="O1432" s="57">
        <f t="shared" si="279"/>
        <v>25</v>
      </c>
      <c r="P1432" s="29">
        <v>41759</v>
      </c>
      <c r="Q1432" s="261" t="s">
        <v>116</v>
      </c>
      <c r="R1432" s="240">
        <v>1.8726851851851852E-2</v>
      </c>
      <c r="S1432" s="185"/>
      <c r="T1432" s="62" t="str">
        <f>IF(O1432&gt;0,VLOOKUP(Q1432,'Riders Names'!A$2:B$582,2,FALSE),"")</f>
        <v>Male</v>
      </c>
      <c r="U1432" s="45" t="str">
        <f>VLOOKUP(Q1432,'Riders Names'!A$2:B$582,1,FALSE)</f>
        <v>Piers Dibben</v>
      </c>
      <c r="X1432" s="7" t="str">
        <f>IF('My Races'!$H$2="All",Q1432,CONCATENATE(Q1432,N1432))</f>
        <v>Piers DibbenUC861</v>
      </c>
    </row>
    <row r="1433" spans="1:24" ht="13.5" hidden="1" thickBot="1" x14ac:dyDescent="0.25">
      <c r="A1433" s="73" t="str">
        <f t="shared" si="283"/>
        <v/>
      </c>
      <c r="B1433" s="3" t="str">
        <f t="shared" si="281"/>
        <v/>
      </c>
      <c r="E1433" s="14" t="str">
        <f t="shared" si="282"/>
        <v/>
      </c>
      <c r="F1433" s="3">
        <f t="shared" si="288"/>
        <v>7</v>
      </c>
      <c r="G1433" s="3" t="str">
        <f t="shared" si="284"/>
        <v/>
      </c>
      <c r="H1433" s="3">
        <f t="shared" si="280"/>
        <v>0</v>
      </c>
      <c r="I1433" s="3" t="str">
        <f t="shared" si="285"/>
        <v/>
      </c>
      <c r="K1433" s="3">
        <f t="shared" si="286"/>
        <v>54</v>
      </c>
      <c r="L1433" s="3" t="str">
        <f t="shared" si="287"/>
        <v/>
      </c>
      <c r="N1433" s="48" t="s">
        <v>85</v>
      </c>
      <c r="O1433" s="57">
        <f t="shared" si="279"/>
        <v>26</v>
      </c>
      <c r="P1433" s="29">
        <v>41759</v>
      </c>
      <c r="Q1433" s="260" t="s">
        <v>372</v>
      </c>
      <c r="R1433" s="240">
        <v>1.8738425925925926E-2</v>
      </c>
      <c r="S1433" s="185"/>
      <c r="T1433" s="62" t="str">
        <f>IF(O1433&gt;0,VLOOKUP(Q1433,'Riders Names'!A$2:B$582,2,FALSE),"")</f>
        <v>Male</v>
      </c>
      <c r="U1433" s="45" t="str">
        <f>VLOOKUP(Q1433,'Riders Names'!A$2:B$582,1,FALSE)</f>
        <v>Ben Lovegrove</v>
      </c>
      <c r="X1433" s="7" t="str">
        <f>IF('My Races'!$H$2="All",Q1433,CONCATENATE(Q1433,N1433))</f>
        <v>Ben LovegroveUC861</v>
      </c>
    </row>
    <row r="1434" spans="1:24" ht="13.5" hidden="1" thickBot="1" x14ac:dyDescent="0.25">
      <c r="A1434" s="73" t="str">
        <f t="shared" si="283"/>
        <v/>
      </c>
      <c r="B1434" s="3" t="str">
        <f t="shared" si="281"/>
        <v/>
      </c>
      <c r="E1434" s="14" t="str">
        <f t="shared" si="282"/>
        <v/>
      </c>
      <c r="F1434" s="3">
        <f t="shared" si="288"/>
        <v>7</v>
      </c>
      <c r="G1434" s="3" t="str">
        <f t="shared" si="284"/>
        <v/>
      </c>
      <c r="H1434" s="3">
        <f t="shared" si="280"/>
        <v>0</v>
      </c>
      <c r="I1434" s="3" t="str">
        <f t="shared" si="285"/>
        <v/>
      </c>
      <c r="K1434" s="3">
        <f t="shared" si="286"/>
        <v>54</v>
      </c>
      <c r="L1434" s="3" t="str">
        <f t="shared" si="287"/>
        <v/>
      </c>
      <c r="N1434" s="48" t="s">
        <v>85</v>
      </c>
      <c r="O1434" s="57">
        <f t="shared" si="279"/>
        <v>27</v>
      </c>
      <c r="P1434" s="29">
        <v>41759</v>
      </c>
      <c r="Q1434" s="261" t="s">
        <v>63</v>
      </c>
      <c r="R1434" s="240">
        <v>1.8981481481481481E-2</v>
      </c>
      <c r="S1434" s="185"/>
      <c r="T1434" s="62" t="str">
        <f>IF(O1434&gt;0,VLOOKUP(Q1434,'Riders Names'!A$2:B$582,2,FALSE),"")</f>
        <v>Male</v>
      </c>
      <c r="U1434" s="45" t="str">
        <f>VLOOKUP(Q1434,'Riders Names'!A$2:B$582,1,FALSE)</f>
        <v>Mark Evans</v>
      </c>
      <c r="X1434" s="7" t="str">
        <f>IF('My Races'!$H$2="All",Q1434,CONCATENATE(Q1434,N1434))</f>
        <v>Mark EvansUC861</v>
      </c>
    </row>
    <row r="1435" spans="1:24" ht="13.5" hidden="1" thickBot="1" x14ac:dyDescent="0.25">
      <c r="A1435" s="73" t="str">
        <f t="shared" si="283"/>
        <v/>
      </c>
      <c r="B1435" s="3" t="str">
        <f t="shared" si="281"/>
        <v/>
      </c>
      <c r="E1435" s="14" t="str">
        <f t="shared" si="282"/>
        <v/>
      </c>
      <c r="F1435" s="3">
        <f t="shared" si="288"/>
        <v>7</v>
      </c>
      <c r="G1435" s="3" t="str">
        <f t="shared" si="284"/>
        <v/>
      </c>
      <c r="H1435" s="3">
        <f t="shared" si="280"/>
        <v>0</v>
      </c>
      <c r="I1435" s="3" t="str">
        <f t="shared" si="285"/>
        <v/>
      </c>
      <c r="K1435" s="3">
        <f t="shared" si="286"/>
        <v>54</v>
      </c>
      <c r="L1435" s="3" t="str">
        <f t="shared" si="287"/>
        <v/>
      </c>
      <c r="N1435" s="48" t="s">
        <v>85</v>
      </c>
      <c r="O1435" s="57">
        <f t="shared" si="279"/>
        <v>28</v>
      </c>
      <c r="P1435" s="29">
        <v>41759</v>
      </c>
      <c r="Q1435" s="260" t="s">
        <v>299</v>
      </c>
      <c r="R1435" s="240">
        <v>1.9282407407407408E-2</v>
      </c>
      <c r="S1435" s="185"/>
      <c r="T1435" s="62" t="str">
        <f>IF(O1435&gt;0,VLOOKUP(Q1435,'Riders Names'!A$2:B$582,2,FALSE),"")</f>
        <v>Female</v>
      </c>
      <c r="U1435" s="45" t="str">
        <f>VLOOKUP(Q1435,'Riders Names'!A$2:B$582,1,FALSE)</f>
        <v>Alexandra Stubbs</v>
      </c>
      <c r="X1435" s="7" t="str">
        <f>IF('My Races'!$H$2="All",Q1435,CONCATENATE(Q1435,N1435))</f>
        <v>Alexandra StubbsUC861</v>
      </c>
    </row>
    <row r="1436" spans="1:24" ht="13.5" hidden="1" thickBot="1" x14ac:dyDescent="0.25">
      <c r="A1436" s="73" t="str">
        <f t="shared" si="283"/>
        <v/>
      </c>
      <c r="B1436" s="3" t="str">
        <f t="shared" si="281"/>
        <v/>
      </c>
      <c r="E1436" s="14" t="str">
        <f t="shared" si="282"/>
        <v/>
      </c>
      <c r="F1436" s="3">
        <f t="shared" si="288"/>
        <v>7</v>
      </c>
      <c r="G1436" s="3" t="str">
        <f t="shared" si="284"/>
        <v/>
      </c>
      <c r="H1436" s="3">
        <f t="shared" si="280"/>
        <v>0</v>
      </c>
      <c r="I1436" s="3" t="str">
        <f t="shared" si="285"/>
        <v/>
      </c>
      <c r="K1436" s="3">
        <f t="shared" si="286"/>
        <v>54</v>
      </c>
      <c r="L1436" s="3" t="str">
        <f t="shared" si="287"/>
        <v/>
      </c>
      <c r="N1436" s="48" t="s">
        <v>85</v>
      </c>
      <c r="O1436" s="57">
        <f t="shared" si="279"/>
        <v>29</v>
      </c>
      <c r="P1436" s="29">
        <v>41759</v>
      </c>
      <c r="Q1436" s="261" t="s">
        <v>115</v>
      </c>
      <c r="R1436" s="240">
        <v>1.9305555555555555E-2</v>
      </c>
      <c r="S1436" s="185"/>
      <c r="T1436" s="62" t="str">
        <f>IF(O1436&gt;0,VLOOKUP(Q1436,'Riders Names'!A$2:B$582,2,FALSE),"")</f>
        <v>Male</v>
      </c>
      <c r="U1436" s="45" t="str">
        <f>VLOOKUP(Q1436,'Riders Names'!A$2:B$582,1,FALSE)</f>
        <v>Dylan Spencer</v>
      </c>
      <c r="X1436" s="7" t="str">
        <f>IF('My Races'!$H$2="All",Q1436,CONCATENATE(Q1436,N1436))</f>
        <v>Dylan SpencerUC861</v>
      </c>
    </row>
    <row r="1437" spans="1:24" ht="13.5" hidden="1" thickBot="1" x14ac:dyDescent="0.25">
      <c r="A1437" s="73" t="str">
        <f t="shared" si="283"/>
        <v/>
      </c>
      <c r="B1437" s="3" t="str">
        <f t="shared" si="281"/>
        <v/>
      </c>
      <c r="E1437" s="14" t="str">
        <f t="shared" si="282"/>
        <v/>
      </c>
      <c r="F1437" s="3">
        <f t="shared" si="288"/>
        <v>7</v>
      </c>
      <c r="G1437" s="3" t="str">
        <f t="shared" si="284"/>
        <v/>
      </c>
      <c r="H1437" s="3">
        <f t="shared" si="280"/>
        <v>0</v>
      </c>
      <c r="I1437" s="3" t="str">
        <f t="shared" si="285"/>
        <v/>
      </c>
      <c r="K1437" s="3">
        <f t="shared" si="286"/>
        <v>54</v>
      </c>
      <c r="L1437" s="3" t="str">
        <f t="shared" si="287"/>
        <v/>
      </c>
      <c r="N1437" s="48" t="s">
        <v>85</v>
      </c>
      <c r="O1437" s="57">
        <f t="shared" si="279"/>
        <v>30</v>
      </c>
      <c r="P1437" s="29">
        <v>41759</v>
      </c>
      <c r="Q1437" s="260" t="s">
        <v>365</v>
      </c>
      <c r="R1437" s="240">
        <v>0.02</v>
      </c>
      <c r="S1437" s="185"/>
      <c r="T1437" s="62" t="str">
        <f>IF(O1437&gt;0,VLOOKUP(Q1437,'Riders Names'!A$2:B$582,2,FALSE),"")</f>
        <v>Male</v>
      </c>
      <c r="U1437" s="45" t="str">
        <f>VLOOKUP(Q1437,'Riders Names'!A$2:B$582,1,FALSE)</f>
        <v>Jack Fieldhouse</v>
      </c>
      <c r="X1437" s="7" t="str">
        <f>IF('My Races'!$H$2="All",Q1437,CONCATENATE(Q1437,N1437))</f>
        <v>Jack FieldhouseUC861</v>
      </c>
    </row>
    <row r="1438" spans="1:24" ht="13.5" hidden="1" thickBot="1" x14ac:dyDescent="0.25">
      <c r="A1438" s="73" t="str">
        <f t="shared" si="283"/>
        <v/>
      </c>
      <c r="B1438" s="3" t="str">
        <f t="shared" si="281"/>
        <v/>
      </c>
      <c r="E1438" s="14" t="str">
        <f t="shared" si="282"/>
        <v/>
      </c>
      <c r="F1438" s="3">
        <f t="shared" si="288"/>
        <v>7</v>
      </c>
      <c r="G1438" s="3" t="str">
        <f t="shared" si="284"/>
        <v/>
      </c>
      <c r="H1438" s="3">
        <f t="shared" si="280"/>
        <v>0</v>
      </c>
      <c r="I1438" s="3" t="str">
        <f t="shared" si="285"/>
        <v/>
      </c>
      <c r="K1438" s="3">
        <f t="shared" si="286"/>
        <v>54</v>
      </c>
      <c r="L1438" s="3" t="str">
        <f t="shared" si="287"/>
        <v/>
      </c>
      <c r="N1438" s="48" t="s">
        <v>85</v>
      </c>
      <c r="O1438" s="57">
        <f t="shared" si="279"/>
        <v>31</v>
      </c>
      <c r="P1438" s="29">
        <v>41759</v>
      </c>
      <c r="Q1438" s="261" t="s">
        <v>359</v>
      </c>
      <c r="R1438" s="240">
        <v>2.028935185185185E-2</v>
      </c>
      <c r="S1438" s="185"/>
      <c r="T1438" s="62" t="str">
        <f>IF(O1438&gt;0,VLOOKUP(Q1438,'Riders Names'!A$2:B$582,2,FALSE),"")</f>
        <v>Male</v>
      </c>
      <c r="U1438" s="45" t="str">
        <f>VLOOKUP(Q1438,'Riders Names'!A$2:B$582,1,FALSE)</f>
        <v>Ben Coward</v>
      </c>
      <c r="X1438" s="7" t="str">
        <f>IF('My Races'!$H$2="All",Q1438,CONCATENATE(Q1438,N1438))</f>
        <v>Ben CowardUC861</v>
      </c>
    </row>
    <row r="1439" spans="1:24" ht="13.5" hidden="1" thickBot="1" x14ac:dyDescent="0.25">
      <c r="A1439" s="73" t="str">
        <f t="shared" si="283"/>
        <v/>
      </c>
      <c r="B1439" s="3" t="str">
        <f t="shared" si="281"/>
        <v/>
      </c>
      <c r="E1439" s="14" t="str">
        <f t="shared" si="282"/>
        <v/>
      </c>
      <c r="F1439" s="3">
        <f t="shared" si="288"/>
        <v>7</v>
      </c>
      <c r="G1439" s="3" t="str">
        <f t="shared" si="284"/>
        <v/>
      </c>
      <c r="H1439" s="3">
        <f t="shared" si="280"/>
        <v>0</v>
      </c>
      <c r="I1439" s="3" t="str">
        <f t="shared" si="285"/>
        <v/>
      </c>
      <c r="K1439" s="3">
        <f t="shared" si="286"/>
        <v>54</v>
      </c>
      <c r="L1439" s="3" t="str">
        <f t="shared" si="287"/>
        <v/>
      </c>
      <c r="N1439" s="48" t="s">
        <v>85</v>
      </c>
      <c r="O1439" s="57">
        <f t="shared" ref="O1439:O1502" si="289">IF(P1439=P1438,O1438+1,1)</f>
        <v>1</v>
      </c>
      <c r="P1439" s="36">
        <v>41766</v>
      </c>
      <c r="Q1439" s="255" t="s">
        <v>317</v>
      </c>
      <c r="R1439" s="240">
        <v>1.5520833333333333E-2</v>
      </c>
      <c r="S1439" s="185"/>
      <c r="T1439" s="62" t="str">
        <f>IF(O1439&gt;0,VLOOKUP(Q1439,'Riders Names'!A$2:B$582,2,FALSE),"")</f>
        <v>Guest</v>
      </c>
      <c r="U1439" s="45" t="str">
        <f>VLOOKUP(Q1439,'Riders Names'!A$2:B$582,1,FALSE)</f>
        <v>Jake Coward</v>
      </c>
      <c r="X1439" s="7" t="str">
        <f>IF('My Races'!$H$2="All",Q1439,CONCATENATE(Q1439,N1439))</f>
        <v>Jake CowardUC861</v>
      </c>
    </row>
    <row r="1440" spans="1:24" ht="13.5" hidden="1" thickBot="1" x14ac:dyDescent="0.25">
      <c r="A1440" s="73" t="str">
        <f t="shared" si="283"/>
        <v/>
      </c>
      <c r="B1440" s="3" t="str">
        <f t="shared" si="281"/>
        <v/>
      </c>
      <c r="E1440" s="14" t="str">
        <f t="shared" si="282"/>
        <v/>
      </c>
      <c r="F1440" s="3">
        <f t="shared" si="288"/>
        <v>7</v>
      </c>
      <c r="G1440" s="3" t="str">
        <f t="shared" si="284"/>
        <v/>
      </c>
      <c r="H1440" s="3">
        <f t="shared" si="280"/>
        <v>0</v>
      </c>
      <c r="I1440" s="3" t="str">
        <f t="shared" si="285"/>
        <v/>
      </c>
      <c r="K1440" s="3">
        <f t="shared" si="286"/>
        <v>54</v>
      </c>
      <c r="L1440" s="3" t="str">
        <f t="shared" si="287"/>
        <v/>
      </c>
      <c r="N1440" s="48" t="s">
        <v>85</v>
      </c>
      <c r="O1440" s="57">
        <f t="shared" si="289"/>
        <v>2</v>
      </c>
      <c r="P1440" s="36">
        <v>41766</v>
      </c>
      <c r="Q1440" s="255" t="s">
        <v>361</v>
      </c>
      <c r="R1440" s="240">
        <v>1.5821759259259261E-2</v>
      </c>
      <c r="S1440" s="185"/>
      <c r="T1440" s="62" t="str">
        <f>IF(O1440&gt;0,VLOOKUP(Q1440,'Riders Names'!A$2:B$582,2,FALSE),"")</f>
        <v>Guest</v>
      </c>
      <c r="U1440" s="45" t="str">
        <f>VLOOKUP(Q1440,'Riders Names'!A$2:B$582,1,FALSE)</f>
        <v>Jimmy Little</v>
      </c>
      <c r="X1440" s="7" t="str">
        <f>IF('My Races'!$H$2="All",Q1440,CONCATENATE(Q1440,N1440))</f>
        <v>Jimmy LittleUC861</v>
      </c>
    </row>
    <row r="1441" spans="1:24" ht="13.5" hidden="1" thickBot="1" x14ac:dyDescent="0.25">
      <c r="A1441" s="73" t="str">
        <f t="shared" si="283"/>
        <v/>
      </c>
      <c r="B1441" s="3" t="str">
        <f t="shared" si="281"/>
        <v/>
      </c>
      <c r="E1441" s="14" t="str">
        <f t="shared" si="282"/>
        <v/>
      </c>
      <c r="F1441" s="3">
        <f t="shared" si="288"/>
        <v>7</v>
      </c>
      <c r="G1441" s="3" t="str">
        <f t="shared" si="284"/>
        <v/>
      </c>
      <c r="H1441" s="3">
        <f t="shared" si="280"/>
        <v>0</v>
      </c>
      <c r="I1441" s="3" t="str">
        <f t="shared" si="285"/>
        <v/>
      </c>
      <c r="K1441" s="3">
        <f t="shared" si="286"/>
        <v>54</v>
      </c>
      <c r="L1441" s="3" t="str">
        <f t="shared" si="287"/>
        <v/>
      </c>
      <c r="N1441" s="48" t="s">
        <v>85</v>
      </c>
      <c r="O1441" s="57">
        <f t="shared" si="289"/>
        <v>3</v>
      </c>
      <c r="P1441" s="36">
        <v>41766</v>
      </c>
      <c r="Q1441" s="255" t="s">
        <v>56</v>
      </c>
      <c r="R1441" s="240">
        <v>1.6006944444444445E-2</v>
      </c>
      <c r="S1441" s="185"/>
      <c r="T1441" s="62" t="str">
        <f>IF(O1441&gt;0,VLOOKUP(Q1441,'Riders Names'!A$2:B$582,2,FALSE),"")</f>
        <v>Male</v>
      </c>
      <c r="U1441" s="45" t="str">
        <f>VLOOKUP(Q1441,'Riders Names'!A$2:B$582,1,FALSE)</f>
        <v>Simon Cox</v>
      </c>
      <c r="X1441" s="7" t="str">
        <f>IF('My Races'!$H$2="All",Q1441,CONCATENATE(Q1441,N1441))</f>
        <v>Simon CoxUC861</v>
      </c>
    </row>
    <row r="1442" spans="1:24" ht="13.5" hidden="1" thickBot="1" x14ac:dyDescent="0.25">
      <c r="A1442" s="73" t="str">
        <f t="shared" si="283"/>
        <v/>
      </c>
      <c r="B1442" s="3" t="str">
        <f t="shared" si="281"/>
        <v/>
      </c>
      <c r="E1442" s="14" t="str">
        <f t="shared" si="282"/>
        <v/>
      </c>
      <c r="F1442" s="3">
        <f t="shared" si="288"/>
        <v>7</v>
      </c>
      <c r="G1442" s="3" t="str">
        <f t="shared" si="284"/>
        <v/>
      </c>
      <c r="H1442" s="3">
        <f t="shared" si="280"/>
        <v>0</v>
      </c>
      <c r="I1442" s="3" t="str">
        <f t="shared" si="285"/>
        <v/>
      </c>
      <c r="K1442" s="3">
        <f t="shared" si="286"/>
        <v>54</v>
      </c>
      <c r="L1442" s="3" t="str">
        <f t="shared" si="287"/>
        <v/>
      </c>
      <c r="N1442" s="48" t="s">
        <v>85</v>
      </c>
      <c r="O1442" s="57">
        <f t="shared" si="289"/>
        <v>4</v>
      </c>
      <c r="P1442" s="36">
        <v>41766</v>
      </c>
      <c r="Q1442" s="255" t="s">
        <v>375</v>
      </c>
      <c r="R1442" s="240">
        <v>1.6157407407407409E-2</v>
      </c>
      <c r="S1442" s="185"/>
      <c r="T1442" s="62" t="str">
        <f>IF(O1442&gt;0,VLOOKUP(Q1442,'Riders Names'!A$2:B$582,2,FALSE),"")</f>
        <v>Male</v>
      </c>
      <c r="U1442" s="45" t="str">
        <f>VLOOKUP(Q1442,'Riders Names'!A$2:B$582,1,FALSE)</f>
        <v>Dan Hunt</v>
      </c>
      <c r="X1442" s="7" t="str">
        <f>IF('My Races'!$H$2="All",Q1442,CONCATENATE(Q1442,N1442))</f>
        <v>Dan HuntUC861</v>
      </c>
    </row>
    <row r="1443" spans="1:24" ht="13.5" hidden="1" thickBot="1" x14ac:dyDescent="0.25">
      <c r="A1443" s="73" t="str">
        <f t="shared" si="283"/>
        <v/>
      </c>
      <c r="B1443" s="3" t="str">
        <f t="shared" si="281"/>
        <v/>
      </c>
      <c r="E1443" s="14" t="str">
        <f t="shared" si="282"/>
        <v/>
      </c>
      <c r="F1443" s="3">
        <f t="shared" si="288"/>
        <v>7</v>
      </c>
      <c r="G1443" s="3" t="str">
        <f t="shared" si="284"/>
        <v/>
      </c>
      <c r="H1443" s="3">
        <f t="shared" ref="H1443:H1506" si="290">IF(AND(N1443=$AA$11,P1443=$AE$11),H1442+1,H1442)</f>
        <v>0</v>
      </c>
      <c r="I1443" s="3" t="str">
        <f t="shared" si="285"/>
        <v/>
      </c>
      <c r="K1443" s="3">
        <f t="shared" si="286"/>
        <v>54</v>
      </c>
      <c r="L1443" s="3" t="str">
        <f t="shared" si="287"/>
        <v/>
      </c>
      <c r="N1443" s="48" t="s">
        <v>85</v>
      </c>
      <c r="O1443" s="57">
        <f t="shared" si="289"/>
        <v>5</v>
      </c>
      <c r="P1443" s="36">
        <v>41766</v>
      </c>
      <c r="Q1443" s="255" t="s">
        <v>172</v>
      </c>
      <c r="R1443" s="240">
        <v>1.6273148148148148E-2</v>
      </c>
      <c r="S1443" s="185"/>
      <c r="T1443" s="62" t="str">
        <f>IF(O1443&gt;0,VLOOKUP(Q1443,'Riders Names'!A$2:B$582,2,FALSE),"")</f>
        <v>Guest</v>
      </c>
      <c r="U1443" s="45" t="str">
        <f>VLOOKUP(Q1443,'Riders Names'!A$2:B$582,1,FALSE)</f>
        <v>Les Liddiard</v>
      </c>
      <c r="X1443" s="7" t="str">
        <f>IF('My Races'!$H$2="All",Q1443,CONCATENATE(Q1443,N1443))</f>
        <v>Les LiddiardUC861</v>
      </c>
    </row>
    <row r="1444" spans="1:24" hidden="1" x14ac:dyDescent="0.2">
      <c r="A1444" s="73" t="str">
        <f t="shared" si="283"/>
        <v/>
      </c>
      <c r="B1444" s="3" t="str">
        <f t="shared" si="281"/>
        <v/>
      </c>
      <c r="E1444" s="14" t="str">
        <f t="shared" si="282"/>
        <v/>
      </c>
      <c r="F1444" s="3">
        <f t="shared" si="288"/>
        <v>7</v>
      </c>
      <c r="G1444" s="3" t="str">
        <f t="shared" si="284"/>
        <v/>
      </c>
      <c r="H1444" s="3">
        <f t="shared" si="290"/>
        <v>0</v>
      </c>
      <c r="I1444" s="3" t="str">
        <f t="shared" si="285"/>
        <v/>
      </c>
      <c r="K1444" s="3">
        <f t="shared" si="286"/>
        <v>54</v>
      </c>
      <c r="L1444" s="3" t="str">
        <f t="shared" si="287"/>
        <v/>
      </c>
      <c r="N1444" s="48" t="s">
        <v>85</v>
      </c>
      <c r="O1444" s="57">
        <f t="shared" si="289"/>
        <v>6</v>
      </c>
      <c r="P1444" s="36">
        <v>41766</v>
      </c>
      <c r="Q1444" s="262" t="s">
        <v>369</v>
      </c>
      <c r="R1444" s="240">
        <v>1.695601851851852E-2</v>
      </c>
      <c r="S1444" s="185"/>
      <c r="T1444" s="62" t="str">
        <f>IF(O1444&gt;0,VLOOKUP(Q1444,'Riders Names'!A$2:B$582,2,FALSE),"")</f>
        <v>Male</v>
      </c>
      <c r="U1444" s="45" t="str">
        <f>VLOOKUP(Q1444,'Riders Names'!A$2:B$582,1,FALSE)</f>
        <v>Steve Wallis</v>
      </c>
      <c r="X1444" s="7" t="str">
        <f>IF('My Races'!$H$2="All",Q1444,CONCATENATE(Q1444,N1444))</f>
        <v>Steve WallisUC861</v>
      </c>
    </row>
    <row r="1445" spans="1:24" hidden="1" x14ac:dyDescent="0.2">
      <c r="A1445" s="73" t="str">
        <f t="shared" si="283"/>
        <v/>
      </c>
      <c r="B1445" s="3" t="str">
        <f t="shared" si="281"/>
        <v/>
      </c>
      <c r="E1445" s="14" t="str">
        <f t="shared" si="282"/>
        <v/>
      </c>
      <c r="F1445" s="3">
        <f t="shared" si="288"/>
        <v>7</v>
      </c>
      <c r="G1445" s="3" t="str">
        <f t="shared" si="284"/>
        <v/>
      </c>
      <c r="H1445" s="3">
        <f t="shared" si="290"/>
        <v>0</v>
      </c>
      <c r="I1445" s="3" t="str">
        <f t="shared" si="285"/>
        <v/>
      </c>
      <c r="K1445" s="3">
        <f t="shared" si="286"/>
        <v>55</v>
      </c>
      <c r="L1445" s="3" t="str">
        <f t="shared" si="287"/>
        <v>Paul Winchcombe55</v>
      </c>
      <c r="N1445" s="48" t="s">
        <v>85</v>
      </c>
      <c r="O1445" s="57">
        <f t="shared" si="289"/>
        <v>7</v>
      </c>
      <c r="P1445" s="36">
        <v>41766</v>
      </c>
      <c r="Q1445" s="262" t="s">
        <v>57</v>
      </c>
      <c r="R1445" s="240">
        <v>1.7037037037037038E-2</v>
      </c>
      <c r="S1445" s="185"/>
      <c r="T1445" s="62" t="str">
        <f>IF(O1445&gt;0,VLOOKUP(Q1445,'Riders Names'!A$2:B$582,2,FALSE),"")</f>
        <v>Male</v>
      </c>
      <c r="U1445" s="45" t="str">
        <f>VLOOKUP(Q1445,'Riders Names'!A$2:B$582,1,FALSE)</f>
        <v>Paul Winchcombe</v>
      </c>
      <c r="X1445" s="7" t="str">
        <f>IF('My Races'!$H$2="All",Q1445,CONCATENATE(Q1445,N1445))</f>
        <v>Paul WinchcombeUC861</v>
      </c>
    </row>
    <row r="1446" spans="1:24" hidden="1" x14ac:dyDescent="0.2">
      <c r="A1446" s="73" t="str">
        <f t="shared" si="283"/>
        <v/>
      </c>
      <c r="B1446" s="3" t="str">
        <f t="shared" si="281"/>
        <v/>
      </c>
      <c r="E1446" s="14" t="str">
        <f t="shared" si="282"/>
        <v/>
      </c>
      <c r="F1446" s="3">
        <f t="shared" si="288"/>
        <v>7</v>
      </c>
      <c r="G1446" s="3" t="str">
        <f t="shared" si="284"/>
        <v/>
      </c>
      <c r="H1446" s="3">
        <f t="shared" si="290"/>
        <v>0</v>
      </c>
      <c r="I1446" s="3" t="str">
        <f t="shared" si="285"/>
        <v/>
      </c>
      <c r="K1446" s="3">
        <f t="shared" si="286"/>
        <v>55</v>
      </c>
      <c r="L1446" s="3" t="str">
        <f t="shared" si="287"/>
        <v/>
      </c>
      <c r="N1446" s="48" t="s">
        <v>85</v>
      </c>
      <c r="O1446" s="57">
        <f t="shared" si="289"/>
        <v>8</v>
      </c>
      <c r="P1446" s="36">
        <v>41766</v>
      </c>
      <c r="Q1446" s="262" t="s">
        <v>381</v>
      </c>
      <c r="R1446" s="240">
        <v>1.7060185185185185E-2</v>
      </c>
      <c r="S1446" s="185"/>
      <c r="T1446" s="62" t="str">
        <f>IF(O1446&gt;0,VLOOKUP(Q1446,'Riders Names'!A$2:B$582,2,FALSE),"")</f>
        <v>Guest</v>
      </c>
      <c r="U1446" s="45" t="str">
        <f>VLOOKUP(Q1446,'Riders Names'!A$2:B$582,1,FALSE)</f>
        <v>Andy Claxton</v>
      </c>
      <c r="X1446" s="7" t="str">
        <f>IF('My Races'!$H$2="All",Q1446,CONCATENATE(Q1446,N1446))</f>
        <v>Andy ClaxtonUC861</v>
      </c>
    </row>
    <row r="1447" spans="1:24" ht="13.5" hidden="1" thickBot="1" x14ac:dyDescent="0.25">
      <c r="A1447" s="73" t="str">
        <f t="shared" si="283"/>
        <v/>
      </c>
      <c r="B1447" s="3" t="str">
        <f t="shared" si="281"/>
        <v/>
      </c>
      <c r="E1447" s="14" t="str">
        <f t="shared" si="282"/>
        <v/>
      </c>
      <c r="F1447" s="3">
        <f t="shared" si="288"/>
        <v>7</v>
      </c>
      <c r="G1447" s="3" t="str">
        <f t="shared" si="284"/>
        <v/>
      </c>
      <c r="H1447" s="3">
        <f t="shared" si="290"/>
        <v>0</v>
      </c>
      <c r="I1447" s="3" t="str">
        <f t="shared" si="285"/>
        <v/>
      </c>
      <c r="K1447" s="3">
        <f t="shared" si="286"/>
        <v>55</v>
      </c>
      <c r="L1447" s="3" t="str">
        <f t="shared" si="287"/>
        <v/>
      </c>
      <c r="N1447" s="48" t="s">
        <v>85</v>
      </c>
      <c r="O1447" s="57">
        <f t="shared" si="289"/>
        <v>9</v>
      </c>
      <c r="P1447" s="36">
        <v>41766</v>
      </c>
      <c r="Q1447" s="255" t="s">
        <v>117</v>
      </c>
      <c r="R1447" s="240">
        <v>1.7118055555555556E-2</v>
      </c>
      <c r="S1447" s="185"/>
      <c r="T1447" s="62" t="str">
        <f>IF(O1447&gt;0,VLOOKUP(Q1447,'Riders Names'!A$2:B$582,2,FALSE),"")</f>
        <v>Male</v>
      </c>
      <c r="U1447" s="45" t="str">
        <f>VLOOKUP(Q1447,'Riders Names'!A$2:B$582,1,FALSE)</f>
        <v>Andrew Spearman</v>
      </c>
      <c r="X1447" s="7" t="str">
        <f>IF('My Races'!$H$2="All",Q1447,CONCATENATE(Q1447,N1447))</f>
        <v>Andrew SpearmanUC861</v>
      </c>
    </row>
    <row r="1448" spans="1:24" ht="13.5" hidden="1" thickBot="1" x14ac:dyDescent="0.25">
      <c r="A1448" s="73" t="str">
        <f t="shared" si="283"/>
        <v/>
      </c>
      <c r="B1448" s="3" t="str">
        <f t="shared" si="281"/>
        <v/>
      </c>
      <c r="E1448" s="14" t="str">
        <f t="shared" si="282"/>
        <v/>
      </c>
      <c r="F1448" s="3">
        <f t="shared" si="288"/>
        <v>7</v>
      </c>
      <c r="G1448" s="3" t="str">
        <f t="shared" si="284"/>
        <v/>
      </c>
      <c r="H1448" s="3">
        <f t="shared" si="290"/>
        <v>0</v>
      </c>
      <c r="I1448" s="3" t="str">
        <f t="shared" si="285"/>
        <v/>
      </c>
      <c r="K1448" s="3">
        <f t="shared" si="286"/>
        <v>55</v>
      </c>
      <c r="L1448" s="3" t="str">
        <f t="shared" si="287"/>
        <v/>
      </c>
      <c r="N1448" s="48" t="s">
        <v>85</v>
      </c>
      <c r="O1448" s="57">
        <f t="shared" si="289"/>
        <v>10</v>
      </c>
      <c r="P1448" s="36">
        <v>41766</v>
      </c>
      <c r="Q1448" s="255" t="s">
        <v>382</v>
      </c>
      <c r="R1448" s="240">
        <v>1.7256944444444446E-2</v>
      </c>
      <c r="S1448" s="185"/>
      <c r="T1448" s="62" t="str">
        <f>IF(O1448&gt;0,VLOOKUP(Q1448,'Riders Names'!A$2:B$582,2,FALSE),"")</f>
        <v>Guest</v>
      </c>
      <c r="U1448" s="45" t="str">
        <f>VLOOKUP(Q1448,'Riders Names'!A$2:B$582,1,FALSE)</f>
        <v>Piere Thomas</v>
      </c>
      <c r="X1448" s="7" t="str">
        <f>IF('My Races'!$H$2="All",Q1448,CONCATENATE(Q1448,N1448))</f>
        <v>Piere ThomasUC861</v>
      </c>
    </row>
    <row r="1449" spans="1:24" ht="13.5" hidden="1" thickBot="1" x14ac:dyDescent="0.25">
      <c r="A1449" s="73" t="str">
        <f t="shared" si="283"/>
        <v/>
      </c>
      <c r="B1449" s="3" t="str">
        <f t="shared" si="281"/>
        <v/>
      </c>
      <c r="E1449" s="14" t="str">
        <f t="shared" si="282"/>
        <v/>
      </c>
      <c r="F1449" s="3">
        <f t="shared" si="288"/>
        <v>7</v>
      </c>
      <c r="G1449" s="3" t="str">
        <f t="shared" si="284"/>
        <v/>
      </c>
      <c r="H1449" s="3">
        <f t="shared" si="290"/>
        <v>0</v>
      </c>
      <c r="I1449" s="3" t="str">
        <f t="shared" si="285"/>
        <v/>
      </c>
      <c r="K1449" s="3">
        <f t="shared" si="286"/>
        <v>55</v>
      </c>
      <c r="L1449" s="3" t="str">
        <f t="shared" si="287"/>
        <v/>
      </c>
      <c r="N1449" s="48" t="s">
        <v>85</v>
      </c>
      <c r="O1449" s="57">
        <f t="shared" si="289"/>
        <v>11</v>
      </c>
      <c r="P1449" s="36">
        <v>41766</v>
      </c>
      <c r="Q1449" s="255" t="s">
        <v>68</v>
      </c>
      <c r="R1449" s="240">
        <v>1.7407407407407406E-2</v>
      </c>
      <c r="S1449" s="185"/>
      <c r="T1449" s="62" t="str">
        <f>IF(O1449&gt;0,VLOOKUP(Q1449,'Riders Names'!A$2:B$582,2,FALSE),"")</f>
        <v>Male</v>
      </c>
      <c r="U1449" s="45" t="str">
        <f>VLOOKUP(Q1449,'Riders Names'!A$2:B$582,1,FALSE)</f>
        <v>Robbie Richardson</v>
      </c>
      <c r="X1449" s="7" t="str">
        <f>IF('My Races'!$H$2="All",Q1449,CONCATENATE(Q1449,N1449))</f>
        <v>Robbie RichardsonUC861</v>
      </c>
    </row>
    <row r="1450" spans="1:24" ht="13.5" hidden="1" thickBot="1" x14ac:dyDescent="0.25">
      <c r="A1450" s="73" t="str">
        <f t="shared" si="283"/>
        <v/>
      </c>
      <c r="B1450" s="3" t="str">
        <f t="shared" si="281"/>
        <v/>
      </c>
      <c r="E1450" s="14" t="str">
        <f t="shared" si="282"/>
        <v/>
      </c>
      <c r="F1450" s="3">
        <f t="shared" si="288"/>
        <v>7</v>
      </c>
      <c r="G1450" s="3" t="str">
        <f t="shared" si="284"/>
        <v/>
      </c>
      <c r="H1450" s="3">
        <f t="shared" si="290"/>
        <v>0</v>
      </c>
      <c r="I1450" s="3" t="str">
        <f t="shared" si="285"/>
        <v/>
      </c>
      <c r="K1450" s="3">
        <f t="shared" si="286"/>
        <v>55</v>
      </c>
      <c r="L1450" s="3" t="str">
        <f t="shared" si="287"/>
        <v/>
      </c>
      <c r="N1450" s="48" t="s">
        <v>85</v>
      </c>
      <c r="O1450" s="57">
        <f t="shared" si="289"/>
        <v>12</v>
      </c>
      <c r="P1450" s="36">
        <v>41766</v>
      </c>
      <c r="Q1450" s="255" t="s">
        <v>169</v>
      </c>
      <c r="R1450" s="240">
        <v>1.758101851851852E-2</v>
      </c>
      <c r="S1450" s="185"/>
      <c r="T1450" s="62" t="str">
        <f>IF(O1450&gt;0,VLOOKUP(Q1450,'Riders Names'!A$2:B$582,2,FALSE),"")</f>
        <v>Male</v>
      </c>
      <c r="U1450" s="45" t="str">
        <f>VLOOKUP(Q1450,'Riders Names'!A$2:B$582,1,FALSE)</f>
        <v>Jamie Currie</v>
      </c>
      <c r="X1450" s="7" t="str">
        <f>IF('My Races'!$H$2="All",Q1450,CONCATENATE(Q1450,N1450))</f>
        <v>Jamie CurrieUC861</v>
      </c>
    </row>
    <row r="1451" spans="1:24" ht="13.5" hidden="1" thickBot="1" x14ac:dyDescent="0.25">
      <c r="A1451" s="73" t="str">
        <f t="shared" si="283"/>
        <v/>
      </c>
      <c r="B1451" s="3" t="str">
        <f t="shared" si="281"/>
        <v/>
      </c>
      <c r="E1451" s="14" t="str">
        <f t="shared" si="282"/>
        <v/>
      </c>
      <c r="F1451" s="3">
        <f t="shared" si="288"/>
        <v>7</v>
      </c>
      <c r="G1451" s="3" t="str">
        <f t="shared" si="284"/>
        <v/>
      </c>
      <c r="H1451" s="3">
        <f t="shared" si="290"/>
        <v>0</v>
      </c>
      <c r="I1451" s="3" t="str">
        <f t="shared" si="285"/>
        <v/>
      </c>
      <c r="K1451" s="3">
        <f t="shared" si="286"/>
        <v>55</v>
      </c>
      <c r="L1451" s="3" t="str">
        <f t="shared" si="287"/>
        <v/>
      </c>
      <c r="N1451" s="48" t="s">
        <v>85</v>
      </c>
      <c r="O1451" s="57">
        <f t="shared" si="289"/>
        <v>13</v>
      </c>
      <c r="P1451" s="36">
        <v>41766</v>
      </c>
      <c r="Q1451" s="255" t="s">
        <v>256</v>
      </c>
      <c r="R1451" s="240">
        <v>1.758101851851852E-2</v>
      </c>
      <c r="S1451" s="185"/>
      <c r="T1451" s="62" t="str">
        <f>IF(O1451&gt;0,VLOOKUP(Q1451,'Riders Names'!A$2:B$582,2,FALSE),"")</f>
        <v>Guest</v>
      </c>
      <c r="U1451" s="45" t="str">
        <f>VLOOKUP(Q1451,'Riders Names'!A$2:B$582,1,FALSE)</f>
        <v>Phil Akerman</v>
      </c>
      <c r="X1451" s="7" t="str">
        <f>IF('My Races'!$H$2="All",Q1451,CONCATENATE(Q1451,N1451))</f>
        <v>Phil AkermanUC861</v>
      </c>
    </row>
    <row r="1452" spans="1:24" ht="13.5" hidden="1" thickBot="1" x14ac:dyDescent="0.25">
      <c r="A1452" s="73" t="str">
        <f t="shared" si="283"/>
        <v/>
      </c>
      <c r="B1452" s="3" t="str">
        <f t="shared" si="281"/>
        <v/>
      </c>
      <c r="E1452" s="14" t="str">
        <f t="shared" si="282"/>
        <v/>
      </c>
      <c r="F1452" s="3">
        <f t="shared" si="288"/>
        <v>7</v>
      </c>
      <c r="G1452" s="3" t="str">
        <f t="shared" si="284"/>
        <v/>
      </c>
      <c r="H1452" s="3">
        <f t="shared" si="290"/>
        <v>0</v>
      </c>
      <c r="I1452" s="3" t="str">
        <f t="shared" si="285"/>
        <v/>
      </c>
      <c r="K1452" s="3">
        <f t="shared" si="286"/>
        <v>55</v>
      </c>
      <c r="L1452" s="3" t="str">
        <f t="shared" si="287"/>
        <v/>
      </c>
      <c r="N1452" s="48" t="s">
        <v>85</v>
      </c>
      <c r="O1452" s="57">
        <f t="shared" si="289"/>
        <v>14</v>
      </c>
      <c r="P1452" s="36">
        <v>41766</v>
      </c>
      <c r="Q1452" s="255" t="s">
        <v>69</v>
      </c>
      <c r="R1452" s="240">
        <v>1.8055555555555557E-2</v>
      </c>
      <c r="S1452" s="185"/>
      <c r="T1452" s="62" t="str">
        <f>IF(O1452&gt;0,VLOOKUP(Q1452,'Riders Names'!A$2:B$582,2,FALSE),"")</f>
        <v>Male</v>
      </c>
      <c r="U1452" s="45" t="str">
        <f>VLOOKUP(Q1452,'Riders Names'!A$2:B$582,1,FALSE)</f>
        <v>Paul Freegard</v>
      </c>
      <c r="X1452" s="7" t="str">
        <f>IF('My Races'!$H$2="All",Q1452,CONCATENATE(Q1452,N1452))</f>
        <v>Paul FreegardUC861</v>
      </c>
    </row>
    <row r="1453" spans="1:24" ht="13.5" hidden="1" thickBot="1" x14ac:dyDescent="0.25">
      <c r="A1453" s="73" t="str">
        <f t="shared" si="283"/>
        <v/>
      </c>
      <c r="B1453" s="3" t="str">
        <f t="shared" si="281"/>
        <v/>
      </c>
      <c r="E1453" s="14" t="str">
        <f t="shared" si="282"/>
        <v/>
      </c>
      <c r="F1453" s="3">
        <f t="shared" si="288"/>
        <v>7</v>
      </c>
      <c r="G1453" s="3" t="str">
        <f t="shared" si="284"/>
        <v/>
      </c>
      <c r="H1453" s="3">
        <f t="shared" si="290"/>
        <v>0</v>
      </c>
      <c r="I1453" s="3" t="str">
        <f t="shared" si="285"/>
        <v/>
      </c>
      <c r="K1453" s="3">
        <f t="shared" si="286"/>
        <v>55</v>
      </c>
      <c r="L1453" s="3" t="str">
        <f t="shared" si="287"/>
        <v/>
      </c>
      <c r="N1453" s="48" t="s">
        <v>85</v>
      </c>
      <c r="O1453" s="57">
        <f t="shared" si="289"/>
        <v>15</v>
      </c>
      <c r="P1453" s="36">
        <v>41766</v>
      </c>
      <c r="Q1453" s="255" t="s">
        <v>358</v>
      </c>
      <c r="R1453" s="240">
        <v>1.8101851851851852E-2</v>
      </c>
      <c r="S1453" s="185"/>
      <c r="T1453" s="62" t="str">
        <f>IF(O1453&gt;0,VLOOKUP(Q1453,'Riders Names'!A$2:B$582,2,FALSE),"")</f>
        <v>Male</v>
      </c>
      <c r="U1453" s="45" t="str">
        <f>VLOOKUP(Q1453,'Riders Names'!A$2:B$582,1,FALSE)</f>
        <v>William Matthews</v>
      </c>
      <c r="X1453" s="7" t="str">
        <f>IF('My Races'!$H$2="All",Q1453,CONCATENATE(Q1453,N1453))</f>
        <v>William MatthewsUC861</v>
      </c>
    </row>
    <row r="1454" spans="1:24" ht="13.5" hidden="1" thickBot="1" x14ac:dyDescent="0.25">
      <c r="A1454" s="73" t="str">
        <f t="shared" si="283"/>
        <v/>
      </c>
      <c r="B1454" s="3" t="str">
        <f t="shared" si="281"/>
        <v/>
      </c>
      <c r="E1454" s="14" t="str">
        <f t="shared" si="282"/>
        <v/>
      </c>
      <c r="F1454" s="3">
        <f t="shared" si="288"/>
        <v>7</v>
      </c>
      <c r="G1454" s="3" t="str">
        <f t="shared" si="284"/>
        <v/>
      </c>
      <c r="H1454" s="3">
        <f t="shared" si="290"/>
        <v>0</v>
      </c>
      <c r="I1454" s="3" t="str">
        <f t="shared" si="285"/>
        <v/>
      </c>
      <c r="K1454" s="3">
        <f t="shared" si="286"/>
        <v>55</v>
      </c>
      <c r="L1454" s="3" t="str">
        <f t="shared" si="287"/>
        <v/>
      </c>
      <c r="N1454" s="48" t="s">
        <v>85</v>
      </c>
      <c r="O1454" s="57">
        <f t="shared" si="289"/>
        <v>16</v>
      </c>
      <c r="P1454" s="36">
        <v>41766</v>
      </c>
      <c r="Q1454" s="255" t="s">
        <v>383</v>
      </c>
      <c r="R1454" s="240">
        <v>1.8159722222222219E-2</v>
      </c>
      <c r="S1454" s="185"/>
      <c r="T1454" s="62" t="str">
        <f>IF(O1454&gt;0,VLOOKUP(Q1454,'Riders Names'!A$2:B$582,2,FALSE),"")</f>
        <v>Guest</v>
      </c>
      <c r="U1454" s="45" t="str">
        <f>VLOOKUP(Q1454,'Riders Names'!A$2:B$582,1,FALSE)</f>
        <v>Karl Briant</v>
      </c>
      <c r="X1454" s="7" t="str">
        <f>IF('My Races'!$H$2="All",Q1454,CONCATENATE(Q1454,N1454))</f>
        <v>Karl BriantUC861</v>
      </c>
    </row>
    <row r="1455" spans="1:24" ht="13.5" hidden="1" thickBot="1" x14ac:dyDescent="0.25">
      <c r="A1455" s="73" t="str">
        <f t="shared" si="283"/>
        <v/>
      </c>
      <c r="B1455" s="3" t="str">
        <f t="shared" si="281"/>
        <v/>
      </c>
      <c r="E1455" s="14" t="str">
        <f t="shared" si="282"/>
        <v/>
      </c>
      <c r="F1455" s="3">
        <f t="shared" si="288"/>
        <v>7</v>
      </c>
      <c r="G1455" s="3" t="str">
        <f t="shared" si="284"/>
        <v/>
      </c>
      <c r="H1455" s="3">
        <f t="shared" si="290"/>
        <v>0</v>
      </c>
      <c r="I1455" s="3" t="str">
        <f t="shared" si="285"/>
        <v/>
      </c>
      <c r="K1455" s="3">
        <f t="shared" si="286"/>
        <v>55</v>
      </c>
      <c r="L1455" s="3" t="str">
        <f t="shared" si="287"/>
        <v/>
      </c>
      <c r="N1455" s="48" t="s">
        <v>85</v>
      </c>
      <c r="O1455" s="57">
        <f t="shared" si="289"/>
        <v>17</v>
      </c>
      <c r="P1455" s="36">
        <v>41766</v>
      </c>
      <c r="Q1455" s="255" t="s">
        <v>384</v>
      </c>
      <c r="R1455" s="240">
        <v>1.8159722222222219E-2</v>
      </c>
      <c r="S1455" s="185"/>
      <c r="T1455" s="62" t="str">
        <f>IF(O1455&gt;0,VLOOKUP(Q1455,'Riders Names'!A$2:B$582,2,FALSE),"")</f>
        <v>Guest</v>
      </c>
      <c r="U1455" s="45" t="str">
        <f>VLOOKUP(Q1455,'Riders Names'!A$2:B$582,1,FALSE)</f>
        <v>John Carter</v>
      </c>
      <c r="X1455" s="7" t="str">
        <f>IF('My Races'!$H$2="All",Q1455,CONCATENATE(Q1455,N1455))</f>
        <v>John CarterUC861</v>
      </c>
    </row>
    <row r="1456" spans="1:24" ht="13.5" hidden="1" thickBot="1" x14ac:dyDescent="0.25">
      <c r="A1456" s="73" t="str">
        <f t="shared" si="283"/>
        <v/>
      </c>
      <c r="B1456" s="3" t="str">
        <f t="shared" si="281"/>
        <v/>
      </c>
      <c r="E1456" s="14" t="str">
        <f t="shared" si="282"/>
        <v/>
      </c>
      <c r="F1456" s="3">
        <f t="shared" si="288"/>
        <v>7</v>
      </c>
      <c r="G1456" s="3" t="str">
        <f t="shared" si="284"/>
        <v/>
      </c>
      <c r="H1456" s="3">
        <f t="shared" si="290"/>
        <v>0</v>
      </c>
      <c r="I1456" s="3" t="str">
        <f t="shared" si="285"/>
        <v/>
      </c>
      <c r="K1456" s="3">
        <f t="shared" si="286"/>
        <v>55</v>
      </c>
      <c r="L1456" s="3" t="str">
        <f t="shared" si="287"/>
        <v/>
      </c>
      <c r="N1456" s="48" t="s">
        <v>85</v>
      </c>
      <c r="O1456" s="57">
        <f t="shared" si="289"/>
        <v>18</v>
      </c>
      <c r="P1456" s="36">
        <v>41766</v>
      </c>
      <c r="Q1456" s="255" t="s">
        <v>72</v>
      </c>
      <c r="R1456" s="240">
        <v>1.8379629629629628E-2</v>
      </c>
      <c r="S1456" s="185"/>
      <c r="T1456" s="62" t="str">
        <f>IF(O1456&gt;0,VLOOKUP(Q1456,'Riders Names'!A$2:B$582,2,FALSE),"")</f>
        <v>Male</v>
      </c>
      <c r="U1456" s="45" t="str">
        <f>VLOOKUP(Q1456,'Riders Names'!A$2:B$582,1,FALSE)</f>
        <v>John Eames</v>
      </c>
      <c r="X1456" s="7" t="str">
        <f>IF('My Races'!$H$2="All",Q1456,CONCATENATE(Q1456,N1456))</f>
        <v>John EamesUC861</v>
      </c>
    </row>
    <row r="1457" spans="1:24" ht="13.5" hidden="1" thickBot="1" x14ac:dyDescent="0.25">
      <c r="A1457" s="73" t="str">
        <f t="shared" si="283"/>
        <v/>
      </c>
      <c r="B1457" s="3" t="str">
        <f t="shared" si="281"/>
        <v/>
      </c>
      <c r="E1457" s="14" t="str">
        <f t="shared" si="282"/>
        <v/>
      </c>
      <c r="F1457" s="3">
        <f t="shared" si="288"/>
        <v>7</v>
      </c>
      <c r="G1457" s="3" t="str">
        <f t="shared" si="284"/>
        <v/>
      </c>
      <c r="H1457" s="3">
        <f t="shared" si="290"/>
        <v>0</v>
      </c>
      <c r="I1457" s="3" t="str">
        <f t="shared" si="285"/>
        <v/>
      </c>
      <c r="K1457" s="3">
        <f t="shared" si="286"/>
        <v>55</v>
      </c>
      <c r="L1457" s="3" t="str">
        <f t="shared" si="287"/>
        <v/>
      </c>
      <c r="N1457" s="48" t="s">
        <v>85</v>
      </c>
      <c r="O1457" s="57">
        <f t="shared" si="289"/>
        <v>19</v>
      </c>
      <c r="P1457" s="36">
        <v>41766</v>
      </c>
      <c r="Q1457" s="255" t="s">
        <v>116</v>
      </c>
      <c r="R1457" s="240">
        <v>1.8379629629629628E-2</v>
      </c>
      <c r="S1457" s="185"/>
      <c r="T1457" s="62" t="str">
        <f>IF(O1457&gt;0,VLOOKUP(Q1457,'Riders Names'!A$2:B$582,2,FALSE),"")</f>
        <v>Male</v>
      </c>
      <c r="U1457" s="45" t="str">
        <f>VLOOKUP(Q1457,'Riders Names'!A$2:B$582,1,FALSE)</f>
        <v>Piers Dibben</v>
      </c>
      <c r="X1457" s="7" t="str">
        <f>IF('My Races'!$H$2="All",Q1457,CONCATENATE(Q1457,N1457))</f>
        <v>Piers DibbenUC861</v>
      </c>
    </row>
    <row r="1458" spans="1:24" ht="13.5" hidden="1" thickBot="1" x14ac:dyDescent="0.25">
      <c r="A1458" s="73" t="str">
        <f t="shared" si="283"/>
        <v/>
      </c>
      <c r="B1458" s="3" t="str">
        <f t="shared" si="281"/>
        <v/>
      </c>
      <c r="E1458" s="14" t="str">
        <f t="shared" si="282"/>
        <v/>
      </c>
      <c r="F1458" s="3">
        <f t="shared" si="288"/>
        <v>7</v>
      </c>
      <c r="G1458" s="3" t="str">
        <f t="shared" si="284"/>
        <v/>
      </c>
      <c r="H1458" s="3">
        <f t="shared" si="290"/>
        <v>0</v>
      </c>
      <c r="I1458" s="3" t="str">
        <f t="shared" si="285"/>
        <v/>
      </c>
      <c r="K1458" s="3">
        <f t="shared" si="286"/>
        <v>55</v>
      </c>
      <c r="L1458" s="3" t="str">
        <f t="shared" si="287"/>
        <v/>
      </c>
      <c r="N1458" s="48" t="s">
        <v>85</v>
      </c>
      <c r="O1458" s="57">
        <f t="shared" si="289"/>
        <v>20</v>
      </c>
      <c r="P1458" s="36">
        <v>41766</v>
      </c>
      <c r="Q1458" s="255" t="s">
        <v>195</v>
      </c>
      <c r="R1458" s="240">
        <v>1.8460648148148146E-2</v>
      </c>
      <c r="S1458" s="185"/>
      <c r="T1458" s="62" t="str">
        <f>IF(O1458&gt;0,VLOOKUP(Q1458,'Riders Names'!A$2:B$582,2,FALSE),"")</f>
        <v>Guest</v>
      </c>
      <c r="U1458" s="45" t="str">
        <f>VLOOKUP(Q1458,'Riders Names'!A$2:B$582,1,FALSE)</f>
        <v>Simon Kelly</v>
      </c>
      <c r="X1458" s="7" t="str">
        <f>IF('My Races'!$H$2="All",Q1458,CONCATENATE(Q1458,N1458))</f>
        <v>Simon KellyUC861</v>
      </c>
    </row>
    <row r="1459" spans="1:24" ht="13.5" hidden="1" thickBot="1" x14ac:dyDescent="0.25">
      <c r="A1459" s="73" t="str">
        <f t="shared" si="283"/>
        <v/>
      </c>
      <c r="B1459" s="3" t="str">
        <f t="shared" si="281"/>
        <v/>
      </c>
      <c r="E1459" s="14" t="str">
        <f t="shared" si="282"/>
        <v/>
      </c>
      <c r="F1459" s="3">
        <f t="shared" si="288"/>
        <v>7</v>
      </c>
      <c r="G1459" s="3" t="str">
        <f t="shared" si="284"/>
        <v/>
      </c>
      <c r="H1459" s="3">
        <f t="shared" si="290"/>
        <v>0</v>
      </c>
      <c r="I1459" s="3" t="str">
        <f t="shared" si="285"/>
        <v/>
      </c>
      <c r="K1459" s="3">
        <f t="shared" si="286"/>
        <v>55</v>
      </c>
      <c r="L1459" s="3" t="str">
        <f t="shared" si="287"/>
        <v/>
      </c>
      <c r="N1459" s="48" t="s">
        <v>85</v>
      </c>
      <c r="O1459" s="57">
        <f t="shared" si="289"/>
        <v>21</v>
      </c>
      <c r="P1459" s="36">
        <v>41766</v>
      </c>
      <c r="Q1459" s="255" t="s">
        <v>372</v>
      </c>
      <c r="R1459" s="240">
        <v>1.8692129629629631E-2</v>
      </c>
      <c r="S1459" s="185"/>
      <c r="T1459" s="62" t="str">
        <f>IF(O1459&gt;0,VLOOKUP(Q1459,'Riders Names'!A$2:B$582,2,FALSE),"")</f>
        <v>Male</v>
      </c>
      <c r="U1459" s="45" t="str">
        <f>VLOOKUP(Q1459,'Riders Names'!A$2:B$582,1,FALSE)</f>
        <v>Ben Lovegrove</v>
      </c>
      <c r="X1459" s="7" t="str">
        <f>IF('My Races'!$H$2="All",Q1459,CONCATENATE(Q1459,N1459))</f>
        <v>Ben LovegroveUC861</v>
      </c>
    </row>
    <row r="1460" spans="1:24" ht="13.5" hidden="1" thickBot="1" x14ac:dyDescent="0.25">
      <c r="A1460" s="73" t="str">
        <f t="shared" si="283"/>
        <v/>
      </c>
      <c r="B1460" s="3" t="str">
        <f t="shared" si="281"/>
        <v/>
      </c>
      <c r="E1460" s="14" t="str">
        <f t="shared" si="282"/>
        <v/>
      </c>
      <c r="F1460" s="3">
        <f t="shared" si="288"/>
        <v>7</v>
      </c>
      <c r="G1460" s="3" t="str">
        <f t="shared" si="284"/>
        <v/>
      </c>
      <c r="H1460" s="3">
        <f t="shared" si="290"/>
        <v>0</v>
      </c>
      <c r="I1460" s="3" t="str">
        <f t="shared" si="285"/>
        <v/>
      </c>
      <c r="K1460" s="3">
        <f t="shared" si="286"/>
        <v>55</v>
      </c>
      <c r="L1460" s="3" t="str">
        <f t="shared" si="287"/>
        <v/>
      </c>
      <c r="N1460" s="48" t="s">
        <v>85</v>
      </c>
      <c r="O1460" s="57">
        <f t="shared" si="289"/>
        <v>22</v>
      </c>
      <c r="P1460" s="36">
        <v>41766</v>
      </c>
      <c r="Q1460" s="255" t="s">
        <v>385</v>
      </c>
      <c r="R1460" s="240">
        <v>1.877314814814815E-2</v>
      </c>
      <c r="S1460" s="185"/>
      <c r="T1460" s="62" t="str">
        <f>IF(O1460&gt;0,VLOOKUP(Q1460,'Riders Names'!A$2:B$582,2,FALSE),"")</f>
        <v>Guest</v>
      </c>
      <c r="U1460" s="45" t="str">
        <f>VLOOKUP(Q1460,'Riders Names'!A$2:B$582,1,FALSE)</f>
        <v>Susan Jeffery</v>
      </c>
      <c r="X1460" s="7" t="str">
        <f>IF('My Races'!$H$2="All",Q1460,CONCATENATE(Q1460,N1460))</f>
        <v>Susan JefferyUC861</v>
      </c>
    </row>
    <row r="1461" spans="1:24" ht="13.5" hidden="1" thickBot="1" x14ac:dyDescent="0.25">
      <c r="A1461" s="73" t="str">
        <f t="shared" si="283"/>
        <v/>
      </c>
      <c r="B1461" s="3" t="str">
        <f t="shared" si="281"/>
        <v/>
      </c>
      <c r="E1461" s="14" t="str">
        <f t="shared" si="282"/>
        <v/>
      </c>
      <c r="F1461" s="3">
        <f t="shared" si="288"/>
        <v>7</v>
      </c>
      <c r="G1461" s="3" t="str">
        <f t="shared" si="284"/>
        <v/>
      </c>
      <c r="H1461" s="3">
        <f t="shared" si="290"/>
        <v>0</v>
      </c>
      <c r="I1461" s="3" t="str">
        <f t="shared" si="285"/>
        <v/>
      </c>
      <c r="K1461" s="3">
        <f t="shared" si="286"/>
        <v>55</v>
      </c>
      <c r="L1461" s="3" t="str">
        <f t="shared" si="287"/>
        <v/>
      </c>
      <c r="N1461" s="48" t="s">
        <v>85</v>
      </c>
      <c r="O1461" s="57">
        <f t="shared" si="289"/>
        <v>23</v>
      </c>
      <c r="P1461" s="36">
        <v>41766</v>
      </c>
      <c r="Q1461" s="255" t="s">
        <v>63</v>
      </c>
      <c r="R1461" s="240">
        <v>1.8900462962962963E-2</v>
      </c>
      <c r="S1461" s="185"/>
      <c r="T1461" s="62" t="str">
        <f>IF(O1461&gt;0,VLOOKUP(Q1461,'Riders Names'!A$2:B$582,2,FALSE),"")</f>
        <v>Male</v>
      </c>
      <c r="U1461" s="45" t="str">
        <f>VLOOKUP(Q1461,'Riders Names'!A$2:B$582,1,FALSE)</f>
        <v>Mark Evans</v>
      </c>
      <c r="X1461" s="7" t="str">
        <f>IF('My Races'!$H$2="All",Q1461,CONCATENATE(Q1461,N1461))</f>
        <v>Mark EvansUC861</v>
      </c>
    </row>
    <row r="1462" spans="1:24" ht="13.5" hidden="1" thickBot="1" x14ac:dyDescent="0.25">
      <c r="A1462" s="73" t="str">
        <f t="shared" si="283"/>
        <v/>
      </c>
      <c r="B1462" s="3" t="str">
        <f t="shared" si="281"/>
        <v/>
      </c>
      <c r="E1462" s="14" t="str">
        <f t="shared" si="282"/>
        <v/>
      </c>
      <c r="F1462" s="3">
        <f t="shared" si="288"/>
        <v>7</v>
      </c>
      <c r="G1462" s="3" t="str">
        <f t="shared" si="284"/>
        <v/>
      </c>
      <c r="H1462" s="3">
        <f t="shared" si="290"/>
        <v>0</v>
      </c>
      <c r="I1462" s="3" t="str">
        <f t="shared" si="285"/>
        <v/>
      </c>
      <c r="K1462" s="3">
        <f t="shared" si="286"/>
        <v>55</v>
      </c>
      <c r="L1462" s="3" t="str">
        <f t="shared" si="287"/>
        <v/>
      </c>
      <c r="N1462" s="48" t="s">
        <v>85</v>
      </c>
      <c r="O1462" s="57">
        <f t="shared" si="289"/>
        <v>24</v>
      </c>
      <c r="P1462" s="36">
        <v>41766</v>
      </c>
      <c r="Q1462" s="255" t="s">
        <v>386</v>
      </c>
      <c r="R1462" s="240">
        <v>1.9212962962962963E-2</v>
      </c>
      <c r="S1462" s="185"/>
      <c r="T1462" s="62" t="str">
        <f>IF(O1462&gt;0,VLOOKUP(Q1462,'Riders Names'!A$2:B$582,2,FALSE),"")</f>
        <v>Guest</v>
      </c>
      <c r="U1462" s="45" t="str">
        <f>VLOOKUP(Q1462,'Riders Names'!A$2:B$582,1,FALSE)</f>
        <v>Adrian Hogan</v>
      </c>
      <c r="X1462" s="7" t="str">
        <f>IF('My Races'!$H$2="All",Q1462,CONCATENATE(Q1462,N1462))</f>
        <v>Adrian HoganUC861</v>
      </c>
    </row>
    <row r="1463" spans="1:24" ht="13.5" hidden="1" thickBot="1" x14ac:dyDescent="0.25">
      <c r="A1463" s="73" t="str">
        <f t="shared" si="283"/>
        <v/>
      </c>
      <c r="B1463" s="3" t="str">
        <f t="shared" si="281"/>
        <v/>
      </c>
      <c r="E1463" s="14" t="str">
        <f t="shared" si="282"/>
        <v/>
      </c>
      <c r="F1463" s="3">
        <f t="shared" si="288"/>
        <v>7</v>
      </c>
      <c r="G1463" s="3" t="str">
        <f t="shared" si="284"/>
        <v/>
      </c>
      <c r="H1463" s="3">
        <f t="shared" si="290"/>
        <v>0</v>
      </c>
      <c r="I1463" s="3" t="str">
        <f t="shared" si="285"/>
        <v/>
      </c>
      <c r="K1463" s="3">
        <f t="shared" si="286"/>
        <v>55</v>
      </c>
      <c r="L1463" s="3" t="str">
        <f t="shared" si="287"/>
        <v/>
      </c>
      <c r="N1463" s="48" t="s">
        <v>85</v>
      </c>
      <c r="O1463" s="57">
        <f t="shared" si="289"/>
        <v>25</v>
      </c>
      <c r="P1463" s="36">
        <v>41766</v>
      </c>
      <c r="Q1463" s="255" t="s">
        <v>299</v>
      </c>
      <c r="R1463" s="240">
        <v>1.9375E-2</v>
      </c>
      <c r="S1463" s="185"/>
      <c r="T1463" s="62" t="str">
        <f>IF(O1463&gt;0,VLOOKUP(Q1463,'Riders Names'!A$2:B$582,2,FALSE),"")</f>
        <v>Female</v>
      </c>
      <c r="U1463" s="45" t="str">
        <f>VLOOKUP(Q1463,'Riders Names'!A$2:B$582,1,FALSE)</f>
        <v>Alexandra Stubbs</v>
      </c>
      <c r="X1463" s="7" t="str">
        <f>IF('My Races'!$H$2="All",Q1463,CONCATENATE(Q1463,N1463))</f>
        <v>Alexandra StubbsUC861</v>
      </c>
    </row>
    <row r="1464" spans="1:24" hidden="1" x14ac:dyDescent="0.2">
      <c r="A1464" s="73" t="str">
        <f t="shared" si="283"/>
        <v/>
      </c>
      <c r="B1464" s="3" t="str">
        <f t="shared" si="281"/>
        <v/>
      </c>
      <c r="E1464" s="14" t="str">
        <f t="shared" si="282"/>
        <v/>
      </c>
      <c r="F1464" s="3">
        <f t="shared" si="288"/>
        <v>7</v>
      </c>
      <c r="G1464" s="3" t="str">
        <f t="shared" si="284"/>
        <v/>
      </c>
      <c r="H1464" s="3">
        <f t="shared" si="290"/>
        <v>0</v>
      </c>
      <c r="I1464" s="3" t="str">
        <f t="shared" si="285"/>
        <v/>
      </c>
      <c r="K1464" s="3">
        <f t="shared" si="286"/>
        <v>55</v>
      </c>
      <c r="L1464" s="3" t="str">
        <f t="shared" si="287"/>
        <v/>
      </c>
      <c r="N1464" s="48" t="s">
        <v>85</v>
      </c>
      <c r="O1464" s="57">
        <f t="shared" si="289"/>
        <v>26</v>
      </c>
      <c r="P1464" s="36">
        <v>41766</v>
      </c>
      <c r="Q1464" t="s">
        <v>231</v>
      </c>
      <c r="R1464" s="240">
        <v>2.1770833333333336E-2</v>
      </c>
      <c r="S1464" s="185"/>
      <c r="T1464" s="62" t="str">
        <f>IF(O1464&gt;0,VLOOKUP(Q1464,'Riders Names'!A$2:B$582,2,FALSE),"")</f>
        <v>Guest</v>
      </c>
      <c r="U1464" s="45" t="str">
        <f>VLOOKUP(Q1464,'Riders Names'!A$2:B$582,1,FALSE)</f>
        <v>Charlie Kelly</v>
      </c>
      <c r="X1464" s="7" t="str">
        <f>IF('My Races'!$H$2="All",Q1464,CONCATENATE(Q1464,N1464))</f>
        <v>Charlie KellyUC861</v>
      </c>
    </row>
    <row r="1465" spans="1:24" hidden="1" x14ac:dyDescent="0.2">
      <c r="A1465" s="73" t="str">
        <f t="shared" si="283"/>
        <v/>
      </c>
      <c r="B1465" s="3" t="str">
        <f t="shared" si="281"/>
        <v/>
      </c>
      <c r="E1465" s="14" t="str">
        <f t="shared" si="282"/>
        <v/>
      </c>
      <c r="F1465" s="3">
        <f t="shared" si="288"/>
        <v>7</v>
      </c>
      <c r="G1465" s="3" t="str">
        <f t="shared" si="284"/>
        <v/>
      </c>
      <c r="H1465" s="3">
        <f t="shared" si="290"/>
        <v>0</v>
      </c>
      <c r="I1465" s="3" t="str">
        <f t="shared" si="285"/>
        <v/>
      </c>
      <c r="K1465" s="3">
        <f t="shared" si="286"/>
        <v>55</v>
      </c>
      <c r="L1465" s="3" t="str">
        <f t="shared" si="287"/>
        <v/>
      </c>
      <c r="N1465" s="48" t="s">
        <v>85</v>
      </c>
      <c r="O1465" s="57">
        <f t="shared" si="289"/>
        <v>1</v>
      </c>
      <c r="P1465" s="36">
        <v>41773</v>
      </c>
      <c r="Q1465" t="s">
        <v>323</v>
      </c>
      <c r="R1465" s="240">
        <v>2.1770833333333336E-2</v>
      </c>
      <c r="S1465" s="185"/>
      <c r="T1465" s="62" t="str">
        <f>IF(O1465&gt;0,VLOOKUP(Q1465,'Riders Names'!A$2:B$582,2,FALSE),"")</f>
        <v>Guest</v>
      </c>
      <c r="U1465" s="45" t="str">
        <f>VLOOKUP(Q1465,'Riders Names'!A$2:B$582,1,FALSE)</f>
        <v>Jamie Wilkins</v>
      </c>
      <c r="X1465" s="7" t="str">
        <f>IF('My Races'!$H$2="All",Q1465,CONCATENATE(Q1465,N1465))</f>
        <v>Jamie WilkinsUC861</v>
      </c>
    </row>
    <row r="1466" spans="1:24" hidden="1" x14ac:dyDescent="0.2">
      <c r="A1466" s="73" t="str">
        <f t="shared" si="283"/>
        <v/>
      </c>
      <c r="B1466" s="3" t="str">
        <f t="shared" si="281"/>
        <v/>
      </c>
      <c r="E1466" s="14" t="str">
        <f t="shared" si="282"/>
        <v/>
      </c>
      <c r="F1466" s="3">
        <f t="shared" si="288"/>
        <v>7</v>
      </c>
      <c r="G1466" s="3" t="str">
        <f t="shared" si="284"/>
        <v/>
      </c>
      <c r="H1466" s="3">
        <f t="shared" si="290"/>
        <v>0</v>
      </c>
      <c r="I1466" s="3" t="str">
        <f t="shared" si="285"/>
        <v/>
      </c>
      <c r="K1466" s="3">
        <f t="shared" si="286"/>
        <v>55</v>
      </c>
      <c r="L1466" s="3" t="str">
        <f t="shared" si="287"/>
        <v/>
      </c>
      <c r="N1466" s="48" t="s">
        <v>85</v>
      </c>
      <c r="O1466" s="57">
        <f t="shared" si="289"/>
        <v>2</v>
      </c>
      <c r="P1466" s="36">
        <v>41773</v>
      </c>
      <c r="Q1466" t="s">
        <v>56</v>
      </c>
      <c r="R1466" s="240">
        <v>1.5532407407407406E-2</v>
      </c>
      <c r="S1466" s="185"/>
      <c r="T1466" s="62" t="str">
        <f>IF(O1466&gt;0,VLOOKUP(Q1466,'Riders Names'!A$2:B$582,2,FALSE),"")</f>
        <v>Male</v>
      </c>
      <c r="U1466" s="45" t="str">
        <f>VLOOKUP(Q1466,'Riders Names'!A$2:B$582,1,FALSE)</f>
        <v>Simon Cox</v>
      </c>
      <c r="X1466" s="7" t="str">
        <f>IF('My Races'!$H$2="All",Q1466,CONCATENATE(Q1466,N1466))</f>
        <v>Simon CoxUC861</v>
      </c>
    </row>
    <row r="1467" spans="1:24" hidden="1" x14ac:dyDescent="0.2">
      <c r="A1467" s="73" t="str">
        <f t="shared" si="283"/>
        <v/>
      </c>
      <c r="B1467" s="3" t="str">
        <f t="shared" si="281"/>
        <v/>
      </c>
      <c r="E1467" s="14" t="str">
        <f t="shared" si="282"/>
        <v/>
      </c>
      <c r="F1467" s="3">
        <f t="shared" si="288"/>
        <v>7</v>
      </c>
      <c r="G1467" s="3" t="str">
        <f t="shared" si="284"/>
        <v/>
      </c>
      <c r="H1467" s="3">
        <f t="shared" si="290"/>
        <v>0</v>
      </c>
      <c r="I1467" s="3" t="str">
        <f t="shared" si="285"/>
        <v/>
      </c>
      <c r="K1467" s="3">
        <f t="shared" si="286"/>
        <v>56</v>
      </c>
      <c r="L1467" s="3" t="str">
        <f t="shared" si="287"/>
        <v>Paul Winchcombe56</v>
      </c>
      <c r="N1467" s="48" t="s">
        <v>85</v>
      </c>
      <c r="O1467" s="57">
        <f t="shared" si="289"/>
        <v>3</v>
      </c>
      <c r="P1467" s="36">
        <v>41773</v>
      </c>
      <c r="Q1467" t="s">
        <v>57</v>
      </c>
      <c r="R1467" s="240">
        <v>1.6701388888888887E-2</v>
      </c>
      <c r="S1467" s="185"/>
      <c r="T1467" s="62" t="str">
        <f>IF(O1467&gt;0,VLOOKUP(Q1467,'Riders Names'!A$2:B$582,2,FALSE),"")</f>
        <v>Male</v>
      </c>
      <c r="U1467" s="45" t="str">
        <f>VLOOKUP(Q1467,'Riders Names'!A$2:B$582,1,FALSE)</f>
        <v>Paul Winchcombe</v>
      </c>
      <c r="X1467" s="7" t="str">
        <f>IF('My Races'!$H$2="All",Q1467,CONCATENATE(Q1467,N1467))</f>
        <v>Paul WinchcombeUC861</v>
      </c>
    </row>
    <row r="1468" spans="1:24" hidden="1" x14ac:dyDescent="0.2">
      <c r="A1468" s="73" t="str">
        <f t="shared" si="283"/>
        <v/>
      </c>
      <c r="B1468" s="3" t="str">
        <f t="shared" si="281"/>
        <v/>
      </c>
      <c r="E1468" s="14" t="str">
        <f t="shared" si="282"/>
        <v/>
      </c>
      <c r="F1468" s="3">
        <f t="shared" si="288"/>
        <v>7</v>
      </c>
      <c r="G1468" s="3" t="str">
        <f t="shared" si="284"/>
        <v/>
      </c>
      <c r="H1468" s="3">
        <f t="shared" si="290"/>
        <v>0</v>
      </c>
      <c r="I1468" s="3" t="str">
        <f t="shared" si="285"/>
        <v/>
      </c>
      <c r="K1468" s="3">
        <f t="shared" si="286"/>
        <v>56</v>
      </c>
      <c r="L1468" s="3" t="str">
        <f t="shared" si="287"/>
        <v/>
      </c>
      <c r="N1468" s="48" t="s">
        <v>85</v>
      </c>
      <c r="O1468" s="57">
        <f t="shared" si="289"/>
        <v>4</v>
      </c>
      <c r="P1468" s="36">
        <v>41773</v>
      </c>
      <c r="Q1468" t="s">
        <v>370</v>
      </c>
      <c r="R1468" s="240">
        <v>1.7048611111111112E-2</v>
      </c>
      <c r="S1468" s="185"/>
      <c r="T1468" s="62" t="str">
        <f>IF(O1468&gt;0,VLOOKUP(Q1468,'Riders Names'!A$2:B$582,2,FALSE),"")</f>
        <v>Male</v>
      </c>
      <c r="U1468" s="45" t="str">
        <f>VLOOKUP(Q1468,'Riders Names'!A$2:B$582,1,FALSE)</f>
        <v>Graham Forrester</v>
      </c>
      <c r="X1468" s="7" t="str">
        <f>IF('My Races'!$H$2="All",Q1468,CONCATENATE(Q1468,N1468))</f>
        <v>Graham ForresterUC861</v>
      </c>
    </row>
    <row r="1469" spans="1:24" hidden="1" x14ac:dyDescent="0.2">
      <c r="A1469" s="73" t="str">
        <f t="shared" si="283"/>
        <v/>
      </c>
      <c r="B1469" s="3" t="str">
        <f t="shared" si="281"/>
        <v/>
      </c>
      <c r="E1469" s="14" t="str">
        <f t="shared" si="282"/>
        <v/>
      </c>
      <c r="F1469" s="3">
        <f t="shared" si="288"/>
        <v>7</v>
      </c>
      <c r="G1469" s="3" t="str">
        <f t="shared" si="284"/>
        <v/>
      </c>
      <c r="H1469" s="3">
        <f t="shared" si="290"/>
        <v>0</v>
      </c>
      <c r="I1469" s="3" t="str">
        <f t="shared" si="285"/>
        <v/>
      </c>
      <c r="K1469" s="3">
        <f t="shared" si="286"/>
        <v>56</v>
      </c>
      <c r="L1469" s="3" t="str">
        <f t="shared" si="287"/>
        <v/>
      </c>
      <c r="N1469" s="48" t="s">
        <v>85</v>
      </c>
      <c r="O1469" s="57">
        <f t="shared" si="289"/>
        <v>5</v>
      </c>
      <c r="P1469" s="36">
        <v>41773</v>
      </c>
      <c r="Q1469" t="s">
        <v>261</v>
      </c>
      <c r="R1469" s="240">
        <v>1.7326388888888888E-2</v>
      </c>
      <c r="S1469" s="185"/>
      <c r="T1469" s="62" t="str">
        <f>IF(O1469&gt;0,VLOOKUP(Q1469,'Riders Names'!A$2:B$582,2,FALSE),"")</f>
        <v>Guest</v>
      </c>
      <c r="U1469" s="45" t="str">
        <f>VLOOKUP(Q1469,'Riders Names'!A$2:B$582,1,FALSE)</f>
        <v>Elliott Brunt-Murphy</v>
      </c>
      <c r="X1469" s="7" t="str">
        <f>IF('My Races'!$H$2="All",Q1469,CONCATENATE(Q1469,N1469))</f>
        <v>Elliott Brunt-MurphyUC861</v>
      </c>
    </row>
    <row r="1470" spans="1:24" hidden="1" x14ac:dyDescent="0.2">
      <c r="A1470" s="73" t="str">
        <f t="shared" si="283"/>
        <v/>
      </c>
      <c r="B1470" s="3" t="str">
        <f t="shared" si="281"/>
        <v/>
      </c>
      <c r="E1470" s="14" t="str">
        <f t="shared" si="282"/>
        <v/>
      </c>
      <c r="F1470" s="3">
        <f t="shared" si="288"/>
        <v>7</v>
      </c>
      <c r="G1470" s="3" t="str">
        <f t="shared" si="284"/>
        <v/>
      </c>
      <c r="H1470" s="3">
        <f t="shared" si="290"/>
        <v>0</v>
      </c>
      <c r="I1470" s="3" t="str">
        <f t="shared" si="285"/>
        <v/>
      </c>
      <c r="K1470" s="3">
        <f t="shared" si="286"/>
        <v>56</v>
      </c>
      <c r="L1470" s="3" t="str">
        <f t="shared" si="287"/>
        <v/>
      </c>
      <c r="N1470" s="48" t="s">
        <v>85</v>
      </c>
      <c r="O1470" s="57">
        <f t="shared" si="289"/>
        <v>6</v>
      </c>
      <c r="P1470" s="36">
        <v>41773</v>
      </c>
      <c r="Q1470" t="s">
        <v>358</v>
      </c>
      <c r="R1470" s="240">
        <v>1.8518518518518521E-2</v>
      </c>
      <c r="S1470" s="185"/>
      <c r="T1470" s="62" t="str">
        <f>IF(O1470&gt;0,VLOOKUP(Q1470,'Riders Names'!A$2:B$582,2,FALSE),"")</f>
        <v>Male</v>
      </c>
      <c r="U1470" s="45" t="str">
        <f>VLOOKUP(Q1470,'Riders Names'!A$2:B$582,1,FALSE)</f>
        <v>William Matthews</v>
      </c>
      <c r="X1470" s="7" t="str">
        <f>IF('My Races'!$H$2="All",Q1470,CONCATENATE(Q1470,N1470))</f>
        <v>William MatthewsUC861</v>
      </c>
    </row>
    <row r="1471" spans="1:24" hidden="1" x14ac:dyDescent="0.2">
      <c r="A1471" s="73" t="str">
        <f t="shared" si="283"/>
        <v/>
      </c>
      <c r="B1471" s="3" t="str">
        <f t="shared" si="281"/>
        <v/>
      </c>
      <c r="E1471" s="14" t="str">
        <f t="shared" si="282"/>
        <v/>
      </c>
      <c r="F1471" s="3">
        <f t="shared" si="288"/>
        <v>7</v>
      </c>
      <c r="G1471" s="3" t="str">
        <f t="shared" si="284"/>
        <v/>
      </c>
      <c r="H1471" s="3">
        <f t="shared" si="290"/>
        <v>0</v>
      </c>
      <c r="I1471" s="3" t="str">
        <f t="shared" si="285"/>
        <v/>
      </c>
      <c r="K1471" s="3">
        <f t="shared" si="286"/>
        <v>56</v>
      </c>
      <c r="L1471" s="3" t="str">
        <f t="shared" si="287"/>
        <v/>
      </c>
      <c r="N1471" s="48" t="s">
        <v>85</v>
      </c>
      <c r="O1471" s="57">
        <f t="shared" si="289"/>
        <v>7</v>
      </c>
      <c r="P1471" s="36">
        <v>41773</v>
      </c>
      <c r="Q1471" t="s">
        <v>199</v>
      </c>
      <c r="R1471" s="240">
        <v>1.8634259259259257E-2</v>
      </c>
      <c r="S1471" s="185"/>
      <c r="T1471" s="62" t="str">
        <f>IF(O1471&gt;0,VLOOKUP(Q1471,'Riders Names'!A$2:B$582,2,FALSE),"")</f>
        <v>Guest</v>
      </c>
      <c r="U1471" s="45" t="str">
        <f>VLOOKUP(Q1471,'Riders Names'!A$2:B$582,1,FALSE)</f>
        <v>Josh Price</v>
      </c>
      <c r="X1471" s="7" t="str">
        <f>IF('My Races'!$H$2="All",Q1471,CONCATENATE(Q1471,N1471))</f>
        <v>Josh PriceUC861</v>
      </c>
    </row>
    <row r="1472" spans="1:24" hidden="1" x14ac:dyDescent="0.2">
      <c r="A1472" s="73" t="str">
        <f t="shared" si="283"/>
        <v/>
      </c>
      <c r="B1472" s="3" t="str">
        <f t="shared" si="281"/>
        <v/>
      </c>
      <c r="E1472" s="14" t="str">
        <f t="shared" si="282"/>
        <v/>
      </c>
      <c r="F1472" s="3">
        <f t="shared" si="288"/>
        <v>7</v>
      </c>
      <c r="G1472" s="3" t="str">
        <f t="shared" si="284"/>
        <v/>
      </c>
      <c r="H1472" s="3">
        <f t="shared" si="290"/>
        <v>0</v>
      </c>
      <c r="I1472" s="3" t="str">
        <f t="shared" si="285"/>
        <v/>
      </c>
      <c r="K1472" s="3">
        <f t="shared" si="286"/>
        <v>56</v>
      </c>
      <c r="L1472" s="3" t="str">
        <f t="shared" si="287"/>
        <v/>
      </c>
      <c r="N1472" s="48" t="s">
        <v>85</v>
      </c>
      <c r="O1472" s="57">
        <f t="shared" si="289"/>
        <v>8</v>
      </c>
      <c r="P1472" s="36">
        <v>41773</v>
      </c>
      <c r="Q1472" t="s">
        <v>116</v>
      </c>
      <c r="R1472" s="240">
        <v>1.8634259259259257E-2</v>
      </c>
      <c r="S1472" s="185"/>
      <c r="T1472" s="62" t="str">
        <f>IF(O1472&gt;0,VLOOKUP(Q1472,'Riders Names'!A$2:B$582,2,FALSE),"")</f>
        <v>Male</v>
      </c>
      <c r="U1472" s="45" t="str">
        <f>VLOOKUP(Q1472,'Riders Names'!A$2:B$582,1,FALSE)</f>
        <v>Piers Dibben</v>
      </c>
      <c r="X1472" s="7" t="str">
        <f>IF('My Races'!$H$2="All",Q1472,CONCATENATE(Q1472,N1472))</f>
        <v>Piers DibbenUC861</v>
      </c>
    </row>
    <row r="1473" spans="1:24" hidden="1" x14ac:dyDescent="0.2">
      <c r="A1473" s="73" t="str">
        <f t="shared" si="283"/>
        <v/>
      </c>
      <c r="B1473" s="3" t="str">
        <f t="shared" si="281"/>
        <v/>
      </c>
      <c r="E1473" s="14" t="str">
        <f t="shared" si="282"/>
        <v/>
      </c>
      <c r="F1473" s="3">
        <f t="shared" si="288"/>
        <v>7</v>
      </c>
      <c r="G1473" s="3" t="str">
        <f t="shared" si="284"/>
        <v/>
      </c>
      <c r="H1473" s="3">
        <f t="shared" si="290"/>
        <v>0</v>
      </c>
      <c r="I1473" s="3" t="str">
        <f t="shared" si="285"/>
        <v/>
      </c>
      <c r="K1473" s="3">
        <f t="shared" si="286"/>
        <v>56</v>
      </c>
      <c r="L1473" s="3" t="str">
        <f t="shared" si="287"/>
        <v/>
      </c>
      <c r="N1473" s="48" t="s">
        <v>85</v>
      </c>
      <c r="O1473" s="57">
        <f t="shared" si="289"/>
        <v>9</v>
      </c>
      <c r="P1473" s="36">
        <v>41773</v>
      </c>
      <c r="Q1473" t="s">
        <v>387</v>
      </c>
      <c r="R1473" s="240">
        <v>2.011574074074074E-2</v>
      </c>
      <c r="S1473" s="185"/>
      <c r="T1473" s="62" t="str">
        <f>IF(O1473&gt;0,VLOOKUP(Q1473,'Riders Names'!A$2:B$582,2,FALSE),"")</f>
        <v>Guest</v>
      </c>
      <c r="U1473" s="45" t="str">
        <f>VLOOKUP(Q1473,'Riders Names'!A$2:B$582,1,FALSE)</f>
        <v>Chris Ferguson</v>
      </c>
      <c r="X1473" s="7" t="str">
        <f>IF('My Races'!$H$2="All",Q1473,CONCATENATE(Q1473,N1473))</f>
        <v>Chris FergusonUC861</v>
      </c>
    </row>
    <row r="1474" spans="1:24" hidden="1" x14ac:dyDescent="0.2">
      <c r="A1474" s="73" t="str">
        <f t="shared" si="283"/>
        <v/>
      </c>
      <c r="B1474" s="3" t="str">
        <f t="shared" si="281"/>
        <v/>
      </c>
      <c r="E1474" s="14" t="str">
        <f t="shared" si="282"/>
        <v/>
      </c>
      <c r="F1474" s="3">
        <f t="shared" si="288"/>
        <v>7</v>
      </c>
      <c r="G1474" s="3" t="str">
        <f t="shared" si="284"/>
        <v/>
      </c>
      <c r="H1474" s="3">
        <f t="shared" si="290"/>
        <v>0</v>
      </c>
      <c r="I1474" s="3" t="str">
        <f t="shared" si="285"/>
        <v/>
      </c>
      <c r="K1474" s="3">
        <f t="shared" si="286"/>
        <v>56</v>
      </c>
      <c r="L1474" s="3" t="str">
        <f t="shared" si="287"/>
        <v/>
      </c>
      <c r="N1474" s="48" t="s">
        <v>85</v>
      </c>
      <c r="O1474" s="57">
        <f t="shared" si="289"/>
        <v>10</v>
      </c>
      <c r="P1474" s="36">
        <v>41773</v>
      </c>
      <c r="Q1474" t="s">
        <v>90</v>
      </c>
      <c r="R1474" s="240" t="s">
        <v>167</v>
      </c>
      <c r="S1474" s="185"/>
      <c r="T1474" s="62" t="str">
        <f>IF(O1474&gt;0,VLOOKUP(Q1474,'Riders Names'!A$2:B$582,2,FALSE),"")</f>
        <v>Guest</v>
      </c>
      <c r="U1474" s="45" t="str">
        <f>VLOOKUP(Q1474,'Riders Names'!A$2:B$582,1,FALSE)</f>
        <v>Alistair McChesney</v>
      </c>
      <c r="X1474" s="7" t="str">
        <f>IF('My Races'!$H$2="All",Q1474,CONCATENATE(Q1474,N1474))</f>
        <v>Alistair McChesneyUC861</v>
      </c>
    </row>
    <row r="1475" spans="1:24" hidden="1" x14ac:dyDescent="0.2">
      <c r="A1475" s="73" t="str">
        <f t="shared" si="283"/>
        <v/>
      </c>
      <c r="B1475" s="3" t="str">
        <f t="shared" ref="B1475:B1538" si="291">IF(N1475=$AA$11,RANK(A1475,A$3:A$5000,1),"")</f>
        <v/>
      </c>
      <c r="E1475" s="14" t="str">
        <f t="shared" ref="E1475:E1538" si="292">IF(N1475=$AA$11,P1475,"")</f>
        <v/>
      </c>
      <c r="F1475" s="3">
        <f t="shared" si="288"/>
        <v>7</v>
      </c>
      <c r="G1475" s="3" t="str">
        <f t="shared" si="284"/>
        <v/>
      </c>
      <c r="H1475" s="3">
        <f t="shared" si="290"/>
        <v>0</v>
      </c>
      <c r="I1475" s="3" t="str">
        <f t="shared" si="285"/>
        <v/>
      </c>
      <c r="K1475" s="3">
        <f t="shared" si="286"/>
        <v>56</v>
      </c>
      <c r="L1475" s="3" t="str">
        <f t="shared" si="287"/>
        <v/>
      </c>
      <c r="N1475" s="48" t="s">
        <v>85</v>
      </c>
      <c r="O1475" s="57">
        <f t="shared" si="289"/>
        <v>1</v>
      </c>
      <c r="P1475" s="36">
        <v>41787</v>
      </c>
      <c r="Q1475" t="s">
        <v>242</v>
      </c>
      <c r="R1475" s="240">
        <v>1.5983796296296295E-2</v>
      </c>
      <c r="S1475" s="185"/>
      <c r="T1475" s="62" t="str">
        <f>IF(O1475&gt;0,VLOOKUP(Q1475,'Riders Names'!A$2:B$582,2,FALSE),"")</f>
        <v>Guest</v>
      </c>
      <c r="U1475" s="45" t="str">
        <f>VLOOKUP(Q1475,'Riders Names'!A$2:B$582,1,FALSE)</f>
        <v>Matt Griffin</v>
      </c>
      <c r="X1475" s="7" t="str">
        <f>IF('My Races'!$H$2="All",Q1475,CONCATENATE(Q1475,N1475))</f>
        <v>Matt GriffinUC861</v>
      </c>
    </row>
    <row r="1476" spans="1:24" hidden="1" x14ac:dyDescent="0.2">
      <c r="A1476" s="73" t="str">
        <f t="shared" ref="A1476:A1539" si="293">IF(AND(N1476=$AA$11,$AA$7="All"),R1476,IF(AND(N1476=$AA$11,$AA$7=T1476),R1476,""))</f>
        <v/>
      </c>
      <c r="B1476" s="3" t="str">
        <f t="shared" si="291"/>
        <v/>
      </c>
      <c r="E1476" s="14" t="str">
        <f t="shared" si="292"/>
        <v/>
      </c>
      <c r="F1476" s="3">
        <f t="shared" si="288"/>
        <v>7</v>
      </c>
      <c r="G1476" s="3" t="str">
        <f t="shared" ref="G1476:G1539" si="294">IF(F1476&lt;&gt;F1475,F1476,"")</f>
        <v/>
      </c>
      <c r="H1476" s="3">
        <f t="shared" si="290"/>
        <v>0</v>
      </c>
      <c r="I1476" s="3" t="str">
        <f t="shared" ref="I1476:I1539" si="295">IF(H1476&lt;&gt;H1475,CONCATENATE($AA$11,H1476),"")</f>
        <v/>
      </c>
      <c r="K1476" s="3">
        <f t="shared" si="286"/>
        <v>56</v>
      </c>
      <c r="L1476" s="3" t="str">
        <f t="shared" si="287"/>
        <v/>
      </c>
      <c r="N1476" s="48" t="s">
        <v>85</v>
      </c>
      <c r="O1476" s="57">
        <f t="shared" si="289"/>
        <v>2</v>
      </c>
      <c r="P1476" s="36">
        <v>41787</v>
      </c>
      <c r="Q1476" t="s">
        <v>56</v>
      </c>
      <c r="R1476" s="240">
        <v>1.6203703703703703E-2</v>
      </c>
      <c r="S1476" s="185"/>
      <c r="T1476" s="62" t="str">
        <f>IF(O1476&gt;0,VLOOKUP(Q1476,'Riders Names'!A$2:B$582,2,FALSE),"")</f>
        <v>Male</v>
      </c>
      <c r="U1476" s="45" t="str">
        <f>VLOOKUP(Q1476,'Riders Names'!A$2:B$582,1,FALSE)</f>
        <v>Simon Cox</v>
      </c>
      <c r="X1476" s="7" t="str">
        <f>IF('My Races'!$H$2="All",Q1476,CONCATENATE(Q1476,N1476))</f>
        <v>Simon CoxUC861</v>
      </c>
    </row>
    <row r="1477" spans="1:24" hidden="1" x14ac:dyDescent="0.2">
      <c r="A1477" s="73" t="str">
        <f t="shared" si="293"/>
        <v/>
      </c>
      <c r="B1477" s="3" t="str">
        <f t="shared" si="291"/>
        <v/>
      </c>
      <c r="E1477" s="14" t="str">
        <f t="shared" si="292"/>
        <v/>
      </c>
      <c r="F1477" s="3">
        <f t="shared" si="288"/>
        <v>7</v>
      </c>
      <c r="G1477" s="3" t="str">
        <f t="shared" si="294"/>
        <v/>
      </c>
      <c r="H1477" s="3">
        <f t="shared" si="290"/>
        <v>0</v>
      </c>
      <c r="I1477" s="3" t="str">
        <f t="shared" si="295"/>
        <v/>
      </c>
      <c r="K1477" s="3">
        <f t="shared" si="286"/>
        <v>56</v>
      </c>
      <c r="L1477" s="3" t="str">
        <f t="shared" si="287"/>
        <v/>
      </c>
      <c r="N1477" s="48" t="s">
        <v>85</v>
      </c>
      <c r="O1477" s="57">
        <f t="shared" si="289"/>
        <v>3</v>
      </c>
      <c r="P1477" s="36">
        <v>41787</v>
      </c>
      <c r="Q1477" t="s">
        <v>188</v>
      </c>
      <c r="R1477" s="240">
        <v>1.6643518518518519E-2</v>
      </c>
      <c r="S1477" s="185"/>
      <c r="T1477" s="62" t="str">
        <f>IF(O1477&gt;0,VLOOKUP(Q1477,'Riders Names'!A$2:B$582,2,FALSE),"")</f>
        <v>Guest</v>
      </c>
      <c r="U1477" s="45" t="str">
        <f>VLOOKUP(Q1477,'Riders Names'!A$2:B$582,1,FALSE)</f>
        <v>James Cook</v>
      </c>
      <c r="X1477" s="7" t="str">
        <f>IF('My Races'!$H$2="All",Q1477,CONCATENATE(Q1477,N1477))</f>
        <v>James CookUC861</v>
      </c>
    </row>
    <row r="1478" spans="1:24" hidden="1" x14ac:dyDescent="0.2">
      <c r="A1478" s="73" t="str">
        <f t="shared" si="293"/>
        <v/>
      </c>
      <c r="B1478" s="3" t="str">
        <f t="shared" si="291"/>
        <v/>
      </c>
      <c r="E1478" s="14" t="str">
        <f t="shared" si="292"/>
        <v/>
      </c>
      <c r="F1478" s="3">
        <f t="shared" si="288"/>
        <v>7</v>
      </c>
      <c r="G1478" s="3" t="str">
        <f t="shared" si="294"/>
        <v/>
      </c>
      <c r="H1478" s="3">
        <f t="shared" si="290"/>
        <v>0</v>
      </c>
      <c r="I1478" s="3" t="str">
        <f t="shared" si="295"/>
        <v/>
      </c>
      <c r="K1478" s="3">
        <f t="shared" si="286"/>
        <v>57</v>
      </c>
      <c r="L1478" s="3" t="str">
        <f t="shared" si="287"/>
        <v>Paul Winchcombe57</v>
      </c>
      <c r="N1478" s="48" t="s">
        <v>85</v>
      </c>
      <c r="O1478" s="57">
        <f t="shared" si="289"/>
        <v>4</v>
      </c>
      <c r="P1478" s="36">
        <v>41787</v>
      </c>
      <c r="Q1478" t="s">
        <v>57</v>
      </c>
      <c r="R1478" s="240">
        <v>1.6851851851851851E-2</v>
      </c>
      <c r="S1478" s="185"/>
      <c r="T1478" s="62" t="str">
        <f>IF(O1478&gt;0,VLOOKUP(Q1478,'Riders Names'!A$2:B$582,2,FALSE),"")</f>
        <v>Male</v>
      </c>
      <c r="U1478" s="45" t="str">
        <f>VLOOKUP(Q1478,'Riders Names'!A$2:B$582,1,FALSE)</f>
        <v>Paul Winchcombe</v>
      </c>
      <c r="X1478" s="7" t="str">
        <f>IF('My Races'!$H$2="All",Q1478,CONCATENATE(Q1478,N1478))</f>
        <v>Paul WinchcombeUC861</v>
      </c>
    </row>
    <row r="1479" spans="1:24" hidden="1" x14ac:dyDescent="0.2">
      <c r="A1479" s="73" t="str">
        <f t="shared" si="293"/>
        <v/>
      </c>
      <c r="B1479" s="3" t="str">
        <f t="shared" si="291"/>
        <v/>
      </c>
      <c r="E1479" s="14" t="str">
        <f t="shared" si="292"/>
        <v/>
      </c>
      <c r="F1479" s="3">
        <f t="shared" si="288"/>
        <v>7</v>
      </c>
      <c r="G1479" s="3" t="str">
        <f t="shared" si="294"/>
        <v/>
      </c>
      <c r="H1479" s="3">
        <f t="shared" si="290"/>
        <v>0</v>
      </c>
      <c r="I1479" s="3" t="str">
        <f t="shared" si="295"/>
        <v/>
      </c>
      <c r="K1479" s="3">
        <f t="shared" si="286"/>
        <v>57</v>
      </c>
      <c r="L1479" s="3" t="str">
        <f t="shared" si="287"/>
        <v/>
      </c>
      <c r="N1479" s="48" t="s">
        <v>85</v>
      </c>
      <c r="O1479" s="57">
        <f t="shared" si="289"/>
        <v>5</v>
      </c>
      <c r="P1479" s="36">
        <v>41787</v>
      </c>
      <c r="Q1479" t="s">
        <v>370</v>
      </c>
      <c r="R1479" s="240">
        <v>1.712962962962963E-2</v>
      </c>
      <c r="S1479" s="185"/>
      <c r="T1479" s="62" t="str">
        <f>IF(O1479&gt;0,VLOOKUP(Q1479,'Riders Names'!A$2:B$582,2,FALSE),"")</f>
        <v>Male</v>
      </c>
      <c r="U1479" s="45" t="str">
        <f>VLOOKUP(Q1479,'Riders Names'!A$2:B$582,1,FALSE)</f>
        <v>Graham Forrester</v>
      </c>
      <c r="X1479" s="7" t="str">
        <f>IF('My Races'!$H$2="All",Q1479,CONCATENATE(Q1479,N1479))</f>
        <v>Graham ForresterUC861</v>
      </c>
    </row>
    <row r="1480" spans="1:24" hidden="1" x14ac:dyDescent="0.2">
      <c r="A1480" s="73" t="str">
        <f t="shared" si="293"/>
        <v/>
      </c>
      <c r="B1480" s="3" t="str">
        <f t="shared" si="291"/>
        <v/>
      </c>
      <c r="E1480" s="14" t="str">
        <f t="shared" si="292"/>
        <v/>
      </c>
      <c r="F1480" s="3">
        <f t="shared" si="288"/>
        <v>7</v>
      </c>
      <c r="G1480" s="3" t="str">
        <f t="shared" si="294"/>
        <v/>
      </c>
      <c r="H1480" s="3">
        <f t="shared" si="290"/>
        <v>0</v>
      </c>
      <c r="I1480" s="3" t="str">
        <f t="shared" si="295"/>
        <v/>
      </c>
      <c r="K1480" s="3">
        <f t="shared" si="286"/>
        <v>57</v>
      </c>
      <c r="L1480" s="3" t="str">
        <f t="shared" si="287"/>
        <v/>
      </c>
      <c r="N1480" s="48" t="s">
        <v>85</v>
      </c>
      <c r="O1480" s="57">
        <f t="shared" si="289"/>
        <v>6</v>
      </c>
      <c r="P1480" s="36">
        <v>41787</v>
      </c>
      <c r="Q1480" t="s">
        <v>272</v>
      </c>
      <c r="R1480" s="240">
        <v>1.7361111111111112E-2</v>
      </c>
      <c r="S1480" s="185"/>
      <c r="T1480" s="62" t="str">
        <f>IF(O1480&gt;0,VLOOKUP(Q1480,'Riders Names'!A$2:B$582,2,FALSE),"")</f>
        <v>Guest</v>
      </c>
      <c r="U1480" s="45" t="str">
        <f>VLOOKUP(Q1480,'Riders Names'!A$2:B$582,1,FALSE)</f>
        <v>Jimmy Barton</v>
      </c>
      <c r="X1480" s="7" t="str">
        <f>IF('My Races'!$H$2="All",Q1480,CONCATENATE(Q1480,N1480))</f>
        <v>Jimmy BartonUC861</v>
      </c>
    </row>
    <row r="1481" spans="1:24" hidden="1" x14ac:dyDescent="0.2">
      <c r="A1481" s="73" t="str">
        <f t="shared" si="293"/>
        <v/>
      </c>
      <c r="B1481" s="3" t="str">
        <f t="shared" si="291"/>
        <v/>
      </c>
      <c r="E1481" s="14" t="str">
        <f t="shared" si="292"/>
        <v/>
      </c>
      <c r="F1481" s="3">
        <f t="shared" si="288"/>
        <v>7</v>
      </c>
      <c r="G1481" s="3" t="str">
        <f t="shared" si="294"/>
        <v/>
      </c>
      <c r="H1481" s="3">
        <f t="shared" si="290"/>
        <v>0</v>
      </c>
      <c r="I1481" s="3" t="str">
        <f t="shared" si="295"/>
        <v/>
      </c>
      <c r="K1481" s="3">
        <f t="shared" ref="K1481:K1544" si="296">IF(X1481=$AA$6,K1480+1,K1480)</f>
        <v>57</v>
      </c>
      <c r="L1481" s="3" t="str">
        <f t="shared" ref="L1481:L1544" si="297">IF(K1481&lt;&gt;K1480,CONCATENATE($AA$4,K1481),"")</f>
        <v/>
      </c>
      <c r="N1481" s="48" t="s">
        <v>85</v>
      </c>
      <c r="O1481" s="57">
        <f t="shared" si="289"/>
        <v>7</v>
      </c>
      <c r="P1481" s="36">
        <v>41787</v>
      </c>
      <c r="Q1481" t="s">
        <v>256</v>
      </c>
      <c r="R1481" s="240">
        <v>1.7488425925925925E-2</v>
      </c>
      <c r="S1481" s="185"/>
      <c r="T1481" s="62" t="str">
        <f>IF(O1481&gt;0,VLOOKUP(Q1481,'Riders Names'!A$2:B$582,2,FALSE),"")</f>
        <v>Guest</v>
      </c>
      <c r="U1481" s="45" t="str">
        <f>VLOOKUP(Q1481,'Riders Names'!A$2:B$582,1,FALSE)</f>
        <v>Phil Akerman</v>
      </c>
      <c r="X1481" s="7" t="str">
        <f>IF('My Races'!$H$2="All",Q1481,CONCATENATE(Q1481,N1481))</f>
        <v>Phil AkermanUC861</v>
      </c>
    </row>
    <row r="1482" spans="1:24" hidden="1" x14ac:dyDescent="0.2">
      <c r="A1482" s="73" t="str">
        <f t="shared" si="293"/>
        <v/>
      </c>
      <c r="B1482" s="3" t="str">
        <f t="shared" si="291"/>
        <v/>
      </c>
      <c r="E1482" s="14" t="str">
        <f t="shared" si="292"/>
        <v/>
      </c>
      <c r="F1482" s="3">
        <f t="shared" si="288"/>
        <v>7</v>
      </c>
      <c r="G1482" s="3" t="str">
        <f t="shared" si="294"/>
        <v/>
      </c>
      <c r="H1482" s="3">
        <f t="shared" si="290"/>
        <v>0</v>
      </c>
      <c r="I1482" s="3" t="str">
        <f t="shared" si="295"/>
        <v/>
      </c>
      <c r="K1482" s="3">
        <f t="shared" si="296"/>
        <v>57</v>
      </c>
      <c r="L1482" s="3" t="str">
        <f t="shared" si="297"/>
        <v/>
      </c>
      <c r="N1482" s="48" t="s">
        <v>85</v>
      </c>
      <c r="O1482" s="57">
        <f t="shared" si="289"/>
        <v>8</v>
      </c>
      <c r="P1482" s="36">
        <v>41787</v>
      </c>
      <c r="Q1482" t="s">
        <v>72</v>
      </c>
      <c r="R1482" s="240">
        <v>1.7789351851851851E-2</v>
      </c>
      <c r="S1482" s="185"/>
      <c r="T1482" s="62" t="str">
        <f>IF(O1482&gt;0,VLOOKUP(Q1482,'Riders Names'!A$2:B$582,2,FALSE),"")</f>
        <v>Male</v>
      </c>
      <c r="U1482" s="45" t="str">
        <f>VLOOKUP(Q1482,'Riders Names'!A$2:B$582,1,FALSE)</f>
        <v>John Eames</v>
      </c>
      <c r="X1482" s="7" t="str">
        <f>IF('My Races'!$H$2="All",Q1482,CONCATENATE(Q1482,N1482))</f>
        <v>John EamesUC861</v>
      </c>
    </row>
    <row r="1483" spans="1:24" hidden="1" x14ac:dyDescent="0.2">
      <c r="A1483" s="73" t="str">
        <f t="shared" si="293"/>
        <v/>
      </c>
      <c r="B1483" s="3" t="str">
        <f t="shared" si="291"/>
        <v/>
      </c>
      <c r="E1483" s="14" t="str">
        <f t="shared" si="292"/>
        <v/>
      </c>
      <c r="F1483" s="3">
        <f t="shared" si="288"/>
        <v>7</v>
      </c>
      <c r="G1483" s="3" t="str">
        <f t="shared" si="294"/>
        <v/>
      </c>
      <c r="H1483" s="3">
        <f t="shared" si="290"/>
        <v>0</v>
      </c>
      <c r="I1483" s="3" t="str">
        <f t="shared" si="295"/>
        <v/>
      </c>
      <c r="K1483" s="3">
        <f t="shared" si="296"/>
        <v>57</v>
      </c>
      <c r="L1483" s="3" t="str">
        <f t="shared" si="297"/>
        <v/>
      </c>
      <c r="N1483" s="48" t="s">
        <v>85</v>
      </c>
      <c r="O1483" s="57">
        <f t="shared" si="289"/>
        <v>9</v>
      </c>
      <c r="P1483" s="36">
        <v>41787</v>
      </c>
      <c r="Q1483" t="s">
        <v>58</v>
      </c>
      <c r="R1483" s="240">
        <v>1.8229166666666668E-2</v>
      </c>
      <c r="S1483" s="185"/>
      <c r="T1483" s="62" t="str">
        <f>IF(O1483&gt;0,VLOOKUP(Q1483,'Riders Names'!A$2:B$582,2,FALSE),"")</f>
        <v>Male</v>
      </c>
      <c r="U1483" s="45" t="str">
        <f>VLOOKUP(Q1483,'Riders Names'!A$2:B$582,1,FALSE)</f>
        <v>Mike Gibbons</v>
      </c>
      <c r="X1483" s="7" t="str">
        <f>IF('My Races'!$H$2="All",Q1483,CONCATENATE(Q1483,N1483))</f>
        <v>Mike GibbonsUC861</v>
      </c>
    </row>
    <row r="1484" spans="1:24" hidden="1" x14ac:dyDescent="0.2">
      <c r="A1484" s="73" t="str">
        <f t="shared" si="293"/>
        <v/>
      </c>
      <c r="B1484" s="3" t="str">
        <f t="shared" si="291"/>
        <v/>
      </c>
      <c r="E1484" s="14" t="str">
        <f t="shared" si="292"/>
        <v/>
      </c>
      <c r="F1484" s="3">
        <f t="shared" si="288"/>
        <v>7</v>
      </c>
      <c r="G1484" s="3" t="str">
        <f t="shared" si="294"/>
        <v/>
      </c>
      <c r="H1484" s="3">
        <f t="shared" si="290"/>
        <v>0</v>
      </c>
      <c r="I1484" s="3" t="str">
        <f t="shared" si="295"/>
        <v/>
      </c>
      <c r="K1484" s="3">
        <f t="shared" si="296"/>
        <v>57</v>
      </c>
      <c r="L1484" s="3" t="str">
        <f t="shared" si="297"/>
        <v/>
      </c>
      <c r="N1484" s="48" t="s">
        <v>85</v>
      </c>
      <c r="O1484" s="57">
        <f t="shared" si="289"/>
        <v>10</v>
      </c>
      <c r="P1484" s="36">
        <v>41787</v>
      </c>
      <c r="Q1484" t="s">
        <v>144</v>
      </c>
      <c r="R1484" s="240">
        <v>1.8379629629629628E-2</v>
      </c>
      <c r="S1484" s="185"/>
      <c r="T1484" s="62" t="str">
        <f>IF(O1484&gt;0,VLOOKUP(Q1484,'Riders Names'!A$2:B$582,2,FALSE),"")</f>
        <v>Male</v>
      </c>
      <c r="U1484" s="45" t="str">
        <f>VLOOKUP(Q1484,'Riders Names'!A$2:B$582,1,FALSE)</f>
        <v>Chris Tweedie</v>
      </c>
      <c r="X1484" s="7" t="str">
        <f>IF('My Races'!$H$2="All",Q1484,CONCATENATE(Q1484,N1484))</f>
        <v>Chris TweedieUC861</v>
      </c>
    </row>
    <row r="1485" spans="1:24" hidden="1" x14ac:dyDescent="0.2">
      <c r="A1485" s="73" t="str">
        <f t="shared" si="293"/>
        <v/>
      </c>
      <c r="B1485" s="3" t="str">
        <f t="shared" si="291"/>
        <v/>
      </c>
      <c r="E1485" s="14" t="str">
        <f t="shared" si="292"/>
        <v/>
      </c>
      <c r="F1485" s="3">
        <f t="shared" si="288"/>
        <v>7</v>
      </c>
      <c r="G1485" s="3" t="str">
        <f t="shared" si="294"/>
        <v/>
      </c>
      <c r="H1485" s="3">
        <f t="shared" si="290"/>
        <v>0</v>
      </c>
      <c r="I1485" s="3" t="str">
        <f t="shared" si="295"/>
        <v/>
      </c>
      <c r="K1485" s="3">
        <f t="shared" si="296"/>
        <v>57</v>
      </c>
      <c r="L1485" s="3" t="str">
        <f t="shared" si="297"/>
        <v/>
      </c>
      <c r="N1485" s="48" t="s">
        <v>85</v>
      </c>
      <c r="O1485" s="57">
        <f t="shared" si="289"/>
        <v>11</v>
      </c>
      <c r="P1485" s="36">
        <v>41787</v>
      </c>
      <c r="Q1485" t="s">
        <v>166</v>
      </c>
      <c r="R1485" s="240">
        <v>1.8692129629629631E-2</v>
      </c>
      <c r="S1485" s="185"/>
      <c r="T1485" s="62" t="str">
        <f>IF(O1485&gt;0,VLOOKUP(Q1485,'Riders Names'!A$2:B$582,2,FALSE),"")</f>
        <v>Male</v>
      </c>
      <c r="U1485" s="45" t="str">
        <f>VLOOKUP(Q1485,'Riders Names'!A$2:B$582,1,FALSE)</f>
        <v>Andy Summers</v>
      </c>
      <c r="X1485" s="7" t="str">
        <f>IF('My Races'!$H$2="All",Q1485,CONCATENATE(Q1485,N1485))</f>
        <v>Andy SummersUC861</v>
      </c>
    </row>
    <row r="1486" spans="1:24" hidden="1" x14ac:dyDescent="0.2">
      <c r="A1486" s="73" t="str">
        <f t="shared" si="293"/>
        <v/>
      </c>
      <c r="B1486" s="3" t="str">
        <f t="shared" si="291"/>
        <v/>
      </c>
      <c r="E1486" s="14" t="str">
        <f t="shared" si="292"/>
        <v/>
      </c>
      <c r="F1486" s="3">
        <f t="shared" si="288"/>
        <v>7</v>
      </c>
      <c r="G1486" s="3" t="str">
        <f t="shared" si="294"/>
        <v/>
      </c>
      <c r="H1486" s="3">
        <f t="shared" si="290"/>
        <v>0</v>
      </c>
      <c r="I1486" s="3" t="str">
        <f t="shared" si="295"/>
        <v/>
      </c>
      <c r="K1486" s="3">
        <f t="shared" si="296"/>
        <v>57</v>
      </c>
      <c r="L1486" s="3" t="str">
        <f t="shared" si="297"/>
        <v/>
      </c>
      <c r="N1486" s="48" t="s">
        <v>85</v>
      </c>
      <c r="O1486" s="57">
        <f t="shared" si="289"/>
        <v>12</v>
      </c>
      <c r="P1486" s="36">
        <v>41787</v>
      </c>
      <c r="Q1486" t="s">
        <v>365</v>
      </c>
      <c r="R1486" s="240">
        <v>1.9386574074074073E-2</v>
      </c>
      <c r="S1486" s="185"/>
      <c r="T1486" s="62" t="str">
        <f>IF(O1486&gt;0,VLOOKUP(Q1486,'Riders Names'!A$2:B$582,2,FALSE),"")</f>
        <v>Male</v>
      </c>
      <c r="U1486" s="45" t="str">
        <f>VLOOKUP(Q1486,'Riders Names'!A$2:B$582,1,FALSE)</f>
        <v>Jack Fieldhouse</v>
      </c>
      <c r="X1486" s="7" t="str">
        <f>IF('My Races'!$H$2="All",Q1486,CONCATENATE(Q1486,N1486))</f>
        <v>Jack FieldhouseUC861</v>
      </c>
    </row>
    <row r="1487" spans="1:24" hidden="1" x14ac:dyDescent="0.2">
      <c r="A1487" s="73" t="str">
        <f t="shared" si="293"/>
        <v/>
      </c>
      <c r="B1487" s="3" t="str">
        <f t="shared" si="291"/>
        <v/>
      </c>
      <c r="E1487" s="14" t="str">
        <f t="shared" si="292"/>
        <v/>
      </c>
      <c r="F1487" s="3">
        <f t="shared" si="288"/>
        <v>7</v>
      </c>
      <c r="G1487" s="3" t="str">
        <f t="shared" si="294"/>
        <v/>
      </c>
      <c r="H1487" s="3">
        <f t="shared" si="290"/>
        <v>0</v>
      </c>
      <c r="I1487" s="3" t="str">
        <f t="shared" si="295"/>
        <v/>
      </c>
      <c r="K1487" s="3">
        <f t="shared" si="296"/>
        <v>57</v>
      </c>
      <c r="L1487" s="3" t="str">
        <f t="shared" si="297"/>
        <v/>
      </c>
      <c r="N1487" s="48" t="s">
        <v>85</v>
      </c>
      <c r="O1487" s="57">
        <f t="shared" si="289"/>
        <v>13</v>
      </c>
      <c r="P1487" s="36">
        <v>41787</v>
      </c>
      <c r="Q1487" t="s">
        <v>231</v>
      </c>
      <c r="R1487" s="240">
        <v>1.996527777777778E-2</v>
      </c>
      <c r="S1487" s="185"/>
      <c r="T1487" s="62" t="str">
        <f>IF(O1487&gt;0,VLOOKUP(Q1487,'Riders Names'!A$2:B$582,2,FALSE),"")</f>
        <v>Guest</v>
      </c>
      <c r="U1487" s="45" t="str">
        <f>VLOOKUP(Q1487,'Riders Names'!A$2:B$582,1,FALSE)</f>
        <v>Charlie Kelly</v>
      </c>
      <c r="X1487" s="7" t="str">
        <f>IF('My Races'!$H$2="All",Q1487,CONCATENATE(Q1487,N1487))</f>
        <v>Charlie KellyUC861</v>
      </c>
    </row>
    <row r="1488" spans="1:24" hidden="1" x14ac:dyDescent="0.2">
      <c r="A1488" s="73" t="str">
        <f t="shared" si="293"/>
        <v/>
      </c>
      <c r="B1488" s="3" t="str">
        <f t="shared" si="291"/>
        <v/>
      </c>
      <c r="E1488" s="14" t="str">
        <f t="shared" si="292"/>
        <v/>
      </c>
      <c r="F1488" s="3">
        <f t="shared" si="288"/>
        <v>7</v>
      </c>
      <c r="G1488" s="3" t="str">
        <f t="shared" si="294"/>
        <v/>
      </c>
      <c r="H1488" s="3">
        <f t="shared" si="290"/>
        <v>0</v>
      </c>
      <c r="I1488" s="3" t="str">
        <f t="shared" si="295"/>
        <v/>
      </c>
      <c r="K1488" s="3">
        <f t="shared" si="296"/>
        <v>57</v>
      </c>
      <c r="L1488" s="3" t="str">
        <f t="shared" si="297"/>
        <v/>
      </c>
      <c r="N1488" s="48" t="s">
        <v>85</v>
      </c>
      <c r="O1488" s="57">
        <f t="shared" si="289"/>
        <v>1</v>
      </c>
      <c r="P1488" s="36">
        <v>41794</v>
      </c>
      <c r="Q1488" t="s">
        <v>172</v>
      </c>
      <c r="R1488" s="240">
        <v>1.6458333333333332E-2</v>
      </c>
      <c r="S1488" s="185"/>
      <c r="T1488" s="62" t="str">
        <f>IF(O1488&gt;0,VLOOKUP(Q1488,'Riders Names'!A$2:B$582,2,FALSE),"")</f>
        <v>Guest</v>
      </c>
      <c r="U1488" s="45" t="str">
        <f>VLOOKUP(Q1488,'Riders Names'!A$2:B$582,1,FALSE)</f>
        <v>Les Liddiard</v>
      </c>
      <c r="X1488" s="7" t="str">
        <f>IF('My Races'!$H$2="All",Q1488,CONCATENATE(Q1488,N1488))</f>
        <v>Les LiddiardUC861</v>
      </c>
    </row>
    <row r="1489" spans="1:24" hidden="1" x14ac:dyDescent="0.2">
      <c r="A1489" s="73" t="str">
        <f t="shared" si="293"/>
        <v/>
      </c>
      <c r="B1489" s="3" t="str">
        <f t="shared" si="291"/>
        <v/>
      </c>
      <c r="E1489" s="14" t="str">
        <f t="shared" si="292"/>
        <v/>
      </c>
      <c r="F1489" s="3">
        <f t="shared" si="288"/>
        <v>7</v>
      </c>
      <c r="G1489" s="3" t="str">
        <f t="shared" si="294"/>
        <v/>
      </c>
      <c r="H1489" s="3">
        <f t="shared" si="290"/>
        <v>0</v>
      </c>
      <c r="I1489" s="3" t="str">
        <f t="shared" si="295"/>
        <v/>
      </c>
      <c r="K1489" s="3">
        <f t="shared" si="296"/>
        <v>57</v>
      </c>
      <c r="L1489" s="3" t="str">
        <f t="shared" si="297"/>
        <v/>
      </c>
      <c r="N1489" s="48" t="s">
        <v>85</v>
      </c>
      <c r="O1489" s="57">
        <f t="shared" si="289"/>
        <v>2</v>
      </c>
      <c r="P1489" s="36">
        <v>41794</v>
      </c>
      <c r="Q1489" t="s">
        <v>56</v>
      </c>
      <c r="R1489" s="240">
        <v>1.650462962962963E-2</v>
      </c>
      <c r="S1489" s="185"/>
      <c r="T1489" s="62" t="str">
        <f>IF(O1489&gt;0,VLOOKUP(Q1489,'Riders Names'!A$2:B$582,2,FALSE),"")</f>
        <v>Male</v>
      </c>
      <c r="U1489" s="45" t="str">
        <f>VLOOKUP(Q1489,'Riders Names'!A$2:B$582,1,FALSE)</f>
        <v>Simon Cox</v>
      </c>
      <c r="X1489" s="7" t="str">
        <f>IF('My Races'!$H$2="All",Q1489,CONCATENATE(Q1489,N1489))</f>
        <v>Simon CoxUC861</v>
      </c>
    </row>
    <row r="1490" spans="1:24" hidden="1" x14ac:dyDescent="0.2">
      <c r="A1490" s="73" t="str">
        <f t="shared" si="293"/>
        <v/>
      </c>
      <c r="B1490" s="3" t="str">
        <f t="shared" si="291"/>
        <v/>
      </c>
      <c r="E1490" s="14" t="str">
        <f t="shared" si="292"/>
        <v/>
      </c>
      <c r="F1490" s="3">
        <f t="shared" si="288"/>
        <v>7</v>
      </c>
      <c r="G1490" s="3" t="str">
        <f t="shared" si="294"/>
        <v/>
      </c>
      <c r="H1490" s="3">
        <f t="shared" si="290"/>
        <v>0</v>
      </c>
      <c r="I1490" s="3" t="str">
        <f t="shared" si="295"/>
        <v/>
      </c>
      <c r="K1490" s="3">
        <f t="shared" si="296"/>
        <v>58</v>
      </c>
      <c r="L1490" s="3" t="str">
        <f t="shared" si="297"/>
        <v>Paul Winchcombe58</v>
      </c>
      <c r="N1490" s="48" t="s">
        <v>85</v>
      </c>
      <c r="O1490" s="57">
        <f t="shared" si="289"/>
        <v>3</v>
      </c>
      <c r="P1490" s="36">
        <v>41794</v>
      </c>
      <c r="Q1490" t="s">
        <v>57</v>
      </c>
      <c r="R1490" s="240">
        <v>1.6747685185185185E-2</v>
      </c>
      <c r="S1490" s="185"/>
      <c r="T1490" s="62" t="str">
        <f>IF(O1490&gt;0,VLOOKUP(Q1490,'Riders Names'!A$2:B$582,2,FALSE),"")</f>
        <v>Male</v>
      </c>
      <c r="U1490" s="45" t="str">
        <f>VLOOKUP(Q1490,'Riders Names'!A$2:B$582,1,FALSE)</f>
        <v>Paul Winchcombe</v>
      </c>
      <c r="X1490" s="7" t="str">
        <f>IF('My Races'!$H$2="All",Q1490,CONCATENATE(Q1490,N1490))</f>
        <v>Paul WinchcombeUC861</v>
      </c>
    </row>
    <row r="1491" spans="1:24" hidden="1" x14ac:dyDescent="0.2">
      <c r="A1491" s="73" t="str">
        <f t="shared" si="293"/>
        <v/>
      </c>
      <c r="B1491" s="3" t="str">
        <f t="shared" si="291"/>
        <v/>
      </c>
      <c r="E1491" s="14" t="str">
        <f t="shared" si="292"/>
        <v/>
      </c>
      <c r="F1491" s="3">
        <f t="shared" ref="F1491:F1554" si="298">IF(AND(E1491&lt;&gt;"",E1490&lt;&gt;E1491),F1490+1,F1490)</f>
        <v>7</v>
      </c>
      <c r="G1491" s="3" t="str">
        <f t="shared" si="294"/>
        <v/>
      </c>
      <c r="H1491" s="3">
        <f t="shared" si="290"/>
        <v>0</v>
      </c>
      <c r="I1491" s="3" t="str">
        <f t="shared" si="295"/>
        <v/>
      </c>
      <c r="K1491" s="3">
        <f t="shared" si="296"/>
        <v>58</v>
      </c>
      <c r="L1491" s="3" t="str">
        <f t="shared" si="297"/>
        <v/>
      </c>
      <c r="N1491" s="48" t="s">
        <v>85</v>
      </c>
      <c r="O1491" s="57">
        <f t="shared" si="289"/>
        <v>4</v>
      </c>
      <c r="P1491" s="36">
        <v>41794</v>
      </c>
      <c r="Q1491" t="s">
        <v>388</v>
      </c>
      <c r="R1491" s="240">
        <v>1.6863425925925928E-2</v>
      </c>
      <c r="S1491" s="185"/>
      <c r="T1491" s="62" t="str">
        <f>IF(O1491&gt;0,VLOOKUP(Q1491,'Riders Names'!A$2:B$582,2,FALSE),"")</f>
        <v>Guest</v>
      </c>
      <c r="U1491" s="45" t="str">
        <f>VLOOKUP(Q1491,'Riders Names'!A$2:B$582,1,FALSE)</f>
        <v>Craig Green</v>
      </c>
      <c r="X1491" s="7" t="str">
        <f>IF('My Races'!$H$2="All",Q1491,CONCATENATE(Q1491,N1491))</f>
        <v>Craig GreenUC861</v>
      </c>
    </row>
    <row r="1492" spans="1:24" hidden="1" x14ac:dyDescent="0.2">
      <c r="A1492" s="73" t="str">
        <f t="shared" si="293"/>
        <v/>
      </c>
      <c r="B1492" s="3" t="str">
        <f t="shared" si="291"/>
        <v/>
      </c>
      <c r="E1492" s="14" t="str">
        <f t="shared" si="292"/>
        <v/>
      </c>
      <c r="F1492" s="3">
        <f t="shared" si="298"/>
        <v>7</v>
      </c>
      <c r="G1492" s="3" t="str">
        <f t="shared" si="294"/>
        <v/>
      </c>
      <c r="H1492" s="3">
        <f t="shared" si="290"/>
        <v>0</v>
      </c>
      <c r="I1492" s="3" t="str">
        <f t="shared" si="295"/>
        <v/>
      </c>
      <c r="K1492" s="3">
        <f t="shared" si="296"/>
        <v>58</v>
      </c>
      <c r="L1492" s="3" t="str">
        <f t="shared" si="297"/>
        <v/>
      </c>
      <c r="N1492" s="48" t="s">
        <v>85</v>
      </c>
      <c r="O1492" s="57">
        <f t="shared" si="289"/>
        <v>5</v>
      </c>
      <c r="P1492" s="36">
        <v>41794</v>
      </c>
      <c r="Q1492" t="s">
        <v>272</v>
      </c>
      <c r="R1492" s="240">
        <v>1.741898148148148E-2</v>
      </c>
      <c r="S1492" s="185"/>
      <c r="T1492" s="62" t="str">
        <f>IF(O1492&gt;0,VLOOKUP(Q1492,'Riders Names'!A$2:B$582,2,FALSE),"")</f>
        <v>Guest</v>
      </c>
      <c r="U1492" s="45" t="str">
        <f>VLOOKUP(Q1492,'Riders Names'!A$2:B$582,1,FALSE)</f>
        <v>Jimmy Barton</v>
      </c>
      <c r="X1492" s="7" t="str">
        <f>IF('My Races'!$H$2="All",Q1492,CONCATENATE(Q1492,N1492))</f>
        <v>Jimmy BartonUC861</v>
      </c>
    </row>
    <row r="1493" spans="1:24" hidden="1" x14ac:dyDescent="0.2">
      <c r="A1493" s="73" t="str">
        <f t="shared" si="293"/>
        <v/>
      </c>
      <c r="B1493" s="3" t="str">
        <f t="shared" si="291"/>
        <v/>
      </c>
      <c r="E1493" s="14" t="str">
        <f t="shared" si="292"/>
        <v/>
      </c>
      <c r="F1493" s="3">
        <f t="shared" si="298"/>
        <v>7</v>
      </c>
      <c r="G1493" s="3" t="str">
        <f t="shared" si="294"/>
        <v/>
      </c>
      <c r="H1493" s="3">
        <f t="shared" si="290"/>
        <v>0</v>
      </c>
      <c r="I1493" s="3" t="str">
        <f t="shared" si="295"/>
        <v/>
      </c>
      <c r="K1493" s="3">
        <f t="shared" si="296"/>
        <v>58</v>
      </c>
      <c r="L1493" s="3" t="str">
        <f t="shared" si="297"/>
        <v/>
      </c>
      <c r="N1493" s="48" t="s">
        <v>85</v>
      </c>
      <c r="O1493" s="57">
        <f t="shared" si="289"/>
        <v>6</v>
      </c>
      <c r="P1493" s="36">
        <v>41794</v>
      </c>
      <c r="Q1493" t="s">
        <v>389</v>
      </c>
      <c r="R1493" s="240">
        <v>1.7638888888888888E-2</v>
      </c>
      <c r="S1493" s="185"/>
      <c r="T1493" s="62" t="str">
        <f>IF(O1493&gt;0,VLOOKUP(Q1493,'Riders Names'!A$2:B$582,2,FALSE),"")</f>
        <v>Male</v>
      </c>
      <c r="U1493" s="45" t="str">
        <f>VLOOKUP(Q1493,'Riders Names'!A$2:B$582,1,FALSE)</f>
        <v>Andy Stuart</v>
      </c>
      <c r="X1493" s="7" t="str">
        <f>IF('My Races'!$H$2="All",Q1493,CONCATENATE(Q1493,N1493))</f>
        <v>ANDY STUARTUC861</v>
      </c>
    </row>
    <row r="1494" spans="1:24" hidden="1" x14ac:dyDescent="0.2">
      <c r="A1494" s="73" t="str">
        <f t="shared" si="293"/>
        <v/>
      </c>
      <c r="B1494" s="3" t="str">
        <f t="shared" si="291"/>
        <v/>
      </c>
      <c r="E1494" s="14" t="str">
        <f t="shared" si="292"/>
        <v/>
      </c>
      <c r="F1494" s="3">
        <f t="shared" si="298"/>
        <v>7</v>
      </c>
      <c r="G1494" s="3" t="str">
        <f t="shared" si="294"/>
        <v/>
      </c>
      <c r="H1494" s="3">
        <f t="shared" si="290"/>
        <v>0</v>
      </c>
      <c r="I1494" s="3" t="str">
        <f t="shared" si="295"/>
        <v/>
      </c>
      <c r="K1494" s="3">
        <f t="shared" si="296"/>
        <v>58</v>
      </c>
      <c r="L1494" s="3" t="str">
        <f t="shared" si="297"/>
        <v/>
      </c>
      <c r="N1494" s="48" t="s">
        <v>85</v>
      </c>
      <c r="O1494" s="57">
        <f t="shared" si="289"/>
        <v>7</v>
      </c>
      <c r="P1494" s="36">
        <v>41794</v>
      </c>
      <c r="Q1494" t="s">
        <v>256</v>
      </c>
      <c r="R1494" s="240">
        <v>1.7743055555555557E-2</v>
      </c>
      <c r="S1494" s="185"/>
      <c r="T1494" s="62" t="str">
        <f>IF(O1494&gt;0,VLOOKUP(Q1494,'Riders Names'!A$2:B$582,2,FALSE),"")</f>
        <v>Guest</v>
      </c>
      <c r="U1494" s="45" t="str">
        <f>VLOOKUP(Q1494,'Riders Names'!A$2:B$582,1,FALSE)</f>
        <v>Phil Akerman</v>
      </c>
      <c r="X1494" s="7" t="str">
        <f>IF('My Races'!$H$2="All",Q1494,CONCATENATE(Q1494,N1494))</f>
        <v>Phil AkermanUC861</v>
      </c>
    </row>
    <row r="1495" spans="1:24" hidden="1" x14ac:dyDescent="0.2">
      <c r="A1495" s="73" t="str">
        <f t="shared" si="293"/>
        <v/>
      </c>
      <c r="B1495" s="3" t="str">
        <f t="shared" si="291"/>
        <v/>
      </c>
      <c r="E1495" s="14" t="str">
        <f t="shared" si="292"/>
        <v/>
      </c>
      <c r="F1495" s="3">
        <f t="shared" si="298"/>
        <v>7</v>
      </c>
      <c r="G1495" s="3" t="str">
        <f t="shared" si="294"/>
        <v/>
      </c>
      <c r="H1495" s="3">
        <f t="shared" si="290"/>
        <v>0</v>
      </c>
      <c r="I1495" s="3" t="str">
        <f t="shared" si="295"/>
        <v/>
      </c>
      <c r="K1495" s="3">
        <f t="shared" si="296"/>
        <v>58</v>
      </c>
      <c r="L1495" s="3" t="str">
        <f t="shared" si="297"/>
        <v/>
      </c>
      <c r="N1495" s="48" t="s">
        <v>85</v>
      </c>
      <c r="O1495" s="57">
        <f t="shared" si="289"/>
        <v>8</v>
      </c>
      <c r="P1495" s="36">
        <v>41794</v>
      </c>
      <c r="Q1495" t="s">
        <v>358</v>
      </c>
      <c r="R1495" s="240">
        <v>1.7835648148148149E-2</v>
      </c>
      <c r="S1495" s="185"/>
      <c r="T1495" s="62" t="str">
        <f>IF(O1495&gt;0,VLOOKUP(Q1495,'Riders Names'!A$2:B$582,2,FALSE),"")</f>
        <v>Male</v>
      </c>
      <c r="U1495" s="45" t="str">
        <f>VLOOKUP(Q1495,'Riders Names'!A$2:B$582,1,FALSE)</f>
        <v>William Matthews</v>
      </c>
      <c r="X1495" s="7" t="str">
        <f>IF('My Races'!$H$2="All",Q1495,CONCATENATE(Q1495,N1495))</f>
        <v>William MatthewsUC861</v>
      </c>
    </row>
    <row r="1496" spans="1:24" hidden="1" x14ac:dyDescent="0.2">
      <c r="A1496" s="73" t="str">
        <f t="shared" si="293"/>
        <v/>
      </c>
      <c r="B1496" s="3" t="str">
        <f t="shared" si="291"/>
        <v/>
      </c>
      <c r="E1496" s="14" t="str">
        <f t="shared" si="292"/>
        <v/>
      </c>
      <c r="F1496" s="3">
        <f t="shared" si="298"/>
        <v>7</v>
      </c>
      <c r="G1496" s="3" t="str">
        <f t="shared" si="294"/>
        <v/>
      </c>
      <c r="H1496" s="3">
        <f t="shared" si="290"/>
        <v>0</v>
      </c>
      <c r="I1496" s="3" t="str">
        <f t="shared" si="295"/>
        <v/>
      </c>
      <c r="K1496" s="3">
        <f t="shared" si="296"/>
        <v>58</v>
      </c>
      <c r="L1496" s="3" t="str">
        <f t="shared" si="297"/>
        <v/>
      </c>
      <c r="N1496" s="48" t="s">
        <v>85</v>
      </c>
      <c r="O1496" s="57">
        <f t="shared" si="289"/>
        <v>9</v>
      </c>
      <c r="P1496" s="36">
        <v>41794</v>
      </c>
      <c r="Q1496" t="s">
        <v>169</v>
      </c>
      <c r="R1496" s="240">
        <v>1.7962962962962962E-2</v>
      </c>
      <c r="S1496" s="185"/>
      <c r="T1496" s="62" t="str">
        <f>IF(O1496&gt;0,VLOOKUP(Q1496,'Riders Names'!A$2:B$582,2,FALSE),"")</f>
        <v>Male</v>
      </c>
      <c r="U1496" s="45" t="str">
        <f>VLOOKUP(Q1496,'Riders Names'!A$2:B$582,1,FALSE)</f>
        <v>Jamie Currie</v>
      </c>
      <c r="X1496" s="7" t="str">
        <f>IF('My Races'!$H$2="All",Q1496,CONCATENATE(Q1496,N1496))</f>
        <v>Jamie CurrieUC861</v>
      </c>
    </row>
    <row r="1497" spans="1:24" hidden="1" x14ac:dyDescent="0.2">
      <c r="A1497" s="73" t="str">
        <f t="shared" si="293"/>
        <v/>
      </c>
      <c r="B1497" s="3" t="str">
        <f t="shared" si="291"/>
        <v/>
      </c>
      <c r="E1497" s="14" t="str">
        <f t="shared" si="292"/>
        <v/>
      </c>
      <c r="F1497" s="3">
        <f t="shared" si="298"/>
        <v>7</v>
      </c>
      <c r="G1497" s="3" t="str">
        <f t="shared" si="294"/>
        <v/>
      </c>
      <c r="H1497" s="3">
        <f t="shared" si="290"/>
        <v>0</v>
      </c>
      <c r="I1497" s="3" t="str">
        <f t="shared" si="295"/>
        <v/>
      </c>
      <c r="K1497" s="3">
        <f t="shared" si="296"/>
        <v>58</v>
      </c>
      <c r="L1497" s="3" t="str">
        <f t="shared" si="297"/>
        <v/>
      </c>
      <c r="N1497" s="48" t="s">
        <v>85</v>
      </c>
      <c r="O1497" s="57">
        <f t="shared" si="289"/>
        <v>10</v>
      </c>
      <c r="P1497" s="36">
        <v>41794</v>
      </c>
      <c r="Q1497" t="s">
        <v>394</v>
      </c>
      <c r="R1497" s="240">
        <v>1.8032407407407407E-2</v>
      </c>
      <c r="S1497" s="185"/>
      <c r="T1497" s="62" t="str">
        <f>IF(O1497&gt;0,VLOOKUP(Q1497,'Riders Names'!A$2:B$582,2,FALSE),"")</f>
        <v>Female</v>
      </c>
      <c r="U1497" s="45" t="str">
        <f>VLOOKUP(Q1497,'Riders Names'!A$2:B$582,1,FALSE)</f>
        <v>Yasha Checknik</v>
      </c>
      <c r="X1497" s="7" t="str">
        <f>IF('My Races'!$H$2="All",Q1497,CONCATENATE(Q1497,N1497))</f>
        <v>Yasha ChecknikUC861</v>
      </c>
    </row>
    <row r="1498" spans="1:24" hidden="1" x14ac:dyDescent="0.2">
      <c r="A1498" s="73" t="str">
        <f t="shared" si="293"/>
        <v/>
      </c>
      <c r="B1498" s="3" t="str">
        <f t="shared" si="291"/>
        <v/>
      </c>
      <c r="E1498" s="14" t="str">
        <f t="shared" si="292"/>
        <v/>
      </c>
      <c r="F1498" s="3">
        <f t="shared" si="298"/>
        <v>7</v>
      </c>
      <c r="G1498" s="3" t="str">
        <f t="shared" si="294"/>
        <v/>
      </c>
      <c r="H1498" s="3">
        <f t="shared" si="290"/>
        <v>0</v>
      </c>
      <c r="I1498" s="3" t="str">
        <f t="shared" si="295"/>
        <v/>
      </c>
      <c r="K1498" s="3">
        <f t="shared" si="296"/>
        <v>58</v>
      </c>
      <c r="L1498" s="3" t="str">
        <f t="shared" si="297"/>
        <v/>
      </c>
      <c r="N1498" s="48" t="s">
        <v>85</v>
      </c>
      <c r="O1498" s="57">
        <f t="shared" si="289"/>
        <v>11</v>
      </c>
      <c r="P1498" s="36">
        <v>41794</v>
      </c>
      <c r="Q1498" t="s">
        <v>390</v>
      </c>
      <c r="R1498" s="240">
        <v>1.8738425925925926E-2</v>
      </c>
      <c r="S1498" s="185"/>
      <c r="T1498" s="62" t="str">
        <f>IF(O1498&gt;0,VLOOKUP(Q1498,'Riders Names'!A$2:B$582,2,FALSE),"")</f>
        <v>Guest</v>
      </c>
      <c r="U1498" s="45" t="str">
        <f>VLOOKUP(Q1498,'Riders Names'!A$2:B$582,1,FALSE)</f>
        <v>Caroline Gay</v>
      </c>
      <c r="X1498" s="7" t="str">
        <f>IF('My Races'!$H$2="All",Q1498,CONCATENATE(Q1498,N1498))</f>
        <v>Caroline GayUC861</v>
      </c>
    </row>
    <row r="1499" spans="1:24" hidden="1" x14ac:dyDescent="0.2">
      <c r="A1499" s="73" t="str">
        <f t="shared" si="293"/>
        <v/>
      </c>
      <c r="B1499" s="3" t="str">
        <f t="shared" si="291"/>
        <v/>
      </c>
      <c r="E1499" s="14" t="str">
        <f t="shared" si="292"/>
        <v/>
      </c>
      <c r="F1499" s="3">
        <f t="shared" si="298"/>
        <v>7</v>
      </c>
      <c r="G1499" s="3" t="str">
        <f t="shared" si="294"/>
        <v/>
      </c>
      <c r="H1499" s="3">
        <f t="shared" si="290"/>
        <v>0</v>
      </c>
      <c r="I1499" s="3" t="str">
        <f t="shared" si="295"/>
        <v/>
      </c>
      <c r="K1499" s="3">
        <f t="shared" si="296"/>
        <v>58</v>
      </c>
      <c r="L1499" s="3" t="str">
        <f t="shared" si="297"/>
        <v/>
      </c>
      <c r="N1499" s="48" t="s">
        <v>85</v>
      </c>
      <c r="O1499" s="57">
        <f t="shared" si="289"/>
        <v>12</v>
      </c>
      <c r="P1499" s="36">
        <v>41794</v>
      </c>
      <c r="Q1499" t="s">
        <v>115</v>
      </c>
      <c r="R1499" s="240">
        <v>1.9224537037037037E-2</v>
      </c>
      <c r="S1499" s="185"/>
      <c r="T1499" s="62" t="str">
        <f>IF(O1499&gt;0,VLOOKUP(Q1499,'Riders Names'!A$2:B$582,2,FALSE),"")</f>
        <v>Male</v>
      </c>
      <c r="U1499" s="45" t="str">
        <f>VLOOKUP(Q1499,'Riders Names'!A$2:B$582,1,FALSE)</f>
        <v>Dylan Spencer</v>
      </c>
      <c r="X1499" s="7" t="str">
        <f>IF('My Races'!$H$2="All",Q1499,CONCATENATE(Q1499,N1499))</f>
        <v>Dylan SpencerUC861</v>
      </c>
    </row>
    <row r="1500" spans="1:24" hidden="1" x14ac:dyDescent="0.2">
      <c r="A1500" s="73" t="str">
        <f t="shared" si="293"/>
        <v/>
      </c>
      <c r="B1500" s="3" t="str">
        <f t="shared" si="291"/>
        <v/>
      </c>
      <c r="E1500" s="14" t="str">
        <f t="shared" si="292"/>
        <v/>
      </c>
      <c r="F1500" s="3">
        <f t="shared" si="298"/>
        <v>7</v>
      </c>
      <c r="G1500" s="3" t="str">
        <f t="shared" si="294"/>
        <v/>
      </c>
      <c r="H1500" s="3">
        <f t="shared" si="290"/>
        <v>0</v>
      </c>
      <c r="I1500" s="3" t="str">
        <f t="shared" si="295"/>
        <v/>
      </c>
      <c r="K1500" s="3">
        <f t="shared" si="296"/>
        <v>58</v>
      </c>
      <c r="L1500" s="3" t="str">
        <f t="shared" si="297"/>
        <v/>
      </c>
      <c r="N1500" s="48" t="s">
        <v>85</v>
      </c>
      <c r="O1500" s="57">
        <f t="shared" si="289"/>
        <v>13</v>
      </c>
      <c r="P1500" s="36">
        <v>41794</v>
      </c>
      <c r="Q1500" t="s">
        <v>166</v>
      </c>
      <c r="R1500" s="240">
        <v>1.9282407407407408E-2</v>
      </c>
      <c r="S1500" s="185"/>
      <c r="T1500" s="62" t="str">
        <f>IF(O1500&gt;0,VLOOKUP(Q1500,'Riders Names'!A$2:B$582,2,FALSE),"")</f>
        <v>Male</v>
      </c>
      <c r="U1500" s="45" t="str">
        <f>VLOOKUP(Q1500,'Riders Names'!A$2:B$582,1,FALSE)</f>
        <v>Andy Summers</v>
      </c>
      <c r="X1500" s="7" t="str">
        <f>IF('My Races'!$H$2="All",Q1500,CONCATENATE(Q1500,N1500))</f>
        <v>Andy SummersUC861</v>
      </c>
    </row>
    <row r="1501" spans="1:24" hidden="1" x14ac:dyDescent="0.2">
      <c r="A1501" s="73" t="str">
        <f t="shared" si="293"/>
        <v/>
      </c>
      <c r="B1501" s="3" t="str">
        <f t="shared" si="291"/>
        <v/>
      </c>
      <c r="E1501" s="14" t="str">
        <f t="shared" si="292"/>
        <v/>
      </c>
      <c r="F1501" s="3">
        <f t="shared" si="298"/>
        <v>7</v>
      </c>
      <c r="G1501" s="3" t="str">
        <f t="shared" si="294"/>
        <v/>
      </c>
      <c r="H1501" s="3">
        <f t="shared" si="290"/>
        <v>0</v>
      </c>
      <c r="I1501" s="3" t="str">
        <f t="shared" si="295"/>
        <v/>
      </c>
      <c r="K1501" s="3">
        <f t="shared" si="296"/>
        <v>58</v>
      </c>
      <c r="L1501" s="3" t="str">
        <f t="shared" si="297"/>
        <v/>
      </c>
      <c r="N1501" s="48" t="s">
        <v>85</v>
      </c>
      <c r="O1501" s="57">
        <f t="shared" si="289"/>
        <v>14</v>
      </c>
      <c r="P1501" s="36">
        <v>41794</v>
      </c>
      <c r="Q1501" t="s">
        <v>365</v>
      </c>
      <c r="R1501" s="240">
        <v>1.9571759259259257E-2</v>
      </c>
      <c r="S1501" s="185"/>
      <c r="T1501" s="62" t="str">
        <f>IF(O1501&gt;0,VLOOKUP(Q1501,'Riders Names'!A$2:B$582,2,FALSE),"")</f>
        <v>Male</v>
      </c>
      <c r="U1501" s="45" t="str">
        <f>VLOOKUP(Q1501,'Riders Names'!A$2:B$582,1,FALSE)</f>
        <v>Jack Fieldhouse</v>
      </c>
      <c r="X1501" s="7" t="str">
        <f>IF('My Races'!$H$2="All",Q1501,CONCATENATE(Q1501,N1501))</f>
        <v>Jack FieldhouseUC861</v>
      </c>
    </row>
    <row r="1502" spans="1:24" hidden="1" x14ac:dyDescent="0.2">
      <c r="A1502" s="73" t="str">
        <f t="shared" si="293"/>
        <v/>
      </c>
      <c r="B1502" s="3" t="str">
        <f t="shared" si="291"/>
        <v/>
      </c>
      <c r="E1502" s="14" t="str">
        <f t="shared" si="292"/>
        <v/>
      </c>
      <c r="F1502" s="3">
        <f t="shared" si="298"/>
        <v>7</v>
      </c>
      <c r="G1502" s="3" t="str">
        <f t="shared" si="294"/>
        <v/>
      </c>
      <c r="H1502" s="3">
        <f t="shared" si="290"/>
        <v>0</v>
      </c>
      <c r="I1502" s="3" t="str">
        <f t="shared" si="295"/>
        <v/>
      </c>
      <c r="K1502" s="3">
        <f t="shared" si="296"/>
        <v>58</v>
      </c>
      <c r="L1502" s="3" t="str">
        <f t="shared" si="297"/>
        <v/>
      </c>
      <c r="N1502" s="48" t="s">
        <v>85</v>
      </c>
      <c r="O1502" s="57">
        <f t="shared" si="289"/>
        <v>15</v>
      </c>
      <c r="P1502" s="36">
        <v>41794</v>
      </c>
      <c r="Q1502" t="s">
        <v>391</v>
      </c>
      <c r="R1502" s="240">
        <v>2.3182870370370371E-2</v>
      </c>
      <c r="S1502" s="185"/>
      <c r="T1502" s="62" t="str">
        <f>IF(O1502&gt;0,VLOOKUP(Q1502,'Riders Names'!A$2:B$582,2,FALSE),"")</f>
        <v>Male</v>
      </c>
      <c r="U1502" s="45" t="str">
        <f>VLOOKUP(Q1502,'Riders Names'!A$2:B$582,1,FALSE)</f>
        <v>Steve Walters</v>
      </c>
      <c r="X1502" s="7" t="str">
        <f>IF('My Races'!$H$2="All",Q1502,CONCATENATE(Q1502,N1502))</f>
        <v>Steve WaltersUC861</v>
      </c>
    </row>
    <row r="1503" spans="1:24" hidden="1" x14ac:dyDescent="0.2">
      <c r="A1503" s="73" t="str">
        <f t="shared" si="293"/>
        <v/>
      </c>
      <c r="B1503" s="3" t="str">
        <f t="shared" si="291"/>
        <v/>
      </c>
      <c r="E1503" s="14" t="str">
        <f t="shared" si="292"/>
        <v/>
      </c>
      <c r="F1503" s="3">
        <f t="shared" si="298"/>
        <v>7</v>
      </c>
      <c r="G1503" s="3" t="str">
        <f t="shared" si="294"/>
        <v/>
      </c>
      <c r="H1503" s="3">
        <f t="shared" si="290"/>
        <v>0</v>
      </c>
      <c r="I1503" s="3" t="str">
        <f t="shared" si="295"/>
        <v/>
      </c>
      <c r="K1503" s="3">
        <f t="shared" si="296"/>
        <v>58</v>
      </c>
      <c r="L1503" s="3" t="str">
        <f t="shared" si="297"/>
        <v/>
      </c>
      <c r="N1503" s="48" t="s">
        <v>85</v>
      </c>
      <c r="O1503" s="57">
        <f t="shared" ref="O1503:O1566" si="299">IF(P1503=P1502,O1502+1,1)</f>
        <v>1</v>
      </c>
      <c r="P1503" s="36">
        <v>41801</v>
      </c>
      <c r="Q1503" t="s">
        <v>252</v>
      </c>
      <c r="R1503" s="240">
        <v>1.4953703703703705E-2</v>
      </c>
      <c r="S1503" s="185"/>
      <c r="T1503" s="62" t="str">
        <f>IF(O1503&gt;0,VLOOKUP(Q1503,'Riders Names'!A$2:B$582,2,FALSE),"")</f>
        <v>Guest</v>
      </c>
      <c r="U1503" s="45" t="str">
        <f>VLOOKUP(Q1503,'Riders Names'!A$2:B$582,1,FALSE)</f>
        <v>Ben Anstie</v>
      </c>
      <c r="X1503" s="7" t="str">
        <f>IF('My Races'!$H$2="All",Q1503,CONCATENATE(Q1503,N1503))</f>
        <v>Ben AnstieUC861</v>
      </c>
    </row>
    <row r="1504" spans="1:24" hidden="1" x14ac:dyDescent="0.2">
      <c r="A1504" s="73" t="str">
        <f t="shared" si="293"/>
        <v/>
      </c>
      <c r="B1504" s="3" t="str">
        <f t="shared" si="291"/>
        <v/>
      </c>
      <c r="E1504" s="14" t="str">
        <f t="shared" si="292"/>
        <v/>
      </c>
      <c r="F1504" s="3">
        <f t="shared" si="298"/>
        <v>7</v>
      </c>
      <c r="G1504" s="3" t="str">
        <f t="shared" si="294"/>
        <v/>
      </c>
      <c r="H1504" s="3">
        <f t="shared" si="290"/>
        <v>0</v>
      </c>
      <c r="I1504" s="3" t="str">
        <f t="shared" si="295"/>
        <v/>
      </c>
      <c r="K1504" s="3">
        <f t="shared" si="296"/>
        <v>58</v>
      </c>
      <c r="L1504" s="3" t="str">
        <f t="shared" si="297"/>
        <v/>
      </c>
      <c r="N1504" s="48" t="s">
        <v>85</v>
      </c>
      <c r="O1504" s="57">
        <f t="shared" si="299"/>
        <v>2</v>
      </c>
      <c r="P1504" s="36">
        <v>41801</v>
      </c>
      <c r="Q1504" t="s">
        <v>323</v>
      </c>
      <c r="R1504" s="240">
        <v>1.545138888888889E-2</v>
      </c>
      <c r="S1504" s="185"/>
      <c r="T1504" s="62" t="str">
        <f>IF(O1504&gt;0,VLOOKUP(Q1504,'Riders Names'!A$2:B$582,2,FALSE),"")</f>
        <v>Guest</v>
      </c>
      <c r="U1504" s="45" t="str">
        <f>VLOOKUP(Q1504,'Riders Names'!A$2:B$582,1,FALSE)</f>
        <v>Jamie Wilkins</v>
      </c>
      <c r="X1504" s="7" t="str">
        <f>IF('My Races'!$H$2="All",Q1504,CONCATENATE(Q1504,N1504))</f>
        <v>Jamie WilkinsUC861</v>
      </c>
    </row>
    <row r="1505" spans="1:24" hidden="1" x14ac:dyDescent="0.2">
      <c r="A1505" s="73" t="str">
        <f t="shared" si="293"/>
        <v/>
      </c>
      <c r="B1505" s="3" t="str">
        <f t="shared" si="291"/>
        <v/>
      </c>
      <c r="E1505" s="14" t="str">
        <f t="shared" si="292"/>
        <v/>
      </c>
      <c r="F1505" s="3">
        <f t="shared" si="298"/>
        <v>7</v>
      </c>
      <c r="G1505" s="3" t="str">
        <f t="shared" si="294"/>
        <v/>
      </c>
      <c r="H1505" s="3">
        <f t="shared" si="290"/>
        <v>0</v>
      </c>
      <c r="I1505" s="3" t="str">
        <f t="shared" si="295"/>
        <v/>
      </c>
      <c r="K1505" s="3">
        <f t="shared" si="296"/>
        <v>58</v>
      </c>
      <c r="L1505" s="3" t="str">
        <f t="shared" si="297"/>
        <v/>
      </c>
      <c r="N1505" s="48" t="s">
        <v>85</v>
      </c>
      <c r="O1505" s="57">
        <f t="shared" si="299"/>
        <v>3</v>
      </c>
      <c r="P1505" s="36">
        <v>41801</v>
      </c>
      <c r="Q1505" t="s">
        <v>90</v>
      </c>
      <c r="R1505" s="240">
        <v>1.5891203703703703E-2</v>
      </c>
      <c r="S1505" s="185"/>
      <c r="T1505" s="62" t="str">
        <f>IF(O1505&gt;0,VLOOKUP(Q1505,'Riders Names'!A$2:B$582,2,FALSE),"")</f>
        <v>Guest</v>
      </c>
      <c r="U1505" s="45" t="str">
        <f>VLOOKUP(Q1505,'Riders Names'!A$2:B$582,1,FALSE)</f>
        <v>Alistair McChesney</v>
      </c>
      <c r="X1505" s="7" t="str">
        <f>IF('My Races'!$H$2="All",Q1505,CONCATENATE(Q1505,N1505))</f>
        <v>Alistair McChesneyUC861</v>
      </c>
    </row>
    <row r="1506" spans="1:24" hidden="1" x14ac:dyDescent="0.2">
      <c r="A1506" s="73" t="str">
        <f t="shared" si="293"/>
        <v/>
      </c>
      <c r="B1506" s="3" t="str">
        <f t="shared" si="291"/>
        <v/>
      </c>
      <c r="E1506" s="14" t="str">
        <f t="shared" si="292"/>
        <v/>
      </c>
      <c r="F1506" s="3">
        <f t="shared" si="298"/>
        <v>7</v>
      </c>
      <c r="G1506" s="3" t="str">
        <f t="shared" si="294"/>
        <v/>
      </c>
      <c r="H1506" s="3">
        <f t="shared" si="290"/>
        <v>0</v>
      </c>
      <c r="I1506" s="3" t="str">
        <f t="shared" si="295"/>
        <v/>
      </c>
      <c r="K1506" s="3">
        <f t="shared" si="296"/>
        <v>58</v>
      </c>
      <c r="L1506" s="3" t="str">
        <f t="shared" si="297"/>
        <v/>
      </c>
      <c r="N1506" s="48" t="s">
        <v>85</v>
      </c>
      <c r="O1506" s="57">
        <f t="shared" si="299"/>
        <v>4</v>
      </c>
      <c r="P1506" s="36">
        <v>41801</v>
      </c>
      <c r="Q1506" t="s">
        <v>269</v>
      </c>
      <c r="R1506" s="240">
        <v>1.7060185185185185E-2</v>
      </c>
      <c r="S1506" s="185"/>
      <c r="T1506" s="62" t="str">
        <f>IF(O1506&gt;0,VLOOKUP(Q1506,'Riders Names'!A$2:B$582,2,FALSE),"")</f>
        <v>Guest</v>
      </c>
      <c r="U1506" s="45" t="str">
        <f>VLOOKUP(Q1506,'Riders Names'!A$2:B$582,1,FALSE)</f>
        <v>Peter Kibble</v>
      </c>
      <c r="X1506" s="7" t="str">
        <f>IF('My Races'!$H$2="All",Q1506,CONCATENATE(Q1506,N1506))</f>
        <v>Peter KibbleUC861</v>
      </c>
    </row>
    <row r="1507" spans="1:24" hidden="1" x14ac:dyDescent="0.2">
      <c r="A1507" s="73" t="str">
        <f t="shared" si="293"/>
        <v/>
      </c>
      <c r="B1507" s="3" t="str">
        <f t="shared" si="291"/>
        <v/>
      </c>
      <c r="E1507" s="14" t="str">
        <f t="shared" si="292"/>
        <v/>
      </c>
      <c r="F1507" s="3">
        <f t="shared" si="298"/>
        <v>7</v>
      </c>
      <c r="G1507" s="3" t="str">
        <f t="shared" si="294"/>
        <v/>
      </c>
      <c r="H1507" s="3">
        <f t="shared" ref="H1507:H1570" si="300">IF(AND(N1507=$AA$11,P1507=$AE$11),H1506+1,H1506)</f>
        <v>0</v>
      </c>
      <c r="I1507" s="3" t="str">
        <f t="shared" si="295"/>
        <v/>
      </c>
      <c r="K1507" s="3">
        <f t="shared" si="296"/>
        <v>58</v>
      </c>
      <c r="L1507" s="3" t="str">
        <f t="shared" si="297"/>
        <v/>
      </c>
      <c r="N1507" s="48" t="s">
        <v>85</v>
      </c>
      <c r="O1507" s="57">
        <f t="shared" si="299"/>
        <v>5</v>
      </c>
      <c r="P1507" s="36">
        <v>41801</v>
      </c>
      <c r="Q1507" t="s">
        <v>392</v>
      </c>
      <c r="R1507" s="240">
        <v>1.7187499999999998E-2</v>
      </c>
      <c r="S1507" s="185"/>
      <c r="T1507" s="62" t="str">
        <f>IF(O1507&gt;0,VLOOKUP(Q1507,'Riders Names'!A$2:B$582,2,FALSE),"")</f>
        <v>Guest</v>
      </c>
      <c r="U1507" s="45" t="str">
        <f>VLOOKUP(Q1507,'Riders Names'!A$2:B$582,1,FALSE)</f>
        <v>Peter Cusick</v>
      </c>
      <c r="X1507" s="7" t="str">
        <f>IF('My Races'!$H$2="All",Q1507,CONCATENATE(Q1507,N1507))</f>
        <v>Peter CusickUC861</v>
      </c>
    </row>
    <row r="1508" spans="1:24" hidden="1" x14ac:dyDescent="0.2">
      <c r="A1508" s="73" t="str">
        <f t="shared" si="293"/>
        <v/>
      </c>
      <c r="B1508" s="3" t="str">
        <f t="shared" si="291"/>
        <v/>
      </c>
      <c r="E1508" s="14" t="str">
        <f t="shared" si="292"/>
        <v/>
      </c>
      <c r="F1508" s="3">
        <f t="shared" si="298"/>
        <v>7</v>
      </c>
      <c r="G1508" s="3" t="str">
        <f t="shared" si="294"/>
        <v/>
      </c>
      <c r="H1508" s="3">
        <f t="shared" si="300"/>
        <v>0</v>
      </c>
      <c r="I1508" s="3" t="str">
        <f t="shared" si="295"/>
        <v/>
      </c>
      <c r="K1508" s="3">
        <f t="shared" si="296"/>
        <v>58</v>
      </c>
      <c r="L1508" s="3" t="str">
        <f t="shared" si="297"/>
        <v/>
      </c>
      <c r="N1508" s="48" t="s">
        <v>85</v>
      </c>
      <c r="O1508" s="57">
        <f t="shared" si="299"/>
        <v>6</v>
      </c>
      <c r="P1508" s="36">
        <v>41801</v>
      </c>
      <c r="Q1508" t="s">
        <v>82</v>
      </c>
      <c r="R1508" s="240">
        <v>1.7337962962962961E-2</v>
      </c>
      <c r="S1508" s="185"/>
      <c r="T1508" s="62" t="str">
        <f>IF(O1508&gt;0,VLOOKUP(Q1508,'Riders Names'!A$2:B$582,2,FALSE),"")</f>
        <v>Male</v>
      </c>
      <c r="U1508" s="45" t="str">
        <f>VLOOKUP(Q1508,'Riders Names'!A$2:B$582,1,FALSE)</f>
        <v>Andy Stuart</v>
      </c>
      <c r="X1508" s="7" t="str">
        <f>IF('My Races'!$H$2="All",Q1508,CONCATENATE(Q1508,N1508))</f>
        <v>Andy StuartUC861</v>
      </c>
    </row>
    <row r="1509" spans="1:24" hidden="1" x14ac:dyDescent="0.2">
      <c r="A1509" s="73" t="str">
        <f t="shared" si="293"/>
        <v/>
      </c>
      <c r="B1509" s="3" t="str">
        <f t="shared" si="291"/>
        <v/>
      </c>
      <c r="E1509" s="14" t="str">
        <f t="shared" si="292"/>
        <v/>
      </c>
      <c r="F1509" s="3">
        <f t="shared" si="298"/>
        <v>7</v>
      </c>
      <c r="G1509" s="3" t="str">
        <f t="shared" si="294"/>
        <v/>
      </c>
      <c r="H1509" s="3">
        <f t="shared" si="300"/>
        <v>0</v>
      </c>
      <c r="I1509" s="3" t="str">
        <f t="shared" si="295"/>
        <v/>
      </c>
      <c r="K1509" s="3">
        <f t="shared" si="296"/>
        <v>58</v>
      </c>
      <c r="L1509" s="3" t="str">
        <f t="shared" si="297"/>
        <v/>
      </c>
      <c r="N1509" s="48" t="s">
        <v>85</v>
      </c>
      <c r="O1509" s="57">
        <f t="shared" si="299"/>
        <v>7</v>
      </c>
      <c r="P1509" s="36">
        <v>41801</v>
      </c>
      <c r="Q1509" t="s">
        <v>169</v>
      </c>
      <c r="R1509" s="240">
        <v>1.7384259259259262E-2</v>
      </c>
      <c r="S1509" s="185"/>
      <c r="T1509" s="62" t="str">
        <f>IF(O1509&gt;0,VLOOKUP(Q1509,'Riders Names'!A$2:B$582,2,FALSE),"")</f>
        <v>Male</v>
      </c>
      <c r="U1509" s="45" t="str">
        <f>VLOOKUP(Q1509,'Riders Names'!A$2:B$582,1,FALSE)</f>
        <v>Jamie Currie</v>
      </c>
      <c r="X1509" s="7" t="str">
        <f>IF('My Races'!$H$2="All",Q1509,CONCATENATE(Q1509,N1509))</f>
        <v>Jamie CurrieUC861</v>
      </c>
    </row>
    <row r="1510" spans="1:24" hidden="1" x14ac:dyDescent="0.2">
      <c r="A1510" s="73" t="str">
        <f t="shared" si="293"/>
        <v/>
      </c>
      <c r="B1510" s="3" t="str">
        <f t="shared" si="291"/>
        <v/>
      </c>
      <c r="E1510" s="14" t="str">
        <f t="shared" si="292"/>
        <v/>
      </c>
      <c r="F1510" s="3">
        <f t="shared" si="298"/>
        <v>7</v>
      </c>
      <c r="G1510" s="3" t="str">
        <f t="shared" si="294"/>
        <v/>
      </c>
      <c r="H1510" s="3">
        <f t="shared" si="300"/>
        <v>0</v>
      </c>
      <c r="I1510" s="3" t="str">
        <f t="shared" si="295"/>
        <v/>
      </c>
      <c r="K1510" s="3">
        <f t="shared" si="296"/>
        <v>58</v>
      </c>
      <c r="L1510" s="3" t="str">
        <f t="shared" si="297"/>
        <v/>
      </c>
      <c r="N1510" s="48" t="s">
        <v>85</v>
      </c>
      <c r="O1510" s="57">
        <f t="shared" si="299"/>
        <v>8</v>
      </c>
      <c r="P1510" s="36">
        <v>41801</v>
      </c>
      <c r="Q1510" t="s">
        <v>393</v>
      </c>
      <c r="R1510" s="240">
        <v>1.758101851851852E-2</v>
      </c>
      <c r="S1510" s="185"/>
      <c r="T1510" s="62" t="str">
        <f>IF(O1510&gt;0,VLOOKUP(Q1510,'Riders Names'!A$2:B$582,2,FALSE),"")</f>
        <v>Guest</v>
      </c>
      <c r="U1510" s="45" t="str">
        <f>VLOOKUP(Q1510,'Riders Names'!A$2:B$582,1,FALSE)</f>
        <v>Andrew Warby</v>
      </c>
      <c r="X1510" s="7" t="str">
        <f>IF('My Races'!$H$2="All",Q1510,CONCATENATE(Q1510,N1510))</f>
        <v>Andrew WarbyUC861</v>
      </c>
    </row>
    <row r="1511" spans="1:24" hidden="1" x14ac:dyDescent="0.2">
      <c r="A1511" s="73" t="str">
        <f t="shared" si="293"/>
        <v/>
      </c>
      <c r="B1511" s="3" t="str">
        <f t="shared" si="291"/>
        <v/>
      </c>
      <c r="E1511" s="14" t="str">
        <f t="shared" si="292"/>
        <v/>
      </c>
      <c r="F1511" s="3">
        <f t="shared" si="298"/>
        <v>7</v>
      </c>
      <c r="G1511" s="3" t="str">
        <f t="shared" si="294"/>
        <v/>
      </c>
      <c r="H1511" s="3">
        <f t="shared" si="300"/>
        <v>0</v>
      </c>
      <c r="I1511" s="3" t="str">
        <f t="shared" si="295"/>
        <v/>
      </c>
      <c r="K1511" s="3">
        <f t="shared" si="296"/>
        <v>58</v>
      </c>
      <c r="L1511" s="3" t="str">
        <f t="shared" si="297"/>
        <v/>
      </c>
      <c r="N1511" s="48" t="s">
        <v>85</v>
      </c>
      <c r="O1511" s="57">
        <f t="shared" si="299"/>
        <v>9</v>
      </c>
      <c r="P1511" s="36">
        <v>41801</v>
      </c>
      <c r="Q1511" t="s">
        <v>272</v>
      </c>
      <c r="R1511" s="240">
        <v>1.7662037037037035E-2</v>
      </c>
      <c r="S1511" s="185"/>
      <c r="T1511" s="62" t="str">
        <f>IF(O1511&gt;0,VLOOKUP(Q1511,'Riders Names'!A$2:B$582,2,FALSE),"")</f>
        <v>Guest</v>
      </c>
      <c r="U1511" s="45" t="str">
        <f>VLOOKUP(Q1511,'Riders Names'!A$2:B$582,1,FALSE)</f>
        <v>Jimmy Barton</v>
      </c>
      <c r="X1511" s="7" t="str">
        <f>IF('My Races'!$H$2="All",Q1511,CONCATENATE(Q1511,N1511))</f>
        <v>Jimmy BartonUC861</v>
      </c>
    </row>
    <row r="1512" spans="1:24" hidden="1" x14ac:dyDescent="0.2">
      <c r="A1512" s="73" t="str">
        <f t="shared" si="293"/>
        <v/>
      </c>
      <c r="B1512" s="3" t="str">
        <f t="shared" si="291"/>
        <v/>
      </c>
      <c r="E1512" s="14" t="str">
        <f t="shared" si="292"/>
        <v/>
      </c>
      <c r="F1512" s="3">
        <f t="shared" si="298"/>
        <v>7</v>
      </c>
      <c r="G1512" s="3" t="str">
        <f t="shared" si="294"/>
        <v/>
      </c>
      <c r="H1512" s="3">
        <f t="shared" si="300"/>
        <v>0</v>
      </c>
      <c r="I1512" s="3" t="str">
        <f t="shared" si="295"/>
        <v/>
      </c>
      <c r="K1512" s="3">
        <f t="shared" si="296"/>
        <v>58</v>
      </c>
      <c r="L1512" s="3" t="str">
        <f t="shared" si="297"/>
        <v/>
      </c>
      <c r="N1512" s="48" t="s">
        <v>85</v>
      </c>
      <c r="O1512" s="57">
        <f t="shared" si="299"/>
        <v>10</v>
      </c>
      <c r="P1512" s="36">
        <v>41801</v>
      </c>
      <c r="Q1512" t="s">
        <v>261</v>
      </c>
      <c r="R1512" s="240">
        <v>1.7893518518518517E-2</v>
      </c>
      <c r="S1512" s="185"/>
      <c r="T1512" s="62" t="str">
        <f>IF(O1512&gt;0,VLOOKUP(Q1512,'Riders Names'!A$2:B$582,2,FALSE),"")</f>
        <v>Guest</v>
      </c>
      <c r="U1512" s="45" t="str">
        <f>VLOOKUP(Q1512,'Riders Names'!A$2:B$582,1,FALSE)</f>
        <v>Elliott Brunt-Murphy</v>
      </c>
      <c r="X1512" s="7" t="str">
        <f>IF('My Races'!$H$2="All",Q1512,CONCATENATE(Q1512,N1512))</f>
        <v>Elliott Brunt-MurphyUC861</v>
      </c>
    </row>
    <row r="1513" spans="1:24" hidden="1" x14ac:dyDescent="0.2">
      <c r="A1513" s="73" t="str">
        <f t="shared" si="293"/>
        <v/>
      </c>
      <c r="B1513" s="3" t="str">
        <f t="shared" si="291"/>
        <v/>
      </c>
      <c r="E1513" s="14" t="str">
        <f t="shared" si="292"/>
        <v/>
      </c>
      <c r="F1513" s="3">
        <f t="shared" si="298"/>
        <v>7</v>
      </c>
      <c r="G1513" s="3" t="str">
        <f t="shared" si="294"/>
        <v/>
      </c>
      <c r="H1513" s="3">
        <f t="shared" si="300"/>
        <v>0</v>
      </c>
      <c r="I1513" s="3" t="str">
        <f t="shared" si="295"/>
        <v/>
      </c>
      <c r="K1513" s="3">
        <f t="shared" si="296"/>
        <v>58</v>
      </c>
      <c r="L1513" s="3" t="str">
        <f t="shared" si="297"/>
        <v/>
      </c>
      <c r="N1513" s="48" t="s">
        <v>85</v>
      </c>
      <c r="O1513" s="57">
        <f t="shared" si="299"/>
        <v>11</v>
      </c>
      <c r="P1513" s="36">
        <v>41801</v>
      </c>
      <c r="Q1513" t="s">
        <v>394</v>
      </c>
      <c r="R1513" s="240">
        <v>1.8263888888888889E-2</v>
      </c>
      <c r="S1513" s="185"/>
      <c r="T1513" s="62" t="str">
        <f>IF(O1513&gt;0,VLOOKUP(Q1513,'Riders Names'!A$2:B$582,2,FALSE),"")</f>
        <v>Female</v>
      </c>
      <c r="U1513" s="45" t="str">
        <f>VLOOKUP(Q1513,'Riders Names'!A$2:B$582,1,FALSE)</f>
        <v>Yasha Checknik</v>
      </c>
      <c r="X1513" s="7" t="str">
        <f>IF('My Races'!$H$2="All",Q1513,CONCATENATE(Q1513,N1513))</f>
        <v>Yasha ChecknikUC861</v>
      </c>
    </row>
    <row r="1514" spans="1:24" hidden="1" x14ac:dyDescent="0.2">
      <c r="A1514" s="73" t="str">
        <f t="shared" si="293"/>
        <v/>
      </c>
      <c r="B1514" s="3" t="str">
        <f t="shared" si="291"/>
        <v/>
      </c>
      <c r="E1514" s="14" t="str">
        <f t="shared" si="292"/>
        <v/>
      </c>
      <c r="F1514" s="3">
        <f t="shared" si="298"/>
        <v>7</v>
      </c>
      <c r="G1514" s="3" t="str">
        <f t="shared" si="294"/>
        <v/>
      </c>
      <c r="H1514" s="3">
        <f t="shared" si="300"/>
        <v>0</v>
      </c>
      <c r="I1514" s="3" t="str">
        <f t="shared" si="295"/>
        <v/>
      </c>
      <c r="K1514" s="3">
        <f t="shared" si="296"/>
        <v>58</v>
      </c>
      <c r="L1514" s="3" t="str">
        <f t="shared" si="297"/>
        <v/>
      </c>
      <c r="N1514" s="48" t="s">
        <v>85</v>
      </c>
      <c r="O1514" s="57">
        <f t="shared" si="299"/>
        <v>12</v>
      </c>
      <c r="P1514" s="36">
        <v>41801</v>
      </c>
      <c r="Q1514" t="s">
        <v>168</v>
      </c>
      <c r="R1514" s="240">
        <v>1.8726851851851852E-2</v>
      </c>
      <c r="S1514" s="185"/>
      <c r="T1514" s="62" t="str">
        <f>IF(O1514&gt;0,VLOOKUP(Q1514,'Riders Names'!A$2:B$582,2,FALSE),"")</f>
        <v>Guest</v>
      </c>
      <c r="U1514" s="45" t="str">
        <f>VLOOKUP(Q1514,'Riders Names'!A$2:B$582,1,FALSE)</f>
        <v>Sue Jeffery</v>
      </c>
      <c r="X1514" s="7" t="str">
        <f>IF('My Races'!$H$2="All",Q1514,CONCATENATE(Q1514,N1514))</f>
        <v>Sue JefferyUC861</v>
      </c>
    </row>
    <row r="1515" spans="1:24" hidden="1" x14ac:dyDescent="0.2">
      <c r="A1515" s="73" t="str">
        <f t="shared" si="293"/>
        <v/>
      </c>
      <c r="B1515" s="3" t="str">
        <f t="shared" si="291"/>
        <v/>
      </c>
      <c r="E1515" s="14" t="str">
        <f t="shared" si="292"/>
        <v/>
      </c>
      <c r="F1515" s="3">
        <f t="shared" si="298"/>
        <v>7</v>
      </c>
      <c r="G1515" s="3" t="str">
        <f t="shared" si="294"/>
        <v/>
      </c>
      <c r="H1515" s="3">
        <f t="shared" si="300"/>
        <v>0</v>
      </c>
      <c r="I1515" s="3" t="str">
        <f t="shared" si="295"/>
        <v/>
      </c>
      <c r="K1515" s="3">
        <f t="shared" si="296"/>
        <v>58</v>
      </c>
      <c r="L1515" s="3" t="str">
        <f t="shared" si="297"/>
        <v/>
      </c>
      <c r="N1515" s="48" t="s">
        <v>85</v>
      </c>
      <c r="O1515" s="57">
        <f t="shared" si="299"/>
        <v>13</v>
      </c>
      <c r="P1515" s="36">
        <v>41801</v>
      </c>
      <c r="Q1515" t="s">
        <v>395</v>
      </c>
      <c r="R1515" s="240">
        <v>1.8726851851851852E-2</v>
      </c>
      <c r="S1515" s="185"/>
      <c r="T1515" s="62" t="str">
        <f>IF(O1515&gt;0,VLOOKUP(Q1515,'Riders Names'!A$2:B$582,2,FALSE),"")</f>
        <v>Guest</v>
      </c>
      <c r="U1515" s="45" t="str">
        <f>VLOOKUP(Q1515,'Riders Names'!A$2:B$582,1,FALSE)</f>
        <v>Phil Kibble</v>
      </c>
      <c r="X1515" s="7" t="str">
        <f>IF('My Races'!$H$2="All",Q1515,CONCATENATE(Q1515,N1515))</f>
        <v>Phil KibbleUC861</v>
      </c>
    </row>
    <row r="1516" spans="1:24" hidden="1" x14ac:dyDescent="0.2">
      <c r="A1516" s="73" t="str">
        <f t="shared" si="293"/>
        <v/>
      </c>
      <c r="B1516" s="3" t="str">
        <f t="shared" si="291"/>
        <v/>
      </c>
      <c r="E1516" s="14" t="str">
        <f t="shared" si="292"/>
        <v/>
      </c>
      <c r="F1516" s="3">
        <f t="shared" si="298"/>
        <v>7</v>
      </c>
      <c r="G1516" s="3" t="str">
        <f t="shared" si="294"/>
        <v/>
      </c>
      <c r="H1516" s="3">
        <f t="shared" si="300"/>
        <v>0</v>
      </c>
      <c r="I1516" s="3" t="str">
        <f t="shared" si="295"/>
        <v/>
      </c>
      <c r="K1516" s="3">
        <f t="shared" si="296"/>
        <v>58</v>
      </c>
      <c r="L1516" s="3" t="str">
        <f t="shared" si="297"/>
        <v/>
      </c>
      <c r="N1516" s="48" t="s">
        <v>85</v>
      </c>
      <c r="O1516" s="57">
        <f t="shared" si="299"/>
        <v>14</v>
      </c>
      <c r="P1516" s="36">
        <v>41801</v>
      </c>
      <c r="Q1516" t="s">
        <v>390</v>
      </c>
      <c r="R1516" s="240">
        <v>1.8807870370370371E-2</v>
      </c>
      <c r="S1516" s="185"/>
      <c r="T1516" s="62" t="str">
        <f>IF(O1516&gt;0,VLOOKUP(Q1516,'Riders Names'!A$2:B$582,2,FALSE),"")</f>
        <v>Guest</v>
      </c>
      <c r="U1516" s="45" t="str">
        <f>VLOOKUP(Q1516,'Riders Names'!A$2:B$582,1,FALSE)</f>
        <v>Caroline Gay</v>
      </c>
      <c r="X1516" s="7" t="str">
        <f>IF('My Races'!$H$2="All",Q1516,CONCATENATE(Q1516,N1516))</f>
        <v>Caroline GayUC861</v>
      </c>
    </row>
    <row r="1517" spans="1:24" hidden="1" x14ac:dyDescent="0.2">
      <c r="A1517" s="73" t="str">
        <f t="shared" si="293"/>
        <v/>
      </c>
      <c r="B1517" s="3" t="str">
        <f t="shared" si="291"/>
        <v/>
      </c>
      <c r="E1517" s="14" t="str">
        <f t="shared" si="292"/>
        <v/>
      </c>
      <c r="F1517" s="3">
        <f t="shared" si="298"/>
        <v>7</v>
      </c>
      <c r="G1517" s="3" t="str">
        <f t="shared" si="294"/>
        <v/>
      </c>
      <c r="H1517" s="3">
        <f t="shared" si="300"/>
        <v>0</v>
      </c>
      <c r="I1517" s="3" t="str">
        <f t="shared" si="295"/>
        <v/>
      </c>
      <c r="K1517" s="3">
        <f t="shared" si="296"/>
        <v>58</v>
      </c>
      <c r="L1517" s="3" t="str">
        <f t="shared" si="297"/>
        <v/>
      </c>
      <c r="N1517" s="48" t="s">
        <v>85</v>
      </c>
      <c r="O1517" s="57">
        <f t="shared" si="299"/>
        <v>15</v>
      </c>
      <c r="P1517" s="36">
        <v>41801</v>
      </c>
      <c r="Q1517" t="s">
        <v>115</v>
      </c>
      <c r="R1517" s="240">
        <v>1.8969907407407408E-2</v>
      </c>
      <c r="S1517" s="185"/>
      <c r="T1517" s="62" t="str">
        <f>IF(O1517&gt;0,VLOOKUP(Q1517,'Riders Names'!A$2:B$582,2,FALSE),"")</f>
        <v>Male</v>
      </c>
      <c r="U1517" s="45" t="str">
        <f>VLOOKUP(Q1517,'Riders Names'!A$2:B$582,1,FALSE)</f>
        <v>Dylan Spencer</v>
      </c>
      <c r="X1517" s="7" t="str">
        <f>IF('My Races'!$H$2="All",Q1517,CONCATENATE(Q1517,N1517))</f>
        <v>Dylan SpencerUC861</v>
      </c>
    </row>
    <row r="1518" spans="1:24" hidden="1" x14ac:dyDescent="0.2">
      <c r="A1518" s="73" t="str">
        <f t="shared" si="293"/>
        <v/>
      </c>
      <c r="B1518" s="3" t="str">
        <f t="shared" si="291"/>
        <v/>
      </c>
      <c r="E1518" s="14" t="str">
        <f t="shared" si="292"/>
        <v/>
      </c>
      <c r="F1518" s="3">
        <f t="shared" si="298"/>
        <v>7</v>
      </c>
      <c r="G1518" s="3" t="str">
        <f t="shared" si="294"/>
        <v/>
      </c>
      <c r="H1518" s="3">
        <f t="shared" si="300"/>
        <v>0</v>
      </c>
      <c r="I1518" s="3" t="str">
        <f t="shared" si="295"/>
        <v/>
      </c>
      <c r="K1518" s="3">
        <f t="shared" si="296"/>
        <v>58</v>
      </c>
      <c r="L1518" s="3" t="str">
        <f t="shared" si="297"/>
        <v/>
      </c>
      <c r="N1518" s="48" t="s">
        <v>85</v>
      </c>
      <c r="O1518" s="57">
        <f t="shared" si="299"/>
        <v>16</v>
      </c>
      <c r="P1518" s="36">
        <v>41801</v>
      </c>
      <c r="Q1518" t="s">
        <v>396</v>
      </c>
      <c r="R1518" s="240">
        <v>2.1701388888888892E-2</v>
      </c>
      <c r="S1518" s="185"/>
      <c r="T1518" s="62" t="str">
        <f>IF(O1518&gt;0,VLOOKUP(Q1518,'Riders Names'!A$2:B$582,2,FALSE),"")</f>
        <v>Male</v>
      </c>
      <c r="U1518" s="45" t="str">
        <f>VLOOKUP(Q1518,'Riders Names'!A$2:B$582,1,FALSE)</f>
        <v>Adrian Barrance</v>
      </c>
      <c r="X1518" s="7" t="str">
        <f>IF('My Races'!$H$2="All",Q1518,CONCATENATE(Q1518,N1518))</f>
        <v>Adrian BarranceUC861</v>
      </c>
    </row>
    <row r="1519" spans="1:24" hidden="1" x14ac:dyDescent="0.2">
      <c r="A1519" s="73" t="str">
        <f t="shared" si="293"/>
        <v/>
      </c>
      <c r="B1519" s="3" t="str">
        <f t="shared" si="291"/>
        <v/>
      </c>
      <c r="E1519" s="14" t="str">
        <f t="shared" si="292"/>
        <v/>
      </c>
      <c r="F1519" s="3">
        <f t="shared" si="298"/>
        <v>7</v>
      </c>
      <c r="G1519" s="3" t="str">
        <f t="shared" si="294"/>
        <v/>
      </c>
      <c r="H1519" s="3">
        <f t="shared" si="300"/>
        <v>0</v>
      </c>
      <c r="I1519" s="3" t="str">
        <f t="shared" si="295"/>
        <v/>
      </c>
      <c r="K1519" s="3">
        <f t="shared" si="296"/>
        <v>58</v>
      </c>
      <c r="L1519" s="3" t="str">
        <f t="shared" si="297"/>
        <v/>
      </c>
      <c r="N1519" s="48" t="s">
        <v>85</v>
      </c>
      <c r="O1519" s="57">
        <f t="shared" si="299"/>
        <v>1</v>
      </c>
      <c r="P1519" s="36">
        <v>41808</v>
      </c>
      <c r="Q1519" t="s">
        <v>68</v>
      </c>
      <c r="R1519" s="240">
        <v>1.6840277777777777E-2</v>
      </c>
      <c r="S1519" s="185"/>
      <c r="T1519" s="62" t="str">
        <f>IF(O1519&gt;0,VLOOKUP(Q1519,'Riders Names'!A$2:B$582,2,FALSE),"")</f>
        <v>Male</v>
      </c>
      <c r="U1519" s="45" t="str">
        <f>VLOOKUP(Q1519,'Riders Names'!A$2:B$582,1,FALSE)</f>
        <v>Robbie Richardson</v>
      </c>
      <c r="X1519" s="7" t="str">
        <f>IF('My Races'!$H$2="All",Q1519,CONCATENATE(Q1519,N1519))</f>
        <v>Robbie RichardsonUC861</v>
      </c>
    </row>
    <row r="1520" spans="1:24" hidden="1" x14ac:dyDescent="0.2">
      <c r="A1520" s="73" t="str">
        <f t="shared" si="293"/>
        <v/>
      </c>
      <c r="B1520" s="3" t="str">
        <f t="shared" si="291"/>
        <v/>
      </c>
      <c r="E1520" s="14" t="str">
        <f t="shared" si="292"/>
        <v/>
      </c>
      <c r="F1520" s="3">
        <f t="shared" si="298"/>
        <v>7</v>
      </c>
      <c r="G1520" s="3" t="str">
        <f t="shared" si="294"/>
        <v/>
      </c>
      <c r="H1520" s="3">
        <f t="shared" si="300"/>
        <v>0</v>
      </c>
      <c r="I1520" s="3" t="str">
        <f t="shared" si="295"/>
        <v/>
      </c>
      <c r="K1520" s="3">
        <f t="shared" si="296"/>
        <v>58</v>
      </c>
      <c r="L1520" s="3" t="str">
        <f t="shared" si="297"/>
        <v/>
      </c>
      <c r="N1520" s="48" t="s">
        <v>85</v>
      </c>
      <c r="O1520" s="57">
        <f t="shared" si="299"/>
        <v>2</v>
      </c>
      <c r="P1520" s="36">
        <v>41808</v>
      </c>
      <c r="Q1520" t="s">
        <v>169</v>
      </c>
      <c r="R1520" s="240">
        <v>1.7071759259259259E-2</v>
      </c>
      <c r="S1520" s="185"/>
      <c r="T1520" s="62" t="str">
        <f>IF(O1520&gt;0,VLOOKUP(Q1520,'Riders Names'!A$2:B$582,2,FALSE),"")</f>
        <v>Male</v>
      </c>
      <c r="U1520" s="45" t="str">
        <f>VLOOKUP(Q1520,'Riders Names'!A$2:B$582,1,FALSE)</f>
        <v>Jamie Currie</v>
      </c>
      <c r="X1520" s="7" t="str">
        <f>IF('My Races'!$H$2="All",Q1520,CONCATENATE(Q1520,N1520))</f>
        <v>Jamie CurrieUC861</v>
      </c>
    </row>
    <row r="1521" spans="1:24" hidden="1" x14ac:dyDescent="0.2">
      <c r="A1521" s="73" t="str">
        <f t="shared" si="293"/>
        <v/>
      </c>
      <c r="B1521" s="3" t="str">
        <f t="shared" si="291"/>
        <v/>
      </c>
      <c r="E1521" s="14" t="str">
        <f t="shared" si="292"/>
        <v/>
      </c>
      <c r="F1521" s="3">
        <f t="shared" si="298"/>
        <v>7</v>
      </c>
      <c r="G1521" s="3" t="str">
        <f t="shared" si="294"/>
        <v/>
      </c>
      <c r="H1521" s="3">
        <f t="shared" si="300"/>
        <v>0</v>
      </c>
      <c r="I1521" s="3" t="str">
        <f t="shared" si="295"/>
        <v/>
      </c>
      <c r="K1521" s="3">
        <f t="shared" si="296"/>
        <v>58</v>
      </c>
      <c r="L1521" s="3" t="str">
        <f t="shared" si="297"/>
        <v/>
      </c>
      <c r="N1521" s="48" t="s">
        <v>85</v>
      </c>
      <c r="O1521" s="57">
        <f t="shared" si="299"/>
        <v>3</v>
      </c>
      <c r="P1521" s="36">
        <v>41808</v>
      </c>
      <c r="Q1521" t="s">
        <v>358</v>
      </c>
      <c r="R1521" s="240">
        <v>1.7083333333333336E-2</v>
      </c>
      <c r="S1521" s="185"/>
      <c r="T1521" s="62" t="str">
        <f>IF(O1521&gt;0,VLOOKUP(Q1521,'Riders Names'!A$2:B$582,2,FALSE),"")</f>
        <v>Male</v>
      </c>
      <c r="U1521" s="45" t="str">
        <f>VLOOKUP(Q1521,'Riders Names'!A$2:B$582,1,FALSE)</f>
        <v>William Matthews</v>
      </c>
      <c r="X1521" s="7" t="str">
        <f>IF('My Races'!$H$2="All",Q1521,CONCATENATE(Q1521,N1521))</f>
        <v>William MatthewsUC861</v>
      </c>
    </row>
    <row r="1522" spans="1:24" hidden="1" x14ac:dyDescent="0.2">
      <c r="A1522" s="73" t="str">
        <f t="shared" si="293"/>
        <v/>
      </c>
      <c r="B1522" s="3" t="str">
        <f t="shared" si="291"/>
        <v/>
      </c>
      <c r="E1522" s="14" t="str">
        <f t="shared" si="292"/>
        <v/>
      </c>
      <c r="F1522" s="3">
        <f t="shared" si="298"/>
        <v>7</v>
      </c>
      <c r="G1522" s="3" t="str">
        <f t="shared" si="294"/>
        <v/>
      </c>
      <c r="H1522" s="3">
        <f t="shared" si="300"/>
        <v>0</v>
      </c>
      <c r="I1522" s="3" t="str">
        <f t="shared" si="295"/>
        <v/>
      </c>
      <c r="K1522" s="3">
        <f t="shared" si="296"/>
        <v>58</v>
      </c>
      <c r="L1522" s="3" t="str">
        <f t="shared" si="297"/>
        <v/>
      </c>
      <c r="N1522" s="48" t="s">
        <v>85</v>
      </c>
      <c r="O1522" s="57">
        <f t="shared" si="299"/>
        <v>4</v>
      </c>
      <c r="P1522" s="36">
        <v>41808</v>
      </c>
      <c r="Q1522" t="s">
        <v>82</v>
      </c>
      <c r="R1522" s="240">
        <v>1.7523148148148149E-2</v>
      </c>
      <c r="S1522" s="185"/>
      <c r="T1522" s="62" t="str">
        <f>IF(O1522&gt;0,VLOOKUP(Q1522,'Riders Names'!A$2:B$582,2,FALSE),"")</f>
        <v>Male</v>
      </c>
      <c r="U1522" s="45" t="str">
        <f>VLOOKUP(Q1522,'Riders Names'!A$2:B$582,1,FALSE)</f>
        <v>Andy Stuart</v>
      </c>
      <c r="X1522" s="7" t="str">
        <f>IF('My Races'!$H$2="All",Q1522,CONCATENATE(Q1522,N1522))</f>
        <v>Andy StuartUC861</v>
      </c>
    </row>
    <row r="1523" spans="1:24" hidden="1" x14ac:dyDescent="0.2">
      <c r="A1523" s="73" t="str">
        <f t="shared" si="293"/>
        <v/>
      </c>
      <c r="B1523" s="3" t="str">
        <f t="shared" si="291"/>
        <v/>
      </c>
      <c r="E1523" s="14" t="str">
        <f t="shared" si="292"/>
        <v/>
      </c>
      <c r="F1523" s="3">
        <f t="shared" si="298"/>
        <v>7</v>
      </c>
      <c r="G1523" s="3" t="str">
        <f t="shared" si="294"/>
        <v/>
      </c>
      <c r="H1523" s="3">
        <f t="shared" si="300"/>
        <v>0</v>
      </c>
      <c r="I1523" s="3" t="str">
        <f t="shared" si="295"/>
        <v/>
      </c>
      <c r="K1523" s="3">
        <f t="shared" si="296"/>
        <v>58</v>
      </c>
      <c r="L1523" s="3" t="str">
        <f t="shared" si="297"/>
        <v/>
      </c>
      <c r="N1523" s="48" t="s">
        <v>85</v>
      </c>
      <c r="O1523" s="57">
        <f t="shared" si="299"/>
        <v>5</v>
      </c>
      <c r="P1523" s="36">
        <v>41808</v>
      </c>
      <c r="Q1523" t="s">
        <v>256</v>
      </c>
      <c r="R1523" s="240">
        <v>1.7824074074074076E-2</v>
      </c>
      <c r="S1523" s="185"/>
      <c r="T1523" s="62" t="str">
        <f>IF(O1523&gt;0,VLOOKUP(Q1523,'Riders Names'!A$2:B$582,2,FALSE),"")</f>
        <v>Guest</v>
      </c>
      <c r="U1523" s="45" t="str">
        <f>VLOOKUP(Q1523,'Riders Names'!A$2:B$582,1,FALSE)</f>
        <v>Phil Akerman</v>
      </c>
      <c r="X1523" s="7" t="str">
        <f>IF('My Races'!$H$2="All",Q1523,CONCATENATE(Q1523,N1523))</f>
        <v>Phil AkermanUC861</v>
      </c>
    </row>
    <row r="1524" spans="1:24" hidden="1" x14ac:dyDescent="0.2">
      <c r="A1524" s="73" t="str">
        <f t="shared" si="293"/>
        <v/>
      </c>
      <c r="B1524" s="3" t="str">
        <f t="shared" si="291"/>
        <v/>
      </c>
      <c r="E1524" s="14" t="str">
        <f t="shared" si="292"/>
        <v/>
      </c>
      <c r="F1524" s="3">
        <f t="shared" si="298"/>
        <v>7</v>
      </c>
      <c r="G1524" s="3" t="str">
        <f t="shared" si="294"/>
        <v/>
      </c>
      <c r="H1524" s="3">
        <f t="shared" si="300"/>
        <v>0</v>
      </c>
      <c r="I1524" s="3" t="str">
        <f t="shared" si="295"/>
        <v/>
      </c>
      <c r="K1524" s="3">
        <f t="shared" si="296"/>
        <v>58</v>
      </c>
      <c r="L1524" s="3" t="str">
        <f t="shared" si="297"/>
        <v/>
      </c>
      <c r="N1524" s="48" t="s">
        <v>85</v>
      </c>
      <c r="O1524" s="57">
        <f t="shared" si="299"/>
        <v>6</v>
      </c>
      <c r="P1524" s="36">
        <v>41808</v>
      </c>
      <c r="Q1524" t="s">
        <v>261</v>
      </c>
      <c r="R1524" s="240">
        <v>1.7939814814814815E-2</v>
      </c>
      <c r="S1524" s="185"/>
      <c r="T1524" s="62" t="str">
        <f>IF(O1524&gt;0,VLOOKUP(Q1524,'Riders Names'!A$2:B$582,2,FALSE),"")</f>
        <v>Guest</v>
      </c>
      <c r="U1524" s="45" t="str">
        <f>VLOOKUP(Q1524,'Riders Names'!A$2:B$582,1,FALSE)</f>
        <v>Elliott Brunt-Murphy</v>
      </c>
      <c r="X1524" s="7" t="str">
        <f>IF('My Races'!$H$2="All",Q1524,CONCATENATE(Q1524,N1524))</f>
        <v>Elliott Brunt-MurphyUC861</v>
      </c>
    </row>
    <row r="1525" spans="1:24" hidden="1" x14ac:dyDescent="0.2">
      <c r="A1525" s="73" t="str">
        <f t="shared" si="293"/>
        <v/>
      </c>
      <c r="B1525" s="3" t="str">
        <f t="shared" si="291"/>
        <v/>
      </c>
      <c r="E1525" s="14" t="str">
        <f t="shared" si="292"/>
        <v/>
      </c>
      <c r="F1525" s="3">
        <f t="shared" si="298"/>
        <v>7</v>
      </c>
      <c r="G1525" s="3" t="str">
        <f t="shared" si="294"/>
        <v/>
      </c>
      <c r="H1525" s="3">
        <f t="shared" si="300"/>
        <v>0</v>
      </c>
      <c r="I1525" s="3" t="str">
        <f t="shared" si="295"/>
        <v/>
      </c>
      <c r="K1525" s="3">
        <f t="shared" si="296"/>
        <v>58</v>
      </c>
      <c r="L1525" s="3" t="str">
        <f t="shared" si="297"/>
        <v/>
      </c>
      <c r="N1525" s="48" t="s">
        <v>85</v>
      </c>
      <c r="O1525" s="57">
        <f t="shared" si="299"/>
        <v>7</v>
      </c>
      <c r="P1525" s="36">
        <v>41808</v>
      </c>
      <c r="Q1525" t="s">
        <v>397</v>
      </c>
      <c r="R1525" s="240">
        <v>1.8275462962962962E-2</v>
      </c>
      <c r="S1525" s="185"/>
      <c r="T1525" s="62" t="str">
        <f>IF(O1525&gt;0,VLOOKUP(Q1525,'Riders Names'!A$2:B$582,2,FALSE),"")</f>
        <v>Guest</v>
      </c>
      <c r="U1525" s="45" t="str">
        <f>VLOOKUP(Q1525,'Riders Names'!A$2:B$582,1,FALSE)</f>
        <v>Edward Kirk</v>
      </c>
      <c r="X1525" s="7" t="str">
        <f>IF('My Races'!$H$2="All",Q1525,CONCATENATE(Q1525,N1525))</f>
        <v>Edward KirkUC861</v>
      </c>
    </row>
    <row r="1526" spans="1:24" hidden="1" x14ac:dyDescent="0.2">
      <c r="A1526" s="73" t="str">
        <f t="shared" si="293"/>
        <v/>
      </c>
      <c r="B1526" s="3" t="str">
        <f t="shared" si="291"/>
        <v/>
      </c>
      <c r="E1526" s="14" t="str">
        <f t="shared" si="292"/>
        <v/>
      </c>
      <c r="F1526" s="3">
        <f t="shared" si="298"/>
        <v>7</v>
      </c>
      <c r="G1526" s="3" t="str">
        <f t="shared" si="294"/>
        <v/>
      </c>
      <c r="H1526" s="3">
        <f t="shared" si="300"/>
        <v>0</v>
      </c>
      <c r="I1526" s="3" t="str">
        <f t="shared" si="295"/>
        <v/>
      </c>
      <c r="K1526" s="3">
        <f t="shared" si="296"/>
        <v>58</v>
      </c>
      <c r="L1526" s="3" t="str">
        <f t="shared" si="297"/>
        <v/>
      </c>
      <c r="N1526" s="48" t="s">
        <v>85</v>
      </c>
      <c r="O1526" s="57">
        <f t="shared" si="299"/>
        <v>8</v>
      </c>
      <c r="P1526" s="36">
        <v>41808</v>
      </c>
      <c r="Q1526" t="s">
        <v>115</v>
      </c>
      <c r="R1526" s="240">
        <v>1.8437499999999999E-2</v>
      </c>
      <c r="S1526" s="185"/>
      <c r="T1526" s="62" t="str">
        <f>IF(O1526&gt;0,VLOOKUP(Q1526,'Riders Names'!A$2:B$582,2,FALSE),"")</f>
        <v>Male</v>
      </c>
      <c r="U1526" s="45" t="str">
        <f>VLOOKUP(Q1526,'Riders Names'!A$2:B$582,1,FALSE)</f>
        <v>Dylan Spencer</v>
      </c>
      <c r="X1526" s="7" t="str">
        <f>IF('My Races'!$H$2="All",Q1526,CONCATENATE(Q1526,N1526))</f>
        <v>Dylan SpencerUC861</v>
      </c>
    </row>
    <row r="1527" spans="1:24" hidden="1" x14ac:dyDescent="0.2">
      <c r="A1527" s="73" t="str">
        <f t="shared" si="293"/>
        <v/>
      </c>
      <c r="B1527" s="3" t="str">
        <f t="shared" si="291"/>
        <v/>
      </c>
      <c r="E1527" s="14" t="str">
        <f t="shared" si="292"/>
        <v/>
      </c>
      <c r="F1527" s="3">
        <f t="shared" si="298"/>
        <v>7</v>
      </c>
      <c r="G1527" s="3" t="str">
        <f t="shared" si="294"/>
        <v/>
      </c>
      <c r="H1527" s="3">
        <f t="shared" si="300"/>
        <v>0</v>
      </c>
      <c r="I1527" s="3" t="str">
        <f t="shared" si="295"/>
        <v/>
      </c>
      <c r="K1527" s="3">
        <f t="shared" si="296"/>
        <v>58</v>
      </c>
      <c r="L1527" s="3" t="str">
        <f t="shared" si="297"/>
        <v/>
      </c>
      <c r="N1527" s="48" t="s">
        <v>85</v>
      </c>
      <c r="O1527" s="57">
        <f t="shared" si="299"/>
        <v>9</v>
      </c>
      <c r="P1527" s="36">
        <v>41808</v>
      </c>
      <c r="Q1527" t="s">
        <v>398</v>
      </c>
      <c r="R1527" s="240">
        <v>1.9108796296296294E-2</v>
      </c>
      <c r="S1527" s="185"/>
      <c r="T1527" s="62" t="str">
        <f>IF(O1527&gt;0,VLOOKUP(Q1527,'Riders Names'!A$2:B$582,2,FALSE),"")</f>
        <v>Guest</v>
      </c>
      <c r="U1527" s="45" t="str">
        <f>VLOOKUP(Q1527,'Riders Names'!A$2:B$582,1,FALSE)</f>
        <v>Rob Everill</v>
      </c>
      <c r="X1527" s="7" t="str">
        <f>IF('My Races'!$H$2="All",Q1527,CONCATENATE(Q1527,N1527))</f>
        <v>Rob EverillUC861</v>
      </c>
    </row>
    <row r="1528" spans="1:24" hidden="1" x14ac:dyDescent="0.2">
      <c r="A1528" s="73" t="str">
        <f t="shared" si="293"/>
        <v/>
      </c>
      <c r="B1528" s="3" t="str">
        <f t="shared" si="291"/>
        <v/>
      </c>
      <c r="E1528" s="14" t="str">
        <f t="shared" si="292"/>
        <v/>
      </c>
      <c r="F1528" s="3">
        <f t="shared" si="298"/>
        <v>7</v>
      </c>
      <c r="G1528" s="3" t="str">
        <f t="shared" si="294"/>
        <v/>
      </c>
      <c r="H1528" s="3">
        <f t="shared" si="300"/>
        <v>0</v>
      </c>
      <c r="I1528" s="3" t="str">
        <f t="shared" si="295"/>
        <v/>
      </c>
      <c r="K1528" s="3">
        <f t="shared" si="296"/>
        <v>58</v>
      </c>
      <c r="L1528" s="3" t="str">
        <f t="shared" si="297"/>
        <v/>
      </c>
      <c r="N1528" s="48" t="s">
        <v>85</v>
      </c>
      <c r="O1528" s="57">
        <f t="shared" si="299"/>
        <v>10</v>
      </c>
      <c r="P1528" s="36">
        <v>41808</v>
      </c>
      <c r="Q1528" t="s">
        <v>372</v>
      </c>
      <c r="R1528" s="240">
        <v>1.9143518518518518E-2</v>
      </c>
      <c r="S1528" s="185"/>
      <c r="T1528" s="62" t="str">
        <f>IF(O1528&gt;0,VLOOKUP(Q1528,'Riders Names'!A$2:B$582,2,FALSE),"")</f>
        <v>Male</v>
      </c>
      <c r="U1528" s="45" t="str">
        <f>VLOOKUP(Q1528,'Riders Names'!A$2:B$582,1,FALSE)</f>
        <v>Ben Lovegrove</v>
      </c>
      <c r="X1528" s="7" t="str">
        <f>IF('My Races'!$H$2="All",Q1528,CONCATENATE(Q1528,N1528))</f>
        <v>Ben LovegroveUC861</v>
      </c>
    </row>
    <row r="1529" spans="1:24" hidden="1" x14ac:dyDescent="0.2">
      <c r="A1529" s="73" t="str">
        <f t="shared" si="293"/>
        <v/>
      </c>
      <c r="B1529" s="3" t="str">
        <f t="shared" si="291"/>
        <v/>
      </c>
      <c r="E1529" s="14" t="str">
        <f t="shared" si="292"/>
        <v/>
      </c>
      <c r="F1529" s="3">
        <f t="shared" si="298"/>
        <v>7</v>
      </c>
      <c r="G1529" s="3" t="str">
        <f t="shared" si="294"/>
        <v/>
      </c>
      <c r="H1529" s="3">
        <f t="shared" si="300"/>
        <v>0</v>
      </c>
      <c r="I1529" s="3" t="str">
        <f t="shared" si="295"/>
        <v/>
      </c>
      <c r="K1529" s="3">
        <f t="shared" si="296"/>
        <v>58</v>
      </c>
      <c r="L1529" s="3" t="str">
        <f t="shared" si="297"/>
        <v/>
      </c>
      <c r="N1529" s="48" t="s">
        <v>85</v>
      </c>
      <c r="O1529" s="57">
        <f t="shared" si="299"/>
        <v>11</v>
      </c>
      <c r="P1529" s="36">
        <v>41808</v>
      </c>
      <c r="Q1529" t="s">
        <v>166</v>
      </c>
      <c r="R1529" s="240">
        <v>1.9282407407407408E-2</v>
      </c>
      <c r="S1529" s="185"/>
      <c r="T1529" s="62" t="str">
        <f>IF(O1529&gt;0,VLOOKUP(Q1529,'Riders Names'!A$2:B$582,2,FALSE),"")</f>
        <v>Male</v>
      </c>
      <c r="U1529" s="45" t="str">
        <f>VLOOKUP(Q1529,'Riders Names'!A$2:B$582,1,FALSE)</f>
        <v>Andy Summers</v>
      </c>
      <c r="X1529" s="7" t="str">
        <f>IF('My Races'!$H$2="All",Q1529,CONCATENATE(Q1529,N1529))</f>
        <v>Andy SummersUC861</v>
      </c>
    </row>
    <row r="1530" spans="1:24" hidden="1" x14ac:dyDescent="0.2">
      <c r="A1530" s="73" t="str">
        <f t="shared" si="293"/>
        <v/>
      </c>
      <c r="B1530" s="3" t="str">
        <f t="shared" si="291"/>
        <v/>
      </c>
      <c r="E1530" s="14" t="str">
        <f t="shared" si="292"/>
        <v/>
      </c>
      <c r="F1530" s="3">
        <f t="shared" si="298"/>
        <v>7</v>
      </c>
      <c r="G1530" s="3" t="str">
        <f t="shared" si="294"/>
        <v/>
      </c>
      <c r="H1530" s="3">
        <f t="shared" si="300"/>
        <v>0</v>
      </c>
      <c r="I1530" s="3" t="str">
        <f t="shared" si="295"/>
        <v/>
      </c>
      <c r="K1530" s="3">
        <f t="shared" si="296"/>
        <v>58</v>
      </c>
      <c r="L1530" s="3" t="str">
        <f t="shared" si="297"/>
        <v/>
      </c>
      <c r="N1530" s="48" t="s">
        <v>85</v>
      </c>
      <c r="O1530" s="57">
        <f t="shared" si="299"/>
        <v>12</v>
      </c>
      <c r="P1530" s="36">
        <v>41808</v>
      </c>
      <c r="Q1530" t="s">
        <v>399</v>
      </c>
      <c r="R1530" s="240">
        <v>1.9456018518518518E-2</v>
      </c>
      <c r="S1530" s="185"/>
      <c r="T1530" s="62" t="str">
        <f>IF(O1530&gt;0,VLOOKUP(Q1530,'Riders Names'!A$2:B$582,2,FALSE),"")</f>
        <v>Guest</v>
      </c>
      <c r="U1530" s="45" t="str">
        <f>VLOOKUP(Q1530,'Riders Names'!A$2:B$582,1,FALSE)</f>
        <v>Mike McKeaveng</v>
      </c>
      <c r="X1530" s="7" t="str">
        <f>IF('My Races'!$H$2="All",Q1530,CONCATENATE(Q1530,N1530))</f>
        <v>Mike McKeavengUC861</v>
      </c>
    </row>
    <row r="1531" spans="1:24" hidden="1" x14ac:dyDescent="0.2">
      <c r="A1531" s="73" t="str">
        <f t="shared" si="293"/>
        <v/>
      </c>
      <c r="B1531" s="3" t="str">
        <f t="shared" si="291"/>
        <v/>
      </c>
      <c r="E1531" s="14" t="str">
        <f t="shared" si="292"/>
        <v/>
      </c>
      <c r="F1531" s="3">
        <f t="shared" si="298"/>
        <v>7</v>
      </c>
      <c r="G1531" s="3" t="str">
        <f t="shared" si="294"/>
        <v/>
      </c>
      <c r="H1531" s="3">
        <f t="shared" si="300"/>
        <v>0</v>
      </c>
      <c r="I1531" s="3" t="str">
        <f t="shared" si="295"/>
        <v/>
      </c>
      <c r="K1531" s="3">
        <f t="shared" si="296"/>
        <v>58</v>
      </c>
      <c r="L1531" s="3" t="str">
        <f t="shared" si="297"/>
        <v/>
      </c>
      <c r="N1531" s="48" t="s">
        <v>85</v>
      </c>
      <c r="O1531" s="57">
        <f t="shared" si="299"/>
        <v>1</v>
      </c>
      <c r="P1531" s="36">
        <v>41864</v>
      </c>
      <c r="Q1531" t="s">
        <v>314</v>
      </c>
      <c r="R1531" s="240">
        <v>1.5787037037037037E-2</v>
      </c>
      <c r="S1531" s="185"/>
      <c r="T1531" s="62" t="str">
        <f>IF(O1531&gt;0,VLOOKUP(Q1531,'Riders Names'!A$2:B$582,2,FALSE),"")</f>
        <v>Guest</v>
      </c>
      <c r="U1531" s="45" t="str">
        <f>VLOOKUP(Q1531,'Riders Names'!A$2:B$582,1,FALSE)</f>
        <v>Simon Snowden</v>
      </c>
      <c r="X1531" s="7" t="str">
        <f>IF('My Races'!$H$2="All",Q1531,CONCATENATE(Q1531,N1531))</f>
        <v>Simon SnowdenUC861</v>
      </c>
    </row>
    <row r="1532" spans="1:24" hidden="1" x14ac:dyDescent="0.2">
      <c r="A1532" s="73" t="str">
        <f t="shared" si="293"/>
        <v/>
      </c>
      <c r="B1532" s="3" t="str">
        <f t="shared" si="291"/>
        <v/>
      </c>
      <c r="E1532" s="14" t="str">
        <f t="shared" si="292"/>
        <v/>
      </c>
      <c r="F1532" s="3">
        <f t="shared" si="298"/>
        <v>7</v>
      </c>
      <c r="G1532" s="3" t="str">
        <f t="shared" si="294"/>
        <v/>
      </c>
      <c r="H1532" s="3">
        <f t="shared" si="300"/>
        <v>0</v>
      </c>
      <c r="I1532" s="3" t="str">
        <f t="shared" si="295"/>
        <v/>
      </c>
      <c r="K1532" s="3">
        <f t="shared" si="296"/>
        <v>58</v>
      </c>
      <c r="L1532" s="3" t="str">
        <f t="shared" si="297"/>
        <v/>
      </c>
      <c r="N1532" s="48" t="s">
        <v>85</v>
      </c>
      <c r="O1532" s="57">
        <f t="shared" si="299"/>
        <v>2</v>
      </c>
      <c r="P1532" s="36">
        <v>41864</v>
      </c>
      <c r="Q1532" t="s">
        <v>370</v>
      </c>
      <c r="R1532" s="240">
        <v>1.7002314814814814E-2</v>
      </c>
      <c r="S1532" s="185"/>
      <c r="T1532" s="62" t="str">
        <f>IF(O1532&gt;0,VLOOKUP(Q1532,'Riders Names'!A$2:B$582,2,FALSE),"")</f>
        <v>Male</v>
      </c>
      <c r="U1532" s="45" t="str">
        <f>VLOOKUP(Q1532,'Riders Names'!A$2:B$582,1,FALSE)</f>
        <v>Graham Forrester</v>
      </c>
      <c r="X1532" s="7" t="str">
        <f>IF('My Races'!$H$2="All",Q1532,CONCATENATE(Q1532,N1532))</f>
        <v>Graham ForresterUC861</v>
      </c>
    </row>
    <row r="1533" spans="1:24" hidden="1" x14ac:dyDescent="0.2">
      <c r="A1533" s="73" t="str">
        <f t="shared" si="293"/>
        <v/>
      </c>
      <c r="B1533" s="3" t="str">
        <f t="shared" si="291"/>
        <v/>
      </c>
      <c r="E1533" s="14" t="str">
        <f t="shared" si="292"/>
        <v/>
      </c>
      <c r="F1533" s="3">
        <f t="shared" si="298"/>
        <v>7</v>
      </c>
      <c r="G1533" s="3" t="str">
        <f t="shared" si="294"/>
        <v/>
      </c>
      <c r="H1533" s="3">
        <f t="shared" si="300"/>
        <v>0</v>
      </c>
      <c r="I1533" s="3" t="str">
        <f t="shared" si="295"/>
        <v/>
      </c>
      <c r="K1533" s="3">
        <f t="shared" si="296"/>
        <v>59</v>
      </c>
      <c r="L1533" s="3" t="str">
        <f t="shared" si="297"/>
        <v>Paul Winchcombe59</v>
      </c>
      <c r="N1533" s="48" t="s">
        <v>85</v>
      </c>
      <c r="O1533" s="57">
        <f t="shared" si="299"/>
        <v>3</v>
      </c>
      <c r="P1533" s="36">
        <v>41864</v>
      </c>
      <c r="Q1533" t="s">
        <v>57</v>
      </c>
      <c r="R1533" s="240">
        <v>1.7025462962962961E-2</v>
      </c>
      <c r="S1533" s="185"/>
      <c r="T1533" s="62" t="str">
        <f>IF(O1533&gt;0,VLOOKUP(Q1533,'Riders Names'!A$2:B$582,2,FALSE),"")</f>
        <v>Male</v>
      </c>
      <c r="U1533" s="45" t="str">
        <f>VLOOKUP(Q1533,'Riders Names'!A$2:B$582,1,FALSE)</f>
        <v>Paul Winchcombe</v>
      </c>
      <c r="X1533" s="7" t="str">
        <f>IF('My Races'!$H$2="All",Q1533,CONCATENATE(Q1533,N1533))</f>
        <v>Paul WinchcombeUC861</v>
      </c>
    </row>
    <row r="1534" spans="1:24" hidden="1" x14ac:dyDescent="0.2">
      <c r="A1534" s="73" t="str">
        <f t="shared" si="293"/>
        <v/>
      </c>
      <c r="B1534" s="3" t="str">
        <f t="shared" si="291"/>
        <v/>
      </c>
      <c r="E1534" s="14" t="str">
        <f t="shared" si="292"/>
        <v/>
      </c>
      <c r="F1534" s="3">
        <f t="shared" si="298"/>
        <v>7</v>
      </c>
      <c r="G1534" s="3" t="str">
        <f t="shared" si="294"/>
        <v/>
      </c>
      <c r="H1534" s="3">
        <f t="shared" si="300"/>
        <v>0</v>
      </c>
      <c r="I1534" s="3" t="str">
        <f t="shared" si="295"/>
        <v/>
      </c>
      <c r="K1534" s="3">
        <f t="shared" si="296"/>
        <v>59</v>
      </c>
      <c r="L1534" s="3" t="str">
        <f t="shared" si="297"/>
        <v/>
      </c>
      <c r="N1534" s="48" t="s">
        <v>85</v>
      </c>
      <c r="O1534" s="57">
        <f t="shared" si="299"/>
        <v>4</v>
      </c>
      <c r="P1534" s="36">
        <v>41864</v>
      </c>
      <c r="Q1534" t="s">
        <v>390</v>
      </c>
      <c r="R1534" s="240">
        <v>1.7094907407407409E-2</v>
      </c>
      <c r="S1534" s="185"/>
      <c r="T1534" s="62" t="str">
        <f>IF(O1534&gt;0,VLOOKUP(Q1534,'Riders Names'!A$2:B$582,2,FALSE),"")</f>
        <v>Guest</v>
      </c>
      <c r="U1534" s="45" t="str">
        <f>VLOOKUP(Q1534,'Riders Names'!A$2:B$582,1,FALSE)</f>
        <v>Caroline Gay</v>
      </c>
      <c r="X1534" s="7" t="str">
        <f>IF('My Races'!$H$2="All",Q1534,CONCATENATE(Q1534,N1534))</f>
        <v>Caroline GayUC861</v>
      </c>
    </row>
    <row r="1535" spans="1:24" hidden="1" x14ac:dyDescent="0.2">
      <c r="A1535" s="73" t="str">
        <f t="shared" si="293"/>
        <v/>
      </c>
      <c r="B1535" s="3" t="str">
        <f t="shared" si="291"/>
        <v/>
      </c>
      <c r="E1535" s="14" t="str">
        <f t="shared" si="292"/>
        <v/>
      </c>
      <c r="F1535" s="3">
        <f t="shared" si="298"/>
        <v>7</v>
      </c>
      <c r="G1535" s="3" t="str">
        <f t="shared" si="294"/>
        <v/>
      </c>
      <c r="H1535" s="3">
        <f t="shared" si="300"/>
        <v>0</v>
      </c>
      <c r="I1535" s="3" t="str">
        <f t="shared" si="295"/>
        <v/>
      </c>
      <c r="K1535" s="3">
        <f t="shared" si="296"/>
        <v>59</v>
      </c>
      <c r="L1535" s="3" t="str">
        <f t="shared" si="297"/>
        <v/>
      </c>
      <c r="N1535" s="48" t="s">
        <v>85</v>
      </c>
      <c r="O1535" s="57">
        <f t="shared" si="299"/>
        <v>5</v>
      </c>
      <c r="P1535" s="36">
        <v>41864</v>
      </c>
      <c r="Q1535" t="s">
        <v>82</v>
      </c>
      <c r="R1535" s="240">
        <v>1.712962962962963E-2</v>
      </c>
      <c r="S1535" s="185"/>
      <c r="T1535" s="62" t="str">
        <f>IF(O1535&gt;0,VLOOKUP(Q1535,'Riders Names'!A$2:B$582,2,FALSE),"")</f>
        <v>Male</v>
      </c>
      <c r="U1535" s="45" t="str">
        <f>VLOOKUP(Q1535,'Riders Names'!A$2:B$582,1,FALSE)</f>
        <v>Andy Stuart</v>
      </c>
      <c r="X1535" s="7" t="str">
        <f>IF('My Races'!$H$2="All",Q1535,CONCATENATE(Q1535,N1535))</f>
        <v>Andy StuartUC861</v>
      </c>
    </row>
    <row r="1536" spans="1:24" hidden="1" x14ac:dyDescent="0.2">
      <c r="A1536" s="73" t="str">
        <f t="shared" si="293"/>
        <v/>
      </c>
      <c r="B1536" s="3" t="str">
        <f t="shared" si="291"/>
        <v/>
      </c>
      <c r="E1536" s="14" t="str">
        <f t="shared" si="292"/>
        <v/>
      </c>
      <c r="F1536" s="3">
        <f t="shared" si="298"/>
        <v>7</v>
      </c>
      <c r="G1536" s="3" t="str">
        <f t="shared" si="294"/>
        <v/>
      </c>
      <c r="H1536" s="3">
        <f t="shared" si="300"/>
        <v>0</v>
      </c>
      <c r="I1536" s="3" t="str">
        <f t="shared" si="295"/>
        <v/>
      </c>
      <c r="K1536" s="3">
        <f t="shared" si="296"/>
        <v>59</v>
      </c>
      <c r="L1536" s="3" t="str">
        <f t="shared" si="297"/>
        <v/>
      </c>
      <c r="N1536" s="48" t="s">
        <v>85</v>
      </c>
      <c r="O1536" s="57">
        <f t="shared" si="299"/>
        <v>6</v>
      </c>
      <c r="P1536" s="36">
        <v>41864</v>
      </c>
      <c r="Q1536" t="s">
        <v>392</v>
      </c>
      <c r="R1536" s="240">
        <v>1.7407407407407406E-2</v>
      </c>
      <c r="S1536" s="185"/>
      <c r="T1536" s="62" t="str">
        <f>IF(O1536&gt;0,VLOOKUP(Q1536,'Riders Names'!A$2:B$582,2,FALSE),"")</f>
        <v>Guest</v>
      </c>
      <c r="U1536" s="45" t="str">
        <f>VLOOKUP(Q1536,'Riders Names'!A$2:B$582,1,FALSE)</f>
        <v>Peter Cusick</v>
      </c>
      <c r="X1536" s="7" t="str">
        <f>IF('My Races'!$H$2="All",Q1536,CONCATENATE(Q1536,N1536))</f>
        <v>Peter CusickUC861</v>
      </c>
    </row>
    <row r="1537" spans="1:24" hidden="1" x14ac:dyDescent="0.2">
      <c r="A1537" s="73" t="str">
        <f t="shared" si="293"/>
        <v/>
      </c>
      <c r="B1537" s="3" t="str">
        <f t="shared" si="291"/>
        <v/>
      </c>
      <c r="E1537" s="14" t="str">
        <f t="shared" si="292"/>
        <v/>
      </c>
      <c r="F1537" s="3">
        <f t="shared" si="298"/>
        <v>7</v>
      </c>
      <c r="G1537" s="3" t="str">
        <f t="shared" si="294"/>
        <v/>
      </c>
      <c r="H1537" s="3">
        <f t="shared" si="300"/>
        <v>0</v>
      </c>
      <c r="I1537" s="3" t="str">
        <f t="shared" si="295"/>
        <v/>
      </c>
      <c r="K1537" s="3">
        <f t="shared" si="296"/>
        <v>59</v>
      </c>
      <c r="L1537" s="3" t="str">
        <f t="shared" si="297"/>
        <v/>
      </c>
      <c r="N1537" s="48" t="s">
        <v>85</v>
      </c>
      <c r="O1537" s="57">
        <f t="shared" si="299"/>
        <v>7</v>
      </c>
      <c r="P1537" s="36">
        <v>41864</v>
      </c>
      <c r="Q1537" t="s">
        <v>144</v>
      </c>
      <c r="R1537" s="240">
        <v>1.7673611111111109E-2</v>
      </c>
      <c r="S1537" s="185"/>
      <c r="T1537" s="62" t="str">
        <f>IF(O1537&gt;0,VLOOKUP(Q1537,'Riders Names'!A$2:B$582,2,FALSE),"")</f>
        <v>Male</v>
      </c>
      <c r="U1537" s="45" t="str">
        <f>VLOOKUP(Q1537,'Riders Names'!A$2:B$582,1,FALSE)</f>
        <v>Chris Tweedie</v>
      </c>
      <c r="X1537" s="7" t="str">
        <f>IF('My Races'!$H$2="All",Q1537,CONCATENATE(Q1537,N1537))</f>
        <v>Chris TweedieUC861</v>
      </c>
    </row>
    <row r="1538" spans="1:24" hidden="1" x14ac:dyDescent="0.2">
      <c r="A1538" s="73" t="str">
        <f t="shared" si="293"/>
        <v/>
      </c>
      <c r="B1538" s="3" t="str">
        <f t="shared" si="291"/>
        <v/>
      </c>
      <c r="E1538" s="14" t="str">
        <f t="shared" si="292"/>
        <v/>
      </c>
      <c r="F1538" s="3">
        <f t="shared" si="298"/>
        <v>7</v>
      </c>
      <c r="G1538" s="3" t="str">
        <f t="shared" si="294"/>
        <v/>
      </c>
      <c r="H1538" s="3">
        <f t="shared" si="300"/>
        <v>0</v>
      </c>
      <c r="I1538" s="3" t="str">
        <f t="shared" si="295"/>
        <v/>
      </c>
      <c r="K1538" s="3">
        <f t="shared" si="296"/>
        <v>59</v>
      </c>
      <c r="L1538" s="3" t="str">
        <f t="shared" si="297"/>
        <v/>
      </c>
      <c r="N1538" s="48" t="s">
        <v>85</v>
      </c>
      <c r="O1538" s="57">
        <f t="shared" si="299"/>
        <v>8</v>
      </c>
      <c r="P1538" s="36">
        <v>41864</v>
      </c>
      <c r="Q1538" t="s">
        <v>169</v>
      </c>
      <c r="R1538" s="240">
        <v>1.7893518518518517E-2</v>
      </c>
      <c r="S1538" s="185"/>
      <c r="T1538" s="62" t="str">
        <f>IF(O1538&gt;0,VLOOKUP(Q1538,'Riders Names'!A$2:B$582,2,FALSE),"")</f>
        <v>Male</v>
      </c>
      <c r="U1538" s="45" t="str">
        <f>VLOOKUP(Q1538,'Riders Names'!A$2:B$582,1,FALSE)</f>
        <v>Jamie Currie</v>
      </c>
      <c r="X1538" s="7" t="str">
        <f>IF('My Races'!$H$2="All",Q1538,CONCATENATE(Q1538,N1538))</f>
        <v>Jamie CurrieUC861</v>
      </c>
    </row>
    <row r="1539" spans="1:24" hidden="1" x14ac:dyDescent="0.2">
      <c r="A1539" s="73" t="str">
        <f t="shared" si="293"/>
        <v/>
      </c>
      <c r="B1539" s="3" t="str">
        <f t="shared" ref="B1539:B1602" si="301">IF(N1539=$AA$11,RANK(A1539,A$3:A$5000,1),"")</f>
        <v/>
      </c>
      <c r="E1539" s="14" t="str">
        <f t="shared" ref="E1539:E1602" si="302">IF(N1539=$AA$11,P1539,"")</f>
        <v/>
      </c>
      <c r="F1539" s="3">
        <f t="shared" si="298"/>
        <v>7</v>
      </c>
      <c r="G1539" s="3" t="str">
        <f t="shared" si="294"/>
        <v/>
      </c>
      <c r="H1539" s="3">
        <f t="shared" si="300"/>
        <v>0</v>
      </c>
      <c r="I1539" s="3" t="str">
        <f t="shared" si="295"/>
        <v/>
      </c>
      <c r="K1539" s="3">
        <f t="shared" si="296"/>
        <v>59</v>
      </c>
      <c r="L1539" s="3" t="str">
        <f t="shared" si="297"/>
        <v/>
      </c>
      <c r="N1539" s="48" t="s">
        <v>85</v>
      </c>
      <c r="O1539" s="57">
        <f t="shared" si="299"/>
        <v>9</v>
      </c>
      <c r="P1539" s="36">
        <v>41864</v>
      </c>
      <c r="Q1539" t="s">
        <v>358</v>
      </c>
      <c r="R1539" s="240">
        <v>1.7997685185185186E-2</v>
      </c>
      <c r="S1539" s="185"/>
      <c r="T1539" s="62" t="str">
        <f>IF(O1539&gt;0,VLOOKUP(Q1539,'Riders Names'!A$2:B$582,2,FALSE),"")</f>
        <v>Male</v>
      </c>
      <c r="U1539" s="45" t="str">
        <f>VLOOKUP(Q1539,'Riders Names'!A$2:B$582,1,FALSE)</f>
        <v>William Matthews</v>
      </c>
      <c r="X1539" s="7" t="str">
        <f>IF('My Races'!$H$2="All",Q1539,CONCATENATE(Q1539,N1539))</f>
        <v>William MatthewsUC861</v>
      </c>
    </row>
    <row r="1540" spans="1:24" hidden="1" x14ac:dyDescent="0.2">
      <c r="A1540" s="73" t="str">
        <f t="shared" ref="A1540:A1603" si="303">IF(AND(N1540=$AA$11,$AA$7="All"),R1540,IF(AND(N1540=$AA$11,$AA$7=T1540),R1540,""))</f>
        <v/>
      </c>
      <c r="B1540" s="3" t="str">
        <f t="shared" si="301"/>
        <v/>
      </c>
      <c r="E1540" s="14" t="str">
        <f t="shared" si="302"/>
        <v/>
      </c>
      <c r="F1540" s="3">
        <f t="shared" si="298"/>
        <v>7</v>
      </c>
      <c r="G1540" s="3" t="str">
        <f t="shared" ref="G1540:G1603" si="304">IF(F1540&lt;&gt;F1539,F1540,"")</f>
        <v/>
      </c>
      <c r="H1540" s="3">
        <f t="shared" si="300"/>
        <v>0</v>
      </c>
      <c r="I1540" s="3" t="str">
        <f t="shared" ref="I1540:I1603" si="305">IF(H1540&lt;&gt;H1539,CONCATENATE($AA$11,H1540),"")</f>
        <v/>
      </c>
      <c r="K1540" s="3">
        <f t="shared" si="296"/>
        <v>59</v>
      </c>
      <c r="L1540" s="3" t="str">
        <f t="shared" si="297"/>
        <v/>
      </c>
      <c r="N1540" s="48" t="s">
        <v>85</v>
      </c>
      <c r="O1540" s="57">
        <f t="shared" si="299"/>
        <v>10</v>
      </c>
      <c r="P1540" s="36">
        <v>41864</v>
      </c>
      <c r="Q1540" t="s">
        <v>372</v>
      </c>
      <c r="R1540" s="240">
        <v>1.8067129629629631E-2</v>
      </c>
      <c r="S1540" s="185"/>
      <c r="T1540" s="62" t="str">
        <f>IF(O1540&gt;0,VLOOKUP(Q1540,'Riders Names'!A$2:B$582,2,FALSE),"")</f>
        <v>Male</v>
      </c>
      <c r="U1540" s="45" t="str">
        <f>VLOOKUP(Q1540,'Riders Names'!A$2:B$582,1,FALSE)</f>
        <v>Ben Lovegrove</v>
      </c>
      <c r="X1540" s="7" t="str">
        <f>IF('My Races'!$H$2="All",Q1540,CONCATENATE(Q1540,N1540))</f>
        <v>Ben LovegroveUC861</v>
      </c>
    </row>
    <row r="1541" spans="1:24" hidden="1" x14ac:dyDescent="0.2">
      <c r="A1541" s="73" t="str">
        <f t="shared" si="303"/>
        <v/>
      </c>
      <c r="B1541" s="3" t="str">
        <f t="shared" si="301"/>
        <v/>
      </c>
      <c r="E1541" s="14" t="str">
        <f t="shared" si="302"/>
        <v/>
      </c>
      <c r="F1541" s="3">
        <f t="shared" si="298"/>
        <v>7</v>
      </c>
      <c r="G1541" s="3" t="str">
        <f t="shared" si="304"/>
        <v/>
      </c>
      <c r="H1541" s="3">
        <f t="shared" si="300"/>
        <v>0</v>
      </c>
      <c r="I1541" s="3" t="str">
        <f t="shared" si="305"/>
        <v/>
      </c>
      <c r="K1541" s="3">
        <f t="shared" si="296"/>
        <v>59</v>
      </c>
      <c r="L1541" s="3" t="str">
        <f t="shared" si="297"/>
        <v/>
      </c>
      <c r="N1541" s="48" t="s">
        <v>85</v>
      </c>
      <c r="O1541" s="57">
        <f t="shared" si="299"/>
        <v>11</v>
      </c>
      <c r="P1541" s="36">
        <v>41864</v>
      </c>
      <c r="Q1541" t="s">
        <v>115</v>
      </c>
      <c r="R1541" s="240">
        <v>1.8194444444444444E-2</v>
      </c>
      <c r="S1541" s="185"/>
      <c r="T1541" s="62" t="str">
        <f>IF(O1541&gt;0,VLOOKUP(Q1541,'Riders Names'!A$2:B$582,2,FALSE),"")</f>
        <v>Male</v>
      </c>
      <c r="U1541" s="45" t="str">
        <f>VLOOKUP(Q1541,'Riders Names'!A$2:B$582,1,FALSE)</f>
        <v>Dylan Spencer</v>
      </c>
      <c r="X1541" s="7" t="str">
        <f>IF('My Races'!$H$2="All",Q1541,CONCATENATE(Q1541,N1541))</f>
        <v>Dylan SpencerUC861</v>
      </c>
    </row>
    <row r="1542" spans="1:24" hidden="1" x14ac:dyDescent="0.2">
      <c r="A1542" s="73" t="str">
        <f t="shared" si="303"/>
        <v/>
      </c>
      <c r="B1542" s="3" t="str">
        <f t="shared" si="301"/>
        <v/>
      </c>
      <c r="E1542" s="14" t="str">
        <f t="shared" si="302"/>
        <v/>
      </c>
      <c r="F1542" s="3">
        <f t="shared" si="298"/>
        <v>7</v>
      </c>
      <c r="G1542" s="3" t="str">
        <f t="shared" si="304"/>
        <v/>
      </c>
      <c r="H1542" s="3">
        <f t="shared" si="300"/>
        <v>0</v>
      </c>
      <c r="I1542" s="3" t="str">
        <f t="shared" si="305"/>
        <v/>
      </c>
      <c r="K1542" s="3">
        <f t="shared" si="296"/>
        <v>59</v>
      </c>
      <c r="L1542" s="3" t="str">
        <f t="shared" si="297"/>
        <v/>
      </c>
      <c r="N1542" s="48" t="s">
        <v>85</v>
      </c>
      <c r="O1542" s="57">
        <f t="shared" si="299"/>
        <v>12</v>
      </c>
      <c r="P1542" s="36">
        <v>41864</v>
      </c>
      <c r="Q1542" t="s">
        <v>400</v>
      </c>
      <c r="R1542" s="240">
        <v>1.9039351851851852E-2</v>
      </c>
      <c r="S1542" s="185"/>
      <c r="T1542" s="62" t="str">
        <f>IF(O1542&gt;0,VLOOKUP(Q1542,'Riders Names'!A$2:B$582,2,FALSE),"")</f>
        <v>Guest</v>
      </c>
      <c r="U1542" s="45" t="str">
        <f>VLOOKUP(Q1542,'Riders Names'!A$2:B$582,1,FALSE)</f>
        <v>Richard Turpin</v>
      </c>
      <c r="X1542" s="7" t="str">
        <f>IF('My Races'!$H$2="All",Q1542,CONCATENATE(Q1542,N1542))</f>
        <v>Richard TurpinUC861</v>
      </c>
    </row>
    <row r="1543" spans="1:24" hidden="1" x14ac:dyDescent="0.2">
      <c r="A1543" s="73" t="str">
        <f t="shared" si="303"/>
        <v/>
      </c>
      <c r="B1543" s="3" t="str">
        <f t="shared" si="301"/>
        <v/>
      </c>
      <c r="E1543" s="14" t="str">
        <f t="shared" si="302"/>
        <v/>
      </c>
      <c r="F1543" s="3">
        <f t="shared" si="298"/>
        <v>7</v>
      </c>
      <c r="G1543" s="3" t="str">
        <f t="shared" si="304"/>
        <v/>
      </c>
      <c r="H1543" s="3">
        <f t="shared" si="300"/>
        <v>0</v>
      </c>
      <c r="I1543" s="3" t="str">
        <f t="shared" si="305"/>
        <v/>
      </c>
      <c r="K1543" s="3">
        <f t="shared" si="296"/>
        <v>59</v>
      </c>
      <c r="L1543" s="3" t="str">
        <f t="shared" si="297"/>
        <v/>
      </c>
      <c r="N1543" s="48" t="s">
        <v>85</v>
      </c>
      <c r="O1543" s="57">
        <f t="shared" si="299"/>
        <v>1</v>
      </c>
      <c r="P1543" s="36">
        <v>41878</v>
      </c>
      <c r="Q1543" t="s">
        <v>314</v>
      </c>
      <c r="R1543" s="240">
        <v>1.5752314814814813E-2</v>
      </c>
      <c r="S1543" s="185"/>
      <c r="T1543" s="62" t="str">
        <f>IF(O1543&gt;0,VLOOKUP(Q1543,'Riders Names'!A$2:B$582,2,FALSE),"")</f>
        <v>Guest</v>
      </c>
      <c r="U1543" s="45" t="str">
        <f>VLOOKUP(Q1543,'Riders Names'!A$2:B$582,1,FALSE)</f>
        <v>Simon Snowden</v>
      </c>
      <c r="X1543" s="7" t="str">
        <f>IF('My Races'!$H$2="All",Q1543,CONCATENATE(Q1543,N1543))</f>
        <v>Simon SnowdenUC861</v>
      </c>
    </row>
    <row r="1544" spans="1:24" hidden="1" x14ac:dyDescent="0.2">
      <c r="A1544" s="73" t="str">
        <f t="shared" si="303"/>
        <v/>
      </c>
      <c r="B1544" s="3" t="str">
        <f t="shared" si="301"/>
        <v/>
      </c>
      <c r="E1544" s="14" t="str">
        <f t="shared" si="302"/>
        <v/>
      </c>
      <c r="F1544" s="3">
        <f t="shared" si="298"/>
        <v>7</v>
      </c>
      <c r="G1544" s="3" t="str">
        <f t="shared" si="304"/>
        <v/>
      </c>
      <c r="H1544" s="3">
        <f t="shared" si="300"/>
        <v>0</v>
      </c>
      <c r="I1544" s="3" t="str">
        <f t="shared" si="305"/>
        <v/>
      </c>
      <c r="K1544" s="3">
        <f t="shared" si="296"/>
        <v>59</v>
      </c>
      <c r="L1544" s="3" t="str">
        <f t="shared" si="297"/>
        <v/>
      </c>
      <c r="N1544" s="48" t="s">
        <v>85</v>
      </c>
      <c r="O1544" s="57">
        <f t="shared" si="299"/>
        <v>2</v>
      </c>
      <c r="P1544" s="36">
        <v>41878</v>
      </c>
      <c r="Q1544" t="s">
        <v>172</v>
      </c>
      <c r="R1544" s="240">
        <v>1.6122685185185184E-2</v>
      </c>
      <c r="S1544" s="185"/>
      <c r="T1544" s="62" t="str">
        <f>IF(O1544&gt;0,VLOOKUP(Q1544,'Riders Names'!A$2:B$582,2,FALSE),"")</f>
        <v>Guest</v>
      </c>
      <c r="U1544" s="45" t="str">
        <f>VLOOKUP(Q1544,'Riders Names'!A$2:B$582,1,FALSE)</f>
        <v>Les Liddiard</v>
      </c>
      <c r="X1544" s="7" t="str">
        <f>IF('My Races'!$H$2="All",Q1544,CONCATENATE(Q1544,N1544))</f>
        <v>Les LiddiardUC861</v>
      </c>
    </row>
    <row r="1545" spans="1:24" hidden="1" x14ac:dyDescent="0.2">
      <c r="A1545" s="73" t="str">
        <f t="shared" si="303"/>
        <v/>
      </c>
      <c r="B1545" s="3" t="str">
        <f t="shared" si="301"/>
        <v/>
      </c>
      <c r="E1545" s="14" t="str">
        <f t="shared" si="302"/>
        <v/>
      </c>
      <c r="F1545" s="3">
        <f t="shared" si="298"/>
        <v>7</v>
      </c>
      <c r="G1545" s="3" t="str">
        <f t="shared" si="304"/>
        <v/>
      </c>
      <c r="H1545" s="3">
        <f t="shared" si="300"/>
        <v>0</v>
      </c>
      <c r="I1545" s="3" t="str">
        <f t="shared" si="305"/>
        <v/>
      </c>
      <c r="K1545" s="3">
        <f t="shared" ref="K1545:K1608" si="306">IF(X1545=$AA$6,K1544+1,K1544)</f>
        <v>60</v>
      </c>
      <c r="L1545" s="3" t="str">
        <f t="shared" ref="L1545:L1608" si="307">IF(K1545&lt;&gt;K1544,CONCATENATE($AA$4,K1545),"")</f>
        <v>Paul Winchcombe60</v>
      </c>
      <c r="N1545" s="48" t="s">
        <v>85</v>
      </c>
      <c r="O1545" s="57">
        <f t="shared" si="299"/>
        <v>3</v>
      </c>
      <c r="P1545" s="36">
        <v>41878</v>
      </c>
      <c r="Q1545" t="s">
        <v>57</v>
      </c>
      <c r="R1545" s="240">
        <v>1.6597222222222222E-2</v>
      </c>
      <c r="S1545" s="185"/>
      <c r="T1545" s="62" t="str">
        <f>IF(O1545&gt;0,VLOOKUP(Q1545,'Riders Names'!A$2:B$582,2,FALSE),"")</f>
        <v>Male</v>
      </c>
      <c r="U1545" s="45" t="str">
        <f>VLOOKUP(Q1545,'Riders Names'!A$2:B$582,1,FALSE)</f>
        <v>Paul Winchcombe</v>
      </c>
      <c r="X1545" s="7" t="str">
        <f>IF('My Races'!$H$2="All",Q1545,CONCATENATE(Q1545,N1545))</f>
        <v>Paul WinchcombeUC861</v>
      </c>
    </row>
    <row r="1546" spans="1:24" hidden="1" x14ac:dyDescent="0.2">
      <c r="A1546" s="73" t="str">
        <f t="shared" si="303"/>
        <v/>
      </c>
      <c r="B1546" s="3" t="str">
        <f t="shared" si="301"/>
        <v/>
      </c>
      <c r="E1546" s="14" t="str">
        <f t="shared" si="302"/>
        <v/>
      </c>
      <c r="F1546" s="3">
        <f t="shared" si="298"/>
        <v>7</v>
      </c>
      <c r="G1546" s="3" t="str">
        <f t="shared" si="304"/>
        <v/>
      </c>
      <c r="H1546" s="3">
        <f t="shared" si="300"/>
        <v>0</v>
      </c>
      <c r="I1546" s="3" t="str">
        <f t="shared" si="305"/>
        <v/>
      </c>
      <c r="K1546" s="3">
        <f t="shared" si="306"/>
        <v>60</v>
      </c>
      <c r="L1546" s="3" t="str">
        <f t="shared" si="307"/>
        <v/>
      </c>
      <c r="N1546" s="48" t="s">
        <v>85</v>
      </c>
      <c r="O1546" s="57">
        <f t="shared" si="299"/>
        <v>4</v>
      </c>
      <c r="P1546" s="36">
        <v>41878</v>
      </c>
      <c r="Q1546" t="s">
        <v>68</v>
      </c>
      <c r="R1546" s="240">
        <v>1.6921296296296299E-2</v>
      </c>
      <c r="S1546" s="185"/>
      <c r="T1546" s="62" t="str">
        <f>IF(O1546&gt;0,VLOOKUP(Q1546,'Riders Names'!A$2:B$582,2,FALSE),"")</f>
        <v>Male</v>
      </c>
      <c r="U1546" s="45" t="str">
        <f>VLOOKUP(Q1546,'Riders Names'!A$2:B$582,1,FALSE)</f>
        <v>Robbie Richardson</v>
      </c>
      <c r="X1546" s="7" t="str">
        <f>IF('My Races'!$H$2="All",Q1546,CONCATENATE(Q1546,N1546))</f>
        <v>Robbie RichardsonUC861</v>
      </c>
    </row>
    <row r="1547" spans="1:24" hidden="1" x14ac:dyDescent="0.2">
      <c r="A1547" s="73" t="str">
        <f t="shared" si="303"/>
        <v/>
      </c>
      <c r="B1547" s="3" t="str">
        <f t="shared" si="301"/>
        <v/>
      </c>
      <c r="E1547" s="14" t="str">
        <f t="shared" si="302"/>
        <v/>
      </c>
      <c r="F1547" s="3">
        <f t="shared" si="298"/>
        <v>7</v>
      </c>
      <c r="G1547" s="3" t="str">
        <f t="shared" si="304"/>
        <v/>
      </c>
      <c r="H1547" s="3">
        <f t="shared" si="300"/>
        <v>0</v>
      </c>
      <c r="I1547" s="3" t="str">
        <f t="shared" si="305"/>
        <v/>
      </c>
      <c r="K1547" s="3">
        <f t="shared" si="306"/>
        <v>60</v>
      </c>
      <c r="L1547" s="3" t="str">
        <f t="shared" si="307"/>
        <v/>
      </c>
      <c r="N1547" s="48" t="s">
        <v>85</v>
      </c>
      <c r="O1547" s="57">
        <f t="shared" si="299"/>
        <v>5</v>
      </c>
      <c r="P1547" s="36">
        <v>41878</v>
      </c>
      <c r="Q1547" t="s">
        <v>272</v>
      </c>
      <c r="R1547" s="240">
        <v>1.7337962962962961E-2</v>
      </c>
      <c r="S1547" s="185"/>
      <c r="T1547" s="62" t="str">
        <f>IF(O1547&gt;0,VLOOKUP(Q1547,'Riders Names'!A$2:B$582,2,FALSE),"")</f>
        <v>Guest</v>
      </c>
      <c r="U1547" s="45" t="str">
        <f>VLOOKUP(Q1547,'Riders Names'!A$2:B$582,1,FALSE)</f>
        <v>Jimmy Barton</v>
      </c>
      <c r="X1547" s="7" t="str">
        <f>IF('My Races'!$H$2="All",Q1547,CONCATENATE(Q1547,N1547))</f>
        <v>Jimmy BartonUC861</v>
      </c>
    </row>
    <row r="1548" spans="1:24" hidden="1" x14ac:dyDescent="0.2">
      <c r="A1548" s="73" t="str">
        <f t="shared" si="303"/>
        <v/>
      </c>
      <c r="B1548" s="3" t="str">
        <f t="shared" si="301"/>
        <v/>
      </c>
      <c r="E1548" s="14" t="str">
        <f t="shared" si="302"/>
        <v/>
      </c>
      <c r="F1548" s="3">
        <f t="shared" si="298"/>
        <v>7</v>
      </c>
      <c r="G1548" s="3" t="str">
        <f t="shared" si="304"/>
        <v/>
      </c>
      <c r="H1548" s="3">
        <f t="shared" si="300"/>
        <v>0</v>
      </c>
      <c r="I1548" s="3" t="str">
        <f t="shared" si="305"/>
        <v/>
      </c>
      <c r="K1548" s="3">
        <f t="shared" si="306"/>
        <v>60</v>
      </c>
      <c r="L1548" s="3" t="str">
        <f t="shared" si="307"/>
        <v/>
      </c>
      <c r="N1548" s="48" t="s">
        <v>85</v>
      </c>
      <c r="O1548" s="57">
        <f t="shared" si="299"/>
        <v>6</v>
      </c>
      <c r="P1548" s="36">
        <v>41878</v>
      </c>
      <c r="Q1548" t="s">
        <v>169</v>
      </c>
      <c r="R1548" s="240">
        <v>1.744212962962963E-2</v>
      </c>
      <c r="S1548" s="185"/>
      <c r="T1548" s="62" t="str">
        <f>IF(O1548&gt;0,VLOOKUP(Q1548,'Riders Names'!A$2:B$582,2,FALSE),"")</f>
        <v>Male</v>
      </c>
      <c r="U1548" s="45" t="str">
        <f>VLOOKUP(Q1548,'Riders Names'!A$2:B$582,1,FALSE)</f>
        <v>Jamie Currie</v>
      </c>
      <c r="X1548" s="7" t="str">
        <f>IF('My Races'!$H$2="All",Q1548,CONCATENATE(Q1548,N1548))</f>
        <v>Jamie CurrieUC861</v>
      </c>
    </row>
    <row r="1549" spans="1:24" hidden="1" x14ac:dyDescent="0.2">
      <c r="A1549" s="73" t="str">
        <f t="shared" si="303"/>
        <v/>
      </c>
      <c r="B1549" s="3" t="str">
        <f t="shared" si="301"/>
        <v/>
      </c>
      <c r="E1549" s="14" t="str">
        <f t="shared" si="302"/>
        <v/>
      </c>
      <c r="F1549" s="3">
        <f t="shared" si="298"/>
        <v>7</v>
      </c>
      <c r="G1549" s="3" t="str">
        <f t="shared" si="304"/>
        <v/>
      </c>
      <c r="H1549" s="3">
        <f t="shared" si="300"/>
        <v>0</v>
      </c>
      <c r="I1549" s="3" t="str">
        <f t="shared" si="305"/>
        <v/>
      </c>
      <c r="K1549" s="3">
        <f t="shared" si="306"/>
        <v>60</v>
      </c>
      <c r="L1549" s="3" t="str">
        <f t="shared" si="307"/>
        <v/>
      </c>
      <c r="N1549" s="48" t="s">
        <v>85</v>
      </c>
      <c r="O1549" s="57">
        <f t="shared" si="299"/>
        <v>7</v>
      </c>
      <c r="P1549" s="36">
        <v>41878</v>
      </c>
      <c r="Q1549" t="s">
        <v>82</v>
      </c>
      <c r="R1549" s="240">
        <v>1.7476851851851851E-2</v>
      </c>
      <c r="S1549" s="185"/>
      <c r="T1549" s="62" t="str">
        <f>IF(O1549&gt;0,VLOOKUP(Q1549,'Riders Names'!A$2:B$582,2,FALSE),"")</f>
        <v>Male</v>
      </c>
      <c r="U1549" s="45" t="str">
        <f>VLOOKUP(Q1549,'Riders Names'!A$2:B$582,1,FALSE)</f>
        <v>Andy Stuart</v>
      </c>
      <c r="X1549" s="7" t="str">
        <f>IF('My Races'!$H$2="All",Q1549,CONCATENATE(Q1549,N1549))</f>
        <v>Andy StuartUC861</v>
      </c>
    </row>
    <row r="1550" spans="1:24" hidden="1" x14ac:dyDescent="0.2">
      <c r="A1550" s="73" t="str">
        <f t="shared" si="303"/>
        <v/>
      </c>
      <c r="B1550" s="3" t="str">
        <f t="shared" si="301"/>
        <v/>
      </c>
      <c r="E1550" s="14" t="str">
        <f t="shared" si="302"/>
        <v/>
      </c>
      <c r="F1550" s="3">
        <f t="shared" si="298"/>
        <v>7</v>
      </c>
      <c r="G1550" s="3" t="str">
        <f t="shared" si="304"/>
        <v/>
      </c>
      <c r="H1550" s="3">
        <f t="shared" si="300"/>
        <v>0</v>
      </c>
      <c r="I1550" s="3" t="str">
        <f t="shared" si="305"/>
        <v/>
      </c>
      <c r="K1550" s="3">
        <f t="shared" si="306"/>
        <v>60</v>
      </c>
      <c r="L1550" s="3" t="str">
        <f t="shared" si="307"/>
        <v/>
      </c>
      <c r="N1550" s="48" t="s">
        <v>85</v>
      </c>
      <c r="O1550" s="57">
        <f t="shared" si="299"/>
        <v>8</v>
      </c>
      <c r="P1550" s="36">
        <v>41878</v>
      </c>
      <c r="Q1550" t="s">
        <v>261</v>
      </c>
      <c r="R1550" s="240">
        <v>1.7511574074074072E-2</v>
      </c>
      <c r="S1550" s="185"/>
      <c r="T1550" s="62" t="str">
        <f>IF(O1550&gt;0,VLOOKUP(Q1550,'Riders Names'!A$2:B$582,2,FALSE),"")</f>
        <v>Guest</v>
      </c>
      <c r="U1550" s="45" t="str">
        <f>VLOOKUP(Q1550,'Riders Names'!A$2:B$582,1,FALSE)</f>
        <v>Elliott Brunt-Murphy</v>
      </c>
      <c r="X1550" s="7" t="str">
        <f>IF('My Races'!$H$2="All",Q1550,CONCATENATE(Q1550,N1550))</f>
        <v>Elliott Brunt-MurphyUC861</v>
      </c>
    </row>
    <row r="1551" spans="1:24" hidden="1" x14ac:dyDescent="0.2">
      <c r="A1551" s="73" t="str">
        <f t="shared" si="303"/>
        <v/>
      </c>
      <c r="B1551" s="3" t="str">
        <f t="shared" si="301"/>
        <v/>
      </c>
      <c r="E1551" s="14" t="str">
        <f t="shared" si="302"/>
        <v/>
      </c>
      <c r="F1551" s="3">
        <f t="shared" si="298"/>
        <v>7</v>
      </c>
      <c r="G1551" s="3" t="str">
        <f t="shared" si="304"/>
        <v/>
      </c>
      <c r="H1551" s="3">
        <f t="shared" si="300"/>
        <v>0</v>
      </c>
      <c r="I1551" s="3" t="str">
        <f t="shared" si="305"/>
        <v/>
      </c>
      <c r="K1551" s="3">
        <f t="shared" si="306"/>
        <v>60</v>
      </c>
      <c r="L1551" s="3" t="str">
        <f t="shared" si="307"/>
        <v/>
      </c>
      <c r="N1551" s="48" t="s">
        <v>85</v>
      </c>
      <c r="O1551" s="57">
        <f t="shared" si="299"/>
        <v>9</v>
      </c>
      <c r="P1551" s="36">
        <v>41878</v>
      </c>
      <c r="Q1551" t="s">
        <v>358</v>
      </c>
      <c r="R1551" s="240">
        <v>1.7546296296296296E-2</v>
      </c>
      <c r="S1551" s="185"/>
      <c r="T1551" s="62" t="str">
        <f>IF(O1551&gt;0,VLOOKUP(Q1551,'Riders Names'!A$2:B$582,2,FALSE),"")</f>
        <v>Male</v>
      </c>
      <c r="U1551" s="45" t="str">
        <f>VLOOKUP(Q1551,'Riders Names'!A$2:B$582,1,FALSE)</f>
        <v>William Matthews</v>
      </c>
      <c r="X1551" s="7" t="str">
        <f>IF('My Races'!$H$2="All",Q1551,CONCATENATE(Q1551,N1551))</f>
        <v>William MatthewsUC861</v>
      </c>
    </row>
    <row r="1552" spans="1:24" hidden="1" x14ac:dyDescent="0.2">
      <c r="A1552" s="73" t="str">
        <f t="shared" si="303"/>
        <v/>
      </c>
      <c r="B1552" s="3" t="str">
        <f t="shared" si="301"/>
        <v/>
      </c>
      <c r="E1552" s="14" t="str">
        <f t="shared" si="302"/>
        <v/>
      </c>
      <c r="F1552" s="3">
        <f t="shared" si="298"/>
        <v>7</v>
      </c>
      <c r="G1552" s="3" t="str">
        <f t="shared" si="304"/>
        <v/>
      </c>
      <c r="H1552" s="3">
        <f t="shared" si="300"/>
        <v>0</v>
      </c>
      <c r="I1552" s="3" t="str">
        <f t="shared" si="305"/>
        <v/>
      </c>
      <c r="K1552" s="3">
        <f t="shared" si="306"/>
        <v>60</v>
      </c>
      <c r="L1552" s="3" t="str">
        <f t="shared" si="307"/>
        <v/>
      </c>
      <c r="N1552" s="48" t="s">
        <v>85</v>
      </c>
      <c r="O1552" s="57">
        <f t="shared" si="299"/>
        <v>10</v>
      </c>
      <c r="P1552" s="36">
        <v>41878</v>
      </c>
      <c r="Q1552" t="s">
        <v>118</v>
      </c>
      <c r="R1552" s="240">
        <v>1.8113425925925925E-2</v>
      </c>
      <c r="S1552" s="185"/>
      <c r="T1552" s="62" t="str">
        <f>IF(O1552&gt;0,VLOOKUP(Q1552,'Riders Names'!A$2:B$582,2,FALSE),"")</f>
        <v>Male</v>
      </c>
      <c r="U1552" s="45" t="str">
        <f>VLOOKUP(Q1552,'Riders Names'!A$2:B$582,1,FALSE)</f>
        <v>Jamie Richardson-Paige</v>
      </c>
      <c r="X1552" s="7" t="str">
        <f>IF('My Races'!$H$2="All",Q1552,CONCATENATE(Q1552,N1552))</f>
        <v>Jamie Richardson-PaigeUC861</v>
      </c>
    </row>
    <row r="1553" spans="1:24" hidden="1" x14ac:dyDescent="0.2">
      <c r="A1553" s="73" t="str">
        <f t="shared" si="303"/>
        <v/>
      </c>
      <c r="B1553" s="3" t="str">
        <f t="shared" si="301"/>
        <v/>
      </c>
      <c r="E1553" s="14" t="str">
        <f t="shared" si="302"/>
        <v/>
      </c>
      <c r="F1553" s="3">
        <f t="shared" si="298"/>
        <v>7</v>
      </c>
      <c r="G1553" s="3" t="str">
        <f t="shared" si="304"/>
        <v/>
      </c>
      <c r="H1553" s="3">
        <f t="shared" si="300"/>
        <v>0</v>
      </c>
      <c r="I1553" s="3" t="str">
        <f t="shared" si="305"/>
        <v/>
      </c>
      <c r="K1553" s="3">
        <f t="shared" si="306"/>
        <v>60</v>
      </c>
      <c r="L1553" s="3" t="str">
        <f t="shared" si="307"/>
        <v/>
      </c>
      <c r="N1553" s="48" t="s">
        <v>85</v>
      </c>
      <c r="O1553" s="57">
        <f t="shared" si="299"/>
        <v>11</v>
      </c>
      <c r="P1553" s="36">
        <v>41878</v>
      </c>
      <c r="Q1553" t="s">
        <v>115</v>
      </c>
      <c r="R1553" s="240">
        <v>1.8460648148148146E-2</v>
      </c>
      <c r="S1553" s="185"/>
      <c r="T1553" s="62" t="str">
        <f>IF(O1553&gt;0,VLOOKUP(Q1553,'Riders Names'!A$2:B$582,2,FALSE),"")</f>
        <v>Male</v>
      </c>
      <c r="U1553" s="45" t="str">
        <f>VLOOKUP(Q1553,'Riders Names'!A$2:B$582,1,FALSE)</f>
        <v>Dylan Spencer</v>
      </c>
      <c r="X1553" s="7" t="str">
        <f>IF('My Races'!$H$2="All",Q1553,CONCATENATE(Q1553,N1553))</f>
        <v>Dylan SpencerUC861</v>
      </c>
    </row>
    <row r="1554" spans="1:24" hidden="1" x14ac:dyDescent="0.2">
      <c r="A1554" s="73" t="str">
        <f t="shared" si="303"/>
        <v/>
      </c>
      <c r="B1554" s="3" t="str">
        <f t="shared" si="301"/>
        <v/>
      </c>
      <c r="E1554" s="14" t="str">
        <f t="shared" si="302"/>
        <v/>
      </c>
      <c r="F1554" s="3">
        <f t="shared" si="298"/>
        <v>7</v>
      </c>
      <c r="G1554" s="3" t="str">
        <f t="shared" si="304"/>
        <v/>
      </c>
      <c r="H1554" s="3">
        <f t="shared" si="300"/>
        <v>0</v>
      </c>
      <c r="I1554" s="3" t="str">
        <f t="shared" si="305"/>
        <v/>
      </c>
      <c r="K1554" s="3">
        <f t="shared" si="306"/>
        <v>60</v>
      </c>
      <c r="L1554" s="3" t="str">
        <f t="shared" si="307"/>
        <v/>
      </c>
      <c r="N1554" s="48" t="s">
        <v>85</v>
      </c>
      <c r="O1554" s="57">
        <f t="shared" si="299"/>
        <v>12</v>
      </c>
      <c r="P1554" s="36">
        <v>41878</v>
      </c>
      <c r="Q1554" t="s">
        <v>56</v>
      </c>
      <c r="R1554" s="240">
        <v>1.8715277777777779E-2</v>
      </c>
      <c r="S1554" s="185"/>
      <c r="T1554" s="62" t="str">
        <f>IF(O1554&gt;0,VLOOKUP(Q1554,'Riders Names'!A$2:B$582,2,FALSE),"")</f>
        <v>Male</v>
      </c>
      <c r="U1554" s="45" t="str">
        <f>VLOOKUP(Q1554,'Riders Names'!A$2:B$582,1,FALSE)</f>
        <v>Simon Cox</v>
      </c>
      <c r="X1554" s="7" t="str">
        <f>IF('My Races'!$H$2="All",Q1554,CONCATENATE(Q1554,N1554))</f>
        <v>Simon CoxUC861</v>
      </c>
    </row>
    <row r="1555" spans="1:24" hidden="1" x14ac:dyDescent="0.2">
      <c r="A1555" s="73" t="str">
        <f t="shared" si="303"/>
        <v/>
      </c>
      <c r="B1555" s="3" t="str">
        <f t="shared" si="301"/>
        <v/>
      </c>
      <c r="E1555" s="14" t="str">
        <f t="shared" si="302"/>
        <v/>
      </c>
      <c r="F1555" s="3">
        <f t="shared" ref="F1555:F1618" si="308">IF(AND(E1555&lt;&gt;"",E1554&lt;&gt;E1555),F1554+1,F1554)</f>
        <v>7</v>
      </c>
      <c r="G1555" s="3" t="str">
        <f t="shared" si="304"/>
        <v/>
      </c>
      <c r="H1555" s="3">
        <f t="shared" si="300"/>
        <v>0</v>
      </c>
      <c r="I1555" s="3" t="str">
        <f t="shared" si="305"/>
        <v/>
      </c>
      <c r="K1555" s="3">
        <f t="shared" si="306"/>
        <v>60</v>
      </c>
      <c r="L1555" s="3" t="str">
        <f t="shared" si="307"/>
        <v/>
      </c>
      <c r="N1555" s="48" t="s">
        <v>85</v>
      </c>
      <c r="O1555" s="57">
        <f t="shared" si="299"/>
        <v>13</v>
      </c>
      <c r="P1555" s="36">
        <v>41878</v>
      </c>
      <c r="Q1555" t="s">
        <v>372</v>
      </c>
      <c r="R1555" s="240">
        <v>1.9027777777777779E-2</v>
      </c>
      <c r="S1555" s="185"/>
      <c r="T1555" s="62" t="str">
        <f>IF(O1555&gt;0,VLOOKUP(Q1555,'Riders Names'!A$2:B$582,2,FALSE),"")</f>
        <v>Male</v>
      </c>
      <c r="U1555" s="45" t="str">
        <f>VLOOKUP(Q1555,'Riders Names'!A$2:B$582,1,FALSE)</f>
        <v>Ben Lovegrove</v>
      </c>
      <c r="X1555" s="7" t="str">
        <f>IF('My Races'!$H$2="All",Q1555,CONCATENATE(Q1555,N1555))</f>
        <v>Ben LovegroveUC861</v>
      </c>
    </row>
    <row r="1556" spans="1:24" hidden="1" x14ac:dyDescent="0.2">
      <c r="A1556" s="73" t="str">
        <f t="shared" si="303"/>
        <v/>
      </c>
      <c r="B1556" s="3" t="str">
        <f t="shared" si="301"/>
        <v/>
      </c>
      <c r="E1556" s="14" t="str">
        <f t="shared" si="302"/>
        <v/>
      </c>
      <c r="F1556" s="3">
        <f t="shared" si="308"/>
        <v>7</v>
      </c>
      <c r="G1556" s="3" t="str">
        <f t="shared" si="304"/>
        <v/>
      </c>
      <c r="H1556" s="3">
        <f t="shared" si="300"/>
        <v>0</v>
      </c>
      <c r="I1556" s="3" t="str">
        <f t="shared" si="305"/>
        <v/>
      </c>
      <c r="K1556" s="3">
        <f t="shared" si="306"/>
        <v>60</v>
      </c>
      <c r="L1556" s="3" t="str">
        <f t="shared" si="307"/>
        <v/>
      </c>
      <c r="N1556" s="48" t="s">
        <v>85</v>
      </c>
      <c r="O1556" s="57">
        <f t="shared" si="299"/>
        <v>14</v>
      </c>
      <c r="P1556" s="36">
        <v>41878</v>
      </c>
      <c r="Q1556" t="s">
        <v>328</v>
      </c>
      <c r="R1556" s="240">
        <v>2.2199074074074076E-2</v>
      </c>
      <c r="S1556" s="185"/>
      <c r="T1556" s="62" t="str">
        <f>IF(O1556&gt;0,VLOOKUP(Q1556,'Riders Names'!A$2:B$582,2,FALSE),"")</f>
        <v>Guest</v>
      </c>
      <c r="U1556" s="45" t="str">
        <f>VLOOKUP(Q1556,'Riders Names'!A$2:B$582,1,FALSE)</f>
        <v>Luke Carter</v>
      </c>
      <c r="X1556" s="7" t="str">
        <f>IF('My Races'!$H$2="All",Q1556,CONCATENATE(Q1556,N1556))</f>
        <v>Luke CarterUC861</v>
      </c>
    </row>
    <row r="1557" spans="1:24" ht="15" hidden="1" x14ac:dyDescent="0.2">
      <c r="A1557" s="73" t="str">
        <f t="shared" si="303"/>
        <v/>
      </c>
      <c r="B1557" s="3" t="str">
        <f t="shared" si="301"/>
        <v/>
      </c>
      <c r="E1557" s="14" t="str">
        <f t="shared" si="302"/>
        <v/>
      </c>
      <c r="F1557" s="3">
        <f t="shared" si="308"/>
        <v>7</v>
      </c>
      <c r="G1557" s="3" t="str">
        <f t="shared" si="304"/>
        <v/>
      </c>
      <c r="H1557" s="3">
        <f t="shared" si="300"/>
        <v>0</v>
      </c>
      <c r="I1557" s="3" t="str">
        <f t="shared" si="305"/>
        <v/>
      </c>
      <c r="K1557" s="3">
        <f t="shared" si="306"/>
        <v>60</v>
      </c>
      <c r="L1557" s="3" t="str">
        <f t="shared" si="307"/>
        <v/>
      </c>
      <c r="N1557" s="366" t="s">
        <v>334</v>
      </c>
      <c r="O1557" s="57">
        <f t="shared" si="299"/>
        <v>1</v>
      </c>
      <c r="P1557" s="36">
        <v>41738</v>
      </c>
      <c r="Q1557" t="s">
        <v>252</v>
      </c>
      <c r="R1557" s="240">
        <v>1.5659722222222224E-2</v>
      </c>
      <c r="S1557" s="185"/>
      <c r="T1557" s="62" t="str">
        <f>IF(O1557&gt;0,VLOOKUP(Q1557,'Riders Names'!A$2:B$582,2,FALSE),"")</f>
        <v>Guest</v>
      </c>
      <c r="U1557" s="45" t="str">
        <f>VLOOKUP(Q1557,'Riders Names'!A$2:B$582,1,FALSE)</f>
        <v>Ben Anstie</v>
      </c>
      <c r="X1557" s="7" t="str">
        <f>IF('My Races'!$H$2="All",Q1557,CONCATENATE(Q1557,N1557))</f>
        <v>Ben AnstieUC865</v>
      </c>
    </row>
    <row r="1558" spans="1:24" ht="15" hidden="1" x14ac:dyDescent="0.2">
      <c r="A1558" s="73" t="str">
        <f t="shared" si="303"/>
        <v/>
      </c>
      <c r="B1558" s="3" t="str">
        <f t="shared" si="301"/>
        <v/>
      </c>
      <c r="E1558" s="14" t="str">
        <f t="shared" si="302"/>
        <v/>
      </c>
      <c r="F1558" s="3">
        <f t="shared" si="308"/>
        <v>7</v>
      </c>
      <c r="G1558" s="3" t="str">
        <f t="shared" si="304"/>
        <v/>
      </c>
      <c r="H1558" s="3">
        <f t="shared" si="300"/>
        <v>0</v>
      </c>
      <c r="I1558" s="3" t="str">
        <f t="shared" si="305"/>
        <v/>
      </c>
      <c r="K1558" s="3">
        <f t="shared" si="306"/>
        <v>60</v>
      </c>
      <c r="L1558" s="3" t="str">
        <f t="shared" si="307"/>
        <v/>
      </c>
      <c r="N1558" s="366" t="s">
        <v>334</v>
      </c>
      <c r="O1558" s="57">
        <f t="shared" si="299"/>
        <v>2</v>
      </c>
      <c r="P1558" s="36">
        <v>41738</v>
      </c>
      <c r="Q1558" t="s">
        <v>269</v>
      </c>
      <c r="R1558" s="240">
        <v>1.636574074074074E-2</v>
      </c>
      <c r="S1558" s="185"/>
      <c r="T1558" s="62" t="str">
        <f>IF(O1558&gt;0,VLOOKUP(Q1558,'Riders Names'!A$2:B$582,2,FALSE),"")</f>
        <v>Guest</v>
      </c>
      <c r="U1558" s="45" t="str">
        <f>VLOOKUP(Q1558,'Riders Names'!A$2:B$582,1,FALSE)</f>
        <v>Peter Kibble</v>
      </c>
      <c r="X1558" s="7" t="str">
        <f>IF('My Races'!$H$2="All",Q1558,CONCATENATE(Q1558,N1558))</f>
        <v>Peter KibbleUC865</v>
      </c>
    </row>
    <row r="1559" spans="1:24" ht="15" hidden="1" x14ac:dyDescent="0.2">
      <c r="A1559" s="73" t="str">
        <f t="shared" si="303"/>
        <v/>
      </c>
      <c r="B1559" s="3" t="str">
        <f t="shared" si="301"/>
        <v/>
      </c>
      <c r="E1559" s="14" t="str">
        <f t="shared" si="302"/>
        <v/>
      </c>
      <c r="F1559" s="3">
        <f t="shared" si="308"/>
        <v>7</v>
      </c>
      <c r="G1559" s="3" t="str">
        <f t="shared" si="304"/>
        <v/>
      </c>
      <c r="H1559" s="3">
        <f t="shared" si="300"/>
        <v>0</v>
      </c>
      <c r="I1559" s="3" t="str">
        <f t="shared" si="305"/>
        <v/>
      </c>
      <c r="K1559" s="3">
        <f t="shared" si="306"/>
        <v>60</v>
      </c>
      <c r="L1559" s="3" t="str">
        <f t="shared" si="307"/>
        <v/>
      </c>
      <c r="N1559" s="366" t="s">
        <v>334</v>
      </c>
      <c r="O1559" s="57">
        <f t="shared" si="299"/>
        <v>3</v>
      </c>
      <c r="P1559" s="36">
        <v>41738</v>
      </c>
      <c r="Q1559" t="s">
        <v>314</v>
      </c>
      <c r="R1559" s="240">
        <v>1.6597222222222222E-2</v>
      </c>
      <c r="S1559" s="185"/>
      <c r="T1559" s="62" t="str">
        <f>IF(O1559&gt;0,VLOOKUP(Q1559,'Riders Names'!A$2:B$582,2,FALSE),"")</f>
        <v>Guest</v>
      </c>
      <c r="U1559" s="45" t="str">
        <f>VLOOKUP(Q1559,'Riders Names'!A$2:B$582,1,FALSE)</f>
        <v>Simon Snowden</v>
      </c>
      <c r="X1559" s="7" t="str">
        <f>IF('My Races'!$H$2="All",Q1559,CONCATENATE(Q1559,N1559))</f>
        <v>Simon SnowdenUC865</v>
      </c>
    </row>
    <row r="1560" spans="1:24" ht="15" hidden="1" x14ac:dyDescent="0.2">
      <c r="A1560" s="73" t="str">
        <f t="shared" si="303"/>
        <v/>
      </c>
      <c r="B1560" s="3" t="str">
        <f t="shared" si="301"/>
        <v/>
      </c>
      <c r="E1560" s="14" t="str">
        <f t="shared" si="302"/>
        <v/>
      </c>
      <c r="F1560" s="3">
        <f t="shared" si="308"/>
        <v>7</v>
      </c>
      <c r="G1560" s="3" t="str">
        <f t="shared" si="304"/>
        <v/>
      </c>
      <c r="H1560" s="3">
        <f t="shared" si="300"/>
        <v>0</v>
      </c>
      <c r="I1560" s="3" t="str">
        <f t="shared" si="305"/>
        <v/>
      </c>
      <c r="K1560" s="3">
        <f t="shared" si="306"/>
        <v>60</v>
      </c>
      <c r="L1560" s="3" t="str">
        <f t="shared" si="307"/>
        <v/>
      </c>
      <c r="N1560" s="366" t="s">
        <v>334</v>
      </c>
      <c r="O1560" s="57">
        <f t="shared" si="299"/>
        <v>4</v>
      </c>
      <c r="P1560" s="36">
        <v>41738</v>
      </c>
      <c r="Q1560" t="s">
        <v>317</v>
      </c>
      <c r="R1560" s="240">
        <v>1.6631944444444446E-2</v>
      </c>
      <c r="S1560" s="185"/>
      <c r="T1560" s="62" t="str">
        <f>IF(O1560&gt;0,VLOOKUP(Q1560,'Riders Names'!A$2:B$582,2,FALSE),"")</f>
        <v>Guest</v>
      </c>
      <c r="U1560" s="45" t="str">
        <f>VLOOKUP(Q1560,'Riders Names'!A$2:B$582,1,FALSE)</f>
        <v>Jake Coward</v>
      </c>
      <c r="X1560" s="7" t="str">
        <f>IF('My Races'!$H$2="All",Q1560,CONCATENATE(Q1560,N1560))</f>
        <v>Jake CowardUC865</v>
      </c>
    </row>
    <row r="1561" spans="1:24" ht="15" hidden="1" x14ac:dyDescent="0.2">
      <c r="A1561" s="73" t="str">
        <f t="shared" si="303"/>
        <v/>
      </c>
      <c r="B1561" s="3" t="str">
        <f t="shared" si="301"/>
        <v/>
      </c>
      <c r="E1561" s="14" t="str">
        <f t="shared" si="302"/>
        <v/>
      </c>
      <c r="F1561" s="3">
        <f t="shared" si="308"/>
        <v>7</v>
      </c>
      <c r="G1561" s="3" t="str">
        <f t="shared" si="304"/>
        <v/>
      </c>
      <c r="H1561" s="3">
        <f t="shared" si="300"/>
        <v>0</v>
      </c>
      <c r="I1561" s="3" t="str">
        <f t="shared" si="305"/>
        <v/>
      </c>
      <c r="K1561" s="3">
        <f t="shared" si="306"/>
        <v>60</v>
      </c>
      <c r="L1561" s="3" t="str">
        <f t="shared" si="307"/>
        <v/>
      </c>
      <c r="N1561" s="366" t="s">
        <v>334</v>
      </c>
      <c r="O1561" s="57">
        <f t="shared" si="299"/>
        <v>5</v>
      </c>
      <c r="P1561" s="36">
        <v>41738</v>
      </c>
      <c r="Q1561" t="s">
        <v>189</v>
      </c>
      <c r="R1561" s="240">
        <v>1.6701388888888887E-2</v>
      </c>
      <c r="S1561" s="185"/>
      <c r="T1561" s="62" t="str">
        <f>IF(O1561&gt;0,VLOOKUP(Q1561,'Riders Names'!A$2:B$582,2,FALSE),"")</f>
        <v>Guest</v>
      </c>
      <c r="U1561" s="45" t="str">
        <f>VLOOKUP(Q1561,'Riders Names'!A$2:B$582,1,FALSE)</f>
        <v>Jay Hookins</v>
      </c>
      <c r="X1561" s="7" t="str">
        <f>IF('My Races'!$H$2="All",Q1561,CONCATENATE(Q1561,N1561))</f>
        <v>Jay HookinsUC865</v>
      </c>
    </row>
    <row r="1562" spans="1:24" ht="15" hidden="1" x14ac:dyDescent="0.2">
      <c r="A1562" s="73" t="str">
        <f t="shared" si="303"/>
        <v/>
      </c>
      <c r="B1562" s="3" t="str">
        <f t="shared" si="301"/>
        <v/>
      </c>
      <c r="E1562" s="14" t="str">
        <f t="shared" si="302"/>
        <v/>
      </c>
      <c r="F1562" s="3">
        <f t="shared" si="308"/>
        <v>7</v>
      </c>
      <c r="G1562" s="3" t="str">
        <f t="shared" si="304"/>
        <v/>
      </c>
      <c r="H1562" s="3">
        <f t="shared" si="300"/>
        <v>0</v>
      </c>
      <c r="I1562" s="3" t="str">
        <f t="shared" si="305"/>
        <v/>
      </c>
      <c r="K1562" s="3">
        <f t="shared" si="306"/>
        <v>60</v>
      </c>
      <c r="L1562" s="3" t="str">
        <f t="shared" si="307"/>
        <v/>
      </c>
      <c r="N1562" s="366" t="s">
        <v>334</v>
      </c>
      <c r="O1562" s="57">
        <f t="shared" si="299"/>
        <v>6</v>
      </c>
      <c r="P1562" s="36">
        <v>41738</v>
      </c>
      <c r="Q1562" t="s">
        <v>56</v>
      </c>
      <c r="R1562" s="240">
        <v>1.7199074074074071E-2</v>
      </c>
      <c r="S1562" s="185"/>
      <c r="T1562" s="62" t="str">
        <f>IF(O1562&gt;0,VLOOKUP(Q1562,'Riders Names'!A$2:B$582,2,FALSE),"")</f>
        <v>Male</v>
      </c>
      <c r="U1562" s="45" t="str">
        <f>VLOOKUP(Q1562,'Riders Names'!A$2:B$582,1,FALSE)</f>
        <v>Simon Cox</v>
      </c>
      <c r="X1562" s="7" t="str">
        <f>IF('My Races'!$H$2="All",Q1562,CONCATENATE(Q1562,N1562))</f>
        <v>Simon CoxUC865</v>
      </c>
    </row>
    <row r="1563" spans="1:24" ht="15" hidden="1" x14ac:dyDescent="0.2">
      <c r="A1563" s="73" t="str">
        <f t="shared" si="303"/>
        <v/>
      </c>
      <c r="B1563" s="3" t="str">
        <f t="shared" si="301"/>
        <v/>
      </c>
      <c r="E1563" s="14" t="str">
        <f t="shared" si="302"/>
        <v/>
      </c>
      <c r="F1563" s="3">
        <f t="shared" si="308"/>
        <v>7</v>
      </c>
      <c r="G1563" s="3" t="str">
        <f t="shared" si="304"/>
        <v/>
      </c>
      <c r="H1563" s="3">
        <f t="shared" si="300"/>
        <v>0</v>
      </c>
      <c r="I1563" s="3" t="str">
        <f t="shared" si="305"/>
        <v/>
      </c>
      <c r="K1563" s="3">
        <f t="shared" si="306"/>
        <v>60</v>
      </c>
      <c r="L1563" s="3" t="str">
        <f t="shared" si="307"/>
        <v/>
      </c>
      <c r="N1563" s="366" t="s">
        <v>334</v>
      </c>
      <c r="O1563" s="57">
        <f t="shared" si="299"/>
        <v>7</v>
      </c>
      <c r="P1563" s="36">
        <v>41738</v>
      </c>
      <c r="Q1563" t="s">
        <v>375</v>
      </c>
      <c r="R1563" s="240">
        <v>1.7789351851851851E-2</v>
      </c>
      <c r="S1563" s="185"/>
      <c r="T1563" s="62" t="str">
        <f>IF(O1563&gt;0,VLOOKUP(Q1563,'Riders Names'!A$2:B$582,2,FALSE),"")</f>
        <v>Male</v>
      </c>
      <c r="U1563" s="45" t="str">
        <f>VLOOKUP(Q1563,'Riders Names'!A$2:B$582,1,FALSE)</f>
        <v>Dan Hunt</v>
      </c>
      <c r="X1563" s="7" t="str">
        <f>IF('My Races'!$H$2="All",Q1563,CONCATENATE(Q1563,N1563))</f>
        <v>Dan HuntUC865</v>
      </c>
    </row>
    <row r="1564" spans="1:24" ht="15" hidden="1" x14ac:dyDescent="0.2">
      <c r="A1564" s="73" t="str">
        <f t="shared" si="303"/>
        <v/>
      </c>
      <c r="B1564" s="3" t="str">
        <f t="shared" si="301"/>
        <v/>
      </c>
      <c r="E1564" s="14" t="str">
        <f t="shared" si="302"/>
        <v/>
      </c>
      <c r="F1564" s="3">
        <f t="shared" si="308"/>
        <v>7</v>
      </c>
      <c r="G1564" s="3" t="str">
        <f t="shared" si="304"/>
        <v/>
      </c>
      <c r="H1564" s="3">
        <f t="shared" si="300"/>
        <v>0</v>
      </c>
      <c r="I1564" s="3" t="str">
        <f t="shared" si="305"/>
        <v/>
      </c>
      <c r="K1564" s="3">
        <f t="shared" si="306"/>
        <v>60</v>
      </c>
      <c r="L1564" s="3" t="str">
        <f t="shared" si="307"/>
        <v/>
      </c>
      <c r="N1564" s="366" t="s">
        <v>334</v>
      </c>
      <c r="O1564" s="57">
        <f t="shared" si="299"/>
        <v>8</v>
      </c>
      <c r="P1564" s="36">
        <v>41738</v>
      </c>
      <c r="Q1564" t="s">
        <v>57</v>
      </c>
      <c r="R1564" s="240">
        <v>1.8171296296296297E-2</v>
      </c>
      <c r="S1564" s="185"/>
      <c r="T1564" s="62" t="str">
        <f>IF(O1564&gt;0,VLOOKUP(Q1564,'Riders Names'!A$2:B$582,2,FALSE),"")</f>
        <v>Male</v>
      </c>
      <c r="U1564" s="45" t="str">
        <f>VLOOKUP(Q1564,'Riders Names'!A$2:B$582,1,FALSE)</f>
        <v>Paul Winchcombe</v>
      </c>
      <c r="X1564" s="7" t="str">
        <f>IF('My Races'!$H$2="All",Q1564,CONCATENATE(Q1564,N1564))</f>
        <v>Paul WinchcombeUC865</v>
      </c>
    </row>
    <row r="1565" spans="1:24" ht="15" hidden="1" x14ac:dyDescent="0.2">
      <c r="A1565" s="73" t="str">
        <f t="shared" si="303"/>
        <v/>
      </c>
      <c r="B1565" s="3" t="str">
        <f t="shared" si="301"/>
        <v/>
      </c>
      <c r="E1565" s="14" t="str">
        <f t="shared" si="302"/>
        <v/>
      </c>
      <c r="F1565" s="3">
        <f t="shared" si="308"/>
        <v>7</v>
      </c>
      <c r="G1565" s="3" t="str">
        <f t="shared" si="304"/>
        <v/>
      </c>
      <c r="H1565" s="3">
        <f t="shared" si="300"/>
        <v>0</v>
      </c>
      <c r="I1565" s="3" t="str">
        <f t="shared" si="305"/>
        <v/>
      </c>
      <c r="K1565" s="3">
        <f t="shared" si="306"/>
        <v>60</v>
      </c>
      <c r="L1565" s="3" t="str">
        <f t="shared" si="307"/>
        <v/>
      </c>
      <c r="N1565" s="366" t="s">
        <v>334</v>
      </c>
      <c r="O1565" s="57">
        <f t="shared" si="299"/>
        <v>9</v>
      </c>
      <c r="P1565" s="36">
        <v>41738</v>
      </c>
      <c r="Q1565" t="s">
        <v>256</v>
      </c>
      <c r="R1565" s="240">
        <v>1.8530092592592595E-2</v>
      </c>
      <c r="S1565" s="185"/>
      <c r="T1565" s="62" t="str">
        <f>IF(O1565&gt;0,VLOOKUP(Q1565,'Riders Names'!A$2:B$582,2,FALSE),"")</f>
        <v>Guest</v>
      </c>
      <c r="U1565" s="45" t="str">
        <f>VLOOKUP(Q1565,'Riders Names'!A$2:B$582,1,FALSE)</f>
        <v>Phil Akerman</v>
      </c>
      <c r="X1565" s="7" t="str">
        <f>IF('My Races'!$H$2="All",Q1565,CONCATENATE(Q1565,N1565))</f>
        <v>Phil AkermanUC865</v>
      </c>
    </row>
    <row r="1566" spans="1:24" ht="15" hidden="1" x14ac:dyDescent="0.2">
      <c r="A1566" s="73" t="str">
        <f t="shared" si="303"/>
        <v/>
      </c>
      <c r="B1566" s="3" t="str">
        <f t="shared" si="301"/>
        <v/>
      </c>
      <c r="E1566" s="14" t="str">
        <f t="shared" si="302"/>
        <v/>
      </c>
      <c r="F1566" s="3">
        <f t="shared" si="308"/>
        <v>7</v>
      </c>
      <c r="G1566" s="3" t="str">
        <f t="shared" si="304"/>
        <v/>
      </c>
      <c r="H1566" s="3">
        <f t="shared" si="300"/>
        <v>0</v>
      </c>
      <c r="I1566" s="3" t="str">
        <f t="shared" si="305"/>
        <v/>
      </c>
      <c r="K1566" s="3">
        <f t="shared" si="306"/>
        <v>60</v>
      </c>
      <c r="L1566" s="3" t="str">
        <f t="shared" si="307"/>
        <v/>
      </c>
      <c r="N1566" s="366" t="s">
        <v>334</v>
      </c>
      <c r="O1566" s="57">
        <f t="shared" si="299"/>
        <v>10</v>
      </c>
      <c r="P1566" s="36">
        <v>41738</v>
      </c>
      <c r="Q1566" t="s">
        <v>169</v>
      </c>
      <c r="R1566" s="240">
        <v>1.8541666666666668E-2</v>
      </c>
      <c r="S1566" s="185"/>
      <c r="T1566" s="62" t="str">
        <f>IF(O1566&gt;0,VLOOKUP(Q1566,'Riders Names'!A$2:B$582,2,FALSE),"")</f>
        <v>Male</v>
      </c>
      <c r="U1566" s="45" t="str">
        <f>VLOOKUP(Q1566,'Riders Names'!A$2:B$582,1,FALSE)</f>
        <v>Jamie Currie</v>
      </c>
      <c r="X1566" s="7" t="str">
        <f>IF('My Races'!$H$2="All",Q1566,CONCATENATE(Q1566,N1566))</f>
        <v>Jamie CurrieUC865</v>
      </c>
    </row>
    <row r="1567" spans="1:24" ht="15" hidden="1" x14ac:dyDescent="0.2">
      <c r="A1567" s="73" t="str">
        <f t="shared" si="303"/>
        <v/>
      </c>
      <c r="B1567" s="3" t="str">
        <f t="shared" si="301"/>
        <v/>
      </c>
      <c r="E1567" s="14" t="str">
        <f t="shared" si="302"/>
        <v/>
      </c>
      <c r="F1567" s="3">
        <f t="shared" si="308"/>
        <v>7</v>
      </c>
      <c r="G1567" s="3" t="str">
        <f t="shared" si="304"/>
        <v/>
      </c>
      <c r="H1567" s="3">
        <f t="shared" si="300"/>
        <v>0</v>
      </c>
      <c r="I1567" s="3" t="str">
        <f t="shared" si="305"/>
        <v/>
      </c>
      <c r="K1567" s="3">
        <f t="shared" si="306"/>
        <v>60</v>
      </c>
      <c r="L1567" s="3" t="str">
        <f t="shared" si="307"/>
        <v/>
      </c>
      <c r="N1567" s="366" t="s">
        <v>334</v>
      </c>
      <c r="O1567" s="57">
        <f t="shared" ref="O1567:O1630" si="309">IF(P1567=P1566,O1566+1,1)</f>
        <v>11</v>
      </c>
      <c r="P1567" s="36">
        <v>41738</v>
      </c>
      <c r="Q1567" t="s">
        <v>144</v>
      </c>
      <c r="R1567" s="240">
        <v>1.8645833333333334E-2</v>
      </c>
      <c r="S1567" s="185"/>
      <c r="T1567" s="62" t="str">
        <f>IF(O1567&gt;0,VLOOKUP(Q1567,'Riders Names'!A$2:B$582,2,FALSE),"")</f>
        <v>Male</v>
      </c>
      <c r="U1567" s="45" t="str">
        <f>VLOOKUP(Q1567,'Riders Names'!A$2:B$582,1,FALSE)</f>
        <v>Chris Tweedie</v>
      </c>
      <c r="X1567" s="7" t="str">
        <f>IF('My Races'!$H$2="All",Q1567,CONCATENATE(Q1567,N1567))</f>
        <v>Chris TweedieUC865</v>
      </c>
    </row>
    <row r="1568" spans="1:24" ht="15" hidden="1" x14ac:dyDescent="0.2">
      <c r="A1568" s="73" t="str">
        <f t="shared" si="303"/>
        <v/>
      </c>
      <c r="B1568" s="3" t="str">
        <f t="shared" si="301"/>
        <v/>
      </c>
      <c r="E1568" s="14" t="str">
        <f t="shared" si="302"/>
        <v/>
      </c>
      <c r="F1568" s="3">
        <f t="shared" si="308"/>
        <v>7</v>
      </c>
      <c r="G1568" s="3" t="str">
        <f t="shared" si="304"/>
        <v/>
      </c>
      <c r="H1568" s="3">
        <f t="shared" si="300"/>
        <v>0</v>
      </c>
      <c r="I1568" s="3" t="str">
        <f t="shared" si="305"/>
        <v/>
      </c>
      <c r="K1568" s="3">
        <f t="shared" si="306"/>
        <v>60</v>
      </c>
      <c r="L1568" s="3" t="str">
        <f t="shared" si="307"/>
        <v/>
      </c>
      <c r="N1568" s="366" t="s">
        <v>334</v>
      </c>
      <c r="O1568" s="57">
        <f t="shared" si="309"/>
        <v>12</v>
      </c>
      <c r="P1568" s="36">
        <v>41738</v>
      </c>
      <c r="Q1568" t="s">
        <v>272</v>
      </c>
      <c r="R1568" s="240">
        <v>1.8645833333333334E-2</v>
      </c>
      <c r="S1568" s="185"/>
      <c r="T1568" s="62" t="str">
        <f>IF(O1568&gt;0,VLOOKUP(Q1568,'Riders Names'!A$2:B$582,2,FALSE),"")</f>
        <v>Guest</v>
      </c>
      <c r="U1568" s="45" t="str">
        <f>VLOOKUP(Q1568,'Riders Names'!A$2:B$582,1,FALSE)</f>
        <v>Jimmy Barton</v>
      </c>
      <c r="X1568" s="7" t="str">
        <f>IF('My Races'!$H$2="All",Q1568,CONCATENATE(Q1568,N1568))</f>
        <v>Jimmy BartonUC865</v>
      </c>
    </row>
    <row r="1569" spans="1:24" ht="15" hidden="1" x14ac:dyDescent="0.2">
      <c r="A1569" s="73" t="str">
        <f t="shared" si="303"/>
        <v/>
      </c>
      <c r="B1569" s="3" t="str">
        <f t="shared" si="301"/>
        <v/>
      </c>
      <c r="E1569" s="14" t="str">
        <f t="shared" si="302"/>
        <v/>
      </c>
      <c r="F1569" s="3">
        <f t="shared" si="308"/>
        <v>7</v>
      </c>
      <c r="G1569" s="3" t="str">
        <f t="shared" si="304"/>
        <v/>
      </c>
      <c r="H1569" s="3">
        <f t="shared" si="300"/>
        <v>0</v>
      </c>
      <c r="I1569" s="3" t="str">
        <f t="shared" si="305"/>
        <v/>
      </c>
      <c r="K1569" s="3">
        <f t="shared" si="306"/>
        <v>60</v>
      </c>
      <c r="L1569" s="3" t="str">
        <f t="shared" si="307"/>
        <v/>
      </c>
      <c r="N1569" s="366" t="s">
        <v>334</v>
      </c>
      <c r="O1569" s="57">
        <f t="shared" si="309"/>
        <v>13</v>
      </c>
      <c r="P1569" s="36">
        <v>41738</v>
      </c>
      <c r="Q1569" t="s">
        <v>117</v>
      </c>
      <c r="R1569" s="240">
        <v>1.8715277777777779E-2</v>
      </c>
      <c r="S1569" s="185"/>
      <c r="T1569" s="62" t="str">
        <f>IF(O1569&gt;0,VLOOKUP(Q1569,'Riders Names'!A$2:B$582,2,FALSE),"")</f>
        <v>Male</v>
      </c>
      <c r="U1569" s="45" t="str">
        <f>VLOOKUP(Q1569,'Riders Names'!A$2:B$582,1,FALSE)</f>
        <v>Andrew Spearman</v>
      </c>
      <c r="X1569" s="7" t="str">
        <f>IF('My Races'!$H$2="All",Q1569,CONCATENATE(Q1569,N1569))</f>
        <v>Andrew SpearmanUC865</v>
      </c>
    </row>
    <row r="1570" spans="1:24" ht="15" hidden="1" x14ac:dyDescent="0.2">
      <c r="A1570" s="73" t="str">
        <f t="shared" si="303"/>
        <v/>
      </c>
      <c r="B1570" s="3" t="str">
        <f t="shared" si="301"/>
        <v/>
      </c>
      <c r="E1570" s="14" t="str">
        <f t="shared" si="302"/>
        <v/>
      </c>
      <c r="F1570" s="3">
        <f t="shared" si="308"/>
        <v>7</v>
      </c>
      <c r="G1570" s="3" t="str">
        <f t="shared" si="304"/>
        <v/>
      </c>
      <c r="H1570" s="3">
        <f t="shared" si="300"/>
        <v>0</v>
      </c>
      <c r="I1570" s="3" t="str">
        <f t="shared" si="305"/>
        <v/>
      </c>
      <c r="K1570" s="3">
        <f t="shared" si="306"/>
        <v>60</v>
      </c>
      <c r="L1570" s="3" t="str">
        <f t="shared" si="307"/>
        <v/>
      </c>
      <c r="N1570" s="366" t="s">
        <v>334</v>
      </c>
      <c r="O1570" s="57">
        <f t="shared" si="309"/>
        <v>14</v>
      </c>
      <c r="P1570" s="36">
        <v>41738</v>
      </c>
      <c r="Q1570" t="s">
        <v>320</v>
      </c>
      <c r="R1570" s="240">
        <v>1.8831018518518518E-2</v>
      </c>
      <c r="S1570" s="185"/>
      <c r="T1570" s="62" t="str">
        <f>IF(O1570&gt;0,VLOOKUP(Q1570,'Riders Names'!A$2:B$582,2,FALSE),"")</f>
        <v>Male</v>
      </c>
      <c r="U1570" s="45" t="str">
        <f>VLOOKUP(Q1570,'Riders Names'!A$2:B$582,1,FALSE)</f>
        <v>Thomas Hogan</v>
      </c>
      <c r="X1570" s="7" t="str">
        <f>IF('My Races'!$H$2="All",Q1570,CONCATENATE(Q1570,N1570))</f>
        <v>Thomas HoganUC865</v>
      </c>
    </row>
    <row r="1571" spans="1:24" ht="15" hidden="1" x14ac:dyDescent="0.2">
      <c r="A1571" s="73" t="str">
        <f t="shared" si="303"/>
        <v/>
      </c>
      <c r="B1571" s="3" t="str">
        <f t="shared" si="301"/>
        <v/>
      </c>
      <c r="E1571" s="14" t="str">
        <f t="shared" si="302"/>
        <v/>
      </c>
      <c r="F1571" s="3">
        <f t="shared" si="308"/>
        <v>7</v>
      </c>
      <c r="G1571" s="3" t="str">
        <f t="shared" si="304"/>
        <v/>
      </c>
      <c r="H1571" s="3">
        <f t="shared" ref="H1571:H1634" si="310">IF(AND(N1571=$AA$11,P1571=$AE$11),H1570+1,H1570)</f>
        <v>0</v>
      </c>
      <c r="I1571" s="3" t="str">
        <f t="shared" si="305"/>
        <v/>
      </c>
      <c r="K1571" s="3">
        <f t="shared" si="306"/>
        <v>60</v>
      </c>
      <c r="L1571" s="3" t="str">
        <f t="shared" si="307"/>
        <v/>
      </c>
      <c r="N1571" s="366" t="s">
        <v>334</v>
      </c>
      <c r="O1571" s="57">
        <f t="shared" si="309"/>
        <v>15</v>
      </c>
      <c r="P1571" s="36">
        <v>41738</v>
      </c>
      <c r="Q1571" t="s">
        <v>58</v>
      </c>
      <c r="R1571" s="240">
        <v>1.909722222222222E-2</v>
      </c>
      <c r="S1571" s="185"/>
      <c r="T1571" s="62" t="str">
        <f>IF(O1571&gt;0,VLOOKUP(Q1571,'Riders Names'!A$2:B$582,2,FALSE),"")</f>
        <v>Male</v>
      </c>
      <c r="U1571" s="45" t="str">
        <f>VLOOKUP(Q1571,'Riders Names'!A$2:B$582,1,FALSE)</f>
        <v>Mike Gibbons</v>
      </c>
      <c r="X1571" s="7" t="str">
        <f>IF('My Races'!$H$2="All",Q1571,CONCATENATE(Q1571,N1571))</f>
        <v>Mike GibbonsUC865</v>
      </c>
    </row>
    <row r="1572" spans="1:24" ht="15" hidden="1" x14ac:dyDescent="0.2">
      <c r="A1572" s="73" t="str">
        <f t="shared" si="303"/>
        <v/>
      </c>
      <c r="B1572" s="3" t="str">
        <f t="shared" si="301"/>
        <v/>
      </c>
      <c r="E1572" s="14" t="str">
        <f t="shared" si="302"/>
        <v/>
      </c>
      <c r="F1572" s="3">
        <f t="shared" si="308"/>
        <v>7</v>
      </c>
      <c r="G1572" s="3" t="str">
        <f t="shared" si="304"/>
        <v/>
      </c>
      <c r="H1572" s="3">
        <f t="shared" si="310"/>
        <v>0</v>
      </c>
      <c r="I1572" s="3" t="str">
        <f t="shared" si="305"/>
        <v/>
      </c>
      <c r="K1572" s="3">
        <f t="shared" si="306"/>
        <v>60</v>
      </c>
      <c r="L1572" s="3" t="str">
        <f t="shared" si="307"/>
        <v/>
      </c>
      <c r="N1572" s="366" t="s">
        <v>334</v>
      </c>
      <c r="O1572" s="57">
        <f t="shared" si="309"/>
        <v>16</v>
      </c>
      <c r="P1572" s="36">
        <v>41738</v>
      </c>
      <c r="Q1572" t="s">
        <v>362</v>
      </c>
      <c r="R1572" s="240">
        <v>1.9131944444444444E-2</v>
      </c>
      <c r="S1572" s="185"/>
      <c r="T1572" s="62" t="str">
        <f>IF(O1572&gt;0,VLOOKUP(Q1572,'Riders Names'!A$2:B$582,2,FALSE),"")</f>
        <v>Male</v>
      </c>
      <c r="U1572" s="45" t="str">
        <f>VLOOKUP(Q1572,'Riders Names'!A$2:B$582,1,FALSE)</f>
        <v>Nigel Copeman</v>
      </c>
      <c r="X1572" s="7" t="str">
        <f>IF('My Races'!$H$2="All",Q1572,CONCATENATE(Q1572,N1572))</f>
        <v>Nigel CopemanUC865</v>
      </c>
    </row>
    <row r="1573" spans="1:24" ht="15" hidden="1" x14ac:dyDescent="0.2">
      <c r="A1573" s="73" t="str">
        <f t="shared" si="303"/>
        <v/>
      </c>
      <c r="B1573" s="3" t="str">
        <f t="shared" si="301"/>
        <v/>
      </c>
      <c r="E1573" s="14" t="str">
        <f t="shared" si="302"/>
        <v/>
      </c>
      <c r="F1573" s="3">
        <f t="shared" si="308"/>
        <v>7</v>
      </c>
      <c r="G1573" s="3" t="str">
        <f t="shared" si="304"/>
        <v/>
      </c>
      <c r="H1573" s="3">
        <f t="shared" si="310"/>
        <v>0</v>
      </c>
      <c r="I1573" s="3" t="str">
        <f t="shared" si="305"/>
        <v/>
      </c>
      <c r="K1573" s="3">
        <f t="shared" si="306"/>
        <v>60</v>
      </c>
      <c r="L1573" s="3" t="str">
        <f t="shared" si="307"/>
        <v/>
      </c>
      <c r="N1573" s="366" t="s">
        <v>334</v>
      </c>
      <c r="O1573" s="57">
        <f t="shared" si="309"/>
        <v>17</v>
      </c>
      <c r="P1573" s="36">
        <v>41738</v>
      </c>
      <c r="Q1573" t="s">
        <v>401</v>
      </c>
      <c r="R1573" s="240">
        <v>1.9270833333333334E-2</v>
      </c>
      <c r="S1573" s="185"/>
      <c r="T1573" s="62" t="str">
        <f>IF(O1573&gt;0,VLOOKUP(Q1573,'Riders Names'!A$2:B$582,2,FALSE),"")</f>
        <v>Male</v>
      </c>
      <c r="U1573" s="45" t="str">
        <f>VLOOKUP(Q1573,'Riders Names'!A$2:B$582,1,FALSE)</f>
        <v>Neil Reeder</v>
      </c>
      <c r="X1573" s="7" t="str">
        <f>IF('My Races'!$H$2="All",Q1573,CONCATENATE(Q1573,N1573))</f>
        <v>Neil ReederUC865</v>
      </c>
    </row>
    <row r="1574" spans="1:24" ht="15" hidden="1" x14ac:dyDescent="0.2">
      <c r="A1574" s="73" t="str">
        <f t="shared" si="303"/>
        <v/>
      </c>
      <c r="B1574" s="3" t="str">
        <f t="shared" si="301"/>
        <v/>
      </c>
      <c r="E1574" s="14" t="str">
        <f t="shared" si="302"/>
        <v/>
      </c>
      <c r="F1574" s="3">
        <f t="shared" si="308"/>
        <v>7</v>
      </c>
      <c r="G1574" s="3" t="str">
        <f t="shared" si="304"/>
        <v/>
      </c>
      <c r="H1574" s="3">
        <f t="shared" si="310"/>
        <v>0</v>
      </c>
      <c r="I1574" s="3" t="str">
        <f t="shared" si="305"/>
        <v/>
      </c>
      <c r="K1574" s="3">
        <f t="shared" si="306"/>
        <v>60</v>
      </c>
      <c r="L1574" s="3" t="str">
        <f t="shared" si="307"/>
        <v/>
      </c>
      <c r="N1574" s="366" t="s">
        <v>334</v>
      </c>
      <c r="O1574" s="57">
        <f t="shared" si="309"/>
        <v>18</v>
      </c>
      <c r="P1574" s="36">
        <v>41738</v>
      </c>
      <c r="Q1574" t="s">
        <v>358</v>
      </c>
      <c r="R1574" s="240">
        <v>1.9305555555555555E-2</v>
      </c>
      <c r="S1574" s="185"/>
      <c r="T1574" s="62" t="str">
        <f>IF(O1574&gt;0,VLOOKUP(Q1574,'Riders Names'!A$2:B$582,2,FALSE),"")</f>
        <v>Male</v>
      </c>
      <c r="U1574" s="45" t="str">
        <f>VLOOKUP(Q1574,'Riders Names'!A$2:B$582,1,FALSE)</f>
        <v>William Matthews</v>
      </c>
      <c r="X1574" s="7" t="str">
        <f>IF('My Races'!$H$2="All",Q1574,CONCATENATE(Q1574,N1574))</f>
        <v>William MatthewsUC865</v>
      </c>
    </row>
    <row r="1575" spans="1:24" ht="15" hidden="1" x14ac:dyDescent="0.2">
      <c r="A1575" s="73" t="str">
        <f t="shared" si="303"/>
        <v/>
      </c>
      <c r="B1575" s="3" t="str">
        <f t="shared" si="301"/>
        <v/>
      </c>
      <c r="E1575" s="14" t="str">
        <f t="shared" si="302"/>
        <v/>
      </c>
      <c r="F1575" s="3">
        <f t="shared" si="308"/>
        <v>7</v>
      </c>
      <c r="G1575" s="3" t="str">
        <f t="shared" si="304"/>
        <v/>
      </c>
      <c r="H1575" s="3">
        <f t="shared" si="310"/>
        <v>0</v>
      </c>
      <c r="I1575" s="3" t="str">
        <f t="shared" si="305"/>
        <v/>
      </c>
      <c r="K1575" s="3">
        <f t="shared" si="306"/>
        <v>60</v>
      </c>
      <c r="L1575" s="3" t="str">
        <f t="shared" si="307"/>
        <v/>
      </c>
      <c r="N1575" s="366" t="s">
        <v>334</v>
      </c>
      <c r="O1575" s="57">
        <f t="shared" si="309"/>
        <v>19</v>
      </c>
      <c r="P1575" s="36">
        <v>41738</v>
      </c>
      <c r="Q1575" t="s">
        <v>192</v>
      </c>
      <c r="R1575" s="240">
        <v>1.9560185185185184E-2</v>
      </c>
      <c r="S1575" s="185"/>
      <c r="T1575" s="62" t="str">
        <f>IF(O1575&gt;0,VLOOKUP(Q1575,'Riders Names'!A$2:B$582,2,FALSE),"")</f>
        <v>Guest</v>
      </c>
      <c r="U1575" s="45" t="str">
        <f>VLOOKUP(Q1575,'Riders Names'!A$2:B$582,1,FALSE)</f>
        <v>Billy Dyer</v>
      </c>
      <c r="X1575" s="7" t="str">
        <f>IF('My Races'!$H$2="All",Q1575,CONCATENATE(Q1575,N1575))</f>
        <v>Billy DyerUC865</v>
      </c>
    </row>
    <row r="1576" spans="1:24" ht="15" hidden="1" x14ac:dyDescent="0.2">
      <c r="A1576" s="73" t="str">
        <f t="shared" si="303"/>
        <v/>
      </c>
      <c r="B1576" s="3" t="str">
        <f t="shared" si="301"/>
        <v/>
      </c>
      <c r="E1576" s="14" t="str">
        <f t="shared" si="302"/>
        <v/>
      </c>
      <c r="F1576" s="3">
        <f t="shared" si="308"/>
        <v>7</v>
      </c>
      <c r="G1576" s="3" t="str">
        <f t="shared" si="304"/>
        <v/>
      </c>
      <c r="H1576" s="3">
        <f t="shared" si="310"/>
        <v>0</v>
      </c>
      <c r="I1576" s="3" t="str">
        <f t="shared" si="305"/>
        <v/>
      </c>
      <c r="K1576" s="3">
        <f t="shared" si="306"/>
        <v>60</v>
      </c>
      <c r="L1576" s="3" t="str">
        <f t="shared" si="307"/>
        <v/>
      </c>
      <c r="N1576" s="366" t="s">
        <v>334</v>
      </c>
      <c r="O1576" s="57">
        <f t="shared" si="309"/>
        <v>20</v>
      </c>
      <c r="P1576" s="36">
        <v>41738</v>
      </c>
      <c r="Q1576" t="s">
        <v>321</v>
      </c>
      <c r="R1576" s="240">
        <v>1.9918981481481482E-2</v>
      </c>
      <c r="S1576" s="185"/>
      <c r="T1576" s="62" t="str">
        <f>IF(O1576&gt;0,VLOOKUP(Q1576,'Riders Names'!A$2:B$582,2,FALSE),"")</f>
        <v>Male</v>
      </c>
      <c r="U1576" s="45" t="str">
        <f>VLOOKUP(Q1576,'Riders Names'!A$2:B$582,1,FALSE)</f>
        <v>Ben Hogan</v>
      </c>
      <c r="X1576" s="7" t="str">
        <f>IF('My Races'!$H$2="All",Q1576,CONCATENATE(Q1576,N1576))</f>
        <v>Ben HoganUC865</v>
      </c>
    </row>
    <row r="1577" spans="1:24" ht="15" hidden="1" x14ac:dyDescent="0.2">
      <c r="A1577" s="73" t="str">
        <f t="shared" si="303"/>
        <v/>
      </c>
      <c r="B1577" s="3" t="str">
        <f t="shared" si="301"/>
        <v/>
      </c>
      <c r="E1577" s="14" t="str">
        <f t="shared" si="302"/>
        <v/>
      </c>
      <c r="F1577" s="3">
        <f t="shared" si="308"/>
        <v>7</v>
      </c>
      <c r="G1577" s="3" t="str">
        <f t="shared" si="304"/>
        <v/>
      </c>
      <c r="H1577" s="3">
        <f t="shared" si="310"/>
        <v>0</v>
      </c>
      <c r="I1577" s="3" t="str">
        <f t="shared" si="305"/>
        <v/>
      </c>
      <c r="K1577" s="3">
        <f t="shared" si="306"/>
        <v>60</v>
      </c>
      <c r="L1577" s="3" t="str">
        <f t="shared" si="307"/>
        <v/>
      </c>
      <c r="N1577" s="366" t="s">
        <v>334</v>
      </c>
      <c r="O1577" s="57">
        <f t="shared" si="309"/>
        <v>21</v>
      </c>
      <c r="P1577" s="36">
        <v>41738</v>
      </c>
      <c r="Q1577" t="s">
        <v>63</v>
      </c>
      <c r="R1577" s="240">
        <v>2.0393518518518519E-2</v>
      </c>
      <c r="S1577" s="185"/>
      <c r="T1577" s="62" t="str">
        <f>IF(O1577&gt;0,VLOOKUP(Q1577,'Riders Names'!A$2:B$582,2,FALSE),"")</f>
        <v>Male</v>
      </c>
      <c r="U1577" s="45" t="str">
        <f>VLOOKUP(Q1577,'Riders Names'!A$2:B$582,1,FALSE)</f>
        <v>Mark Evans</v>
      </c>
      <c r="X1577" s="7" t="str">
        <f>IF('My Races'!$H$2="All",Q1577,CONCATENATE(Q1577,N1577))</f>
        <v>Mark EvansUC865</v>
      </c>
    </row>
    <row r="1578" spans="1:24" ht="15" hidden="1" x14ac:dyDescent="0.2">
      <c r="A1578" s="73" t="str">
        <f t="shared" si="303"/>
        <v/>
      </c>
      <c r="B1578" s="3" t="str">
        <f t="shared" si="301"/>
        <v/>
      </c>
      <c r="E1578" s="14" t="str">
        <f t="shared" si="302"/>
        <v/>
      </c>
      <c r="F1578" s="3">
        <f t="shared" si="308"/>
        <v>7</v>
      </c>
      <c r="G1578" s="3" t="str">
        <f t="shared" si="304"/>
        <v/>
      </c>
      <c r="H1578" s="3">
        <f t="shared" si="310"/>
        <v>0</v>
      </c>
      <c r="I1578" s="3" t="str">
        <f t="shared" si="305"/>
        <v/>
      </c>
      <c r="K1578" s="3">
        <f t="shared" si="306"/>
        <v>60</v>
      </c>
      <c r="L1578" s="3" t="str">
        <f t="shared" si="307"/>
        <v/>
      </c>
      <c r="N1578" s="366" t="s">
        <v>334</v>
      </c>
      <c r="O1578" s="57">
        <f t="shared" si="309"/>
        <v>22</v>
      </c>
      <c r="P1578" s="36">
        <v>41738</v>
      </c>
      <c r="Q1578" t="s">
        <v>115</v>
      </c>
      <c r="R1578" s="240">
        <v>2.1539351851851851E-2</v>
      </c>
      <c r="S1578" s="185"/>
      <c r="T1578" s="62" t="str">
        <f>IF(O1578&gt;0,VLOOKUP(Q1578,'Riders Names'!A$2:B$582,2,FALSE),"")</f>
        <v>Male</v>
      </c>
      <c r="U1578" s="45" t="str">
        <f>VLOOKUP(Q1578,'Riders Names'!A$2:B$582,1,FALSE)</f>
        <v>Dylan Spencer</v>
      </c>
      <c r="X1578" s="7" t="str">
        <f>IF('My Races'!$H$2="All",Q1578,CONCATENATE(Q1578,N1578))</f>
        <v>Dylan SpencerUC865</v>
      </c>
    </row>
    <row r="1579" spans="1:24" ht="15" hidden="1" x14ac:dyDescent="0.2">
      <c r="A1579" s="73" t="str">
        <f t="shared" si="303"/>
        <v/>
      </c>
      <c r="B1579" s="3" t="str">
        <f t="shared" si="301"/>
        <v/>
      </c>
      <c r="E1579" s="14" t="str">
        <f t="shared" si="302"/>
        <v/>
      </c>
      <c r="F1579" s="3">
        <f t="shared" si="308"/>
        <v>7</v>
      </c>
      <c r="G1579" s="3" t="str">
        <f t="shared" si="304"/>
        <v/>
      </c>
      <c r="H1579" s="3">
        <f t="shared" si="310"/>
        <v>0</v>
      </c>
      <c r="I1579" s="3" t="str">
        <f t="shared" si="305"/>
        <v/>
      </c>
      <c r="K1579" s="3">
        <f t="shared" si="306"/>
        <v>60</v>
      </c>
      <c r="L1579" s="3" t="str">
        <f t="shared" si="307"/>
        <v/>
      </c>
      <c r="N1579" s="366" t="s">
        <v>334</v>
      </c>
      <c r="O1579" s="57">
        <f t="shared" si="309"/>
        <v>23</v>
      </c>
      <c r="P1579" s="36">
        <v>41738</v>
      </c>
      <c r="Q1579" t="s">
        <v>355</v>
      </c>
      <c r="R1579" s="240">
        <v>2.390046296296296E-2</v>
      </c>
      <c r="S1579" s="185"/>
      <c r="T1579" s="62" t="str">
        <f>IF(O1579&gt;0,VLOOKUP(Q1579,'Riders Names'!A$2:B$582,2,FALSE),"")</f>
        <v>Male</v>
      </c>
      <c r="U1579" s="45" t="str">
        <f>VLOOKUP(Q1579,'Riders Names'!A$2:B$582,1,FALSE)</f>
        <v>Josh Coward</v>
      </c>
      <c r="X1579" s="7" t="str">
        <f>IF('My Races'!$H$2="All",Q1579,CONCATENATE(Q1579,N1579))</f>
        <v>Josh CowardUC865</v>
      </c>
    </row>
    <row r="1580" spans="1:24" ht="15" hidden="1" x14ac:dyDescent="0.2">
      <c r="A1580" s="73" t="str">
        <f t="shared" si="303"/>
        <v/>
      </c>
      <c r="B1580" s="3" t="str">
        <f t="shared" si="301"/>
        <v/>
      </c>
      <c r="E1580" s="14" t="str">
        <f t="shared" si="302"/>
        <v/>
      </c>
      <c r="F1580" s="3">
        <f t="shared" si="308"/>
        <v>7</v>
      </c>
      <c r="G1580" s="3" t="str">
        <f t="shared" si="304"/>
        <v/>
      </c>
      <c r="H1580" s="3">
        <f t="shared" si="310"/>
        <v>0</v>
      </c>
      <c r="I1580" s="3" t="str">
        <f t="shared" si="305"/>
        <v/>
      </c>
      <c r="K1580" s="3">
        <f t="shared" si="306"/>
        <v>60</v>
      </c>
      <c r="L1580" s="3" t="str">
        <f t="shared" si="307"/>
        <v/>
      </c>
      <c r="N1580" s="366" t="s">
        <v>334</v>
      </c>
      <c r="O1580" s="57">
        <f t="shared" si="309"/>
        <v>24</v>
      </c>
      <c r="P1580" s="36">
        <v>41738</v>
      </c>
      <c r="Q1580" t="s">
        <v>366</v>
      </c>
      <c r="R1580" s="240">
        <v>2.4050925925925924E-2</v>
      </c>
      <c r="S1580" s="185"/>
      <c r="T1580" s="62" t="str">
        <f>IF(O1580&gt;0,VLOOKUP(Q1580,'Riders Names'!A$2:B$582,2,FALSE),"")</f>
        <v>Male</v>
      </c>
      <c r="U1580" s="45" t="str">
        <f>VLOOKUP(Q1580,'Riders Names'!A$2:B$582,1,FALSE)</f>
        <v>Terry Hogan</v>
      </c>
      <c r="X1580" s="7" t="str">
        <f>IF('My Races'!$H$2="All",Q1580,CONCATENATE(Q1580,N1580))</f>
        <v>Terry HoganUC865</v>
      </c>
    </row>
    <row r="1581" spans="1:24" ht="15" hidden="1" x14ac:dyDescent="0.2">
      <c r="A1581" s="73" t="str">
        <f t="shared" si="303"/>
        <v/>
      </c>
      <c r="B1581" s="3" t="str">
        <f t="shared" si="301"/>
        <v/>
      </c>
      <c r="E1581" s="14" t="str">
        <f t="shared" si="302"/>
        <v/>
      </c>
      <c r="F1581" s="3">
        <f t="shared" si="308"/>
        <v>7</v>
      </c>
      <c r="G1581" s="3" t="str">
        <f t="shared" si="304"/>
        <v/>
      </c>
      <c r="H1581" s="3">
        <f t="shared" si="310"/>
        <v>0</v>
      </c>
      <c r="I1581" s="3" t="str">
        <f t="shared" si="305"/>
        <v/>
      </c>
      <c r="K1581" s="3">
        <f t="shared" si="306"/>
        <v>60</v>
      </c>
      <c r="L1581" s="3" t="str">
        <f t="shared" si="307"/>
        <v/>
      </c>
      <c r="N1581" s="365" t="s">
        <v>403</v>
      </c>
      <c r="O1581" s="57">
        <f t="shared" si="309"/>
        <v>1</v>
      </c>
      <c r="P1581" s="36">
        <v>41836</v>
      </c>
      <c r="Q1581" t="s">
        <v>252</v>
      </c>
      <c r="R1581" s="240">
        <v>2.0150462962962964E-2</v>
      </c>
      <c r="S1581" s="185"/>
      <c r="T1581" s="62" t="str">
        <f>IF(O1581&gt;0,VLOOKUP(Q1581,'Riders Names'!A$2:B$582,2,FALSE),"")</f>
        <v>Guest</v>
      </c>
      <c r="U1581" s="45" t="str">
        <f>VLOOKUP(Q1581,'Riders Names'!A$2:B$582,1,FALSE)</f>
        <v>Ben Anstie</v>
      </c>
      <c r="X1581" s="7" t="str">
        <f>IF('My Races'!$H$2="All",Q1581,CONCATENATE(Q1581,N1581))</f>
        <v>Ben AnstieUC863</v>
      </c>
    </row>
    <row r="1582" spans="1:24" ht="15" hidden="1" x14ac:dyDescent="0.2">
      <c r="A1582" s="73" t="str">
        <f t="shared" si="303"/>
        <v/>
      </c>
      <c r="B1582" s="3" t="str">
        <f t="shared" si="301"/>
        <v/>
      </c>
      <c r="E1582" s="14" t="str">
        <f t="shared" si="302"/>
        <v/>
      </c>
      <c r="F1582" s="3">
        <f t="shared" si="308"/>
        <v>7</v>
      </c>
      <c r="G1582" s="3" t="str">
        <f t="shared" si="304"/>
        <v/>
      </c>
      <c r="H1582" s="3">
        <f t="shared" si="310"/>
        <v>0</v>
      </c>
      <c r="I1582" s="3" t="str">
        <f t="shared" si="305"/>
        <v/>
      </c>
      <c r="K1582" s="3">
        <f t="shared" si="306"/>
        <v>60</v>
      </c>
      <c r="L1582" s="3" t="str">
        <f t="shared" si="307"/>
        <v/>
      </c>
      <c r="N1582" s="365" t="s">
        <v>403</v>
      </c>
      <c r="O1582" s="57">
        <f t="shared" si="309"/>
        <v>2</v>
      </c>
      <c r="P1582" s="36">
        <v>41836</v>
      </c>
      <c r="Q1582" t="s">
        <v>68</v>
      </c>
      <c r="R1582" s="240">
        <v>2.2638888888888889E-2</v>
      </c>
      <c r="S1582" s="185"/>
      <c r="T1582" s="62" t="str">
        <f>IF(O1582&gt;0,VLOOKUP(Q1582,'Riders Names'!A$2:B$582,2,FALSE),"")</f>
        <v>Male</v>
      </c>
      <c r="U1582" s="45" t="str">
        <f>VLOOKUP(Q1582,'Riders Names'!A$2:B$582,1,FALSE)</f>
        <v>Robbie Richardson</v>
      </c>
      <c r="X1582" s="7" t="str">
        <f>IF('My Races'!$H$2="All",Q1582,CONCATENATE(Q1582,N1582))</f>
        <v>Robbie RichardsonUC863</v>
      </c>
    </row>
    <row r="1583" spans="1:24" ht="15" hidden="1" x14ac:dyDescent="0.2">
      <c r="A1583" s="73" t="str">
        <f t="shared" si="303"/>
        <v/>
      </c>
      <c r="B1583" s="3" t="str">
        <f t="shared" si="301"/>
        <v/>
      </c>
      <c r="E1583" s="14" t="str">
        <f t="shared" si="302"/>
        <v/>
      </c>
      <c r="F1583" s="3">
        <f t="shared" si="308"/>
        <v>7</v>
      </c>
      <c r="G1583" s="3" t="str">
        <f t="shared" si="304"/>
        <v/>
      </c>
      <c r="H1583" s="3">
        <f t="shared" si="310"/>
        <v>0</v>
      </c>
      <c r="I1583" s="3" t="str">
        <f t="shared" si="305"/>
        <v/>
      </c>
      <c r="K1583" s="3">
        <f t="shared" si="306"/>
        <v>60</v>
      </c>
      <c r="L1583" s="3" t="str">
        <f t="shared" si="307"/>
        <v/>
      </c>
      <c r="N1583" s="365" t="s">
        <v>403</v>
      </c>
      <c r="O1583" s="57">
        <f t="shared" si="309"/>
        <v>3</v>
      </c>
      <c r="P1583" s="36">
        <v>41836</v>
      </c>
      <c r="Q1583" t="s">
        <v>272</v>
      </c>
      <c r="R1583" s="240">
        <v>2.2800925925925929E-2</v>
      </c>
      <c r="S1583" s="185"/>
      <c r="T1583" s="62" t="str">
        <f>IF(O1583&gt;0,VLOOKUP(Q1583,'Riders Names'!A$2:B$582,2,FALSE),"")</f>
        <v>Guest</v>
      </c>
      <c r="U1583" s="45" t="str">
        <f>VLOOKUP(Q1583,'Riders Names'!A$2:B$582,1,FALSE)</f>
        <v>Jimmy Barton</v>
      </c>
      <c r="X1583" s="7" t="str">
        <f>IF('My Races'!$H$2="All",Q1583,CONCATENATE(Q1583,N1583))</f>
        <v>Jimmy BartonUC863</v>
      </c>
    </row>
    <row r="1584" spans="1:24" ht="15" hidden="1" x14ac:dyDescent="0.2">
      <c r="A1584" s="73" t="str">
        <f t="shared" si="303"/>
        <v/>
      </c>
      <c r="B1584" s="3" t="str">
        <f t="shared" si="301"/>
        <v/>
      </c>
      <c r="E1584" s="14" t="str">
        <f t="shared" si="302"/>
        <v/>
      </c>
      <c r="F1584" s="3">
        <f t="shared" si="308"/>
        <v>7</v>
      </c>
      <c r="G1584" s="3" t="str">
        <f t="shared" si="304"/>
        <v/>
      </c>
      <c r="H1584" s="3">
        <f t="shared" si="310"/>
        <v>0</v>
      </c>
      <c r="I1584" s="3" t="str">
        <f t="shared" si="305"/>
        <v/>
      </c>
      <c r="K1584" s="3">
        <f t="shared" si="306"/>
        <v>60</v>
      </c>
      <c r="L1584" s="3" t="str">
        <f t="shared" si="307"/>
        <v/>
      </c>
      <c r="N1584" s="365" t="s">
        <v>403</v>
      </c>
      <c r="O1584" s="57">
        <f t="shared" si="309"/>
        <v>4</v>
      </c>
      <c r="P1584" s="36">
        <v>41836</v>
      </c>
      <c r="Q1584" t="s">
        <v>56</v>
      </c>
      <c r="R1584" s="240">
        <v>2.2824074074074076E-2</v>
      </c>
      <c r="S1584" s="185"/>
      <c r="T1584" s="62" t="str">
        <f>IF(O1584&gt;0,VLOOKUP(Q1584,'Riders Names'!A$2:B$582,2,FALSE),"")</f>
        <v>Male</v>
      </c>
      <c r="U1584" s="45" t="str">
        <f>VLOOKUP(Q1584,'Riders Names'!A$2:B$582,1,FALSE)</f>
        <v>Simon Cox</v>
      </c>
      <c r="X1584" s="7" t="str">
        <f>IF('My Races'!$H$2="All",Q1584,CONCATENATE(Q1584,N1584))</f>
        <v>Simon CoxUC863</v>
      </c>
    </row>
    <row r="1585" spans="1:24" ht="15" hidden="1" x14ac:dyDescent="0.2">
      <c r="A1585" s="73" t="str">
        <f t="shared" si="303"/>
        <v/>
      </c>
      <c r="B1585" s="3" t="str">
        <f t="shared" si="301"/>
        <v/>
      </c>
      <c r="E1585" s="14" t="str">
        <f t="shared" si="302"/>
        <v/>
      </c>
      <c r="F1585" s="3">
        <f t="shared" si="308"/>
        <v>7</v>
      </c>
      <c r="G1585" s="3" t="str">
        <f t="shared" si="304"/>
        <v/>
      </c>
      <c r="H1585" s="3">
        <f t="shared" si="310"/>
        <v>0</v>
      </c>
      <c r="I1585" s="3" t="str">
        <f t="shared" si="305"/>
        <v/>
      </c>
      <c r="K1585" s="3">
        <f t="shared" si="306"/>
        <v>60</v>
      </c>
      <c r="L1585" s="3" t="str">
        <f t="shared" si="307"/>
        <v/>
      </c>
      <c r="N1585" s="365" t="s">
        <v>403</v>
      </c>
      <c r="O1585" s="57">
        <f t="shared" si="309"/>
        <v>5</v>
      </c>
      <c r="P1585" s="36">
        <v>41836</v>
      </c>
      <c r="Q1585" t="s">
        <v>402</v>
      </c>
      <c r="R1585" s="240">
        <v>2.2905092592592591E-2</v>
      </c>
      <c r="S1585" s="185"/>
      <c r="T1585" s="62" t="str">
        <f>IF(O1585&gt;0,VLOOKUP(Q1585,'Riders Names'!A$2:B$582,2,FALSE),"")</f>
        <v>Guest</v>
      </c>
      <c r="U1585" s="45" t="str">
        <f>VLOOKUP(Q1585,'Riders Names'!A$2:B$582,1,FALSE)</f>
        <v>Chris Fox</v>
      </c>
      <c r="X1585" s="7" t="str">
        <f>IF('My Races'!$H$2="All",Q1585,CONCATENATE(Q1585,N1585))</f>
        <v>Chris FoxUC863</v>
      </c>
    </row>
    <row r="1586" spans="1:24" ht="15" hidden="1" x14ac:dyDescent="0.2">
      <c r="A1586" s="73" t="str">
        <f t="shared" si="303"/>
        <v/>
      </c>
      <c r="B1586" s="3" t="str">
        <f t="shared" si="301"/>
        <v/>
      </c>
      <c r="E1586" s="14" t="str">
        <f t="shared" si="302"/>
        <v/>
      </c>
      <c r="F1586" s="3">
        <f t="shared" si="308"/>
        <v>7</v>
      </c>
      <c r="G1586" s="3" t="str">
        <f t="shared" si="304"/>
        <v/>
      </c>
      <c r="H1586" s="3">
        <f t="shared" si="310"/>
        <v>0</v>
      </c>
      <c r="I1586" s="3" t="str">
        <f t="shared" si="305"/>
        <v/>
      </c>
      <c r="K1586" s="3">
        <f t="shared" si="306"/>
        <v>60</v>
      </c>
      <c r="L1586" s="3" t="str">
        <f t="shared" si="307"/>
        <v/>
      </c>
      <c r="N1586" s="365" t="s">
        <v>403</v>
      </c>
      <c r="O1586" s="57">
        <f t="shared" si="309"/>
        <v>6</v>
      </c>
      <c r="P1586" s="36">
        <v>41836</v>
      </c>
      <c r="Q1586" t="s">
        <v>169</v>
      </c>
      <c r="R1586" s="240">
        <v>2.3391203703703702E-2</v>
      </c>
      <c r="S1586" s="185"/>
      <c r="T1586" s="62" t="str">
        <f>IF(O1586&gt;0,VLOOKUP(Q1586,'Riders Names'!A$2:B$582,2,FALSE),"")</f>
        <v>Male</v>
      </c>
      <c r="U1586" s="45" t="str">
        <f>VLOOKUP(Q1586,'Riders Names'!A$2:B$582,1,FALSE)</f>
        <v>Jamie Currie</v>
      </c>
      <c r="X1586" s="7" t="str">
        <f>IF('My Races'!$H$2="All",Q1586,CONCATENATE(Q1586,N1586))</f>
        <v>Jamie CurrieUC863</v>
      </c>
    </row>
    <row r="1587" spans="1:24" ht="15" hidden="1" x14ac:dyDescent="0.2">
      <c r="A1587" s="73" t="str">
        <f t="shared" si="303"/>
        <v/>
      </c>
      <c r="B1587" s="3" t="str">
        <f t="shared" si="301"/>
        <v/>
      </c>
      <c r="E1587" s="14" t="str">
        <f t="shared" si="302"/>
        <v/>
      </c>
      <c r="F1587" s="3">
        <f t="shared" si="308"/>
        <v>7</v>
      </c>
      <c r="G1587" s="3" t="str">
        <f t="shared" si="304"/>
        <v/>
      </c>
      <c r="H1587" s="3">
        <f t="shared" si="310"/>
        <v>0</v>
      </c>
      <c r="I1587" s="3" t="str">
        <f t="shared" si="305"/>
        <v/>
      </c>
      <c r="K1587" s="3">
        <f t="shared" si="306"/>
        <v>60</v>
      </c>
      <c r="L1587" s="3" t="str">
        <f t="shared" si="307"/>
        <v/>
      </c>
      <c r="N1587" s="365" t="s">
        <v>403</v>
      </c>
      <c r="O1587" s="57">
        <f t="shared" si="309"/>
        <v>7</v>
      </c>
      <c r="P1587" s="36">
        <v>41836</v>
      </c>
      <c r="Q1587" t="s">
        <v>394</v>
      </c>
      <c r="R1587" s="240">
        <v>2.3738425925925923E-2</v>
      </c>
      <c r="S1587" s="185"/>
      <c r="T1587" s="62" t="str">
        <f>IF(O1587&gt;0,VLOOKUP(Q1587,'Riders Names'!A$2:B$582,2,FALSE),"")</f>
        <v>Female</v>
      </c>
      <c r="U1587" s="45" t="str">
        <f>VLOOKUP(Q1587,'Riders Names'!A$2:B$582,1,FALSE)</f>
        <v>Yasha Checknik</v>
      </c>
      <c r="X1587" s="7" t="str">
        <f>IF('My Races'!$H$2="All",Q1587,CONCATENATE(Q1587,N1587))</f>
        <v>Yasha ChecknikUC863</v>
      </c>
    </row>
    <row r="1588" spans="1:24" ht="15" hidden="1" x14ac:dyDescent="0.2">
      <c r="A1588" s="73" t="str">
        <f t="shared" si="303"/>
        <v/>
      </c>
      <c r="B1588" s="3" t="str">
        <f t="shared" si="301"/>
        <v/>
      </c>
      <c r="E1588" s="14" t="str">
        <f t="shared" si="302"/>
        <v/>
      </c>
      <c r="F1588" s="3">
        <f t="shared" si="308"/>
        <v>7</v>
      </c>
      <c r="G1588" s="3" t="str">
        <f t="shared" si="304"/>
        <v/>
      </c>
      <c r="H1588" s="3">
        <f t="shared" si="310"/>
        <v>0</v>
      </c>
      <c r="I1588" s="3" t="str">
        <f t="shared" si="305"/>
        <v/>
      </c>
      <c r="K1588" s="3">
        <f t="shared" si="306"/>
        <v>60</v>
      </c>
      <c r="L1588" s="3" t="str">
        <f t="shared" si="307"/>
        <v/>
      </c>
      <c r="N1588" s="365" t="s">
        <v>403</v>
      </c>
      <c r="O1588" s="57">
        <f t="shared" si="309"/>
        <v>8</v>
      </c>
      <c r="P1588" s="36">
        <v>41836</v>
      </c>
      <c r="Q1588" t="s">
        <v>117</v>
      </c>
      <c r="R1588" s="240">
        <v>2.3807870370370368E-2</v>
      </c>
      <c r="S1588" s="185"/>
      <c r="T1588" s="62" t="str">
        <f>IF(O1588&gt;0,VLOOKUP(Q1588,'Riders Names'!A$2:B$582,2,FALSE),"")</f>
        <v>Male</v>
      </c>
      <c r="U1588" s="45" t="str">
        <f>VLOOKUP(Q1588,'Riders Names'!A$2:B$582,1,FALSE)</f>
        <v>Andrew Spearman</v>
      </c>
      <c r="X1588" s="7" t="str">
        <f>IF('My Races'!$H$2="All",Q1588,CONCATENATE(Q1588,N1588))</f>
        <v>Andrew SpearmanUC863</v>
      </c>
    </row>
    <row r="1589" spans="1:24" ht="15" hidden="1" x14ac:dyDescent="0.2">
      <c r="A1589" s="73" t="str">
        <f t="shared" si="303"/>
        <v/>
      </c>
      <c r="B1589" s="3" t="str">
        <f t="shared" si="301"/>
        <v/>
      </c>
      <c r="E1589" s="14" t="str">
        <f t="shared" si="302"/>
        <v/>
      </c>
      <c r="F1589" s="3">
        <f t="shared" si="308"/>
        <v>7</v>
      </c>
      <c r="G1589" s="3" t="str">
        <f t="shared" si="304"/>
        <v/>
      </c>
      <c r="H1589" s="3">
        <f t="shared" si="310"/>
        <v>0</v>
      </c>
      <c r="I1589" s="3" t="str">
        <f t="shared" si="305"/>
        <v/>
      </c>
      <c r="K1589" s="3">
        <f t="shared" si="306"/>
        <v>60</v>
      </c>
      <c r="L1589" s="3" t="str">
        <f t="shared" si="307"/>
        <v/>
      </c>
      <c r="N1589" s="365" t="s">
        <v>403</v>
      </c>
      <c r="O1589" s="57">
        <f t="shared" si="309"/>
        <v>9</v>
      </c>
      <c r="P1589" s="36">
        <v>41836</v>
      </c>
      <c r="Q1589" t="s">
        <v>256</v>
      </c>
      <c r="R1589" s="240">
        <v>2.4039351851851853E-2</v>
      </c>
      <c r="S1589" s="185"/>
      <c r="T1589" s="62" t="str">
        <f>IF(O1589&gt;0,VLOOKUP(Q1589,'Riders Names'!A$2:B$582,2,FALSE),"")</f>
        <v>Guest</v>
      </c>
      <c r="U1589" s="45" t="str">
        <f>VLOOKUP(Q1589,'Riders Names'!A$2:B$582,1,FALSE)</f>
        <v>Phil Akerman</v>
      </c>
      <c r="X1589" s="7" t="str">
        <f>IF('My Races'!$H$2="All",Q1589,CONCATENATE(Q1589,N1589))</f>
        <v>Phil AkermanUC863</v>
      </c>
    </row>
    <row r="1590" spans="1:24" ht="15" hidden="1" x14ac:dyDescent="0.2">
      <c r="A1590" s="73" t="str">
        <f t="shared" si="303"/>
        <v/>
      </c>
      <c r="B1590" s="3" t="str">
        <f t="shared" si="301"/>
        <v/>
      </c>
      <c r="E1590" s="14" t="str">
        <f t="shared" si="302"/>
        <v/>
      </c>
      <c r="F1590" s="3">
        <f t="shared" si="308"/>
        <v>7</v>
      </c>
      <c r="G1590" s="3" t="str">
        <f t="shared" si="304"/>
        <v/>
      </c>
      <c r="H1590" s="3">
        <f t="shared" si="310"/>
        <v>0</v>
      </c>
      <c r="I1590" s="3" t="str">
        <f t="shared" si="305"/>
        <v/>
      </c>
      <c r="K1590" s="3">
        <f t="shared" si="306"/>
        <v>60</v>
      </c>
      <c r="L1590" s="3" t="str">
        <f t="shared" si="307"/>
        <v/>
      </c>
      <c r="N1590" s="365" t="s">
        <v>403</v>
      </c>
      <c r="O1590" s="57">
        <f t="shared" si="309"/>
        <v>10</v>
      </c>
      <c r="P1590" s="36">
        <v>41836</v>
      </c>
      <c r="Q1590" t="s">
        <v>58</v>
      </c>
      <c r="R1590" s="240">
        <v>2.4282407407407409E-2</v>
      </c>
      <c r="S1590" s="185"/>
      <c r="T1590" s="62" t="str">
        <f>IF(O1590&gt;0,VLOOKUP(Q1590,'Riders Names'!A$2:B$582,2,FALSE),"")</f>
        <v>Male</v>
      </c>
      <c r="U1590" s="45" t="str">
        <f>VLOOKUP(Q1590,'Riders Names'!A$2:B$582,1,FALSE)</f>
        <v>Mike Gibbons</v>
      </c>
      <c r="X1590" s="7" t="str">
        <f>IF('My Races'!$H$2="All",Q1590,CONCATENATE(Q1590,N1590))</f>
        <v>Mike GibbonsUC863</v>
      </c>
    </row>
    <row r="1591" spans="1:24" ht="15" hidden="1" x14ac:dyDescent="0.2">
      <c r="A1591" s="73" t="str">
        <f t="shared" si="303"/>
        <v/>
      </c>
      <c r="B1591" s="3" t="str">
        <f t="shared" si="301"/>
        <v/>
      </c>
      <c r="E1591" s="14" t="str">
        <f t="shared" si="302"/>
        <v/>
      </c>
      <c r="F1591" s="3">
        <f t="shared" si="308"/>
        <v>7</v>
      </c>
      <c r="G1591" s="3" t="str">
        <f t="shared" si="304"/>
        <v/>
      </c>
      <c r="H1591" s="3">
        <f t="shared" si="310"/>
        <v>0</v>
      </c>
      <c r="I1591" s="3" t="str">
        <f t="shared" si="305"/>
        <v/>
      </c>
      <c r="K1591" s="3">
        <f t="shared" si="306"/>
        <v>60</v>
      </c>
      <c r="L1591" s="3" t="str">
        <f t="shared" si="307"/>
        <v/>
      </c>
      <c r="N1591" s="365" t="s">
        <v>403</v>
      </c>
      <c r="O1591" s="57">
        <f t="shared" si="309"/>
        <v>11</v>
      </c>
      <c r="P1591" s="36">
        <v>41836</v>
      </c>
      <c r="Q1591" t="s">
        <v>301</v>
      </c>
      <c r="R1591" s="240">
        <v>2.479166666666667E-2</v>
      </c>
      <c r="S1591" s="185"/>
      <c r="T1591" s="62" t="str">
        <f>IF(O1591&gt;0,VLOOKUP(Q1591,'Riders Names'!A$2:B$582,2,FALSE),"")</f>
        <v>Guest</v>
      </c>
      <c r="U1591" s="45" t="str">
        <f>VLOOKUP(Q1591,'Riders Names'!A$2:B$582,1,FALSE)</f>
        <v>Will Matthews</v>
      </c>
      <c r="X1591" s="7" t="str">
        <f>IF('My Races'!$H$2="All",Q1591,CONCATENATE(Q1591,N1591))</f>
        <v>Will MatthewsUC863</v>
      </c>
    </row>
    <row r="1592" spans="1:24" ht="15" hidden="1" x14ac:dyDescent="0.2">
      <c r="A1592" s="73" t="str">
        <f t="shared" si="303"/>
        <v/>
      </c>
      <c r="B1592" s="3" t="str">
        <f t="shared" si="301"/>
        <v/>
      </c>
      <c r="E1592" s="14" t="str">
        <f t="shared" si="302"/>
        <v/>
      </c>
      <c r="F1592" s="3">
        <f t="shared" si="308"/>
        <v>7</v>
      </c>
      <c r="G1592" s="3" t="str">
        <f t="shared" si="304"/>
        <v/>
      </c>
      <c r="H1592" s="3">
        <f t="shared" si="310"/>
        <v>0</v>
      </c>
      <c r="I1592" s="3" t="str">
        <f t="shared" si="305"/>
        <v/>
      </c>
      <c r="K1592" s="3">
        <f t="shared" si="306"/>
        <v>60</v>
      </c>
      <c r="L1592" s="3" t="str">
        <f t="shared" si="307"/>
        <v/>
      </c>
      <c r="N1592" s="365" t="s">
        <v>403</v>
      </c>
      <c r="O1592" s="57">
        <f t="shared" si="309"/>
        <v>12</v>
      </c>
      <c r="P1592" s="36">
        <v>41836</v>
      </c>
      <c r="Q1592" t="s">
        <v>390</v>
      </c>
      <c r="R1592" s="240">
        <v>2.5347222222222219E-2</v>
      </c>
      <c r="S1592" s="185"/>
      <c r="T1592" s="62" t="str">
        <f>IF(O1592&gt;0,VLOOKUP(Q1592,'Riders Names'!A$2:B$582,2,FALSE),"")</f>
        <v>Guest</v>
      </c>
      <c r="U1592" s="45" t="str">
        <f>VLOOKUP(Q1592,'Riders Names'!A$2:B$582,1,FALSE)</f>
        <v>Caroline Gay</v>
      </c>
      <c r="X1592" s="7" t="str">
        <f>IF('My Races'!$H$2="All",Q1592,CONCATENATE(Q1592,N1592))</f>
        <v>Caroline GayUC863</v>
      </c>
    </row>
    <row r="1593" spans="1:24" ht="15" hidden="1" x14ac:dyDescent="0.2">
      <c r="A1593" s="73" t="str">
        <f t="shared" si="303"/>
        <v/>
      </c>
      <c r="B1593" s="3" t="str">
        <f t="shared" si="301"/>
        <v/>
      </c>
      <c r="E1593" s="14" t="str">
        <f t="shared" si="302"/>
        <v/>
      </c>
      <c r="F1593" s="3">
        <f t="shared" si="308"/>
        <v>7</v>
      </c>
      <c r="G1593" s="3" t="str">
        <f t="shared" si="304"/>
        <v/>
      </c>
      <c r="H1593" s="3">
        <f t="shared" si="310"/>
        <v>0</v>
      </c>
      <c r="I1593" s="3" t="str">
        <f t="shared" si="305"/>
        <v/>
      </c>
      <c r="K1593" s="3">
        <f t="shared" si="306"/>
        <v>60</v>
      </c>
      <c r="L1593" s="3" t="str">
        <f t="shared" si="307"/>
        <v/>
      </c>
      <c r="N1593" s="365" t="s">
        <v>403</v>
      </c>
      <c r="O1593" s="57">
        <f t="shared" si="309"/>
        <v>13</v>
      </c>
      <c r="P1593" s="36">
        <v>41836</v>
      </c>
      <c r="Q1593" t="s">
        <v>233</v>
      </c>
      <c r="R1593" s="240">
        <v>2.584490740740741E-2</v>
      </c>
      <c r="S1593" s="185"/>
      <c r="T1593" s="62" t="str">
        <f>IF(O1593&gt;0,VLOOKUP(Q1593,'Riders Names'!A$2:B$582,2,FALSE),"")</f>
        <v>Guest</v>
      </c>
      <c r="U1593" s="45" t="str">
        <f>VLOOKUP(Q1593,'Riders Names'!A$2:B$582,1,FALSE)</f>
        <v>Martin Ingleson</v>
      </c>
      <c r="X1593" s="7" t="str">
        <f>IF('My Races'!$H$2="All",Q1593,CONCATENATE(Q1593,N1593))</f>
        <v>Martin InglesonUC863</v>
      </c>
    </row>
    <row r="1594" spans="1:24" ht="15" hidden="1" x14ac:dyDescent="0.2">
      <c r="A1594" s="73" t="str">
        <f t="shared" si="303"/>
        <v/>
      </c>
      <c r="B1594" s="3" t="str">
        <f t="shared" si="301"/>
        <v/>
      </c>
      <c r="E1594" s="14" t="str">
        <f t="shared" si="302"/>
        <v/>
      </c>
      <c r="F1594" s="3">
        <f t="shared" si="308"/>
        <v>7</v>
      </c>
      <c r="G1594" s="3" t="str">
        <f t="shared" si="304"/>
        <v/>
      </c>
      <c r="H1594" s="3">
        <f t="shared" si="310"/>
        <v>0</v>
      </c>
      <c r="I1594" s="3" t="str">
        <f t="shared" si="305"/>
        <v/>
      </c>
      <c r="K1594" s="3">
        <f t="shared" si="306"/>
        <v>60</v>
      </c>
      <c r="L1594" s="3" t="str">
        <f t="shared" si="307"/>
        <v/>
      </c>
      <c r="N1594" s="365" t="s">
        <v>403</v>
      </c>
      <c r="O1594" s="57">
        <f t="shared" si="309"/>
        <v>14</v>
      </c>
      <c r="P1594" s="36">
        <v>41836</v>
      </c>
      <c r="Q1594" t="s">
        <v>115</v>
      </c>
      <c r="R1594" s="240">
        <v>2.7777777777777776E-2</v>
      </c>
      <c r="S1594" s="185"/>
      <c r="T1594" s="62" t="str">
        <f>IF(O1594&gt;0,VLOOKUP(Q1594,'Riders Names'!A$2:B$582,2,FALSE),"")</f>
        <v>Male</v>
      </c>
      <c r="U1594" s="45" t="str">
        <f>VLOOKUP(Q1594,'Riders Names'!A$2:B$582,1,FALSE)</f>
        <v>Dylan Spencer</v>
      </c>
      <c r="X1594" s="7" t="str">
        <f>IF('My Races'!$H$2="All",Q1594,CONCATENATE(Q1594,N1594))</f>
        <v>Dylan SpencerUC863</v>
      </c>
    </row>
    <row r="1595" spans="1:24" ht="15" hidden="1" x14ac:dyDescent="0.2">
      <c r="A1595" s="73" t="str">
        <f t="shared" si="303"/>
        <v/>
      </c>
      <c r="B1595" s="3" t="str">
        <f t="shared" si="301"/>
        <v/>
      </c>
      <c r="E1595" s="14" t="str">
        <f t="shared" si="302"/>
        <v/>
      </c>
      <c r="F1595" s="3">
        <f t="shared" si="308"/>
        <v>7</v>
      </c>
      <c r="G1595" s="3" t="str">
        <f t="shared" si="304"/>
        <v/>
      </c>
      <c r="H1595" s="3">
        <f t="shared" si="310"/>
        <v>0</v>
      </c>
      <c r="I1595" s="3" t="str">
        <f t="shared" si="305"/>
        <v/>
      </c>
      <c r="K1595" s="3">
        <f t="shared" si="306"/>
        <v>60</v>
      </c>
      <c r="L1595" s="3" t="str">
        <f t="shared" si="307"/>
        <v/>
      </c>
      <c r="N1595" s="366" t="s">
        <v>334</v>
      </c>
      <c r="O1595" s="57">
        <f t="shared" si="309"/>
        <v>1</v>
      </c>
      <c r="P1595" s="36">
        <v>41871</v>
      </c>
      <c r="Q1595" t="s">
        <v>314</v>
      </c>
      <c r="R1595" s="240">
        <v>1.7361111111111112E-2</v>
      </c>
      <c r="S1595" s="185"/>
      <c r="T1595" s="62" t="str">
        <f>IF(O1595&gt;0,VLOOKUP(Q1595,'Riders Names'!A$2:B$582,2,FALSE),"")</f>
        <v>Guest</v>
      </c>
      <c r="U1595" s="45" t="str">
        <f>VLOOKUP(Q1595,'Riders Names'!A$2:B$582,1,FALSE)</f>
        <v>Simon Snowden</v>
      </c>
      <c r="X1595" s="7" t="str">
        <f>IF('My Races'!$H$2="All",Q1595,CONCATENATE(Q1595,N1595))</f>
        <v>Simon SnowdenUC865</v>
      </c>
    </row>
    <row r="1596" spans="1:24" ht="15.75" hidden="1" thickBot="1" x14ac:dyDescent="0.25">
      <c r="A1596" s="73" t="str">
        <f t="shared" si="303"/>
        <v/>
      </c>
      <c r="B1596" s="3" t="str">
        <f t="shared" si="301"/>
        <v/>
      </c>
      <c r="E1596" s="14" t="str">
        <f t="shared" si="302"/>
        <v/>
      </c>
      <c r="F1596" s="3">
        <f t="shared" si="308"/>
        <v>7</v>
      </c>
      <c r="G1596" s="3" t="str">
        <f t="shared" si="304"/>
        <v/>
      </c>
      <c r="H1596" s="3">
        <f t="shared" si="310"/>
        <v>0</v>
      </c>
      <c r="I1596" s="3" t="str">
        <f t="shared" si="305"/>
        <v/>
      </c>
      <c r="K1596" s="3">
        <f t="shared" si="306"/>
        <v>60</v>
      </c>
      <c r="L1596" s="3" t="str">
        <f t="shared" si="307"/>
        <v/>
      </c>
      <c r="N1596" s="366" t="s">
        <v>334</v>
      </c>
      <c r="O1596" s="57">
        <f t="shared" si="309"/>
        <v>2</v>
      </c>
      <c r="P1596" s="36">
        <v>41871</v>
      </c>
      <c r="Q1596" t="s">
        <v>272</v>
      </c>
      <c r="R1596" s="240">
        <v>1.7928240740740741E-2</v>
      </c>
      <c r="S1596" s="154" t="s">
        <v>406</v>
      </c>
      <c r="T1596" s="62" t="str">
        <f>IF(O1596&gt;0,VLOOKUP(Q1596,'Riders Names'!A$2:B$582,2,FALSE),"")</f>
        <v>Guest</v>
      </c>
      <c r="U1596" s="45" t="str">
        <f>VLOOKUP(Q1596,'Riders Names'!A$2:B$582,1,FALSE)</f>
        <v>Jimmy Barton</v>
      </c>
      <c r="X1596" s="7" t="str">
        <f>IF('My Races'!$H$2="All",Q1596,CONCATENATE(Q1596,N1596))</f>
        <v>Jimmy BartonUC865</v>
      </c>
    </row>
    <row r="1597" spans="1:24" ht="15" hidden="1" x14ac:dyDescent="0.2">
      <c r="A1597" s="73" t="str">
        <f t="shared" si="303"/>
        <v/>
      </c>
      <c r="B1597" s="3" t="str">
        <f t="shared" si="301"/>
        <v/>
      </c>
      <c r="E1597" s="14" t="str">
        <f t="shared" si="302"/>
        <v/>
      </c>
      <c r="F1597" s="3">
        <f t="shared" si="308"/>
        <v>7</v>
      </c>
      <c r="G1597" s="3" t="str">
        <f t="shared" si="304"/>
        <v/>
      </c>
      <c r="H1597" s="3">
        <f t="shared" si="310"/>
        <v>0</v>
      </c>
      <c r="I1597" s="3" t="str">
        <f t="shared" si="305"/>
        <v/>
      </c>
      <c r="K1597" s="3">
        <f t="shared" si="306"/>
        <v>60</v>
      </c>
      <c r="L1597" s="3" t="str">
        <f t="shared" si="307"/>
        <v/>
      </c>
      <c r="N1597" s="366" t="s">
        <v>334</v>
      </c>
      <c r="O1597" s="57">
        <f t="shared" si="309"/>
        <v>3</v>
      </c>
      <c r="P1597" s="36">
        <v>41871</v>
      </c>
      <c r="Q1597" t="s">
        <v>68</v>
      </c>
      <c r="R1597" s="240">
        <v>1.8240740740740741E-2</v>
      </c>
      <c r="S1597" s="185"/>
      <c r="T1597" s="62" t="str">
        <f>IF(O1597&gt;0,VLOOKUP(Q1597,'Riders Names'!A$2:B$582,2,FALSE),"")</f>
        <v>Male</v>
      </c>
      <c r="U1597" s="45" t="str">
        <f>VLOOKUP(Q1597,'Riders Names'!A$2:B$582,1,FALSE)</f>
        <v>Robbie Richardson</v>
      </c>
      <c r="X1597" s="7" t="str">
        <f>IF('My Races'!$H$2="All",Q1597,CONCATENATE(Q1597,N1597))</f>
        <v>Robbie RichardsonUC865</v>
      </c>
    </row>
    <row r="1598" spans="1:24" ht="15" hidden="1" x14ac:dyDescent="0.2">
      <c r="A1598" s="73" t="str">
        <f t="shared" si="303"/>
        <v/>
      </c>
      <c r="B1598" s="3" t="str">
        <f t="shared" si="301"/>
        <v/>
      </c>
      <c r="E1598" s="14" t="str">
        <f t="shared" si="302"/>
        <v/>
      </c>
      <c r="F1598" s="3">
        <f t="shared" si="308"/>
        <v>7</v>
      </c>
      <c r="G1598" s="3" t="str">
        <f t="shared" si="304"/>
        <v/>
      </c>
      <c r="H1598" s="3">
        <f t="shared" si="310"/>
        <v>0</v>
      </c>
      <c r="I1598" s="3" t="str">
        <f t="shared" si="305"/>
        <v/>
      </c>
      <c r="K1598" s="3">
        <f t="shared" si="306"/>
        <v>60</v>
      </c>
      <c r="L1598" s="3" t="str">
        <f t="shared" si="307"/>
        <v/>
      </c>
      <c r="N1598" s="366" t="s">
        <v>334</v>
      </c>
      <c r="O1598" s="57">
        <f t="shared" si="309"/>
        <v>4</v>
      </c>
      <c r="P1598" s="36">
        <v>41871</v>
      </c>
      <c r="Q1598" t="s">
        <v>82</v>
      </c>
      <c r="R1598" s="240">
        <v>1.8263888888888889E-2</v>
      </c>
      <c r="S1598" s="185"/>
      <c r="T1598" s="62" t="str">
        <f>IF(O1598&gt;0,VLOOKUP(Q1598,'Riders Names'!A$2:B$582,2,FALSE),"")</f>
        <v>Male</v>
      </c>
      <c r="U1598" s="45" t="str">
        <f>VLOOKUP(Q1598,'Riders Names'!A$2:B$582,1,FALSE)</f>
        <v>Andy Stuart</v>
      </c>
      <c r="X1598" s="7" t="str">
        <f>IF('My Races'!$H$2="All",Q1598,CONCATENATE(Q1598,N1598))</f>
        <v>Andy StuartUC865</v>
      </c>
    </row>
    <row r="1599" spans="1:24" ht="15" hidden="1" x14ac:dyDescent="0.2">
      <c r="A1599" s="73" t="str">
        <f t="shared" si="303"/>
        <v/>
      </c>
      <c r="B1599" s="3" t="str">
        <f t="shared" si="301"/>
        <v/>
      </c>
      <c r="E1599" s="14" t="str">
        <f t="shared" si="302"/>
        <v/>
      </c>
      <c r="F1599" s="3">
        <f t="shared" si="308"/>
        <v>7</v>
      </c>
      <c r="G1599" s="3" t="str">
        <f t="shared" si="304"/>
        <v/>
      </c>
      <c r="H1599" s="3">
        <f t="shared" si="310"/>
        <v>0</v>
      </c>
      <c r="I1599" s="3" t="str">
        <f t="shared" si="305"/>
        <v/>
      </c>
      <c r="K1599" s="3">
        <f t="shared" si="306"/>
        <v>60</v>
      </c>
      <c r="L1599" s="3" t="str">
        <f t="shared" si="307"/>
        <v/>
      </c>
      <c r="N1599" s="366" t="s">
        <v>334</v>
      </c>
      <c r="O1599" s="57">
        <f t="shared" si="309"/>
        <v>5</v>
      </c>
      <c r="P1599" s="36">
        <v>41871</v>
      </c>
      <c r="Q1599" t="s">
        <v>394</v>
      </c>
      <c r="R1599" s="240">
        <v>1.8726851851851852E-2</v>
      </c>
      <c r="S1599" s="185"/>
      <c r="T1599" s="62" t="str">
        <f>IF(O1599&gt;0,VLOOKUP(Q1599,'Riders Names'!A$2:B$582,2,FALSE),"")</f>
        <v>Female</v>
      </c>
      <c r="U1599" s="45" t="str">
        <f>VLOOKUP(Q1599,'Riders Names'!A$2:B$582,1,FALSE)</f>
        <v>Yasha Checknik</v>
      </c>
      <c r="X1599" s="7" t="str">
        <f>IF('My Races'!$H$2="All",Q1599,CONCATENATE(Q1599,N1599))</f>
        <v>Yasha ChecknikUC865</v>
      </c>
    </row>
    <row r="1600" spans="1:24" ht="15" hidden="1" x14ac:dyDescent="0.2">
      <c r="A1600" s="73" t="str">
        <f t="shared" si="303"/>
        <v/>
      </c>
      <c r="B1600" s="3" t="str">
        <f t="shared" si="301"/>
        <v/>
      </c>
      <c r="E1600" s="14" t="str">
        <f t="shared" si="302"/>
        <v/>
      </c>
      <c r="F1600" s="3">
        <f t="shared" si="308"/>
        <v>7</v>
      </c>
      <c r="G1600" s="3" t="str">
        <f t="shared" si="304"/>
        <v/>
      </c>
      <c r="H1600" s="3">
        <f t="shared" si="310"/>
        <v>0</v>
      </c>
      <c r="I1600" s="3" t="str">
        <f t="shared" si="305"/>
        <v/>
      </c>
      <c r="K1600" s="3">
        <f t="shared" si="306"/>
        <v>60</v>
      </c>
      <c r="L1600" s="3" t="str">
        <f t="shared" si="307"/>
        <v/>
      </c>
      <c r="N1600" s="366" t="s">
        <v>334</v>
      </c>
      <c r="O1600" s="57">
        <f t="shared" si="309"/>
        <v>6</v>
      </c>
      <c r="P1600" s="36">
        <v>41871</v>
      </c>
      <c r="Q1600" t="s">
        <v>57</v>
      </c>
      <c r="R1600" s="240">
        <v>1.90625E-2</v>
      </c>
      <c r="S1600" s="185"/>
      <c r="T1600" s="62" t="str">
        <f>IF(O1600&gt;0,VLOOKUP(Q1600,'Riders Names'!A$2:B$582,2,FALSE),"")</f>
        <v>Male</v>
      </c>
      <c r="U1600" s="45" t="str">
        <f>VLOOKUP(Q1600,'Riders Names'!A$2:B$582,1,FALSE)</f>
        <v>Paul Winchcombe</v>
      </c>
      <c r="X1600" s="7" t="str">
        <f>IF('My Races'!$H$2="All",Q1600,CONCATENATE(Q1600,N1600))</f>
        <v>Paul WinchcombeUC865</v>
      </c>
    </row>
    <row r="1601" spans="1:24" ht="15" hidden="1" x14ac:dyDescent="0.2">
      <c r="A1601" s="73" t="str">
        <f t="shared" si="303"/>
        <v/>
      </c>
      <c r="B1601" s="3" t="str">
        <f t="shared" si="301"/>
        <v/>
      </c>
      <c r="E1601" s="14" t="str">
        <f t="shared" si="302"/>
        <v/>
      </c>
      <c r="F1601" s="3">
        <f t="shared" si="308"/>
        <v>7</v>
      </c>
      <c r="G1601" s="3" t="str">
        <f t="shared" si="304"/>
        <v/>
      </c>
      <c r="H1601" s="3">
        <f t="shared" si="310"/>
        <v>0</v>
      </c>
      <c r="I1601" s="3" t="str">
        <f t="shared" si="305"/>
        <v/>
      </c>
      <c r="K1601" s="3">
        <f t="shared" si="306"/>
        <v>60</v>
      </c>
      <c r="L1601" s="3" t="str">
        <f t="shared" si="307"/>
        <v/>
      </c>
      <c r="N1601" s="366" t="s">
        <v>334</v>
      </c>
      <c r="O1601" s="57">
        <f t="shared" si="309"/>
        <v>7</v>
      </c>
      <c r="P1601" s="36">
        <v>41871</v>
      </c>
      <c r="Q1601" t="s">
        <v>58</v>
      </c>
      <c r="R1601" s="240">
        <v>2.0324074074074074E-2</v>
      </c>
      <c r="S1601" s="185"/>
      <c r="T1601" s="62" t="str">
        <f>IF(O1601&gt;0,VLOOKUP(Q1601,'Riders Names'!A$2:B$582,2,FALSE),"")</f>
        <v>Male</v>
      </c>
      <c r="U1601" s="45" t="str">
        <f>VLOOKUP(Q1601,'Riders Names'!A$2:B$582,1,FALSE)</f>
        <v>Mike Gibbons</v>
      </c>
      <c r="X1601" s="7" t="str">
        <f>IF('My Races'!$H$2="All",Q1601,CONCATENATE(Q1601,N1601))</f>
        <v>Mike GibbonsUC865</v>
      </c>
    </row>
    <row r="1602" spans="1:24" ht="15" hidden="1" x14ac:dyDescent="0.2">
      <c r="A1602" s="73" t="str">
        <f t="shared" si="303"/>
        <v/>
      </c>
      <c r="B1602" s="3" t="str">
        <f t="shared" si="301"/>
        <v/>
      </c>
      <c r="E1602" s="14" t="str">
        <f t="shared" si="302"/>
        <v/>
      </c>
      <c r="F1602" s="3">
        <f t="shared" si="308"/>
        <v>7</v>
      </c>
      <c r="G1602" s="3" t="str">
        <f t="shared" si="304"/>
        <v/>
      </c>
      <c r="H1602" s="3">
        <f t="shared" si="310"/>
        <v>0</v>
      </c>
      <c r="I1602" s="3" t="str">
        <f t="shared" si="305"/>
        <v/>
      </c>
      <c r="K1602" s="3">
        <f t="shared" si="306"/>
        <v>60</v>
      </c>
      <c r="L1602" s="3" t="str">
        <f t="shared" si="307"/>
        <v/>
      </c>
      <c r="N1602" s="366" t="s">
        <v>334</v>
      </c>
      <c r="O1602" s="57">
        <f t="shared" si="309"/>
        <v>8</v>
      </c>
      <c r="P1602" s="36">
        <v>41871</v>
      </c>
      <c r="Q1602" t="s">
        <v>404</v>
      </c>
      <c r="R1602" s="240">
        <v>2.0347222222222221E-2</v>
      </c>
      <c r="S1602" s="185"/>
      <c r="T1602" s="62" t="str">
        <f>IF(O1602&gt;0,VLOOKUP(Q1602,'Riders Names'!A$2:B$582,2,FALSE),"")</f>
        <v>Male</v>
      </c>
      <c r="U1602" s="45" t="str">
        <f>VLOOKUP(Q1602,'Riders Names'!A$2:B$582,1,FALSE)</f>
        <v>John Berry</v>
      </c>
      <c r="X1602" s="7" t="str">
        <f>IF('My Races'!$H$2="All",Q1602,CONCATENATE(Q1602,N1602))</f>
        <v>John BerryUC865</v>
      </c>
    </row>
    <row r="1603" spans="1:24" ht="15" hidden="1" x14ac:dyDescent="0.2">
      <c r="A1603" s="73" t="str">
        <f t="shared" si="303"/>
        <v/>
      </c>
      <c r="B1603" s="3" t="str">
        <f t="shared" ref="B1603:B1666" si="311">IF(N1603=$AA$11,RANK(A1603,A$3:A$5000,1),"")</f>
        <v/>
      </c>
      <c r="E1603" s="14" t="str">
        <f t="shared" ref="E1603:E1666" si="312">IF(N1603=$AA$11,P1603,"")</f>
        <v/>
      </c>
      <c r="F1603" s="3">
        <f t="shared" si="308"/>
        <v>7</v>
      </c>
      <c r="G1603" s="3" t="str">
        <f t="shared" si="304"/>
        <v/>
      </c>
      <c r="H1603" s="3">
        <f t="shared" si="310"/>
        <v>0</v>
      </c>
      <c r="I1603" s="3" t="str">
        <f t="shared" si="305"/>
        <v/>
      </c>
      <c r="K1603" s="3">
        <f t="shared" si="306"/>
        <v>60</v>
      </c>
      <c r="L1603" s="3" t="str">
        <f t="shared" si="307"/>
        <v/>
      </c>
      <c r="N1603" s="366" t="s">
        <v>334</v>
      </c>
      <c r="O1603" s="57">
        <f t="shared" si="309"/>
        <v>9</v>
      </c>
      <c r="P1603" s="36">
        <v>41871</v>
      </c>
      <c r="Q1603" t="s">
        <v>365</v>
      </c>
      <c r="R1603" s="240">
        <v>2.0532407407407405E-2</v>
      </c>
      <c r="S1603" s="185"/>
      <c r="T1603" s="62" t="str">
        <f>IF(O1603&gt;0,VLOOKUP(Q1603,'Riders Names'!A$2:B$582,2,FALSE),"")</f>
        <v>Male</v>
      </c>
      <c r="U1603" s="45" t="str">
        <f>VLOOKUP(Q1603,'Riders Names'!A$2:B$582,1,FALSE)</f>
        <v>Jack Fieldhouse</v>
      </c>
      <c r="X1603" s="7" t="str">
        <f>IF('My Races'!$H$2="All",Q1603,CONCATENATE(Q1603,N1603))</f>
        <v>Jack FieldhouseUC865</v>
      </c>
    </row>
    <row r="1604" spans="1:24" ht="15" hidden="1" x14ac:dyDescent="0.2">
      <c r="A1604" s="73" t="str">
        <f t="shared" ref="A1604:A1667" si="313">IF(AND(N1604=$AA$11,$AA$7="All"),R1604,IF(AND(N1604=$AA$11,$AA$7=T1604),R1604,""))</f>
        <v/>
      </c>
      <c r="B1604" s="3" t="str">
        <f t="shared" si="311"/>
        <v/>
      </c>
      <c r="E1604" s="14" t="str">
        <f t="shared" si="312"/>
        <v/>
      </c>
      <c r="F1604" s="3">
        <f t="shared" si="308"/>
        <v>7</v>
      </c>
      <c r="G1604" s="3" t="str">
        <f t="shared" ref="G1604:G1667" si="314">IF(F1604&lt;&gt;F1603,F1604,"")</f>
        <v/>
      </c>
      <c r="H1604" s="3">
        <f t="shared" si="310"/>
        <v>0</v>
      </c>
      <c r="I1604" s="3" t="str">
        <f t="shared" ref="I1604:I1667" si="315">IF(H1604&lt;&gt;H1603,CONCATENATE($AA$11,H1604),"")</f>
        <v/>
      </c>
      <c r="K1604" s="3">
        <f t="shared" si="306"/>
        <v>60</v>
      </c>
      <c r="L1604" s="3" t="str">
        <f t="shared" si="307"/>
        <v/>
      </c>
      <c r="N1604" s="366" t="s">
        <v>334</v>
      </c>
      <c r="O1604" s="57">
        <f t="shared" si="309"/>
        <v>10</v>
      </c>
      <c r="P1604" s="36">
        <v>41871</v>
      </c>
      <c r="Q1604" t="s">
        <v>398</v>
      </c>
      <c r="R1604" s="240">
        <v>2.1215277777777777E-2</v>
      </c>
      <c r="S1604" s="185"/>
      <c r="T1604" s="62" t="str">
        <f>IF(O1604&gt;0,VLOOKUP(Q1604,'Riders Names'!A$2:B$582,2,FALSE),"")</f>
        <v>Guest</v>
      </c>
      <c r="U1604" s="45" t="str">
        <f>VLOOKUP(Q1604,'Riders Names'!A$2:B$582,1,FALSE)</f>
        <v>Rob Everill</v>
      </c>
      <c r="X1604" s="7" t="str">
        <f>IF('My Races'!$H$2="All",Q1604,CONCATENATE(Q1604,N1604))</f>
        <v>Rob EverillUC865</v>
      </c>
    </row>
    <row r="1605" spans="1:24" ht="15" hidden="1" x14ac:dyDescent="0.2">
      <c r="A1605" s="73" t="str">
        <f t="shared" si="313"/>
        <v/>
      </c>
      <c r="B1605" s="3" t="str">
        <f t="shared" si="311"/>
        <v/>
      </c>
      <c r="E1605" s="14" t="str">
        <f t="shared" si="312"/>
        <v/>
      </c>
      <c r="F1605" s="3">
        <f t="shared" si="308"/>
        <v>7</v>
      </c>
      <c r="G1605" s="3" t="str">
        <f t="shared" si="314"/>
        <v/>
      </c>
      <c r="H1605" s="3">
        <f t="shared" si="310"/>
        <v>0</v>
      </c>
      <c r="I1605" s="3" t="str">
        <f t="shared" si="315"/>
        <v/>
      </c>
      <c r="K1605" s="3">
        <f t="shared" si="306"/>
        <v>60</v>
      </c>
      <c r="L1605" s="3" t="str">
        <f t="shared" si="307"/>
        <v/>
      </c>
      <c r="N1605" s="366" t="s">
        <v>334</v>
      </c>
      <c r="O1605" s="57">
        <f t="shared" si="309"/>
        <v>11</v>
      </c>
      <c r="P1605" s="36">
        <v>41871</v>
      </c>
      <c r="Q1605" t="s">
        <v>405</v>
      </c>
      <c r="R1605" s="240">
        <v>2.2210648148148149E-2</v>
      </c>
      <c r="S1605" s="185"/>
      <c r="T1605" s="62" t="str">
        <f>IF(O1605&gt;0,VLOOKUP(Q1605,'Riders Names'!A$2:B$582,2,FALSE),"")</f>
        <v>Male</v>
      </c>
      <c r="U1605" s="45" t="str">
        <f>VLOOKUP(Q1605,'Riders Names'!A$2:B$582,1,FALSE)</f>
        <v>Paul Oxenham</v>
      </c>
      <c r="X1605" s="7" t="str">
        <f>IF('My Races'!$H$2="All",Q1605,CONCATENATE(Q1605,N1605))</f>
        <v>Paul OxenhamUC865</v>
      </c>
    </row>
    <row r="1606" spans="1:24" ht="15" hidden="1" x14ac:dyDescent="0.2">
      <c r="A1606" s="73" t="str">
        <f t="shared" si="313"/>
        <v/>
      </c>
      <c r="B1606" s="3" t="str">
        <f t="shared" si="311"/>
        <v/>
      </c>
      <c r="E1606" s="14" t="str">
        <f t="shared" si="312"/>
        <v/>
      </c>
      <c r="F1606" s="3">
        <f t="shared" si="308"/>
        <v>7</v>
      </c>
      <c r="G1606" s="3" t="str">
        <f t="shared" si="314"/>
        <v/>
      </c>
      <c r="H1606" s="3">
        <f t="shared" si="310"/>
        <v>0</v>
      </c>
      <c r="I1606" s="3" t="str">
        <f t="shared" si="315"/>
        <v/>
      </c>
      <c r="K1606" s="3">
        <f t="shared" si="306"/>
        <v>60</v>
      </c>
      <c r="L1606" s="3" t="str">
        <f t="shared" si="307"/>
        <v/>
      </c>
      <c r="N1606" s="366" t="s">
        <v>334</v>
      </c>
      <c r="O1606" s="57">
        <f t="shared" si="309"/>
        <v>12</v>
      </c>
      <c r="P1606" s="36">
        <v>41871</v>
      </c>
      <c r="Q1606" t="s">
        <v>115</v>
      </c>
      <c r="R1606" s="240">
        <v>2.2430555555555554E-2</v>
      </c>
      <c r="S1606" s="185"/>
      <c r="T1606" s="62" t="str">
        <f>IF(O1606&gt;0,VLOOKUP(Q1606,'Riders Names'!A$2:B$582,2,FALSE),"")</f>
        <v>Male</v>
      </c>
      <c r="U1606" s="45" t="str">
        <f>VLOOKUP(Q1606,'Riders Names'!A$2:B$582,1,FALSE)</f>
        <v>Dylan Spencer</v>
      </c>
      <c r="X1606" s="7" t="str">
        <f>IF('My Races'!$H$2="All",Q1606,CONCATENATE(Q1606,N1606))</f>
        <v>Dylan SpencerUC865</v>
      </c>
    </row>
    <row r="1607" spans="1:24" ht="15" hidden="1" x14ac:dyDescent="0.2">
      <c r="A1607" s="73" t="str">
        <f t="shared" si="313"/>
        <v/>
      </c>
      <c r="B1607" s="3" t="str">
        <f t="shared" si="311"/>
        <v/>
      </c>
      <c r="E1607" s="14" t="str">
        <f t="shared" si="312"/>
        <v/>
      </c>
      <c r="F1607" s="3">
        <f t="shared" si="308"/>
        <v>7</v>
      </c>
      <c r="G1607" s="3" t="str">
        <f t="shared" si="314"/>
        <v/>
      </c>
      <c r="H1607" s="3">
        <f t="shared" si="310"/>
        <v>0</v>
      </c>
      <c r="I1607" s="3" t="str">
        <f t="shared" si="315"/>
        <v/>
      </c>
      <c r="K1607" s="3">
        <f t="shared" si="306"/>
        <v>60</v>
      </c>
      <c r="L1607" s="3" t="str">
        <f t="shared" si="307"/>
        <v/>
      </c>
      <c r="N1607" s="366" t="s">
        <v>334</v>
      </c>
      <c r="O1607" s="57">
        <f t="shared" si="309"/>
        <v>13</v>
      </c>
      <c r="P1607" s="36">
        <v>41871</v>
      </c>
      <c r="Q1607" t="s">
        <v>336</v>
      </c>
      <c r="R1607" s="240">
        <v>2.2708333333333334E-2</v>
      </c>
      <c r="S1607" s="185"/>
      <c r="T1607" s="62" t="str">
        <f>IF(O1607&gt;0,VLOOKUP(Q1607,'Riders Names'!A$2:B$582,2,FALSE),"")</f>
        <v>Guest</v>
      </c>
      <c r="U1607" s="45" t="str">
        <f>VLOOKUP(Q1607,'Riders Names'!A$2:B$582,1,FALSE)</f>
        <v>David Wilton</v>
      </c>
      <c r="X1607" s="7" t="str">
        <f>IF('My Races'!$H$2="All",Q1607,CONCATENATE(Q1607,N1607))</f>
        <v>David WiltonUC865</v>
      </c>
    </row>
    <row r="1608" spans="1:24" hidden="1" x14ac:dyDescent="0.2">
      <c r="A1608" s="73" t="str">
        <f t="shared" si="313"/>
        <v/>
      </c>
      <c r="B1608" s="3" t="str">
        <f t="shared" si="311"/>
        <v/>
      </c>
      <c r="E1608" s="14" t="str">
        <f t="shared" si="312"/>
        <v/>
      </c>
      <c r="F1608" s="3">
        <f t="shared" si="308"/>
        <v>7</v>
      </c>
      <c r="G1608" s="3" t="str">
        <f t="shared" si="314"/>
        <v/>
      </c>
      <c r="H1608" s="3">
        <f t="shared" si="310"/>
        <v>0</v>
      </c>
      <c r="I1608" s="3" t="str">
        <f t="shared" si="315"/>
        <v/>
      </c>
      <c r="K1608" s="3">
        <f t="shared" si="306"/>
        <v>60</v>
      </c>
      <c r="L1608" s="3" t="str">
        <f t="shared" si="307"/>
        <v/>
      </c>
      <c r="N1608" s="48" t="s">
        <v>87</v>
      </c>
      <c r="O1608" s="57">
        <f t="shared" si="309"/>
        <v>1</v>
      </c>
      <c r="P1608" s="36">
        <v>41822</v>
      </c>
      <c r="Q1608" t="s">
        <v>68</v>
      </c>
      <c r="R1608" s="240">
        <v>8.7824074074074068E-2</v>
      </c>
      <c r="S1608" s="185" t="s">
        <v>249</v>
      </c>
      <c r="T1608" s="62" t="str">
        <f>IF(O1608&gt;0,VLOOKUP(Q1608,'Riders Names'!A$2:B$582,2,FALSE),"")</f>
        <v>Male</v>
      </c>
      <c r="U1608" s="45" t="str">
        <f>VLOOKUP(Q1608,'Riders Names'!A$2:B$582,1,FALSE)</f>
        <v>Robbie Richardson</v>
      </c>
      <c r="X1608" s="7" t="str">
        <f>IF('My Races'!$H$2="All",Q1608,CONCATENATE(Q1608,N1608))</f>
        <v>Robbie RichardsonUC864</v>
      </c>
    </row>
    <row r="1609" spans="1:24" hidden="1" x14ac:dyDescent="0.2">
      <c r="A1609" s="73" t="str">
        <f t="shared" si="313"/>
        <v/>
      </c>
      <c r="B1609" s="3" t="str">
        <f t="shared" si="311"/>
        <v/>
      </c>
      <c r="E1609" s="14" t="str">
        <f t="shared" si="312"/>
        <v/>
      </c>
      <c r="F1609" s="3">
        <f t="shared" si="308"/>
        <v>7</v>
      </c>
      <c r="G1609" s="3" t="str">
        <f t="shared" si="314"/>
        <v/>
      </c>
      <c r="H1609" s="3">
        <f t="shared" si="310"/>
        <v>0</v>
      </c>
      <c r="I1609" s="3" t="str">
        <f t="shared" si="315"/>
        <v/>
      </c>
      <c r="K1609" s="3">
        <f t="shared" ref="K1609:K1672" si="316">IF(X1609=$AA$6,K1608+1,K1608)</f>
        <v>60</v>
      </c>
      <c r="L1609" s="3" t="str">
        <f t="shared" ref="L1609:L1672" si="317">IF(K1609&lt;&gt;K1608,CONCATENATE($AA$4,K1609),"")</f>
        <v/>
      </c>
      <c r="N1609" s="48" t="s">
        <v>87</v>
      </c>
      <c r="O1609" s="57">
        <f t="shared" si="309"/>
        <v>2</v>
      </c>
      <c r="P1609" s="36">
        <v>41822</v>
      </c>
      <c r="Q1609" t="s">
        <v>56</v>
      </c>
      <c r="R1609" s="240">
        <v>8.8125000000000009E-2</v>
      </c>
      <c r="S1609" s="185"/>
      <c r="T1609" s="62" t="str">
        <f>IF(O1609&gt;0,VLOOKUP(Q1609,'Riders Names'!A$2:B$582,2,FALSE),"")</f>
        <v>Male</v>
      </c>
      <c r="U1609" s="45" t="str">
        <f>VLOOKUP(Q1609,'Riders Names'!A$2:B$582,1,FALSE)</f>
        <v>Simon Cox</v>
      </c>
      <c r="X1609" s="7" t="str">
        <f>IF('My Races'!$H$2="All",Q1609,CONCATENATE(Q1609,N1609))</f>
        <v>Simon CoxUC864</v>
      </c>
    </row>
    <row r="1610" spans="1:24" hidden="1" x14ac:dyDescent="0.2">
      <c r="A1610" s="73" t="str">
        <f t="shared" si="313"/>
        <v/>
      </c>
      <c r="B1610" s="3" t="str">
        <f t="shared" si="311"/>
        <v/>
      </c>
      <c r="E1610" s="14" t="str">
        <f t="shared" si="312"/>
        <v/>
      </c>
      <c r="F1610" s="3">
        <f t="shared" si="308"/>
        <v>7</v>
      </c>
      <c r="G1610" s="3" t="str">
        <f t="shared" si="314"/>
        <v/>
      </c>
      <c r="H1610" s="3">
        <f t="shared" si="310"/>
        <v>0</v>
      </c>
      <c r="I1610" s="3" t="str">
        <f t="shared" si="315"/>
        <v/>
      </c>
      <c r="K1610" s="3">
        <f t="shared" si="316"/>
        <v>60</v>
      </c>
      <c r="L1610" s="3" t="str">
        <f t="shared" si="317"/>
        <v/>
      </c>
      <c r="N1610" s="48" t="s">
        <v>87</v>
      </c>
      <c r="O1610" s="57">
        <f t="shared" si="309"/>
        <v>3</v>
      </c>
      <c r="P1610" s="36">
        <v>41822</v>
      </c>
      <c r="Q1610" t="s">
        <v>57</v>
      </c>
      <c r="R1610" s="240">
        <v>9.0023148148148144E-2</v>
      </c>
      <c r="S1610" s="185"/>
      <c r="T1610" s="62" t="str">
        <f>IF(O1610&gt;0,VLOOKUP(Q1610,'Riders Names'!A$2:B$582,2,FALSE),"")</f>
        <v>Male</v>
      </c>
      <c r="U1610" s="45" t="str">
        <f>VLOOKUP(Q1610,'Riders Names'!A$2:B$582,1,FALSE)</f>
        <v>Paul Winchcombe</v>
      </c>
      <c r="X1610" s="7" t="str">
        <f>IF('My Races'!$H$2="All",Q1610,CONCATENATE(Q1610,N1610))</f>
        <v>Paul WinchcombeUC864</v>
      </c>
    </row>
    <row r="1611" spans="1:24" hidden="1" x14ac:dyDescent="0.2">
      <c r="A1611" s="73" t="str">
        <f t="shared" si="313"/>
        <v/>
      </c>
      <c r="B1611" s="3" t="str">
        <f t="shared" si="311"/>
        <v/>
      </c>
      <c r="E1611" s="14" t="str">
        <f t="shared" si="312"/>
        <v/>
      </c>
      <c r="F1611" s="3">
        <f t="shared" si="308"/>
        <v>7</v>
      </c>
      <c r="G1611" s="3" t="str">
        <f t="shared" si="314"/>
        <v/>
      </c>
      <c r="H1611" s="3">
        <f t="shared" si="310"/>
        <v>0</v>
      </c>
      <c r="I1611" s="3" t="str">
        <f t="shared" si="315"/>
        <v/>
      </c>
      <c r="K1611" s="3">
        <f t="shared" si="316"/>
        <v>60</v>
      </c>
      <c r="L1611" s="3" t="str">
        <f t="shared" si="317"/>
        <v/>
      </c>
      <c r="N1611" s="48" t="s">
        <v>87</v>
      </c>
      <c r="O1611" s="57">
        <f t="shared" si="309"/>
        <v>4</v>
      </c>
      <c r="P1611" s="36">
        <v>41822</v>
      </c>
      <c r="Q1611" t="s">
        <v>58</v>
      </c>
      <c r="R1611" s="240">
        <v>9.3738425925925919E-2</v>
      </c>
      <c r="S1611" s="185"/>
      <c r="T1611" s="62" t="str">
        <f>IF(O1611&gt;0,VLOOKUP(Q1611,'Riders Names'!A$2:B$582,2,FALSE),"")</f>
        <v>Male</v>
      </c>
      <c r="U1611" s="45" t="str">
        <f>VLOOKUP(Q1611,'Riders Names'!A$2:B$582,1,FALSE)</f>
        <v>Mike Gibbons</v>
      </c>
      <c r="X1611" s="7" t="str">
        <f>IF('My Races'!$H$2="All",Q1611,CONCATENATE(Q1611,N1611))</f>
        <v>Mike GibbonsUC864</v>
      </c>
    </row>
    <row r="1612" spans="1:24" hidden="1" x14ac:dyDescent="0.2">
      <c r="A1612" s="73" t="str">
        <f t="shared" si="313"/>
        <v/>
      </c>
      <c r="B1612" s="3" t="str">
        <f t="shared" si="311"/>
        <v/>
      </c>
      <c r="E1612" s="14" t="str">
        <f t="shared" si="312"/>
        <v/>
      </c>
      <c r="F1612" s="3">
        <f t="shared" si="308"/>
        <v>7</v>
      </c>
      <c r="G1612" s="3" t="str">
        <f t="shared" si="314"/>
        <v/>
      </c>
      <c r="H1612" s="3">
        <f t="shared" si="310"/>
        <v>0</v>
      </c>
      <c r="I1612" s="3" t="str">
        <f t="shared" si="315"/>
        <v/>
      </c>
      <c r="K1612" s="3">
        <f t="shared" si="316"/>
        <v>60</v>
      </c>
      <c r="L1612" s="3" t="str">
        <f t="shared" si="317"/>
        <v/>
      </c>
      <c r="N1612" s="48" t="s">
        <v>87</v>
      </c>
      <c r="O1612" s="57">
        <f t="shared" si="309"/>
        <v>5</v>
      </c>
      <c r="P1612" s="36">
        <v>41822</v>
      </c>
      <c r="Q1612" t="s">
        <v>117</v>
      </c>
      <c r="R1612" s="240">
        <v>9.375E-2</v>
      </c>
      <c r="S1612" s="185"/>
      <c r="T1612" s="62" t="str">
        <f>IF(O1612&gt;0,VLOOKUP(Q1612,'Riders Names'!A$2:B$582,2,FALSE),"")</f>
        <v>Male</v>
      </c>
      <c r="U1612" s="45" t="str">
        <f>VLOOKUP(Q1612,'Riders Names'!A$2:B$582,1,FALSE)</f>
        <v>Andrew Spearman</v>
      </c>
      <c r="X1612" s="7" t="str">
        <f>IF('My Races'!$H$2="All",Q1612,CONCATENATE(Q1612,N1612))</f>
        <v>Andrew SpearmanUC864</v>
      </c>
    </row>
    <row r="1613" spans="1:24" hidden="1" x14ac:dyDescent="0.2">
      <c r="A1613" s="73" t="str">
        <f t="shared" si="313"/>
        <v/>
      </c>
      <c r="B1613" s="3" t="str">
        <f t="shared" si="311"/>
        <v/>
      </c>
      <c r="E1613" s="14" t="str">
        <f t="shared" si="312"/>
        <v/>
      </c>
      <c r="F1613" s="3">
        <f t="shared" si="308"/>
        <v>7</v>
      </c>
      <c r="G1613" s="3" t="str">
        <f t="shared" si="314"/>
        <v/>
      </c>
      <c r="H1613" s="3">
        <f t="shared" si="310"/>
        <v>0</v>
      </c>
      <c r="I1613" s="3" t="str">
        <f t="shared" si="315"/>
        <v/>
      </c>
      <c r="K1613" s="3">
        <f t="shared" si="316"/>
        <v>60</v>
      </c>
      <c r="L1613" s="3" t="str">
        <f t="shared" si="317"/>
        <v/>
      </c>
      <c r="N1613" s="48" t="s">
        <v>87</v>
      </c>
      <c r="O1613" s="57">
        <f t="shared" si="309"/>
        <v>6</v>
      </c>
      <c r="P1613" s="36">
        <v>41822</v>
      </c>
      <c r="Q1613" t="s">
        <v>256</v>
      </c>
      <c r="R1613" s="240">
        <v>9.5532407407407413E-2</v>
      </c>
      <c r="S1613" s="185"/>
      <c r="T1613" s="62" t="str">
        <f>IF(O1613&gt;0,VLOOKUP(Q1613,'Riders Names'!A$2:B$582,2,FALSE),"")</f>
        <v>Guest</v>
      </c>
      <c r="U1613" s="45" t="str">
        <f>VLOOKUP(Q1613,'Riders Names'!A$2:B$582,1,FALSE)</f>
        <v>Phil Akerman</v>
      </c>
      <c r="X1613" s="7" t="str">
        <f>IF('My Races'!$H$2="All",Q1613,CONCATENATE(Q1613,N1613))</f>
        <v>Phil AkermanUC864</v>
      </c>
    </row>
    <row r="1614" spans="1:24" hidden="1" x14ac:dyDescent="0.2">
      <c r="A1614" s="73" t="str">
        <f t="shared" si="313"/>
        <v/>
      </c>
      <c r="B1614" s="3" t="str">
        <f t="shared" si="311"/>
        <v/>
      </c>
      <c r="E1614" s="14" t="str">
        <f t="shared" si="312"/>
        <v/>
      </c>
      <c r="F1614" s="3">
        <f t="shared" si="308"/>
        <v>7</v>
      </c>
      <c r="G1614" s="3" t="str">
        <f t="shared" si="314"/>
        <v/>
      </c>
      <c r="H1614" s="3">
        <f t="shared" si="310"/>
        <v>0</v>
      </c>
      <c r="I1614" s="3" t="str">
        <f t="shared" si="315"/>
        <v/>
      </c>
      <c r="K1614" s="3">
        <f t="shared" si="316"/>
        <v>60</v>
      </c>
      <c r="L1614" s="3" t="str">
        <f t="shared" si="317"/>
        <v/>
      </c>
      <c r="N1614" s="48" t="s">
        <v>87</v>
      </c>
      <c r="O1614" s="57">
        <f t="shared" si="309"/>
        <v>7</v>
      </c>
      <c r="P1614" s="36">
        <v>41822</v>
      </c>
      <c r="Q1614" t="s">
        <v>115</v>
      </c>
      <c r="R1614" s="240">
        <v>0.10199074074074073</v>
      </c>
      <c r="S1614" s="185"/>
      <c r="T1614" s="62" t="str">
        <f>IF(O1614&gt;0,VLOOKUP(Q1614,'Riders Names'!A$2:B$582,2,FALSE),"")</f>
        <v>Male</v>
      </c>
      <c r="U1614" s="45" t="str">
        <f>VLOOKUP(Q1614,'Riders Names'!A$2:B$582,1,FALSE)</f>
        <v>Dylan Spencer</v>
      </c>
      <c r="X1614" s="7" t="str">
        <f>IF('My Races'!$H$2="All",Q1614,CONCATENATE(Q1614,N1614))</f>
        <v>Dylan SpencerUC864</v>
      </c>
    </row>
    <row r="1615" spans="1:24" hidden="1" x14ac:dyDescent="0.2">
      <c r="A1615" s="73" t="str">
        <f t="shared" si="313"/>
        <v/>
      </c>
      <c r="B1615" s="3" t="str">
        <f t="shared" si="311"/>
        <v/>
      </c>
      <c r="E1615" s="14" t="str">
        <f t="shared" si="312"/>
        <v/>
      </c>
      <c r="F1615" s="3">
        <f t="shared" si="308"/>
        <v>7</v>
      </c>
      <c r="G1615" s="3" t="str">
        <f t="shared" si="314"/>
        <v/>
      </c>
      <c r="H1615" s="3">
        <f t="shared" si="310"/>
        <v>0</v>
      </c>
      <c r="I1615" s="3" t="str">
        <f t="shared" si="315"/>
        <v/>
      </c>
      <c r="K1615" s="3">
        <f t="shared" si="316"/>
        <v>60</v>
      </c>
      <c r="L1615" s="3" t="str">
        <f t="shared" si="317"/>
        <v/>
      </c>
      <c r="N1615" s="48" t="s">
        <v>86</v>
      </c>
      <c r="O1615" s="57">
        <f t="shared" si="309"/>
        <v>1</v>
      </c>
      <c r="P1615" s="36">
        <v>41808</v>
      </c>
      <c r="Q1615" t="s">
        <v>57</v>
      </c>
      <c r="R1615" s="240">
        <v>4.2685185185185187E-2</v>
      </c>
      <c r="S1615" s="185" t="s">
        <v>222</v>
      </c>
      <c r="T1615" s="62" t="str">
        <f>IF(O1615&gt;0,VLOOKUP(Q1615,'Riders Names'!A$2:B$582,2,FALSE),"")</f>
        <v>Male</v>
      </c>
      <c r="U1615" s="45" t="str">
        <f>IF(P1615&gt;0,VLOOKUP(Q1615,'Riders Names'!A$2:B$582,1,FALSE),"")</f>
        <v>Paul Winchcombe</v>
      </c>
      <c r="X1615" s="7" t="str">
        <f>IF('My Races'!$H$2="All",Q1615,CONCATENATE(Q1615,N1615))</f>
        <v>Paul WinchcombeUC862</v>
      </c>
    </row>
    <row r="1616" spans="1:24" hidden="1" x14ac:dyDescent="0.2">
      <c r="A1616" s="73" t="str">
        <f t="shared" si="313"/>
        <v/>
      </c>
      <c r="B1616" s="3" t="str">
        <f t="shared" si="311"/>
        <v/>
      </c>
      <c r="E1616" s="14" t="str">
        <f t="shared" si="312"/>
        <v/>
      </c>
      <c r="F1616" s="3">
        <f t="shared" si="308"/>
        <v>7</v>
      </c>
      <c r="G1616" s="3" t="str">
        <f t="shared" si="314"/>
        <v/>
      </c>
      <c r="H1616" s="3">
        <f t="shared" si="310"/>
        <v>0</v>
      </c>
      <c r="I1616" s="3" t="str">
        <f t="shared" si="315"/>
        <v/>
      </c>
      <c r="K1616" s="3">
        <f t="shared" si="316"/>
        <v>60</v>
      </c>
      <c r="L1616" s="3" t="str">
        <f t="shared" si="317"/>
        <v/>
      </c>
      <c r="N1616" s="48" t="s">
        <v>86</v>
      </c>
      <c r="O1616" s="57">
        <f t="shared" si="309"/>
        <v>2</v>
      </c>
      <c r="P1616" s="36">
        <v>41808</v>
      </c>
      <c r="Q1616" t="s">
        <v>256</v>
      </c>
      <c r="R1616" s="240">
        <v>4.4780092592592587E-2</v>
      </c>
      <c r="S1616" s="185"/>
      <c r="T1616" s="62" t="str">
        <f>IF(O1616&gt;0,VLOOKUP(Q1616,'Riders Names'!A$2:B$582,2,FALSE),"")</f>
        <v>Guest</v>
      </c>
      <c r="U1616" s="45" t="str">
        <f>IF(P1616&gt;0,VLOOKUP(Q1616,'Riders Names'!A$2:B$582,1,FALSE),"")</f>
        <v>Phil Akerman</v>
      </c>
      <c r="X1616" s="7" t="str">
        <f>IF('My Races'!$H$2="All",Q1616,CONCATENATE(Q1616,N1616))</f>
        <v>Phil AkermanUC862</v>
      </c>
    </row>
    <row r="1617" spans="1:24" hidden="1" x14ac:dyDescent="0.2">
      <c r="A1617" s="73" t="str">
        <f t="shared" si="313"/>
        <v/>
      </c>
      <c r="B1617" s="3" t="str">
        <f t="shared" si="311"/>
        <v/>
      </c>
      <c r="E1617" s="14" t="str">
        <f t="shared" si="312"/>
        <v/>
      </c>
      <c r="F1617" s="3">
        <f t="shared" si="308"/>
        <v>7</v>
      </c>
      <c r="G1617" s="3" t="str">
        <f t="shared" si="314"/>
        <v/>
      </c>
      <c r="H1617" s="3">
        <f t="shared" si="310"/>
        <v>0</v>
      </c>
      <c r="I1617" s="3" t="str">
        <f t="shared" si="315"/>
        <v/>
      </c>
      <c r="K1617" s="3">
        <f t="shared" si="316"/>
        <v>60</v>
      </c>
      <c r="L1617" s="3" t="str">
        <f t="shared" si="317"/>
        <v/>
      </c>
      <c r="N1617" s="48" t="s">
        <v>86</v>
      </c>
      <c r="O1617" s="57">
        <f t="shared" si="309"/>
        <v>3</v>
      </c>
      <c r="P1617" s="36">
        <v>41808</v>
      </c>
      <c r="Q1617" t="s">
        <v>272</v>
      </c>
      <c r="R1617" s="240">
        <v>4.5393518518518521E-2</v>
      </c>
      <c r="S1617" s="185"/>
      <c r="T1617" s="62" t="str">
        <f>IF(O1617&gt;0,VLOOKUP(Q1617,'Riders Names'!A$2:B$582,2,FALSE),"")</f>
        <v>Guest</v>
      </c>
      <c r="U1617" s="45" t="str">
        <f>IF(P1617&gt;0,VLOOKUP(Q1617,'Riders Names'!A$2:B$582,1,FALSE),"")</f>
        <v>Jimmy Barton</v>
      </c>
      <c r="X1617" s="7" t="str">
        <f>IF('My Races'!$H$2="All",Q1617,CONCATENATE(Q1617,N1617))</f>
        <v>Jimmy BartonUC862</v>
      </c>
    </row>
    <row r="1618" spans="1:24" hidden="1" x14ac:dyDescent="0.2">
      <c r="A1618" s="73" t="str">
        <f t="shared" si="313"/>
        <v/>
      </c>
      <c r="B1618" s="3" t="str">
        <f t="shared" si="311"/>
        <v/>
      </c>
      <c r="E1618" s="14" t="str">
        <f t="shared" si="312"/>
        <v/>
      </c>
      <c r="F1618" s="3">
        <f t="shared" si="308"/>
        <v>7</v>
      </c>
      <c r="G1618" s="3" t="str">
        <f t="shared" si="314"/>
        <v/>
      </c>
      <c r="H1618" s="3">
        <f t="shared" si="310"/>
        <v>0</v>
      </c>
      <c r="I1618" s="3" t="str">
        <f t="shared" si="315"/>
        <v/>
      </c>
      <c r="K1618" s="3">
        <f t="shared" si="316"/>
        <v>60</v>
      </c>
      <c r="L1618" s="3" t="str">
        <f t="shared" si="317"/>
        <v/>
      </c>
      <c r="N1618" s="48" t="s">
        <v>86</v>
      </c>
      <c r="O1618" s="57">
        <f t="shared" si="309"/>
        <v>4</v>
      </c>
      <c r="P1618" s="36">
        <v>41808</v>
      </c>
      <c r="Q1618" t="s">
        <v>169</v>
      </c>
      <c r="R1618" s="240">
        <v>4.7650462962962964E-2</v>
      </c>
      <c r="S1618" s="185"/>
      <c r="T1618" s="62" t="str">
        <f>IF(O1618&gt;0,VLOOKUP(Q1618,'Riders Names'!A$2:B$582,2,FALSE),"")</f>
        <v>Male</v>
      </c>
      <c r="U1618" s="45" t="str">
        <f>IF(P1618&gt;0,VLOOKUP(Q1618,'Riders Names'!A$2:B$582,1,FALSE),"")</f>
        <v>Jamie Currie</v>
      </c>
      <c r="X1618" s="7" t="str">
        <f>IF('My Races'!$H$2="All",Q1618,CONCATENATE(Q1618,N1618))</f>
        <v>Jamie CurrieUC862</v>
      </c>
    </row>
    <row r="1619" spans="1:24" hidden="1" x14ac:dyDescent="0.2">
      <c r="A1619" s="73" t="str">
        <f t="shared" si="313"/>
        <v/>
      </c>
      <c r="B1619" s="3" t="str">
        <f t="shared" si="311"/>
        <v/>
      </c>
      <c r="E1619" s="14" t="str">
        <f t="shared" si="312"/>
        <v/>
      </c>
      <c r="F1619" s="3">
        <f t="shared" ref="F1619:F1682" si="318">IF(AND(E1619&lt;&gt;"",E1618&lt;&gt;E1619),F1618+1,F1618)</f>
        <v>7</v>
      </c>
      <c r="G1619" s="3" t="str">
        <f t="shared" si="314"/>
        <v/>
      </c>
      <c r="H1619" s="3">
        <f t="shared" si="310"/>
        <v>0</v>
      </c>
      <c r="I1619" s="3" t="str">
        <f t="shared" si="315"/>
        <v/>
      </c>
      <c r="K1619" s="3">
        <f t="shared" si="316"/>
        <v>60</v>
      </c>
      <c r="L1619" s="3" t="str">
        <f t="shared" si="317"/>
        <v/>
      </c>
      <c r="N1619" s="48" t="s">
        <v>86</v>
      </c>
      <c r="O1619" s="57">
        <f t="shared" si="309"/>
        <v>5</v>
      </c>
      <c r="P1619" s="36">
        <v>41808</v>
      </c>
      <c r="Q1619" t="s">
        <v>299</v>
      </c>
      <c r="R1619" s="240">
        <v>4.9675925925925929E-2</v>
      </c>
      <c r="S1619" s="185" t="s">
        <v>339</v>
      </c>
      <c r="T1619" s="62" t="str">
        <f>IF(O1619&gt;0,VLOOKUP(Q1619,'Riders Names'!A$2:B$582,2,FALSE),"")</f>
        <v>Female</v>
      </c>
      <c r="U1619" s="45" t="str">
        <f>IF(P1619&gt;0,VLOOKUP(Q1619,'Riders Names'!A$2:B$582,1,FALSE),"")</f>
        <v>Alexandra Stubbs</v>
      </c>
      <c r="X1619" s="7" t="str">
        <f>IF('My Races'!$H$2="All",Q1619,CONCATENATE(Q1619,N1619))</f>
        <v>Alexandra StubbsUC862</v>
      </c>
    </row>
    <row r="1620" spans="1:24" hidden="1" x14ac:dyDescent="0.2">
      <c r="A1620" s="73" t="str">
        <f t="shared" si="313"/>
        <v/>
      </c>
      <c r="B1620" s="3" t="str">
        <f t="shared" si="311"/>
        <v/>
      </c>
      <c r="E1620" s="14" t="str">
        <f t="shared" si="312"/>
        <v/>
      </c>
      <c r="F1620" s="3">
        <f t="shared" si="318"/>
        <v>7</v>
      </c>
      <c r="G1620" s="3" t="str">
        <f t="shared" si="314"/>
        <v/>
      </c>
      <c r="H1620" s="3">
        <f t="shared" si="310"/>
        <v>0</v>
      </c>
      <c r="I1620" s="3" t="str">
        <f t="shared" si="315"/>
        <v/>
      </c>
      <c r="K1620" s="3">
        <f t="shared" si="316"/>
        <v>60</v>
      </c>
      <c r="L1620" s="3" t="str">
        <f t="shared" si="317"/>
        <v/>
      </c>
      <c r="N1620" s="48" t="s">
        <v>86</v>
      </c>
      <c r="O1620" s="57">
        <f t="shared" si="309"/>
        <v>6</v>
      </c>
      <c r="P1620" s="36">
        <v>41808</v>
      </c>
      <c r="Q1620" t="s">
        <v>407</v>
      </c>
      <c r="R1620" s="240">
        <v>5.0034722222222223E-2</v>
      </c>
      <c r="S1620" s="185"/>
      <c r="T1620" s="62" t="str">
        <f>IF(O1620&gt;0,VLOOKUP(Q1620,'Riders Names'!A$2:B$582,2,FALSE),"")</f>
        <v>Male</v>
      </c>
      <c r="U1620" s="45" t="str">
        <f>IF(P1620&gt;0,VLOOKUP(Q1620,'Riders Names'!A$2:B$582,1,FALSE),"")</f>
        <v>Rob Wild</v>
      </c>
      <c r="X1620" s="7" t="str">
        <f>IF('My Races'!$H$2="All",Q1620,CONCATENATE(Q1620,N1620))</f>
        <v>Rob WildUC862</v>
      </c>
    </row>
    <row r="1621" spans="1:24" hidden="1" x14ac:dyDescent="0.2">
      <c r="A1621" s="73" t="str">
        <f t="shared" si="313"/>
        <v/>
      </c>
      <c r="B1621" s="3" t="str">
        <f t="shared" si="311"/>
        <v/>
      </c>
      <c r="E1621" s="14" t="str">
        <f t="shared" si="312"/>
        <v/>
      </c>
      <c r="F1621" s="3">
        <f t="shared" si="318"/>
        <v>7</v>
      </c>
      <c r="G1621" s="3" t="str">
        <f t="shared" si="314"/>
        <v/>
      </c>
      <c r="H1621" s="3">
        <f t="shared" si="310"/>
        <v>0</v>
      </c>
      <c r="I1621" s="3" t="str">
        <f t="shared" si="315"/>
        <v/>
      </c>
      <c r="K1621" s="3">
        <f t="shared" si="316"/>
        <v>60</v>
      </c>
      <c r="L1621" s="3" t="str">
        <f t="shared" si="317"/>
        <v/>
      </c>
      <c r="N1621" s="48" t="s">
        <v>86</v>
      </c>
      <c r="O1621" s="57">
        <f t="shared" si="309"/>
        <v>7</v>
      </c>
      <c r="P1621" s="36">
        <v>41808</v>
      </c>
      <c r="Q1621" t="s">
        <v>132</v>
      </c>
      <c r="R1621" s="240">
        <v>5.9837962962962961E-2</v>
      </c>
      <c r="S1621" s="185"/>
      <c r="T1621" s="62" t="str">
        <f>IF(O1621&gt;0,VLOOKUP(Q1621,'Riders Names'!A$2:B$582,2,FALSE),"")</f>
        <v>Female</v>
      </c>
      <c r="U1621" s="45" t="str">
        <f>IF(P1621&gt;0,VLOOKUP(Q1621,'Riders Names'!A$2:B$582,1,FALSE),"")</f>
        <v>Rachael Still</v>
      </c>
      <c r="X1621" s="7" t="str">
        <f>IF('My Races'!$H$2="All",Q1621,CONCATENATE(Q1621,N1621))</f>
        <v>Rachael StillUC862</v>
      </c>
    </row>
    <row r="1622" spans="1:24" hidden="1" x14ac:dyDescent="0.2">
      <c r="A1622" s="73" t="str">
        <f t="shared" si="313"/>
        <v/>
      </c>
      <c r="B1622" s="3" t="str">
        <f t="shared" si="311"/>
        <v/>
      </c>
      <c r="E1622" s="14" t="str">
        <f t="shared" si="312"/>
        <v/>
      </c>
      <c r="F1622" s="3">
        <f t="shared" si="318"/>
        <v>7</v>
      </c>
      <c r="G1622" s="3" t="str">
        <f t="shared" si="314"/>
        <v/>
      </c>
      <c r="H1622" s="3">
        <f t="shared" si="310"/>
        <v>0</v>
      </c>
      <c r="I1622" s="3" t="str">
        <f t="shared" si="315"/>
        <v/>
      </c>
      <c r="K1622" s="3">
        <f t="shared" si="316"/>
        <v>60</v>
      </c>
      <c r="L1622" s="3" t="str">
        <f t="shared" si="317"/>
        <v/>
      </c>
      <c r="N1622" s="48" t="s">
        <v>85</v>
      </c>
      <c r="O1622" s="57">
        <f t="shared" si="309"/>
        <v>1</v>
      </c>
      <c r="P1622" s="36">
        <v>41816</v>
      </c>
      <c r="Q1622" t="s">
        <v>269</v>
      </c>
      <c r="R1622" s="240">
        <v>1.4745370370370372E-2</v>
      </c>
      <c r="S1622" s="185"/>
      <c r="T1622" s="62" t="str">
        <f>IF(O1622&gt;0,VLOOKUP(Q1622,'Riders Names'!A$2:B$582,2,FALSE),"")</f>
        <v>Guest</v>
      </c>
      <c r="U1622" s="45" t="str">
        <f>IF(P1622&gt;0,VLOOKUP(Q1622,'Riders Names'!A$2:B$582,1,FALSE),"")</f>
        <v>Peter Kibble</v>
      </c>
      <c r="X1622" s="7" t="str">
        <f>IF('My Races'!$H$2="All",Q1622,CONCATENATE(Q1622,N1622))</f>
        <v>Peter KibbleUC861</v>
      </c>
    </row>
    <row r="1623" spans="1:24" hidden="1" x14ac:dyDescent="0.2">
      <c r="A1623" s="73" t="str">
        <f t="shared" si="313"/>
        <v/>
      </c>
      <c r="B1623" s="3" t="str">
        <f t="shared" si="311"/>
        <v/>
      </c>
      <c r="E1623" s="14" t="str">
        <f t="shared" si="312"/>
        <v/>
      </c>
      <c r="F1623" s="3">
        <f t="shared" si="318"/>
        <v>7</v>
      </c>
      <c r="G1623" s="3" t="str">
        <f t="shared" si="314"/>
        <v/>
      </c>
      <c r="H1623" s="3">
        <f t="shared" si="310"/>
        <v>0</v>
      </c>
      <c r="I1623" s="3" t="str">
        <f t="shared" si="315"/>
        <v/>
      </c>
      <c r="K1623" s="3">
        <f t="shared" si="316"/>
        <v>60</v>
      </c>
      <c r="L1623" s="3" t="str">
        <f t="shared" si="317"/>
        <v/>
      </c>
      <c r="N1623" s="48" t="s">
        <v>85</v>
      </c>
      <c r="O1623" s="57">
        <f t="shared" si="309"/>
        <v>2</v>
      </c>
      <c r="P1623" s="36">
        <v>41816</v>
      </c>
      <c r="Q1623" t="s">
        <v>56</v>
      </c>
      <c r="R1623" s="240">
        <v>1.59375E-2</v>
      </c>
      <c r="S1623" s="185" t="s">
        <v>341</v>
      </c>
      <c r="T1623" s="62" t="str">
        <f>IF(O1623&gt;0,VLOOKUP(Q1623,'Riders Names'!A$2:B$582,2,FALSE),"")</f>
        <v>Male</v>
      </c>
      <c r="U1623" s="45" t="str">
        <f>IF(P1623&gt;0,VLOOKUP(Q1623,'Riders Names'!A$2:B$582,1,FALSE),"")</f>
        <v>Simon Cox</v>
      </c>
      <c r="X1623" s="7" t="str">
        <f>IF('My Races'!$H$2="All",Q1623,CONCATENATE(Q1623,N1623))</f>
        <v>Simon CoxUC861</v>
      </c>
    </row>
    <row r="1624" spans="1:24" hidden="1" x14ac:dyDescent="0.2">
      <c r="A1624" s="73" t="str">
        <f t="shared" si="313"/>
        <v/>
      </c>
      <c r="B1624" s="3" t="str">
        <f t="shared" si="311"/>
        <v/>
      </c>
      <c r="E1624" s="14" t="str">
        <f t="shared" si="312"/>
        <v/>
      </c>
      <c r="F1624" s="3">
        <f t="shared" si="318"/>
        <v>7</v>
      </c>
      <c r="G1624" s="3" t="str">
        <f t="shared" si="314"/>
        <v/>
      </c>
      <c r="H1624" s="3">
        <f t="shared" si="310"/>
        <v>0</v>
      </c>
      <c r="I1624" s="3" t="str">
        <f t="shared" si="315"/>
        <v/>
      </c>
      <c r="K1624" s="3">
        <f t="shared" si="316"/>
        <v>60</v>
      </c>
      <c r="L1624" s="3" t="str">
        <f t="shared" si="317"/>
        <v/>
      </c>
      <c r="N1624" s="48" t="s">
        <v>85</v>
      </c>
      <c r="O1624" s="57">
        <f t="shared" si="309"/>
        <v>3</v>
      </c>
      <c r="P1624" s="36">
        <v>41816</v>
      </c>
      <c r="Q1624" t="s">
        <v>172</v>
      </c>
      <c r="R1624" s="240">
        <v>1.6006944444444445E-2</v>
      </c>
      <c r="S1624" s="185"/>
      <c r="T1624" s="62" t="str">
        <f>IF(O1624&gt;0,VLOOKUP(Q1624,'Riders Names'!A$2:B$582,2,FALSE),"")</f>
        <v>Guest</v>
      </c>
      <c r="U1624" s="45" t="str">
        <f>IF(P1624&gt;0,VLOOKUP(Q1624,'Riders Names'!A$2:B$582,1,FALSE),"")</f>
        <v>Les Liddiard</v>
      </c>
      <c r="X1624" s="7" t="str">
        <f>IF('My Races'!$H$2="All",Q1624,CONCATENATE(Q1624,N1624))</f>
        <v>Les LiddiardUC861</v>
      </c>
    </row>
    <row r="1625" spans="1:24" hidden="1" x14ac:dyDescent="0.2">
      <c r="A1625" s="73" t="str">
        <f t="shared" si="313"/>
        <v/>
      </c>
      <c r="B1625" s="3" t="str">
        <f t="shared" si="311"/>
        <v/>
      </c>
      <c r="E1625" s="14" t="str">
        <f t="shared" si="312"/>
        <v/>
      </c>
      <c r="F1625" s="3">
        <f t="shared" si="318"/>
        <v>7</v>
      </c>
      <c r="G1625" s="3" t="str">
        <f t="shared" si="314"/>
        <v/>
      </c>
      <c r="H1625" s="3">
        <f t="shared" si="310"/>
        <v>0</v>
      </c>
      <c r="I1625" s="3" t="str">
        <f t="shared" si="315"/>
        <v/>
      </c>
      <c r="K1625" s="3">
        <f t="shared" si="316"/>
        <v>60</v>
      </c>
      <c r="L1625" s="3" t="str">
        <f t="shared" si="317"/>
        <v/>
      </c>
      <c r="N1625" s="48" t="s">
        <v>85</v>
      </c>
      <c r="O1625" s="57">
        <f t="shared" si="309"/>
        <v>4</v>
      </c>
      <c r="P1625" s="36">
        <v>41816</v>
      </c>
      <c r="Q1625" t="s">
        <v>188</v>
      </c>
      <c r="R1625" s="240">
        <v>1.6203703703703703E-2</v>
      </c>
      <c r="S1625" s="185"/>
      <c r="T1625" s="62" t="str">
        <f>IF(O1625&gt;0,VLOOKUP(Q1625,'Riders Names'!A$2:B$582,2,FALSE),"")</f>
        <v>Guest</v>
      </c>
      <c r="U1625" s="45" t="str">
        <f>IF(P1625&gt;0,VLOOKUP(Q1625,'Riders Names'!A$2:B$582,1,FALSE),"")</f>
        <v>James Cook</v>
      </c>
      <c r="X1625" s="7" t="str">
        <f>IF('My Races'!$H$2="All",Q1625,CONCATENATE(Q1625,N1625))</f>
        <v>James CookUC861</v>
      </c>
    </row>
    <row r="1626" spans="1:24" hidden="1" x14ac:dyDescent="0.2">
      <c r="A1626" s="73" t="str">
        <f t="shared" si="313"/>
        <v/>
      </c>
      <c r="B1626" s="3" t="str">
        <f t="shared" si="311"/>
        <v/>
      </c>
      <c r="E1626" s="14" t="str">
        <f t="shared" si="312"/>
        <v/>
      </c>
      <c r="F1626" s="3">
        <f t="shared" si="318"/>
        <v>7</v>
      </c>
      <c r="G1626" s="3" t="str">
        <f t="shared" si="314"/>
        <v/>
      </c>
      <c r="H1626" s="3">
        <f t="shared" si="310"/>
        <v>0</v>
      </c>
      <c r="I1626" s="3" t="str">
        <f t="shared" si="315"/>
        <v/>
      </c>
      <c r="K1626" s="3">
        <f t="shared" si="316"/>
        <v>61</v>
      </c>
      <c r="L1626" s="3" t="str">
        <f t="shared" si="317"/>
        <v>Paul Winchcombe61</v>
      </c>
      <c r="N1626" s="48" t="s">
        <v>85</v>
      </c>
      <c r="O1626" s="57">
        <f t="shared" si="309"/>
        <v>5</v>
      </c>
      <c r="P1626" s="36">
        <v>41816</v>
      </c>
      <c r="Q1626" t="s">
        <v>57</v>
      </c>
      <c r="R1626" s="240">
        <v>1.638888888888889E-2</v>
      </c>
      <c r="S1626" s="185"/>
      <c r="T1626" s="62" t="str">
        <f>IF(O1626&gt;0,VLOOKUP(Q1626,'Riders Names'!A$2:B$582,2,FALSE),"")</f>
        <v>Male</v>
      </c>
      <c r="U1626" s="45" t="str">
        <f>IF(P1626&gt;0,VLOOKUP(Q1626,'Riders Names'!A$2:B$582,1,FALSE),"")</f>
        <v>Paul Winchcombe</v>
      </c>
      <c r="X1626" s="7" t="str">
        <f>IF('My Races'!$H$2="All",Q1626,CONCATENATE(Q1626,N1626))</f>
        <v>Paul WinchcombeUC861</v>
      </c>
    </row>
    <row r="1627" spans="1:24" hidden="1" x14ac:dyDescent="0.2">
      <c r="A1627" s="73" t="str">
        <f t="shared" si="313"/>
        <v/>
      </c>
      <c r="B1627" s="3" t="str">
        <f t="shared" si="311"/>
        <v/>
      </c>
      <c r="E1627" s="14" t="str">
        <f t="shared" si="312"/>
        <v/>
      </c>
      <c r="F1627" s="3">
        <f t="shared" si="318"/>
        <v>7</v>
      </c>
      <c r="G1627" s="3" t="str">
        <f t="shared" si="314"/>
        <v/>
      </c>
      <c r="H1627" s="3">
        <f t="shared" si="310"/>
        <v>0</v>
      </c>
      <c r="I1627" s="3" t="str">
        <f t="shared" si="315"/>
        <v/>
      </c>
      <c r="K1627" s="3">
        <f t="shared" si="316"/>
        <v>61</v>
      </c>
      <c r="L1627" s="3" t="str">
        <f t="shared" si="317"/>
        <v/>
      </c>
      <c r="N1627" s="48" t="s">
        <v>85</v>
      </c>
      <c r="O1627" s="57">
        <f t="shared" si="309"/>
        <v>6</v>
      </c>
      <c r="P1627" s="36">
        <v>41816</v>
      </c>
      <c r="Q1627" t="s">
        <v>272</v>
      </c>
      <c r="R1627" s="240">
        <v>1.6863425925925928E-2</v>
      </c>
      <c r="S1627" s="185"/>
      <c r="T1627" s="62" t="str">
        <f>IF(O1627&gt;0,VLOOKUP(Q1627,'Riders Names'!A$2:B$582,2,FALSE),"")</f>
        <v>Guest</v>
      </c>
      <c r="U1627" s="45" t="str">
        <f>IF(P1627&gt;0,VLOOKUP(Q1627,'Riders Names'!A$2:B$582,1,FALSE),"")</f>
        <v>Jimmy Barton</v>
      </c>
      <c r="X1627" s="7" t="str">
        <f>IF('My Races'!$H$2="All",Q1627,CONCATENATE(Q1627,N1627))</f>
        <v>Jimmy BartonUC861</v>
      </c>
    </row>
    <row r="1628" spans="1:24" hidden="1" x14ac:dyDescent="0.2">
      <c r="A1628" s="73" t="str">
        <f t="shared" si="313"/>
        <v/>
      </c>
      <c r="B1628" s="3" t="str">
        <f t="shared" si="311"/>
        <v/>
      </c>
      <c r="E1628" s="14" t="str">
        <f t="shared" si="312"/>
        <v/>
      </c>
      <c r="F1628" s="3">
        <f t="shared" si="318"/>
        <v>7</v>
      </c>
      <c r="G1628" s="3" t="str">
        <f t="shared" si="314"/>
        <v/>
      </c>
      <c r="H1628" s="3">
        <f t="shared" si="310"/>
        <v>0</v>
      </c>
      <c r="I1628" s="3" t="str">
        <f t="shared" si="315"/>
        <v/>
      </c>
      <c r="K1628" s="3">
        <f t="shared" si="316"/>
        <v>61</v>
      </c>
      <c r="L1628" s="3" t="str">
        <f t="shared" si="317"/>
        <v/>
      </c>
      <c r="N1628" s="48" t="s">
        <v>85</v>
      </c>
      <c r="O1628" s="57">
        <f t="shared" si="309"/>
        <v>7</v>
      </c>
      <c r="P1628" s="36">
        <v>41816</v>
      </c>
      <c r="Q1628" t="s">
        <v>68</v>
      </c>
      <c r="R1628" s="240">
        <v>1.6979166666666667E-2</v>
      </c>
      <c r="S1628" s="185"/>
      <c r="T1628" s="62" t="str">
        <f>IF(O1628&gt;0,VLOOKUP(Q1628,'Riders Names'!A$2:B$582,2,FALSE),"")</f>
        <v>Male</v>
      </c>
      <c r="U1628" s="45" t="str">
        <f>IF(P1628&gt;0,VLOOKUP(Q1628,'Riders Names'!A$2:B$582,1,FALSE),"")</f>
        <v>Robbie Richardson</v>
      </c>
      <c r="X1628" s="7" t="str">
        <f>IF('My Races'!$H$2="All",Q1628,CONCATENATE(Q1628,N1628))</f>
        <v>Robbie RichardsonUC861</v>
      </c>
    </row>
    <row r="1629" spans="1:24" hidden="1" x14ac:dyDescent="0.2">
      <c r="A1629" s="73" t="str">
        <f t="shared" si="313"/>
        <v/>
      </c>
      <c r="B1629" s="3" t="str">
        <f t="shared" si="311"/>
        <v/>
      </c>
      <c r="E1629" s="14" t="str">
        <f t="shared" si="312"/>
        <v/>
      </c>
      <c r="F1629" s="3">
        <f t="shared" si="318"/>
        <v>7</v>
      </c>
      <c r="G1629" s="3" t="str">
        <f t="shared" si="314"/>
        <v/>
      </c>
      <c r="H1629" s="3">
        <f t="shared" si="310"/>
        <v>0</v>
      </c>
      <c r="I1629" s="3" t="str">
        <f t="shared" si="315"/>
        <v/>
      </c>
      <c r="K1629" s="3">
        <f t="shared" si="316"/>
        <v>61</v>
      </c>
      <c r="L1629" s="3" t="str">
        <f t="shared" si="317"/>
        <v/>
      </c>
      <c r="N1629" s="48" t="s">
        <v>85</v>
      </c>
      <c r="O1629" s="57">
        <f t="shared" si="309"/>
        <v>8</v>
      </c>
      <c r="P1629" s="36">
        <v>41816</v>
      </c>
      <c r="Q1629" t="s">
        <v>197</v>
      </c>
      <c r="R1629" s="240">
        <v>1.7210648148148149E-2</v>
      </c>
      <c r="S1629" s="185"/>
      <c r="T1629" s="62" t="str">
        <f>IF(O1629&gt;0,VLOOKUP(Q1629,'Riders Names'!A$2:B$582,2,FALSE),"")</f>
        <v>Guest</v>
      </c>
      <c r="U1629" s="45" t="str">
        <f>IF(P1629&gt;0,VLOOKUP(Q1629,'Riders Names'!A$2:B$582,1,FALSE),"")</f>
        <v>Mike Cox</v>
      </c>
      <c r="X1629" s="7" t="str">
        <f>IF('My Races'!$H$2="All",Q1629,CONCATENATE(Q1629,N1629))</f>
        <v>Mike CoxUC861</v>
      </c>
    </row>
    <row r="1630" spans="1:24" hidden="1" x14ac:dyDescent="0.2">
      <c r="A1630" s="73" t="str">
        <f t="shared" si="313"/>
        <v/>
      </c>
      <c r="B1630" s="3" t="str">
        <f t="shared" si="311"/>
        <v/>
      </c>
      <c r="E1630" s="14" t="str">
        <f t="shared" si="312"/>
        <v/>
      </c>
      <c r="F1630" s="3">
        <f t="shared" si="318"/>
        <v>7</v>
      </c>
      <c r="G1630" s="3" t="str">
        <f t="shared" si="314"/>
        <v/>
      </c>
      <c r="H1630" s="3">
        <f t="shared" si="310"/>
        <v>0</v>
      </c>
      <c r="I1630" s="3" t="str">
        <f t="shared" si="315"/>
        <v/>
      </c>
      <c r="K1630" s="3">
        <f t="shared" si="316"/>
        <v>61</v>
      </c>
      <c r="L1630" s="3" t="str">
        <f t="shared" si="317"/>
        <v/>
      </c>
      <c r="N1630" s="48" t="s">
        <v>85</v>
      </c>
      <c r="O1630" s="57">
        <f t="shared" si="309"/>
        <v>9</v>
      </c>
      <c r="P1630" s="36">
        <v>41816</v>
      </c>
      <c r="Q1630" t="s">
        <v>358</v>
      </c>
      <c r="R1630" s="240">
        <v>1.7303240740740741E-2</v>
      </c>
      <c r="S1630" s="185"/>
      <c r="T1630" s="62" t="str">
        <f>IF(O1630&gt;0,VLOOKUP(Q1630,'Riders Names'!A$2:B$582,2,FALSE),"")</f>
        <v>Male</v>
      </c>
      <c r="U1630" s="45" t="str">
        <f>IF(P1630&gt;0,VLOOKUP(Q1630,'Riders Names'!A$2:B$582,1,FALSE),"")</f>
        <v>William Matthews</v>
      </c>
      <c r="X1630" s="7" t="str">
        <f>IF('My Races'!$H$2="All",Q1630,CONCATENATE(Q1630,N1630))</f>
        <v>William MatthewsUC861</v>
      </c>
    </row>
    <row r="1631" spans="1:24" hidden="1" x14ac:dyDescent="0.2">
      <c r="A1631" s="73" t="str">
        <f t="shared" si="313"/>
        <v/>
      </c>
      <c r="B1631" s="3" t="str">
        <f t="shared" si="311"/>
        <v/>
      </c>
      <c r="E1631" s="14" t="str">
        <f t="shared" si="312"/>
        <v/>
      </c>
      <c r="F1631" s="3">
        <f t="shared" si="318"/>
        <v>7</v>
      </c>
      <c r="G1631" s="3" t="str">
        <f t="shared" si="314"/>
        <v/>
      </c>
      <c r="H1631" s="3">
        <f t="shared" si="310"/>
        <v>0</v>
      </c>
      <c r="I1631" s="3" t="str">
        <f t="shared" si="315"/>
        <v/>
      </c>
      <c r="K1631" s="3">
        <f t="shared" si="316"/>
        <v>61</v>
      </c>
      <c r="L1631" s="3" t="str">
        <f t="shared" si="317"/>
        <v/>
      </c>
      <c r="N1631" s="48" t="s">
        <v>85</v>
      </c>
      <c r="O1631" s="57">
        <f t="shared" ref="O1631:O1650" si="319">IF(P1631=P1630,O1630+1,1)</f>
        <v>10</v>
      </c>
      <c r="P1631" s="36">
        <v>41816</v>
      </c>
      <c r="Q1631" t="s">
        <v>256</v>
      </c>
      <c r="R1631" s="240">
        <v>1.7303240740740741E-2</v>
      </c>
      <c r="S1631" s="185"/>
      <c r="T1631" s="62" t="str">
        <f>IF(O1631&gt;0,VLOOKUP(Q1631,'Riders Names'!A$2:B$582,2,FALSE),"")</f>
        <v>Guest</v>
      </c>
      <c r="U1631" s="45" t="str">
        <f>IF(P1631&gt;0,VLOOKUP(Q1631,'Riders Names'!A$2:B$582,1,FALSE),"")</f>
        <v>Phil Akerman</v>
      </c>
      <c r="X1631" s="7" t="str">
        <f>IF('My Races'!$H$2="All",Q1631,CONCATENATE(Q1631,N1631))</f>
        <v>Phil AkermanUC861</v>
      </c>
    </row>
    <row r="1632" spans="1:24" hidden="1" x14ac:dyDescent="0.2">
      <c r="A1632" s="73" t="str">
        <f t="shared" si="313"/>
        <v/>
      </c>
      <c r="B1632" s="3" t="str">
        <f t="shared" si="311"/>
        <v/>
      </c>
      <c r="E1632" s="14" t="str">
        <f t="shared" si="312"/>
        <v/>
      </c>
      <c r="F1632" s="3">
        <f t="shared" si="318"/>
        <v>7</v>
      </c>
      <c r="G1632" s="3" t="str">
        <f t="shared" si="314"/>
        <v/>
      </c>
      <c r="H1632" s="3">
        <f t="shared" si="310"/>
        <v>0</v>
      </c>
      <c r="I1632" s="3" t="str">
        <f t="shared" si="315"/>
        <v/>
      </c>
      <c r="K1632" s="3">
        <f t="shared" si="316"/>
        <v>61</v>
      </c>
      <c r="L1632" s="3" t="str">
        <f t="shared" si="317"/>
        <v/>
      </c>
      <c r="N1632" s="48" t="s">
        <v>85</v>
      </c>
      <c r="O1632" s="57">
        <f t="shared" si="319"/>
        <v>11</v>
      </c>
      <c r="P1632" s="36">
        <v>41816</v>
      </c>
      <c r="Q1632" t="s">
        <v>117</v>
      </c>
      <c r="R1632" s="240">
        <v>1.7314814814814814E-2</v>
      </c>
      <c r="S1632" s="185"/>
      <c r="T1632" s="62" t="str">
        <f>IF(O1632&gt;0,VLOOKUP(Q1632,'Riders Names'!A$2:B$582,2,FALSE),"")</f>
        <v>Male</v>
      </c>
      <c r="U1632" s="45" t="str">
        <f>IF(P1632&gt;0,VLOOKUP(Q1632,'Riders Names'!A$2:B$582,1,FALSE),"")</f>
        <v>Andrew Spearman</v>
      </c>
      <c r="X1632" s="7" t="str">
        <f>IF('My Races'!$H$2="All",Q1632,CONCATENATE(Q1632,N1632))</f>
        <v>Andrew SpearmanUC861</v>
      </c>
    </row>
    <row r="1633" spans="1:24" hidden="1" x14ac:dyDescent="0.2">
      <c r="A1633" s="73" t="str">
        <f t="shared" si="313"/>
        <v/>
      </c>
      <c r="B1633" s="3" t="str">
        <f t="shared" si="311"/>
        <v/>
      </c>
      <c r="E1633" s="14" t="str">
        <f t="shared" si="312"/>
        <v/>
      </c>
      <c r="F1633" s="3">
        <f t="shared" si="318"/>
        <v>7</v>
      </c>
      <c r="G1633" s="3" t="str">
        <f t="shared" si="314"/>
        <v/>
      </c>
      <c r="H1633" s="3">
        <f t="shared" si="310"/>
        <v>0</v>
      </c>
      <c r="I1633" s="3" t="str">
        <f t="shared" si="315"/>
        <v/>
      </c>
      <c r="K1633" s="3">
        <f t="shared" si="316"/>
        <v>61</v>
      </c>
      <c r="L1633" s="3" t="str">
        <f t="shared" si="317"/>
        <v/>
      </c>
      <c r="N1633" s="48" t="s">
        <v>85</v>
      </c>
      <c r="O1633" s="57">
        <f t="shared" si="319"/>
        <v>12</v>
      </c>
      <c r="P1633" s="36">
        <v>41816</v>
      </c>
      <c r="Q1633" t="s">
        <v>82</v>
      </c>
      <c r="R1633" s="240">
        <v>1.7824074074074076E-2</v>
      </c>
      <c r="S1633" s="185" t="s">
        <v>408</v>
      </c>
      <c r="T1633" s="62" t="str">
        <f>IF(O1633&gt;0,VLOOKUP(Q1633,'Riders Names'!A$2:B$582,2,FALSE),"")</f>
        <v>Male</v>
      </c>
      <c r="U1633" s="45" t="str">
        <f>IF(P1633&gt;0,VLOOKUP(Q1633,'Riders Names'!A$2:B$582,1,FALSE),"")</f>
        <v>Andy Stuart</v>
      </c>
      <c r="X1633" s="7" t="str">
        <f>IF('My Races'!$H$2="All",Q1633,CONCATENATE(Q1633,N1633))</f>
        <v>Andy StuartUC861</v>
      </c>
    </row>
    <row r="1634" spans="1:24" hidden="1" x14ac:dyDescent="0.2">
      <c r="A1634" s="73" t="str">
        <f t="shared" si="313"/>
        <v/>
      </c>
      <c r="B1634" s="3" t="str">
        <f t="shared" si="311"/>
        <v/>
      </c>
      <c r="E1634" s="14" t="str">
        <f t="shared" si="312"/>
        <v/>
      </c>
      <c r="F1634" s="3">
        <f t="shared" si="318"/>
        <v>7</v>
      </c>
      <c r="G1634" s="3" t="str">
        <f t="shared" si="314"/>
        <v/>
      </c>
      <c r="H1634" s="3">
        <f t="shared" si="310"/>
        <v>0</v>
      </c>
      <c r="I1634" s="3" t="str">
        <f t="shared" si="315"/>
        <v/>
      </c>
      <c r="K1634" s="3">
        <f t="shared" si="316"/>
        <v>61</v>
      </c>
      <c r="L1634" s="3" t="str">
        <f t="shared" si="317"/>
        <v/>
      </c>
      <c r="N1634" s="48" t="s">
        <v>85</v>
      </c>
      <c r="O1634" s="57">
        <f t="shared" si="319"/>
        <v>13</v>
      </c>
      <c r="P1634" s="36">
        <v>41816</v>
      </c>
      <c r="Q1634" t="s">
        <v>116</v>
      </c>
      <c r="R1634" s="240">
        <v>1.8136574074074072E-2</v>
      </c>
      <c r="S1634" s="185"/>
      <c r="T1634" s="62" t="str">
        <f>IF(O1634&gt;0,VLOOKUP(Q1634,'Riders Names'!A$2:B$582,2,FALSE),"")</f>
        <v>Male</v>
      </c>
      <c r="U1634" s="45" t="str">
        <f>IF(P1634&gt;0,VLOOKUP(Q1634,'Riders Names'!A$2:B$582,1,FALSE),"")</f>
        <v>Piers Dibben</v>
      </c>
      <c r="X1634" s="7" t="str">
        <f>IF('My Races'!$H$2="All",Q1634,CONCATENATE(Q1634,N1634))</f>
        <v>Piers DibbenUC861</v>
      </c>
    </row>
    <row r="1635" spans="1:24" hidden="1" x14ac:dyDescent="0.2">
      <c r="A1635" s="73" t="str">
        <f t="shared" si="313"/>
        <v/>
      </c>
      <c r="B1635" s="3" t="str">
        <f t="shared" si="311"/>
        <v/>
      </c>
      <c r="E1635" s="14" t="str">
        <f t="shared" si="312"/>
        <v/>
      </c>
      <c r="F1635" s="3">
        <f t="shared" si="318"/>
        <v>7</v>
      </c>
      <c r="G1635" s="3" t="str">
        <f t="shared" si="314"/>
        <v/>
      </c>
      <c r="H1635" s="3">
        <f t="shared" ref="H1635:H1698" si="320">IF(AND(N1635=$AA$11,P1635=$AE$11),H1634+1,H1634)</f>
        <v>0</v>
      </c>
      <c r="I1635" s="3" t="str">
        <f t="shared" si="315"/>
        <v/>
      </c>
      <c r="K1635" s="3">
        <f t="shared" si="316"/>
        <v>61</v>
      </c>
      <c r="L1635" s="3" t="str">
        <f t="shared" si="317"/>
        <v/>
      </c>
      <c r="N1635" s="48" t="s">
        <v>85</v>
      </c>
      <c r="O1635" s="57">
        <f t="shared" si="319"/>
        <v>14</v>
      </c>
      <c r="P1635" s="36">
        <v>41816</v>
      </c>
      <c r="Q1635" t="s">
        <v>395</v>
      </c>
      <c r="R1635" s="240">
        <v>1.8298611111111113E-2</v>
      </c>
      <c r="S1635" s="185"/>
      <c r="T1635" s="62" t="str">
        <f>IF(O1635&gt;0,VLOOKUP(Q1635,'Riders Names'!A$2:B$582,2,FALSE),"")</f>
        <v>Guest</v>
      </c>
      <c r="U1635" s="45" t="str">
        <f>IF(P1635&gt;0,VLOOKUP(Q1635,'Riders Names'!A$2:B$582,1,FALSE),"")</f>
        <v>Phil Kibble</v>
      </c>
      <c r="X1635" s="7" t="str">
        <f>IF('My Races'!$H$2="All",Q1635,CONCATENATE(Q1635,N1635))</f>
        <v>Phil KibbleUC861</v>
      </c>
    </row>
    <row r="1636" spans="1:24" hidden="1" x14ac:dyDescent="0.2">
      <c r="A1636" s="73" t="str">
        <f t="shared" si="313"/>
        <v/>
      </c>
      <c r="B1636" s="3" t="str">
        <f t="shared" si="311"/>
        <v/>
      </c>
      <c r="E1636" s="14" t="str">
        <f t="shared" si="312"/>
        <v/>
      </c>
      <c r="F1636" s="3">
        <f t="shared" si="318"/>
        <v>7</v>
      </c>
      <c r="G1636" s="3" t="str">
        <f t="shared" si="314"/>
        <v/>
      </c>
      <c r="H1636" s="3">
        <f t="shared" si="320"/>
        <v>0</v>
      </c>
      <c r="I1636" s="3" t="str">
        <f t="shared" si="315"/>
        <v/>
      </c>
      <c r="K1636" s="3">
        <f t="shared" si="316"/>
        <v>61</v>
      </c>
      <c r="L1636" s="3" t="str">
        <f t="shared" si="317"/>
        <v/>
      </c>
      <c r="N1636" s="48" t="s">
        <v>85</v>
      </c>
      <c r="O1636" s="57">
        <f t="shared" si="319"/>
        <v>15</v>
      </c>
      <c r="P1636" s="36">
        <v>41816</v>
      </c>
      <c r="Q1636" t="s">
        <v>115</v>
      </c>
      <c r="R1636" s="240">
        <v>1.8310185185185186E-2</v>
      </c>
      <c r="S1636" s="185"/>
      <c r="T1636" s="62" t="str">
        <f>IF(O1636&gt;0,VLOOKUP(Q1636,'Riders Names'!A$2:B$582,2,FALSE),"")</f>
        <v>Male</v>
      </c>
      <c r="U1636" s="45" t="str">
        <f>IF(P1636&gt;0,VLOOKUP(Q1636,'Riders Names'!A$2:B$582,1,FALSE),"")</f>
        <v>Dylan Spencer</v>
      </c>
      <c r="X1636" s="7" t="str">
        <f>IF('My Races'!$H$2="All",Q1636,CONCATENATE(Q1636,N1636))</f>
        <v>Dylan SpencerUC861</v>
      </c>
    </row>
    <row r="1637" spans="1:24" hidden="1" x14ac:dyDescent="0.2">
      <c r="A1637" s="73" t="str">
        <f t="shared" si="313"/>
        <v/>
      </c>
      <c r="B1637" s="3" t="str">
        <f t="shared" si="311"/>
        <v/>
      </c>
      <c r="E1637" s="14" t="str">
        <f t="shared" si="312"/>
        <v/>
      </c>
      <c r="F1637" s="3">
        <f t="shared" si="318"/>
        <v>7</v>
      </c>
      <c r="G1637" s="3" t="str">
        <f t="shared" si="314"/>
        <v/>
      </c>
      <c r="H1637" s="3">
        <f t="shared" si="320"/>
        <v>0</v>
      </c>
      <c r="I1637" s="3" t="str">
        <f t="shared" si="315"/>
        <v/>
      </c>
      <c r="K1637" s="3">
        <f t="shared" si="316"/>
        <v>61</v>
      </c>
      <c r="L1637" s="3" t="str">
        <f t="shared" si="317"/>
        <v/>
      </c>
      <c r="N1637" s="48" t="s">
        <v>85</v>
      </c>
      <c r="O1637" s="57">
        <f t="shared" si="319"/>
        <v>16</v>
      </c>
      <c r="P1637" s="36">
        <v>41816</v>
      </c>
      <c r="Q1637" t="s">
        <v>407</v>
      </c>
      <c r="R1637" s="240">
        <v>1.8599537037037036E-2</v>
      </c>
      <c r="S1637" s="185"/>
      <c r="T1637" s="62" t="str">
        <f>IF(O1637&gt;0,VLOOKUP(Q1637,'Riders Names'!A$2:B$582,2,FALSE),"")</f>
        <v>Male</v>
      </c>
      <c r="U1637" s="45" t="str">
        <f>IF(P1637&gt;0,VLOOKUP(Q1637,'Riders Names'!A$2:B$582,1,FALSE),"")</f>
        <v>Rob Wild</v>
      </c>
      <c r="X1637" s="7" t="str">
        <f>IF('My Races'!$H$2="All",Q1637,CONCATENATE(Q1637,N1637))</f>
        <v>Rob WildUC861</v>
      </c>
    </row>
    <row r="1638" spans="1:24" hidden="1" x14ac:dyDescent="0.2">
      <c r="A1638" s="73" t="str">
        <f t="shared" si="313"/>
        <v/>
      </c>
      <c r="B1638" s="3" t="str">
        <f t="shared" si="311"/>
        <v/>
      </c>
      <c r="E1638" s="14" t="str">
        <f t="shared" si="312"/>
        <v/>
      </c>
      <c r="F1638" s="3">
        <f t="shared" si="318"/>
        <v>7</v>
      </c>
      <c r="G1638" s="3" t="str">
        <f t="shared" si="314"/>
        <v/>
      </c>
      <c r="H1638" s="3">
        <f t="shared" si="320"/>
        <v>0</v>
      </c>
      <c r="I1638" s="3" t="str">
        <f t="shared" si="315"/>
        <v/>
      </c>
      <c r="K1638" s="3">
        <f t="shared" si="316"/>
        <v>61</v>
      </c>
      <c r="L1638" s="3" t="str">
        <f t="shared" si="317"/>
        <v/>
      </c>
      <c r="N1638" s="48" t="s">
        <v>85</v>
      </c>
      <c r="O1638" s="57">
        <f t="shared" si="319"/>
        <v>17</v>
      </c>
      <c r="P1638" s="36">
        <v>41816</v>
      </c>
      <c r="Q1638" t="s">
        <v>365</v>
      </c>
      <c r="R1638" s="240">
        <v>1.8715277777777779E-2</v>
      </c>
      <c r="S1638" s="185"/>
      <c r="T1638" s="62" t="str">
        <f>IF(O1638&gt;0,VLOOKUP(Q1638,'Riders Names'!A$2:B$582,2,FALSE),"")</f>
        <v>Male</v>
      </c>
      <c r="U1638" s="45" t="str">
        <f>IF(P1638&gt;0,VLOOKUP(Q1638,'Riders Names'!A$2:B$582,1,FALSE),"")</f>
        <v>Jack Fieldhouse</v>
      </c>
      <c r="X1638" s="7" t="str">
        <f>IF('My Races'!$H$2="All",Q1638,CONCATENATE(Q1638,N1638))</f>
        <v>Jack FieldhouseUC861</v>
      </c>
    </row>
    <row r="1639" spans="1:24" x14ac:dyDescent="0.2">
      <c r="A1639" s="73">
        <f t="shared" si="313"/>
        <v>1.0694444444444445E-3</v>
      </c>
      <c r="B1639" s="3">
        <f t="shared" si="311"/>
        <v>1</v>
      </c>
      <c r="E1639" s="14">
        <f t="shared" si="312"/>
        <v>41885</v>
      </c>
      <c r="F1639" s="3">
        <f t="shared" si="318"/>
        <v>8</v>
      </c>
      <c r="G1639" s="3">
        <f t="shared" si="314"/>
        <v>8</v>
      </c>
      <c r="H1639" s="3">
        <f t="shared" si="320"/>
        <v>0</v>
      </c>
      <c r="I1639" s="3" t="str">
        <f t="shared" si="315"/>
        <v/>
      </c>
      <c r="K1639" s="3">
        <f t="shared" si="316"/>
        <v>61</v>
      </c>
      <c r="L1639" s="3" t="str">
        <f t="shared" si="317"/>
        <v/>
      </c>
      <c r="N1639" s="48" t="s">
        <v>257</v>
      </c>
      <c r="O1639" s="57">
        <f t="shared" si="319"/>
        <v>1</v>
      </c>
      <c r="P1639" s="36">
        <v>41885</v>
      </c>
      <c r="Q1639" t="s">
        <v>208</v>
      </c>
      <c r="R1639" s="240">
        <v>1.0694444444444445E-3</v>
      </c>
      <c r="S1639" s="185"/>
      <c r="T1639" s="62" t="str">
        <f>IF(O1639&gt;0,VLOOKUP(Q1639,'Riders Names'!A$2:B$582,2,FALSE),"")</f>
        <v>Male</v>
      </c>
      <c r="U1639" s="45" t="str">
        <f>IF(P1639&gt;0,VLOOKUP(Q1639,'Riders Names'!A$2:B$582,1,FALSE),"")</f>
        <v>Rob Gough</v>
      </c>
      <c r="X1639" s="7" t="str">
        <f>IF('My Races'!$H$2="All",Q1639,CONCATENATE(Q1639,N1639))</f>
        <v>Rob GoughUHC86</v>
      </c>
    </row>
    <row r="1640" spans="1:24" x14ac:dyDescent="0.2">
      <c r="A1640" s="73">
        <f t="shared" si="313"/>
        <v>1.1498842592592591E-3</v>
      </c>
      <c r="B1640" s="3">
        <f t="shared" si="311"/>
        <v>3</v>
      </c>
      <c r="E1640" s="14">
        <f t="shared" si="312"/>
        <v>41885</v>
      </c>
      <c r="F1640" s="3">
        <f t="shared" si="318"/>
        <v>8</v>
      </c>
      <c r="G1640" s="3" t="str">
        <f t="shared" si="314"/>
        <v/>
      </c>
      <c r="H1640" s="3">
        <f t="shared" si="320"/>
        <v>0</v>
      </c>
      <c r="I1640" s="3" t="str">
        <f t="shared" si="315"/>
        <v/>
      </c>
      <c r="K1640" s="3">
        <f t="shared" si="316"/>
        <v>61</v>
      </c>
      <c r="L1640" s="3" t="str">
        <f t="shared" si="317"/>
        <v/>
      </c>
      <c r="N1640" s="48" t="s">
        <v>257</v>
      </c>
      <c r="O1640" s="57">
        <f t="shared" si="319"/>
        <v>2</v>
      </c>
      <c r="P1640" s="36">
        <v>41885</v>
      </c>
      <c r="Q1640" t="s">
        <v>141</v>
      </c>
      <c r="R1640" s="240">
        <v>1.1498842592592591E-3</v>
      </c>
      <c r="S1640" s="185" t="s">
        <v>260</v>
      </c>
      <c r="T1640" s="62" t="str">
        <f>IF(O1640&gt;0,VLOOKUP(Q1640,'Riders Names'!A$2:B$582,2,FALSE),"")</f>
        <v>Male</v>
      </c>
      <c r="U1640" s="45" t="str">
        <f>IF(P1640&gt;0,VLOOKUP(Q1640,'Riders Names'!A$2:B$582,1,FALSE),"")</f>
        <v>Kevin Thomas</v>
      </c>
      <c r="X1640" s="7" t="str">
        <f>IF('My Races'!$H$2="All",Q1640,CONCATENATE(Q1640,N1640))</f>
        <v>Kevin ThomasUHC86</v>
      </c>
    </row>
    <row r="1641" spans="1:24" x14ac:dyDescent="0.2">
      <c r="A1641" s="73">
        <f t="shared" si="313"/>
        <v>1.1924768518518519E-3</v>
      </c>
      <c r="B1641" s="3">
        <f t="shared" si="311"/>
        <v>6</v>
      </c>
      <c r="E1641" s="14">
        <f t="shared" si="312"/>
        <v>41885</v>
      </c>
      <c r="F1641" s="3">
        <f t="shared" si="318"/>
        <v>8</v>
      </c>
      <c r="G1641" s="3" t="str">
        <f t="shared" si="314"/>
        <v/>
      </c>
      <c r="H1641" s="3">
        <f t="shared" si="320"/>
        <v>0</v>
      </c>
      <c r="I1641" s="3" t="str">
        <f t="shared" si="315"/>
        <v/>
      </c>
      <c r="K1641" s="3">
        <f t="shared" si="316"/>
        <v>61</v>
      </c>
      <c r="L1641" s="3" t="str">
        <f t="shared" si="317"/>
        <v/>
      </c>
      <c r="N1641" s="48" t="s">
        <v>257</v>
      </c>
      <c r="O1641" s="57">
        <f t="shared" si="319"/>
        <v>3</v>
      </c>
      <c r="P1641" s="36">
        <v>41885</v>
      </c>
      <c r="Q1641" t="s">
        <v>263</v>
      </c>
      <c r="R1641" s="240">
        <v>1.1924768518518519E-3</v>
      </c>
      <c r="S1641" s="185"/>
      <c r="T1641" s="62" t="str">
        <f>IF(O1641&gt;0,VLOOKUP(Q1641,'Riders Names'!A$2:B$582,2,FALSE),"")</f>
        <v>Guest</v>
      </c>
      <c r="U1641" s="45" t="str">
        <f>IF(P1641&gt;0,VLOOKUP(Q1641,'Riders Names'!A$2:B$582,1,FALSE),"")</f>
        <v>Adrian Lawson</v>
      </c>
      <c r="X1641" s="7" t="str">
        <f>IF('My Races'!$H$2="All",Q1641,CONCATENATE(Q1641,N1641))</f>
        <v>Adrian LawsonUHC86</v>
      </c>
    </row>
    <row r="1642" spans="1:24" x14ac:dyDescent="0.2">
      <c r="A1642" s="73">
        <f t="shared" si="313"/>
        <v>1.2399305555555555E-3</v>
      </c>
      <c r="B1642" s="3">
        <f t="shared" si="311"/>
        <v>9</v>
      </c>
      <c r="E1642" s="14">
        <f t="shared" si="312"/>
        <v>41885</v>
      </c>
      <c r="F1642" s="3">
        <f t="shared" si="318"/>
        <v>8</v>
      </c>
      <c r="G1642" s="3" t="str">
        <f t="shared" si="314"/>
        <v/>
      </c>
      <c r="H1642" s="3">
        <f t="shared" si="320"/>
        <v>0</v>
      </c>
      <c r="I1642" s="3" t="str">
        <f t="shared" si="315"/>
        <v/>
      </c>
      <c r="K1642" s="3">
        <f t="shared" si="316"/>
        <v>61</v>
      </c>
      <c r="L1642" s="3" t="str">
        <f t="shared" si="317"/>
        <v/>
      </c>
      <c r="N1642" s="48" t="s">
        <v>257</v>
      </c>
      <c r="O1642" s="57">
        <f t="shared" si="319"/>
        <v>4</v>
      </c>
      <c r="P1642" s="36">
        <v>41885</v>
      </c>
      <c r="Q1642" t="s">
        <v>272</v>
      </c>
      <c r="R1642" s="240">
        <v>1.2399305555555555E-3</v>
      </c>
      <c r="S1642" s="185"/>
      <c r="T1642" s="62" t="str">
        <f>IF(O1642&gt;0,VLOOKUP(Q1642,'Riders Names'!A$2:B$582,2,FALSE),"")</f>
        <v>Guest</v>
      </c>
      <c r="U1642" s="45" t="str">
        <f>IF(P1642&gt;0,VLOOKUP(Q1642,'Riders Names'!A$2:B$582,1,FALSE),"")</f>
        <v>Jimmy Barton</v>
      </c>
      <c r="X1642" s="7" t="str">
        <f>IF('My Races'!$H$2="All",Q1642,CONCATENATE(Q1642,N1642))</f>
        <v>Jimmy BartonUHC86</v>
      </c>
    </row>
    <row r="1643" spans="1:24" x14ac:dyDescent="0.2">
      <c r="A1643" s="73">
        <f t="shared" si="313"/>
        <v>1.2663194444444443E-3</v>
      </c>
      <c r="B1643" s="3">
        <f t="shared" si="311"/>
        <v>11</v>
      </c>
      <c r="E1643" s="14">
        <f t="shared" si="312"/>
        <v>41885</v>
      </c>
      <c r="F1643" s="3">
        <f t="shared" si="318"/>
        <v>8</v>
      </c>
      <c r="G1643" s="3" t="str">
        <f t="shared" si="314"/>
        <v/>
      </c>
      <c r="H1643" s="3">
        <f t="shared" si="320"/>
        <v>0</v>
      </c>
      <c r="I1643" s="3" t="str">
        <f t="shared" si="315"/>
        <v/>
      </c>
      <c r="K1643" s="3">
        <f t="shared" si="316"/>
        <v>61</v>
      </c>
      <c r="L1643" s="3" t="str">
        <f t="shared" si="317"/>
        <v/>
      </c>
      <c r="N1643" s="48" t="s">
        <v>257</v>
      </c>
      <c r="O1643" s="57">
        <f t="shared" si="319"/>
        <v>5</v>
      </c>
      <c r="P1643" s="36">
        <v>41885</v>
      </c>
      <c r="Q1643" t="s">
        <v>130</v>
      </c>
      <c r="R1643" s="240">
        <v>1.2663194444444443E-3</v>
      </c>
      <c r="S1643" s="185"/>
      <c r="T1643" s="62" t="str">
        <f>IF(O1643&gt;0,VLOOKUP(Q1643,'Riders Names'!A$2:B$582,2,FALSE),"")</f>
        <v>Male</v>
      </c>
      <c r="U1643" s="45" t="str">
        <f>IF(P1643&gt;0,VLOOKUP(Q1643,'Riders Names'!A$2:B$582,1,FALSE),"")</f>
        <v>Edward Collyer</v>
      </c>
      <c r="X1643" s="7" t="str">
        <f>IF('My Races'!$H$2="All",Q1643,CONCATENATE(Q1643,N1643))</f>
        <v>Edward CollyerUHC86</v>
      </c>
    </row>
    <row r="1644" spans="1:24" x14ac:dyDescent="0.2">
      <c r="A1644" s="73">
        <f t="shared" si="313"/>
        <v>1.336111111111111E-3</v>
      </c>
      <c r="B1644" s="3">
        <f t="shared" si="311"/>
        <v>16</v>
      </c>
      <c r="E1644" s="14">
        <f t="shared" si="312"/>
        <v>41885</v>
      </c>
      <c r="F1644" s="3">
        <f t="shared" si="318"/>
        <v>8</v>
      </c>
      <c r="G1644" s="3" t="str">
        <f t="shared" si="314"/>
        <v/>
      </c>
      <c r="H1644" s="3">
        <f t="shared" si="320"/>
        <v>0</v>
      </c>
      <c r="I1644" s="3" t="str">
        <f t="shared" si="315"/>
        <v/>
      </c>
      <c r="K1644" s="3">
        <f t="shared" si="316"/>
        <v>61</v>
      </c>
      <c r="L1644" s="3" t="str">
        <f t="shared" si="317"/>
        <v/>
      </c>
      <c r="N1644" s="48" t="s">
        <v>257</v>
      </c>
      <c r="O1644" s="57">
        <f t="shared" si="319"/>
        <v>6</v>
      </c>
      <c r="P1644" s="36">
        <v>41885</v>
      </c>
      <c r="Q1644" t="s">
        <v>409</v>
      </c>
      <c r="R1644" s="240">
        <v>1.336111111111111E-3</v>
      </c>
      <c r="S1644" s="185"/>
      <c r="T1644" s="62" t="str">
        <f>IF(O1644&gt;0,VLOOKUP(Q1644,'Riders Names'!A$2:B$582,2,FALSE),"")</f>
        <v>Male</v>
      </c>
      <c r="U1644" s="45" t="str">
        <f>IF(P1644&gt;0,VLOOKUP(Q1644,'Riders Names'!A$2:B$582,1,FALSE),"")</f>
        <v>Russ Thompson</v>
      </c>
      <c r="X1644" s="7" t="str">
        <f>IF('My Races'!$H$2="All",Q1644,CONCATENATE(Q1644,N1644))</f>
        <v>Russ ThompsonUHC86</v>
      </c>
    </row>
    <row r="1645" spans="1:24" x14ac:dyDescent="0.2">
      <c r="A1645" s="73">
        <f t="shared" si="313"/>
        <v>1.4840277777777777E-3</v>
      </c>
      <c r="B1645" s="3">
        <f t="shared" si="311"/>
        <v>33</v>
      </c>
      <c r="E1645" s="14">
        <f t="shared" si="312"/>
        <v>41885</v>
      </c>
      <c r="F1645" s="3">
        <f t="shared" si="318"/>
        <v>8</v>
      </c>
      <c r="G1645" s="3" t="str">
        <f t="shared" si="314"/>
        <v/>
      </c>
      <c r="H1645" s="3">
        <f t="shared" si="320"/>
        <v>0</v>
      </c>
      <c r="I1645" s="3" t="str">
        <f t="shared" si="315"/>
        <v/>
      </c>
      <c r="K1645" s="3">
        <f t="shared" si="316"/>
        <v>61</v>
      </c>
      <c r="L1645" s="3" t="str">
        <f t="shared" si="317"/>
        <v/>
      </c>
      <c r="N1645" s="48" t="s">
        <v>257</v>
      </c>
      <c r="O1645" s="57">
        <f t="shared" si="319"/>
        <v>7</v>
      </c>
      <c r="P1645" s="36">
        <v>41885</v>
      </c>
      <c r="Q1645" t="s">
        <v>82</v>
      </c>
      <c r="R1645" s="240">
        <v>1.4840277777777777E-3</v>
      </c>
      <c r="S1645" s="185"/>
      <c r="T1645" s="62" t="str">
        <f>IF(O1645&gt;0,VLOOKUP(Q1645,'Riders Names'!A$2:B$582,2,FALSE),"")</f>
        <v>Male</v>
      </c>
      <c r="U1645" s="45" t="str">
        <f>IF(P1645&gt;0,VLOOKUP(Q1645,'Riders Names'!A$2:B$582,1,FALSE),"")</f>
        <v>Andy Stuart</v>
      </c>
      <c r="X1645" s="7" t="str">
        <f>IF('My Races'!$H$2="All",Q1645,CONCATENATE(Q1645,N1645))</f>
        <v>Andy StuartUHC86</v>
      </c>
    </row>
    <row r="1646" spans="1:24" x14ac:dyDescent="0.2">
      <c r="A1646" s="73">
        <f t="shared" si="313"/>
        <v>1.4993055555555556E-3</v>
      </c>
      <c r="B1646" s="3">
        <f t="shared" si="311"/>
        <v>34</v>
      </c>
      <c r="E1646" s="14">
        <f t="shared" si="312"/>
        <v>41885</v>
      </c>
      <c r="F1646" s="3">
        <f t="shared" si="318"/>
        <v>8</v>
      </c>
      <c r="G1646" s="3" t="str">
        <f t="shared" si="314"/>
        <v/>
      </c>
      <c r="H1646" s="3">
        <f t="shared" si="320"/>
        <v>0</v>
      </c>
      <c r="I1646" s="3" t="str">
        <f t="shared" si="315"/>
        <v/>
      </c>
      <c r="K1646" s="3">
        <f t="shared" si="316"/>
        <v>61</v>
      </c>
      <c r="L1646" s="3" t="str">
        <f t="shared" si="317"/>
        <v/>
      </c>
      <c r="N1646" s="48" t="s">
        <v>257</v>
      </c>
      <c r="O1646" s="57">
        <f t="shared" si="319"/>
        <v>8</v>
      </c>
      <c r="P1646" s="36">
        <v>41885</v>
      </c>
      <c r="Q1646" t="s">
        <v>301</v>
      </c>
      <c r="R1646" s="240">
        <v>1.4993055555555556E-3</v>
      </c>
      <c r="S1646" s="185"/>
      <c r="T1646" s="62" t="str">
        <f>IF(O1646&gt;0,VLOOKUP(Q1646,'Riders Names'!A$2:B$582,2,FALSE),"")</f>
        <v>Guest</v>
      </c>
      <c r="U1646" s="45" t="str">
        <f>IF(P1646&gt;0,VLOOKUP(Q1646,'Riders Names'!A$2:B$582,1,FALSE),"")</f>
        <v>Will Matthews</v>
      </c>
      <c r="X1646" s="7" t="str">
        <f>IF('My Races'!$H$2="All",Q1646,CONCATENATE(Q1646,N1646))</f>
        <v>Will MatthewsUHC86</v>
      </c>
    </row>
    <row r="1647" spans="1:24" x14ac:dyDescent="0.2">
      <c r="A1647" s="73">
        <f t="shared" si="313"/>
        <v>1.5166666666666668E-3</v>
      </c>
      <c r="B1647" s="3">
        <f t="shared" si="311"/>
        <v>36</v>
      </c>
      <c r="E1647" s="14">
        <f t="shared" si="312"/>
        <v>41885</v>
      </c>
      <c r="F1647" s="3">
        <f t="shared" si="318"/>
        <v>8</v>
      </c>
      <c r="G1647" s="3" t="str">
        <f t="shared" si="314"/>
        <v/>
      </c>
      <c r="H1647" s="3">
        <f t="shared" si="320"/>
        <v>0</v>
      </c>
      <c r="I1647" s="3" t="str">
        <f t="shared" si="315"/>
        <v/>
      </c>
      <c r="K1647" s="3">
        <f t="shared" si="316"/>
        <v>61</v>
      </c>
      <c r="L1647" s="3" t="str">
        <f t="shared" si="317"/>
        <v/>
      </c>
      <c r="N1647" s="48" t="s">
        <v>257</v>
      </c>
      <c r="O1647" s="57">
        <f t="shared" si="319"/>
        <v>9</v>
      </c>
      <c r="P1647" s="36">
        <v>41885</v>
      </c>
      <c r="Q1647" t="s">
        <v>365</v>
      </c>
      <c r="R1647" s="240">
        <v>1.5166666666666668E-3</v>
      </c>
      <c r="S1647" s="185"/>
      <c r="T1647" s="62" t="str">
        <f>IF(O1647&gt;0,VLOOKUP(Q1647,'Riders Names'!A$2:B$582,2,FALSE),"")</f>
        <v>Male</v>
      </c>
      <c r="U1647" s="45" t="str">
        <f>IF(P1647&gt;0,VLOOKUP(Q1647,'Riders Names'!A$2:B$582,1,FALSE),"")</f>
        <v>Jack Fieldhouse</v>
      </c>
      <c r="X1647" s="7" t="str">
        <f>IF('My Races'!$H$2="All",Q1647,CONCATENATE(Q1647,N1647))</f>
        <v>Jack FieldhouseUHC86</v>
      </c>
    </row>
    <row r="1648" spans="1:24" x14ac:dyDescent="0.2">
      <c r="A1648" s="73">
        <f t="shared" si="313"/>
        <v>1.5409722222222222E-3</v>
      </c>
      <c r="B1648" s="3">
        <f t="shared" si="311"/>
        <v>37</v>
      </c>
      <c r="E1648" s="14">
        <f t="shared" si="312"/>
        <v>41885</v>
      </c>
      <c r="F1648" s="3">
        <f t="shared" si="318"/>
        <v>8</v>
      </c>
      <c r="G1648" s="3" t="str">
        <f t="shared" si="314"/>
        <v/>
      </c>
      <c r="H1648" s="3">
        <f t="shared" si="320"/>
        <v>0</v>
      </c>
      <c r="I1648" s="3" t="str">
        <f t="shared" si="315"/>
        <v/>
      </c>
      <c r="K1648" s="3">
        <f t="shared" si="316"/>
        <v>61</v>
      </c>
      <c r="L1648" s="3" t="str">
        <f t="shared" si="317"/>
        <v/>
      </c>
      <c r="N1648" s="48" t="s">
        <v>257</v>
      </c>
      <c r="O1648" s="57">
        <f t="shared" si="319"/>
        <v>10</v>
      </c>
      <c r="P1648" s="36">
        <v>41885</v>
      </c>
      <c r="Q1648" t="s">
        <v>410</v>
      </c>
      <c r="R1648" s="240">
        <v>1.5409722222222222E-3</v>
      </c>
      <c r="S1648" s="185"/>
      <c r="T1648" s="62" t="str">
        <f>IF(O1648&gt;0,VLOOKUP(Q1648,'Riders Names'!A$2:B$582,2,FALSE),"")</f>
        <v>Male</v>
      </c>
      <c r="U1648" s="45" t="str">
        <f>IF(P1648&gt;0,VLOOKUP(Q1648,'Riders Names'!A$2:B$582,1,FALSE),"")</f>
        <v>Marc Allen</v>
      </c>
      <c r="X1648" s="7" t="str">
        <f>IF('My Races'!$H$2="All",Q1648,CONCATENATE(Q1648,N1648))</f>
        <v>Marc AllenUHC86</v>
      </c>
    </row>
    <row r="1649" spans="1:24" x14ac:dyDescent="0.2">
      <c r="A1649" s="73">
        <f t="shared" si="313"/>
        <v>1.9395833333333333E-3</v>
      </c>
      <c r="B1649" s="3">
        <f t="shared" si="311"/>
        <v>60</v>
      </c>
      <c r="E1649" s="14">
        <f t="shared" si="312"/>
        <v>41885</v>
      </c>
      <c r="F1649" s="3">
        <f t="shared" si="318"/>
        <v>8</v>
      </c>
      <c r="G1649" s="3" t="str">
        <f t="shared" si="314"/>
        <v/>
      </c>
      <c r="H1649" s="3">
        <f t="shared" si="320"/>
        <v>0</v>
      </c>
      <c r="I1649" s="3" t="str">
        <f t="shared" si="315"/>
        <v/>
      </c>
      <c r="K1649" s="3">
        <f t="shared" si="316"/>
        <v>61</v>
      </c>
      <c r="L1649" s="3" t="str">
        <f t="shared" si="317"/>
        <v/>
      </c>
      <c r="N1649" s="48" t="s">
        <v>257</v>
      </c>
      <c r="O1649" s="57">
        <f t="shared" si="319"/>
        <v>11</v>
      </c>
      <c r="P1649" s="36">
        <v>41885</v>
      </c>
      <c r="Q1649" t="s">
        <v>115</v>
      </c>
      <c r="R1649" s="240">
        <v>1.9395833333333333E-3</v>
      </c>
      <c r="S1649" s="185"/>
      <c r="T1649" s="62" t="str">
        <f>IF(O1649&gt;0,VLOOKUP(Q1649,'Riders Names'!A$2:B$582,2,FALSE),"")</f>
        <v>Male</v>
      </c>
      <c r="U1649" s="45" t="str">
        <f>IF(P1649&gt;0,VLOOKUP(Q1649,'Riders Names'!A$2:B$582,1,FALSE),"")</f>
        <v>Dylan Spencer</v>
      </c>
      <c r="X1649" s="7" t="str">
        <f>IF('My Races'!$H$2="All",Q1649,CONCATENATE(Q1649,N1649))</f>
        <v>Dylan SpencerUHC86</v>
      </c>
    </row>
    <row r="1650" spans="1:24" x14ac:dyDescent="0.2">
      <c r="A1650" s="73">
        <f t="shared" si="313"/>
        <v>1.9719907407407407E-3</v>
      </c>
      <c r="B1650" s="3">
        <f t="shared" si="311"/>
        <v>62</v>
      </c>
      <c r="E1650" s="14">
        <f t="shared" si="312"/>
        <v>41885</v>
      </c>
      <c r="F1650" s="3">
        <f t="shared" si="318"/>
        <v>8</v>
      </c>
      <c r="G1650" s="3" t="str">
        <f t="shared" si="314"/>
        <v/>
      </c>
      <c r="H1650" s="3">
        <f t="shared" si="320"/>
        <v>0</v>
      </c>
      <c r="I1650" s="3" t="str">
        <f t="shared" si="315"/>
        <v/>
      </c>
      <c r="K1650" s="3">
        <f t="shared" si="316"/>
        <v>61</v>
      </c>
      <c r="L1650" s="3" t="str">
        <f t="shared" si="317"/>
        <v/>
      </c>
      <c r="N1650" s="48" t="s">
        <v>257</v>
      </c>
      <c r="O1650" s="57">
        <f t="shared" si="319"/>
        <v>12</v>
      </c>
      <c r="P1650" s="36">
        <v>41885</v>
      </c>
      <c r="Q1650" t="s">
        <v>57</v>
      </c>
      <c r="R1650" s="240">
        <v>1.9719907407407407E-3</v>
      </c>
      <c r="S1650" s="185"/>
      <c r="T1650" s="62" t="str">
        <f>IF(O1650&gt;0,VLOOKUP(Q1650,'Riders Names'!A$2:B$582,2,FALSE),"")</f>
        <v>Male</v>
      </c>
      <c r="U1650" s="45" t="str">
        <f>IF(P1650&gt;0,VLOOKUP(Q1650,'Riders Names'!A$2:B$582,1,FALSE),"")</f>
        <v>Paul Winchcombe</v>
      </c>
      <c r="X1650" s="7" t="str">
        <f>IF('My Races'!$H$2="All",Q1650,CONCATENATE(Q1650,N1650))</f>
        <v>Paul WinchcombeUHC86</v>
      </c>
    </row>
    <row r="1651" spans="1:24" hidden="1" x14ac:dyDescent="0.2">
      <c r="A1651" s="73" t="str">
        <f t="shared" si="313"/>
        <v/>
      </c>
      <c r="B1651" s="3" t="str">
        <f t="shared" si="311"/>
        <v/>
      </c>
      <c r="E1651" s="14" t="str">
        <f t="shared" si="312"/>
        <v/>
      </c>
      <c r="F1651" s="3">
        <f t="shared" si="318"/>
        <v>8</v>
      </c>
      <c r="G1651" s="3" t="str">
        <f t="shared" si="314"/>
        <v/>
      </c>
      <c r="H1651" s="3">
        <f t="shared" si="320"/>
        <v>0</v>
      </c>
      <c r="I1651" s="3" t="str">
        <f t="shared" si="315"/>
        <v/>
      </c>
      <c r="K1651" s="3">
        <f t="shared" si="316"/>
        <v>61</v>
      </c>
      <c r="L1651" s="3" t="str">
        <f t="shared" si="317"/>
        <v/>
      </c>
      <c r="N1651" s="48" t="s">
        <v>52</v>
      </c>
      <c r="O1651" s="57"/>
      <c r="P1651" s="36"/>
      <c r="Q1651" s="35"/>
      <c r="R1651" s="37"/>
      <c r="S1651" s="185"/>
      <c r="T1651" s="62" t="str">
        <f>IF(O1651&gt;0,VLOOKUP(Q1651,'Riders Names'!A$2:B$582,2,FALSE),"")</f>
        <v/>
      </c>
      <c r="U1651" s="45" t="str">
        <f>IF(P1651&gt;0,VLOOKUP(Q1651,'Riders Names'!A$2:B$582,1,FALSE),"")</f>
        <v/>
      </c>
      <c r="X1651" s="7" t="str">
        <f>IF('My Races'!$H$2="All",Q1651,CONCATENATE(Q1651,N1651))</f>
        <v>Choose Race</v>
      </c>
    </row>
    <row r="1652" spans="1:24" hidden="1" x14ac:dyDescent="0.2">
      <c r="A1652" s="73" t="str">
        <f t="shared" si="313"/>
        <v/>
      </c>
      <c r="B1652" s="3" t="str">
        <f t="shared" si="311"/>
        <v/>
      </c>
      <c r="E1652" s="14" t="str">
        <f t="shared" si="312"/>
        <v/>
      </c>
      <c r="F1652" s="3">
        <f t="shared" si="318"/>
        <v>8</v>
      </c>
      <c r="G1652" s="3" t="str">
        <f t="shared" si="314"/>
        <v/>
      </c>
      <c r="H1652" s="3">
        <f t="shared" si="320"/>
        <v>0</v>
      </c>
      <c r="I1652" s="3" t="str">
        <f t="shared" si="315"/>
        <v/>
      </c>
      <c r="K1652" s="3">
        <f t="shared" si="316"/>
        <v>61</v>
      </c>
      <c r="L1652" s="3" t="str">
        <f t="shared" si="317"/>
        <v/>
      </c>
      <c r="N1652" s="48" t="s">
        <v>52</v>
      </c>
      <c r="O1652" s="57"/>
      <c r="P1652" s="36"/>
      <c r="Q1652" s="35"/>
      <c r="R1652" s="37"/>
      <c r="S1652" s="185"/>
      <c r="T1652" s="62" t="str">
        <f>IF(O1652&gt;0,VLOOKUP(Q1652,'Riders Names'!A$2:B$582,2,FALSE),"")</f>
        <v/>
      </c>
      <c r="U1652" s="45" t="str">
        <f>IF(P1652&gt;0,VLOOKUP(Q1652,'Riders Names'!A$2:B$582,1,FALSE),"")</f>
        <v/>
      </c>
      <c r="X1652" s="7" t="str">
        <f>IF('My Races'!$H$2="All",Q1652,CONCATENATE(Q1652,N1652))</f>
        <v>Choose Race</v>
      </c>
    </row>
    <row r="1653" spans="1:24" hidden="1" x14ac:dyDescent="0.2">
      <c r="A1653" s="73" t="str">
        <f t="shared" si="313"/>
        <v/>
      </c>
      <c r="B1653" s="3" t="str">
        <f t="shared" si="311"/>
        <v/>
      </c>
      <c r="E1653" s="14" t="str">
        <f t="shared" si="312"/>
        <v/>
      </c>
      <c r="F1653" s="3">
        <f t="shared" si="318"/>
        <v>8</v>
      </c>
      <c r="G1653" s="3" t="str">
        <f t="shared" si="314"/>
        <v/>
      </c>
      <c r="H1653" s="3">
        <f t="shared" si="320"/>
        <v>0</v>
      </c>
      <c r="I1653" s="3" t="str">
        <f t="shared" si="315"/>
        <v/>
      </c>
      <c r="K1653" s="3">
        <f t="shared" si="316"/>
        <v>61</v>
      </c>
      <c r="L1653" s="3" t="str">
        <f t="shared" si="317"/>
        <v/>
      </c>
      <c r="N1653" s="48" t="s">
        <v>52</v>
      </c>
      <c r="O1653" s="57"/>
      <c r="P1653" s="36"/>
      <c r="Q1653" s="35"/>
      <c r="R1653" s="37"/>
      <c r="S1653" s="185"/>
      <c r="T1653" s="62" t="str">
        <f>IF(O1653&gt;0,VLOOKUP(Q1653,'Riders Names'!A$2:B$582,2,FALSE),"")</f>
        <v/>
      </c>
      <c r="U1653" s="45" t="str">
        <f>IF(P1653&gt;0,VLOOKUP(Q1653,'Riders Names'!A$2:B$582,1,FALSE),"")</f>
        <v/>
      </c>
      <c r="X1653" s="7" t="str">
        <f>IF('My Races'!$H$2="All",Q1653,CONCATENATE(Q1653,N1653))</f>
        <v>Choose Race</v>
      </c>
    </row>
    <row r="1654" spans="1:24" hidden="1" x14ac:dyDescent="0.2">
      <c r="A1654" s="73" t="str">
        <f t="shared" si="313"/>
        <v/>
      </c>
      <c r="B1654" s="3" t="str">
        <f t="shared" si="311"/>
        <v/>
      </c>
      <c r="E1654" s="14" t="str">
        <f t="shared" si="312"/>
        <v/>
      </c>
      <c r="F1654" s="3">
        <f t="shared" si="318"/>
        <v>8</v>
      </c>
      <c r="G1654" s="3" t="str">
        <f t="shared" si="314"/>
        <v/>
      </c>
      <c r="H1654" s="3">
        <f t="shared" si="320"/>
        <v>0</v>
      </c>
      <c r="I1654" s="3" t="str">
        <f t="shared" si="315"/>
        <v/>
      </c>
      <c r="K1654" s="3">
        <f t="shared" si="316"/>
        <v>61</v>
      </c>
      <c r="L1654" s="3" t="str">
        <f t="shared" si="317"/>
        <v/>
      </c>
      <c r="N1654" s="48" t="s">
        <v>52</v>
      </c>
      <c r="O1654" s="57"/>
      <c r="P1654" s="36"/>
      <c r="Q1654" s="35"/>
      <c r="R1654" s="37"/>
      <c r="S1654" s="185"/>
      <c r="T1654" s="62" t="str">
        <f>IF(O1654&gt;0,VLOOKUP(Q1654,'Riders Names'!A$2:B$582,2,FALSE),"")</f>
        <v/>
      </c>
      <c r="U1654" s="45" t="str">
        <f>IF(P1654&gt;0,VLOOKUP(Q1654,'Riders Names'!A$2:B$582,1,FALSE),"")</f>
        <v/>
      </c>
      <c r="X1654" s="7" t="str">
        <f>IF('My Races'!$H$2="All",Q1654,CONCATENATE(Q1654,N1654))</f>
        <v>Choose Race</v>
      </c>
    </row>
    <row r="1655" spans="1:24" hidden="1" x14ac:dyDescent="0.2">
      <c r="A1655" s="73" t="str">
        <f t="shared" si="313"/>
        <v/>
      </c>
      <c r="B1655" s="3" t="str">
        <f t="shared" si="311"/>
        <v/>
      </c>
      <c r="E1655" s="14" t="str">
        <f t="shared" si="312"/>
        <v/>
      </c>
      <c r="F1655" s="3">
        <f t="shared" si="318"/>
        <v>8</v>
      </c>
      <c r="G1655" s="3" t="str">
        <f t="shared" si="314"/>
        <v/>
      </c>
      <c r="H1655" s="3">
        <f t="shared" si="320"/>
        <v>0</v>
      </c>
      <c r="I1655" s="3" t="str">
        <f t="shared" si="315"/>
        <v/>
      </c>
      <c r="K1655" s="3">
        <f t="shared" si="316"/>
        <v>61</v>
      </c>
      <c r="L1655" s="3" t="str">
        <f t="shared" si="317"/>
        <v/>
      </c>
      <c r="N1655" s="48" t="s">
        <v>52</v>
      </c>
      <c r="O1655" s="57"/>
      <c r="P1655" s="36"/>
      <c r="Q1655" s="35"/>
      <c r="R1655" s="37"/>
      <c r="S1655" s="185"/>
      <c r="T1655" s="62" t="str">
        <f>IF(O1655&gt;0,VLOOKUP(Q1655,'Riders Names'!A$2:B$582,2,FALSE),"")</f>
        <v/>
      </c>
      <c r="U1655" s="45" t="str">
        <f>IF(P1655&gt;0,VLOOKUP(Q1655,'Riders Names'!A$2:B$582,1,FALSE),"")</f>
        <v/>
      </c>
      <c r="X1655" s="7" t="str">
        <f>IF('My Races'!$H$2="All",Q1655,CONCATENATE(Q1655,N1655))</f>
        <v>Choose Race</v>
      </c>
    </row>
    <row r="1656" spans="1:24" hidden="1" x14ac:dyDescent="0.2">
      <c r="A1656" s="73" t="str">
        <f t="shared" si="313"/>
        <v/>
      </c>
      <c r="B1656" s="3" t="str">
        <f t="shared" si="311"/>
        <v/>
      </c>
      <c r="E1656" s="14" t="str">
        <f t="shared" si="312"/>
        <v/>
      </c>
      <c r="F1656" s="3">
        <f t="shared" si="318"/>
        <v>8</v>
      </c>
      <c r="G1656" s="3" t="str">
        <f t="shared" si="314"/>
        <v/>
      </c>
      <c r="H1656" s="3">
        <f t="shared" si="320"/>
        <v>0</v>
      </c>
      <c r="I1656" s="3" t="str">
        <f t="shared" si="315"/>
        <v/>
      </c>
      <c r="K1656" s="3">
        <f t="shared" si="316"/>
        <v>61</v>
      </c>
      <c r="L1656" s="3" t="str">
        <f t="shared" si="317"/>
        <v/>
      </c>
      <c r="N1656" s="48" t="s">
        <v>52</v>
      </c>
      <c r="O1656" s="57"/>
      <c r="P1656" s="36"/>
      <c r="Q1656" s="35"/>
      <c r="R1656" s="37"/>
      <c r="S1656" s="185"/>
      <c r="T1656" s="62" t="str">
        <f>IF(O1656&gt;0,VLOOKUP(Q1656,'Riders Names'!A$2:B$582,2,FALSE),"")</f>
        <v/>
      </c>
      <c r="U1656" s="45" t="str">
        <f>IF(P1656&gt;0,VLOOKUP(Q1656,'Riders Names'!A$2:B$582,1,FALSE),"")</f>
        <v/>
      </c>
      <c r="X1656" s="7" t="str">
        <f>IF('My Races'!$H$2="All",Q1656,CONCATENATE(Q1656,N1656))</f>
        <v>Choose Race</v>
      </c>
    </row>
    <row r="1657" spans="1:24" hidden="1" x14ac:dyDescent="0.2">
      <c r="A1657" s="73" t="str">
        <f t="shared" si="313"/>
        <v/>
      </c>
      <c r="B1657" s="3" t="str">
        <f t="shared" si="311"/>
        <v/>
      </c>
      <c r="E1657" s="14" t="str">
        <f t="shared" si="312"/>
        <v/>
      </c>
      <c r="F1657" s="3">
        <f t="shared" si="318"/>
        <v>8</v>
      </c>
      <c r="G1657" s="3" t="str">
        <f t="shared" si="314"/>
        <v/>
      </c>
      <c r="H1657" s="3">
        <f t="shared" si="320"/>
        <v>0</v>
      </c>
      <c r="I1657" s="3" t="str">
        <f t="shared" si="315"/>
        <v/>
      </c>
      <c r="K1657" s="3">
        <f t="shared" si="316"/>
        <v>61</v>
      </c>
      <c r="L1657" s="3" t="str">
        <f t="shared" si="317"/>
        <v/>
      </c>
      <c r="N1657" s="48" t="s">
        <v>52</v>
      </c>
      <c r="O1657" s="57"/>
      <c r="P1657" s="36"/>
      <c r="Q1657" s="35"/>
      <c r="R1657" s="37"/>
      <c r="S1657" s="185"/>
      <c r="T1657" s="62" t="str">
        <f>IF(O1657&gt;0,VLOOKUP(Q1657,'Riders Names'!A$2:B$582,2,FALSE),"")</f>
        <v/>
      </c>
      <c r="U1657" s="45" t="str">
        <f>IF(P1657&gt;0,VLOOKUP(Q1657,'Riders Names'!A$2:B$582,1,FALSE),"")</f>
        <v/>
      </c>
      <c r="X1657" s="7" t="str">
        <f>IF('My Races'!$H$2="All",Q1657,CONCATENATE(Q1657,N1657))</f>
        <v>Choose Race</v>
      </c>
    </row>
    <row r="1658" spans="1:24" hidden="1" x14ac:dyDescent="0.2">
      <c r="A1658" s="73" t="str">
        <f t="shared" si="313"/>
        <v/>
      </c>
      <c r="B1658" s="3" t="str">
        <f t="shared" si="311"/>
        <v/>
      </c>
      <c r="E1658" s="14" t="str">
        <f t="shared" si="312"/>
        <v/>
      </c>
      <c r="F1658" s="3">
        <f t="shared" si="318"/>
        <v>8</v>
      </c>
      <c r="G1658" s="3" t="str">
        <f t="shared" si="314"/>
        <v/>
      </c>
      <c r="H1658" s="3">
        <f t="shared" si="320"/>
        <v>0</v>
      </c>
      <c r="I1658" s="3" t="str">
        <f t="shared" si="315"/>
        <v/>
      </c>
      <c r="K1658" s="3">
        <f t="shared" si="316"/>
        <v>61</v>
      </c>
      <c r="L1658" s="3" t="str">
        <f t="shared" si="317"/>
        <v/>
      </c>
      <c r="N1658" s="48" t="s">
        <v>52</v>
      </c>
      <c r="O1658" s="57"/>
      <c r="P1658" s="36"/>
      <c r="Q1658" s="35"/>
      <c r="R1658" s="37"/>
      <c r="S1658" s="185"/>
      <c r="T1658" s="62" t="str">
        <f>IF(O1658&gt;0,VLOOKUP(Q1658,'Riders Names'!A$2:B$582,2,FALSE),"")</f>
        <v/>
      </c>
      <c r="U1658" s="45" t="str">
        <f>IF(P1658&gt;0,VLOOKUP(Q1658,'Riders Names'!A$2:B$582,1,FALSE),"")</f>
        <v/>
      </c>
      <c r="X1658" s="7" t="str">
        <f>IF('My Races'!$H$2="All",Q1658,CONCATENATE(Q1658,N1658))</f>
        <v>Choose Race</v>
      </c>
    </row>
    <row r="1659" spans="1:24" hidden="1" x14ac:dyDescent="0.2">
      <c r="A1659" s="73" t="str">
        <f t="shared" si="313"/>
        <v/>
      </c>
      <c r="B1659" s="3" t="str">
        <f t="shared" si="311"/>
        <v/>
      </c>
      <c r="E1659" s="14" t="str">
        <f t="shared" si="312"/>
        <v/>
      </c>
      <c r="F1659" s="3">
        <f t="shared" si="318"/>
        <v>8</v>
      </c>
      <c r="G1659" s="3" t="str">
        <f t="shared" si="314"/>
        <v/>
      </c>
      <c r="H1659" s="3">
        <f t="shared" si="320"/>
        <v>0</v>
      </c>
      <c r="I1659" s="3" t="str">
        <f t="shared" si="315"/>
        <v/>
      </c>
      <c r="K1659" s="3">
        <f t="shared" si="316"/>
        <v>61</v>
      </c>
      <c r="L1659" s="3" t="str">
        <f t="shared" si="317"/>
        <v/>
      </c>
      <c r="N1659" s="48" t="s">
        <v>52</v>
      </c>
      <c r="O1659" s="57"/>
      <c r="P1659" s="36"/>
      <c r="Q1659" s="35"/>
      <c r="R1659" s="37"/>
      <c r="S1659" s="185"/>
      <c r="T1659" s="62" t="str">
        <f>IF(O1659&gt;0,VLOOKUP(Q1659,'Riders Names'!A$2:B$582,2,FALSE),"")</f>
        <v/>
      </c>
      <c r="U1659" s="45" t="str">
        <f>IF(P1659&gt;0,VLOOKUP(Q1659,'Riders Names'!A$2:B$582,1,FALSE),"")</f>
        <v/>
      </c>
      <c r="X1659" s="7" t="str">
        <f>IF('My Races'!$H$2="All",Q1659,CONCATENATE(Q1659,N1659))</f>
        <v>Choose Race</v>
      </c>
    </row>
    <row r="1660" spans="1:24" hidden="1" x14ac:dyDescent="0.2">
      <c r="A1660" s="73" t="str">
        <f t="shared" si="313"/>
        <v/>
      </c>
      <c r="B1660" s="3" t="str">
        <f t="shared" si="311"/>
        <v/>
      </c>
      <c r="E1660" s="14" t="str">
        <f t="shared" si="312"/>
        <v/>
      </c>
      <c r="F1660" s="3">
        <f t="shared" si="318"/>
        <v>8</v>
      </c>
      <c r="G1660" s="3" t="str">
        <f t="shared" si="314"/>
        <v/>
      </c>
      <c r="H1660" s="3">
        <f t="shared" si="320"/>
        <v>0</v>
      </c>
      <c r="I1660" s="3" t="str">
        <f t="shared" si="315"/>
        <v/>
      </c>
      <c r="K1660" s="3">
        <f t="shared" si="316"/>
        <v>61</v>
      </c>
      <c r="L1660" s="3" t="str">
        <f t="shared" si="317"/>
        <v/>
      </c>
      <c r="N1660" s="48" t="s">
        <v>52</v>
      </c>
      <c r="O1660" s="57"/>
      <c r="P1660" s="36"/>
      <c r="Q1660" s="35"/>
      <c r="R1660" s="37"/>
      <c r="S1660" s="185"/>
      <c r="T1660" s="62" t="str">
        <f>IF(O1660&gt;0,VLOOKUP(Q1660,'Riders Names'!A$2:B$582,2,FALSE),"")</f>
        <v/>
      </c>
      <c r="U1660" s="45" t="str">
        <f>IF(P1660&gt;0,VLOOKUP(Q1660,'Riders Names'!A$2:B$582,1,FALSE),"")</f>
        <v/>
      </c>
      <c r="X1660" s="7" t="str">
        <f>IF('My Races'!$H$2="All",Q1660,CONCATENATE(Q1660,N1660))</f>
        <v>Choose Race</v>
      </c>
    </row>
    <row r="1661" spans="1:24" hidden="1" x14ac:dyDescent="0.2">
      <c r="A1661" s="73" t="str">
        <f t="shared" si="313"/>
        <v/>
      </c>
      <c r="B1661" s="3" t="str">
        <f t="shared" si="311"/>
        <v/>
      </c>
      <c r="E1661" s="14" t="str">
        <f t="shared" si="312"/>
        <v/>
      </c>
      <c r="F1661" s="3">
        <f t="shared" si="318"/>
        <v>8</v>
      </c>
      <c r="G1661" s="3" t="str">
        <f t="shared" si="314"/>
        <v/>
      </c>
      <c r="H1661" s="3">
        <f t="shared" si="320"/>
        <v>0</v>
      </c>
      <c r="I1661" s="3" t="str">
        <f t="shared" si="315"/>
        <v/>
      </c>
      <c r="K1661" s="3">
        <f t="shared" si="316"/>
        <v>61</v>
      </c>
      <c r="L1661" s="3" t="str">
        <f t="shared" si="317"/>
        <v/>
      </c>
      <c r="N1661" s="48" t="s">
        <v>52</v>
      </c>
      <c r="O1661" s="57"/>
      <c r="P1661" s="36"/>
      <c r="Q1661" s="35"/>
      <c r="R1661" s="37"/>
      <c r="S1661" s="185"/>
      <c r="T1661" s="62" t="str">
        <f>IF(O1661&gt;0,VLOOKUP(Q1661,'Riders Names'!A$2:B$582,2,FALSE),"")</f>
        <v/>
      </c>
      <c r="U1661" s="45" t="str">
        <f>IF(P1661&gt;0,VLOOKUP(Q1661,'Riders Names'!A$2:B$582,1,FALSE),"")</f>
        <v/>
      </c>
      <c r="X1661" s="7" t="str">
        <f>IF('My Races'!$H$2="All",Q1661,CONCATENATE(Q1661,N1661))</f>
        <v>Choose Race</v>
      </c>
    </row>
    <row r="1662" spans="1:24" hidden="1" x14ac:dyDescent="0.2">
      <c r="A1662" s="73" t="str">
        <f t="shared" si="313"/>
        <v/>
      </c>
      <c r="B1662" s="3" t="str">
        <f t="shared" si="311"/>
        <v/>
      </c>
      <c r="E1662" s="14" t="str">
        <f t="shared" si="312"/>
        <v/>
      </c>
      <c r="F1662" s="3">
        <f t="shared" si="318"/>
        <v>8</v>
      </c>
      <c r="G1662" s="3" t="str">
        <f t="shared" si="314"/>
        <v/>
      </c>
      <c r="H1662" s="3">
        <f t="shared" si="320"/>
        <v>0</v>
      </c>
      <c r="I1662" s="3" t="str">
        <f t="shared" si="315"/>
        <v/>
      </c>
      <c r="K1662" s="3">
        <f t="shared" si="316"/>
        <v>61</v>
      </c>
      <c r="L1662" s="3" t="str">
        <f t="shared" si="317"/>
        <v/>
      </c>
      <c r="N1662" s="48" t="s">
        <v>52</v>
      </c>
      <c r="O1662" s="57"/>
      <c r="P1662" s="36"/>
      <c r="Q1662" s="35"/>
      <c r="R1662" s="37"/>
      <c r="S1662" s="185"/>
      <c r="T1662" s="62" t="str">
        <f>IF(O1662&gt;0,VLOOKUP(Q1662,'Riders Names'!A$2:B$582,2,FALSE),"")</f>
        <v/>
      </c>
      <c r="U1662" s="45" t="str">
        <f>IF(P1662&gt;0,VLOOKUP(Q1662,'Riders Names'!A$2:B$582,1,FALSE),"")</f>
        <v/>
      </c>
      <c r="X1662" s="7" t="str">
        <f>IF('My Races'!$H$2="All",Q1662,CONCATENATE(Q1662,N1662))</f>
        <v>Choose Race</v>
      </c>
    </row>
    <row r="1663" spans="1:24" hidden="1" x14ac:dyDescent="0.2">
      <c r="A1663" s="73" t="str">
        <f t="shared" si="313"/>
        <v/>
      </c>
      <c r="B1663" s="3" t="str">
        <f t="shared" si="311"/>
        <v/>
      </c>
      <c r="E1663" s="14" t="str">
        <f t="shared" si="312"/>
        <v/>
      </c>
      <c r="F1663" s="3">
        <f t="shared" si="318"/>
        <v>8</v>
      </c>
      <c r="G1663" s="3" t="str">
        <f t="shared" si="314"/>
        <v/>
      </c>
      <c r="H1663" s="3">
        <f t="shared" si="320"/>
        <v>0</v>
      </c>
      <c r="I1663" s="3" t="str">
        <f t="shared" si="315"/>
        <v/>
      </c>
      <c r="K1663" s="3">
        <f t="shared" si="316"/>
        <v>61</v>
      </c>
      <c r="L1663" s="3" t="str">
        <f t="shared" si="317"/>
        <v/>
      </c>
      <c r="N1663" s="48" t="s">
        <v>52</v>
      </c>
      <c r="O1663" s="57"/>
      <c r="P1663" s="36"/>
      <c r="Q1663" s="35"/>
      <c r="R1663" s="37"/>
      <c r="S1663" s="185"/>
      <c r="T1663" s="62" t="str">
        <f>IF(O1663&gt;0,VLOOKUP(Q1663,'Riders Names'!A$2:B$582,2,FALSE),"")</f>
        <v/>
      </c>
      <c r="U1663" s="45" t="str">
        <f>IF(P1663&gt;0,VLOOKUP(Q1663,'Riders Names'!A$2:B$582,1,FALSE),"")</f>
        <v/>
      </c>
      <c r="X1663" s="7" t="str">
        <f>IF('My Races'!$H$2="All",Q1663,CONCATENATE(Q1663,N1663))</f>
        <v>Choose Race</v>
      </c>
    </row>
    <row r="1664" spans="1:24" hidden="1" x14ac:dyDescent="0.2">
      <c r="A1664" s="73" t="str">
        <f t="shared" si="313"/>
        <v/>
      </c>
      <c r="B1664" s="3" t="str">
        <f t="shared" si="311"/>
        <v/>
      </c>
      <c r="E1664" s="14" t="str">
        <f t="shared" si="312"/>
        <v/>
      </c>
      <c r="F1664" s="3">
        <f t="shared" si="318"/>
        <v>8</v>
      </c>
      <c r="G1664" s="3" t="str">
        <f t="shared" si="314"/>
        <v/>
      </c>
      <c r="H1664" s="3">
        <f t="shared" si="320"/>
        <v>0</v>
      </c>
      <c r="I1664" s="3" t="str">
        <f t="shared" si="315"/>
        <v/>
      </c>
      <c r="K1664" s="3">
        <f t="shared" si="316"/>
        <v>61</v>
      </c>
      <c r="L1664" s="3" t="str">
        <f t="shared" si="317"/>
        <v/>
      </c>
      <c r="N1664" s="48" t="s">
        <v>52</v>
      </c>
      <c r="O1664" s="57"/>
      <c r="P1664" s="36"/>
      <c r="Q1664" s="35"/>
      <c r="R1664" s="37"/>
      <c r="S1664" s="185"/>
      <c r="T1664" s="62" t="str">
        <f>IF(O1664&gt;0,VLOOKUP(Q1664,'Riders Names'!A$2:B$582,2,FALSE),"")</f>
        <v/>
      </c>
      <c r="U1664" s="45" t="str">
        <f>IF(P1664&gt;0,VLOOKUP(Q1664,'Riders Names'!A$2:B$582,1,FALSE),"")</f>
        <v/>
      </c>
      <c r="X1664" s="7" t="str">
        <f>IF('My Races'!$H$2="All",Q1664,CONCATENATE(Q1664,N1664))</f>
        <v>Choose Race</v>
      </c>
    </row>
    <row r="1665" spans="1:24" hidden="1" x14ac:dyDescent="0.2">
      <c r="A1665" s="73" t="str">
        <f t="shared" si="313"/>
        <v/>
      </c>
      <c r="B1665" s="3" t="str">
        <f t="shared" si="311"/>
        <v/>
      </c>
      <c r="E1665" s="14" t="str">
        <f t="shared" si="312"/>
        <v/>
      </c>
      <c r="F1665" s="3">
        <f t="shared" si="318"/>
        <v>8</v>
      </c>
      <c r="G1665" s="3" t="str">
        <f t="shared" si="314"/>
        <v/>
      </c>
      <c r="H1665" s="3">
        <f t="shared" si="320"/>
        <v>0</v>
      </c>
      <c r="I1665" s="3" t="str">
        <f t="shared" si="315"/>
        <v/>
      </c>
      <c r="K1665" s="3">
        <f t="shared" si="316"/>
        <v>61</v>
      </c>
      <c r="L1665" s="3" t="str">
        <f t="shared" si="317"/>
        <v/>
      </c>
      <c r="N1665" s="48" t="s">
        <v>52</v>
      </c>
      <c r="O1665" s="57"/>
      <c r="P1665" s="36"/>
      <c r="Q1665" s="35"/>
      <c r="R1665" s="37"/>
      <c r="S1665" s="185"/>
      <c r="T1665" s="62" t="str">
        <f>IF(O1665&gt;0,VLOOKUP(Q1665,'Riders Names'!A$2:B$582,2,FALSE),"")</f>
        <v/>
      </c>
      <c r="U1665" s="45" t="str">
        <f>IF(P1665&gt;0,VLOOKUP(Q1665,'Riders Names'!A$2:B$582,1,FALSE),"")</f>
        <v/>
      </c>
      <c r="X1665" s="7" t="str">
        <f>IF('My Races'!$H$2="All",Q1665,CONCATENATE(Q1665,N1665))</f>
        <v>Choose Race</v>
      </c>
    </row>
    <row r="1666" spans="1:24" hidden="1" x14ac:dyDescent="0.2">
      <c r="A1666" s="73" t="str">
        <f t="shared" si="313"/>
        <v/>
      </c>
      <c r="B1666" s="3" t="str">
        <f t="shared" si="311"/>
        <v/>
      </c>
      <c r="E1666" s="14" t="str">
        <f t="shared" si="312"/>
        <v/>
      </c>
      <c r="F1666" s="3">
        <f t="shared" si="318"/>
        <v>8</v>
      </c>
      <c r="G1666" s="3" t="str">
        <f t="shared" si="314"/>
        <v/>
      </c>
      <c r="H1666" s="3">
        <f t="shared" si="320"/>
        <v>0</v>
      </c>
      <c r="I1666" s="3" t="str">
        <f t="shared" si="315"/>
        <v/>
      </c>
      <c r="K1666" s="3">
        <f t="shared" si="316"/>
        <v>61</v>
      </c>
      <c r="L1666" s="3" t="str">
        <f t="shared" si="317"/>
        <v/>
      </c>
      <c r="N1666" s="48" t="s">
        <v>52</v>
      </c>
      <c r="O1666" s="57"/>
      <c r="P1666" s="36"/>
      <c r="Q1666" s="35"/>
      <c r="R1666" s="37"/>
      <c r="S1666" s="185"/>
      <c r="T1666" s="62" t="str">
        <f>IF(O1666&gt;0,VLOOKUP(Q1666,'Riders Names'!A$2:B$582,2,FALSE),"")</f>
        <v/>
      </c>
      <c r="U1666" s="45" t="str">
        <f>IF(P1666&gt;0,VLOOKUP(Q1666,'Riders Names'!A$2:B$582,1,FALSE),"")</f>
        <v/>
      </c>
      <c r="X1666" s="7" t="str">
        <f>IF('My Races'!$H$2="All",Q1666,CONCATENATE(Q1666,N1666))</f>
        <v>Choose Race</v>
      </c>
    </row>
    <row r="1667" spans="1:24" hidden="1" x14ac:dyDescent="0.2">
      <c r="A1667" s="73" t="str">
        <f t="shared" si="313"/>
        <v/>
      </c>
      <c r="B1667" s="3" t="str">
        <f t="shared" ref="B1667:B1730" si="321">IF(N1667=$AA$11,RANK(A1667,A$3:A$5000,1),"")</f>
        <v/>
      </c>
      <c r="E1667" s="14" t="str">
        <f t="shared" ref="E1667:E1730" si="322">IF(N1667=$AA$11,P1667,"")</f>
        <v/>
      </c>
      <c r="F1667" s="3">
        <f t="shared" si="318"/>
        <v>8</v>
      </c>
      <c r="G1667" s="3" t="str">
        <f t="shared" si="314"/>
        <v/>
      </c>
      <c r="H1667" s="3">
        <f t="shared" si="320"/>
        <v>0</v>
      </c>
      <c r="I1667" s="3" t="str">
        <f t="shared" si="315"/>
        <v/>
      </c>
      <c r="K1667" s="3">
        <f t="shared" si="316"/>
        <v>61</v>
      </c>
      <c r="L1667" s="3" t="str">
        <f t="shared" si="317"/>
        <v/>
      </c>
      <c r="N1667" s="48" t="s">
        <v>52</v>
      </c>
      <c r="O1667" s="57"/>
      <c r="P1667" s="36"/>
      <c r="Q1667" s="35"/>
      <c r="R1667" s="37"/>
      <c r="S1667" s="185"/>
      <c r="T1667" s="62" t="str">
        <f>IF(O1667&gt;0,VLOOKUP(Q1667,'Riders Names'!A$2:B$582,2,FALSE),"")</f>
        <v/>
      </c>
      <c r="U1667" s="45" t="str">
        <f>IF(P1667&gt;0,VLOOKUP(Q1667,'Riders Names'!A$2:B$582,1,FALSE),"")</f>
        <v/>
      </c>
      <c r="X1667" s="7" t="str">
        <f>IF('My Races'!$H$2="All",Q1667,CONCATENATE(Q1667,N1667))</f>
        <v>Choose Race</v>
      </c>
    </row>
    <row r="1668" spans="1:24" hidden="1" x14ac:dyDescent="0.2">
      <c r="A1668" s="73" t="str">
        <f t="shared" ref="A1668:A1731" si="323">IF(AND(N1668=$AA$11,$AA$7="All"),R1668,IF(AND(N1668=$AA$11,$AA$7=T1668),R1668,""))</f>
        <v/>
      </c>
      <c r="B1668" s="3" t="str">
        <f t="shared" si="321"/>
        <v/>
      </c>
      <c r="E1668" s="14" t="str">
        <f t="shared" si="322"/>
        <v/>
      </c>
      <c r="F1668" s="3">
        <f t="shared" si="318"/>
        <v>8</v>
      </c>
      <c r="G1668" s="3" t="str">
        <f t="shared" ref="G1668:G1731" si="324">IF(F1668&lt;&gt;F1667,F1668,"")</f>
        <v/>
      </c>
      <c r="H1668" s="3">
        <f t="shared" si="320"/>
        <v>0</v>
      </c>
      <c r="I1668" s="3" t="str">
        <f t="shared" ref="I1668:I1731" si="325">IF(H1668&lt;&gt;H1667,CONCATENATE($AA$11,H1668),"")</f>
        <v/>
      </c>
      <c r="K1668" s="3">
        <f t="shared" si="316"/>
        <v>61</v>
      </c>
      <c r="L1668" s="3" t="str">
        <f t="shared" si="317"/>
        <v/>
      </c>
      <c r="N1668" s="48" t="s">
        <v>52</v>
      </c>
      <c r="O1668" s="57"/>
      <c r="P1668" s="36"/>
      <c r="Q1668" s="35"/>
      <c r="R1668" s="37"/>
      <c r="S1668" s="185"/>
      <c r="T1668" s="62" t="str">
        <f>IF(O1668&gt;0,VLOOKUP(Q1668,'Riders Names'!A$2:B$582,2,FALSE),"")</f>
        <v/>
      </c>
      <c r="U1668" s="45" t="str">
        <f>IF(P1668&gt;0,VLOOKUP(Q1668,'Riders Names'!A$2:B$582,1,FALSE),"")</f>
        <v/>
      </c>
      <c r="X1668" s="7" t="str">
        <f>IF('My Races'!$H$2="All",Q1668,CONCATENATE(Q1668,N1668))</f>
        <v>Choose Race</v>
      </c>
    </row>
    <row r="1669" spans="1:24" hidden="1" x14ac:dyDescent="0.2">
      <c r="A1669" s="73" t="str">
        <f t="shared" si="323"/>
        <v/>
      </c>
      <c r="B1669" s="3" t="str">
        <f t="shared" si="321"/>
        <v/>
      </c>
      <c r="E1669" s="14" t="str">
        <f t="shared" si="322"/>
        <v/>
      </c>
      <c r="F1669" s="3">
        <f t="shared" si="318"/>
        <v>8</v>
      </c>
      <c r="G1669" s="3" t="str">
        <f t="shared" si="324"/>
        <v/>
      </c>
      <c r="H1669" s="3">
        <f t="shared" si="320"/>
        <v>0</v>
      </c>
      <c r="I1669" s="3" t="str">
        <f t="shared" si="325"/>
        <v/>
      </c>
      <c r="K1669" s="3">
        <f t="shared" si="316"/>
        <v>61</v>
      </c>
      <c r="L1669" s="3" t="str">
        <f t="shared" si="317"/>
        <v/>
      </c>
      <c r="N1669" s="48" t="s">
        <v>52</v>
      </c>
      <c r="O1669" s="57"/>
      <c r="P1669" s="36"/>
      <c r="Q1669" s="35"/>
      <c r="R1669" s="37"/>
      <c r="S1669" s="185"/>
      <c r="T1669" s="62" t="str">
        <f>IF(O1669&gt;0,VLOOKUP(Q1669,'Riders Names'!A$2:B$582,2,FALSE),"")</f>
        <v/>
      </c>
      <c r="U1669" s="45" t="str">
        <f>IF(P1669&gt;0,VLOOKUP(Q1669,'Riders Names'!A$2:B$582,1,FALSE),"")</f>
        <v/>
      </c>
      <c r="X1669" s="7" t="str">
        <f>IF('My Races'!$H$2="All",Q1669,CONCATENATE(Q1669,N1669))</f>
        <v>Choose Race</v>
      </c>
    </row>
    <row r="1670" spans="1:24" hidden="1" x14ac:dyDescent="0.2">
      <c r="A1670" s="73" t="str">
        <f t="shared" si="323"/>
        <v/>
      </c>
      <c r="B1670" s="3" t="str">
        <f t="shared" si="321"/>
        <v/>
      </c>
      <c r="E1670" s="14" t="str">
        <f t="shared" si="322"/>
        <v/>
      </c>
      <c r="F1670" s="3">
        <f t="shared" si="318"/>
        <v>8</v>
      </c>
      <c r="G1670" s="3" t="str">
        <f t="shared" si="324"/>
        <v/>
      </c>
      <c r="H1670" s="3">
        <f t="shared" si="320"/>
        <v>0</v>
      </c>
      <c r="I1670" s="3" t="str">
        <f t="shared" si="325"/>
        <v/>
      </c>
      <c r="K1670" s="3">
        <f t="shared" si="316"/>
        <v>61</v>
      </c>
      <c r="L1670" s="3" t="str">
        <f t="shared" si="317"/>
        <v/>
      </c>
      <c r="N1670" s="48" t="s">
        <v>52</v>
      </c>
      <c r="O1670" s="57"/>
      <c r="P1670" s="36"/>
      <c r="Q1670" s="35"/>
      <c r="R1670" s="37"/>
      <c r="S1670" s="185"/>
      <c r="T1670" s="62" t="str">
        <f>IF(O1670&gt;0,VLOOKUP(Q1670,'Riders Names'!A$2:B$582,2,FALSE),"")</f>
        <v/>
      </c>
      <c r="U1670" s="45" t="str">
        <f>IF(P1670&gt;0,VLOOKUP(Q1670,'Riders Names'!A$2:B$582,1,FALSE),"")</f>
        <v/>
      </c>
      <c r="X1670" s="7" t="str">
        <f>IF('My Races'!$H$2="All",Q1670,CONCATENATE(Q1670,N1670))</f>
        <v>Choose Race</v>
      </c>
    </row>
    <row r="1671" spans="1:24" hidden="1" x14ac:dyDescent="0.2">
      <c r="A1671" s="73" t="str">
        <f t="shared" si="323"/>
        <v/>
      </c>
      <c r="B1671" s="3" t="str">
        <f t="shared" si="321"/>
        <v/>
      </c>
      <c r="E1671" s="14" t="str">
        <f t="shared" si="322"/>
        <v/>
      </c>
      <c r="F1671" s="3">
        <f t="shared" si="318"/>
        <v>8</v>
      </c>
      <c r="G1671" s="3" t="str">
        <f t="shared" si="324"/>
        <v/>
      </c>
      <c r="H1671" s="3">
        <f t="shared" si="320"/>
        <v>0</v>
      </c>
      <c r="I1671" s="3" t="str">
        <f t="shared" si="325"/>
        <v/>
      </c>
      <c r="K1671" s="3">
        <f t="shared" si="316"/>
        <v>61</v>
      </c>
      <c r="L1671" s="3" t="str">
        <f t="shared" si="317"/>
        <v/>
      </c>
      <c r="N1671" s="48" t="s">
        <v>52</v>
      </c>
      <c r="O1671" s="57"/>
      <c r="P1671" s="36"/>
      <c r="Q1671" s="35"/>
      <c r="R1671" s="37"/>
      <c r="S1671" s="185"/>
      <c r="T1671" s="62" t="str">
        <f>IF(O1671&gt;0,VLOOKUP(Q1671,'Riders Names'!A$2:B$582,2,FALSE),"")</f>
        <v/>
      </c>
      <c r="U1671" s="45" t="str">
        <f>IF(P1671&gt;0,VLOOKUP(Q1671,'Riders Names'!A$2:B$582,1,FALSE),"")</f>
        <v/>
      </c>
      <c r="X1671" s="7" t="str">
        <f>IF('My Races'!$H$2="All",Q1671,CONCATENATE(Q1671,N1671))</f>
        <v>Choose Race</v>
      </c>
    </row>
    <row r="1672" spans="1:24" hidden="1" x14ac:dyDescent="0.2">
      <c r="A1672" s="73" t="str">
        <f t="shared" si="323"/>
        <v/>
      </c>
      <c r="B1672" s="3" t="str">
        <f t="shared" si="321"/>
        <v/>
      </c>
      <c r="E1672" s="14" t="str">
        <f t="shared" si="322"/>
        <v/>
      </c>
      <c r="F1672" s="3">
        <f t="shared" si="318"/>
        <v>8</v>
      </c>
      <c r="G1672" s="3" t="str">
        <f t="shared" si="324"/>
        <v/>
      </c>
      <c r="H1672" s="3">
        <f t="shared" si="320"/>
        <v>0</v>
      </c>
      <c r="I1672" s="3" t="str">
        <f t="shared" si="325"/>
        <v/>
      </c>
      <c r="K1672" s="3">
        <f t="shared" si="316"/>
        <v>61</v>
      </c>
      <c r="L1672" s="3" t="str">
        <f t="shared" si="317"/>
        <v/>
      </c>
      <c r="N1672" s="48" t="s">
        <v>52</v>
      </c>
      <c r="O1672" s="57"/>
      <c r="P1672" s="36"/>
      <c r="Q1672" s="35"/>
      <c r="R1672" s="37"/>
      <c r="S1672" s="185"/>
      <c r="T1672" s="62" t="str">
        <f>IF(O1672&gt;0,VLOOKUP(Q1672,'Riders Names'!A$2:B$582,2,FALSE),"")</f>
        <v/>
      </c>
      <c r="U1672" s="45" t="str">
        <f>IF(P1672&gt;0,VLOOKUP(Q1672,'Riders Names'!A$2:B$582,1,FALSE),"")</f>
        <v/>
      </c>
      <c r="X1672" s="7" t="str">
        <f>IF('My Races'!$H$2="All",Q1672,CONCATENATE(Q1672,N1672))</f>
        <v>Choose Race</v>
      </c>
    </row>
    <row r="1673" spans="1:24" hidden="1" x14ac:dyDescent="0.2">
      <c r="A1673" s="73" t="str">
        <f t="shared" si="323"/>
        <v/>
      </c>
      <c r="B1673" s="3" t="str">
        <f t="shared" si="321"/>
        <v/>
      </c>
      <c r="E1673" s="14" t="str">
        <f t="shared" si="322"/>
        <v/>
      </c>
      <c r="F1673" s="3">
        <f t="shared" si="318"/>
        <v>8</v>
      </c>
      <c r="G1673" s="3" t="str">
        <f t="shared" si="324"/>
        <v/>
      </c>
      <c r="H1673" s="3">
        <f t="shared" si="320"/>
        <v>0</v>
      </c>
      <c r="I1673" s="3" t="str">
        <f t="shared" si="325"/>
        <v/>
      </c>
      <c r="K1673" s="3">
        <f t="shared" ref="K1673:K1736" si="326">IF(X1673=$AA$6,K1672+1,K1672)</f>
        <v>61</v>
      </c>
      <c r="L1673" s="3" t="str">
        <f t="shared" ref="L1673:L1736" si="327">IF(K1673&lt;&gt;K1672,CONCATENATE($AA$4,K1673),"")</f>
        <v/>
      </c>
      <c r="N1673" s="48" t="s">
        <v>52</v>
      </c>
      <c r="O1673" s="57"/>
      <c r="P1673" s="36"/>
      <c r="Q1673" s="35"/>
      <c r="R1673" s="37"/>
      <c r="S1673" s="185"/>
      <c r="T1673" s="62" t="str">
        <f>IF(O1673&gt;0,VLOOKUP(Q1673,'Riders Names'!A$2:B$582,2,FALSE),"")</f>
        <v/>
      </c>
      <c r="U1673" s="45" t="str">
        <f>IF(P1673&gt;0,VLOOKUP(Q1673,'Riders Names'!A$2:B$582,1,FALSE),"")</f>
        <v/>
      </c>
      <c r="X1673" s="7" t="str">
        <f>IF('My Races'!$H$2="All",Q1673,CONCATENATE(Q1673,N1673))</f>
        <v>Choose Race</v>
      </c>
    </row>
    <row r="1674" spans="1:24" hidden="1" x14ac:dyDescent="0.2">
      <c r="A1674" s="73" t="str">
        <f t="shared" si="323"/>
        <v/>
      </c>
      <c r="B1674" s="3" t="str">
        <f t="shared" si="321"/>
        <v/>
      </c>
      <c r="E1674" s="14" t="str">
        <f t="shared" si="322"/>
        <v/>
      </c>
      <c r="F1674" s="3">
        <f t="shared" si="318"/>
        <v>8</v>
      </c>
      <c r="G1674" s="3" t="str">
        <f t="shared" si="324"/>
        <v/>
      </c>
      <c r="H1674" s="3">
        <f t="shared" si="320"/>
        <v>0</v>
      </c>
      <c r="I1674" s="3" t="str">
        <f t="shared" si="325"/>
        <v/>
      </c>
      <c r="K1674" s="3">
        <f t="shared" si="326"/>
        <v>61</v>
      </c>
      <c r="L1674" s="3" t="str">
        <f t="shared" si="327"/>
        <v/>
      </c>
      <c r="N1674" s="48" t="s">
        <v>52</v>
      </c>
      <c r="O1674" s="57"/>
      <c r="P1674" s="36"/>
      <c r="Q1674" s="35"/>
      <c r="R1674" s="37"/>
      <c r="S1674" s="185"/>
      <c r="T1674" s="62" t="str">
        <f>IF(O1674&gt;0,VLOOKUP(Q1674,'Riders Names'!A$2:B$582,2,FALSE),"")</f>
        <v/>
      </c>
      <c r="U1674" s="45" t="str">
        <f>IF(P1674&gt;0,VLOOKUP(Q1674,'Riders Names'!A$2:B$582,1,FALSE),"")</f>
        <v/>
      </c>
      <c r="X1674" s="7" t="str">
        <f>IF('My Races'!$H$2="All",Q1674,CONCATENATE(Q1674,N1674))</f>
        <v>Choose Race</v>
      </c>
    </row>
    <row r="1675" spans="1:24" hidden="1" x14ac:dyDescent="0.2">
      <c r="A1675" s="73" t="str">
        <f t="shared" si="323"/>
        <v/>
      </c>
      <c r="B1675" s="3" t="str">
        <f t="shared" si="321"/>
        <v/>
      </c>
      <c r="E1675" s="14" t="str">
        <f t="shared" si="322"/>
        <v/>
      </c>
      <c r="F1675" s="3">
        <f t="shared" si="318"/>
        <v>8</v>
      </c>
      <c r="G1675" s="3" t="str">
        <f t="shared" si="324"/>
        <v/>
      </c>
      <c r="H1675" s="3">
        <f t="shared" si="320"/>
        <v>0</v>
      </c>
      <c r="I1675" s="3" t="str">
        <f t="shared" si="325"/>
        <v/>
      </c>
      <c r="K1675" s="3">
        <f t="shared" si="326"/>
        <v>61</v>
      </c>
      <c r="L1675" s="3" t="str">
        <f t="shared" si="327"/>
        <v/>
      </c>
      <c r="N1675" s="48" t="s">
        <v>52</v>
      </c>
      <c r="O1675" s="57"/>
      <c r="P1675" s="36"/>
      <c r="Q1675" s="35"/>
      <c r="R1675" s="37"/>
      <c r="S1675" s="185"/>
      <c r="T1675" s="62" t="str">
        <f>IF(O1675&gt;0,VLOOKUP(Q1675,'Riders Names'!A$2:B$582,2,FALSE),"")</f>
        <v/>
      </c>
      <c r="U1675" s="45" t="str">
        <f>IF(P1675&gt;0,VLOOKUP(Q1675,'Riders Names'!A$2:B$582,1,FALSE),"")</f>
        <v/>
      </c>
      <c r="X1675" s="7" t="str">
        <f>IF('My Races'!$H$2="All",Q1675,CONCATENATE(Q1675,N1675))</f>
        <v>Choose Race</v>
      </c>
    </row>
    <row r="1676" spans="1:24" hidden="1" x14ac:dyDescent="0.2">
      <c r="A1676" s="73" t="str">
        <f t="shared" si="323"/>
        <v/>
      </c>
      <c r="B1676" s="3" t="str">
        <f t="shared" si="321"/>
        <v/>
      </c>
      <c r="E1676" s="14" t="str">
        <f t="shared" si="322"/>
        <v/>
      </c>
      <c r="F1676" s="3">
        <f t="shared" si="318"/>
        <v>8</v>
      </c>
      <c r="G1676" s="3" t="str">
        <f t="shared" si="324"/>
        <v/>
      </c>
      <c r="H1676" s="3">
        <f t="shared" si="320"/>
        <v>0</v>
      </c>
      <c r="I1676" s="3" t="str">
        <f t="shared" si="325"/>
        <v/>
      </c>
      <c r="K1676" s="3">
        <f t="shared" si="326"/>
        <v>61</v>
      </c>
      <c r="L1676" s="3" t="str">
        <f t="shared" si="327"/>
        <v/>
      </c>
      <c r="N1676" s="48" t="s">
        <v>52</v>
      </c>
      <c r="O1676" s="57"/>
      <c r="P1676" s="36"/>
      <c r="Q1676" s="35"/>
      <c r="R1676" s="37"/>
      <c r="S1676" s="185"/>
      <c r="T1676" s="62" t="str">
        <f>IF(O1676&gt;0,VLOOKUP(Q1676,'Riders Names'!A$2:B$582,2,FALSE),"")</f>
        <v/>
      </c>
      <c r="U1676" s="45" t="str">
        <f>IF(P1676&gt;0,VLOOKUP(Q1676,'Riders Names'!A$2:B$582,1,FALSE),"")</f>
        <v/>
      </c>
      <c r="X1676" s="7" t="str">
        <f>IF('My Races'!$H$2="All",Q1676,CONCATENATE(Q1676,N1676))</f>
        <v>Choose Race</v>
      </c>
    </row>
    <row r="1677" spans="1:24" hidden="1" x14ac:dyDescent="0.2">
      <c r="A1677" s="73" t="str">
        <f t="shared" si="323"/>
        <v/>
      </c>
      <c r="B1677" s="3" t="str">
        <f t="shared" si="321"/>
        <v/>
      </c>
      <c r="E1677" s="14" t="str">
        <f t="shared" si="322"/>
        <v/>
      </c>
      <c r="F1677" s="3">
        <f t="shared" si="318"/>
        <v>8</v>
      </c>
      <c r="G1677" s="3" t="str">
        <f t="shared" si="324"/>
        <v/>
      </c>
      <c r="H1677" s="3">
        <f t="shared" si="320"/>
        <v>0</v>
      </c>
      <c r="I1677" s="3" t="str">
        <f t="shared" si="325"/>
        <v/>
      </c>
      <c r="K1677" s="3">
        <f t="shared" si="326"/>
        <v>61</v>
      </c>
      <c r="L1677" s="3" t="str">
        <f t="shared" si="327"/>
        <v/>
      </c>
      <c r="N1677" s="48" t="s">
        <v>52</v>
      </c>
      <c r="O1677" s="57"/>
      <c r="P1677" s="36"/>
      <c r="Q1677" s="35"/>
      <c r="R1677" s="37"/>
      <c r="S1677" s="185"/>
      <c r="T1677" s="62" t="str">
        <f>IF(O1677&gt;0,VLOOKUP(Q1677,'Riders Names'!A$2:B$582,2,FALSE),"")</f>
        <v/>
      </c>
      <c r="U1677" s="45" t="str">
        <f>IF(P1677&gt;0,VLOOKUP(Q1677,'Riders Names'!A$2:B$582,1,FALSE),"")</f>
        <v/>
      </c>
      <c r="X1677" s="7" t="str">
        <f>IF('My Races'!$H$2="All",Q1677,CONCATENATE(Q1677,N1677))</f>
        <v>Choose Race</v>
      </c>
    </row>
    <row r="1678" spans="1:24" hidden="1" x14ac:dyDescent="0.2">
      <c r="A1678" s="73" t="str">
        <f t="shared" si="323"/>
        <v/>
      </c>
      <c r="B1678" s="3" t="str">
        <f t="shared" si="321"/>
        <v/>
      </c>
      <c r="E1678" s="14" t="str">
        <f t="shared" si="322"/>
        <v/>
      </c>
      <c r="F1678" s="3">
        <f t="shared" si="318"/>
        <v>8</v>
      </c>
      <c r="G1678" s="3" t="str">
        <f t="shared" si="324"/>
        <v/>
      </c>
      <c r="H1678" s="3">
        <f t="shared" si="320"/>
        <v>0</v>
      </c>
      <c r="I1678" s="3" t="str">
        <f t="shared" si="325"/>
        <v/>
      </c>
      <c r="K1678" s="3">
        <f t="shared" si="326"/>
        <v>61</v>
      </c>
      <c r="L1678" s="3" t="str">
        <f t="shared" si="327"/>
        <v/>
      </c>
      <c r="N1678" s="48" t="s">
        <v>52</v>
      </c>
      <c r="O1678" s="57"/>
      <c r="P1678" s="36"/>
      <c r="Q1678" s="35"/>
      <c r="R1678" s="37"/>
      <c r="S1678" s="185"/>
      <c r="T1678" s="62" t="str">
        <f>IF(O1678&gt;0,VLOOKUP(Q1678,'Riders Names'!A$2:B$582,2,FALSE),"")</f>
        <v/>
      </c>
      <c r="U1678" s="45" t="str">
        <f>IF(P1678&gt;0,VLOOKUP(Q1678,'Riders Names'!A$2:B$582,1,FALSE),"")</f>
        <v/>
      </c>
      <c r="X1678" s="7" t="str">
        <f>IF('My Races'!$H$2="All",Q1678,CONCATENATE(Q1678,N1678))</f>
        <v>Choose Race</v>
      </c>
    </row>
    <row r="1679" spans="1:24" hidden="1" x14ac:dyDescent="0.2">
      <c r="A1679" s="73" t="str">
        <f t="shared" si="323"/>
        <v/>
      </c>
      <c r="B1679" s="3" t="str">
        <f t="shared" si="321"/>
        <v/>
      </c>
      <c r="E1679" s="14" t="str">
        <f t="shared" si="322"/>
        <v/>
      </c>
      <c r="F1679" s="3">
        <f t="shared" si="318"/>
        <v>8</v>
      </c>
      <c r="G1679" s="3" t="str">
        <f t="shared" si="324"/>
        <v/>
      </c>
      <c r="H1679" s="3">
        <f t="shared" si="320"/>
        <v>0</v>
      </c>
      <c r="I1679" s="3" t="str">
        <f t="shared" si="325"/>
        <v/>
      </c>
      <c r="K1679" s="3">
        <f t="shared" si="326"/>
        <v>61</v>
      </c>
      <c r="L1679" s="3" t="str">
        <f t="shared" si="327"/>
        <v/>
      </c>
      <c r="N1679" s="48" t="s">
        <v>52</v>
      </c>
      <c r="O1679" s="57"/>
      <c r="P1679" s="36"/>
      <c r="Q1679" s="35"/>
      <c r="R1679" s="37"/>
      <c r="S1679" s="185"/>
      <c r="T1679" s="62" t="str">
        <f>IF(O1679&gt;0,VLOOKUP(Q1679,'Riders Names'!A$2:B$582,2,FALSE),"")</f>
        <v/>
      </c>
      <c r="U1679" s="45" t="str">
        <f>IF(P1679&gt;0,VLOOKUP(Q1679,'Riders Names'!A$2:B$582,1,FALSE),"")</f>
        <v/>
      </c>
      <c r="X1679" s="7" t="str">
        <f>IF('My Races'!$H$2="All",Q1679,CONCATENATE(Q1679,N1679))</f>
        <v>Choose Race</v>
      </c>
    </row>
    <row r="1680" spans="1:24" hidden="1" x14ac:dyDescent="0.2">
      <c r="A1680" s="73" t="str">
        <f t="shared" si="323"/>
        <v/>
      </c>
      <c r="B1680" s="3" t="str">
        <f t="shared" si="321"/>
        <v/>
      </c>
      <c r="E1680" s="14" t="str">
        <f t="shared" si="322"/>
        <v/>
      </c>
      <c r="F1680" s="3">
        <f t="shared" si="318"/>
        <v>8</v>
      </c>
      <c r="G1680" s="3" t="str">
        <f t="shared" si="324"/>
        <v/>
      </c>
      <c r="H1680" s="3">
        <f t="shared" si="320"/>
        <v>0</v>
      </c>
      <c r="I1680" s="3" t="str">
        <f t="shared" si="325"/>
        <v/>
      </c>
      <c r="K1680" s="3">
        <f t="shared" si="326"/>
        <v>61</v>
      </c>
      <c r="L1680" s="3" t="str">
        <f t="shared" si="327"/>
        <v/>
      </c>
      <c r="N1680" s="48" t="s">
        <v>52</v>
      </c>
      <c r="O1680" s="57"/>
      <c r="P1680" s="36"/>
      <c r="Q1680" s="35"/>
      <c r="R1680" s="37"/>
      <c r="S1680" s="185"/>
      <c r="T1680" s="62" t="str">
        <f>IF(O1680&gt;0,VLOOKUP(Q1680,'Riders Names'!A$2:B$582,2,FALSE),"")</f>
        <v/>
      </c>
      <c r="U1680" s="45" t="str">
        <f>IF(P1680&gt;0,VLOOKUP(Q1680,'Riders Names'!A$2:B$582,1,FALSE),"")</f>
        <v/>
      </c>
      <c r="X1680" s="7" t="str">
        <f>IF('My Races'!$H$2="All",Q1680,CONCATENATE(Q1680,N1680))</f>
        <v>Choose Race</v>
      </c>
    </row>
    <row r="1681" spans="1:24" hidden="1" x14ac:dyDescent="0.2">
      <c r="A1681" s="73" t="str">
        <f t="shared" si="323"/>
        <v/>
      </c>
      <c r="B1681" s="3" t="str">
        <f t="shared" si="321"/>
        <v/>
      </c>
      <c r="E1681" s="14" t="str">
        <f t="shared" si="322"/>
        <v/>
      </c>
      <c r="F1681" s="3">
        <f t="shared" si="318"/>
        <v>8</v>
      </c>
      <c r="G1681" s="3" t="str">
        <f t="shared" si="324"/>
        <v/>
      </c>
      <c r="H1681" s="3">
        <f t="shared" si="320"/>
        <v>0</v>
      </c>
      <c r="I1681" s="3" t="str">
        <f t="shared" si="325"/>
        <v/>
      </c>
      <c r="K1681" s="3">
        <f t="shared" si="326"/>
        <v>61</v>
      </c>
      <c r="L1681" s="3" t="str">
        <f t="shared" si="327"/>
        <v/>
      </c>
      <c r="N1681" s="48" t="s">
        <v>52</v>
      </c>
      <c r="O1681" s="57"/>
      <c r="P1681" s="36"/>
      <c r="Q1681" s="35"/>
      <c r="R1681" s="37"/>
      <c r="S1681" s="185"/>
      <c r="T1681" s="62" t="str">
        <f>IF(O1681&gt;0,VLOOKUP(Q1681,'Riders Names'!A$2:B$582,2,FALSE),"")</f>
        <v/>
      </c>
      <c r="U1681" s="45" t="str">
        <f>IF(P1681&gt;0,VLOOKUP(Q1681,'Riders Names'!A$2:B$582,1,FALSE),"")</f>
        <v/>
      </c>
      <c r="X1681" s="7" t="str">
        <f>IF('My Races'!$H$2="All",Q1681,CONCATENATE(Q1681,N1681))</f>
        <v>Choose Race</v>
      </c>
    </row>
    <row r="1682" spans="1:24" hidden="1" x14ac:dyDescent="0.2">
      <c r="A1682" s="73" t="str">
        <f t="shared" si="323"/>
        <v/>
      </c>
      <c r="B1682" s="3" t="str">
        <f t="shared" si="321"/>
        <v/>
      </c>
      <c r="E1682" s="14" t="str">
        <f t="shared" si="322"/>
        <v/>
      </c>
      <c r="F1682" s="3">
        <f t="shared" si="318"/>
        <v>8</v>
      </c>
      <c r="G1682" s="3" t="str">
        <f t="shared" si="324"/>
        <v/>
      </c>
      <c r="H1682" s="3">
        <f t="shared" si="320"/>
        <v>0</v>
      </c>
      <c r="I1682" s="3" t="str">
        <f t="shared" si="325"/>
        <v/>
      </c>
      <c r="K1682" s="3">
        <f t="shared" si="326"/>
        <v>61</v>
      </c>
      <c r="L1682" s="3" t="str">
        <f t="shared" si="327"/>
        <v/>
      </c>
      <c r="N1682" s="48" t="s">
        <v>52</v>
      </c>
      <c r="O1682" s="57"/>
      <c r="P1682" s="36"/>
      <c r="Q1682" s="35"/>
      <c r="R1682" s="37"/>
      <c r="S1682" s="185"/>
      <c r="T1682" s="62" t="str">
        <f>IF(O1682&gt;0,VLOOKUP(Q1682,'Riders Names'!A$2:B$582,2,FALSE),"")</f>
        <v/>
      </c>
      <c r="U1682" s="45" t="str">
        <f>IF(P1682&gt;0,VLOOKUP(Q1682,'Riders Names'!A$2:B$582,1,FALSE),"")</f>
        <v/>
      </c>
      <c r="X1682" s="7" t="str">
        <f>IF('My Races'!$H$2="All",Q1682,CONCATENATE(Q1682,N1682))</f>
        <v>Choose Race</v>
      </c>
    </row>
    <row r="1683" spans="1:24" hidden="1" x14ac:dyDescent="0.2">
      <c r="A1683" s="73" t="str">
        <f t="shared" si="323"/>
        <v/>
      </c>
      <c r="B1683" s="3" t="str">
        <f t="shared" si="321"/>
        <v/>
      </c>
      <c r="E1683" s="14" t="str">
        <f t="shared" si="322"/>
        <v/>
      </c>
      <c r="F1683" s="3">
        <f t="shared" ref="F1683:F1746" si="328">IF(AND(E1683&lt;&gt;"",E1682&lt;&gt;E1683),F1682+1,F1682)</f>
        <v>8</v>
      </c>
      <c r="G1683" s="3" t="str">
        <f t="shared" si="324"/>
        <v/>
      </c>
      <c r="H1683" s="3">
        <f t="shared" si="320"/>
        <v>0</v>
      </c>
      <c r="I1683" s="3" t="str">
        <f t="shared" si="325"/>
        <v/>
      </c>
      <c r="K1683" s="3">
        <f t="shared" si="326"/>
        <v>61</v>
      </c>
      <c r="L1683" s="3" t="str">
        <f t="shared" si="327"/>
        <v/>
      </c>
      <c r="N1683" s="48" t="s">
        <v>52</v>
      </c>
      <c r="O1683" s="57"/>
      <c r="P1683" s="36"/>
      <c r="Q1683" s="35"/>
      <c r="R1683" s="37"/>
      <c r="S1683" s="185"/>
      <c r="T1683" s="62" t="str">
        <f>IF(O1683&gt;0,VLOOKUP(Q1683,'Riders Names'!A$2:B$582,2,FALSE),"")</f>
        <v/>
      </c>
      <c r="U1683" s="45" t="str">
        <f>IF(P1683&gt;0,VLOOKUP(Q1683,'Riders Names'!A$2:B$582,1,FALSE),"")</f>
        <v/>
      </c>
      <c r="X1683" s="7" t="str">
        <f>IF('My Races'!$H$2="All",Q1683,CONCATENATE(Q1683,N1683))</f>
        <v>Choose Race</v>
      </c>
    </row>
    <row r="1684" spans="1:24" hidden="1" x14ac:dyDescent="0.2">
      <c r="A1684" s="73" t="str">
        <f t="shared" si="323"/>
        <v/>
      </c>
      <c r="B1684" s="3" t="str">
        <f t="shared" si="321"/>
        <v/>
      </c>
      <c r="E1684" s="14" t="str">
        <f t="shared" si="322"/>
        <v/>
      </c>
      <c r="F1684" s="3">
        <f t="shared" si="328"/>
        <v>8</v>
      </c>
      <c r="G1684" s="3" t="str">
        <f t="shared" si="324"/>
        <v/>
      </c>
      <c r="H1684" s="3">
        <f t="shared" si="320"/>
        <v>0</v>
      </c>
      <c r="I1684" s="3" t="str">
        <f t="shared" si="325"/>
        <v/>
      </c>
      <c r="K1684" s="3">
        <f t="shared" si="326"/>
        <v>61</v>
      </c>
      <c r="L1684" s="3" t="str">
        <f t="shared" si="327"/>
        <v/>
      </c>
      <c r="N1684" s="48" t="s">
        <v>52</v>
      </c>
      <c r="O1684" s="57"/>
      <c r="P1684" s="36"/>
      <c r="Q1684" s="35"/>
      <c r="R1684" s="37"/>
      <c r="S1684" s="185"/>
      <c r="T1684" s="62" t="str">
        <f>IF(O1684&gt;0,VLOOKUP(Q1684,'Riders Names'!A$2:B$582,2,FALSE),"")</f>
        <v/>
      </c>
      <c r="U1684" s="45" t="str">
        <f>IF(P1684&gt;0,VLOOKUP(Q1684,'Riders Names'!A$2:B$582,1,FALSE),"")</f>
        <v/>
      </c>
      <c r="X1684" s="7" t="str">
        <f>IF('My Races'!$H$2="All",Q1684,CONCATENATE(Q1684,N1684))</f>
        <v>Choose Race</v>
      </c>
    </row>
    <row r="1685" spans="1:24" hidden="1" x14ac:dyDescent="0.2">
      <c r="A1685" s="73" t="str">
        <f t="shared" si="323"/>
        <v/>
      </c>
      <c r="B1685" s="3" t="str">
        <f t="shared" si="321"/>
        <v/>
      </c>
      <c r="E1685" s="14" t="str">
        <f t="shared" si="322"/>
        <v/>
      </c>
      <c r="F1685" s="3">
        <f t="shared" si="328"/>
        <v>8</v>
      </c>
      <c r="G1685" s="3" t="str">
        <f t="shared" si="324"/>
        <v/>
      </c>
      <c r="H1685" s="3">
        <f t="shared" si="320"/>
        <v>0</v>
      </c>
      <c r="I1685" s="3" t="str">
        <f t="shared" si="325"/>
        <v/>
      </c>
      <c r="K1685" s="3">
        <f t="shared" si="326"/>
        <v>61</v>
      </c>
      <c r="L1685" s="3" t="str">
        <f t="shared" si="327"/>
        <v/>
      </c>
      <c r="N1685" s="48" t="s">
        <v>52</v>
      </c>
      <c r="O1685" s="57"/>
      <c r="P1685" s="36"/>
      <c r="Q1685" s="35"/>
      <c r="R1685" s="37"/>
      <c r="S1685" s="185"/>
      <c r="T1685" s="62" t="str">
        <f>IF(O1685&gt;0,VLOOKUP(Q1685,'Riders Names'!A$2:B$582,2,FALSE),"")</f>
        <v/>
      </c>
      <c r="U1685" s="45" t="str">
        <f>IF(P1685&gt;0,VLOOKUP(Q1685,'Riders Names'!A$2:B$582,1,FALSE),"")</f>
        <v/>
      </c>
      <c r="X1685" s="7" t="str">
        <f>IF('My Races'!$H$2="All",Q1685,CONCATENATE(Q1685,N1685))</f>
        <v>Choose Race</v>
      </c>
    </row>
    <row r="1686" spans="1:24" hidden="1" x14ac:dyDescent="0.2">
      <c r="A1686" s="73" t="str">
        <f t="shared" si="323"/>
        <v/>
      </c>
      <c r="B1686" s="3" t="str">
        <f t="shared" si="321"/>
        <v/>
      </c>
      <c r="E1686" s="14" t="str">
        <f t="shared" si="322"/>
        <v/>
      </c>
      <c r="F1686" s="3">
        <f t="shared" si="328"/>
        <v>8</v>
      </c>
      <c r="G1686" s="3" t="str">
        <f t="shared" si="324"/>
        <v/>
      </c>
      <c r="H1686" s="3">
        <f t="shared" si="320"/>
        <v>0</v>
      </c>
      <c r="I1686" s="3" t="str">
        <f t="shared" si="325"/>
        <v/>
      </c>
      <c r="K1686" s="3">
        <f t="shared" si="326"/>
        <v>61</v>
      </c>
      <c r="L1686" s="3" t="str">
        <f t="shared" si="327"/>
        <v/>
      </c>
      <c r="N1686" s="48" t="s">
        <v>52</v>
      </c>
      <c r="O1686" s="57"/>
      <c r="P1686" s="36"/>
      <c r="Q1686" s="35"/>
      <c r="R1686" s="37"/>
      <c r="S1686" s="185"/>
      <c r="T1686" s="62" t="str">
        <f>IF(O1686&gt;0,VLOOKUP(Q1686,'Riders Names'!A$2:B$582,2,FALSE),"")</f>
        <v/>
      </c>
      <c r="U1686" s="45" t="str">
        <f>IF(P1686&gt;0,VLOOKUP(Q1686,'Riders Names'!A$2:B$582,1,FALSE),"")</f>
        <v/>
      </c>
      <c r="X1686" s="7" t="str">
        <f>IF('My Races'!$H$2="All",Q1686,CONCATENATE(Q1686,N1686))</f>
        <v>Choose Race</v>
      </c>
    </row>
    <row r="1687" spans="1:24" hidden="1" x14ac:dyDescent="0.2">
      <c r="A1687" s="73" t="str">
        <f t="shared" si="323"/>
        <v/>
      </c>
      <c r="B1687" s="3" t="str">
        <f t="shared" si="321"/>
        <v/>
      </c>
      <c r="E1687" s="14" t="str">
        <f t="shared" si="322"/>
        <v/>
      </c>
      <c r="F1687" s="3">
        <f t="shared" si="328"/>
        <v>8</v>
      </c>
      <c r="G1687" s="3" t="str">
        <f t="shared" si="324"/>
        <v/>
      </c>
      <c r="H1687" s="3">
        <f t="shared" si="320"/>
        <v>0</v>
      </c>
      <c r="I1687" s="3" t="str">
        <f t="shared" si="325"/>
        <v/>
      </c>
      <c r="K1687" s="3">
        <f t="shared" si="326"/>
        <v>61</v>
      </c>
      <c r="L1687" s="3" t="str">
        <f t="shared" si="327"/>
        <v/>
      </c>
      <c r="N1687" s="48" t="s">
        <v>52</v>
      </c>
      <c r="O1687" s="57"/>
      <c r="P1687" s="36"/>
      <c r="Q1687" s="35"/>
      <c r="R1687" s="37"/>
      <c r="S1687" s="185"/>
      <c r="T1687" s="62" t="str">
        <f>IF(O1687&gt;0,VLOOKUP(Q1687,'Riders Names'!A$2:B$582,2,FALSE),"")</f>
        <v/>
      </c>
      <c r="U1687" s="45" t="str">
        <f>IF(P1687&gt;0,VLOOKUP(Q1687,'Riders Names'!A$2:B$582,1,FALSE),"")</f>
        <v/>
      </c>
      <c r="X1687" s="7" t="str">
        <f>IF('My Races'!$H$2="All",Q1687,CONCATENATE(Q1687,N1687))</f>
        <v>Choose Race</v>
      </c>
    </row>
    <row r="1688" spans="1:24" hidden="1" x14ac:dyDescent="0.2">
      <c r="A1688" s="73" t="str">
        <f t="shared" si="323"/>
        <v/>
      </c>
      <c r="B1688" s="3" t="str">
        <f t="shared" si="321"/>
        <v/>
      </c>
      <c r="E1688" s="14" t="str">
        <f t="shared" si="322"/>
        <v/>
      </c>
      <c r="F1688" s="3">
        <f t="shared" si="328"/>
        <v>8</v>
      </c>
      <c r="G1688" s="3" t="str">
        <f t="shared" si="324"/>
        <v/>
      </c>
      <c r="H1688" s="3">
        <f t="shared" si="320"/>
        <v>0</v>
      </c>
      <c r="I1688" s="3" t="str">
        <f t="shared" si="325"/>
        <v/>
      </c>
      <c r="K1688" s="3">
        <f t="shared" si="326"/>
        <v>61</v>
      </c>
      <c r="L1688" s="3" t="str">
        <f t="shared" si="327"/>
        <v/>
      </c>
      <c r="N1688" s="48" t="s">
        <v>52</v>
      </c>
      <c r="O1688" s="57"/>
      <c r="P1688" s="36"/>
      <c r="Q1688" s="35"/>
      <c r="R1688" s="37"/>
      <c r="S1688" s="185"/>
      <c r="T1688" s="62" t="str">
        <f>IF(O1688&gt;0,VLOOKUP(Q1688,'Riders Names'!A$2:B$582,2,FALSE),"")</f>
        <v/>
      </c>
      <c r="U1688" s="45" t="str">
        <f>IF(P1688&gt;0,VLOOKUP(Q1688,'Riders Names'!A$2:B$582,1,FALSE),"")</f>
        <v/>
      </c>
      <c r="X1688" s="7" t="str">
        <f>IF('My Races'!$H$2="All",Q1688,CONCATENATE(Q1688,N1688))</f>
        <v>Choose Race</v>
      </c>
    </row>
    <row r="1689" spans="1:24" hidden="1" x14ac:dyDescent="0.2">
      <c r="A1689" s="73" t="str">
        <f t="shared" si="323"/>
        <v/>
      </c>
      <c r="B1689" s="3" t="str">
        <f t="shared" si="321"/>
        <v/>
      </c>
      <c r="E1689" s="14" t="str">
        <f t="shared" si="322"/>
        <v/>
      </c>
      <c r="F1689" s="3">
        <f t="shared" si="328"/>
        <v>8</v>
      </c>
      <c r="G1689" s="3" t="str">
        <f t="shared" si="324"/>
        <v/>
      </c>
      <c r="H1689" s="3">
        <f t="shared" si="320"/>
        <v>0</v>
      </c>
      <c r="I1689" s="3" t="str">
        <f t="shared" si="325"/>
        <v/>
      </c>
      <c r="K1689" s="3">
        <f t="shared" si="326"/>
        <v>61</v>
      </c>
      <c r="L1689" s="3" t="str">
        <f t="shared" si="327"/>
        <v/>
      </c>
      <c r="N1689" s="48" t="s">
        <v>52</v>
      </c>
      <c r="O1689" s="57"/>
      <c r="P1689" s="36"/>
      <c r="Q1689" s="35"/>
      <c r="R1689" s="37"/>
      <c r="S1689" s="185"/>
      <c r="T1689" s="62" t="str">
        <f>IF(O1689&gt;0,VLOOKUP(Q1689,'Riders Names'!A$2:B$582,2,FALSE),"")</f>
        <v/>
      </c>
      <c r="U1689" s="45" t="str">
        <f>IF(P1689&gt;0,VLOOKUP(Q1689,'Riders Names'!A$2:B$582,1,FALSE),"")</f>
        <v/>
      </c>
      <c r="X1689" s="7" t="str">
        <f>IF('My Races'!$H$2="All",Q1689,CONCATENATE(Q1689,N1689))</f>
        <v>Choose Race</v>
      </c>
    </row>
    <row r="1690" spans="1:24" hidden="1" x14ac:dyDescent="0.2">
      <c r="A1690" s="73" t="str">
        <f t="shared" si="323"/>
        <v/>
      </c>
      <c r="B1690" s="3" t="str">
        <f t="shared" si="321"/>
        <v/>
      </c>
      <c r="E1690" s="14" t="str">
        <f t="shared" si="322"/>
        <v/>
      </c>
      <c r="F1690" s="3">
        <f t="shared" si="328"/>
        <v>8</v>
      </c>
      <c r="G1690" s="3" t="str">
        <f t="shared" si="324"/>
        <v/>
      </c>
      <c r="H1690" s="3">
        <f t="shared" si="320"/>
        <v>0</v>
      </c>
      <c r="I1690" s="3" t="str">
        <f t="shared" si="325"/>
        <v/>
      </c>
      <c r="K1690" s="3">
        <f t="shared" si="326"/>
        <v>61</v>
      </c>
      <c r="L1690" s="3" t="str">
        <f t="shared" si="327"/>
        <v/>
      </c>
      <c r="N1690" s="48" t="s">
        <v>52</v>
      </c>
      <c r="O1690" s="57"/>
      <c r="P1690" s="36"/>
      <c r="Q1690" s="35"/>
      <c r="R1690" s="37"/>
      <c r="S1690" s="185"/>
      <c r="T1690" s="62" t="str">
        <f>IF(O1690&gt;0,VLOOKUP(Q1690,'Riders Names'!A$2:B$582,2,FALSE),"")</f>
        <v/>
      </c>
      <c r="U1690" s="45" t="str">
        <f>IF(P1690&gt;0,VLOOKUP(Q1690,'Riders Names'!A$2:B$582,1,FALSE),"")</f>
        <v/>
      </c>
      <c r="X1690" s="7" t="str">
        <f>IF('My Races'!$H$2="All",Q1690,CONCATENATE(Q1690,N1690))</f>
        <v>Choose Race</v>
      </c>
    </row>
    <row r="1691" spans="1:24" hidden="1" x14ac:dyDescent="0.2">
      <c r="A1691" s="73" t="str">
        <f t="shared" si="323"/>
        <v/>
      </c>
      <c r="B1691" s="3" t="str">
        <f t="shared" si="321"/>
        <v/>
      </c>
      <c r="E1691" s="14" t="str">
        <f t="shared" si="322"/>
        <v/>
      </c>
      <c r="F1691" s="3">
        <f t="shared" si="328"/>
        <v>8</v>
      </c>
      <c r="G1691" s="3" t="str">
        <f t="shared" si="324"/>
        <v/>
      </c>
      <c r="H1691" s="3">
        <f t="shared" si="320"/>
        <v>0</v>
      </c>
      <c r="I1691" s="3" t="str">
        <f t="shared" si="325"/>
        <v/>
      </c>
      <c r="K1691" s="3">
        <f t="shared" si="326"/>
        <v>61</v>
      </c>
      <c r="L1691" s="3" t="str">
        <f t="shared" si="327"/>
        <v/>
      </c>
      <c r="N1691" s="48" t="s">
        <v>52</v>
      </c>
      <c r="O1691" s="57"/>
      <c r="P1691" s="36"/>
      <c r="Q1691" s="35"/>
      <c r="R1691" s="37"/>
      <c r="S1691" s="185"/>
      <c r="T1691" s="62" t="str">
        <f>IF(O1691&gt;0,VLOOKUP(Q1691,'Riders Names'!A$2:B$582,2,FALSE),"")</f>
        <v/>
      </c>
      <c r="U1691" s="45" t="str">
        <f>IF(P1691&gt;0,VLOOKUP(Q1691,'Riders Names'!A$2:B$582,1,FALSE),"")</f>
        <v/>
      </c>
      <c r="X1691" s="7" t="str">
        <f>IF('My Races'!$H$2="All",Q1691,CONCATENATE(Q1691,N1691))</f>
        <v>Choose Race</v>
      </c>
    </row>
    <row r="1692" spans="1:24" hidden="1" x14ac:dyDescent="0.2">
      <c r="A1692" s="73" t="str">
        <f t="shared" si="323"/>
        <v/>
      </c>
      <c r="B1692" s="3" t="str">
        <f t="shared" si="321"/>
        <v/>
      </c>
      <c r="E1692" s="14" t="str">
        <f t="shared" si="322"/>
        <v/>
      </c>
      <c r="F1692" s="3">
        <f t="shared" si="328"/>
        <v>8</v>
      </c>
      <c r="G1692" s="3" t="str">
        <f t="shared" si="324"/>
        <v/>
      </c>
      <c r="H1692" s="3">
        <f t="shared" si="320"/>
        <v>0</v>
      </c>
      <c r="I1692" s="3" t="str">
        <f t="shared" si="325"/>
        <v/>
      </c>
      <c r="K1692" s="3">
        <f t="shared" si="326"/>
        <v>61</v>
      </c>
      <c r="L1692" s="3" t="str">
        <f t="shared" si="327"/>
        <v/>
      </c>
      <c r="N1692" s="48" t="s">
        <v>52</v>
      </c>
      <c r="O1692" s="57"/>
      <c r="P1692" s="36"/>
      <c r="Q1692" s="35"/>
      <c r="R1692" s="37"/>
      <c r="S1692" s="185"/>
      <c r="T1692" s="62" t="str">
        <f>IF(O1692&gt;0,VLOOKUP(Q1692,'Riders Names'!A$2:B$582,2,FALSE),"")</f>
        <v/>
      </c>
      <c r="U1692" s="45" t="str">
        <f>IF(P1692&gt;0,VLOOKUP(Q1692,'Riders Names'!A$2:B$582,1,FALSE),"")</f>
        <v/>
      </c>
      <c r="X1692" s="7" t="str">
        <f>IF('My Races'!$H$2="All",Q1692,CONCATENATE(Q1692,N1692))</f>
        <v>Choose Race</v>
      </c>
    </row>
    <row r="1693" spans="1:24" hidden="1" x14ac:dyDescent="0.2">
      <c r="A1693" s="73" t="str">
        <f t="shared" si="323"/>
        <v/>
      </c>
      <c r="B1693" s="3" t="str">
        <f t="shared" si="321"/>
        <v/>
      </c>
      <c r="E1693" s="14" t="str">
        <f t="shared" si="322"/>
        <v/>
      </c>
      <c r="F1693" s="3">
        <f t="shared" si="328"/>
        <v>8</v>
      </c>
      <c r="G1693" s="3" t="str">
        <f t="shared" si="324"/>
        <v/>
      </c>
      <c r="H1693" s="3">
        <f t="shared" si="320"/>
        <v>0</v>
      </c>
      <c r="I1693" s="3" t="str">
        <f t="shared" si="325"/>
        <v/>
      </c>
      <c r="K1693" s="3">
        <f t="shared" si="326"/>
        <v>61</v>
      </c>
      <c r="L1693" s="3" t="str">
        <f t="shared" si="327"/>
        <v/>
      </c>
      <c r="N1693" s="48" t="s">
        <v>52</v>
      </c>
      <c r="O1693" s="57"/>
      <c r="P1693" s="36"/>
      <c r="Q1693" s="35"/>
      <c r="R1693" s="74"/>
      <c r="S1693" s="195"/>
      <c r="T1693" s="62" t="str">
        <f>IF(O1693&gt;0,VLOOKUP(Q1693,'Riders Names'!A$2:B$582,2,FALSE),"")</f>
        <v/>
      </c>
      <c r="U1693" s="45" t="str">
        <f>IF(P1693&gt;0,VLOOKUP(Q1693,'Riders Names'!A$2:B$582,1,FALSE),"")</f>
        <v/>
      </c>
      <c r="X1693" s="7" t="str">
        <f>IF('My Races'!$H$2="All",Q1693,CONCATENATE(Q1693,N1693))</f>
        <v>Choose Race</v>
      </c>
    </row>
    <row r="1694" spans="1:24" hidden="1" x14ac:dyDescent="0.2">
      <c r="A1694" s="73" t="str">
        <f t="shared" si="323"/>
        <v/>
      </c>
      <c r="B1694" s="3" t="str">
        <f t="shared" si="321"/>
        <v/>
      </c>
      <c r="E1694" s="14" t="str">
        <f t="shared" si="322"/>
        <v/>
      </c>
      <c r="F1694" s="3">
        <f t="shared" si="328"/>
        <v>8</v>
      </c>
      <c r="G1694" s="3" t="str">
        <f t="shared" si="324"/>
        <v/>
      </c>
      <c r="H1694" s="3">
        <f t="shared" si="320"/>
        <v>0</v>
      </c>
      <c r="I1694" s="3" t="str">
        <f t="shared" si="325"/>
        <v/>
      </c>
      <c r="K1694" s="3">
        <f t="shared" si="326"/>
        <v>61</v>
      </c>
      <c r="L1694" s="3" t="str">
        <f t="shared" si="327"/>
        <v/>
      </c>
      <c r="N1694" s="48" t="s">
        <v>52</v>
      </c>
      <c r="O1694" s="57"/>
      <c r="P1694" s="36"/>
      <c r="Q1694" s="35"/>
      <c r="R1694" s="74"/>
      <c r="S1694" s="195"/>
      <c r="T1694" s="62" t="str">
        <f>IF(O1694&gt;0,VLOOKUP(Q1694,'Riders Names'!A$2:B$582,2,FALSE),"")</f>
        <v/>
      </c>
      <c r="U1694" s="45" t="str">
        <f>IF(P1694&gt;0,VLOOKUP(Q1694,'Riders Names'!A$2:B$582,1,FALSE),"")</f>
        <v/>
      </c>
      <c r="X1694" s="7" t="str">
        <f>IF('My Races'!$H$2="All",Q1694,CONCATENATE(Q1694,N1694))</f>
        <v>Choose Race</v>
      </c>
    </row>
    <row r="1695" spans="1:24" hidden="1" x14ac:dyDescent="0.2">
      <c r="A1695" s="73" t="str">
        <f t="shared" si="323"/>
        <v/>
      </c>
      <c r="B1695" s="3" t="str">
        <f t="shared" si="321"/>
        <v/>
      </c>
      <c r="E1695" s="14" t="str">
        <f t="shared" si="322"/>
        <v/>
      </c>
      <c r="F1695" s="3">
        <f t="shared" si="328"/>
        <v>8</v>
      </c>
      <c r="G1695" s="3" t="str">
        <f t="shared" si="324"/>
        <v/>
      </c>
      <c r="H1695" s="3">
        <f t="shared" si="320"/>
        <v>0</v>
      </c>
      <c r="I1695" s="3" t="str">
        <f t="shared" si="325"/>
        <v/>
      </c>
      <c r="K1695" s="3">
        <f t="shared" si="326"/>
        <v>61</v>
      </c>
      <c r="L1695" s="3" t="str">
        <f t="shared" si="327"/>
        <v/>
      </c>
      <c r="N1695" s="48" t="s">
        <v>52</v>
      </c>
      <c r="O1695" s="57"/>
      <c r="P1695" s="36"/>
      <c r="Q1695" s="35"/>
      <c r="R1695" s="74"/>
      <c r="S1695" s="195"/>
      <c r="T1695" s="62" t="str">
        <f>IF(O1695&gt;0,VLOOKUP(Q1695,'Riders Names'!A$2:B$582,2,FALSE),"")</f>
        <v/>
      </c>
      <c r="U1695" s="45" t="str">
        <f>IF(P1695&gt;0,VLOOKUP(Q1695,'Riders Names'!A$2:B$582,1,FALSE),"")</f>
        <v/>
      </c>
      <c r="X1695" s="7" t="str">
        <f>IF('My Races'!$H$2="All",Q1695,CONCATENATE(Q1695,N1695))</f>
        <v>Choose Race</v>
      </c>
    </row>
    <row r="1696" spans="1:24" hidden="1" x14ac:dyDescent="0.2">
      <c r="A1696" s="73" t="str">
        <f t="shared" si="323"/>
        <v/>
      </c>
      <c r="B1696" s="3" t="str">
        <f t="shared" si="321"/>
        <v/>
      </c>
      <c r="E1696" s="14" t="str">
        <f t="shared" si="322"/>
        <v/>
      </c>
      <c r="F1696" s="3">
        <f t="shared" si="328"/>
        <v>8</v>
      </c>
      <c r="G1696" s="3" t="str">
        <f t="shared" si="324"/>
        <v/>
      </c>
      <c r="H1696" s="3">
        <f t="shared" si="320"/>
        <v>0</v>
      </c>
      <c r="I1696" s="3" t="str">
        <f t="shared" si="325"/>
        <v/>
      </c>
      <c r="K1696" s="3">
        <f t="shared" si="326"/>
        <v>61</v>
      </c>
      <c r="L1696" s="3" t="str">
        <f t="shared" si="327"/>
        <v/>
      </c>
      <c r="N1696" s="48" t="s">
        <v>52</v>
      </c>
      <c r="O1696" s="57"/>
      <c r="P1696" s="36"/>
      <c r="Q1696" s="35"/>
      <c r="R1696" s="74"/>
      <c r="S1696" s="195"/>
      <c r="T1696" s="62" t="str">
        <f>IF(O1696&gt;0,VLOOKUP(Q1696,'Riders Names'!A$2:B$582,2,FALSE),"")</f>
        <v/>
      </c>
      <c r="U1696" s="45" t="str">
        <f>IF(P1696&gt;0,VLOOKUP(Q1696,'Riders Names'!A$2:B$582,1,FALSE),"")</f>
        <v/>
      </c>
      <c r="X1696" s="7" t="str">
        <f>IF('My Races'!$H$2="All",Q1696,CONCATENATE(Q1696,N1696))</f>
        <v>Choose Race</v>
      </c>
    </row>
    <row r="1697" spans="1:24" hidden="1" x14ac:dyDescent="0.2">
      <c r="A1697" s="73" t="str">
        <f t="shared" si="323"/>
        <v/>
      </c>
      <c r="B1697" s="3" t="str">
        <f t="shared" si="321"/>
        <v/>
      </c>
      <c r="E1697" s="14" t="str">
        <f t="shared" si="322"/>
        <v/>
      </c>
      <c r="F1697" s="3">
        <f t="shared" si="328"/>
        <v>8</v>
      </c>
      <c r="G1697" s="3" t="str">
        <f t="shared" si="324"/>
        <v/>
      </c>
      <c r="H1697" s="3">
        <f t="shared" si="320"/>
        <v>0</v>
      </c>
      <c r="I1697" s="3" t="str">
        <f t="shared" si="325"/>
        <v/>
      </c>
      <c r="K1697" s="3">
        <f t="shared" si="326"/>
        <v>61</v>
      </c>
      <c r="L1697" s="3" t="str">
        <f t="shared" si="327"/>
        <v/>
      </c>
      <c r="N1697" s="48" t="s">
        <v>52</v>
      </c>
      <c r="O1697" s="57"/>
      <c r="P1697" s="36"/>
      <c r="Q1697" s="35"/>
      <c r="R1697" s="37"/>
      <c r="S1697" s="185"/>
      <c r="T1697" s="62" t="str">
        <f>IF(O1697&gt;0,VLOOKUP(Q1697,'Riders Names'!A$2:B$582,2,FALSE),"")</f>
        <v/>
      </c>
      <c r="U1697" s="45" t="str">
        <f>IF(P1697&gt;0,VLOOKUP(Q1697,'Riders Names'!A$2:B$582,1,FALSE),"")</f>
        <v/>
      </c>
      <c r="X1697" s="7" t="str">
        <f>IF('My Races'!$H$2="All",Q1697,CONCATENATE(Q1697,N1697))</f>
        <v>Choose Race</v>
      </c>
    </row>
    <row r="1698" spans="1:24" hidden="1" x14ac:dyDescent="0.2">
      <c r="A1698" s="73" t="str">
        <f t="shared" si="323"/>
        <v/>
      </c>
      <c r="B1698" s="3" t="str">
        <f t="shared" si="321"/>
        <v/>
      </c>
      <c r="E1698" s="14" t="str">
        <f t="shared" si="322"/>
        <v/>
      </c>
      <c r="F1698" s="3">
        <f t="shared" si="328"/>
        <v>8</v>
      </c>
      <c r="G1698" s="3" t="str">
        <f t="shared" si="324"/>
        <v/>
      </c>
      <c r="H1698" s="3">
        <f t="shared" si="320"/>
        <v>0</v>
      </c>
      <c r="I1698" s="3" t="str">
        <f t="shared" si="325"/>
        <v/>
      </c>
      <c r="K1698" s="3">
        <f t="shared" si="326"/>
        <v>61</v>
      </c>
      <c r="L1698" s="3" t="str">
        <f t="shared" si="327"/>
        <v/>
      </c>
      <c r="N1698" s="48" t="s">
        <v>52</v>
      </c>
      <c r="O1698" s="57"/>
      <c r="P1698" s="36"/>
      <c r="Q1698" s="35"/>
      <c r="R1698" s="37"/>
      <c r="S1698" s="185"/>
      <c r="T1698" s="62" t="str">
        <f>IF(O1698&gt;0,VLOOKUP(Q1698,'Riders Names'!A$2:B$582,2,FALSE),"")</f>
        <v/>
      </c>
      <c r="U1698" s="45" t="str">
        <f>IF(P1698&gt;0,VLOOKUP(Q1698,'Riders Names'!A$2:B$582,1,FALSE),"")</f>
        <v/>
      </c>
      <c r="X1698" s="7" t="str">
        <f>IF('My Races'!$H$2="All",Q1698,CONCATENATE(Q1698,N1698))</f>
        <v>Choose Race</v>
      </c>
    </row>
    <row r="1699" spans="1:24" hidden="1" x14ac:dyDescent="0.2">
      <c r="A1699" s="73" t="str">
        <f t="shared" si="323"/>
        <v/>
      </c>
      <c r="B1699" s="3" t="str">
        <f t="shared" si="321"/>
        <v/>
      </c>
      <c r="E1699" s="14" t="str">
        <f t="shared" si="322"/>
        <v/>
      </c>
      <c r="F1699" s="3">
        <f t="shared" si="328"/>
        <v>8</v>
      </c>
      <c r="G1699" s="3" t="str">
        <f t="shared" si="324"/>
        <v/>
      </c>
      <c r="H1699" s="3">
        <f t="shared" ref="H1699:H1762" si="329">IF(AND(N1699=$AA$11,P1699=$AE$11),H1698+1,H1698)</f>
        <v>0</v>
      </c>
      <c r="I1699" s="3" t="str">
        <f t="shared" si="325"/>
        <v/>
      </c>
      <c r="K1699" s="3">
        <f t="shared" si="326"/>
        <v>61</v>
      </c>
      <c r="L1699" s="3" t="str">
        <f t="shared" si="327"/>
        <v/>
      </c>
      <c r="N1699" s="48" t="s">
        <v>52</v>
      </c>
      <c r="O1699" s="57"/>
      <c r="P1699" s="36"/>
      <c r="Q1699" s="35"/>
      <c r="R1699" s="37"/>
      <c r="S1699" s="185"/>
      <c r="T1699" s="62" t="str">
        <f>IF(O1699&gt;0,VLOOKUP(Q1699,'Riders Names'!A$2:B$582,2,FALSE),"")</f>
        <v/>
      </c>
      <c r="U1699" s="45" t="str">
        <f>IF(P1699&gt;0,VLOOKUP(Q1699,'Riders Names'!A$2:B$582,1,FALSE),"")</f>
        <v/>
      </c>
      <c r="X1699" s="7" t="str">
        <f>IF('My Races'!$H$2="All",Q1699,CONCATENATE(Q1699,N1699))</f>
        <v>Choose Race</v>
      </c>
    </row>
    <row r="1700" spans="1:24" hidden="1" x14ac:dyDescent="0.2">
      <c r="A1700" s="73" t="str">
        <f t="shared" si="323"/>
        <v/>
      </c>
      <c r="B1700" s="3" t="str">
        <f t="shared" si="321"/>
        <v/>
      </c>
      <c r="E1700" s="14" t="str">
        <f t="shared" si="322"/>
        <v/>
      </c>
      <c r="F1700" s="3">
        <f t="shared" si="328"/>
        <v>8</v>
      </c>
      <c r="G1700" s="3" t="str">
        <f t="shared" si="324"/>
        <v/>
      </c>
      <c r="H1700" s="3">
        <f t="shared" si="329"/>
        <v>0</v>
      </c>
      <c r="I1700" s="3" t="str">
        <f t="shared" si="325"/>
        <v/>
      </c>
      <c r="K1700" s="3">
        <f t="shared" si="326"/>
        <v>61</v>
      </c>
      <c r="L1700" s="3" t="str">
        <f t="shared" si="327"/>
        <v/>
      </c>
      <c r="N1700" s="48" t="s">
        <v>52</v>
      </c>
      <c r="O1700" s="57"/>
      <c r="P1700" s="36"/>
      <c r="Q1700" s="35"/>
      <c r="R1700" s="37"/>
      <c r="S1700" s="185"/>
      <c r="T1700" s="62" t="str">
        <f>IF(O1700&gt;0,VLOOKUP(Q1700,'Riders Names'!A$2:B$582,2,FALSE),"")</f>
        <v/>
      </c>
      <c r="U1700" s="45" t="str">
        <f>IF(P1700&gt;0,VLOOKUP(Q1700,'Riders Names'!A$2:B$582,1,FALSE),"")</f>
        <v/>
      </c>
      <c r="X1700" s="7" t="str">
        <f>IF('My Races'!$H$2="All",Q1700,CONCATENATE(Q1700,N1700))</f>
        <v>Choose Race</v>
      </c>
    </row>
    <row r="1701" spans="1:24" hidden="1" x14ac:dyDescent="0.2">
      <c r="A1701" s="73" t="str">
        <f t="shared" si="323"/>
        <v/>
      </c>
      <c r="B1701" s="3" t="str">
        <f t="shared" si="321"/>
        <v/>
      </c>
      <c r="E1701" s="14" t="str">
        <f t="shared" si="322"/>
        <v/>
      </c>
      <c r="F1701" s="3">
        <f t="shared" si="328"/>
        <v>8</v>
      </c>
      <c r="G1701" s="3" t="str">
        <f t="shared" si="324"/>
        <v/>
      </c>
      <c r="H1701" s="3">
        <f t="shared" si="329"/>
        <v>0</v>
      </c>
      <c r="I1701" s="3" t="str">
        <f t="shared" si="325"/>
        <v/>
      </c>
      <c r="K1701" s="3">
        <f t="shared" si="326"/>
        <v>61</v>
      </c>
      <c r="L1701" s="3" t="str">
        <f t="shared" si="327"/>
        <v/>
      </c>
      <c r="N1701" s="48" t="s">
        <v>52</v>
      </c>
      <c r="O1701" s="57"/>
      <c r="P1701" s="36"/>
      <c r="Q1701" s="35"/>
      <c r="R1701" s="37"/>
      <c r="S1701" s="185"/>
      <c r="T1701" s="62" t="str">
        <f>IF(O1701&gt;0,VLOOKUP(Q1701,'Riders Names'!A$2:B$582,2,FALSE),"")</f>
        <v/>
      </c>
      <c r="U1701" s="45" t="str">
        <f>IF(P1701&gt;0,VLOOKUP(Q1701,'Riders Names'!A$2:B$582,1,FALSE),"")</f>
        <v/>
      </c>
      <c r="X1701" s="7" t="str">
        <f>IF('My Races'!$H$2="All",Q1701,CONCATENATE(Q1701,N1701))</f>
        <v>Choose Race</v>
      </c>
    </row>
    <row r="1702" spans="1:24" hidden="1" x14ac:dyDescent="0.2">
      <c r="A1702" s="73" t="str">
        <f t="shared" si="323"/>
        <v/>
      </c>
      <c r="B1702" s="3" t="str">
        <f t="shared" si="321"/>
        <v/>
      </c>
      <c r="E1702" s="14" t="str">
        <f t="shared" si="322"/>
        <v/>
      </c>
      <c r="F1702" s="3">
        <f t="shared" si="328"/>
        <v>8</v>
      </c>
      <c r="G1702" s="3" t="str">
        <f t="shared" si="324"/>
        <v/>
      </c>
      <c r="H1702" s="3">
        <f t="shared" si="329"/>
        <v>0</v>
      </c>
      <c r="I1702" s="3" t="str">
        <f t="shared" si="325"/>
        <v/>
      </c>
      <c r="K1702" s="3">
        <f t="shared" si="326"/>
        <v>61</v>
      </c>
      <c r="L1702" s="3" t="str">
        <f t="shared" si="327"/>
        <v/>
      </c>
      <c r="N1702" s="48" t="s">
        <v>52</v>
      </c>
      <c r="O1702" s="57"/>
      <c r="P1702" s="36"/>
      <c r="Q1702" s="35"/>
      <c r="R1702" s="37"/>
      <c r="S1702" s="185"/>
      <c r="T1702" s="62" t="str">
        <f>IF(O1702&gt;0,VLOOKUP(Q1702,'Riders Names'!A$2:B$582,2,FALSE),"")</f>
        <v/>
      </c>
      <c r="U1702" s="45" t="str">
        <f>IF(P1702&gt;0,VLOOKUP(Q1702,'Riders Names'!A$2:B$582,1,FALSE),"")</f>
        <v/>
      </c>
      <c r="X1702" s="7" t="str">
        <f>IF('My Races'!$H$2="All",Q1702,CONCATENATE(Q1702,N1702))</f>
        <v>Choose Race</v>
      </c>
    </row>
    <row r="1703" spans="1:24" hidden="1" x14ac:dyDescent="0.2">
      <c r="A1703" s="73" t="str">
        <f t="shared" si="323"/>
        <v/>
      </c>
      <c r="B1703" s="3" t="str">
        <f t="shared" si="321"/>
        <v/>
      </c>
      <c r="E1703" s="14" t="str">
        <f t="shared" si="322"/>
        <v/>
      </c>
      <c r="F1703" s="3">
        <f t="shared" si="328"/>
        <v>8</v>
      </c>
      <c r="G1703" s="3" t="str">
        <f t="shared" si="324"/>
        <v/>
      </c>
      <c r="H1703" s="3">
        <f t="shared" si="329"/>
        <v>0</v>
      </c>
      <c r="I1703" s="3" t="str">
        <f t="shared" si="325"/>
        <v/>
      </c>
      <c r="K1703" s="3">
        <f t="shared" si="326"/>
        <v>61</v>
      </c>
      <c r="L1703" s="3" t="str">
        <f t="shared" si="327"/>
        <v/>
      </c>
      <c r="N1703" s="48" t="s">
        <v>52</v>
      </c>
      <c r="O1703" s="57"/>
      <c r="P1703" s="36"/>
      <c r="Q1703" s="35"/>
      <c r="R1703" s="37"/>
      <c r="S1703" s="185"/>
      <c r="T1703" s="62" t="str">
        <f>IF(O1703&gt;0,VLOOKUP(Q1703,'Riders Names'!A$2:B$582,2,FALSE),"")</f>
        <v/>
      </c>
      <c r="U1703" s="45" t="str">
        <f>IF(P1703&gt;0,VLOOKUP(Q1703,'Riders Names'!A$2:B$582,1,FALSE),"")</f>
        <v/>
      </c>
      <c r="X1703" s="7" t="str">
        <f>IF('My Races'!$H$2="All",Q1703,CONCATENATE(Q1703,N1703))</f>
        <v>Choose Race</v>
      </c>
    </row>
    <row r="1704" spans="1:24" hidden="1" x14ac:dyDescent="0.2">
      <c r="A1704" s="73" t="str">
        <f t="shared" si="323"/>
        <v/>
      </c>
      <c r="B1704" s="3" t="str">
        <f t="shared" si="321"/>
        <v/>
      </c>
      <c r="E1704" s="14" t="str">
        <f t="shared" si="322"/>
        <v/>
      </c>
      <c r="F1704" s="3">
        <f t="shared" si="328"/>
        <v>8</v>
      </c>
      <c r="G1704" s="3" t="str">
        <f t="shared" si="324"/>
        <v/>
      </c>
      <c r="H1704" s="3">
        <f t="shared" si="329"/>
        <v>0</v>
      </c>
      <c r="I1704" s="3" t="str">
        <f t="shared" si="325"/>
        <v/>
      </c>
      <c r="K1704" s="3">
        <f t="shared" si="326"/>
        <v>61</v>
      </c>
      <c r="L1704" s="3" t="str">
        <f t="shared" si="327"/>
        <v/>
      </c>
      <c r="N1704" s="48" t="s">
        <v>52</v>
      </c>
      <c r="O1704" s="57"/>
      <c r="P1704" s="36"/>
      <c r="Q1704" s="35"/>
      <c r="R1704" s="37"/>
      <c r="S1704" s="185"/>
      <c r="T1704" s="62" t="str">
        <f>IF(O1704&gt;0,VLOOKUP(Q1704,'Riders Names'!A$2:B$582,2,FALSE),"")</f>
        <v/>
      </c>
      <c r="U1704" s="45" t="str">
        <f>IF(P1704&gt;0,VLOOKUP(Q1704,'Riders Names'!A$2:B$582,1,FALSE),"")</f>
        <v/>
      </c>
      <c r="X1704" s="7" t="str">
        <f>IF('My Races'!$H$2="All",Q1704,CONCATENATE(Q1704,N1704))</f>
        <v>Choose Race</v>
      </c>
    </row>
    <row r="1705" spans="1:24" hidden="1" x14ac:dyDescent="0.2">
      <c r="A1705" s="73" t="str">
        <f t="shared" si="323"/>
        <v/>
      </c>
      <c r="B1705" s="3" t="str">
        <f t="shared" si="321"/>
        <v/>
      </c>
      <c r="E1705" s="14" t="str">
        <f t="shared" si="322"/>
        <v/>
      </c>
      <c r="F1705" s="3">
        <f t="shared" si="328"/>
        <v>8</v>
      </c>
      <c r="G1705" s="3" t="str">
        <f t="shared" si="324"/>
        <v/>
      </c>
      <c r="H1705" s="3">
        <f t="shared" si="329"/>
        <v>0</v>
      </c>
      <c r="I1705" s="3" t="str">
        <f t="shared" si="325"/>
        <v/>
      </c>
      <c r="K1705" s="3">
        <f t="shared" si="326"/>
        <v>61</v>
      </c>
      <c r="L1705" s="3" t="str">
        <f t="shared" si="327"/>
        <v/>
      </c>
      <c r="N1705" s="48" t="s">
        <v>52</v>
      </c>
      <c r="O1705" s="57"/>
      <c r="P1705" s="36"/>
      <c r="Q1705" s="35"/>
      <c r="R1705" s="37"/>
      <c r="S1705" s="185"/>
      <c r="T1705" s="62" t="str">
        <f>IF(O1705&gt;0,VLOOKUP(Q1705,'Riders Names'!A$2:B$582,2,FALSE),"")</f>
        <v/>
      </c>
      <c r="U1705" s="45" t="str">
        <f>IF(P1705&gt;0,VLOOKUP(Q1705,'Riders Names'!A$2:B$582,1,FALSE),"")</f>
        <v/>
      </c>
      <c r="X1705" s="7" t="str">
        <f>IF('My Races'!$H$2="All",Q1705,CONCATENATE(Q1705,N1705))</f>
        <v>Choose Race</v>
      </c>
    </row>
    <row r="1706" spans="1:24" hidden="1" x14ac:dyDescent="0.2">
      <c r="A1706" s="73" t="str">
        <f t="shared" si="323"/>
        <v/>
      </c>
      <c r="B1706" s="3" t="str">
        <f t="shared" si="321"/>
        <v/>
      </c>
      <c r="E1706" s="14" t="str">
        <f t="shared" si="322"/>
        <v/>
      </c>
      <c r="F1706" s="3">
        <f t="shared" si="328"/>
        <v>8</v>
      </c>
      <c r="G1706" s="3" t="str">
        <f t="shared" si="324"/>
        <v/>
      </c>
      <c r="H1706" s="3">
        <f t="shared" si="329"/>
        <v>0</v>
      </c>
      <c r="I1706" s="3" t="str">
        <f t="shared" si="325"/>
        <v/>
      </c>
      <c r="K1706" s="3">
        <f t="shared" si="326"/>
        <v>61</v>
      </c>
      <c r="L1706" s="3" t="str">
        <f t="shared" si="327"/>
        <v/>
      </c>
      <c r="N1706" s="48" t="s">
        <v>52</v>
      </c>
      <c r="O1706" s="57"/>
      <c r="P1706" s="36"/>
      <c r="Q1706" s="35"/>
      <c r="R1706" s="37"/>
      <c r="S1706" s="185"/>
      <c r="T1706" s="62" t="str">
        <f>IF(O1706&gt;0,VLOOKUP(Q1706,'Riders Names'!A$2:B$582,2,FALSE),"")</f>
        <v/>
      </c>
      <c r="U1706" s="45" t="str">
        <f>IF(P1706&gt;0,VLOOKUP(Q1706,'Riders Names'!A$2:B$582,1,FALSE),"")</f>
        <v/>
      </c>
      <c r="X1706" s="7" t="str">
        <f>IF('My Races'!$H$2="All",Q1706,CONCATENATE(Q1706,N1706))</f>
        <v>Choose Race</v>
      </c>
    </row>
    <row r="1707" spans="1:24" hidden="1" x14ac:dyDescent="0.2">
      <c r="A1707" s="73" t="str">
        <f t="shared" si="323"/>
        <v/>
      </c>
      <c r="B1707" s="3" t="str">
        <f t="shared" si="321"/>
        <v/>
      </c>
      <c r="E1707" s="14" t="str">
        <f t="shared" si="322"/>
        <v/>
      </c>
      <c r="F1707" s="3">
        <f t="shared" si="328"/>
        <v>8</v>
      </c>
      <c r="G1707" s="3" t="str">
        <f t="shared" si="324"/>
        <v/>
      </c>
      <c r="H1707" s="3">
        <f t="shared" si="329"/>
        <v>0</v>
      </c>
      <c r="I1707" s="3" t="str">
        <f t="shared" si="325"/>
        <v/>
      </c>
      <c r="K1707" s="3">
        <f t="shared" si="326"/>
        <v>61</v>
      </c>
      <c r="L1707" s="3" t="str">
        <f t="shared" si="327"/>
        <v/>
      </c>
      <c r="N1707" s="48" t="s">
        <v>52</v>
      </c>
      <c r="O1707" s="57"/>
      <c r="P1707" s="36"/>
      <c r="Q1707" s="35"/>
      <c r="R1707" s="37"/>
      <c r="S1707" s="185"/>
      <c r="T1707" s="62" t="str">
        <f>IF(O1707&gt;0,VLOOKUP(Q1707,'Riders Names'!A$2:B$582,2,FALSE),"")</f>
        <v/>
      </c>
      <c r="U1707" s="45" t="str">
        <f>IF(P1707&gt;0,VLOOKUP(Q1707,'Riders Names'!A$2:B$582,1,FALSE),"")</f>
        <v/>
      </c>
      <c r="X1707" s="7" t="str">
        <f>IF('My Races'!$H$2="All",Q1707,CONCATENATE(Q1707,N1707))</f>
        <v>Choose Race</v>
      </c>
    </row>
    <row r="1708" spans="1:24" hidden="1" x14ac:dyDescent="0.2">
      <c r="A1708" s="73" t="str">
        <f t="shared" si="323"/>
        <v/>
      </c>
      <c r="B1708" s="3" t="str">
        <f t="shared" si="321"/>
        <v/>
      </c>
      <c r="E1708" s="14" t="str">
        <f t="shared" si="322"/>
        <v/>
      </c>
      <c r="F1708" s="3">
        <f t="shared" si="328"/>
        <v>8</v>
      </c>
      <c r="G1708" s="3" t="str">
        <f t="shared" si="324"/>
        <v/>
      </c>
      <c r="H1708" s="3">
        <f t="shared" si="329"/>
        <v>0</v>
      </c>
      <c r="I1708" s="3" t="str">
        <f t="shared" si="325"/>
        <v/>
      </c>
      <c r="K1708" s="3">
        <f t="shared" si="326"/>
        <v>61</v>
      </c>
      <c r="L1708" s="3" t="str">
        <f t="shared" si="327"/>
        <v/>
      </c>
      <c r="N1708" s="48" t="s">
        <v>52</v>
      </c>
      <c r="O1708" s="57"/>
      <c r="P1708" s="36"/>
      <c r="Q1708" s="35"/>
      <c r="R1708" s="37"/>
      <c r="S1708" s="185"/>
      <c r="T1708" s="62" t="str">
        <f>IF(O1708&gt;0,VLOOKUP(Q1708,'Riders Names'!A$2:B$582,2,FALSE),"")</f>
        <v/>
      </c>
      <c r="U1708" s="45" t="str">
        <f>IF(P1708&gt;0,VLOOKUP(Q1708,'Riders Names'!A$2:B$582,1,FALSE),"")</f>
        <v/>
      </c>
      <c r="X1708" s="7" t="str">
        <f>IF('My Races'!$H$2="All",Q1708,CONCATENATE(Q1708,N1708))</f>
        <v>Choose Race</v>
      </c>
    </row>
    <row r="1709" spans="1:24" hidden="1" x14ac:dyDescent="0.2">
      <c r="A1709" s="73" t="str">
        <f t="shared" si="323"/>
        <v/>
      </c>
      <c r="B1709" s="3" t="str">
        <f t="shared" si="321"/>
        <v/>
      </c>
      <c r="E1709" s="14" t="str">
        <f t="shared" si="322"/>
        <v/>
      </c>
      <c r="F1709" s="3">
        <f t="shared" si="328"/>
        <v>8</v>
      </c>
      <c r="G1709" s="3" t="str">
        <f t="shared" si="324"/>
        <v/>
      </c>
      <c r="H1709" s="3">
        <f t="shared" si="329"/>
        <v>0</v>
      </c>
      <c r="I1709" s="3" t="str">
        <f t="shared" si="325"/>
        <v/>
      </c>
      <c r="K1709" s="3">
        <f t="shared" si="326"/>
        <v>61</v>
      </c>
      <c r="L1709" s="3" t="str">
        <f t="shared" si="327"/>
        <v/>
      </c>
      <c r="N1709" s="48" t="s">
        <v>52</v>
      </c>
      <c r="O1709" s="57"/>
      <c r="P1709" s="36"/>
      <c r="Q1709" s="35"/>
      <c r="R1709" s="37"/>
      <c r="S1709" s="185"/>
      <c r="T1709" s="62" t="str">
        <f>IF(O1709&gt;0,VLOOKUP(Q1709,'Riders Names'!A$2:B$582,2,FALSE),"")</f>
        <v/>
      </c>
      <c r="U1709" s="45" t="str">
        <f>IF(P1709&gt;0,VLOOKUP(Q1709,'Riders Names'!A$2:B$582,1,FALSE),"")</f>
        <v/>
      </c>
      <c r="X1709" s="7" t="str">
        <f>IF('My Races'!$H$2="All",Q1709,CONCATENATE(Q1709,N1709))</f>
        <v>Choose Race</v>
      </c>
    </row>
    <row r="1710" spans="1:24" hidden="1" x14ac:dyDescent="0.2">
      <c r="A1710" s="73" t="str">
        <f t="shared" si="323"/>
        <v/>
      </c>
      <c r="B1710" s="3" t="str">
        <f t="shared" si="321"/>
        <v/>
      </c>
      <c r="E1710" s="14" t="str">
        <f t="shared" si="322"/>
        <v/>
      </c>
      <c r="F1710" s="3">
        <f t="shared" si="328"/>
        <v>8</v>
      </c>
      <c r="G1710" s="3" t="str">
        <f t="shared" si="324"/>
        <v/>
      </c>
      <c r="H1710" s="3">
        <f t="shared" si="329"/>
        <v>0</v>
      </c>
      <c r="I1710" s="3" t="str">
        <f t="shared" si="325"/>
        <v/>
      </c>
      <c r="K1710" s="3">
        <f t="shared" si="326"/>
        <v>61</v>
      </c>
      <c r="L1710" s="3" t="str">
        <f t="shared" si="327"/>
        <v/>
      </c>
      <c r="N1710" s="48" t="s">
        <v>52</v>
      </c>
      <c r="O1710" s="57"/>
      <c r="P1710" s="36"/>
      <c r="Q1710" s="35"/>
      <c r="R1710" s="37"/>
      <c r="S1710" s="185"/>
      <c r="T1710" s="62" t="str">
        <f>IF(O1710&gt;0,VLOOKUP(Q1710,'Riders Names'!A$2:B$582,2,FALSE),"")</f>
        <v/>
      </c>
      <c r="U1710" s="45" t="str">
        <f>IF(P1710&gt;0,VLOOKUP(Q1710,'Riders Names'!A$2:B$582,1,FALSE),"")</f>
        <v/>
      </c>
      <c r="X1710" s="7" t="str">
        <f>IF('My Races'!$H$2="All",Q1710,CONCATENATE(Q1710,N1710))</f>
        <v>Choose Race</v>
      </c>
    </row>
    <row r="1711" spans="1:24" hidden="1" x14ac:dyDescent="0.2">
      <c r="A1711" s="73" t="str">
        <f t="shared" si="323"/>
        <v/>
      </c>
      <c r="B1711" s="3" t="str">
        <f t="shared" si="321"/>
        <v/>
      </c>
      <c r="E1711" s="14" t="str">
        <f t="shared" si="322"/>
        <v/>
      </c>
      <c r="F1711" s="3">
        <f t="shared" si="328"/>
        <v>8</v>
      </c>
      <c r="G1711" s="3" t="str">
        <f t="shared" si="324"/>
        <v/>
      </c>
      <c r="H1711" s="3">
        <f t="shared" si="329"/>
        <v>0</v>
      </c>
      <c r="I1711" s="3" t="str">
        <f t="shared" si="325"/>
        <v/>
      </c>
      <c r="K1711" s="3">
        <f t="shared" si="326"/>
        <v>61</v>
      </c>
      <c r="L1711" s="3" t="str">
        <f t="shared" si="327"/>
        <v/>
      </c>
      <c r="N1711" s="48" t="s">
        <v>52</v>
      </c>
      <c r="O1711" s="57"/>
      <c r="P1711" s="36"/>
      <c r="Q1711" s="35"/>
      <c r="R1711" s="37"/>
      <c r="S1711" s="185"/>
      <c r="T1711" s="62" t="str">
        <f>IF(O1711&gt;0,VLOOKUP(Q1711,'Riders Names'!A$2:B$582,2,FALSE),"")</f>
        <v/>
      </c>
      <c r="U1711" s="45" t="str">
        <f>IF(P1711&gt;0,VLOOKUP(Q1711,'Riders Names'!A$2:B$582,1,FALSE),"")</f>
        <v/>
      </c>
      <c r="X1711" s="7" t="str">
        <f>IF('My Races'!$H$2="All",Q1711,CONCATENATE(Q1711,N1711))</f>
        <v>Choose Race</v>
      </c>
    </row>
    <row r="1712" spans="1:24" hidden="1" x14ac:dyDescent="0.2">
      <c r="A1712" s="73" t="str">
        <f t="shared" si="323"/>
        <v/>
      </c>
      <c r="B1712" s="3" t="str">
        <f t="shared" si="321"/>
        <v/>
      </c>
      <c r="E1712" s="14" t="str">
        <f t="shared" si="322"/>
        <v/>
      </c>
      <c r="F1712" s="3">
        <f t="shared" si="328"/>
        <v>8</v>
      </c>
      <c r="G1712" s="3" t="str">
        <f t="shared" si="324"/>
        <v/>
      </c>
      <c r="H1712" s="3">
        <f t="shared" si="329"/>
        <v>0</v>
      </c>
      <c r="I1712" s="3" t="str">
        <f t="shared" si="325"/>
        <v/>
      </c>
      <c r="K1712" s="3">
        <f t="shared" si="326"/>
        <v>61</v>
      </c>
      <c r="L1712" s="3" t="str">
        <f t="shared" si="327"/>
        <v/>
      </c>
      <c r="N1712" s="48" t="s">
        <v>52</v>
      </c>
      <c r="O1712" s="57"/>
      <c r="P1712" s="36"/>
      <c r="Q1712" s="35"/>
      <c r="R1712" s="37"/>
      <c r="S1712" s="185"/>
      <c r="T1712" s="62" t="str">
        <f>IF(O1712&gt;0,VLOOKUP(Q1712,'Riders Names'!A$2:B$582,2,FALSE),"")</f>
        <v/>
      </c>
      <c r="U1712" s="45" t="str">
        <f>IF(P1712&gt;0,VLOOKUP(Q1712,'Riders Names'!A$2:B$582,1,FALSE),"")</f>
        <v/>
      </c>
      <c r="X1712" s="7" t="str">
        <f>IF('My Races'!$H$2="All",Q1712,CONCATENATE(Q1712,N1712))</f>
        <v>Choose Race</v>
      </c>
    </row>
    <row r="1713" spans="1:24" hidden="1" x14ac:dyDescent="0.2">
      <c r="A1713" s="73" t="str">
        <f t="shared" si="323"/>
        <v/>
      </c>
      <c r="B1713" s="3" t="str">
        <f t="shared" si="321"/>
        <v/>
      </c>
      <c r="E1713" s="14" t="str">
        <f t="shared" si="322"/>
        <v/>
      </c>
      <c r="F1713" s="3">
        <f t="shared" si="328"/>
        <v>8</v>
      </c>
      <c r="G1713" s="3" t="str">
        <f t="shared" si="324"/>
        <v/>
      </c>
      <c r="H1713" s="3">
        <f t="shared" si="329"/>
        <v>0</v>
      </c>
      <c r="I1713" s="3" t="str">
        <f t="shared" si="325"/>
        <v/>
      </c>
      <c r="K1713" s="3">
        <f t="shared" si="326"/>
        <v>61</v>
      </c>
      <c r="L1713" s="3" t="str">
        <f t="shared" si="327"/>
        <v/>
      </c>
      <c r="N1713" s="48" t="s">
        <v>52</v>
      </c>
      <c r="O1713" s="57"/>
      <c r="P1713" s="36"/>
      <c r="Q1713" s="35"/>
      <c r="R1713" s="37"/>
      <c r="S1713" s="185"/>
      <c r="T1713" s="62" t="str">
        <f>IF(O1713&gt;0,VLOOKUP(Q1713,'Riders Names'!A$2:B$582,2,FALSE),"")</f>
        <v/>
      </c>
      <c r="U1713" s="45" t="str">
        <f>IF(P1713&gt;0,VLOOKUP(Q1713,'Riders Names'!A$2:B$582,1,FALSE),"")</f>
        <v/>
      </c>
      <c r="X1713" s="7" t="str">
        <f>IF('My Races'!$H$2="All",Q1713,CONCATENATE(Q1713,N1713))</f>
        <v>Choose Race</v>
      </c>
    </row>
    <row r="1714" spans="1:24" hidden="1" x14ac:dyDescent="0.2">
      <c r="A1714" s="73" t="str">
        <f t="shared" si="323"/>
        <v/>
      </c>
      <c r="B1714" s="3" t="str">
        <f t="shared" si="321"/>
        <v/>
      </c>
      <c r="E1714" s="14" t="str">
        <f t="shared" si="322"/>
        <v/>
      </c>
      <c r="F1714" s="3">
        <f t="shared" si="328"/>
        <v>8</v>
      </c>
      <c r="G1714" s="3" t="str">
        <f t="shared" si="324"/>
        <v/>
      </c>
      <c r="H1714" s="3">
        <f t="shared" si="329"/>
        <v>0</v>
      </c>
      <c r="I1714" s="3" t="str">
        <f t="shared" si="325"/>
        <v/>
      </c>
      <c r="K1714" s="3">
        <f t="shared" si="326"/>
        <v>61</v>
      </c>
      <c r="L1714" s="3" t="str">
        <f t="shared" si="327"/>
        <v/>
      </c>
      <c r="N1714" s="48" t="s">
        <v>52</v>
      </c>
      <c r="O1714" s="57"/>
      <c r="P1714" s="36"/>
      <c r="Q1714" s="35"/>
      <c r="R1714" s="37"/>
      <c r="S1714" s="185"/>
      <c r="T1714" s="62" t="str">
        <f>IF(O1714&gt;0,VLOOKUP(Q1714,'Riders Names'!A$2:B$582,2,FALSE),"")</f>
        <v/>
      </c>
      <c r="U1714" s="45" t="str">
        <f>IF(P1714&gt;0,VLOOKUP(Q1714,'Riders Names'!A$2:B$582,1,FALSE),"")</f>
        <v/>
      </c>
      <c r="X1714" s="7" t="str">
        <f>IF('My Races'!$H$2="All",Q1714,CONCATENATE(Q1714,N1714))</f>
        <v>Choose Race</v>
      </c>
    </row>
    <row r="1715" spans="1:24" hidden="1" x14ac:dyDescent="0.2">
      <c r="A1715" s="73" t="str">
        <f t="shared" si="323"/>
        <v/>
      </c>
      <c r="B1715" s="3" t="str">
        <f t="shared" si="321"/>
        <v/>
      </c>
      <c r="E1715" s="14" t="str">
        <f t="shared" si="322"/>
        <v/>
      </c>
      <c r="F1715" s="3">
        <f t="shared" si="328"/>
        <v>8</v>
      </c>
      <c r="G1715" s="3" t="str">
        <f t="shared" si="324"/>
        <v/>
      </c>
      <c r="H1715" s="3">
        <f t="shared" si="329"/>
        <v>0</v>
      </c>
      <c r="I1715" s="3" t="str">
        <f t="shared" si="325"/>
        <v/>
      </c>
      <c r="K1715" s="3">
        <f t="shared" si="326"/>
        <v>61</v>
      </c>
      <c r="L1715" s="3" t="str">
        <f t="shared" si="327"/>
        <v/>
      </c>
      <c r="N1715" s="48" t="s">
        <v>52</v>
      </c>
      <c r="O1715" s="57"/>
      <c r="P1715" s="36"/>
      <c r="Q1715" s="35"/>
      <c r="R1715" s="37"/>
      <c r="S1715" s="185"/>
      <c r="T1715" s="62" t="str">
        <f>IF(O1715&gt;0,VLOOKUP(Q1715,'Riders Names'!A$2:B$582,2,FALSE),"")</f>
        <v/>
      </c>
      <c r="U1715" s="45" t="str">
        <f>IF(P1715&gt;0,VLOOKUP(Q1715,'Riders Names'!A$2:B$582,1,FALSE),"")</f>
        <v/>
      </c>
      <c r="X1715" s="7" t="str">
        <f>IF('My Races'!$H$2="All",Q1715,CONCATENATE(Q1715,N1715))</f>
        <v>Choose Race</v>
      </c>
    </row>
    <row r="1716" spans="1:24" hidden="1" x14ac:dyDescent="0.2">
      <c r="A1716" s="73" t="str">
        <f t="shared" si="323"/>
        <v/>
      </c>
      <c r="B1716" s="3" t="str">
        <f t="shared" si="321"/>
        <v/>
      </c>
      <c r="E1716" s="14" t="str">
        <f t="shared" si="322"/>
        <v/>
      </c>
      <c r="F1716" s="3">
        <f t="shared" si="328"/>
        <v>8</v>
      </c>
      <c r="G1716" s="3" t="str">
        <f t="shared" si="324"/>
        <v/>
      </c>
      <c r="H1716" s="3">
        <f t="shared" si="329"/>
        <v>0</v>
      </c>
      <c r="I1716" s="3" t="str">
        <f t="shared" si="325"/>
        <v/>
      </c>
      <c r="K1716" s="3">
        <f t="shared" si="326"/>
        <v>61</v>
      </c>
      <c r="L1716" s="3" t="str">
        <f t="shared" si="327"/>
        <v/>
      </c>
      <c r="N1716" s="48" t="s">
        <v>52</v>
      </c>
      <c r="O1716" s="57"/>
      <c r="P1716" s="36"/>
      <c r="Q1716" s="35"/>
      <c r="R1716" s="37"/>
      <c r="S1716" s="185"/>
      <c r="T1716" s="62" t="str">
        <f>IF(O1716&gt;0,VLOOKUP(Q1716,'Riders Names'!A$2:B$582,2,FALSE),"")</f>
        <v/>
      </c>
      <c r="U1716" s="45" t="str">
        <f>IF(P1716&gt;0,VLOOKUP(Q1716,'Riders Names'!A$2:B$582,1,FALSE),"")</f>
        <v/>
      </c>
      <c r="X1716" s="7" t="str">
        <f>IF('My Races'!$H$2="All",Q1716,CONCATENATE(Q1716,N1716))</f>
        <v>Choose Race</v>
      </c>
    </row>
    <row r="1717" spans="1:24" hidden="1" x14ac:dyDescent="0.2">
      <c r="A1717" s="73" t="str">
        <f t="shared" si="323"/>
        <v/>
      </c>
      <c r="B1717" s="3" t="str">
        <f t="shared" si="321"/>
        <v/>
      </c>
      <c r="E1717" s="14" t="str">
        <f t="shared" si="322"/>
        <v/>
      </c>
      <c r="F1717" s="3">
        <f t="shared" si="328"/>
        <v>8</v>
      </c>
      <c r="G1717" s="3" t="str">
        <f t="shared" si="324"/>
        <v/>
      </c>
      <c r="H1717" s="3">
        <f t="shared" si="329"/>
        <v>0</v>
      </c>
      <c r="I1717" s="3" t="str">
        <f t="shared" si="325"/>
        <v/>
      </c>
      <c r="K1717" s="3">
        <f t="shared" si="326"/>
        <v>61</v>
      </c>
      <c r="L1717" s="3" t="str">
        <f t="shared" si="327"/>
        <v/>
      </c>
      <c r="N1717" s="48" t="s">
        <v>52</v>
      </c>
      <c r="O1717" s="57"/>
      <c r="P1717" s="36"/>
      <c r="Q1717" s="35"/>
      <c r="R1717" s="37"/>
      <c r="S1717" s="185"/>
      <c r="T1717" s="62" t="str">
        <f>IF(O1717&gt;0,VLOOKUP(Q1717,'Riders Names'!A$2:B$582,2,FALSE),"")</f>
        <v/>
      </c>
      <c r="U1717" s="45" t="str">
        <f>IF(P1717&gt;0,VLOOKUP(Q1717,'Riders Names'!A$2:B$582,1,FALSE),"")</f>
        <v/>
      </c>
      <c r="X1717" s="7" t="str">
        <f>IF('My Races'!$H$2="All",Q1717,CONCATENATE(Q1717,N1717))</f>
        <v>Choose Race</v>
      </c>
    </row>
    <row r="1718" spans="1:24" hidden="1" x14ac:dyDescent="0.2">
      <c r="A1718" s="73" t="str">
        <f t="shared" si="323"/>
        <v/>
      </c>
      <c r="B1718" s="3" t="str">
        <f t="shared" si="321"/>
        <v/>
      </c>
      <c r="E1718" s="14" t="str">
        <f t="shared" si="322"/>
        <v/>
      </c>
      <c r="F1718" s="3">
        <f t="shared" si="328"/>
        <v>8</v>
      </c>
      <c r="G1718" s="3" t="str">
        <f t="shared" si="324"/>
        <v/>
      </c>
      <c r="H1718" s="3">
        <f t="shared" si="329"/>
        <v>0</v>
      </c>
      <c r="I1718" s="3" t="str">
        <f t="shared" si="325"/>
        <v/>
      </c>
      <c r="K1718" s="3">
        <f t="shared" si="326"/>
        <v>61</v>
      </c>
      <c r="L1718" s="3" t="str">
        <f t="shared" si="327"/>
        <v/>
      </c>
      <c r="N1718" s="48" t="s">
        <v>52</v>
      </c>
      <c r="O1718" s="57"/>
      <c r="P1718" s="36"/>
      <c r="Q1718" s="35"/>
      <c r="R1718" s="37"/>
      <c r="S1718" s="185"/>
      <c r="T1718" s="62" t="str">
        <f>IF(O1718&gt;0,VLOOKUP(Q1718,'Riders Names'!A$2:B$582,2,FALSE),"")</f>
        <v/>
      </c>
      <c r="U1718" s="45" t="str">
        <f>IF(P1718&gt;0,VLOOKUP(Q1718,'Riders Names'!A$2:B$582,1,FALSE),"")</f>
        <v/>
      </c>
      <c r="X1718" s="7" t="str">
        <f>IF('My Races'!$H$2="All",Q1718,CONCATENATE(Q1718,N1718))</f>
        <v>Choose Race</v>
      </c>
    </row>
    <row r="1719" spans="1:24" hidden="1" x14ac:dyDescent="0.2">
      <c r="A1719" s="73" t="str">
        <f t="shared" si="323"/>
        <v/>
      </c>
      <c r="B1719" s="3" t="str">
        <f t="shared" si="321"/>
        <v/>
      </c>
      <c r="E1719" s="14" t="str">
        <f t="shared" si="322"/>
        <v/>
      </c>
      <c r="F1719" s="3">
        <f t="shared" si="328"/>
        <v>8</v>
      </c>
      <c r="G1719" s="3" t="str">
        <f t="shared" si="324"/>
        <v/>
      </c>
      <c r="H1719" s="3">
        <f t="shared" si="329"/>
        <v>0</v>
      </c>
      <c r="I1719" s="3" t="str">
        <f t="shared" si="325"/>
        <v/>
      </c>
      <c r="K1719" s="3">
        <f t="shared" si="326"/>
        <v>61</v>
      </c>
      <c r="L1719" s="3" t="str">
        <f t="shared" si="327"/>
        <v/>
      </c>
      <c r="N1719" s="48" t="s">
        <v>52</v>
      </c>
      <c r="O1719" s="57"/>
      <c r="P1719" s="36"/>
      <c r="Q1719" s="35"/>
      <c r="R1719" s="37"/>
      <c r="S1719" s="185"/>
      <c r="T1719" s="62" t="str">
        <f>IF(O1719&gt;0,VLOOKUP(Q1719,'Riders Names'!A$2:B$582,2,FALSE),"")</f>
        <v/>
      </c>
      <c r="U1719" s="45" t="str">
        <f>IF(P1719&gt;0,VLOOKUP(Q1719,'Riders Names'!A$2:B$582,1,FALSE),"")</f>
        <v/>
      </c>
      <c r="X1719" s="7" t="str">
        <f>IF('My Races'!$H$2="All",Q1719,CONCATENATE(Q1719,N1719))</f>
        <v>Choose Race</v>
      </c>
    </row>
    <row r="1720" spans="1:24" hidden="1" x14ac:dyDescent="0.2">
      <c r="A1720" s="73" t="str">
        <f t="shared" si="323"/>
        <v/>
      </c>
      <c r="B1720" s="3" t="str">
        <f t="shared" si="321"/>
        <v/>
      </c>
      <c r="E1720" s="14" t="str">
        <f t="shared" si="322"/>
        <v/>
      </c>
      <c r="F1720" s="3">
        <f t="shared" si="328"/>
        <v>8</v>
      </c>
      <c r="G1720" s="3" t="str">
        <f t="shared" si="324"/>
        <v/>
      </c>
      <c r="H1720" s="3">
        <f t="shared" si="329"/>
        <v>0</v>
      </c>
      <c r="I1720" s="3" t="str">
        <f t="shared" si="325"/>
        <v/>
      </c>
      <c r="K1720" s="3">
        <f t="shared" si="326"/>
        <v>61</v>
      </c>
      <c r="L1720" s="3" t="str">
        <f t="shared" si="327"/>
        <v/>
      </c>
      <c r="N1720" s="48" t="s">
        <v>52</v>
      </c>
      <c r="O1720" s="57"/>
      <c r="P1720" s="36"/>
      <c r="Q1720" s="35"/>
      <c r="R1720" s="37"/>
      <c r="S1720" s="185"/>
      <c r="T1720" s="62" t="str">
        <f>IF(O1720&gt;0,VLOOKUP(Q1720,'Riders Names'!A$2:B$582,2,FALSE),"")</f>
        <v/>
      </c>
      <c r="U1720" s="45" t="str">
        <f>IF(P1720&gt;0,VLOOKUP(Q1720,'Riders Names'!A$2:B$582,1,FALSE),"")</f>
        <v/>
      </c>
      <c r="X1720" s="7" t="str">
        <f>IF('My Races'!$H$2="All",Q1720,CONCATENATE(Q1720,N1720))</f>
        <v>Choose Race</v>
      </c>
    </row>
    <row r="1721" spans="1:24" hidden="1" x14ac:dyDescent="0.2">
      <c r="A1721" s="73" t="str">
        <f t="shared" si="323"/>
        <v/>
      </c>
      <c r="B1721" s="3" t="str">
        <f t="shared" si="321"/>
        <v/>
      </c>
      <c r="E1721" s="14" t="str">
        <f t="shared" si="322"/>
        <v/>
      </c>
      <c r="F1721" s="3">
        <f t="shared" si="328"/>
        <v>8</v>
      </c>
      <c r="G1721" s="3" t="str">
        <f t="shared" si="324"/>
        <v/>
      </c>
      <c r="H1721" s="3">
        <f t="shared" si="329"/>
        <v>0</v>
      </c>
      <c r="I1721" s="3" t="str">
        <f t="shared" si="325"/>
        <v/>
      </c>
      <c r="K1721" s="3">
        <f t="shared" si="326"/>
        <v>61</v>
      </c>
      <c r="L1721" s="3" t="str">
        <f t="shared" si="327"/>
        <v/>
      </c>
      <c r="N1721" s="48" t="s">
        <v>52</v>
      </c>
      <c r="O1721" s="57"/>
      <c r="P1721" s="36"/>
      <c r="Q1721" s="35"/>
      <c r="R1721" s="37"/>
      <c r="S1721" s="185"/>
      <c r="T1721" s="62" t="str">
        <f>IF(O1721&gt;0,VLOOKUP(Q1721,'Riders Names'!A$2:B$582,2,FALSE),"")</f>
        <v/>
      </c>
      <c r="U1721" s="45" t="str">
        <f>IF(P1721&gt;0,VLOOKUP(Q1721,'Riders Names'!A$2:B$582,1,FALSE),"")</f>
        <v/>
      </c>
      <c r="X1721" s="7" t="str">
        <f>IF('My Races'!$H$2="All",Q1721,CONCATENATE(Q1721,N1721))</f>
        <v>Choose Race</v>
      </c>
    </row>
    <row r="1722" spans="1:24" hidden="1" x14ac:dyDescent="0.2">
      <c r="A1722" s="73" t="str">
        <f t="shared" si="323"/>
        <v/>
      </c>
      <c r="B1722" s="3" t="str">
        <f t="shared" si="321"/>
        <v/>
      </c>
      <c r="E1722" s="14" t="str">
        <f t="shared" si="322"/>
        <v/>
      </c>
      <c r="F1722" s="3">
        <f t="shared" si="328"/>
        <v>8</v>
      </c>
      <c r="G1722" s="3" t="str">
        <f t="shared" si="324"/>
        <v/>
      </c>
      <c r="H1722" s="3">
        <f t="shared" si="329"/>
        <v>0</v>
      </c>
      <c r="I1722" s="3" t="str">
        <f t="shared" si="325"/>
        <v/>
      </c>
      <c r="K1722" s="3">
        <f t="shared" si="326"/>
        <v>61</v>
      </c>
      <c r="L1722" s="3" t="str">
        <f t="shared" si="327"/>
        <v/>
      </c>
      <c r="N1722" s="48" t="s">
        <v>52</v>
      </c>
      <c r="O1722" s="57"/>
      <c r="P1722" s="36"/>
      <c r="Q1722" s="35"/>
      <c r="R1722" s="37"/>
      <c r="S1722" s="185"/>
      <c r="T1722" s="62" t="str">
        <f>IF(O1722&gt;0,VLOOKUP(Q1722,'Riders Names'!A$2:B$582,2,FALSE),"")</f>
        <v/>
      </c>
      <c r="U1722" s="45" t="str">
        <f>IF(P1722&gt;0,VLOOKUP(Q1722,'Riders Names'!A$2:B$582,1,FALSE),"")</f>
        <v/>
      </c>
      <c r="X1722" s="7" t="str">
        <f>IF('My Races'!$H$2="All",Q1722,CONCATENATE(Q1722,N1722))</f>
        <v>Choose Race</v>
      </c>
    </row>
    <row r="1723" spans="1:24" hidden="1" x14ac:dyDescent="0.2">
      <c r="A1723" s="73" t="str">
        <f t="shared" si="323"/>
        <v/>
      </c>
      <c r="B1723" s="3" t="str">
        <f t="shared" si="321"/>
        <v/>
      </c>
      <c r="E1723" s="14" t="str">
        <f t="shared" si="322"/>
        <v/>
      </c>
      <c r="F1723" s="3">
        <f t="shared" si="328"/>
        <v>8</v>
      </c>
      <c r="G1723" s="3" t="str">
        <f t="shared" si="324"/>
        <v/>
      </c>
      <c r="H1723" s="3">
        <f t="shared" si="329"/>
        <v>0</v>
      </c>
      <c r="I1723" s="3" t="str">
        <f t="shared" si="325"/>
        <v/>
      </c>
      <c r="K1723" s="3">
        <f t="shared" si="326"/>
        <v>61</v>
      </c>
      <c r="L1723" s="3" t="str">
        <f t="shared" si="327"/>
        <v/>
      </c>
      <c r="N1723" s="48" t="s">
        <v>52</v>
      </c>
      <c r="O1723" s="57"/>
      <c r="P1723" s="36"/>
      <c r="Q1723" s="35"/>
      <c r="R1723" s="37"/>
      <c r="S1723" s="185"/>
      <c r="T1723" s="62" t="str">
        <f>IF(O1723&gt;0,VLOOKUP(Q1723,'Riders Names'!A$2:B$582,2,FALSE),"")</f>
        <v/>
      </c>
      <c r="U1723" s="45" t="str">
        <f>IF(P1723&gt;0,VLOOKUP(Q1723,'Riders Names'!A$2:B$582,1,FALSE),"")</f>
        <v/>
      </c>
      <c r="X1723" s="7" t="str">
        <f>IF('My Races'!$H$2="All",Q1723,CONCATENATE(Q1723,N1723))</f>
        <v>Choose Race</v>
      </c>
    </row>
    <row r="1724" spans="1:24" hidden="1" x14ac:dyDescent="0.2">
      <c r="A1724" s="73" t="str">
        <f t="shared" si="323"/>
        <v/>
      </c>
      <c r="B1724" s="3" t="str">
        <f t="shared" si="321"/>
        <v/>
      </c>
      <c r="E1724" s="14" t="str">
        <f t="shared" si="322"/>
        <v/>
      </c>
      <c r="F1724" s="3">
        <f t="shared" si="328"/>
        <v>8</v>
      </c>
      <c r="G1724" s="3" t="str">
        <f t="shared" si="324"/>
        <v/>
      </c>
      <c r="H1724" s="3">
        <f t="shared" si="329"/>
        <v>0</v>
      </c>
      <c r="I1724" s="3" t="str">
        <f t="shared" si="325"/>
        <v/>
      </c>
      <c r="K1724" s="3">
        <f t="shared" si="326"/>
        <v>61</v>
      </c>
      <c r="L1724" s="3" t="str">
        <f t="shared" si="327"/>
        <v/>
      </c>
      <c r="N1724" s="48" t="s">
        <v>52</v>
      </c>
      <c r="O1724" s="57"/>
      <c r="P1724" s="36"/>
      <c r="Q1724" s="35"/>
      <c r="R1724" s="37"/>
      <c r="S1724" s="185"/>
      <c r="T1724" s="62" t="str">
        <f>IF(O1724&gt;0,VLOOKUP(Q1724,'Riders Names'!A$2:B$582,2,FALSE),"")</f>
        <v/>
      </c>
      <c r="U1724" s="45" t="str">
        <f>IF(P1724&gt;0,VLOOKUP(Q1724,'Riders Names'!A$2:B$582,1,FALSE),"")</f>
        <v/>
      </c>
      <c r="X1724" s="7" t="str">
        <f>IF('My Races'!$H$2="All",Q1724,CONCATENATE(Q1724,N1724))</f>
        <v>Choose Race</v>
      </c>
    </row>
    <row r="1725" spans="1:24" hidden="1" x14ac:dyDescent="0.2">
      <c r="A1725" s="73" t="str">
        <f t="shared" si="323"/>
        <v/>
      </c>
      <c r="B1725" s="3" t="str">
        <f t="shared" si="321"/>
        <v/>
      </c>
      <c r="E1725" s="14" t="str">
        <f t="shared" si="322"/>
        <v/>
      </c>
      <c r="F1725" s="3">
        <f t="shared" si="328"/>
        <v>8</v>
      </c>
      <c r="G1725" s="3" t="str">
        <f t="shared" si="324"/>
        <v/>
      </c>
      <c r="H1725" s="3">
        <f t="shared" si="329"/>
        <v>0</v>
      </c>
      <c r="I1725" s="3" t="str">
        <f t="shared" si="325"/>
        <v/>
      </c>
      <c r="K1725" s="3">
        <f t="shared" si="326"/>
        <v>61</v>
      </c>
      <c r="L1725" s="3" t="str">
        <f t="shared" si="327"/>
        <v/>
      </c>
      <c r="N1725" s="48" t="s">
        <v>52</v>
      </c>
      <c r="O1725" s="57"/>
      <c r="P1725" s="36"/>
      <c r="Q1725" s="35"/>
      <c r="R1725" s="37"/>
      <c r="S1725" s="185"/>
      <c r="T1725" s="62" t="str">
        <f>IF(O1725&gt;0,VLOOKUP(Q1725,'Riders Names'!A$2:B$582,2,FALSE),"")</f>
        <v/>
      </c>
      <c r="U1725" s="45" t="str">
        <f>IF(P1725&gt;0,VLOOKUP(Q1725,'Riders Names'!A$2:B$582,1,FALSE),"")</f>
        <v/>
      </c>
      <c r="X1725" s="7" t="str">
        <f>IF('My Races'!$H$2="All",Q1725,CONCATENATE(Q1725,N1725))</f>
        <v>Choose Race</v>
      </c>
    </row>
    <row r="1726" spans="1:24" hidden="1" x14ac:dyDescent="0.2">
      <c r="A1726" s="73" t="str">
        <f t="shared" si="323"/>
        <v/>
      </c>
      <c r="B1726" s="3" t="str">
        <f t="shared" si="321"/>
        <v/>
      </c>
      <c r="E1726" s="14" t="str">
        <f t="shared" si="322"/>
        <v/>
      </c>
      <c r="F1726" s="3">
        <f t="shared" si="328"/>
        <v>8</v>
      </c>
      <c r="G1726" s="3" t="str">
        <f t="shared" si="324"/>
        <v/>
      </c>
      <c r="H1726" s="3">
        <f t="shared" si="329"/>
        <v>0</v>
      </c>
      <c r="I1726" s="3" t="str">
        <f t="shared" si="325"/>
        <v/>
      </c>
      <c r="K1726" s="3">
        <f t="shared" si="326"/>
        <v>61</v>
      </c>
      <c r="L1726" s="3" t="str">
        <f t="shared" si="327"/>
        <v/>
      </c>
      <c r="N1726" s="48" t="s">
        <v>52</v>
      </c>
      <c r="O1726" s="57"/>
      <c r="P1726" s="36"/>
      <c r="Q1726" s="35"/>
      <c r="R1726" s="37"/>
      <c r="S1726" s="185"/>
      <c r="T1726" s="62" t="str">
        <f>IF(O1726&gt;0,VLOOKUP(Q1726,'Riders Names'!A$2:B$582,2,FALSE),"")</f>
        <v/>
      </c>
      <c r="U1726" s="45" t="str">
        <f>IF(P1726&gt;0,VLOOKUP(Q1726,'Riders Names'!A$2:B$582,1,FALSE),"")</f>
        <v/>
      </c>
      <c r="X1726" s="7" t="str">
        <f>IF('My Races'!$H$2="All",Q1726,CONCATENATE(Q1726,N1726))</f>
        <v>Choose Race</v>
      </c>
    </row>
    <row r="1727" spans="1:24" hidden="1" x14ac:dyDescent="0.2">
      <c r="A1727" s="73" t="str">
        <f t="shared" si="323"/>
        <v/>
      </c>
      <c r="B1727" s="3" t="str">
        <f t="shared" si="321"/>
        <v/>
      </c>
      <c r="E1727" s="14" t="str">
        <f t="shared" si="322"/>
        <v/>
      </c>
      <c r="F1727" s="3">
        <f t="shared" si="328"/>
        <v>8</v>
      </c>
      <c r="G1727" s="3" t="str">
        <f t="shared" si="324"/>
        <v/>
      </c>
      <c r="H1727" s="3">
        <f t="shared" si="329"/>
        <v>0</v>
      </c>
      <c r="I1727" s="3" t="str">
        <f t="shared" si="325"/>
        <v/>
      </c>
      <c r="K1727" s="3">
        <f t="shared" si="326"/>
        <v>61</v>
      </c>
      <c r="L1727" s="3" t="str">
        <f t="shared" si="327"/>
        <v/>
      </c>
      <c r="N1727" s="48" t="s">
        <v>52</v>
      </c>
      <c r="O1727" s="57"/>
      <c r="P1727" s="36"/>
      <c r="Q1727" s="35"/>
      <c r="R1727" s="37"/>
      <c r="S1727" s="185"/>
      <c r="T1727" s="62" t="str">
        <f>IF(O1727&gt;0,VLOOKUP(Q1727,'Riders Names'!A$2:B$582,2,FALSE),"")</f>
        <v/>
      </c>
      <c r="U1727" s="45" t="str">
        <f>IF(P1727&gt;0,VLOOKUP(Q1727,'Riders Names'!A$2:B$582,1,FALSE),"")</f>
        <v/>
      </c>
      <c r="X1727" s="7" t="str">
        <f>IF('My Races'!$H$2="All",Q1727,CONCATENATE(Q1727,N1727))</f>
        <v>Choose Race</v>
      </c>
    </row>
    <row r="1728" spans="1:24" hidden="1" x14ac:dyDescent="0.2">
      <c r="A1728" s="73" t="str">
        <f t="shared" si="323"/>
        <v/>
      </c>
      <c r="B1728" s="3" t="str">
        <f t="shared" si="321"/>
        <v/>
      </c>
      <c r="E1728" s="14" t="str">
        <f t="shared" si="322"/>
        <v/>
      </c>
      <c r="F1728" s="3">
        <f t="shared" si="328"/>
        <v>8</v>
      </c>
      <c r="G1728" s="3" t="str">
        <f t="shared" si="324"/>
        <v/>
      </c>
      <c r="H1728" s="3">
        <f t="shared" si="329"/>
        <v>0</v>
      </c>
      <c r="I1728" s="3" t="str">
        <f t="shared" si="325"/>
        <v/>
      </c>
      <c r="K1728" s="3">
        <f t="shared" si="326"/>
        <v>61</v>
      </c>
      <c r="L1728" s="3" t="str">
        <f t="shared" si="327"/>
        <v/>
      </c>
      <c r="N1728" s="48" t="s">
        <v>52</v>
      </c>
      <c r="O1728" s="57"/>
      <c r="P1728" s="36"/>
      <c r="Q1728" s="35"/>
      <c r="R1728" s="37"/>
      <c r="S1728" s="185"/>
      <c r="T1728" s="62" t="str">
        <f>IF(O1728&gt;0,VLOOKUP(Q1728,'Riders Names'!A$2:B$582,2,FALSE),"")</f>
        <v/>
      </c>
      <c r="U1728" s="45" t="str">
        <f>IF(P1728&gt;0,VLOOKUP(Q1728,'Riders Names'!A$2:B$582,1,FALSE),"")</f>
        <v/>
      </c>
      <c r="X1728" s="7" t="str">
        <f>IF('My Races'!$H$2="All",Q1728,CONCATENATE(Q1728,N1728))</f>
        <v>Choose Race</v>
      </c>
    </row>
    <row r="1729" spans="1:24" hidden="1" x14ac:dyDescent="0.2">
      <c r="A1729" s="73" t="str">
        <f t="shared" si="323"/>
        <v/>
      </c>
      <c r="B1729" s="3" t="str">
        <f t="shared" si="321"/>
        <v/>
      </c>
      <c r="E1729" s="14" t="str">
        <f t="shared" si="322"/>
        <v/>
      </c>
      <c r="F1729" s="3">
        <f t="shared" si="328"/>
        <v>8</v>
      </c>
      <c r="G1729" s="3" t="str">
        <f t="shared" si="324"/>
        <v/>
      </c>
      <c r="H1729" s="3">
        <f t="shared" si="329"/>
        <v>0</v>
      </c>
      <c r="I1729" s="3" t="str">
        <f t="shared" si="325"/>
        <v/>
      </c>
      <c r="K1729" s="3">
        <f t="shared" si="326"/>
        <v>61</v>
      </c>
      <c r="L1729" s="3" t="str">
        <f t="shared" si="327"/>
        <v/>
      </c>
      <c r="N1729" s="48" t="s">
        <v>52</v>
      </c>
      <c r="O1729" s="57"/>
      <c r="P1729" s="36"/>
      <c r="Q1729" s="35"/>
      <c r="R1729" s="37"/>
      <c r="S1729" s="185"/>
      <c r="T1729" s="62" t="str">
        <f>IF(O1729&gt;0,VLOOKUP(Q1729,'Riders Names'!A$2:B$582,2,FALSE),"")</f>
        <v/>
      </c>
      <c r="U1729" s="45" t="str">
        <f>IF(P1729&gt;0,VLOOKUP(Q1729,'Riders Names'!A$2:B$582,1,FALSE),"")</f>
        <v/>
      </c>
      <c r="X1729" s="7" t="str">
        <f>IF('My Races'!$H$2="All",Q1729,CONCATENATE(Q1729,N1729))</f>
        <v>Choose Race</v>
      </c>
    </row>
    <row r="1730" spans="1:24" hidden="1" x14ac:dyDescent="0.2">
      <c r="A1730" s="73" t="str">
        <f t="shared" si="323"/>
        <v/>
      </c>
      <c r="B1730" s="3" t="str">
        <f t="shared" si="321"/>
        <v/>
      </c>
      <c r="E1730" s="14" t="str">
        <f t="shared" si="322"/>
        <v/>
      </c>
      <c r="F1730" s="3">
        <f t="shared" si="328"/>
        <v>8</v>
      </c>
      <c r="G1730" s="3" t="str">
        <f t="shared" si="324"/>
        <v/>
      </c>
      <c r="H1730" s="3">
        <f t="shared" si="329"/>
        <v>0</v>
      </c>
      <c r="I1730" s="3" t="str">
        <f t="shared" si="325"/>
        <v/>
      </c>
      <c r="K1730" s="3">
        <f t="shared" si="326"/>
        <v>61</v>
      </c>
      <c r="L1730" s="3" t="str">
        <f t="shared" si="327"/>
        <v/>
      </c>
      <c r="N1730" s="48" t="s">
        <v>52</v>
      </c>
      <c r="O1730" s="57"/>
      <c r="P1730" s="36"/>
      <c r="Q1730" s="35"/>
      <c r="R1730" s="37"/>
      <c r="S1730" s="185"/>
      <c r="T1730" s="62" t="str">
        <f>IF(O1730&gt;0,VLOOKUP(Q1730,'Riders Names'!A$2:B$582,2,FALSE),"")</f>
        <v/>
      </c>
      <c r="U1730" s="45" t="str">
        <f>IF(P1730&gt;0,VLOOKUP(Q1730,'Riders Names'!A$2:B$582,1,FALSE),"")</f>
        <v/>
      </c>
      <c r="X1730" s="7" t="str">
        <f>IF('My Races'!$H$2="All",Q1730,CONCATENATE(Q1730,N1730))</f>
        <v>Choose Race</v>
      </c>
    </row>
    <row r="1731" spans="1:24" hidden="1" x14ac:dyDescent="0.2">
      <c r="A1731" s="73" t="str">
        <f t="shared" si="323"/>
        <v/>
      </c>
      <c r="B1731" s="3" t="str">
        <f t="shared" ref="B1731:B1794" si="330">IF(N1731=$AA$11,RANK(A1731,A$3:A$5000,1),"")</f>
        <v/>
      </c>
      <c r="E1731" s="14" t="str">
        <f t="shared" ref="E1731:E1794" si="331">IF(N1731=$AA$11,P1731,"")</f>
        <v/>
      </c>
      <c r="F1731" s="3">
        <f t="shared" si="328"/>
        <v>8</v>
      </c>
      <c r="G1731" s="3" t="str">
        <f t="shared" si="324"/>
        <v/>
      </c>
      <c r="H1731" s="3">
        <f t="shared" si="329"/>
        <v>0</v>
      </c>
      <c r="I1731" s="3" t="str">
        <f t="shared" si="325"/>
        <v/>
      </c>
      <c r="K1731" s="3">
        <f t="shared" si="326"/>
        <v>61</v>
      </c>
      <c r="L1731" s="3" t="str">
        <f t="shared" si="327"/>
        <v/>
      </c>
      <c r="N1731" s="48" t="s">
        <v>52</v>
      </c>
      <c r="O1731" s="57"/>
      <c r="P1731" s="36"/>
      <c r="Q1731" s="35"/>
      <c r="R1731" s="37"/>
      <c r="S1731" s="185"/>
      <c r="T1731" s="62" t="str">
        <f>IF(O1731&gt;0,VLOOKUP(Q1731,'Riders Names'!A$2:B$582,2,FALSE),"")</f>
        <v/>
      </c>
      <c r="U1731" s="45" t="str">
        <f>IF(P1731&gt;0,VLOOKUP(Q1731,'Riders Names'!A$2:B$582,1,FALSE),"")</f>
        <v/>
      </c>
      <c r="X1731" s="7" t="str">
        <f>IF('My Races'!$H$2="All",Q1731,CONCATENATE(Q1731,N1731))</f>
        <v>Choose Race</v>
      </c>
    </row>
    <row r="1732" spans="1:24" hidden="1" x14ac:dyDescent="0.2">
      <c r="A1732" s="73" t="str">
        <f t="shared" ref="A1732:A1795" si="332">IF(AND(N1732=$AA$11,$AA$7="All"),R1732,IF(AND(N1732=$AA$11,$AA$7=T1732),R1732,""))</f>
        <v/>
      </c>
      <c r="B1732" s="3" t="str">
        <f t="shared" si="330"/>
        <v/>
      </c>
      <c r="E1732" s="14" t="str">
        <f t="shared" si="331"/>
        <v/>
      </c>
      <c r="F1732" s="3">
        <f t="shared" si="328"/>
        <v>8</v>
      </c>
      <c r="G1732" s="3" t="str">
        <f t="shared" ref="G1732:G1795" si="333">IF(F1732&lt;&gt;F1731,F1732,"")</f>
        <v/>
      </c>
      <c r="H1732" s="3">
        <f t="shared" si="329"/>
        <v>0</v>
      </c>
      <c r="I1732" s="3" t="str">
        <f t="shared" ref="I1732:I1795" si="334">IF(H1732&lt;&gt;H1731,CONCATENATE($AA$11,H1732),"")</f>
        <v/>
      </c>
      <c r="K1732" s="3">
        <f t="shared" si="326"/>
        <v>61</v>
      </c>
      <c r="L1732" s="3" t="str">
        <f t="shared" si="327"/>
        <v/>
      </c>
      <c r="N1732" s="48" t="s">
        <v>52</v>
      </c>
      <c r="O1732" s="57"/>
      <c r="P1732" s="36"/>
      <c r="Q1732" s="35"/>
      <c r="R1732" s="37"/>
      <c r="S1732" s="185"/>
      <c r="T1732" s="62" t="str">
        <f>IF(O1732&gt;0,VLOOKUP(Q1732,'Riders Names'!A$2:B$582,2,FALSE),"")</f>
        <v/>
      </c>
      <c r="U1732" s="45" t="str">
        <f>IF(P1732&gt;0,VLOOKUP(Q1732,'Riders Names'!A$2:B$582,1,FALSE),"")</f>
        <v/>
      </c>
      <c r="X1732" s="7" t="str">
        <f>IF('My Races'!$H$2="All",Q1732,CONCATENATE(Q1732,N1732))</f>
        <v>Choose Race</v>
      </c>
    </row>
    <row r="1733" spans="1:24" hidden="1" x14ac:dyDescent="0.2">
      <c r="A1733" s="73" t="str">
        <f t="shared" si="332"/>
        <v/>
      </c>
      <c r="B1733" s="3" t="str">
        <f t="shared" si="330"/>
        <v/>
      </c>
      <c r="E1733" s="14" t="str">
        <f t="shared" si="331"/>
        <v/>
      </c>
      <c r="F1733" s="3">
        <f t="shared" si="328"/>
        <v>8</v>
      </c>
      <c r="G1733" s="3" t="str">
        <f t="shared" si="333"/>
        <v/>
      </c>
      <c r="H1733" s="3">
        <f t="shared" si="329"/>
        <v>0</v>
      </c>
      <c r="I1733" s="3" t="str">
        <f t="shared" si="334"/>
        <v/>
      </c>
      <c r="K1733" s="3">
        <f t="shared" si="326"/>
        <v>61</v>
      </c>
      <c r="L1733" s="3" t="str">
        <f t="shared" si="327"/>
        <v/>
      </c>
      <c r="N1733" s="48" t="s">
        <v>52</v>
      </c>
      <c r="O1733" s="57"/>
      <c r="P1733" s="36"/>
      <c r="Q1733" s="35"/>
      <c r="R1733" s="37"/>
      <c r="S1733" s="185"/>
      <c r="T1733" s="62" t="str">
        <f>IF(O1733&gt;0,VLOOKUP(Q1733,'Riders Names'!A$2:B$582,2,FALSE),"")</f>
        <v/>
      </c>
      <c r="U1733" s="45" t="str">
        <f>IF(P1733&gt;0,VLOOKUP(Q1733,'Riders Names'!A$2:B$582,1,FALSE),"")</f>
        <v/>
      </c>
      <c r="X1733" s="7" t="str">
        <f>IF('My Races'!$H$2="All",Q1733,CONCATENATE(Q1733,N1733))</f>
        <v>Choose Race</v>
      </c>
    </row>
    <row r="1734" spans="1:24" hidden="1" x14ac:dyDescent="0.2">
      <c r="A1734" s="73" t="str">
        <f t="shared" si="332"/>
        <v/>
      </c>
      <c r="B1734" s="3" t="str">
        <f t="shared" si="330"/>
        <v/>
      </c>
      <c r="E1734" s="14" t="str">
        <f t="shared" si="331"/>
        <v/>
      </c>
      <c r="F1734" s="3">
        <f t="shared" si="328"/>
        <v>8</v>
      </c>
      <c r="G1734" s="3" t="str">
        <f t="shared" si="333"/>
        <v/>
      </c>
      <c r="H1734" s="3">
        <f t="shared" si="329"/>
        <v>0</v>
      </c>
      <c r="I1734" s="3" t="str">
        <f t="shared" si="334"/>
        <v/>
      </c>
      <c r="K1734" s="3">
        <f t="shared" si="326"/>
        <v>61</v>
      </c>
      <c r="L1734" s="3" t="str">
        <f t="shared" si="327"/>
        <v/>
      </c>
      <c r="N1734" s="48" t="s">
        <v>52</v>
      </c>
      <c r="O1734" s="57"/>
      <c r="P1734" s="36"/>
      <c r="Q1734" s="35"/>
      <c r="R1734" s="37"/>
      <c r="S1734" s="185"/>
      <c r="T1734" s="62" t="str">
        <f>IF(O1734&gt;0,VLOOKUP(Q1734,'Riders Names'!A$2:B$582,2,FALSE),"")</f>
        <v/>
      </c>
      <c r="U1734" s="45" t="str">
        <f>IF(P1734&gt;0,VLOOKUP(Q1734,'Riders Names'!A$2:B$582,1,FALSE),"")</f>
        <v/>
      </c>
      <c r="X1734" s="7" t="str">
        <f>IF('My Races'!$H$2="All",Q1734,CONCATENATE(Q1734,N1734))</f>
        <v>Choose Race</v>
      </c>
    </row>
    <row r="1735" spans="1:24" hidden="1" x14ac:dyDescent="0.2">
      <c r="A1735" s="73" t="str">
        <f t="shared" si="332"/>
        <v/>
      </c>
      <c r="B1735" s="3" t="str">
        <f t="shared" si="330"/>
        <v/>
      </c>
      <c r="E1735" s="14" t="str">
        <f t="shared" si="331"/>
        <v/>
      </c>
      <c r="F1735" s="3">
        <f t="shared" si="328"/>
        <v>8</v>
      </c>
      <c r="G1735" s="3" t="str">
        <f t="shared" si="333"/>
        <v/>
      </c>
      <c r="H1735" s="3">
        <f t="shared" si="329"/>
        <v>0</v>
      </c>
      <c r="I1735" s="3" t="str">
        <f t="shared" si="334"/>
        <v/>
      </c>
      <c r="K1735" s="3">
        <f t="shared" si="326"/>
        <v>61</v>
      </c>
      <c r="L1735" s="3" t="str">
        <f t="shared" si="327"/>
        <v/>
      </c>
      <c r="N1735" s="48" t="s">
        <v>52</v>
      </c>
      <c r="O1735" s="57"/>
      <c r="P1735" s="36"/>
      <c r="Q1735" s="35"/>
      <c r="R1735" s="37"/>
      <c r="S1735" s="185"/>
      <c r="T1735" s="62" t="str">
        <f>IF(O1735&gt;0,VLOOKUP(Q1735,'Riders Names'!A$2:B$582,2,FALSE),"")</f>
        <v/>
      </c>
      <c r="U1735" s="45" t="str">
        <f>IF(P1735&gt;0,VLOOKUP(Q1735,'Riders Names'!A$2:B$582,1,FALSE),"")</f>
        <v/>
      </c>
      <c r="X1735" s="7" t="str">
        <f>IF('My Races'!$H$2="All",Q1735,CONCATENATE(Q1735,N1735))</f>
        <v>Choose Race</v>
      </c>
    </row>
    <row r="1736" spans="1:24" hidden="1" x14ac:dyDescent="0.2">
      <c r="A1736" s="73" t="str">
        <f t="shared" si="332"/>
        <v/>
      </c>
      <c r="B1736" s="3" t="str">
        <f t="shared" si="330"/>
        <v/>
      </c>
      <c r="E1736" s="14" t="str">
        <f t="shared" si="331"/>
        <v/>
      </c>
      <c r="F1736" s="3">
        <f t="shared" si="328"/>
        <v>8</v>
      </c>
      <c r="G1736" s="3" t="str">
        <f t="shared" si="333"/>
        <v/>
      </c>
      <c r="H1736" s="3">
        <f t="shared" si="329"/>
        <v>0</v>
      </c>
      <c r="I1736" s="3" t="str">
        <f t="shared" si="334"/>
        <v/>
      </c>
      <c r="K1736" s="3">
        <f t="shared" si="326"/>
        <v>61</v>
      </c>
      <c r="L1736" s="3" t="str">
        <f t="shared" si="327"/>
        <v/>
      </c>
      <c r="N1736" s="48" t="s">
        <v>52</v>
      </c>
      <c r="O1736" s="57"/>
      <c r="P1736" s="36"/>
      <c r="Q1736" s="35"/>
      <c r="R1736" s="37"/>
      <c r="S1736" s="185"/>
      <c r="T1736" s="62" t="str">
        <f>IF(O1736&gt;0,VLOOKUP(Q1736,'Riders Names'!A$2:B$582,2,FALSE),"")</f>
        <v/>
      </c>
      <c r="U1736" s="45" t="str">
        <f>IF(P1736&gt;0,VLOOKUP(Q1736,'Riders Names'!A$2:B$582,1,FALSE),"")</f>
        <v/>
      </c>
      <c r="X1736" s="7" t="str">
        <f>IF('My Races'!$H$2="All",Q1736,CONCATENATE(Q1736,N1736))</f>
        <v>Choose Race</v>
      </c>
    </row>
    <row r="1737" spans="1:24" hidden="1" x14ac:dyDescent="0.2">
      <c r="A1737" s="73" t="str">
        <f t="shared" si="332"/>
        <v/>
      </c>
      <c r="B1737" s="3" t="str">
        <f t="shared" si="330"/>
        <v/>
      </c>
      <c r="E1737" s="14" t="str">
        <f t="shared" si="331"/>
        <v/>
      </c>
      <c r="F1737" s="3">
        <f t="shared" si="328"/>
        <v>8</v>
      </c>
      <c r="G1737" s="3" t="str">
        <f t="shared" si="333"/>
        <v/>
      </c>
      <c r="H1737" s="3">
        <f t="shared" si="329"/>
        <v>0</v>
      </c>
      <c r="I1737" s="3" t="str">
        <f t="shared" si="334"/>
        <v/>
      </c>
      <c r="K1737" s="3">
        <f t="shared" ref="K1737:K1800" si="335">IF(X1737=$AA$6,K1736+1,K1736)</f>
        <v>61</v>
      </c>
      <c r="L1737" s="3" t="str">
        <f t="shared" ref="L1737:L1800" si="336">IF(K1737&lt;&gt;K1736,CONCATENATE($AA$4,K1737),"")</f>
        <v/>
      </c>
      <c r="N1737" s="48" t="s">
        <v>52</v>
      </c>
      <c r="O1737" s="57"/>
      <c r="P1737" s="36"/>
      <c r="Q1737" s="35"/>
      <c r="R1737" s="37"/>
      <c r="S1737" s="185"/>
      <c r="T1737" s="62" t="str">
        <f>IF(O1737&gt;0,VLOOKUP(Q1737,'Riders Names'!A$2:B$582,2,FALSE),"")</f>
        <v/>
      </c>
      <c r="U1737" s="45" t="str">
        <f>IF(P1737&gt;0,VLOOKUP(Q1737,'Riders Names'!A$2:B$582,1,FALSE),"")</f>
        <v/>
      </c>
      <c r="X1737" s="7" t="str">
        <f>IF('My Races'!$H$2="All",Q1737,CONCATENATE(Q1737,N1737))</f>
        <v>Choose Race</v>
      </c>
    </row>
    <row r="1738" spans="1:24" hidden="1" x14ac:dyDescent="0.2">
      <c r="A1738" s="73" t="str">
        <f t="shared" si="332"/>
        <v/>
      </c>
      <c r="B1738" s="3" t="str">
        <f t="shared" si="330"/>
        <v/>
      </c>
      <c r="E1738" s="14" t="str">
        <f t="shared" si="331"/>
        <v/>
      </c>
      <c r="F1738" s="3">
        <f t="shared" si="328"/>
        <v>8</v>
      </c>
      <c r="G1738" s="3" t="str">
        <f t="shared" si="333"/>
        <v/>
      </c>
      <c r="H1738" s="3">
        <f t="shared" si="329"/>
        <v>0</v>
      </c>
      <c r="I1738" s="3" t="str">
        <f t="shared" si="334"/>
        <v/>
      </c>
      <c r="K1738" s="3">
        <f t="shared" si="335"/>
        <v>61</v>
      </c>
      <c r="L1738" s="3" t="str">
        <f t="shared" si="336"/>
        <v/>
      </c>
      <c r="N1738" s="48" t="s">
        <v>52</v>
      </c>
      <c r="O1738" s="57"/>
      <c r="P1738" s="36"/>
      <c r="Q1738" s="35"/>
      <c r="R1738" s="37"/>
      <c r="S1738" s="185"/>
      <c r="T1738" s="62" t="str">
        <f>IF(O1738&gt;0,VLOOKUP(Q1738,'Riders Names'!A$2:B$582,2,FALSE),"")</f>
        <v/>
      </c>
      <c r="U1738" s="45" t="str">
        <f>IF(P1738&gt;0,VLOOKUP(Q1738,'Riders Names'!A$2:B$582,1,FALSE),"")</f>
        <v/>
      </c>
      <c r="X1738" s="7" t="str">
        <f>IF('My Races'!$H$2="All",Q1738,CONCATENATE(Q1738,N1738))</f>
        <v>Choose Race</v>
      </c>
    </row>
    <row r="1739" spans="1:24" hidden="1" x14ac:dyDescent="0.2">
      <c r="A1739" s="73" t="str">
        <f t="shared" si="332"/>
        <v/>
      </c>
      <c r="B1739" s="3" t="str">
        <f t="shared" si="330"/>
        <v/>
      </c>
      <c r="E1739" s="14" t="str">
        <f t="shared" si="331"/>
        <v/>
      </c>
      <c r="F1739" s="3">
        <f t="shared" si="328"/>
        <v>8</v>
      </c>
      <c r="G1739" s="3" t="str">
        <f t="shared" si="333"/>
        <v/>
      </c>
      <c r="H1739" s="3">
        <f t="shared" si="329"/>
        <v>0</v>
      </c>
      <c r="I1739" s="3" t="str">
        <f t="shared" si="334"/>
        <v/>
      </c>
      <c r="K1739" s="3">
        <f t="shared" si="335"/>
        <v>61</v>
      </c>
      <c r="L1739" s="3" t="str">
        <f t="shared" si="336"/>
        <v/>
      </c>
      <c r="N1739" s="48" t="s">
        <v>52</v>
      </c>
      <c r="O1739" s="57"/>
      <c r="P1739" s="36"/>
      <c r="Q1739" s="35"/>
      <c r="R1739" s="37"/>
      <c r="S1739" s="185"/>
      <c r="T1739" s="62" t="str">
        <f>IF(O1739&gt;0,VLOOKUP(Q1739,'Riders Names'!A$2:B$582,2,FALSE),"")</f>
        <v/>
      </c>
      <c r="U1739" s="45" t="str">
        <f>IF(P1739&gt;0,VLOOKUP(Q1739,'Riders Names'!A$2:B$582,1,FALSE),"")</f>
        <v/>
      </c>
      <c r="X1739" s="7" t="str">
        <f>IF('My Races'!$H$2="All",Q1739,CONCATENATE(Q1739,N1739))</f>
        <v>Choose Race</v>
      </c>
    </row>
    <row r="1740" spans="1:24" hidden="1" x14ac:dyDescent="0.2">
      <c r="A1740" s="73" t="str">
        <f t="shared" si="332"/>
        <v/>
      </c>
      <c r="B1740" s="3" t="str">
        <f t="shared" si="330"/>
        <v/>
      </c>
      <c r="E1740" s="14" t="str">
        <f t="shared" si="331"/>
        <v/>
      </c>
      <c r="F1740" s="3">
        <f t="shared" si="328"/>
        <v>8</v>
      </c>
      <c r="G1740" s="3" t="str">
        <f t="shared" si="333"/>
        <v/>
      </c>
      <c r="H1740" s="3">
        <f t="shared" si="329"/>
        <v>0</v>
      </c>
      <c r="I1740" s="3" t="str">
        <f t="shared" si="334"/>
        <v/>
      </c>
      <c r="K1740" s="3">
        <f t="shared" si="335"/>
        <v>61</v>
      </c>
      <c r="L1740" s="3" t="str">
        <f t="shared" si="336"/>
        <v/>
      </c>
      <c r="N1740" s="48" t="s">
        <v>52</v>
      </c>
      <c r="O1740" s="57"/>
      <c r="P1740" s="36"/>
      <c r="Q1740" s="35"/>
      <c r="R1740" s="37"/>
      <c r="S1740" s="185"/>
      <c r="T1740" s="62" t="str">
        <f>IF(O1740&gt;0,VLOOKUP(Q1740,'Riders Names'!A$2:B$582,2,FALSE),"")</f>
        <v/>
      </c>
      <c r="U1740" s="45" t="str">
        <f>IF(P1740&gt;0,VLOOKUP(Q1740,'Riders Names'!A$2:B$582,1,FALSE),"")</f>
        <v/>
      </c>
      <c r="X1740" s="7" t="str">
        <f>IF('My Races'!$H$2="All",Q1740,CONCATENATE(Q1740,N1740))</f>
        <v>Choose Race</v>
      </c>
    </row>
    <row r="1741" spans="1:24" hidden="1" x14ac:dyDescent="0.2">
      <c r="A1741" s="73" t="str">
        <f t="shared" si="332"/>
        <v/>
      </c>
      <c r="B1741" s="3" t="str">
        <f t="shared" si="330"/>
        <v/>
      </c>
      <c r="E1741" s="14" t="str">
        <f t="shared" si="331"/>
        <v/>
      </c>
      <c r="F1741" s="3">
        <f t="shared" si="328"/>
        <v>8</v>
      </c>
      <c r="G1741" s="3" t="str">
        <f t="shared" si="333"/>
        <v/>
      </c>
      <c r="H1741" s="3">
        <f t="shared" si="329"/>
        <v>0</v>
      </c>
      <c r="I1741" s="3" t="str">
        <f t="shared" si="334"/>
        <v/>
      </c>
      <c r="K1741" s="3">
        <f t="shared" si="335"/>
        <v>61</v>
      </c>
      <c r="L1741" s="3" t="str">
        <f t="shared" si="336"/>
        <v/>
      </c>
      <c r="N1741" s="48" t="s">
        <v>52</v>
      </c>
      <c r="O1741" s="57"/>
      <c r="P1741" s="36"/>
      <c r="Q1741" s="35"/>
      <c r="R1741" s="37"/>
      <c r="S1741" s="185"/>
      <c r="T1741" s="62" t="str">
        <f>IF(O1741&gt;0,VLOOKUP(Q1741,'Riders Names'!A$2:B$582,2,FALSE),"")</f>
        <v/>
      </c>
      <c r="U1741" s="45" t="str">
        <f>IF(P1741&gt;0,VLOOKUP(Q1741,'Riders Names'!A$2:B$582,1,FALSE),"")</f>
        <v/>
      </c>
      <c r="X1741" s="7" t="str">
        <f>IF('My Races'!$H$2="All",Q1741,CONCATENATE(Q1741,N1741))</f>
        <v>Choose Race</v>
      </c>
    </row>
    <row r="1742" spans="1:24" hidden="1" x14ac:dyDescent="0.2">
      <c r="A1742" s="73" t="str">
        <f t="shared" si="332"/>
        <v/>
      </c>
      <c r="B1742" s="3" t="str">
        <f t="shared" si="330"/>
        <v/>
      </c>
      <c r="E1742" s="14" t="str">
        <f t="shared" si="331"/>
        <v/>
      </c>
      <c r="F1742" s="3">
        <f t="shared" si="328"/>
        <v>8</v>
      </c>
      <c r="G1742" s="3" t="str">
        <f t="shared" si="333"/>
        <v/>
      </c>
      <c r="H1742" s="3">
        <f t="shared" si="329"/>
        <v>0</v>
      </c>
      <c r="I1742" s="3" t="str">
        <f t="shared" si="334"/>
        <v/>
      </c>
      <c r="K1742" s="3">
        <f t="shared" si="335"/>
        <v>61</v>
      </c>
      <c r="L1742" s="3" t="str">
        <f t="shared" si="336"/>
        <v/>
      </c>
      <c r="N1742" s="48" t="s">
        <v>52</v>
      </c>
      <c r="O1742" s="57"/>
      <c r="P1742" s="36"/>
      <c r="Q1742" s="35"/>
      <c r="R1742" s="37"/>
      <c r="S1742" s="185"/>
      <c r="T1742" s="62" t="str">
        <f>IF(O1742&gt;0,VLOOKUP(Q1742,'Riders Names'!A$2:B$582,2,FALSE),"")</f>
        <v/>
      </c>
      <c r="U1742" s="45" t="str">
        <f>IF(P1742&gt;0,VLOOKUP(Q1742,'Riders Names'!A$2:B$582,1,FALSE),"")</f>
        <v/>
      </c>
      <c r="X1742" s="7" t="str">
        <f>IF('My Races'!$H$2="All",Q1742,CONCATENATE(Q1742,N1742))</f>
        <v>Choose Race</v>
      </c>
    </row>
    <row r="1743" spans="1:24" hidden="1" x14ac:dyDescent="0.2">
      <c r="A1743" s="73" t="str">
        <f t="shared" si="332"/>
        <v/>
      </c>
      <c r="B1743" s="3" t="str">
        <f t="shared" si="330"/>
        <v/>
      </c>
      <c r="E1743" s="14" t="str">
        <f t="shared" si="331"/>
        <v/>
      </c>
      <c r="F1743" s="3">
        <f t="shared" si="328"/>
        <v>8</v>
      </c>
      <c r="G1743" s="3" t="str">
        <f t="shared" si="333"/>
        <v/>
      </c>
      <c r="H1743" s="3">
        <f t="shared" si="329"/>
        <v>0</v>
      </c>
      <c r="I1743" s="3" t="str">
        <f t="shared" si="334"/>
        <v/>
      </c>
      <c r="K1743" s="3">
        <f t="shared" si="335"/>
        <v>61</v>
      </c>
      <c r="L1743" s="3" t="str">
        <f t="shared" si="336"/>
        <v/>
      </c>
      <c r="N1743" s="48" t="s">
        <v>52</v>
      </c>
      <c r="O1743" s="57"/>
      <c r="P1743" s="36"/>
      <c r="Q1743" s="35"/>
      <c r="R1743" s="37"/>
      <c r="S1743" s="185"/>
      <c r="T1743" s="62" t="str">
        <f>IF(O1743&gt;0,VLOOKUP(Q1743,'Riders Names'!A$2:B$582,2,FALSE),"")</f>
        <v/>
      </c>
      <c r="U1743" s="45" t="str">
        <f>IF(P1743&gt;0,VLOOKUP(Q1743,'Riders Names'!A$2:B$582,1,FALSE),"")</f>
        <v/>
      </c>
      <c r="X1743" s="7" t="str">
        <f>IF('My Races'!$H$2="All",Q1743,CONCATENATE(Q1743,N1743))</f>
        <v>Choose Race</v>
      </c>
    </row>
    <row r="1744" spans="1:24" hidden="1" x14ac:dyDescent="0.2">
      <c r="A1744" s="73" t="str">
        <f t="shared" si="332"/>
        <v/>
      </c>
      <c r="B1744" s="3" t="str">
        <f t="shared" si="330"/>
        <v/>
      </c>
      <c r="E1744" s="14" t="str">
        <f t="shared" si="331"/>
        <v/>
      </c>
      <c r="F1744" s="3">
        <f t="shared" si="328"/>
        <v>8</v>
      </c>
      <c r="G1744" s="3" t="str">
        <f t="shared" si="333"/>
        <v/>
      </c>
      <c r="H1744" s="3">
        <f t="shared" si="329"/>
        <v>0</v>
      </c>
      <c r="I1744" s="3" t="str">
        <f t="shared" si="334"/>
        <v/>
      </c>
      <c r="K1744" s="3">
        <f t="shared" si="335"/>
        <v>61</v>
      </c>
      <c r="L1744" s="3" t="str">
        <f t="shared" si="336"/>
        <v/>
      </c>
      <c r="N1744" s="48" t="s">
        <v>52</v>
      </c>
      <c r="O1744" s="57"/>
      <c r="P1744" s="36"/>
      <c r="Q1744" s="35"/>
      <c r="R1744" s="37"/>
      <c r="S1744" s="185"/>
      <c r="T1744" s="62" t="str">
        <f>IF(O1744&gt;0,VLOOKUP(Q1744,'Riders Names'!A$2:B$582,2,FALSE),"")</f>
        <v/>
      </c>
      <c r="U1744" s="45" t="str">
        <f>IF(P1744&gt;0,VLOOKUP(Q1744,'Riders Names'!A$2:B$582,1,FALSE),"")</f>
        <v/>
      </c>
      <c r="X1744" s="7" t="str">
        <f>IF('My Races'!$H$2="All",Q1744,CONCATENATE(Q1744,N1744))</f>
        <v>Choose Race</v>
      </c>
    </row>
    <row r="1745" spans="1:24" hidden="1" x14ac:dyDescent="0.2">
      <c r="A1745" s="73" t="str">
        <f t="shared" si="332"/>
        <v/>
      </c>
      <c r="B1745" s="3" t="str">
        <f t="shared" si="330"/>
        <v/>
      </c>
      <c r="E1745" s="14" t="str">
        <f t="shared" si="331"/>
        <v/>
      </c>
      <c r="F1745" s="3">
        <f t="shared" si="328"/>
        <v>8</v>
      </c>
      <c r="G1745" s="3" t="str">
        <f t="shared" si="333"/>
        <v/>
      </c>
      <c r="H1745" s="3">
        <f t="shared" si="329"/>
        <v>0</v>
      </c>
      <c r="I1745" s="3" t="str">
        <f t="shared" si="334"/>
        <v/>
      </c>
      <c r="K1745" s="3">
        <f t="shared" si="335"/>
        <v>61</v>
      </c>
      <c r="L1745" s="3" t="str">
        <f t="shared" si="336"/>
        <v/>
      </c>
      <c r="N1745" s="48" t="s">
        <v>52</v>
      </c>
      <c r="O1745" s="57"/>
      <c r="P1745" s="36"/>
      <c r="Q1745" s="35"/>
      <c r="R1745" s="37"/>
      <c r="S1745" s="185"/>
      <c r="T1745" s="62" t="str">
        <f>IF(O1745&gt;0,VLOOKUP(Q1745,'Riders Names'!A$2:B$582,2,FALSE),"")</f>
        <v/>
      </c>
      <c r="U1745" s="45" t="str">
        <f>IF(P1745&gt;0,VLOOKUP(Q1745,'Riders Names'!A$2:B$582,1,FALSE),"")</f>
        <v/>
      </c>
      <c r="X1745" s="7" t="str">
        <f>IF('My Races'!$H$2="All",Q1745,CONCATENATE(Q1745,N1745))</f>
        <v>Choose Race</v>
      </c>
    </row>
    <row r="1746" spans="1:24" hidden="1" x14ac:dyDescent="0.2">
      <c r="A1746" s="73" t="str">
        <f t="shared" si="332"/>
        <v/>
      </c>
      <c r="B1746" s="3" t="str">
        <f t="shared" si="330"/>
        <v/>
      </c>
      <c r="E1746" s="14" t="str">
        <f t="shared" si="331"/>
        <v/>
      </c>
      <c r="F1746" s="3">
        <f t="shared" si="328"/>
        <v>8</v>
      </c>
      <c r="G1746" s="3" t="str">
        <f t="shared" si="333"/>
        <v/>
      </c>
      <c r="H1746" s="3">
        <f t="shared" si="329"/>
        <v>0</v>
      </c>
      <c r="I1746" s="3" t="str">
        <f t="shared" si="334"/>
        <v/>
      </c>
      <c r="K1746" s="3">
        <f t="shared" si="335"/>
        <v>61</v>
      </c>
      <c r="L1746" s="3" t="str">
        <f t="shared" si="336"/>
        <v/>
      </c>
      <c r="N1746" s="48" t="s">
        <v>52</v>
      </c>
      <c r="O1746" s="57"/>
      <c r="P1746" s="36"/>
      <c r="Q1746" s="35"/>
      <c r="R1746" s="37"/>
      <c r="S1746" s="185"/>
      <c r="T1746" s="62" t="str">
        <f>IF(O1746&gt;0,VLOOKUP(Q1746,'Riders Names'!A$2:B$582,2,FALSE),"")</f>
        <v/>
      </c>
      <c r="U1746" s="45" t="str">
        <f>IF(P1746&gt;0,VLOOKUP(Q1746,'Riders Names'!A$2:B$582,1,FALSE),"")</f>
        <v/>
      </c>
      <c r="X1746" s="7" t="str">
        <f>IF('My Races'!$H$2="All",Q1746,CONCATENATE(Q1746,N1746))</f>
        <v>Choose Race</v>
      </c>
    </row>
    <row r="1747" spans="1:24" hidden="1" x14ac:dyDescent="0.2">
      <c r="A1747" s="73" t="str">
        <f t="shared" si="332"/>
        <v/>
      </c>
      <c r="B1747" s="3" t="str">
        <f t="shared" si="330"/>
        <v/>
      </c>
      <c r="E1747" s="14" t="str">
        <f t="shared" si="331"/>
        <v/>
      </c>
      <c r="F1747" s="3">
        <f t="shared" ref="F1747:F1810" si="337">IF(AND(E1747&lt;&gt;"",E1746&lt;&gt;E1747),F1746+1,F1746)</f>
        <v>8</v>
      </c>
      <c r="G1747" s="3" t="str">
        <f t="shared" si="333"/>
        <v/>
      </c>
      <c r="H1747" s="3">
        <f t="shared" si="329"/>
        <v>0</v>
      </c>
      <c r="I1747" s="3" t="str">
        <f t="shared" si="334"/>
        <v/>
      </c>
      <c r="K1747" s="3">
        <f t="shared" si="335"/>
        <v>61</v>
      </c>
      <c r="L1747" s="3" t="str">
        <f t="shared" si="336"/>
        <v/>
      </c>
      <c r="N1747" s="48" t="s">
        <v>52</v>
      </c>
      <c r="O1747" s="57"/>
      <c r="P1747" s="36"/>
      <c r="Q1747" s="35"/>
      <c r="R1747" s="37"/>
      <c r="S1747" s="185"/>
      <c r="T1747" s="62" t="str">
        <f>IF(O1747&gt;0,VLOOKUP(Q1747,'Riders Names'!A$2:B$582,2,FALSE),"")</f>
        <v/>
      </c>
      <c r="U1747" s="45" t="str">
        <f>IF(P1747&gt;0,VLOOKUP(Q1747,'Riders Names'!A$2:B$582,1,FALSE),"")</f>
        <v/>
      </c>
      <c r="X1747" s="7" t="str">
        <f>IF('My Races'!$H$2="All",Q1747,CONCATENATE(Q1747,N1747))</f>
        <v>Choose Race</v>
      </c>
    </row>
    <row r="1748" spans="1:24" hidden="1" x14ac:dyDescent="0.2">
      <c r="A1748" s="73" t="str">
        <f t="shared" si="332"/>
        <v/>
      </c>
      <c r="B1748" s="3" t="str">
        <f t="shared" si="330"/>
        <v/>
      </c>
      <c r="E1748" s="14" t="str">
        <f t="shared" si="331"/>
        <v/>
      </c>
      <c r="F1748" s="3">
        <f t="shared" si="337"/>
        <v>8</v>
      </c>
      <c r="G1748" s="3" t="str">
        <f t="shared" si="333"/>
        <v/>
      </c>
      <c r="H1748" s="3">
        <f t="shared" si="329"/>
        <v>0</v>
      </c>
      <c r="I1748" s="3" t="str">
        <f t="shared" si="334"/>
        <v/>
      </c>
      <c r="K1748" s="3">
        <f t="shared" si="335"/>
        <v>61</v>
      </c>
      <c r="L1748" s="3" t="str">
        <f t="shared" si="336"/>
        <v/>
      </c>
      <c r="N1748" s="48" t="s">
        <v>52</v>
      </c>
      <c r="O1748" s="57"/>
      <c r="P1748" s="36"/>
      <c r="Q1748" s="35"/>
      <c r="R1748" s="37"/>
      <c r="S1748" s="185"/>
      <c r="T1748" s="62" t="str">
        <f>IF(O1748&gt;0,VLOOKUP(Q1748,'Riders Names'!A$2:B$582,2,FALSE),"")</f>
        <v/>
      </c>
      <c r="U1748" s="45" t="str">
        <f>IF(P1748&gt;0,VLOOKUP(Q1748,'Riders Names'!A$2:B$582,1,FALSE),"")</f>
        <v/>
      </c>
      <c r="X1748" s="7" t="str">
        <f>IF('My Races'!$H$2="All",Q1748,CONCATENATE(Q1748,N1748))</f>
        <v>Choose Race</v>
      </c>
    </row>
    <row r="1749" spans="1:24" hidden="1" x14ac:dyDescent="0.2">
      <c r="A1749" s="73" t="str">
        <f t="shared" si="332"/>
        <v/>
      </c>
      <c r="B1749" s="3" t="str">
        <f t="shared" si="330"/>
        <v/>
      </c>
      <c r="E1749" s="14" t="str">
        <f t="shared" si="331"/>
        <v/>
      </c>
      <c r="F1749" s="3">
        <f t="shared" si="337"/>
        <v>8</v>
      </c>
      <c r="G1749" s="3" t="str">
        <f t="shared" si="333"/>
        <v/>
      </c>
      <c r="H1749" s="3">
        <f t="shared" si="329"/>
        <v>0</v>
      </c>
      <c r="I1749" s="3" t="str">
        <f t="shared" si="334"/>
        <v/>
      </c>
      <c r="K1749" s="3">
        <f t="shared" si="335"/>
        <v>61</v>
      </c>
      <c r="L1749" s="3" t="str">
        <f t="shared" si="336"/>
        <v/>
      </c>
      <c r="N1749" s="48" t="s">
        <v>52</v>
      </c>
      <c r="O1749" s="57"/>
      <c r="P1749" s="36"/>
      <c r="Q1749" s="35"/>
      <c r="R1749" s="37"/>
      <c r="S1749" s="185"/>
      <c r="T1749" s="62" t="str">
        <f>IF(O1749&gt;0,VLOOKUP(Q1749,'Riders Names'!A$2:B$582,2,FALSE),"")</f>
        <v/>
      </c>
      <c r="U1749" s="45" t="str">
        <f>IF(P1749&gt;0,VLOOKUP(Q1749,'Riders Names'!A$2:B$582,1,FALSE),"")</f>
        <v/>
      </c>
      <c r="X1749" s="7" t="str">
        <f>IF('My Races'!$H$2="All",Q1749,CONCATENATE(Q1749,N1749))</f>
        <v>Choose Race</v>
      </c>
    </row>
    <row r="1750" spans="1:24" hidden="1" x14ac:dyDescent="0.2">
      <c r="A1750" s="73" t="str">
        <f t="shared" si="332"/>
        <v/>
      </c>
      <c r="B1750" s="3" t="str">
        <f t="shared" si="330"/>
        <v/>
      </c>
      <c r="E1750" s="14" t="str">
        <f t="shared" si="331"/>
        <v/>
      </c>
      <c r="F1750" s="3">
        <f t="shared" si="337"/>
        <v>8</v>
      </c>
      <c r="G1750" s="3" t="str">
        <f t="shared" si="333"/>
        <v/>
      </c>
      <c r="H1750" s="3">
        <f t="shared" si="329"/>
        <v>0</v>
      </c>
      <c r="I1750" s="3" t="str">
        <f t="shared" si="334"/>
        <v/>
      </c>
      <c r="K1750" s="3">
        <f t="shared" si="335"/>
        <v>61</v>
      </c>
      <c r="L1750" s="3" t="str">
        <f t="shared" si="336"/>
        <v/>
      </c>
      <c r="N1750" s="48" t="s">
        <v>52</v>
      </c>
      <c r="O1750" s="57"/>
      <c r="P1750" s="36"/>
      <c r="Q1750" s="35"/>
      <c r="R1750" s="37"/>
      <c r="S1750" s="185"/>
      <c r="T1750" s="62" t="str">
        <f>IF(O1750&gt;0,VLOOKUP(Q1750,'Riders Names'!A$2:B$582,2,FALSE),"")</f>
        <v/>
      </c>
      <c r="U1750" s="45" t="str">
        <f>IF(P1750&gt;0,VLOOKUP(Q1750,'Riders Names'!A$2:B$582,1,FALSE),"")</f>
        <v/>
      </c>
      <c r="X1750" s="7" t="str">
        <f>IF('My Races'!$H$2="All",Q1750,CONCATENATE(Q1750,N1750))</f>
        <v>Choose Race</v>
      </c>
    </row>
    <row r="1751" spans="1:24" hidden="1" x14ac:dyDescent="0.2">
      <c r="A1751" s="73" t="str">
        <f t="shared" si="332"/>
        <v/>
      </c>
      <c r="B1751" s="3" t="str">
        <f t="shared" si="330"/>
        <v/>
      </c>
      <c r="E1751" s="14" t="str">
        <f t="shared" si="331"/>
        <v/>
      </c>
      <c r="F1751" s="3">
        <f t="shared" si="337"/>
        <v>8</v>
      </c>
      <c r="G1751" s="3" t="str">
        <f t="shared" si="333"/>
        <v/>
      </c>
      <c r="H1751" s="3">
        <f t="shared" si="329"/>
        <v>0</v>
      </c>
      <c r="I1751" s="3" t="str">
        <f t="shared" si="334"/>
        <v/>
      </c>
      <c r="K1751" s="3">
        <f t="shared" si="335"/>
        <v>61</v>
      </c>
      <c r="L1751" s="3" t="str">
        <f t="shared" si="336"/>
        <v/>
      </c>
      <c r="N1751" s="48" t="s">
        <v>52</v>
      </c>
      <c r="O1751" s="57"/>
      <c r="P1751" s="36"/>
      <c r="Q1751" s="35"/>
      <c r="R1751" s="37"/>
      <c r="S1751" s="185"/>
      <c r="T1751" s="62" t="str">
        <f>IF(O1751&gt;0,VLOOKUP(Q1751,'Riders Names'!A$2:B$582,2,FALSE),"")</f>
        <v/>
      </c>
      <c r="U1751" s="45" t="str">
        <f>IF(P1751&gt;0,VLOOKUP(Q1751,'Riders Names'!A$2:B$582,1,FALSE),"")</f>
        <v/>
      </c>
      <c r="X1751" s="7" t="str">
        <f>IF('My Races'!$H$2="All",Q1751,CONCATENATE(Q1751,N1751))</f>
        <v>Choose Race</v>
      </c>
    </row>
    <row r="1752" spans="1:24" hidden="1" x14ac:dyDescent="0.2">
      <c r="A1752" s="73" t="str">
        <f t="shared" si="332"/>
        <v/>
      </c>
      <c r="B1752" s="3" t="str">
        <f t="shared" si="330"/>
        <v/>
      </c>
      <c r="E1752" s="14" t="str">
        <f t="shared" si="331"/>
        <v/>
      </c>
      <c r="F1752" s="3">
        <f t="shared" si="337"/>
        <v>8</v>
      </c>
      <c r="G1752" s="3" t="str">
        <f t="shared" si="333"/>
        <v/>
      </c>
      <c r="H1752" s="3">
        <f t="shared" si="329"/>
        <v>0</v>
      </c>
      <c r="I1752" s="3" t="str">
        <f t="shared" si="334"/>
        <v/>
      </c>
      <c r="K1752" s="3">
        <f t="shared" si="335"/>
        <v>61</v>
      </c>
      <c r="L1752" s="3" t="str">
        <f t="shared" si="336"/>
        <v/>
      </c>
      <c r="N1752" s="48" t="s">
        <v>52</v>
      </c>
      <c r="O1752" s="57"/>
      <c r="P1752" s="36"/>
      <c r="Q1752" s="35"/>
      <c r="R1752" s="37"/>
      <c r="S1752" s="185"/>
      <c r="T1752" s="62" t="str">
        <f>IF(O1752&gt;0,VLOOKUP(Q1752,'Riders Names'!A$2:B$582,2,FALSE),"")</f>
        <v/>
      </c>
      <c r="U1752" s="45" t="str">
        <f>IF(P1752&gt;0,VLOOKUP(Q1752,'Riders Names'!A$2:B$582,1,FALSE),"")</f>
        <v/>
      </c>
      <c r="X1752" s="7" t="str">
        <f>IF('My Races'!$H$2="All",Q1752,CONCATENATE(Q1752,N1752))</f>
        <v>Choose Race</v>
      </c>
    </row>
    <row r="1753" spans="1:24" hidden="1" x14ac:dyDescent="0.2">
      <c r="A1753" s="73" t="str">
        <f t="shared" si="332"/>
        <v/>
      </c>
      <c r="B1753" s="3" t="str">
        <f t="shared" si="330"/>
        <v/>
      </c>
      <c r="E1753" s="14" t="str">
        <f t="shared" si="331"/>
        <v/>
      </c>
      <c r="F1753" s="3">
        <f t="shared" si="337"/>
        <v>8</v>
      </c>
      <c r="G1753" s="3" t="str">
        <f t="shared" si="333"/>
        <v/>
      </c>
      <c r="H1753" s="3">
        <f t="shared" si="329"/>
        <v>0</v>
      </c>
      <c r="I1753" s="3" t="str">
        <f t="shared" si="334"/>
        <v/>
      </c>
      <c r="K1753" s="3">
        <f t="shared" si="335"/>
        <v>61</v>
      </c>
      <c r="L1753" s="3" t="str">
        <f t="shared" si="336"/>
        <v/>
      </c>
      <c r="N1753" s="48" t="s">
        <v>52</v>
      </c>
      <c r="O1753" s="57"/>
      <c r="P1753" s="36"/>
      <c r="Q1753" s="35"/>
      <c r="R1753" s="37"/>
      <c r="S1753" s="185"/>
      <c r="T1753" s="62" t="str">
        <f>IF(O1753&gt;0,VLOOKUP(Q1753,'Riders Names'!A$2:B$582,2,FALSE),"")</f>
        <v/>
      </c>
      <c r="U1753" s="45" t="str">
        <f>IF(P1753&gt;0,VLOOKUP(Q1753,'Riders Names'!A$2:B$582,1,FALSE),"")</f>
        <v/>
      </c>
      <c r="X1753" s="7" t="str">
        <f>IF('My Races'!$H$2="All",Q1753,CONCATENATE(Q1753,N1753))</f>
        <v>Choose Race</v>
      </c>
    </row>
    <row r="1754" spans="1:24" hidden="1" x14ac:dyDescent="0.2">
      <c r="A1754" s="73" t="str">
        <f t="shared" si="332"/>
        <v/>
      </c>
      <c r="B1754" s="3" t="str">
        <f t="shared" si="330"/>
        <v/>
      </c>
      <c r="E1754" s="14" t="str">
        <f t="shared" si="331"/>
        <v/>
      </c>
      <c r="F1754" s="3">
        <f t="shared" si="337"/>
        <v>8</v>
      </c>
      <c r="G1754" s="3" t="str">
        <f t="shared" si="333"/>
        <v/>
      </c>
      <c r="H1754" s="3">
        <f t="shared" si="329"/>
        <v>0</v>
      </c>
      <c r="I1754" s="3" t="str">
        <f t="shared" si="334"/>
        <v/>
      </c>
      <c r="K1754" s="3">
        <f t="shared" si="335"/>
        <v>61</v>
      </c>
      <c r="L1754" s="3" t="str">
        <f t="shared" si="336"/>
        <v/>
      </c>
      <c r="N1754" s="48" t="s">
        <v>52</v>
      </c>
      <c r="O1754" s="57"/>
      <c r="P1754" s="36"/>
      <c r="Q1754" s="35"/>
      <c r="R1754" s="37"/>
      <c r="S1754" s="185"/>
      <c r="T1754" s="62" t="str">
        <f>IF(O1754&gt;0,VLOOKUP(Q1754,'Riders Names'!A$2:B$582,2,FALSE),"")</f>
        <v/>
      </c>
      <c r="U1754" s="45" t="str">
        <f>IF(P1754&gt;0,VLOOKUP(Q1754,'Riders Names'!A$2:B$582,1,FALSE),"")</f>
        <v/>
      </c>
      <c r="X1754" s="7" t="str">
        <f>IF('My Races'!$H$2="All",Q1754,CONCATENATE(Q1754,N1754))</f>
        <v>Choose Race</v>
      </c>
    </row>
    <row r="1755" spans="1:24" hidden="1" x14ac:dyDescent="0.2">
      <c r="A1755" s="73" t="str">
        <f t="shared" si="332"/>
        <v/>
      </c>
      <c r="B1755" s="3" t="str">
        <f t="shared" si="330"/>
        <v/>
      </c>
      <c r="E1755" s="14" t="str">
        <f t="shared" si="331"/>
        <v/>
      </c>
      <c r="F1755" s="3">
        <f t="shared" si="337"/>
        <v>8</v>
      </c>
      <c r="G1755" s="3" t="str">
        <f t="shared" si="333"/>
        <v/>
      </c>
      <c r="H1755" s="3">
        <f t="shared" si="329"/>
        <v>0</v>
      </c>
      <c r="I1755" s="3" t="str">
        <f t="shared" si="334"/>
        <v/>
      </c>
      <c r="K1755" s="3">
        <f t="shared" si="335"/>
        <v>61</v>
      </c>
      <c r="L1755" s="3" t="str">
        <f t="shared" si="336"/>
        <v/>
      </c>
      <c r="N1755" s="48" t="s">
        <v>52</v>
      </c>
      <c r="O1755" s="57"/>
      <c r="P1755" s="36"/>
      <c r="Q1755" s="35"/>
      <c r="R1755" s="37"/>
      <c r="S1755" s="185"/>
      <c r="T1755" s="62" t="str">
        <f>IF(O1755&gt;0,VLOOKUP(Q1755,'Riders Names'!A$2:B$582,2,FALSE),"")</f>
        <v/>
      </c>
      <c r="U1755" s="45" t="str">
        <f>IF(P1755&gt;0,VLOOKUP(Q1755,'Riders Names'!A$2:B$582,1,FALSE),"")</f>
        <v/>
      </c>
      <c r="X1755" s="7" t="str">
        <f>IF('My Races'!$H$2="All",Q1755,CONCATENATE(Q1755,N1755))</f>
        <v>Choose Race</v>
      </c>
    </row>
    <row r="1756" spans="1:24" hidden="1" x14ac:dyDescent="0.2">
      <c r="A1756" s="73" t="str">
        <f t="shared" si="332"/>
        <v/>
      </c>
      <c r="B1756" s="3" t="str">
        <f t="shared" si="330"/>
        <v/>
      </c>
      <c r="E1756" s="14" t="str">
        <f t="shared" si="331"/>
        <v/>
      </c>
      <c r="F1756" s="3">
        <f t="shared" si="337"/>
        <v>8</v>
      </c>
      <c r="G1756" s="3" t="str">
        <f t="shared" si="333"/>
        <v/>
      </c>
      <c r="H1756" s="3">
        <f t="shared" si="329"/>
        <v>0</v>
      </c>
      <c r="I1756" s="3" t="str">
        <f t="shared" si="334"/>
        <v/>
      </c>
      <c r="K1756" s="3">
        <f t="shared" si="335"/>
        <v>61</v>
      </c>
      <c r="L1756" s="3" t="str">
        <f t="shared" si="336"/>
        <v/>
      </c>
      <c r="N1756" s="48" t="s">
        <v>52</v>
      </c>
      <c r="O1756" s="57"/>
      <c r="P1756" s="36"/>
      <c r="Q1756" s="35"/>
      <c r="R1756" s="37"/>
      <c r="S1756" s="185"/>
      <c r="T1756" s="62" t="str">
        <f>IF(O1756&gt;0,VLOOKUP(Q1756,'Riders Names'!A$2:B$582,2,FALSE),"")</f>
        <v/>
      </c>
      <c r="U1756" s="45" t="str">
        <f>IF(P1756&gt;0,VLOOKUP(Q1756,'Riders Names'!A$2:B$582,1,FALSE),"")</f>
        <v/>
      </c>
      <c r="X1756" s="7" t="str">
        <f>IF('My Races'!$H$2="All",Q1756,CONCATENATE(Q1756,N1756))</f>
        <v>Choose Race</v>
      </c>
    </row>
    <row r="1757" spans="1:24" hidden="1" x14ac:dyDescent="0.2">
      <c r="A1757" s="73" t="str">
        <f t="shared" si="332"/>
        <v/>
      </c>
      <c r="B1757" s="3" t="str">
        <f t="shared" si="330"/>
        <v/>
      </c>
      <c r="E1757" s="14" t="str">
        <f t="shared" si="331"/>
        <v/>
      </c>
      <c r="F1757" s="3">
        <f t="shared" si="337"/>
        <v>8</v>
      </c>
      <c r="G1757" s="3" t="str">
        <f t="shared" si="333"/>
        <v/>
      </c>
      <c r="H1757" s="3">
        <f t="shared" si="329"/>
        <v>0</v>
      </c>
      <c r="I1757" s="3" t="str">
        <f t="shared" si="334"/>
        <v/>
      </c>
      <c r="K1757" s="3">
        <f t="shared" si="335"/>
        <v>61</v>
      </c>
      <c r="L1757" s="3" t="str">
        <f t="shared" si="336"/>
        <v/>
      </c>
      <c r="N1757" s="48" t="s">
        <v>52</v>
      </c>
      <c r="O1757" s="57"/>
      <c r="P1757" s="36"/>
      <c r="Q1757" s="35"/>
      <c r="R1757" s="37"/>
      <c r="S1757" s="185"/>
      <c r="T1757" s="62" t="str">
        <f>IF(O1757&gt;0,VLOOKUP(Q1757,'Riders Names'!A$2:B$582,2,FALSE),"")</f>
        <v/>
      </c>
      <c r="U1757" s="45" t="str">
        <f>IF(P1757&gt;0,VLOOKUP(Q1757,'Riders Names'!A$2:B$582,1,FALSE),"")</f>
        <v/>
      </c>
      <c r="X1757" s="7" t="str">
        <f>IF('My Races'!$H$2="All",Q1757,CONCATENATE(Q1757,N1757))</f>
        <v>Choose Race</v>
      </c>
    </row>
    <row r="1758" spans="1:24" hidden="1" x14ac:dyDescent="0.2">
      <c r="A1758" s="73" t="str">
        <f t="shared" si="332"/>
        <v/>
      </c>
      <c r="B1758" s="3" t="str">
        <f t="shared" si="330"/>
        <v/>
      </c>
      <c r="E1758" s="14" t="str">
        <f t="shared" si="331"/>
        <v/>
      </c>
      <c r="F1758" s="3">
        <f t="shared" si="337"/>
        <v>8</v>
      </c>
      <c r="G1758" s="3" t="str">
        <f t="shared" si="333"/>
        <v/>
      </c>
      <c r="H1758" s="3">
        <f t="shared" si="329"/>
        <v>0</v>
      </c>
      <c r="I1758" s="3" t="str">
        <f t="shared" si="334"/>
        <v/>
      </c>
      <c r="K1758" s="3">
        <f t="shared" si="335"/>
        <v>61</v>
      </c>
      <c r="L1758" s="3" t="str">
        <f t="shared" si="336"/>
        <v/>
      </c>
      <c r="N1758" s="48" t="s">
        <v>52</v>
      </c>
      <c r="O1758" s="57"/>
      <c r="P1758" s="36"/>
      <c r="Q1758" s="35"/>
      <c r="R1758" s="37"/>
      <c r="S1758" s="185"/>
      <c r="T1758" s="62" t="str">
        <f>IF(O1758&gt;0,VLOOKUP(Q1758,'Riders Names'!A$2:B$582,2,FALSE),"")</f>
        <v/>
      </c>
      <c r="U1758" s="45" t="str">
        <f>IF(P1758&gt;0,VLOOKUP(Q1758,'Riders Names'!A$2:B$582,1,FALSE),"")</f>
        <v/>
      </c>
      <c r="X1758" s="7" t="str">
        <f>IF('My Races'!$H$2="All",Q1758,CONCATENATE(Q1758,N1758))</f>
        <v>Choose Race</v>
      </c>
    </row>
    <row r="1759" spans="1:24" hidden="1" x14ac:dyDescent="0.2">
      <c r="A1759" s="73" t="str">
        <f t="shared" si="332"/>
        <v/>
      </c>
      <c r="B1759" s="3" t="str">
        <f t="shared" si="330"/>
        <v/>
      </c>
      <c r="E1759" s="14" t="str">
        <f t="shared" si="331"/>
        <v/>
      </c>
      <c r="F1759" s="3">
        <f t="shared" si="337"/>
        <v>8</v>
      </c>
      <c r="G1759" s="3" t="str">
        <f t="shared" si="333"/>
        <v/>
      </c>
      <c r="H1759" s="3">
        <f t="shared" si="329"/>
        <v>0</v>
      </c>
      <c r="I1759" s="3" t="str">
        <f t="shared" si="334"/>
        <v/>
      </c>
      <c r="K1759" s="3">
        <f t="shared" si="335"/>
        <v>61</v>
      </c>
      <c r="L1759" s="3" t="str">
        <f t="shared" si="336"/>
        <v/>
      </c>
      <c r="N1759" s="48" t="s">
        <v>52</v>
      </c>
      <c r="O1759" s="57"/>
      <c r="P1759" s="36"/>
      <c r="Q1759" s="35"/>
      <c r="R1759" s="37"/>
      <c r="S1759" s="185"/>
      <c r="T1759" s="62" t="str">
        <f>IF(O1759&gt;0,VLOOKUP(Q1759,'Riders Names'!A$2:B$582,2,FALSE),"")</f>
        <v/>
      </c>
      <c r="U1759" s="45" t="str">
        <f>IF(P1759&gt;0,VLOOKUP(Q1759,'Riders Names'!A$2:B$582,1,FALSE),"")</f>
        <v/>
      </c>
      <c r="X1759" s="7" t="str">
        <f>IF('My Races'!$H$2="All",Q1759,CONCATENATE(Q1759,N1759))</f>
        <v>Choose Race</v>
      </c>
    </row>
    <row r="1760" spans="1:24" hidden="1" x14ac:dyDescent="0.2">
      <c r="A1760" s="73" t="str">
        <f t="shared" si="332"/>
        <v/>
      </c>
      <c r="B1760" s="3" t="str">
        <f t="shared" si="330"/>
        <v/>
      </c>
      <c r="E1760" s="14" t="str">
        <f t="shared" si="331"/>
        <v/>
      </c>
      <c r="F1760" s="3">
        <f t="shared" si="337"/>
        <v>8</v>
      </c>
      <c r="G1760" s="3" t="str">
        <f t="shared" si="333"/>
        <v/>
      </c>
      <c r="H1760" s="3">
        <f t="shared" si="329"/>
        <v>0</v>
      </c>
      <c r="I1760" s="3" t="str">
        <f t="shared" si="334"/>
        <v/>
      </c>
      <c r="K1760" s="3">
        <f t="shared" si="335"/>
        <v>61</v>
      </c>
      <c r="L1760" s="3" t="str">
        <f t="shared" si="336"/>
        <v/>
      </c>
      <c r="N1760" s="48" t="s">
        <v>52</v>
      </c>
      <c r="O1760" s="57"/>
      <c r="P1760" s="36"/>
      <c r="Q1760" s="35"/>
      <c r="R1760" s="37"/>
      <c r="S1760" s="185"/>
      <c r="T1760" s="62" t="str">
        <f>IF(O1760&gt;0,VLOOKUP(Q1760,'Riders Names'!A$2:B$582,2,FALSE),"")</f>
        <v/>
      </c>
      <c r="U1760" s="45" t="str">
        <f>IF(P1760&gt;0,VLOOKUP(Q1760,'Riders Names'!A$2:B$582,1,FALSE),"")</f>
        <v/>
      </c>
      <c r="X1760" s="7" t="str">
        <f>IF('My Races'!$H$2="All",Q1760,CONCATENATE(Q1760,N1760))</f>
        <v>Choose Race</v>
      </c>
    </row>
    <row r="1761" spans="1:24" hidden="1" x14ac:dyDescent="0.2">
      <c r="A1761" s="73" t="str">
        <f t="shared" si="332"/>
        <v/>
      </c>
      <c r="B1761" s="3" t="str">
        <f t="shared" si="330"/>
        <v/>
      </c>
      <c r="E1761" s="14" t="str">
        <f t="shared" si="331"/>
        <v/>
      </c>
      <c r="F1761" s="3">
        <f t="shared" si="337"/>
        <v>8</v>
      </c>
      <c r="G1761" s="3" t="str">
        <f t="shared" si="333"/>
        <v/>
      </c>
      <c r="H1761" s="3">
        <f t="shared" si="329"/>
        <v>0</v>
      </c>
      <c r="I1761" s="3" t="str">
        <f t="shared" si="334"/>
        <v/>
      </c>
      <c r="K1761" s="3">
        <f t="shared" si="335"/>
        <v>61</v>
      </c>
      <c r="L1761" s="3" t="str">
        <f t="shared" si="336"/>
        <v/>
      </c>
      <c r="N1761" s="48" t="s">
        <v>52</v>
      </c>
      <c r="O1761" s="57"/>
      <c r="P1761" s="36"/>
      <c r="Q1761" s="35"/>
      <c r="R1761" s="37"/>
      <c r="S1761" s="185"/>
      <c r="T1761" s="62" t="str">
        <f>IF(O1761&gt;0,VLOOKUP(Q1761,'Riders Names'!A$2:B$582,2,FALSE),"")</f>
        <v/>
      </c>
      <c r="U1761" s="45" t="str">
        <f>IF(P1761&gt;0,VLOOKUP(Q1761,'Riders Names'!A$2:B$582,1,FALSE),"")</f>
        <v/>
      </c>
      <c r="X1761" s="7" t="str">
        <f>IF('My Races'!$H$2="All",Q1761,CONCATENATE(Q1761,N1761))</f>
        <v>Choose Race</v>
      </c>
    </row>
    <row r="1762" spans="1:24" hidden="1" x14ac:dyDescent="0.2">
      <c r="A1762" s="73" t="str">
        <f t="shared" si="332"/>
        <v/>
      </c>
      <c r="B1762" s="3" t="str">
        <f t="shared" si="330"/>
        <v/>
      </c>
      <c r="E1762" s="14" t="str">
        <f t="shared" si="331"/>
        <v/>
      </c>
      <c r="F1762" s="3">
        <f t="shared" si="337"/>
        <v>8</v>
      </c>
      <c r="G1762" s="3" t="str">
        <f t="shared" si="333"/>
        <v/>
      </c>
      <c r="H1762" s="3">
        <f t="shared" si="329"/>
        <v>0</v>
      </c>
      <c r="I1762" s="3" t="str">
        <f t="shared" si="334"/>
        <v/>
      </c>
      <c r="K1762" s="3">
        <f t="shared" si="335"/>
        <v>61</v>
      </c>
      <c r="L1762" s="3" t="str">
        <f t="shared" si="336"/>
        <v/>
      </c>
      <c r="N1762" s="48" t="s">
        <v>52</v>
      </c>
      <c r="O1762" s="57"/>
      <c r="P1762" s="36"/>
      <c r="Q1762" s="35"/>
      <c r="R1762" s="37"/>
      <c r="S1762" s="185"/>
      <c r="T1762" s="62" t="str">
        <f>IF(O1762&gt;0,VLOOKUP(Q1762,'Riders Names'!A$2:B$582,2,FALSE),"")</f>
        <v/>
      </c>
      <c r="U1762" s="45" t="str">
        <f>IF(P1762&gt;0,VLOOKUP(Q1762,'Riders Names'!A$2:B$582,1,FALSE),"")</f>
        <v/>
      </c>
      <c r="X1762" s="7" t="str">
        <f>IF('My Races'!$H$2="All",Q1762,CONCATENATE(Q1762,N1762))</f>
        <v>Choose Race</v>
      </c>
    </row>
    <row r="1763" spans="1:24" hidden="1" x14ac:dyDescent="0.2">
      <c r="A1763" s="73" t="str">
        <f t="shared" si="332"/>
        <v/>
      </c>
      <c r="B1763" s="3" t="str">
        <f t="shared" si="330"/>
        <v/>
      </c>
      <c r="E1763" s="14" t="str">
        <f t="shared" si="331"/>
        <v/>
      </c>
      <c r="F1763" s="3">
        <f t="shared" si="337"/>
        <v>8</v>
      </c>
      <c r="G1763" s="3" t="str">
        <f t="shared" si="333"/>
        <v/>
      </c>
      <c r="H1763" s="3">
        <f t="shared" ref="H1763:H1826" si="338">IF(AND(N1763=$AA$11,P1763=$AE$11),H1762+1,H1762)</f>
        <v>0</v>
      </c>
      <c r="I1763" s="3" t="str">
        <f t="shared" si="334"/>
        <v/>
      </c>
      <c r="K1763" s="3">
        <f t="shared" si="335"/>
        <v>61</v>
      </c>
      <c r="L1763" s="3" t="str">
        <f t="shared" si="336"/>
        <v/>
      </c>
      <c r="N1763" s="48" t="s">
        <v>52</v>
      </c>
      <c r="O1763" s="57"/>
      <c r="P1763" s="36"/>
      <c r="Q1763" s="35"/>
      <c r="R1763" s="37"/>
      <c r="S1763" s="185"/>
      <c r="T1763" s="62" t="str">
        <f>IF(O1763&gt;0,VLOOKUP(Q1763,'Riders Names'!A$2:B$582,2,FALSE),"")</f>
        <v/>
      </c>
      <c r="U1763" s="45" t="str">
        <f>IF(P1763&gt;0,VLOOKUP(Q1763,'Riders Names'!A$2:B$582,1,FALSE),"")</f>
        <v/>
      </c>
      <c r="X1763" s="7" t="str">
        <f>IF('My Races'!$H$2="All",Q1763,CONCATENATE(Q1763,N1763))</f>
        <v>Choose Race</v>
      </c>
    </row>
    <row r="1764" spans="1:24" hidden="1" x14ac:dyDescent="0.2">
      <c r="A1764" s="73" t="str">
        <f t="shared" si="332"/>
        <v/>
      </c>
      <c r="B1764" s="3" t="str">
        <f t="shared" si="330"/>
        <v/>
      </c>
      <c r="E1764" s="14" t="str">
        <f t="shared" si="331"/>
        <v/>
      </c>
      <c r="F1764" s="3">
        <f t="shared" si="337"/>
        <v>8</v>
      </c>
      <c r="G1764" s="3" t="str">
        <f t="shared" si="333"/>
        <v/>
      </c>
      <c r="H1764" s="3">
        <f t="shared" si="338"/>
        <v>0</v>
      </c>
      <c r="I1764" s="3" t="str">
        <f t="shared" si="334"/>
        <v/>
      </c>
      <c r="K1764" s="3">
        <f t="shared" si="335"/>
        <v>61</v>
      </c>
      <c r="L1764" s="3" t="str">
        <f t="shared" si="336"/>
        <v/>
      </c>
      <c r="N1764" s="48" t="s">
        <v>52</v>
      </c>
      <c r="O1764" s="57"/>
      <c r="P1764" s="36"/>
      <c r="Q1764" s="35"/>
      <c r="R1764" s="37"/>
      <c r="S1764" s="185"/>
      <c r="T1764" s="62" t="str">
        <f>IF(O1764&gt;0,VLOOKUP(Q1764,'Riders Names'!A$2:B$582,2,FALSE),"")</f>
        <v/>
      </c>
      <c r="U1764" s="45" t="str">
        <f>IF(P1764&gt;0,VLOOKUP(Q1764,'Riders Names'!A$2:B$582,1,FALSE),"")</f>
        <v/>
      </c>
      <c r="X1764" s="7" t="str">
        <f>IF('My Races'!$H$2="All",Q1764,CONCATENATE(Q1764,N1764))</f>
        <v>Choose Race</v>
      </c>
    </row>
    <row r="1765" spans="1:24" hidden="1" x14ac:dyDescent="0.2">
      <c r="A1765" s="73" t="str">
        <f t="shared" si="332"/>
        <v/>
      </c>
      <c r="B1765" s="3" t="str">
        <f t="shared" si="330"/>
        <v/>
      </c>
      <c r="E1765" s="14" t="str">
        <f t="shared" si="331"/>
        <v/>
      </c>
      <c r="F1765" s="3">
        <f t="shared" si="337"/>
        <v>8</v>
      </c>
      <c r="G1765" s="3" t="str">
        <f t="shared" si="333"/>
        <v/>
      </c>
      <c r="H1765" s="3">
        <f t="shared" si="338"/>
        <v>0</v>
      </c>
      <c r="I1765" s="3" t="str">
        <f t="shared" si="334"/>
        <v/>
      </c>
      <c r="K1765" s="3">
        <f t="shared" si="335"/>
        <v>61</v>
      </c>
      <c r="L1765" s="3" t="str">
        <f t="shared" si="336"/>
        <v/>
      </c>
      <c r="N1765" s="48" t="s">
        <v>52</v>
      </c>
      <c r="O1765" s="57"/>
      <c r="P1765" s="36"/>
      <c r="Q1765" s="35"/>
      <c r="R1765" s="37"/>
      <c r="S1765" s="185"/>
      <c r="T1765" s="62" t="str">
        <f>IF(O1765&gt;0,VLOOKUP(Q1765,'Riders Names'!A$2:B$582,2,FALSE),"")</f>
        <v/>
      </c>
      <c r="U1765" s="45" t="str">
        <f>IF(P1765&gt;0,VLOOKUP(Q1765,'Riders Names'!A$2:B$582,1,FALSE),"")</f>
        <v/>
      </c>
      <c r="X1765" s="7" t="str">
        <f>IF('My Races'!$H$2="All",Q1765,CONCATENATE(Q1765,N1765))</f>
        <v>Choose Race</v>
      </c>
    </row>
    <row r="1766" spans="1:24" hidden="1" x14ac:dyDescent="0.2">
      <c r="A1766" s="73" t="str">
        <f t="shared" si="332"/>
        <v/>
      </c>
      <c r="B1766" s="3" t="str">
        <f t="shared" si="330"/>
        <v/>
      </c>
      <c r="E1766" s="14" t="str">
        <f t="shared" si="331"/>
        <v/>
      </c>
      <c r="F1766" s="3">
        <f t="shared" si="337"/>
        <v>8</v>
      </c>
      <c r="G1766" s="3" t="str">
        <f t="shared" si="333"/>
        <v/>
      </c>
      <c r="H1766" s="3">
        <f t="shared" si="338"/>
        <v>0</v>
      </c>
      <c r="I1766" s="3" t="str">
        <f t="shared" si="334"/>
        <v/>
      </c>
      <c r="K1766" s="3">
        <f t="shared" si="335"/>
        <v>61</v>
      </c>
      <c r="L1766" s="3" t="str">
        <f t="shared" si="336"/>
        <v/>
      </c>
      <c r="N1766" s="48" t="s">
        <v>52</v>
      </c>
      <c r="O1766" s="57"/>
      <c r="P1766" s="36"/>
      <c r="Q1766" s="35"/>
      <c r="R1766" s="37"/>
      <c r="S1766" s="185"/>
      <c r="T1766" s="62" t="str">
        <f>IF(O1766&gt;0,VLOOKUP(Q1766,'Riders Names'!A$2:B$582,2,FALSE),"")</f>
        <v/>
      </c>
      <c r="U1766" s="45" t="str">
        <f>IF(P1766&gt;0,VLOOKUP(Q1766,'Riders Names'!A$2:B$582,1,FALSE),"")</f>
        <v/>
      </c>
      <c r="X1766" s="7" t="str">
        <f>IF('My Races'!$H$2="All",Q1766,CONCATENATE(Q1766,N1766))</f>
        <v>Choose Race</v>
      </c>
    </row>
    <row r="1767" spans="1:24" hidden="1" x14ac:dyDescent="0.2">
      <c r="A1767" s="73" t="str">
        <f t="shared" si="332"/>
        <v/>
      </c>
      <c r="B1767" s="3" t="str">
        <f t="shared" si="330"/>
        <v/>
      </c>
      <c r="E1767" s="14" t="str">
        <f t="shared" si="331"/>
        <v/>
      </c>
      <c r="F1767" s="3">
        <f t="shared" si="337"/>
        <v>8</v>
      </c>
      <c r="G1767" s="3" t="str">
        <f t="shared" si="333"/>
        <v/>
      </c>
      <c r="H1767" s="3">
        <f t="shared" si="338"/>
        <v>0</v>
      </c>
      <c r="I1767" s="3" t="str">
        <f t="shared" si="334"/>
        <v/>
      </c>
      <c r="K1767" s="3">
        <f t="shared" si="335"/>
        <v>61</v>
      </c>
      <c r="L1767" s="3" t="str">
        <f t="shared" si="336"/>
        <v/>
      </c>
      <c r="N1767" s="48" t="s">
        <v>52</v>
      </c>
      <c r="O1767" s="57"/>
      <c r="P1767" s="36"/>
      <c r="Q1767" s="35"/>
      <c r="R1767" s="37"/>
      <c r="S1767" s="185"/>
      <c r="T1767" s="62" t="str">
        <f>IF(O1767&gt;0,VLOOKUP(Q1767,'Riders Names'!A$2:B$582,2,FALSE),"")</f>
        <v/>
      </c>
      <c r="U1767" s="45" t="str">
        <f>IF(P1767&gt;0,VLOOKUP(Q1767,'Riders Names'!A$2:B$582,1,FALSE),"")</f>
        <v/>
      </c>
      <c r="X1767" s="7" t="str">
        <f>IF('My Races'!$H$2="All",Q1767,CONCATENATE(Q1767,N1767))</f>
        <v>Choose Race</v>
      </c>
    </row>
    <row r="1768" spans="1:24" hidden="1" x14ac:dyDescent="0.2">
      <c r="A1768" s="73" t="str">
        <f t="shared" si="332"/>
        <v/>
      </c>
      <c r="B1768" s="3" t="str">
        <f t="shared" si="330"/>
        <v/>
      </c>
      <c r="E1768" s="14" t="str">
        <f t="shared" si="331"/>
        <v/>
      </c>
      <c r="F1768" s="3">
        <f t="shared" si="337"/>
        <v>8</v>
      </c>
      <c r="G1768" s="3" t="str">
        <f t="shared" si="333"/>
        <v/>
      </c>
      <c r="H1768" s="3">
        <f t="shared" si="338"/>
        <v>0</v>
      </c>
      <c r="I1768" s="3" t="str">
        <f t="shared" si="334"/>
        <v/>
      </c>
      <c r="K1768" s="3">
        <f t="shared" si="335"/>
        <v>61</v>
      </c>
      <c r="L1768" s="3" t="str">
        <f t="shared" si="336"/>
        <v/>
      </c>
      <c r="N1768" s="48" t="s">
        <v>52</v>
      </c>
      <c r="O1768" s="57"/>
      <c r="P1768" s="36"/>
      <c r="Q1768" s="35"/>
      <c r="R1768" s="37"/>
      <c r="S1768" s="185"/>
      <c r="T1768" s="62" t="str">
        <f>IF(O1768&gt;0,VLOOKUP(Q1768,'Riders Names'!A$2:B$582,2,FALSE),"")</f>
        <v/>
      </c>
      <c r="U1768" s="45" t="str">
        <f>IF(P1768&gt;0,VLOOKUP(Q1768,'Riders Names'!A$2:B$582,1,FALSE),"")</f>
        <v/>
      </c>
      <c r="X1768" s="7" t="str">
        <f>IF('My Races'!$H$2="All",Q1768,CONCATENATE(Q1768,N1768))</f>
        <v>Choose Race</v>
      </c>
    </row>
    <row r="1769" spans="1:24" hidden="1" x14ac:dyDescent="0.2">
      <c r="A1769" s="73" t="str">
        <f t="shared" si="332"/>
        <v/>
      </c>
      <c r="B1769" s="3" t="str">
        <f t="shared" si="330"/>
        <v/>
      </c>
      <c r="E1769" s="14" t="str">
        <f t="shared" si="331"/>
        <v/>
      </c>
      <c r="F1769" s="3">
        <f t="shared" si="337"/>
        <v>8</v>
      </c>
      <c r="G1769" s="3" t="str">
        <f t="shared" si="333"/>
        <v/>
      </c>
      <c r="H1769" s="3">
        <f t="shared" si="338"/>
        <v>0</v>
      </c>
      <c r="I1769" s="3" t="str">
        <f t="shared" si="334"/>
        <v/>
      </c>
      <c r="K1769" s="3">
        <f t="shared" si="335"/>
        <v>61</v>
      </c>
      <c r="L1769" s="3" t="str">
        <f t="shared" si="336"/>
        <v/>
      </c>
      <c r="N1769" s="48" t="s">
        <v>52</v>
      </c>
      <c r="O1769" s="57"/>
      <c r="P1769" s="36"/>
      <c r="Q1769" s="35"/>
      <c r="R1769" s="37"/>
      <c r="S1769" s="185"/>
      <c r="T1769" s="62" t="str">
        <f>IF(O1769&gt;0,VLOOKUP(Q1769,'Riders Names'!A$2:B$582,2,FALSE),"")</f>
        <v/>
      </c>
      <c r="U1769" s="45" t="str">
        <f>IF(P1769&gt;0,VLOOKUP(Q1769,'Riders Names'!A$2:B$582,1,FALSE),"")</f>
        <v/>
      </c>
      <c r="X1769" s="7" t="str">
        <f>IF('My Races'!$H$2="All",Q1769,CONCATENATE(Q1769,N1769))</f>
        <v>Choose Race</v>
      </c>
    </row>
    <row r="1770" spans="1:24" hidden="1" x14ac:dyDescent="0.2">
      <c r="A1770" s="73" t="str">
        <f t="shared" si="332"/>
        <v/>
      </c>
      <c r="B1770" s="3" t="str">
        <f t="shared" si="330"/>
        <v/>
      </c>
      <c r="E1770" s="14" t="str">
        <f t="shared" si="331"/>
        <v/>
      </c>
      <c r="F1770" s="3">
        <f t="shared" si="337"/>
        <v>8</v>
      </c>
      <c r="G1770" s="3" t="str">
        <f t="shared" si="333"/>
        <v/>
      </c>
      <c r="H1770" s="3">
        <f t="shared" si="338"/>
        <v>0</v>
      </c>
      <c r="I1770" s="3" t="str">
        <f t="shared" si="334"/>
        <v/>
      </c>
      <c r="K1770" s="3">
        <f t="shared" si="335"/>
        <v>61</v>
      </c>
      <c r="L1770" s="3" t="str">
        <f t="shared" si="336"/>
        <v/>
      </c>
      <c r="N1770" s="48" t="s">
        <v>52</v>
      </c>
      <c r="O1770" s="57"/>
      <c r="P1770" s="36"/>
      <c r="Q1770" s="35"/>
      <c r="R1770" s="37"/>
      <c r="S1770" s="185"/>
      <c r="T1770" s="62" t="str">
        <f>IF(O1770&gt;0,VLOOKUP(Q1770,'Riders Names'!A$2:B$582,2,FALSE),"")</f>
        <v/>
      </c>
      <c r="U1770" s="45" t="str">
        <f>IF(P1770&gt;0,VLOOKUP(Q1770,'Riders Names'!A$2:B$582,1,FALSE),"")</f>
        <v/>
      </c>
      <c r="X1770" s="7" t="str">
        <f>IF('My Races'!$H$2="All",Q1770,CONCATENATE(Q1770,N1770))</f>
        <v>Choose Race</v>
      </c>
    </row>
    <row r="1771" spans="1:24" hidden="1" x14ac:dyDescent="0.2">
      <c r="A1771" s="73" t="str">
        <f t="shared" si="332"/>
        <v/>
      </c>
      <c r="B1771" s="3" t="str">
        <f t="shared" si="330"/>
        <v/>
      </c>
      <c r="E1771" s="14" t="str">
        <f t="shared" si="331"/>
        <v/>
      </c>
      <c r="F1771" s="3">
        <f t="shared" si="337"/>
        <v>8</v>
      </c>
      <c r="G1771" s="3" t="str">
        <f t="shared" si="333"/>
        <v/>
      </c>
      <c r="H1771" s="3">
        <f t="shared" si="338"/>
        <v>0</v>
      </c>
      <c r="I1771" s="3" t="str">
        <f t="shared" si="334"/>
        <v/>
      </c>
      <c r="K1771" s="3">
        <f t="shared" si="335"/>
        <v>61</v>
      </c>
      <c r="L1771" s="3" t="str">
        <f t="shared" si="336"/>
        <v/>
      </c>
      <c r="N1771" s="48" t="s">
        <v>52</v>
      </c>
      <c r="O1771" s="57"/>
      <c r="P1771" s="36"/>
      <c r="Q1771" s="35"/>
      <c r="R1771" s="37"/>
      <c r="S1771" s="185"/>
      <c r="T1771" s="62" t="str">
        <f>IF(O1771&gt;0,VLOOKUP(Q1771,'Riders Names'!A$2:B$582,2,FALSE),"")</f>
        <v/>
      </c>
      <c r="U1771" s="45" t="str">
        <f>IF(P1771&gt;0,VLOOKUP(Q1771,'Riders Names'!A$2:B$582,1,FALSE),"")</f>
        <v/>
      </c>
      <c r="X1771" s="7" t="str">
        <f>IF('My Races'!$H$2="All",Q1771,CONCATENATE(Q1771,N1771))</f>
        <v>Choose Race</v>
      </c>
    </row>
    <row r="1772" spans="1:24" hidden="1" x14ac:dyDescent="0.2">
      <c r="A1772" s="73" t="str">
        <f t="shared" si="332"/>
        <v/>
      </c>
      <c r="B1772" s="3" t="str">
        <f t="shared" si="330"/>
        <v/>
      </c>
      <c r="E1772" s="14" t="str">
        <f t="shared" si="331"/>
        <v/>
      </c>
      <c r="F1772" s="3">
        <f t="shared" si="337"/>
        <v>8</v>
      </c>
      <c r="G1772" s="3" t="str">
        <f t="shared" si="333"/>
        <v/>
      </c>
      <c r="H1772" s="3">
        <f t="shared" si="338"/>
        <v>0</v>
      </c>
      <c r="I1772" s="3" t="str">
        <f t="shared" si="334"/>
        <v/>
      </c>
      <c r="K1772" s="3">
        <f t="shared" si="335"/>
        <v>61</v>
      </c>
      <c r="L1772" s="3" t="str">
        <f t="shared" si="336"/>
        <v/>
      </c>
      <c r="N1772" s="48" t="s">
        <v>52</v>
      </c>
      <c r="O1772" s="57"/>
      <c r="P1772" s="36"/>
      <c r="Q1772" s="35"/>
      <c r="R1772" s="37"/>
      <c r="S1772" s="185"/>
      <c r="T1772" s="62" t="str">
        <f>IF(O1772&gt;0,VLOOKUP(Q1772,'Riders Names'!A$2:B$582,2,FALSE),"")</f>
        <v/>
      </c>
      <c r="U1772" s="45" t="str">
        <f>IF(P1772&gt;0,VLOOKUP(Q1772,'Riders Names'!A$2:B$582,1,FALSE),"")</f>
        <v/>
      </c>
      <c r="X1772" s="7" t="str">
        <f>IF('My Races'!$H$2="All",Q1772,CONCATENATE(Q1772,N1772))</f>
        <v>Choose Race</v>
      </c>
    </row>
    <row r="1773" spans="1:24" hidden="1" x14ac:dyDescent="0.2">
      <c r="A1773" s="73" t="str">
        <f t="shared" si="332"/>
        <v/>
      </c>
      <c r="B1773" s="3" t="str">
        <f t="shared" si="330"/>
        <v/>
      </c>
      <c r="E1773" s="14" t="str">
        <f t="shared" si="331"/>
        <v/>
      </c>
      <c r="F1773" s="3">
        <f t="shared" si="337"/>
        <v>8</v>
      </c>
      <c r="G1773" s="3" t="str">
        <f t="shared" si="333"/>
        <v/>
      </c>
      <c r="H1773" s="3">
        <f t="shared" si="338"/>
        <v>0</v>
      </c>
      <c r="I1773" s="3" t="str">
        <f t="shared" si="334"/>
        <v/>
      </c>
      <c r="K1773" s="3">
        <f t="shared" si="335"/>
        <v>61</v>
      </c>
      <c r="L1773" s="3" t="str">
        <f t="shared" si="336"/>
        <v/>
      </c>
      <c r="N1773" s="48" t="s">
        <v>52</v>
      </c>
      <c r="O1773" s="57"/>
      <c r="P1773" s="36"/>
      <c r="Q1773" s="35"/>
      <c r="R1773" s="37"/>
      <c r="S1773" s="185"/>
      <c r="T1773" s="62" t="str">
        <f>IF(O1773&gt;0,VLOOKUP(Q1773,'Riders Names'!A$2:B$582,2,FALSE),"")</f>
        <v/>
      </c>
      <c r="U1773" s="45" t="str">
        <f>IF(P1773&gt;0,VLOOKUP(Q1773,'Riders Names'!A$2:B$582,1,FALSE),"")</f>
        <v/>
      </c>
      <c r="X1773" s="7" t="str">
        <f>IF('My Races'!$H$2="All",Q1773,CONCATENATE(Q1773,N1773))</f>
        <v>Choose Race</v>
      </c>
    </row>
    <row r="1774" spans="1:24" hidden="1" x14ac:dyDescent="0.2">
      <c r="A1774" s="73" t="str">
        <f t="shared" si="332"/>
        <v/>
      </c>
      <c r="B1774" s="3" t="str">
        <f t="shared" si="330"/>
        <v/>
      </c>
      <c r="E1774" s="14" t="str">
        <f t="shared" si="331"/>
        <v/>
      </c>
      <c r="F1774" s="3">
        <f t="shared" si="337"/>
        <v>8</v>
      </c>
      <c r="G1774" s="3" t="str">
        <f t="shared" si="333"/>
        <v/>
      </c>
      <c r="H1774" s="3">
        <f t="shared" si="338"/>
        <v>0</v>
      </c>
      <c r="I1774" s="3" t="str">
        <f t="shared" si="334"/>
        <v/>
      </c>
      <c r="K1774" s="3">
        <f t="shared" si="335"/>
        <v>61</v>
      </c>
      <c r="L1774" s="3" t="str">
        <f t="shared" si="336"/>
        <v/>
      </c>
      <c r="N1774" s="48" t="s">
        <v>52</v>
      </c>
      <c r="O1774" s="57"/>
      <c r="P1774" s="36"/>
      <c r="Q1774" s="35"/>
      <c r="R1774" s="37"/>
      <c r="S1774" s="185"/>
      <c r="T1774" s="62" t="str">
        <f>IF(O1774&gt;0,VLOOKUP(Q1774,'Riders Names'!A$2:B$582,2,FALSE),"")</f>
        <v/>
      </c>
      <c r="U1774" s="45" t="str">
        <f>IF(P1774&gt;0,VLOOKUP(Q1774,'Riders Names'!A$2:B$582,1,FALSE),"")</f>
        <v/>
      </c>
      <c r="X1774" s="7" t="str">
        <f>IF('My Races'!$H$2="All",Q1774,CONCATENATE(Q1774,N1774))</f>
        <v>Choose Race</v>
      </c>
    </row>
    <row r="1775" spans="1:24" hidden="1" x14ac:dyDescent="0.2">
      <c r="A1775" s="73" t="str">
        <f t="shared" si="332"/>
        <v/>
      </c>
      <c r="B1775" s="3" t="str">
        <f t="shared" si="330"/>
        <v/>
      </c>
      <c r="E1775" s="14" t="str">
        <f t="shared" si="331"/>
        <v/>
      </c>
      <c r="F1775" s="3">
        <f t="shared" si="337"/>
        <v>8</v>
      </c>
      <c r="G1775" s="3" t="str">
        <f t="shared" si="333"/>
        <v/>
      </c>
      <c r="H1775" s="3">
        <f t="shared" si="338"/>
        <v>0</v>
      </c>
      <c r="I1775" s="3" t="str">
        <f t="shared" si="334"/>
        <v/>
      </c>
      <c r="K1775" s="3">
        <f t="shared" si="335"/>
        <v>61</v>
      </c>
      <c r="L1775" s="3" t="str">
        <f t="shared" si="336"/>
        <v/>
      </c>
      <c r="N1775" s="48" t="s">
        <v>52</v>
      </c>
      <c r="O1775" s="57"/>
      <c r="P1775" s="36"/>
      <c r="Q1775" s="35"/>
      <c r="R1775" s="37"/>
      <c r="S1775" s="185"/>
      <c r="T1775" s="62" t="str">
        <f>IF(O1775&gt;0,VLOOKUP(Q1775,'Riders Names'!A$2:B$582,2,FALSE),"")</f>
        <v/>
      </c>
      <c r="U1775" s="45" t="str">
        <f>IF(P1775&gt;0,VLOOKUP(Q1775,'Riders Names'!A$2:B$582,1,FALSE),"")</f>
        <v/>
      </c>
      <c r="X1775" s="7" t="str">
        <f>IF('My Races'!$H$2="All",Q1775,CONCATENATE(Q1775,N1775))</f>
        <v>Choose Race</v>
      </c>
    </row>
    <row r="1776" spans="1:24" hidden="1" x14ac:dyDescent="0.2">
      <c r="A1776" s="73" t="str">
        <f t="shared" si="332"/>
        <v/>
      </c>
      <c r="B1776" s="3" t="str">
        <f t="shared" si="330"/>
        <v/>
      </c>
      <c r="E1776" s="14" t="str">
        <f t="shared" si="331"/>
        <v/>
      </c>
      <c r="F1776" s="3">
        <f t="shared" si="337"/>
        <v>8</v>
      </c>
      <c r="G1776" s="3" t="str">
        <f t="shared" si="333"/>
        <v/>
      </c>
      <c r="H1776" s="3">
        <f t="shared" si="338"/>
        <v>0</v>
      </c>
      <c r="I1776" s="3" t="str">
        <f t="shared" si="334"/>
        <v/>
      </c>
      <c r="K1776" s="3">
        <f t="shared" si="335"/>
        <v>61</v>
      </c>
      <c r="L1776" s="3" t="str">
        <f t="shared" si="336"/>
        <v/>
      </c>
      <c r="N1776" s="48" t="s">
        <v>52</v>
      </c>
      <c r="O1776" s="57"/>
      <c r="P1776" s="36"/>
      <c r="Q1776" s="35"/>
      <c r="R1776" s="37"/>
      <c r="S1776" s="185"/>
      <c r="T1776" s="62" t="str">
        <f>IF(O1776&gt;0,VLOOKUP(Q1776,'Riders Names'!A$2:B$582,2,FALSE),"")</f>
        <v/>
      </c>
      <c r="U1776" s="45" t="str">
        <f>IF(P1776&gt;0,VLOOKUP(Q1776,'Riders Names'!A$2:B$582,1,FALSE),"")</f>
        <v/>
      </c>
      <c r="X1776" s="7" t="str">
        <f>IF('My Races'!$H$2="All",Q1776,CONCATENATE(Q1776,N1776))</f>
        <v>Choose Race</v>
      </c>
    </row>
    <row r="1777" spans="1:24" hidden="1" x14ac:dyDescent="0.2">
      <c r="A1777" s="73" t="str">
        <f t="shared" si="332"/>
        <v/>
      </c>
      <c r="B1777" s="3" t="str">
        <f t="shared" si="330"/>
        <v/>
      </c>
      <c r="E1777" s="14" t="str">
        <f t="shared" si="331"/>
        <v/>
      </c>
      <c r="F1777" s="3">
        <f t="shared" si="337"/>
        <v>8</v>
      </c>
      <c r="G1777" s="3" t="str">
        <f t="shared" si="333"/>
        <v/>
      </c>
      <c r="H1777" s="3">
        <f t="shared" si="338"/>
        <v>0</v>
      </c>
      <c r="I1777" s="3" t="str">
        <f t="shared" si="334"/>
        <v/>
      </c>
      <c r="K1777" s="3">
        <f t="shared" si="335"/>
        <v>61</v>
      </c>
      <c r="L1777" s="3" t="str">
        <f t="shared" si="336"/>
        <v/>
      </c>
      <c r="N1777" s="48" t="s">
        <v>52</v>
      </c>
      <c r="O1777" s="57"/>
      <c r="P1777" s="36"/>
      <c r="Q1777" s="35"/>
      <c r="R1777" s="37"/>
      <c r="S1777" s="185"/>
      <c r="T1777" s="62" t="str">
        <f>IF(O1777&gt;0,VLOOKUP(Q1777,'Riders Names'!A$2:B$582,2,FALSE),"")</f>
        <v/>
      </c>
      <c r="U1777" s="45" t="str">
        <f>IF(P1777&gt;0,VLOOKUP(Q1777,'Riders Names'!A$2:B$582,1,FALSE),"")</f>
        <v/>
      </c>
      <c r="X1777" s="7" t="str">
        <f>IF('My Races'!$H$2="All",Q1777,CONCATENATE(Q1777,N1777))</f>
        <v>Choose Race</v>
      </c>
    </row>
    <row r="1778" spans="1:24" hidden="1" x14ac:dyDescent="0.2">
      <c r="A1778" s="73" t="str">
        <f t="shared" si="332"/>
        <v/>
      </c>
      <c r="B1778" s="3" t="str">
        <f t="shared" si="330"/>
        <v/>
      </c>
      <c r="E1778" s="14" t="str">
        <f t="shared" si="331"/>
        <v/>
      </c>
      <c r="F1778" s="3">
        <f t="shared" si="337"/>
        <v>8</v>
      </c>
      <c r="G1778" s="3" t="str">
        <f t="shared" si="333"/>
        <v/>
      </c>
      <c r="H1778" s="3">
        <f t="shared" si="338"/>
        <v>0</v>
      </c>
      <c r="I1778" s="3" t="str">
        <f t="shared" si="334"/>
        <v/>
      </c>
      <c r="K1778" s="3">
        <f t="shared" si="335"/>
        <v>61</v>
      </c>
      <c r="L1778" s="3" t="str">
        <f t="shared" si="336"/>
        <v/>
      </c>
      <c r="N1778" s="48" t="s">
        <v>52</v>
      </c>
      <c r="O1778" s="57"/>
      <c r="P1778" s="36"/>
      <c r="Q1778" s="35"/>
      <c r="R1778" s="37"/>
      <c r="S1778" s="185"/>
      <c r="T1778" s="62" t="str">
        <f>IF(O1778&gt;0,VLOOKUP(Q1778,'Riders Names'!A$2:B$582,2,FALSE),"")</f>
        <v/>
      </c>
      <c r="U1778" s="45" t="str">
        <f>IF(P1778&gt;0,VLOOKUP(Q1778,'Riders Names'!A$2:B$582,1,FALSE),"")</f>
        <v/>
      </c>
      <c r="X1778" s="7" t="str">
        <f>IF('My Races'!$H$2="All",Q1778,CONCATENATE(Q1778,N1778))</f>
        <v>Choose Race</v>
      </c>
    </row>
    <row r="1779" spans="1:24" hidden="1" x14ac:dyDescent="0.2">
      <c r="A1779" s="73" t="str">
        <f t="shared" si="332"/>
        <v/>
      </c>
      <c r="B1779" s="3" t="str">
        <f t="shared" si="330"/>
        <v/>
      </c>
      <c r="E1779" s="14" t="str">
        <f t="shared" si="331"/>
        <v/>
      </c>
      <c r="F1779" s="3">
        <f t="shared" si="337"/>
        <v>8</v>
      </c>
      <c r="G1779" s="3" t="str">
        <f t="shared" si="333"/>
        <v/>
      </c>
      <c r="H1779" s="3">
        <f t="shared" si="338"/>
        <v>0</v>
      </c>
      <c r="I1779" s="3" t="str">
        <f t="shared" si="334"/>
        <v/>
      </c>
      <c r="K1779" s="3">
        <f t="shared" si="335"/>
        <v>61</v>
      </c>
      <c r="L1779" s="3" t="str">
        <f t="shared" si="336"/>
        <v/>
      </c>
      <c r="N1779" s="48" t="s">
        <v>52</v>
      </c>
      <c r="O1779" s="57"/>
      <c r="P1779" s="36"/>
      <c r="Q1779" s="35"/>
      <c r="R1779" s="37"/>
      <c r="S1779" s="185"/>
      <c r="T1779" s="62" t="str">
        <f>IF(O1779&gt;0,VLOOKUP(Q1779,'Riders Names'!A$2:B$582,2,FALSE),"")</f>
        <v/>
      </c>
      <c r="U1779" s="45" t="str">
        <f>IF(P1779&gt;0,VLOOKUP(Q1779,'Riders Names'!A$2:B$582,1,FALSE),"")</f>
        <v/>
      </c>
      <c r="X1779" s="7" t="str">
        <f>IF('My Races'!$H$2="All",Q1779,CONCATENATE(Q1779,N1779))</f>
        <v>Choose Race</v>
      </c>
    </row>
    <row r="1780" spans="1:24" hidden="1" x14ac:dyDescent="0.2">
      <c r="A1780" s="73" t="str">
        <f t="shared" si="332"/>
        <v/>
      </c>
      <c r="B1780" s="3" t="str">
        <f t="shared" si="330"/>
        <v/>
      </c>
      <c r="E1780" s="14" t="str">
        <f t="shared" si="331"/>
        <v/>
      </c>
      <c r="F1780" s="3">
        <f t="shared" si="337"/>
        <v>8</v>
      </c>
      <c r="G1780" s="3" t="str">
        <f t="shared" si="333"/>
        <v/>
      </c>
      <c r="H1780" s="3">
        <f t="shared" si="338"/>
        <v>0</v>
      </c>
      <c r="I1780" s="3" t="str">
        <f t="shared" si="334"/>
        <v/>
      </c>
      <c r="K1780" s="3">
        <f t="shared" si="335"/>
        <v>61</v>
      </c>
      <c r="L1780" s="3" t="str">
        <f t="shared" si="336"/>
        <v/>
      </c>
      <c r="N1780" s="48" t="s">
        <v>52</v>
      </c>
      <c r="O1780" s="57"/>
      <c r="P1780" s="36"/>
      <c r="Q1780" s="35"/>
      <c r="R1780" s="37"/>
      <c r="S1780" s="185"/>
      <c r="T1780" s="62" t="str">
        <f>IF(O1780&gt;0,VLOOKUP(Q1780,'Riders Names'!A$2:B$582,2,FALSE),"")</f>
        <v/>
      </c>
      <c r="U1780" s="45" t="str">
        <f>IF(P1780&gt;0,VLOOKUP(Q1780,'Riders Names'!A$2:B$582,1,FALSE),"")</f>
        <v/>
      </c>
      <c r="X1780" s="7" t="str">
        <f>IF('My Races'!$H$2="All",Q1780,CONCATENATE(Q1780,N1780))</f>
        <v>Choose Race</v>
      </c>
    </row>
    <row r="1781" spans="1:24" hidden="1" x14ac:dyDescent="0.2">
      <c r="A1781" s="73" t="str">
        <f t="shared" si="332"/>
        <v/>
      </c>
      <c r="B1781" s="3" t="str">
        <f t="shared" si="330"/>
        <v/>
      </c>
      <c r="E1781" s="14" t="str">
        <f t="shared" si="331"/>
        <v/>
      </c>
      <c r="F1781" s="3">
        <f t="shared" si="337"/>
        <v>8</v>
      </c>
      <c r="G1781" s="3" t="str">
        <f t="shared" si="333"/>
        <v/>
      </c>
      <c r="H1781" s="3">
        <f t="shared" si="338"/>
        <v>0</v>
      </c>
      <c r="I1781" s="3" t="str">
        <f t="shared" si="334"/>
        <v/>
      </c>
      <c r="K1781" s="3">
        <f t="shared" si="335"/>
        <v>61</v>
      </c>
      <c r="L1781" s="3" t="str">
        <f t="shared" si="336"/>
        <v/>
      </c>
      <c r="N1781" s="48" t="s">
        <v>52</v>
      </c>
      <c r="O1781" s="57"/>
      <c r="P1781" s="36"/>
      <c r="Q1781" s="35"/>
      <c r="R1781" s="37"/>
      <c r="S1781" s="185"/>
      <c r="T1781" s="62" t="str">
        <f>IF(O1781&gt;0,VLOOKUP(Q1781,'Riders Names'!A$2:B$582,2,FALSE),"")</f>
        <v/>
      </c>
      <c r="U1781" s="45" t="str">
        <f>IF(P1781&gt;0,VLOOKUP(Q1781,'Riders Names'!A$2:B$582,1,FALSE),"")</f>
        <v/>
      </c>
      <c r="X1781" s="7" t="str">
        <f>IF('My Races'!$H$2="All",Q1781,CONCATENATE(Q1781,N1781))</f>
        <v>Choose Race</v>
      </c>
    </row>
    <row r="1782" spans="1:24" hidden="1" x14ac:dyDescent="0.2">
      <c r="A1782" s="73" t="str">
        <f t="shared" si="332"/>
        <v/>
      </c>
      <c r="B1782" s="3" t="str">
        <f t="shared" si="330"/>
        <v/>
      </c>
      <c r="E1782" s="14" t="str">
        <f t="shared" si="331"/>
        <v/>
      </c>
      <c r="F1782" s="3">
        <f t="shared" si="337"/>
        <v>8</v>
      </c>
      <c r="G1782" s="3" t="str">
        <f t="shared" si="333"/>
        <v/>
      </c>
      <c r="H1782" s="3">
        <f t="shared" si="338"/>
        <v>0</v>
      </c>
      <c r="I1782" s="3" t="str">
        <f t="shared" si="334"/>
        <v/>
      </c>
      <c r="K1782" s="3">
        <f t="shared" si="335"/>
        <v>61</v>
      </c>
      <c r="L1782" s="3" t="str">
        <f t="shared" si="336"/>
        <v/>
      </c>
      <c r="N1782" s="48" t="s">
        <v>52</v>
      </c>
      <c r="O1782" s="57"/>
      <c r="P1782" s="36"/>
      <c r="Q1782" s="35"/>
      <c r="R1782" s="37"/>
      <c r="S1782" s="185"/>
      <c r="T1782" s="62" t="str">
        <f>IF(O1782&gt;0,VLOOKUP(Q1782,'Riders Names'!A$2:B$582,2,FALSE),"")</f>
        <v/>
      </c>
      <c r="U1782" s="45" t="str">
        <f>IF(P1782&gt;0,VLOOKUP(Q1782,'Riders Names'!A$2:B$582,1,FALSE),"")</f>
        <v/>
      </c>
      <c r="X1782" s="7" t="str">
        <f>IF('My Races'!$H$2="All",Q1782,CONCATENATE(Q1782,N1782))</f>
        <v>Choose Race</v>
      </c>
    </row>
    <row r="1783" spans="1:24" hidden="1" x14ac:dyDescent="0.2">
      <c r="A1783" s="73" t="str">
        <f t="shared" si="332"/>
        <v/>
      </c>
      <c r="B1783" s="3" t="str">
        <f t="shared" si="330"/>
        <v/>
      </c>
      <c r="E1783" s="14" t="str">
        <f t="shared" si="331"/>
        <v/>
      </c>
      <c r="F1783" s="3">
        <f t="shared" si="337"/>
        <v>8</v>
      </c>
      <c r="G1783" s="3" t="str">
        <f t="shared" si="333"/>
        <v/>
      </c>
      <c r="H1783" s="3">
        <f t="shared" si="338"/>
        <v>0</v>
      </c>
      <c r="I1783" s="3" t="str">
        <f t="shared" si="334"/>
        <v/>
      </c>
      <c r="K1783" s="3">
        <f t="shared" si="335"/>
        <v>61</v>
      </c>
      <c r="L1783" s="3" t="str">
        <f t="shared" si="336"/>
        <v/>
      </c>
      <c r="N1783" s="48" t="s">
        <v>52</v>
      </c>
      <c r="O1783" s="57"/>
      <c r="P1783" s="36"/>
      <c r="Q1783" s="35"/>
      <c r="R1783" s="37"/>
      <c r="S1783" s="185"/>
      <c r="T1783" s="62" t="str">
        <f>IF(O1783&gt;0,VLOOKUP(Q1783,'Riders Names'!A$2:B$582,2,FALSE),"")</f>
        <v/>
      </c>
      <c r="U1783" s="45" t="str">
        <f>IF(P1783&gt;0,VLOOKUP(Q1783,'Riders Names'!A$2:B$582,1,FALSE),"")</f>
        <v/>
      </c>
      <c r="X1783" s="7" t="str">
        <f>IF('My Races'!$H$2="All",Q1783,CONCATENATE(Q1783,N1783))</f>
        <v>Choose Race</v>
      </c>
    </row>
    <row r="1784" spans="1:24" hidden="1" x14ac:dyDescent="0.2">
      <c r="A1784" s="73" t="str">
        <f t="shared" si="332"/>
        <v/>
      </c>
      <c r="B1784" s="3" t="str">
        <f t="shared" si="330"/>
        <v/>
      </c>
      <c r="E1784" s="14" t="str">
        <f t="shared" si="331"/>
        <v/>
      </c>
      <c r="F1784" s="3">
        <f t="shared" si="337"/>
        <v>8</v>
      </c>
      <c r="G1784" s="3" t="str">
        <f t="shared" si="333"/>
        <v/>
      </c>
      <c r="H1784" s="3">
        <f t="shared" si="338"/>
        <v>0</v>
      </c>
      <c r="I1784" s="3" t="str">
        <f t="shared" si="334"/>
        <v/>
      </c>
      <c r="K1784" s="3">
        <f t="shared" si="335"/>
        <v>61</v>
      </c>
      <c r="L1784" s="3" t="str">
        <f t="shared" si="336"/>
        <v/>
      </c>
      <c r="N1784" s="48" t="s">
        <v>52</v>
      </c>
      <c r="O1784" s="57"/>
      <c r="P1784" s="36"/>
      <c r="Q1784" s="35"/>
      <c r="R1784" s="37"/>
      <c r="S1784" s="185"/>
      <c r="T1784" s="62" t="str">
        <f>IF(O1784&gt;0,VLOOKUP(Q1784,'Riders Names'!A$2:B$582,2,FALSE),"")</f>
        <v/>
      </c>
      <c r="U1784" s="45" t="str">
        <f>IF(P1784&gt;0,VLOOKUP(Q1784,'Riders Names'!A$2:B$582,1,FALSE),"")</f>
        <v/>
      </c>
      <c r="X1784" s="7" t="str">
        <f>IF('My Races'!$H$2="All",Q1784,CONCATENATE(Q1784,N1784))</f>
        <v>Choose Race</v>
      </c>
    </row>
    <row r="1785" spans="1:24" hidden="1" x14ac:dyDescent="0.2">
      <c r="A1785" s="73" t="str">
        <f t="shared" si="332"/>
        <v/>
      </c>
      <c r="B1785" s="3" t="str">
        <f t="shared" si="330"/>
        <v/>
      </c>
      <c r="E1785" s="14" t="str">
        <f t="shared" si="331"/>
        <v/>
      </c>
      <c r="F1785" s="3">
        <f t="shared" si="337"/>
        <v>8</v>
      </c>
      <c r="G1785" s="3" t="str">
        <f t="shared" si="333"/>
        <v/>
      </c>
      <c r="H1785" s="3">
        <f t="shared" si="338"/>
        <v>0</v>
      </c>
      <c r="I1785" s="3" t="str">
        <f t="shared" si="334"/>
        <v/>
      </c>
      <c r="K1785" s="3">
        <f t="shared" si="335"/>
        <v>61</v>
      </c>
      <c r="L1785" s="3" t="str">
        <f t="shared" si="336"/>
        <v/>
      </c>
      <c r="N1785" s="48" t="s">
        <v>52</v>
      </c>
      <c r="O1785" s="57"/>
      <c r="P1785" s="36"/>
      <c r="Q1785" s="35"/>
      <c r="R1785" s="37"/>
      <c r="S1785" s="185"/>
      <c r="T1785" s="62" t="str">
        <f>IF(O1785&gt;0,VLOOKUP(Q1785,'Riders Names'!A$2:B$582,2,FALSE),"")</f>
        <v/>
      </c>
      <c r="U1785" s="45" t="str">
        <f>IF(P1785&gt;0,VLOOKUP(Q1785,'Riders Names'!A$2:B$582,1,FALSE),"")</f>
        <v/>
      </c>
      <c r="X1785" s="7" t="str">
        <f>IF('My Races'!$H$2="All",Q1785,CONCATENATE(Q1785,N1785))</f>
        <v>Choose Race</v>
      </c>
    </row>
    <row r="1786" spans="1:24" hidden="1" x14ac:dyDescent="0.2">
      <c r="A1786" s="73" t="str">
        <f t="shared" si="332"/>
        <v/>
      </c>
      <c r="B1786" s="3" t="str">
        <f t="shared" si="330"/>
        <v/>
      </c>
      <c r="E1786" s="14" t="str">
        <f t="shared" si="331"/>
        <v/>
      </c>
      <c r="F1786" s="3">
        <f t="shared" si="337"/>
        <v>8</v>
      </c>
      <c r="G1786" s="3" t="str">
        <f t="shared" si="333"/>
        <v/>
      </c>
      <c r="H1786" s="3">
        <f t="shared" si="338"/>
        <v>0</v>
      </c>
      <c r="I1786" s="3" t="str">
        <f t="shared" si="334"/>
        <v/>
      </c>
      <c r="K1786" s="3">
        <f t="shared" si="335"/>
        <v>61</v>
      </c>
      <c r="L1786" s="3" t="str">
        <f t="shared" si="336"/>
        <v/>
      </c>
      <c r="N1786" s="48" t="s">
        <v>52</v>
      </c>
      <c r="O1786" s="57"/>
      <c r="P1786" s="36"/>
      <c r="Q1786" s="35"/>
      <c r="R1786" s="37"/>
      <c r="S1786" s="185"/>
      <c r="T1786" s="62" t="str">
        <f>IF(O1786&gt;0,VLOOKUP(Q1786,'Riders Names'!A$2:B$582,2,FALSE),"")</f>
        <v/>
      </c>
      <c r="U1786" s="45" t="str">
        <f>IF(P1786&gt;0,VLOOKUP(Q1786,'Riders Names'!A$2:B$582,1,FALSE),"")</f>
        <v/>
      </c>
      <c r="X1786" s="7" t="str">
        <f>IF('My Races'!$H$2="All",Q1786,CONCATENATE(Q1786,N1786))</f>
        <v>Choose Race</v>
      </c>
    </row>
    <row r="1787" spans="1:24" hidden="1" x14ac:dyDescent="0.2">
      <c r="A1787" s="73" t="str">
        <f t="shared" si="332"/>
        <v/>
      </c>
      <c r="B1787" s="3" t="str">
        <f t="shared" si="330"/>
        <v/>
      </c>
      <c r="E1787" s="14" t="str">
        <f t="shared" si="331"/>
        <v/>
      </c>
      <c r="F1787" s="3">
        <f t="shared" si="337"/>
        <v>8</v>
      </c>
      <c r="G1787" s="3" t="str">
        <f t="shared" si="333"/>
        <v/>
      </c>
      <c r="H1787" s="3">
        <f t="shared" si="338"/>
        <v>0</v>
      </c>
      <c r="I1787" s="3" t="str">
        <f t="shared" si="334"/>
        <v/>
      </c>
      <c r="K1787" s="3">
        <f t="shared" si="335"/>
        <v>61</v>
      </c>
      <c r="L1787" s="3" t="str">
        <f t="shared" si="336"/>
        <v/>
      </c>
      <c r="N1787" s="48" t="s">
        <v>52</v>
      </c>
      <c r="O1787" s="57"/>
      <c r="P1787" s="36"/>
      <c r="Q1787" s="35"/>
      <c r="R1787" s="37"/>
      <c r="S1787" s="185"/>
      <c r="T1787" s="62" t="str">
        <f>IF(O1787&gt;0,VLOOKUP(Q1787,'Riders Names'!A$2:B$582,2,FALSE),"")</f>
        <v/>
      </c>
      <c r="U1787" s="45" t="str">
        <f>IF(P1787&gt;0,VLOOKUP(Q1787,'Riders Names'!A$2:B$582,1,FALSE),"")</f>
        <v/>
      </c>
      <c r="X1787" s="7" t="str">
        <f>IF('My Races'!$H$2="All",Q1787,CONCATENATE(Q1787,N1787))</f>
        <v>Choose Race</v>
      </c>
    </row>
    <row r="1788" spans="1:24" hidden="1" x14ac:dyDescent="0.2">
      <c r="A1788" s="73" t="str">
        <f t="shared" si="332"/>
        <v/>
      </c>
      <c r="B1788" s="3" t="str">
        <f t="shared" si="330"/>
        <v/>
      </c>
      <c r="E1788" s="14" t="str">
        <f t="shared" si="331"/>
        <v/>
      </c>
      <c r="F1788" s="3">
        <f t="shared" si="337"/>
        <v>8</v>
      </c>
      <c r="G1788" s="3" t="str">
        <f t="shared" si="333"/>
        <v/>
      </c>
      <c r="H1788" s="3">
        <f t="shared" si="338"/>
        <v>0</v>
      </c>
      <c r="I1788" s="3" t="str">
        <f t="shared" si="334"/>
        <v/>
      </c>
      <c r="K1788" s="3">
        <f t="shared" si="335"/>
        <v>61</v>
      </c>
      <c r="L1788" s="3" t="str">
        <f t="shared" si="336"/>
        <v/>
      </c>
      <c r="N1788" s="48" t="s">
        <v>52</v>
      </c>
      <c r="O1788" s="57"/>
      <c r="P1788" s="36"/>
      <c r="Q1788" s="35"/>
      <c r="R1788" s="37"/>
      <c r="S1788" s="185"/>
      <c r="T1788" s="62" t="str">
        <f>IF(O1788&gt;0,VLOOKUP(Q1788,'Riders Names'!A$2:B$582,2,FALSE),"")</f>
        <v/>
      </c>
      <c r="U1788" s="45" t="str">
        <f>IF(P1788&gt;0,VLOOKUP(Q1788,'Riders Names'!A$2:B$582,1,FALSE),"")</f>
        <v/>
      </c>
      <c r="X1788" s="7" t="str">
        <f>IF('My Races'!$H$2="All",Q1788,CONCATENATE(Q1788,N1788))</f>
        <v>Choose Race</v>
      </c>
    </row>
    <row r="1789" spans="1:24" hidden="1" x14ac:dyDescent="0.2">
      <c r="A1789" s="73" t="str">
        <f t="shared" si="332"/>
        <v/>
      </c>
      <c r="B1789" s="3" t="str">
        <f t="shared" si="330"/>
        <v/>
      </c>
      <c r="E1789" s="14" t="str">
        <f t="shared" si="331"/>
        <v/>
      </c>
      <c r="F1789" s="3">
        <f t="shared" si="337"/>
        <v>8</v>
      </c>
      <c r="G1789" s="3" t="str">
        <f t="shared" si="333"/>
        <v/>
      </c>
      <c r="H1789" s="3">
        <f t="shared" si="338"/>
        <v>0</v>
      </c>
      <c r="I1789" s="3" t="str">
        <f t="shared" si="334"/>
        <v/>
      </c>
      <c r="K1789" s="3">
        <f t="shared" si="335"/>
        <v>61</v>
      </c>
      <c r="L1789" s="3" t="str">
        <f t="shared" si="336"/>
        <v/>
      </c>
      <c r="N1789" s="48" t="s">
        <v>52</v>
      </c>
      <c r="O1789" s="57"/>
      <c r="P1789" s="36"/>
      <c r="Q1789" s="35"/>
      <c r="R1789" s="37"/>
      <c r="S1789" s="185"/>
      <c r="T1789" s="62" t="str">
        <f>IF(O1789&gt;0,VLOOKUP(Q1789,'Riders Names'!A$2:B$582,2,FALSE),"")</f>
        <v/>
      </c>
      <c r="U1789" s="45" t="str">
        <f>IF(P1789&gt;0,VLOOKUP(Q1789,'Riders Names'!A$2:B$582,1,FALSE),"")</f>
        <v/>
      </c>
      <c r="X1789" s="7" t="str">
        <f>IF('My Races'!$H$2="All",Q1789,CONCATENATE(Q1789,N1789))</f>
        <v>Choose Race</v>
      </c>
    </row>
    <row r="1790" spans="1:24" hidden="1" x14ac:dyDescent="0.2">
      <c r="A1790" s="73" t="str">
        <f t="shared" si="332"/>
        <v/>
      </c>
      <c r="B1790" s="3" t="str">
        <f t="shared" si="330"/>
        <v/>
      </c>
      <c r="E1790" s="14" t="str">
        <f t="shared" si="331"/>
        <v/>
      </c>
      <c r="F1790" s="3">
        <f t="shared" si="337"/>
        <v>8</v>
      </c>
      <c r="G1790" s="3" t="str">
        <f t="shared" si="333"/>
        <v/>
      </c>
      <c r="H1790" s="3">
        <f t="shared" si="338"/>
        <v>0</v>
      </c>
      <c r="I1790" s="3" t="str">
        <f t="shared" si="334"/>
        <v/>
      </c>
      <c r="K1790" s="3">
        <f t="shared" si="335"/>
        <v>61</v>
      </c>
      <c r="L1790" s="3" t="str">
        <f t="shared" si="336"/>
        <v/>
      </c>
      <c r="N1790" s="48" t="s">
        <v>52</v>
      </c>
      <c r="O1790" s="57"/>
      <c r="P1790" s="36"/>
      <c r="Q1790" s="35"/>
      <c r="R1790" s="37"/>
      <c r="S1790" s="185"/>
      <c r="T1790" s="62" t="str">
        <f>IF(O1790&gt;0,VLOOKUP(Q1790,'Riders Names'!A$2:B$582,2,FALSE),"")</f>
        <v/>
      </c>
      <c r="U1790" s="45" t="str">
        <f>IF(P1790&gt;0,VLOOKUP(Q1790,'Riders Names'!A$2:B$582,1,FALSE),"")</f>
        <v/>
      </c>
      <c r="X1790" s="7" t="str">
        <f>IF('My Races'!$H$2="All",Q1790,CONCATENATE(Q1790,N1790))</f>
        <v>Choose Race</v>
      </c>
    </row>
    <row r="1791" spans="1:24" hidden="1" x14ac:dyDescent="0.2">
      <c r="A1791" s="73" t="str">
        <f t="shared" si="332"/>
        <v/>
      </c>
      <c r="B1791" s="3" t="str">
        <f t="shared" si="330"/>
        <v/>
      </c>
      <c r="E1791" s="14" t="str">
        <f t="shared" si="331"/>
        <v/>
      </c>
      <c r="F1791" s="3">
        <f t="shared" si="337"/>
        <v>8</v>
      </c>
      <c r="G1791" s="3" t="str">
        <f t="shared" si="333"/>
        <v/>
      </c>
      <c r="H1791" s="3">
        <f t="shared" si="338"/>
        <v>0</v>
      </c>
      <c r="I1791" s="3" t="str">
        <f t="shared" si="334"/>
        <v/>
      </c>
      <c r="K1791" s="3">
        <f t="shared" si="335"/>
        <v>61</v>
      </c>
      <c r="L1791" s="3" t="str">
        <f t="shared" si="336"/>
        <v/>
      </c>
      <c r="N1791" s="48" t="s">
        <v>52</v>
      </c>
      <c r="O1791" s="57"/>
      <c r="P1791" s="36"/>
      <c r="Q1791" s="35"/>
      <c r="R1791" s="37"/>
      <c r="S1791" s="185"/>
      <c r="T1791" s="62" t="str">
        <f>IF(O1791&gt;0,VLOOKUP(Q1791,'Riders Names'!A$2:B$582,2,FALSE),"")</f>
        <v/>
      </c>
      <c r="U1791" s="45" t="str">
        <f>IF(P1791&gt;0,VLOOKUP(Q1791,'Riders Names'!A$2:B$582,1,FALSE),"")</f>
        <v/>
      </c>
      <c r="X1791" s="7" t="str">
        <f>IF('My Races'!$H$2="All",Q1791,CONCATENATE(Q1791,N1791))</f>
        <v>Choose Race</v>
      </c>
    </row>
    <row r="1792" spans="1:24" hidden="1" x14ac:dyDescent="0.2">
      <c r="A1792" s="73" t="str">
        <f t="shared" si="332"/>
        <v/>
      </c>
      <c r="B1792" s="3" t="str">
        <f t="shared" si="330"/>
        <v/>
      </c>
      <c r="E1792" s="14" t="str">
        <f t="shared" si="331"/>
        <v/>
      </c>
      <c r="F1792" s="3">
        <f t="shared" si="337"/>
        <v>8</v>
      </c>
      <c r="G1792" s="3" t="str">
        <f t="shared" si="333"/>
        <v/>
      </c>
      <c r="H1792" s="3">
        <f t="shared" si="338"/>
        <v>0</v>
      </c>
      <c r="I1792" s="3" t="str">
        <f t="shared" si="334"/>
        <v/>
      </c>
      <c r="K1792" s="3">
        <f t="shared" si="335"/>
        <v>61</v>
      </c>
      <c r="L1792" s="3" t="str">
        <f t="shared" si="336"/>
        <v/>
      </c>
      <c r="N1792" s="48" t="s">
        <v>52</v>
      </c>
      <c r="O1792" s="57"/>
      <c r="P1792" s="36"/>
      <c r="Q1792" s="35"/>
      <c r="R1792" s="37"/>
      <c r="S1792" s="185"/>
      <c r="T1792" s="62" t="str">
        <f>IF(O1792&gt;0,VLOOKUP(Q1792,'Riders Names'!A$2:B$582,2,FALSE),"")</f>
        <v/>
      </c>
      <c r="U1792" s="45" t="str">
        <f>IF(P1792&gt;0,VLOOKUP(Q1792,'Riders Names'!A$2:B$582,1,FALSE),"")</f>
        <v/>
      </c>
      <c r="X1792" s="7" t="str">
        <f>IF('My Races'!$H$2="All",Q1792,CONCATENATE(Q1792,N1792))</f>
        <v>Choose Race</v>
      </c>
    </row>
    <row r="1793" spans="1:24" hidden="1" x14ac:dyDescent="0.2">
      <c r="A1793" s="73" t="str">
        <f t="shared" si="332"/>
        <v/>
      </c>
      <c r="B1793" s="3" t="str">
        <f t="shared" si="330"/>
        <v/>
      </c>
      <c r="E1793" s="14" t="str">
        <f t="shared" si="331"/>
        <v/>
      </c>
      <c r="F1793" s="3">
        <f t="shared" si="337"/>
        <v>8</v>
      </c>
      <c r="G1793" s="3" t="str">
        <f t="shared" si="333"/>
        <v/>
      </c>
      <c r="H1793" s="3">
        <f t="shared" si="338"/>
        <v>0</v>
      </c>
      <c r="I1793" s="3" t="str">
        <f t="shared" si="334"/>
        <v/>
      </c>
      <c r="K1793" s="3">
        <f t="shared" si="335"/>
        <v>61</v>
      </c>
      <c r="L1793" s="3" t="str">
        <f t="shared" si="336"/>
        <v/>
      </c>
      <c r="N1793" s="48" t="s">
        <v>52</v>
      </c>
      <c r="O1793" s="57"/>
      <c r="P1793" s="36"/>
      <c r="Q1793" s="35"/>
      <c r="R1793" s="37"/>
      <c r="S1793" s="185"/>
      <c r="T1793" s="62" t="str">
        <f>IF(O1793&gt;0,VLOOKUP(Q1793,'Riders Names'!A$2:B$582,2,FALSE),"")</f>
        <v/>
      </c>
      <c r="U1793" s="45" t="str">
        <f>IF(P1793&gt;0,VLOOKUP(Q1793,'Riders Names'!A$2:B$582,1,FALSE),"")</f>
        <v/>
      </c>
      <c r="X1793" s="7" t="str">
        <f>IF('My Races'!$H$2="All",Q1793,CONCATENATE(Q1793,N1793))</f>
        <v>Choose Race</v>
      </c>
    </row>
    <row r="1794" spans="1:24" hidden="1" x14ac:dyDescent="0.2">
      <c r="A1794" s="73" t="str">
        <f t="shared" si="332"/>
        <v/>
      </c>
      <c r="B1794" s="3" t="str">
        <f t="shared" si="330"/>
        <v/>
      </c>
      <c r="E1794" s="14" t="str">
        <f t="shared" si="331"/>
        <v/>
      </c>
      <c r="F1794" s="3">
        <f t="shared" si="337"/>
        <v>8</v>
      </c>
      <c r="G1794" s="3" t="str">
        <f t="shared" si="333"/>
        <v/>
      </c>
      <c r="H1794" s="3">
        <f t="shared" si="338"/>
        <v>0</v>
      </c>
      <c r="I1794" s="3" t="str">
        <f t="shared" si="334"/>
        <v/>
      </c>
      <c r="K1794" s="3">
        <f t="shared" si="335"/>
        <v>61</v>
      </c>
      <c r="L1794" s="3" t="str">
        <f t="shared" si="336"/>
        <v/>
      </c>
      <c r="N1794" s="48" t="s">
        <v>52</v>
      </c>
      <c r="O1794" s="57"/>
      <c r="P1794" s="36"/>
      <c r="Q1794" s="35"/>
      <c r="R1794" s="37"/>
      <c r="S1794" s="185"/>
      <c r="T1794" s="62" t="str">
        <f>IF(O1794&gt;0,VLOOKUP(Q1794,'Riders Names'!A$2:B$582,2,FALSE),"")</f>
        <v/>
      </c>
      <c r="U1794" s="45" t="str">
        <f>IF(P1794&gt;0,VLOOKUP(Q1794,'Riders Names'!A$2:B$582,1,FALSE),"")</f>
        <v/>
      </c>
      <c r="X1794" s="7" t="str">
        <f>IF('My Races'!$H$2="All",Q1794,CONCATENATE(Q1794,N1794))</f>
        <v>Choose Race</v>
      </c>
    </row>
    <row r="1795" spans="1:24" hidden="1" x14ac:dyDescent="0.2">
      <c r="A1795" s="73" t="str">
        <f t="shared" si="332"/>
        <v/>
      </c>
      <c r="B1795" s="3" t="str">
        <f t="shared" ref="B1795:B1858" si="339">IF(N1795=$AA$11,RANK(A1795,A$3:A$5000,1),"")</f>
        <v/>
      </c>
      <c r="E1795" s="14" t="str">
        <f t="shared" ref="E1795:E1858" si="340">IF(N1795=$AA$11,P1795,"")</f>
        <v/>
      </c>
      <c r="F1795" s="3">
        <f t="shared" si="337"/>
        <v>8</v>
      </c>
      <c r="G1795" s="3" t="str">
        <f t="shared" si="333"/>
        <v/>
      </c>
      <c r="H1795" s="3">
        <f t="shared" si="338"/>
        <v>0</v>
      </c>
      <c r="I1795" s="3" t="str">
        <f t="shared" si="334"/>
        <v/>
      </c>
      <c r="K1795" s="3">
        <f t="shared" si="335"/>
        <v>61</v>
      </c>
      <c r="L1795" s="3" t="str">
        <f t="shared" si="336"/>
        <v/>
      </c>
      <c r="N1795" s="48" t="s">
        <v>52</v>
      </c>
      <c r="O1795" s="57"/>
      <c r="P1795" s="36"/>
      <c r="Q1795" s="35"/>
      <c r="R1795" s="37"/>
      <c r="S1795" s="185"/>
      <c r="T1795" s="62" t="str">
        <f>IF(O1795&gt;0,VLOOKUP(Q1795,'Riders Names'!A$2:B$582,2,FALSE),"")</f>
        <v/>
      </c>
      <c r="U1795" s="45" t="str">
        <f>IF(P1795&gt;0,VLOOKUP(Q1795,'Riders Names'!A$2:B$582,1,FALSE),"")</f>
        <v/>
      </c>
      <c r="X1795" s="7" t="str">
        <f>IF('My Races'!$H$2="All",Q1795,CONCATENATE(Q1795,N1795))</f>
        <v>Choose Race</v>
      </c>
    </row>
    <row r="1796" spans="1:24" hidden="1" x14ac:dyDescent="0.2">
      <c r="A1796" s="73" t="str">
        <f t="shared" ref="A1796:A1859" si="341">IF(AND(N1796=$AA$11,$AA$7="All"),R1796,IF(AND(N1796=$AA$11,$AA$7=T1796),R1796,""))</f>
        <v/>
      </c>
      <c r="B1796" s="3" t="str">
        <f t="shared" si="339"/>
        <v/>
      </c>
      <c r="E1796" s="14" t="str">
        <f t="shared" si="340"/>
        <v/>
      </c>
      <c r="F1796" s="3">
        <f t="shared" si="337"/>
        <v>8</v>
      </c>
      <c r="G1796" s="3" t="str">
        <f t="shared" ref="G1796:G1859" si="342">IF(F1796&lt;&gt;F1795,F1796,"")</f>
        <v/>
      </c>
      <c r="H1796" s="3">
        <f t="shared" si="338"/>
        <v>0</v>
      </c>
      <c r="I1796" s="3" t="str">
        <f t="shared" ref="I1796:I1859" si="343">IF(H1796&lt;&gt;H1795,CONCATENATE($AA$11,H1796),"")</f>
        <v/>
      </c>
      <c r="K1796" s="3">
        <f t="shared" si="335"/>
        <v>61</v>
      </c>
      <c r="L1796" s="3" t="str">
        <f t="shared" si="336"/>
        <v/>
      </c>
      <c r="N1796" s="48" t="s">
        <v>52</v>
      </c>
      <c r="O1796" s="57"/>
      <c r="P1796" s="36"/>
      <c r="Q1796" s="35"/>
      <c r="R1796" s="37"/>
      <c r="S1796" s="185"/>
      <c r="T1796" s="62" t="str">
        <f>IF(O1796&gt;0,VLOOKUP(Q1796,'Riders Names'!A$2:B$582,2,FALSE),"")</f>
        <v/>
      </c>
      <c r="U1796" s="45" t="str">
        <f>IF(P1796&gt;0,VLOOKUP(Q1796,'Riders Names'!A$2:B$582,1,FALSE),"")</f>
        <v/>
      </c>
      <c r="X1796" s="7" t="str">
        <f>IF('My Races'!$H$2="All",Q1796,CONCATENATE(Q1796,N1796))</f>
        <v>Choose Race</v>
      </c>
    </row>
    <row r="1797" spans="1:24" hidden="1" x14ac:dyDescent="0.2">
      <c r="A1797" s="73" t="str">
        <f t="shared" si="341"/>
        <v/>
      </c>
      <c r="B1797" s="3" t="str">
        <f t="shared" si="339"/>
        <v/>
      </c>
      <c r="E1797" s="14" t="str">
        <f t="shared" si="340"/>
        <v/>
      </c>
      <c r="F1797" s="3">
        <f t="shared" si="337"/>
        <v>8</v>
      </c>
      <c r="G1797" s="3" t="str">
        <f t="shared" si="342"/>
        <v/>
      </c>
      <c r="H1797" s="3">
        <f t="shared" si="338"/>
        <v>0</v>
      </c>
      <c r="I1797" s="3" t="str">
        <f t="shared" si="343"/>
        <v/>
      </c>
      <c r="K1797" s="3">
        <f t="shared" si="335"/>
        <v>61</v>
      </c>
      <c r="L1797" s="3" t="str">
        <f t="shared" si="336"/>
        <v/>
      </c>
      <c r="N1797" s="48" t="s">
        <v>52</v>
      </c>
      <c r="O1797" s="57"/>
      <c r="P1797" s="36"/>
      <c r="Q1797" s="35"/>
      <c r="R1797" s="37"/>
      <c r="S1797" s="185"/>
      <c r="T1797" s="62" t="str">
        <f>IF(O1797&gt;0,VLOOKUP(Q1797,'Riders Names'!A$2:B$582,2,FALSE),"")</f>
        <v/>
      </c>
      <c r="U1797" s="45" t="str">
        <f>IF(P1797&gt;0,VLOOKUP(Q1797,'Riders Names'!A$2:B$582,1,FALSE),"")</f>
        <v/>
      </c>
      <c r="X1797" s="7" t="str">
        <f>IF('My Races'!$H$2="All",Q1797,CONCATENATE(Q1797,N1797))</f>
        <v>Choose Race</v>
      </c>
    </row>
    <row r="1798" spans="1:24" hidden="1" x14ac:dyDescent="0.2">
      <c r="A1798" s="73" t="str">
        <f t="shared" si="341"/>
        <v/>
      </c>
      <c r="B1798" s="3" t="str">
        <f t="shared" si="339"/>
        <v/>
      </c>
      <c r="E1798" s="14" t="str">
        <f t="shared" si="340"/>
        <v/>
      </c>
      <c r="F1798" s="3">
        <f t="shared" si="337"/>
        <v>8</v>
      </c>
      <c r="G1798" s="3" t="str">
        <f t="shared" si="342"/>
        <v/>
      </c>
      <c r="H1798" s="3">
        <f t="shared" si="338"/>
        <v>0</v>
      </c>
      <c r="I1798" s="3" t="str">
        <f t="shared" si="343"/>
        <v/>
      </c>
      <c r="K1798" s="3">
        <f t="shared" si="335"/>
        <v>61</v>
      </c>
      <c r="L1798" s="3" t="str">
        <f t="shared" si="336"/>
        <v/>
      </c>
      <c r="N1798" s="48" t="s">
        <v>52</v>
      </c>
      <c r="O1798" s="57"/>
      <c r="P1798" s="36"/>
      <c r="Q1798" s="35"/>
      <c r="R1798" s="37"/>
      <c r="S1798" s="185"/>
      <c r="T1798" s="62" t="str">
        <f>IF(O1798&gt;0,VLOOKUP(Q1798,'Riders Names'!A$2:B$582,2,FALSE),"")</f>
        <v/>
      </c>
      <c r="U1798" s="45" t="str">
        <f>IF(P1798&gt;0,VLOOKUP(Q1798,'Riders Names'!A$2:B$582,1,FALSE),"")</f>
        <v/>
      </c>
      <c r="X1798" s="7" t="str">
        <f>IF('My Races'!$H$2="All",Q1798,CONCATENATE(Q1798,N1798))</f>
        <v>Choose Race</v>
      </c>
    </row>
    <row r="1799" spans="1:24" hidden="1" x14ac:dyDescent="0.2">
      <c r="A1799" s="73" t="str">
        <f t="shared" si="341"/>
        <v/>
      </c>
      <c r="B1799" s="3" t="str">
        <f t="shared" si="339"/>
        <v/>
      </c>
      <c r="E1799" s="14" t="str">
        <f t="shared" si="340"/>
        <v/>
      </c>
      <c r="F1799" s="3">
        <f t="shared" si="337"/>
        <v>8</v>
      </c>
      <c r="G1799" s="3" t="str">
        <f t="shared" si="342"/>
        <v/>
      </c>
      <c r="H1799" s="3">
        <f t="shared" si="338"/>
        <v>0</v>
      </c>
      <c r="I1799" s="3" t="str">
        <f t="shared" si="343"/>
        <v/>
      </c>
      <c r="K1799" s="3">
        <f t="shared" si="335"/>
        <v>61</v>
      </c>
      <c r="L1799" s="3" t="str">
        <f t="shared" si="336"/>
        <v/>
      </c>
      <c r="N1799" s="48" t="s">
        <v>52</v>
      </c>
      <c r="O1799" s="57"/>
      <c r="P1799" s="36"/>
      <c r="Q1799" s="35"/>
      <c r="R1799" s="37"/>
      <c r="S1799" s="185"/>
      <c r="T1799" s="62" t="str">
        <f>IF(O1799&gt;0,VLOOKUP(Q1799,'Riders Names'!A$2:B$582,2,FALSE),"")</f>
        <v/>
      </c>
      <c r="U1799" s="45" t="str">
        <f>IF(P1799&gt;0,VLOOKUP(Q1799,'Riders Names'!A$2:B$582,1,FALSE),"")</f>
        <v/>
      </c>
      <c r="X1799" s="7" t="str">
        <f>IF('My Races'!$H$2="All",Q1799,CONCATENATE(Q1799,N1799))</f>
        <v>Choose Race</v>
      </c>
    </row>
    <row r="1800" spans="1:24" hidden="1" x14ac:dyDescent="0.2">
      <c r="A1800" s="73" t="str">
        <f t="shared" si="341"/>
        <v/>
      </c>
      <c r="B1800" s="3" t="str">
        <f t="shared" si="339"/>
        <v/>
      </c>
      <c r="E1800" s="14" t="str">
        <f t="shared" si="340"/>
        <v/>
      </c>
      <c r="F1800" s="3">
        <f t="shared" si="337"/>
        <v>8</v>
      </c>
      <c r="G1800" s="3" t="str">
        <f t="shared" si="342"/>
        <v/>
      </c>
      <c r="H1800" s="3">
        <f t="shared" si="338"/>
        <v>0</v>
      </c>
      <c r="I1800" s="3" t="str">
        <f t="shared" si="343"/>
        <v/>
      </c>
      <c r="K1800" s="3">
        <f t="shared" si="335"/>
        <v>61</v>
      </c>
      <c r="L1800" s="3" t="str">
        <f t="shared" si="336"/>
        <v/>
      </c>
      <c r="N1800" s="48" t="s">
        <v>52</v>
      </c>
      <c r="O1800" s="57"/>
      <c r="P1800" s="36"/>
      <c r="Q1800" s="35"/>
      <c r="R1800" s="37"/>
      <c r="S1800" s="185"/>
      <c r="T1800" s="62" t="str">
        <f>IF(O1800&gt;0,VLOOKUP(Q1800,'Riders Names'!A$2:B$582,2,FALSE),"")</f>
        <v/>
      </c>
      <c r="U1800" s="45" t="str">
        <f>IF(P1800&gt;0,VLOOKUP(Q1800,'Riders Names'!A$2:B$582,1,FALSE),"")</f>
        <v/>
      </c>
      <c r="X1800" s="7" t="str">
        <f>IF('My Races'!$H$2="All",Q1800,CONCATENATE(Q1800,N1800))</f>
        <v>Choose Race</v>
      </c>
    </row>
    <row r="1801" spans="1:24" hidden="1" x14ac:dyDescent="0.2">
      <c r="A1801" s="73" t="str">
        <f t="shared" si="341"/>
        <v/>
      </c>
      <c r="B1801" s="3" t="str">
        <f t="shared" si="339"/>
        <v/>
      </c>
      <c r="E1801" s="14" t="str">
        <f t="shared" si="340"/>
        <v/>
      </c>
      <c r="F1801" s="3">
        <f t="shared" si="337"/>
        <v>8</v>
      </c>
      <c r="G1801" s="3" t="str">
        <f t="shared" si="342"/>
        <v/>
      </c>
      <c r="H1801" s="3">
        <f t="shared" si="338"/>
        <v>0</v>
      </c>
      <c r="I1801" s="3" t="str">
        <f t="shared" si="343"/>
        <v/>
      </c>
      <c r="K1801" s="3">
        <f t="shared" ref="K1801:K1864" si="344">IF(X1801=$AA$6,K1800+1,K1800)</f>
        <v>61</v>
      </c>
      <c r="L1801" s="3" t="str">
        <f t="shared" ref="L1801:L1864" si="345">IF(K1801&lt;&gt;K1800,CONCATENATE($AA$4,K1801),"")</f>
        <v/>
      </c>
      <c r="N1801" s="48" t="s">
        <v>52</v>
      </c>
      <c r="O1801" s="57"/>
      <c r="P1801" s="36"/>
      <c r="Q1801" s="35"/>
      <c r="R1801" s="37"/>
      <c r="S1801" s="185"/>
      <c r="T1801" s="62" t="str">
        <f>IF(O1801&gt;0,VLOOKUP(Q1801,'Riders Names'!A$2:B$582,2,FALSE),"")</f>
        <v/>
      </c>
      <c r="U1801" s="45" t="str">
        <f>IF(P1801&gt;0,VLOOKUP(Q1801,'Riders Names'!A$2:B$582,1,FALSE),"")</f>
        <v/>
      </c>
      <c r="X1801" s="7" t="str">
        <f>IF('My Races'!$H$2="All",Q1801,CONCATENATE(Q1801,N1801))</f>
        <v>Choose Race</v>
      </c>
    </row>
    <row r="1802" spans="1:24" hidden="1" x14ac:dyDescent="0.2">
      <c r="A1802" s="73" t="str">
        <f t="shared" si="341"/>
        <v/>
      </c>
      <c r="B1802" s="3" t="str">
        <f t="shared" si="339"/>
        <v/>
      </c>
      <c r="E1802" s="14" t="str">
        <f t="shared" si="340"/>
        <v/>
      </c>
      <c r="F1802" s="3">
        <f t="shared" si="337"/>
        <v>8</v>
      </c>
      <c r="G1802" s="3" t="str">
        <f t="shared" si="342"/>
        <v/>
      </c>
      <c r="H1802" s="3">
        <f t="shared" si="338"/>
        <v>0</v>
      </c>
      <c r="I1802" s="3" t="str">
        <f t="shared" si="343"/>
        <v/>
      </c>
      <c r="K1802" s="3">
        <f t="shared" si="344"/>
        <v>61</v>
      </c>
      <c r="L1802" s="3" t="str">
        <f t="shared" si="345"/>
        <v/>
      </c>
      <c r="N1802" s="48" t="s">
        <v>52</v>
      </c>
      <c r="O1802" s="57"/>
      <c r="P1802" s="36"/>
      <c r="Q1802" s="35"/>
      <c r="R1802" s="37"/>
      <c r="S1802" s="185"/>
      <c r="T1802" s="62" t="str">
        <f>IF(O1802&gt;0,VLOOKUP(Q1802,'Riders Names'!A$2:B$582,2,FALSE),"")</f>
        <v/>
      </c>
      <c r="U1802" s="45" t="str">
        <f>IF(P1802&gt;0,VLOOKUP(Q1802,'Riders Names'!A$2:B$582,1,FALSE),"")</f>
        <v/>
      </c>
      <c r="X1802" s="7" t="str">
        <f>IF('My Races'!$H$2="All",Q1802,CONCATENATE(Q1802,N1802))</f>
        <v>Choose Race</v>
      </c>
    </row>
    <row r="1803" spans="1:24" hidden="1" x14ac:dyDescent="0.2">
      <c r="A1803" s="73" t="str">
        <f t="shared" si="341"/>
        <v/>
      </c>
      <c r="B1803" s="3" t="str">
        <f t="shared" si="339"/>
        <v/>
      </c>
      <c r="E1803" s="14" t="str">
        <f t="shared" si="340"/>
        <v/>
      </c>
      <c r="F1803" s="3">
        <f t="shared" si="337"/>
        <v>8</v>
      </c>
      <c r="G1803" s="3" t="str">
        <f t="shared" si="342"/>
        <v/>
      </c>
      <c r="H1803" s="3">
        <f t="shared" si="338"/>
        <v>0</v>
      </c>
      <c r="I1803" s="3" t="str">
        <f t="shared" si="343"/>
        <v/>
      </c>
      <c r="K1803" s="3">
        <f t="shared" si="344"/>
        <v>61</v>
      </c>
      <c r="L1803" s="3" t="str">
        <f t="shared" si="345"/>
        <v/>
      </c>
      <c r="N1803" s="48" t="s">
        <v>52</v>
      </c>
      <c r="O1803" s="57"/>
      <c r="P1803" s="36"/>
      <c r="Q1803" s="35"/>
      <c r="R1803" s="37"/>
      <c r="S1803" s="185"/>
      <c r="T1803" s="62" t="str">
        <f>IF(O1803&gt;0,VLOOKUP(Q1803,'Riders Names'!A$2:B$582,2,FALSE),"")</f>
        <v/>
      </c>
      <c r="U1803" s="45" t="str">
        <f>IF(P1803&gt;0,VLOOKUP(Q1803,'Riders Names'!A$2:B$582,1,FALSE),"")</f>
        <v/>
      </c>
      <c r="X1803" s="7" t="str">
        <f>IF('My Races'!$H$2="All",Q1803,CONCATENATE(Q1803,N1803))</f>
        <v>Choose Race</v>
      </c>
    </row>
    <row r="1804" spans="1:24" hidden="1" x14ac:dyDescent="0.2">
      <c r="A1804" s="73" t="str">
        <f t="shared" si="341"/>
        <v/>
      </c>
      <c r="B1804" s="3" t="str">
        <f t="shared" si="339"/>
        <v/>
      </c>
      <c r="E1804" s="14" t="str">
        <f t="shared" si="340"/>
        <v/>
      </c>
      <c r="F1804" s="3">
        <f t="shared" si="337"/>
        <v>8</v>
      </c>
      <c r="G1804" s="3" t="str">
        <f t="shared" si="342"/>
        <v/>
      </c>
      <c r="H1804" s="3">
        <f t="shared" si="338"/>
        <v>0</v>
      </c>
      <c r="I1804" s="3" t="str">
        <f t="shared" si="343"/>
        <v/>
      </c>
      <c r="K1804" s="3">
        <f t="shared" si="344"/>
        <v>61</v>
      </c>
      <c r="L1804" s="3" t="str">
        <f t="shared" si="345"/>
        <v/>
      </c>
      <c r="N1804" s="48" t="s">
        <v>52</v>
      </c>
      <c r="O1804" s="57"/>
      <c r="P1804" s="36"/>
      <c r="Q1804" s="35"/>
      <c r="R1804" s="37"/>
      <c r="S1804" s="185"/>
      <c r="T1804" s="62" t="str">
        <f>IF(O1804&gt;0,VLOOKUP(Q1804,'Riders Names'!A$2:B$582,2,FALSE),"")</f>
        <v/>
      </c>
      <c r="U1804" s="45" t="str">
        <f>IF(P1804&gt;0,VLOOKUP(Q1804,'Riders Names'!A$2:B$582,1,FALSE),"")</f>
        <v/>
      </c>
      <c r="X1804" s="7" t="str">
        <f>IF('My Races'!$H$2="All",Q1804,CONCATENATE(Q1804,N1804))</f>
        <v>Choose Race</v>
      </c>
    </row>
    <row r="1805" spans="1:24" hidden="1" x14ac:dyDescent="0.2">
      <c r="A1805" s="73" t="str">
        <f t="shared" si="341"/>
        <v/>
      </c>
      <c r="B1805" s="3" t="str">
        <f t="shared" si="339"/>
        <v/>
      </c>
      <c r="E1805" s="14" t="str">
        <f t="shared" si="340"/>
        <v/>
      </c>
      <c r="F1805" s="3">
        <f t="shared" si="337"/>
        <v>8</v>
      </c>
      <c r="G1805" s="3" t="str">
        <f t="shared" si="342"/>
        <v/>
      </c>
      <c r="H1805" s="3">
        <f t="shared" si="338"/>
        <v>0</v>
      </c>
      <c r="I1805" s="3" t="str">
        <f t="shared" si="343"/>
        <v/>
      </c>
      <c r="K1805" s="3">
        <f t="shared" si="344"/>
        <v>61</v>
      </c>
      <c r="L1805" s="3" t="str">
        <f t="shared" si="345"/>
        <v/>
      </c>
      <c r="N1805" s="48" t="s">
        <v>52</v>
      </c>
      <c r="O1805" s="57"/>
      <c r="P1805" s="36"/>
      <c r="Q1805" s="35"/>
      <c r="R1805" s="37"/>
      <c r="S1805" s="185"/>
      <c r="T1805" s="62" t="str">
        <f>IF(O1805&gt;0,VLOOKUP(Q1805,'Riders Names'!A$2:B$582,2,FALSE),"")</f>
        <v/>
      </c>
      <c r="U1805" s="45" t="str">
        <f>IF(P1805&gt;0,VLOOKUP(Q1805,'Riders Names'!A$2:B$582,1,FALSE),"")</f>
        <v/>
      </c>
      <c r="X1805" s="7" t="str">
        <f>IF('My Races'!$H$2="All",Q1805,CONCATENATE(Q1805,N1805))</f>
        <v>Choose Race</v>
      </c>
    </row>
    <row r="1806" spans="1:24" hidden="1" x14ac:dyDescent="0.2">
      <c r="A1806" s="73" t="str">
        <f t="shared" si="341"/>
        <v/>
      </c>
      <c r="B1806" s="3" t="str">
        <f t="shared" si="339"/>
        <v/>
      </c>
      <c r="E1806" s="14" t="str">
        <f t="shared" si="340"/>
        <v/>
      </c>
      <c r="F1806" s="3">
        <f t="shared" si="337"/>
        <v>8</v>
      </c>
      <c r="G1806" s="3" t="str">
        <f t="shared" si="342"/>
        <v/>
      </c>
      <c r="H1806" s="3">
        <f t="shared" si="338"/>
        <v>0</v>
      </c>
      <c r="I1806" s="3" t="str">
        <f t="shared" si="343"/>
        <v/>
      </c>
      <c r="K1806" s="3">
        <f t="shared" si="344"/>
        <v>61</v>
      </c>
      <c r="L1806" s="3" t="str">
        <f t="shared" si="345"/>
        <v/>
      </c>
      <c r="N1806" s="48" t="s">
        <v>52</v>
      </c>
      <c r="O1806" s="57"/>
      <c r="P1806" s="36"/>
      <c r="Q1806" s="35"/>
      <c r="R1806" s="37"/>
      <c r="S1806" s="185"/>
      <c r="T1806" s="62" t="str">
        <f>IF(O1806&gt;0,VLOOKUP(Q1806,'Riders Names'!A$2:B$582,2,FALSE),"")</f>
        <v/>
      </c>
      <c r="U1806" s="45" t="str">
        <f>IF(P1806&gt;0,VLOOKUP(Q1806,'Riders Names'!A$2:B$582,1,FALSE),"")</f>
        <v/>
      </c>
      <c r="X1806" s="7" t="str">
        <f>IF('My Races'!$H$2="All",Q1806,CONCATENATE(Q1806,N1806))</f>
        <v>Choose Race</v>
      </c>
    </row>
    <row r="1807" spans="1:24" hidden="1" x14ac:dyDescent="0.2">
      <c r="A1807" s="73" t="str">
        <f t="shared" si="341"/>
        <v/>
      </c>
      <c r="B1807" s="3" t="str">
        <f t="shared" si="339"/>
        <v/>
      </c>
      <c r="E1807" s="14" t="str">
        <f t="shared" si="340"/>
        <v/>
      </c>
      <c r="F1807" s="3">
        <f t="shared" si="337"/>
        <v>8</v>
      </c>
      <c r="G1807" s="3" t="str">
        <f t="shared" si="342"/>
        <v/>
      </c>
      <c r="H1807" s="3">
        <f t="shared" si="338"/>
        <v>0</v>
      </c>
      <c r="I1807" s="3" t="str">
        <f t="shared" si="343"/>
        <v/>
      </c>
      <c r="K1807" s="3">
        <f t="shared" si="344"/>
        <v>61</v>
      </c>
      <c r="L1807" s="3" t="str">
        <f t="shared" si="345"/>
        <v/>
      </c>
      <c r="N1807" s="48" t="s">
        <v>52</v>
      </c>
      <c r="O1807" s="57"/>
      <c r="P1807" s="36"/>
      <c r="Q1807" s="35"/>
      <c r="R1807" s="37"/>
      <c r="S1807" s="185"/>
      <c r="T1807" s="62" t="str">
        <f>IF(O1807&gt;0,VLOOKUP(Q1807,'Riders Names'!A$2:B$582,2,FALSE),"")</f>
        <v/>
      </c>
      <c r="U1807" s="45" t="str">
        <f>IF(P1807&gt;0,VLOOKUP(Q1807,'Riders Names'!A$2:B$582,1,FALSE),"")</f>
        <v/>
      </c>
      <c r="X1807" s="7" t="str">
        <f>IF('My Races'!$H$2="All",Q1807,CONCATENATE(Q1807,N1807))</f>
        <v>Choose Race</v>
      </c>
    </row>
    <row r="1808" spans="1:24" hidden="1" x14ac:dyDescent="0.2">
      <c r="A1808" s="73" t="str">
        <f t="shared" si="341"/>
        <v/>
      </c>
      <c r="B1808" s="3" t="str">
        <f t="shared" si="339"/>
        <v/>
      </c>
      <c r="E1808" s="14" t="str">
        <f t="shared" si="340"/>
        <v/>
      </c>
      <c r="F1808" s="3">
        <f t="shared" si="337"/>
        <v>8</v>
      </c>
      <c r="G1808" s="3" t="str">
        <f t="shared" si="342"/>
        <v/>
      </c>
      <c r="H1808" s="3">
        <f t="shared" si="338"/>
        <v>0</v>
      </c>
      <c r="I1808" s="3" t="str">
        <f t="shared" si="343"/>
        <v/>
      </c>
      <c r="K1808" s="3">
        <f t="shared" si="344"/>
        <v>61</v>
      </c>
      <c r="L1808" s="3" t="str">
        <f t="shared" si="345"/>
        <v/>
      </c>
      <c r="N1808" s="48" t="s">
        <v>52</v>
      </c>
      <c r="O1808" s="57"/>
      <c r="P1808" s="36"/>
      <c r="Q1808" s="35"/>
      <c r="R1808" s="37"/>
      <c r="S1808" s="185"/>
      <c r="T1808" s="62" t="str">
        <f>IF(O1808&gt;0,VLOOKUP(Q1808,'Riders Names'!A$2:B$582,2,FALSE),"")</f>
        <v/>
      </c>
      <c r="U1808" s="45" t="str">
        <f>IF(P1808&gt;0,VLOOKUP(Q1808,'Riders Names'!A$2:B$582,1,FALSE),"")</f>
        <v/>
      </c>
      <c r="X1808" s="7" t="str">
        <f>IF('My Races'!$H$2="All",Q1808,CONCATENATE(Q1808,N1808))</f>
        <v>Choose Race</v>
      </c>
    </row>
    <row r="1809" spans="1:24" hidden="1" x14ac:dyDescent="0.2">
      <c r="A1809" s="73" t="str">
        <f t="shared" si="341"/>
        <v/>
      </c>
      <c r="B1809" s="3" t="str">
        <f t="shared" si="339"/>
        <v/>
      </c>
      <c r="E1809" s="14" t="str">
        <f t="shared" si="340"/>
        <v/>
      </c>
      <c r="F1809" s="3">
        <f t="shared" si="337"/>
        <v>8</v>
      </c>
      <c r="G1809" s="3" t="str">
        <f t="shared" si="342"/>
        <v/>
      </c>
      <c r="H1809" s="3">
        <f t="shared" si="338"/>
        <v>0</v>
      </c>
      <c r="I1809" s="3" t="str">
        <f t="shared" si="343"/>
        <v/>
      </c>
      <c r="K1809" s="3">
        <f t="shared" si="344"/>
        <v>61</v>
      </c>
      <c r="L1809" s="3" t="str">
        <f t="shared" si="345"/>
        <v/>
      </c>
      <c r="N1809" s="48" t="s">
        <v>52</v>
      </c>
      <c r="O1809" s="57"/>
      <c r="P1809" s="36"/>
      <c r="Q1809" s="35"/>
      <c r="R1809" s="37"/>
      <c r="S1809" s="185"/>
      <c r="T1809" s="62" t="str">
        <f>IF(O1809&gt;0,VLOOKUP(Q1809,'Riders Names'!A$2:B$582,2,FALSE),"")</f>
        <v/>
      </c>
      <c r="U1809" s="45" t="str">
        <f>IF(P1809&gt;0,VLOOKUP(Q1809,'Riders Names'!A$2:B$582,1,FALSE),"")</f>
        <v/>
      </c>
      <c r="X1809" s="7" t="str">
        <f>IF('My Races'!$H$2="All",Q1809,CONCATENATE(Q1809,N1809))</f>
        <v>Choose Race</v>
      </c>
    </row>
    <row r="1810" spans="1:24" hidden="1" x14ac:dyDescent="0.2">
      <c r="A1810" s="73" t="str">
        <f t="shared" si="341"/>
        <v/>
      </c>
      <c r="B1810" s="3" t="str">
        <f t="shared" si="339"/>
        <v/>
      </c>
      <c r="E1810" s="14" t="str">
        <f t="shared" si="340"/>
        <v/>
      </c>
      <c r="F1810" s="3">
        <f t="shared" si="337"/>
        <v>8</v>
      </c>
      <c r="G1810" s="3" t="str">
        <f t="shared" si="342"/>
        <v/>
      </c>
      <c r="H1810" s="3">
        <f t="shared" si="338"/>
        <v>0</v>
      </c>
      <c r="I1810" s="3" t="str">
        <f t="shared" si="343"/>
        <v/>
      </c>
      <c r="K1810" s="3">
        <f t="shared" si="344"/>
        <v>61</v>
      </c>
      <c r="L1810" s="3" t="str">
        <f t="shared" si="345"/>
        <v/>
      </c>
      <c r="N1810" s="48" t="s">
        <v>52</v>
      </c>
      <c r="O1810" s="57"/>
      <c r="P1810" s="36"/>
      <c r="Q1810" s="35"/>
      <c r="R1810" s="37"/>
      <c r="S1810" s="185"/>
      <c r="T1810" s="62" t="str">
        <f>IF(O1810&gt;0,VLOOKUP(Q1810,'Riders Names'!A$2:B$582,2,FALSE),"")</f>
        <v/>
      </c>
      <c r="U1810" s="45" t="str">
        <f>IF(P1810&gt;0,VLOOKUP(Q1810,'Riders Names'!A$2:B$582,1,FALSE),"")</f>
        <v/>
      </c>
      <c r="X1810" s="7" t="str">
        <f>IF('My Races'!$H$2="All",Q1810,CONCATENATE(Q1810,N1810))</f>
        <v>Choose Race</v>
      </c>
    </row>
    <row r="1811" spans="1:24" hidden="1" x14ac:dyDescent="0.2">
      <c r="A1811" s="73" t="str">
        <f t="shared" si="341"/>
        <v/>
      </c>
      <c r="B1811" s="3" t="str">
        <f t="shared" si="339"/>
        <v/>
      </c>
      <c r="E1811" s="14" t="str">
        <f t="shared" si="340"/>
        <v/>
      </c>
      <c r="F1811" s="3">
        <f t="shared" ref="F1811:F1874" si="346">IF(AND(E1811&lt;&gt;"",E1810&lt;&gt;E1811),F1810+1,F1810)</f>
        <v>8</v>
      </c>
      <c r="G1811" s="3" t="str">
        <f t="shared" si="342"/>
        <v/>
      </c>
      <c r="H1811" s="3">
        <f t="shared" si="338"/>
        <v>0</v>
      </c>
      <c r="I1811" s="3" t="str">
        <f t="shared" si="343"/>
        <v/>
      </c>
      <c r="K1811" s="3">
        <f t="shared" si="344"/>
        <v>61</v>
      </c>
      <c r="L1811" s="3" t="str">
        <f t="shared" si="345"/>
        <v/>
      </c>
      <c r="N1811" s="48" t="s">
        <v>52</v>
      </c>
      <c r="O1811" s="57"/>
      <c r="P1811" s="36"/>
      <c r="Q1811" s="35"/>
      <c r="R1811" s="37"/>
      <c r="S1811" s="185"/>
      <c r="T1811" s="62" t="str">
        <f>IF(O1811&gt;0,VLOOKUP(Q1811,'Riders Names'!A$2:B$582,2,FALSE),"")</f>
        <v/>
      </c>
      <c r="U1811" s="45" t="str">
        <f>IF(P1811&gt;0,VLOOKUP(Q1811,'Riders Names'!A$2:B$582,1,FALSE),"")</f>
        <v/>
      </c>
      <c r="X1811" s="7" t="str">
        <f>IF('My Races'!$H$2="All",Q1811,CONCATENATE(Q1811,N1811))</f>
        <v>Choose Race</v>
      </c>
    </row>
    <row r="1812" spans="1:24" hidden="1" x14ac:dyDescent="0.2">
      <c r="A1812" s="73" t="str">
        <f t="shared" si="341"/>
        <v/>
      </c>
      <c r="B1812" s="3" t="str">
        <f t="shared" si="339"/>
        <v/>
      </c>
      <c r="E1812" s="14" t="str">
        <f t="shared" si="340"/>
        <v/>
      </c>
      <c r="F1812" s="3">
        <f t="shared" si="346"/>
        <v>8</v>
      </c>
      <c r="G1812" s="3" t="str">
        <f t="shared" si="342"/>
        <v/>
      </c>
      <c r="H1812" s="3">
        <f t="shared" si="338"/>
        <v>0</v>
      </c>
      <c r="I1812" s="3" t="str">
        <f t="shared" si="343"/>
        <v/>
      </c>
      <c r="K1812" s="3">
        <f t="shared" si="344"/>
        <v>61</v>
      </c>
      <c r="L1812" s="3" t="str">
        <f t="shared" si="345"/>
        <v/>
      </c>
      <c r="N1812" s="48" t="s">
        <v>52</v>
      </c>
      <c r="O1812" s="57"/>
      <c r="P1812" s="36"/>
      <c r="Q1812" s="35"/>
      <c r="R1812" s="37"/>
      <c r="S1812" s="185"/>
      <c r="T1812" s="62" t="str">
        <f>IF(O1812&gt;0,VLOOKUP(Q1812,'Riders Names'!A$2:B$582,2,FALSE),"")</f>
        <v/>
      </c>
      <c r="U1812" s="45" t="str">
        <f>IF(P1812&gt;0,VLOOKUP(Q1812,'Riders Names'!A$2:B$582,1,FALSE),"")</f>
        <v/>
      </c>
      <c r="X1812" s="7" t="str">
        <f>IF('My Races'!$H$2="All",Q1812,CONCATENATE(Q1812,N1812))</f>
        <v>Choose Race</v>
      </c>
    </row>
    <row r="1813" spans="1:24" hidden="1" x14ac:dyDescent="0.2">
      <c r="A1813" s="73" t="str">
        <f t="shared" si="341"/>
        <v/>
      </c>
      <c r="B1813" s="3" t="str">
        <f t="shared" si="339"/>
        <v/>
      </c>
      <c r="E1813" s="14" t="str">
        <f t="shared" si="340"/>
        <v/>
      </c>
      <c r="F1813" s="3">
        <f t="shared" si="346"/>
        <v>8</v>
      </c>
      <c r="G1813" s="3" t="str">
        <f t="shared" si="342"/>
        <v/>
      </c>
      <c r="H1813" s="3">
        <f t="shared" si="338"/>
        <v>0</v>
      </c>
      <c r="I1813" s="3" t="str">
        <f t="shared" si="343"/>
        <v/>
      </c>
      <c r="K1813" s="3">
        <f t="shared" si="344"/>
        <v>61</v>
      </c>
      <c r="L1813" s="3" t="str">
        <f t="shared" si="345"/>
        <v/>
      </c>
      <c r="N1813" s="48" t="s">
        <v>52</v>
      </c>
      <c r="O1813" s="57"/>
      <c r="P1813" s="36"/>
      <c r="Q1813" s="35"/>
      <c r="R1813" s="37"/>
      <c r="S1813" s="185"/>
      <c r="T1813" s="62" t="str">
        <f>IF(O1813&gt;0,VLOOKUP(Q1813,'Riders Names'!A$2:B$582,2,FALSE),"")</f>
        <v/>
      </c>
      <c r="U1813" s="45" t="str">
        <f>IF(P1813&gt;0,VLOOKUP(Q1813,'Riders Names'!A$2:B$582,1,FALSE),"")</f>
        <v/>
      </c>
      <c r="X1813" s="7" t="str">
        <f>IF('My Races'!$H$2="All",Q1813,CONCATENATE(Q1813,N1813))</f>
        <v>Choose Race</v>
      </c>
    </row>
    <row r="1814" spans="1:24" hidden="1" x14ac:dyDescent="0.2">
      <c r="A1814" s="73" t="str">
        <f t="shared" si="341"/>
        <v/>
      </c>
      <c r="B1814" s="3" t="str">
        <f t="shared" si="339"/>
        <v/>
      </c>
      <c r="E1814" s="14" t="str">
        <f t="shared" si="340"/>
        <v/>
      </c>
      <c r="F1814" s="3">
        <f t="shared" si="346"/>
        <v>8</v>
      </c>
      <c r="G1814" s="3" t="str">
        <f t="shared" si="342"/>
        <v/>
      </c>
      <c r="H1814" s="3">
        <f t="shared" si="338"/>
        <v>0</v>
      </c>
      <c r="I1814" s="3" t="str">
        <f t="shared" si="343"/>
        <v/>
      </c>
      <c r="K1814" s="3">
        <f t="shared" si="344"/>
        <v>61</v>
      </c>
      <c r="L1814" s="3" t="str">
        <f t="shared" si="345"/>
        <v/>
      </c>
      <c r="N1814" s="48" t="s">
        <v>52</v>
      </c>
      <c r="O1814" s="57"/>
      <c r="P1814" s="36"/>
      <c r="Q1814" s="35"/>
      <c r="R1814" s="37"/>
      <c r="S1814" s="185"/>
      <c r="T1814" s="62" t="str">
        <f>IF(O1814&gt;0,VLOOKUP(Q1814,'Riders Names'!A$2:B$582,2,FALSE),"")</f>
        <v/>
      </c>
      <c r="U1814" s="45" t="str">
        <f>IF(P1814&gt;0,VLOOKUP(Q1814,'Riders Names'!A$2:B$582,1,FALSE),"")</f>
        <v/>
      </c>
      <c r="X1814" s="7" t="str">
        <f>IF('My Races'!$H$2="All",Q1814,CONCATENATE(Q1814,N1814))</f>
        <v>Choose Race</v>
      </c>
    </row>
    <row r="1815" spans="1:24" hidden="1" x14ac:dyDescent="0.2">
      <c r="A1815" s="73" t="str">
        <f t="shared" si="341"/>
        <v/>
      </c>
      <c r="B1815" s="3" t="str">
        <f t="shared" si="339"/>
        <v/>
      </c>
      <c r="E1815" s="14" t="str">
        <f t="shared" si="340"/>
        <v/>
      </c>
      <c r="F1815" s="3">
        <f t="shared" si="346"/>
        <v>8</v>
      </c>
      <c r="G1815" s="3" t="str">
        <f t="shared" si="342"/>
        <v/>
      </c>
      <c r="H1815" s="3">
        <f t="shared" si="338"/>
        <v>0</v>
      </c>
      <c r="I1815" s="3" t="str">
        <f t="shared" si="343"/>
        <v/>
      </c>
      <c r="K1815" s="3">
        <f t="shared" si="344"/>
        <v>61</v>
      </c>
      <c r="L1815" s="3" t="str">
        <f t="shared" si="345"/>
        <v/>
      </c>
      <c r="N1815" s="48" t="s">
        <v>52</v>
      </c>
      <c r="O1815" s="57"/>
      <c r="P1815" s="36"/>
      <c r="Q1815" s="35"/>
      <c r="R1815" s="37"/>
      <c r="S1815" s="185"/>
      <c r="T1815" s="62" t="str">
        <f>IF(O1815&gt;0,VLOOKUP(Q1815,'Riders Names'!A$2:B$582,2,FALSE),"")</f>
        <v/>
      </c>
      <c r="U1815" s="45" t="str">
        <f>IF(P1815&gt;0,VLOOKUP(Q1815,'Riders Names'!A$2:B$582,1,FALSE),"")</f>
        <v/>
      </c>
      <c r="X1815" s="7" t="str">
        <f>IF('My Races'!$H$2="All",Q1815,CONCATENATE(Q1815,N1815))</f>
        <v>Choose Race</v>
      </c>
    </row>
    <row r="1816" spans="1:24" hidden="1" x14ac:dyDescent="0.2">
      <c r="A1816" s="73" t="str">
        <f t="shared" si="341"/>
        <v/>
      </c>
      <c r="B1816" s="3" t="str">
        <f t="shared" si="339"/>
        <v/>
      </c>
      <c r="E1816" s="14" t="str">
        <f t="shared" si="340"/>
        <v/>
      </c>
      <c r="F1816" s="3">
        <f t="shared" si="346"/>
        <v>8</v>
      </c>
      <c r="G1816" s="3" t="str">
        <f t="shared" si="342"/>
        <v/>
      </c>
      <c r="H1816" s="3">
        <f t="shared" si="338"/>
        <v>0</v>
      </c>
      <c r="I1816" s="3" t="str">
        <f t="shared" si="343"/>
        <v/>
      </c>
      <c r="K1816" s="3">
        <f t="shared" si="344"/>
        <v>61</v>
      </c>
      <c r="L1816" s="3" t="str">
        <f t="shared" si="345"/>
        <v/>
      </c>
      <c r="N1816" s="48" t="s">
        <v>52</v>
      </c>
      <c r="O1816" s="57"/>
      <c r="P1816" s="36"/>
      <c r="Q1816" s="35"/>
      <c r="R1816" s="37"/>
      <c r="S1816" s="185"/>
      <c r="T1816" s="62" t="str">
        <f>IF(O1816&gt;0,VLOOKUP(Q1816,'Riders Names'!A$2:B$582,2,FALSE),"")</f>
        <v/>
      </c>
      <c r="U1816" s="45" t="str">
        <f>IF(P1816&gt;0,VLOOKUP(Q1816,'Riders Names'!A$2:B$582,1,FALSE),"")</f>
        <v/>
      </c>
      <c r="X1816" s="7" t="str">
        <f>IF('My Races'!$H$2="All",Q1816,CONCATENATE(Q1816,N1816))</f>
        <v>Choose Race</v>
      </c>
    </row>
    <row r="1817" spans="1:24" hidden="1" x14ac:dyDescent="0.2">
      <c r="A1817" s="73" t="str">
        <f t="shared" si="341"/>
        <v/>
      </c>
      <c r="B1817" s="3" t="str">
        <f t="shared" si="339"/>
        <v/>
      </c>
      <c r="E1817" s="14" t="str">
        <f t="shared" si="340"/>
        <v/>
      </c>
      <c r="F1817" s="3">
        <f t="shared" si="346"/>
        <v>8</v>
      </c>
      <c r="G1817" s="3" t="str">
        <f t="shared" si="342"/>
        <v/>
      </c>
      <c r="H1817" s="3">
        <f t="shared" si="338"/>
        <v>0</v>
      </c>
      <c r="I1817" s="3" t="str">
        <f t="shared" si="343"/>
        <v/>
      </c>
      <c r="K1817" s="3">
        <f t="shared" si="344"/>
        <v>61</v>
      </c>
      <c r="L1817" s="3" t="str">
        <f t="shared" si="345"/>
        <v/>
      </c>
      <c r="N1817" s="48" t="s">
        <v>52</v>
      </c>
      <c r="O1817" s="57"/>
      <c r="P1817" s="36"/>
      <c r="Q1817" s="35"/>
      <c r="R1817" s="37"/>
      <c r="S1817" s="185"/>
      <c r="T1817" s="62" t="str">
        <f>IF(O1817&gt;0,VLOOKUP(Q1817,'Riders Names'!A$2:B$582,2,FALSE),"")</f>
        <v/>
      </c>
      <c r="U1817" s="45" t="str">
        <f>IF(P1817&gt;0,VLOOKUP(Q1817,'Riders Names'!A$2:B$582,1,FALSE),"")</f>
        <v/>
      </c>
      <c r="X1817" s="7" t="str">
        <f>IF('My Races'!$H$2="All",Q1817,CONCATENATE(Q1817,N1817))</f>
        <v>Choose Race</v>
      </c>
    </row>
    <row r="1818" spans="1:24" hidden="1" x14ac:dyDescent="0.2">
      <c r="A1818" s="73" t="str">
        <f t="shared" si="341"/>
        <v/>
      </c>
      <c r="B1818" s="3" t="str">
        <f t="shared" si="339"/>
        <v/>
      </c>
      <c r="E1818" s="14" t="str">
        <f t="shared" si="340"/>
        <v/>
      </c>
      <c r="F1818" s="3">
        <f t="shared" si="346"/>
        <v>8</v>
      </c>
      <c r="G1818" s="3" t="str">
        <f t="shared" si="342"/>
        <v/>
      </c>
      <c r="H1818" s="3">
        <f t="shared" si="338"/>
        <v>0</v>
      </c>
      <c r="I1818" s="3" t="str">
        <f t="shared" si="343"/>
        <v/>
      </c>
      <c r="K1818" s="3">
        <f t="shared" si="344"/>
        <v>61</v>
      </c>
      <c r="L1818" s="3" t="str">
        <f t="shared" si="345"/>
        <v/>
      </c>
      <c r="N1818" s="48" t="s">
        <v>52</v>
      </c>
      <c r="O1818" s="57"/>
      <c r="P1818" s="36"/>
      <c r="Q1818" s="35"/>
      <c r="R1818" s="37"/>
      <c r="S1818" s="185"/>
      <c r="T1818" s="62" t="str">
        <f>IF(O1818&gt;0,VLOOKUP(Q1818,'Riders Names'!A$2:B$582,2,FALSE),"")</f>
        <v/>
      </c>
      <c r="U1818" s="45" t="str">
        <f>IF(P1818&gt;0,VLOOKUP(Q1818,'Riders Names'!A$2:B$582,1,FALSE),"")</f>
        <v/>
      </c>
      <c r="X1818" s="7" t="str">
        <f>IF('My Races'!$H$2="All",Q1818,CONCATENATE(Q1818,N1818))</f>
        <v>Choose Race</v>
      </c>
    </row>
    <row r="1819" spans="1:24" hidden="1" x14ac:dyDescent="0.2">
      <c r="A1819" s="73" t="str">
        <f t="shared" si="341"/>
        <v/>
      </c>
      <c r="B1819" s="3" t="str">
        <f t="shared" si="339"/>
        <v/>
      </c>
      <c r="E1819" s="14" t="str">
        <f t="shared" si="340"/>
        <v/>
      </c>
      <c r="F1819" s="3">
        <f t="shared" si="346"/>
        <v>8</v>
      </c>
      <c r="G1819" s="3" t="str">
        <f t="shared" si="342"/>
        <v/>
      </c>
      <c r="H1819" s="3">
        <f t="shared" si="338"/>
        <v>0</v>
      </c>
      <c r="I1819" s="3" t="str">
        <f t="shared" si="343"/>
        <v/>
      </c>
      <c r="K1819" s="3">
        <f t="shared" si="344"/>
        <v>61</v>
      </c>
      <c r="L1819" s="3" t="str">
        <f t="shared" si="345"/>
        <v/>
      </c>
      <c r="N1819" s="48" t="s">
        <v>52</v>
      </c>
      <c r="O1819" s="57"/>
      <c r="P1819" s="36"/>
      <c r="Q1819" s="35"/>
      <c r="R1819" s="37"/>
      <c r="S1819" s="185"/>
      <c r="T1819" s="62" t="str">
        <f>IF(O1819&gt;0,VLOOKUP(Q1819,'Riders Names'!A$2:B$582,2,FALSE),"")</f>
        <v/>
      </c>
      <c r="U1819" s="45" t="str">
        <f>IF(P1819&gt;0,VLOOKUP(Q1819,'Riders Names'!A$2:B$582,1,FALSE),"")</f>
        <v/>
      </c>
      <c r="X1819" s="7" t="str">
        <f>IF('My Races'!$H$2="All",Q1819,CONCATENATE(Q1819,N1819))</f>
        <v>Choose Race</v>
      </c>
    </row>
    <row r="1820" spans="1:24" hidden="1" x14ac:dyDescent="0.2">
      <c r="A1820" s="73" t="str">
        <f t="shared" si="341"/>
        <v/>
      </c>
      <c r="B1820" s="3" t="str">
        <f t="shared" si="339"/>
        <v/>
      </c>
      <c r="E1820" s="14" t="str">
        <f t="shared" si="340"/>
        <v/>
      </c>
      <c r="F1820" s="3">
        <f t="shared" si="346"/>
        <v>8</v>
      </c>
      <c r="G1820" s="3" t="str">
        <f t="shared" si="342"/>
        <v/>
      </c>
      <c r="H1820" s="3">
        <f t="shared" si="338"/>
        <v>0</v>
      </c>
      <c r="I1820" s="3" t="str">
        <f t="shared" si="343"/>
        <v/>
      </c>
      <c r="K1820" s="3">
        <f t="shared" si="344"/>
        <v>61</v>
      </c>
      <c r="L1820" s="3" t="str">
        <f t="shared" si="345"/>
        <v/>
      </c>
      <c r="N1820" s="48" t="s">
        <v>52</v>
      </c>
      <c r="O1820" s="57"/>
      <c r="P1820" s="36"/>
      <c r="Q1820" s="35"/>
      <c r="R1820" s="37"/>
      <c r="S1820" s="185"/>
      <c r="T1820" s="62" t="str">
        <f>IF(O1820&gt;0,VLOOKUP(Q1820,'Riders Names'!A$2:B$582,2,FALSE),"")</f>
        <v/>
      </c>
      <c r="U1820" s="45" t="str">
        <f>IF(P1820&gt;0,VLOOKUP(Q1820,'Riders Names'!A$2:B$582,1,FALSE),"")</f>
        <v/>
      </c>
      <c r="X1820" s="7" t="str">
        <f>IF('My Races'!$H$2="All",Q1820,CONCATENATE(Q1820,N1820))</f>
        <v>Choose Race</v>
      </c>
    </row>
    <row r="1821" spans="1:24" hidden="1" x14ac:dyDescent="0.2">
      <c r="A1821" s="73" t="str">
        <f t="shared" si="341"/>
        <v/>
      </c>
      <c r="B1821" s="3" t="str">
        <f t="shared" si="339"/>
        <v/>
      </c>
      <c r="E1821" s="14" t="str">
        <f t="shared" si="340"/>
        <v/>
      </c>
      <c r="F1821" s="3">
        <f t="shared" si="346"/>
        <v>8</v>
      </c>
      <c r="G1821" s="3" t="str">
        <f t="shared" si="342"/>
        <v/>
      </c>
      <c r="H1821" s="3">
        <f t="shared" si="338"/>
        <v>0</v>
      </c>
      <c r="I1821" s="3" t="str">
        <f t="shared" si="343"/>
        <v/>
      </c>
      <c r="K1821" s="3">
        <f t="shared" si="344"/>
        <v>61</v>
      </c>
      <c r="L1821" s="3" t="str">
        <f t="shared" si="345"/>
        <v/>
      </c>
      <c r="N1821" s="48" t="s">
        <v>52</v>
      </c>
      <c r="O1821" s="57"/>
      <c r="P1821" s="36"/>
      <c r="Q1821" s="35"/>
      <c r="R1821" s="37"/>
      <c r="S1821" s="185"/>
      <c r="T1821" s="62" t="str">
        <f>IF(O1821&gt;0,VLOOKUP(Q1821,'Riders Names'!A$2:B$582,2,FALSE),"")</f>
        <v/>
      </c>
      <c r="U1821" s="45" t="str">
        <f>IF(P1821&gt;0,VLOOKUP(Q1821,'Riders Names'!A$2:B$582,1,FALSE),"")</f>
        <v/>
      </c>
      <c r="X1821" s="7" t="str">
        <f>IF('My Races'!$H$2="All",Q1821,CONCATENATE(Q1821,N1821))</f>
        <v>Choose Race</v>
      </c>
    </row>
    <row r="1822" spans="1:24" hidden="1" x14ac:dyDescent="0.2">
      <c r="A1822" s="73" t="str">
        <f t="shared" si="341"/>
        <v/>
      </c>
      <c r="B1822" s="3" t="str">
        <f t="shared" si="339"/>
        <v/>
      </c>
      <c r="E1822" s="14" t="str">
        <f t="shared" si="340"/>
        <v/>
      </c>
      <c r="F1822" s="3">
        <f t="shared" si="346"/>
        <v>8</v>
      </c>
      <c r="G1822" s="3" t="str">
        <f t="shared" si="342"/>
        <v/>
      </c>
      <c r="H1822" s="3">
        <f t="shared" si="338"/>
        <v>0</v>
      </c>
      <c r="I1822" s="3" t="str">
        <f t="shared" si="343"/>
        <v/>
      </c>
      <c r="K1822" s="3">
        <f t="shared" si="344"/>
        <v>61</v>
      </c>
      <c r="L1822" s="3" t="str">
        <f t="shared" si="345"/>
        <v/>
      </c>
      <c r="N1822" s="48" t="s">
        <v>52</v>
      </c>
      <c r="O1822" s="57"/>
      <c r="P1822" s="36"/>
      <c r="Q1822" s="35"/>
      <c r="R1822" s="37"/>
      <c r="S1822" s="185"/>
      <c r="T1822" s="62" t="str">
        <f>IF(O1822&gt;0,VLOOKUP(Q1822,'Riders Names'!A$2:B$582,2,FALSE),"")</f>
        <v/>
      </c>
      <c r="U1822" s="45" t="str">
        <f>IF(P1822&gt;0,VLOOKUP(Q1822,'Riders Names'!A$2:B$582,1,FALSE),"")</f>
        <v/>
      </c>
      <c r="X1822" s="7" t="str">
        <f>IF('My Races'!$H$2="All",Q1822,CONCATENATE(Q1822,N1822))</f>
        <v>Choose Race</v>
      </c>
    </row>
    <row r="1823" spans="1:24" hidden="1" x14ac:dyDescent="0.2">
      <c r="A1823" s="73" t="str">
        <f t="shared" si="341"/>
        <v/>
      </c>
      <c r="B1823" s="3" t="str">
        <f t="shared" si="339"/>
        <v/>
      </c>
      <c r="E1823" s="14" t="str">
        <f t="shared" si="340"/>
        <v/>
      </c>
      <c r="F1823" s="3">
        <f t="shared" si="346"/>
        <v>8</v>
      </c>
      <c r="G1823" s="3" t="str">
        <f t="shared" si="342"/>
        <v/>
      </c>
      <c r="H1823" s="3">
        <f t="shared" si="338"/>
        <v>0</v>
      </c>
      <c r="I1823" s="3" t="str">
        <f t="shared" si="343"/>
        <v/>
      </c>
      <c r="K1823" s="3">
        <f t="shared" si="344"/>
        <v>61</v>
      </c>
      <c r="L1823" s="3" t="str">
        <f t="shared" si="345"/>
        <v/>
      </c>
      <c r="N1823" s="48" t="s">
        <v>52</v>
      </c>
      <c r="O1823" s="57"/>
      <c r="P1823" s="36"/>
      <c r="Q1823" s="35"/>
      <c r="R1823" s="37"/>
      <c r="S1823" s="185"/>
      <c r="T1823" s="62" t="str">
        <f>IF(O1823&gt;0,VLOOKUP(Q1823,'Riders Names'!A$2:B$582,2,FALSE),"")</f>
        <v/>
      </c>
      <c r="U1823" s="45" t="str">
        <f>IF(P1823&gt;0,VLOOKUP(Q1823,'Riders Names'!A$2:B$582,1,FALSE),"")</f>
        <v/>
      </c>
      <c r="X1823" s="7" t="str">
        <f>IF('My Races'!$H$2="All",Q1823,CONCATENATE(Q1823,N1823))</f>
        <v>Choose Race</v>
      </c>
    </row>
    <row r="1824" spans="1:24" hidden="1" x14ac:dyDescent="0.2">
      <c r="A1824" s="73" t="str">
        <f t="shared" si="341"/>
        <v/>
      </c>
      <c r="B1824" s="3" t="str">
        <f t="shared" si="339"/>
        <v/>
      </c>
      <c r="E1824" s="14" t="str">
        <f t="shared" si="340"/>
        <v/>
      </c>
      <c r="F1824" s="3">
        <f t="shared" si="346"/>
        <v>8</v>
      </c>
      <c r="G1824" s="3" t="str">
        <f t="shared" si="342"/>
        <v/>
      </c>
      <c r="H1824" s="3">
        <f t="shared" si="338"/>
        <v>0</v>
      </c>
      <c r="I1824" s="3" t="str">
        <f t="shared" si="343"/>
        <v/>
      </c>
      <c r="K1824" s="3">
        <f t="shared" si="344"/>
        <v>61</v>
      </c>
      <c r="L1824" s="3" t="str">
        <f t="shared" si="345"/>
        <v/>
      </c>
      <c r="N1824" s="48" t="s">
        <v>52</v>
      </c>
      <c r="O1824" s="57"/>
      <c r="P1824" s="36"/>
      <c r="Q1824" s="35"/>
      <c r="R1824" s="37"/>
      <c r="S1824" s="185"/>
      <c r="T1824" s="62" t="str">
        <f>IF(O1824&gt;0,VLOOKUP(Q1824,'Riders Names'!A$2:B$582,2,FALSE),"")</f>
        <v/>
      </c>
      <c r="U1824" s="45" t="str">
        <f>IF(P1824&gt;0,VLOOKUP(Q1824,'Riders Names'!A$2:B$582,1,FALSE),"")</f>
        <v/>
      </c>
      <c r="X1824" s="7" t="str">
        <f>IF('My Races'!$H$2="All",Q1824,CONCATENATE(Q1824,N1824))</f>
        <v>Choose Race</v>
      </c>
    </row>
    <row r="1825" spans="1:24" hidden="1" x14ac:dyDescent="0.2">
      <c r="A1825" s="73" t="str">
        <f t="shared" si="341"/>
        <v/>
      </c>
      <c r="B1825" s="3" t="str">
        <f t="shared" si="339"/>
        <v/>
      </c>
      <c r="E1825" s="14" t="str">
        <f t="shared" si="340"/>
        <v/>
      </c>
      <c r="F1825" s="3">
        <f t="shared" si="346"/>
        <v>8</v>
      </c>
      <c r="G1825" s="3" t="str">
        <f t="shared" si="342"/>
        <v/>
      </c>
      <c r="H1825" s="3">
        <f t="shared" si="338"/>
        <v>0</v>
      </c>
      <c r="I1825" s="3" t="str">
        <f t="shared" si="343"/>
        <v/>
      </c>
      <c r="K1825" s="3">
        <f t="shared" si="344"/>
        <v>61</v>
      </c>
      <c r="L1825" s="3" t="str">
        <f t="shared" si="345"/>
        <v/>
      </c>
      <c r="N1825" s="48" t="s">
        <v>52</v>
      </c>
      <c r="O1825" s="57"/>
      <c r="P1825" s="36"/>
      <c r="Q1825" s="35"/>
      <c r="R1825" s="37"/>
      <c r="S1825" s="185"/>
      <c r="T1825" s="62" t="str">
        <f>IF(O1825&gt;0,VLOOKUP(Q1825,'Riders Names'!A$2:B$582,2,FALSE),"")</f>
        <v/>
      </c>
      <c r="U1825" s="45" t="str">
        <f>IF(P1825&gt;0,VLOOKUP(Q1825,'Riders Names'!A$2:B$582,1,FALSE),"")</f>
        <v/>
      </c>
      <c r="X1825" s="7" t="str">
        <f>IF('My Races'!$H$2="All",Q1825,CONCATENATE(Q1825,N1825))</f>
        <v>Choose Race</v>
      </c>
    </row>
    <row r="1826" spans="1:24" hidden="1" x14ac:dyDescent="0.2">
      <c r="A1826" s="73" t="str">
        <f t="shared" si="341"/>
        <v/>
      </c>
      <c r="B1826" s="3" t="str">
        <f t="shared" si="339"/>
        <v/>
      </c>
      <c r="E1826" s="14" t="str">
        <f t="shared" si="340"/>
        <v/>
      </c>
      <c r="F1826" s="3">
        <f t="shared" si="346"/>
        <v>8</v>
      </c>
      <c r="G1826" s="3" t="str">
        <f t="shared" si="342"/>
        <v/>
      </c>
      <c r="H1826" s="3">
        <f t="shared" si="338"/>
        <v>0</v>
      </c>
      <c r="I1826" s="3" t="str">
        <f t="shared" si="343"/>
        <v/>
      </c>
      <c r="K1826" s="3">
        <f t="shared" si="344"/>
        <v>61</v>
      </c>
      <c r="L1826" s="3" t="str">
        <f t="shared" si="345"/>
        <v/>
      </c>
      <c r="N1826" s="48" t="s">
        <v>52</v>
      </c>
      <c r="O1826" s="57"/>
      <c r="P1826" s="36"/>
      <c r="Q1826" s="35"/>
      <c r="R1826" s="37"/>
      <c r="S1826" s="185"/>
      <c r="T1826" s="62" t="str">
        <f>IF(O1826&gt;0,VLOOKUP(Q1826,'Riders Names'!A$2:B$582,2,FALSE),"")</f>
        <v/>
      </c>
      <c r="U1826" s="45" t="str">
        <f>IF(P1826&gt;0,VLOOKUP(Q1826,'Riders Names'!A$2:B$582,1,FALSE),"")</f>
        <v/>
      </c>
      <c r="X1826" s="7" t="str">
        <f>IF('My Races'!$H$2="All",Q1826,CONCATENATE(Q1826,N1826))</f>
        <v>Choose Race</v>
      </c>
    </row>
    <row r="1827" spans="1:24" hidden="1" x14ac:dyDescent="0.2">
      <c r="A1827" s="73" t="str">
        <f t="shared" si="341"/>
        <v/>
      </c>
      <c r="B1827" s="3" t="str">
        <f t="shared" si="339"/>
        <v/>
      </c>
      <c r="E1827" s="14" t="str">
        <f t="shared" si="340"/>
        <v/>
      </c>
      <c r="F1827" s="3">
        <f t="shared" si="346"/>
        <v>8</v>
      </c>
      <c r="G1827" s="3" t="str">
        <f t="shared" si="342"/>
        <v/>
      </c>
      <c r="H1827" s="3">
        <f t="shared" ref="H1827:H1890" si="347">IF(AND(N1827=$AA$11,P1827=$AE$11),H1826+1,H1826)</f>
        <v>0</v>
      </c>
      <c r="I1827" s="3" t="str">
        <f t="shared" si="343"/>
        <v/>
      </c>
      <c r="K1827" s="3">
        <f t="shared" si="344"/>
        <v>61</v>
      </c>
      <c r="L1827" s="3" t="str">
        <f t="shared" si="345"/>
        <v/>
      </c>
      <c r="N1827" s="48" t="s">
        <v>52</v>
      </c>
      <c r="O1827" s="57"/>
      <c r="P1827" s="36"/>
      <c r="Q1827" s="35"/>
      <c r="R1827" s="37"/>
      <c r="S1827" s="185"/>
      <c r="T1827" s="62" t="str">
        <f>IF(O1827&gt;0,VLOOKUP(Q1827,'Riders Names'!A$2:B$582,2,FALSE),"")</f>
        <v/>
      </c>
      <c r="U1827" s="45" t="str">
        <f>IF(P1827&gt;0,VLOOKUP(Q1827,'Riders Names'!A$2:B$582,1,FALSE),"")</f>
        <v/>
      </c>
      <c r="X1827" s="7" t="str">
        <f>IF('My Races'!$H$2="All",Q1827,CONCATENATE(Q1827,N1827))</f>
        <v>Choose Race</v>
      </c>
    </row>
    <row r="1828" spans="1:24" hidden="1" x14ac:dyDescent="0.2">
      <c r="A1828" s="73" t="str">
        <f t="shared" si="341"/>
        <v/>
      </c>
      <c r="B1828" s="3" t="str">
        <f t="shared" si="339"/>
        <v/>
      </c>
      <c r="E1828" s="14" t="str">
        <f t="shared" si="340"/>
        <v/>
      </c>
      <c r="F1828" s="3">
        <f t="shared" si="346"/>
        <v>8</v>
      </c>
      <c r="G1828" s="3" t="str">
        <f t="shared" si="342"/>
        <v/>
      </c>
      <c r="H1828" s="3">
        <f t="shared" si="347"/>
        <v>0</v>
      </c>
      <c r="I1828" s="3" t="str">
        <f t="shared" si="343"/>
        <v/>
      </c>
      <c r="K1828" s="3">
        <f t="shared" si="344"/>
        <v>61</v>
      </c>
      <c r="L1828" s="3" t="str">
        <f t="shared" si="345"/>
        <v/>
      </c>
      <c r="N1828" s="48" t="s">
        <v>52</v>
      </c>
      <c r="O1828" s="57"/>
      <c r="P1828" s="36"/>
      <c r="Q1828" s="35"/>
      <c r="R1828" s="37"/>
      <c r="S1828" s="185"/>
      <c r="T1828" s="62" t="str">
        <f>IF(O1828&gt;0,VLOOKUP(Q1828,'Riders Names'!A$2:B$582,2,FALSE),"")</f>
        <v/>
      </c>
      <c r="U1828" s="45" t="str">
        <f>IF(P1828&gt;0,VLOOKUP(Q1828,'Riders Names'!A$2:B$582,1,FALSE),"")</f>
        <v/>
      </c>
      <c r="X1828" s="7" t="str">
        <f>IF('My Races'!$H$2="All",Q1828,CONCATENATE(Q1828,N1828))</f>
        <v>Choose Race</v>
      </c>
    </row>
    <row r="1829" spans="1:24" hidden="1" x14ac:dyDescent="0.2">
      <c r="A1829" s="73" t="str">
        <f t="shared" si="341"/>
        <v/>
      </c>
      <c r="B1829" s="3" t="str">
        <f t="shared" si="339"/>
        <v/>
      </c>
      <c r="E1829" s="14" t="str">
        <f t="shared" si="340"/>
        <v/>
      </c>
      <c r="F1829" s="3">
        <f t="shared" si="346"/>
        <v>8</v>
      </c>
      <c r="G1829" s="3" t="str">
        <f t="shared" si="342"/>
        <v/>
      </c>
      <c r="H1829" s="3">
        <f t="shared" si="347"/>
        <v>0</v>
      </c>
      <c r="I1829" s="3" t="str">
        <f t="shared" si="343"/>
        <v/>
      </c>
      <c r="K1829" s="3">
        <f t="shared" si="344"/>
        <v>61</v>
      </c>
      <c r="L1829" s="3" t="str">
        <f t="shared" si="345"/>
        <v/>
      </c>
      <c r="N1829" s="48" t="s">
        <v>52</v>
      </c>
      <c r="O1829" s="57"/>
      <c r="P1829" s="36"/>
      <c r="Q1829" s="35"/>
      <c r="R1829" s="37"/>
      <c r="S1829" s="185"/>
      <c r="T1829" s="62" t="str">
        <f>IF(O1829&gt;0,VLOOKUP(Q1829,'Riders Names'!A$2:B$582,2,FALSE),"")</f>
        <v/>
      </c>
      <c r="U1829" s="45" t="str">
        <f>IF(P1829&gt;0,VLOOKUP(Q1829,'Riders Names'!A$2:B$582,1,FALSE),"")</f>
        <v/>
      </c>
      <c r="X1829" s="7" t="str">
        <f>IF('My Races'!$H$2="All",Q1829,CONCATENATE(Q1829,N1829))</f>
        <v>Choose Race</v>
      </c>
    </row>
    <row r="1830" spans="1:24" hidden="1" x14ac:dyDescent="0.2">
      <c r="A1830" s="73" t="str">
        <f t="shared" si="341"/>
        <v/>
      </c>
      <c r="B1830" s="3" t="str">
        <f t="shared" si="339"/>
        <v/>
      </c>
      <c r="E1830" s="14" t="str">
        <f t="shared" si="340"/>
        <v/>
      </c>
      <c r="F1830" s="3">
        <f t="shared" si="346"/>
        <v>8</v>
      </c>
      <c r="G1830" s="3" t="str">
        <f t="shared" si="342"/>
        <v/>
      </c>
      <c r="H1830" s="3">
        <f t="shared" si="347"/>
        <v>0</v>
      </c>
      <c r="I1830" s="3" t="str">
        <f t="shared" si="343"/>
        <v/>
      </c>
      <c r="K1830" s="3">
        <f t="shared" si="344"/>
        <v>61</v>
      </c>
      <c r="L1830" s="3" t="str">
        <f t="shared" si="345"/>
        <v/>
      </c>
      <c r="N1830" s="48" t="s">
        <v>52</v>
      </c>
      <c r="O1830" s="57"/>
      <c r="P1830" s="36"/>
      <c r="Q1830" s="35"/>
      <c r="R1830" s="37"/>
      <c r="S1830" s="185"/>
      <c r="T1830" s="62" t="str">
        <f>IF(O1830&gt;0,VLOOKUP(Q1830,'Riders Names'!A$2:B$582,2,FALSE),"")</f>
        <v/>
      </c>
      <c r="U1830" s="45" t="str">
        <f>IF(P1830&gt;0,VLOOKUP(Q1830,'Riders Names'!A$2:B$582,1,FALSE),"")</f>
        <v/>
      </c>
      <c r="X1830" s="7" t="str">
        <f>IF('My Races'!$H$2="All",Q1830,CONCATENATE(Q1830,N1830))</f>
        <v>Choose Race</v>
      </c>
    </row>
    <row r="1831" spans="1:24" hidden="1" x14ac:dyDescent="0.2">
      <c r="A1831" s="73" t="str">
        <f t="shared" si="341"/>
        <v/>
      </c>
      <c r="B1831" s="3" t="str">
        <f t="shared" si="339"/>
        <v/>
      </c>
      <c r="E1831" s="14" t="str">
        <f t="shared" si="340"/>
        <v/>
      </c>
      <c r="F1831" s="3">
        <f t="shared" si="346"/>
        <v>8</v>
      </c>
      <c r="G1831" s="3" t="str">
        <f t="shared" si="342"/>
        <v/>
      </c>
      <c r="H1831" s="3">
        <f t="shared" si="347"/>
        <v>0</v>
      </c>
      <c r="I1831" s="3" t="str">
        <f t="shared" si="343"/>
        <v/>
      </c>
      <c r="K1831" s="3">
        <f t="shared" si="344"/>
        <v>61</v>
      </c>
      <c r="L1831" s="3" t="str">
        <f t="shared" si="345"/>
        <v/>
      </c>
      <c r="N1831" s="48" t="s">
        <v>52</v>
      </c>
      <c r="O1831" s="57"/>
      <c r="P1831" s="36"/>
      <c r="Q1831" s="35"/>
      <c r="R1831" s="37"/>
      <c r="S1831" s="185"/>
      <c r="T1831" s="62" t="str">
        <f>IF(O1831&gt;0,VLOOKUP(Q1831,'Riders Names'!A$2:B$582,2,FALSE),"")</f>
        <v/>
      </c>
      <c r="U1831" s="45" t="str">
        <f>IF(P1831&gt;0,VLOOKUP(Q1831,'Riders Names'!A$2:B$582,1,FALSE),"")</f>
        <v/>
      </c>
      <c r="X1831" s="7" t="str">
        <f>IF('My Races'!$H$2="All",Q1831,CONCATENATE(Q1831,N1831))</f>
        <v>Choose Race</v>
      </c>
    </row>
    <row r="1832" spans="1:24" hidden="1" x14ac:dyDescent="0.2">
      <c r="A1832" s="73" t="str">
        <f t="shared" si="341"/>
        <v/>
      </c>
      <c r="B1832" s="3" t="str">
        <f t="shared" si="339"/>
        <v/>
      </c>
      <c r="E1832" s="14" t="str">
        <f t="shared" si="340"/>
        <v/>
      </c>
      <c r="F1832" s="3">
        <f t="shared" si="346"/>
        <v>8</v>
      </c>
      <c r="G1832" s="3" t="str">
        <f t="shared" si="342"/>
        <v/>
      </c>
      <c r="H1832" s="3">
        <f t="shared" si="347"/>
        <v>0</v>
      </c>
      <c r="I1832" s="3" t="str">
        <f t="shared" si="343"/>
        <v/>
      </c>
      <c r="K1832" s="3">
        <f t="shared" si="344"/>
        <v>61</v>
      </c>
      <c r="L1832" s="3" t="str">
        <f t="shared" si="345"/>
        <v/>
      </c>
      <c r="N1832" s="48" t="s">
        <v>52</v>
      </c>
      <c r="O1832" s="57"/>
      <c r="P1832" s="36"/>
      <c r="Q1832" s="35"/>
      <c r="R1832" s="37"/>
      <c r="S1832" s="185"/>
      <c r="T1832" s="62" t="str">
        <f>IF(O1832&gt;0,VLOOKUP(Q1832,'Riders Names'!A$2:B$582,2,FALSE),"")</f>
        <v/>
      </c>
      <c r="U1832" s="45" t="str">
        <f>IF(P1832&gt;0,VLOOKUP(Q1832,'Riders Names'!A$2:B$582,1,FALSE),"")</f>
        <v/>
      </c>
      <c r="X1832" s="7" t="str">
        <f>IF('My Races'!$H$2="All",Q1832,CONCATENATE(Q1832,N1832))</f>
        <v>Choose Race</v>
      </c>
    </row>
    <row r="1833" spans="1:24" hidden="1" x14ac:dyDescent="0.2">
      <c r="A1833" s="73" t="str">
        <f t="shared" si="341"/>
        <v/>
      </c>
      <c r="B1833" s="3" t="str">
        <f t="shared" si="339"/>
        <v/>
      </c>
      <c r="E1833" s="14" t="str">
        <f t="shared" si="340"/>
        <v/>
      </c>
      <c r="F1833" s="3">
        <f t="shared" si="346"/>
        <v>8</v>
      </c>
      <c r="G1833" s="3" t="str">
        <f t="shared" si="342"/>
        <v/>
      </c>
      <c r="H1833" s="3">
        <f t="shared" si="347"/>
        <v>0</v>
      </c>
      <c r="I1833" s="3" t="str">
        <f t="shared" si="343"/>
        <v/>
      </c>
      <c r="K1833" s="3">
        <f t="shared" si="344"/>
        <v>61</v>
      </c>
      <c r="L1833" s="3" t="str">
        <f t="shared" si="345"/>
        <v/>
      </c>
      <c r="N1833" s="48" t="s">
        <v>52</v>
      </c>
      <c r="O1833" s="57"/>
      <c r="P1833" s="36"/>
      <c r="Q1833" s="35"/>
      <c r="R1833" s="37"/>
      <c r="S1833" s="185"/>
      <c r="T1833" s="62" t="str">
        <f>IF(O1833&gt;0,VLOOKUP(Q1833,'Riders Names'!A$2:B$582,2,FALSE),"")</f>
        <v/>
      </c>
      <c r="U1833" s="45" t="str">
        <f>IF(P1833&gt;0,VLOOKUP(Q1833,'Riders Names'!A$2:B$582,1,FALSE),"")</f>
        <v/>
      </c>
      <c r="X1833" s="7" t="str">
        <f>IF('My Races'!$H$2="All",Q1833,CONCATENATE(Q1833,N1833))</f>
        <v>Choose Race</v>
      </c>
    </row>
    <row r="1834" spans="1:24" hidden="1" x14ac:dyDescent="0.2">
      <c r="A1834" s="73" t="str">
        <f t="shared" si="341"/>
        <v/>
      </c>
      <c r="B1834" s="3" t="str">
        <f t="shared" si="339"/>
        <v/>
      </c>
      <c r="E1834" s="14" t="str">
        <f t="shared" si="340"/>
        <v/>
      </c>
      <c r="F1834" s="3">
        <f t="shared" si="346"/>
        <v>8</v>
      </c>
      <c r="G1834" s="3" t="str">
        <f t="shared" si="342"/>
        <v/>
      </c>
      <c r="H1834" s="3">
        <f t="shared" si="347"/>
        <v>0</v>
      </c>
      <c r="I1834" s="3" t="str">
        <f t="shared" si="343"/>
        <v/>
      </c>
      <c r="K1834" s="3">
        <f t="shared" si="344"/>
        <v>61</v>
      </c>
      <c r="L1834" s="3" t="str">
        <f t="shared" si="345"/>
        <v/>
      </c>
      <c r="N1834" s="48" t="s">
        <v>52</v>
      </c>
      <c r="O1834" s="57"/>
      <c r="P1834" s="36"/>
      <c r="Q1834" s="35"/>
      <c r="R1834" s="37"/>
      <c r="S1834" s="185"/>
      <c r="T1834" s="62" t="str">
        <f>IF(O1834&gt;0,VLOOKUP(Q1834,'Riders Names'!A$2:B$582,2,FALSE),"")</f>
        <v/>
      </c>
      <c r="U1834" s="45" t="str">
        <f>IF(P1834&gt;0,VLOOKUP(Q1834,'Riders Names'!A$2:B$582,1,FALSE),"")</f>
        <v/>
      </c>
      <c r="X1834" s="7" t="str">
        <f>IF('My Races'!$H$2="All",Q1834,CONCATENATE(Q1834,N1834))</f>
        <v>Choose Race</v>
      </c>
    </row>
    <row r="1835" spans="1:24" hidden="1" x14ac:dyDescent="0.2">
      <c r="A1835" s="73" t="str">
        <f t="shared" si="341"/>
        <v/>
      </c>
      <c r="B1835" s="3" t="str">
        <f t="shared" si="339"/>
        <v/>
      </c>
      <c r="E1835" s="14" t="str">
        <f t="shared" si="340"/>
        <v/>
      </c>
      <c r="F1835" s="3">
        <f t="shared" si="346"/>
        <v>8</v>
      </c>
      <c r="G1835" s="3" t="str">
        <f t="shared" si="342"/>
        <v/>
      </c>
      <c r="H1835" s="3">
        <f t="shared" si="347"/>
        <v>0</v>
      </c>
      <c r="I1835" s="3" t="str">
        <f t="shared" si="343"/>
        <v/>
      </c>
      <c r="K1835" s="3">
        <f t="shared" si="344"/>
        <v>61</v>
      </c>
      <c r="L1835" s="3" t="str">
        <f t="shared" si="345"/>
        <v/>
      </c>
      <c r="N1835" s="48" t="s">
        <v>52</v>
      </c>
      <c r="O1835" s="57"/>
      <c r="P1835" s="36"/>
      <c r="Q1835" s="35"/>
      <c r="R1835" s="37"/>
      <c r="S1835" s="185"/>
      <c r="T1835" s="62" t="str">
        <f>IF(O1835&gt;0,VLOOKUP(Q1835,'Riders Names'!A$2:B$582,2,FALSE),"")</f>
        <v/>
      </c>
      <c r="U1835" s="45" t="str">
        <f>IF(P1835&gt;0,VLOOKUP(Q1835,'Riders Names'!A$2:B$582,1,FALSE),"")</f>
        <v/>
      </c>
      <c r="X1835" s="7" t="str">
        <f>IF('My Races'!$H$2="All",Q1835,CONCATENATE(Q1835,N1835))</f>
        <v>Choose Race</v>
      </c>
    </row>
    <row r="1836" spans="1:24" hidden="1" x14ac:dyDescent="0.2">
      <c r="A1836" s="73" t="str">
        <f t="shared" si="341"/>
        <v/>
      </c>
      <c r="B1836" s="3" t="str">
        <f t="shared" si="339"/>
        <v/>
      </c>
      <c r="E1836" s="14" t="str">
        <f t="shared" si="340"/>
        <v/>
      </c>
      <c r="F1836" s="3">
        <f t="shared" si="346"/>
        <v>8</v>
      </c>
      <c r="G1836" s="3" t="str">
        <f t="shared" si="342"/>
        <v/>
      </c>
      <c r="H1836" s="3">
        <f t="shared" si="347"/>
        <v>0</v>
      </c>
      <c r="I1836" s="3" t="str">
        <f t="shared" si="343"/>
        <v/>
      </c>
      <c r="K1836" s="3">
        <f t="shared" si="344"/>
        <v>61</v>
      </c>
      <c r="L1836" s="3" t="str">
        <f t="shared" si="345"/>
        <v/>
      </c>
      <c r="N1836" s="48" t="s">
        <v>52</v>
      </c>
      <c r="O1836" s="57"/>
      <c r="P1836" s="36"/>
      <c r="Q1836" s="35"/>
      <c r="R1836" s="37"/>
      <c r="S1836" s="185"/>
      <c r="T1836" s="62" t="str">
        <f>IF(O1836&gt;0,VLOOKUP(Q1836,'Riders Names'!A$2:B$582,2,FALSE),"")</f>
        <v/>
      </c>
      <c r="U1836" s="45" t="str">
        <f>IF(P1836&gt;0,VLOOKUP(Q1836,'Riders Names'!A$2:B$582,1,FALSE),"")</f>
        <v/>
      </c>
      <c r="X1836" s="7" t="str">
        <f>IF('My Races'!$H$2="All",Q1836,CONCATENATE(Q1836,N1836))</f>
        <v>Choose Race</v>
      </c>
    </row>
    <row r="1837" spans="1:24" hidden="1" x14ac:dyDescent="0.2">
      <c r="A1837" s="73" t="str">
        <f t="shared" si="341"/>
        <v/>
      </c>
      <c r="B1837" s="3" t="str">
        <f t="shared" si="339"/>
        <v/>
      </c>
      <c r="E1837" s="14" t="str">
        <f t="shared" si="340"/>
        <v/>
      </c>
      <c r="F1837" s="3">
        <f t="shared" si="346"/>
        <v>8</v>
      </c>
      <c r="G1837" s="3" t="str">
        <f t="shared" si="342"/>
        <v/>
      </c>
      <c r="H1837" s="3">
        <f t="shared" si="347"/>
        <v>0</v>
      </c>
      <c r="I1837" s="3" t="str">
        <f t="shared" si="343"/>
        <v/>
      </c>
      <c r="K1837" s="3">
        <f t="shared" si="344"/>
        <v>61</v>
      </c>
      <c r="L1837" s="3" t="str">
        <f t="shared" si="345"/>
        <v/>
      </c>
      <c r="N1837" s="48" t="s">
        <v>52</v>
      </c>
      <c r="O1837" s="57"/>
      <c r="P1837" s="36"/>
      <c r="Q1837" s="35"/>
      <c r="R1837" s="37"/>
      <c r="S1837" s="185"/>
      <c r="T1837" s="62" t="str">
        <f>IF(O1837&gt;0,VLOOKUP(Q1837,'Riders Names'!A$2:B$582,2,FALSE),"")</f>
        <v/>
      </c>
      <c r="U1837" s="45" t="str">
        <f>IF(P1837&gt;0,VLOOKUP(Q1837,'Riders Names'!A$2:B$582,1,FALSE),"")</f>
        <v/>
      </c>
      <c r="X1837" s="7" t="str">
        <f>IF('My Races'!$H$2="All",Q1837,CONCATENATE(Q1837,N1837))</f>
        <v>Choose Race</v>
      </c>
    </row>
    <row r="1838" spans="1:24" hidden="1" x14ac:dyDescent="0.2">
      <c r="A1838" s="73" t="str">
        <f t="shared" si="341"/>
        <v/>
      </c>
      <c r="B1838" s="3" t="str">
        <f t="shared" si="339"/>
        <v/>
      </c>
      <c r="E1838" s="14" t="str">
        <f t="shared" si="340"/>
        <v/>
      </c>
      <c r="F1838" s="3">
        <f t="shared" si="346"/>
        <v>8</v>
      </c>
      <c r="G1838" s="3" t="str">
        <f t="shared" si="342"/>
        <v/>
      </c>
      <c r="H1838" s="3">
        <f t="shared" si="347"/>
        <v>0</v>
      </c>
      <c r="I1838" s="3" t="str">
        <f t="shared" si="343"/>
        <v/>
      </c>
      <c r="K1838" s="3">
        <f t="shared" si="344"/>
        <v>61</v>
      </c>
      <c r="L1838" s="3" t="str">
        <f t="shared" si="345"/>
        <v/>
      </c>
      <c r="N1838" s="48" t="s">
        <v>52</v>
      </c>
      <c r="O1838" s="57"/>
      <c r="P1838" s="36"/>
      <c r="Q1838" s="35"/>
      <c r="R1838" s="37"/>
      <c r="S1838" s="185"/>
      <c r="T1838" s="62" t="str">
        <f>IF(O1838&gt;0,VLOOKUP(Q1838,'Riders Names'!A$2:B$582,2,FALSE),"")</f>
        <v/>
      </c>
      <c r="U1838" s="45" t="str">
        <f>IF(P1838&gt;0,VLOOKUP(Q1838,'Riders Names'!A$2:B$582,1,FALSE),"")</f>
        <v/>
      </c>
      <c r="X1838" s="7" t="str">
        <f>IF('My Races'!$H$2="All",Q1838,CONCATENATE(Q1838,N1838))</f>
        <v>Choose Race</v>
      </c>
    </row>
    <row r="1839" spans="1:24" hidden="1" x14ac:dyDescent="0.2">
      <c r="A1839" s="73" t="str">
        <f t="shared" si="341"/>
        <v/>
      </c>
      <c r="B1839" s="3" t="str">
        <f t="shared" si="339"/>
        <v/>
      </c>
      <c r="E1839" s="14" t="str">
        <f t="shared" si="340"/>
        <v/>
      </c>
      <c r="F1839" s="3">
        <f t="shared" si="346"/>
        <v>8</v>
      </c>
      <c r="G1839" s="3" t="str">
        <f t="shared" si="342"/>
        <v/>
      </c>
      <c r="H1839" s="3">
        <f t="shared" si="347"/>
        <v>0</v>
      </c>
      <c r="I1839" s="3" t="str">
        <f t="shared" si="343"/>
        <v/>
      </c>
      <c r="K1839" s="3">
        <f t="shared" si="344"/>
        <v>61</v>
      </c>
      <c r="L1839" s="3" t="str">
        <f t="shared" si="345"/>
        <v/>
      </c>
      <c r="N1839" s="48" t="s">
        <v>52</v>
      </c>
      <c r="O1839" s="57"/>
      <c r="P1839" s="36"/>
      <c r="Q1839" s="35"/>
      <c r="R1839" s="37"/>
      <c r="S1839" s="185"/>
      <c r="T1839" s="62" t="str">
        <f>IF(O1839&gt;0,VLOOKUP(Q1839,'Riders Names'!A$2:B$582,2,FALSE),"")</f>
        <v/>
      </c>
      <c r="U1839" s="45" t="str">
        <f>IF(P1839&gt;0,VLOOKUP(Q1839,'Riders Names'!A$2:B$582,1,FALSE),"")</f>
        <v/>
      </c>
      <c r="X1839" s="7" t="str">
        <f>IF('My Races'!$H$2="All",Q1839,CONCATENATE(Q1839,N1839))</f>
        <v>Choose Race</v>
      </c>
    </row>
    <row r="1840" spans="1:24" hidden="1" x14ac:dyDescent="0.2">
      <c r="A1840" s="73" t="str">
        <f t="shared" si="341"/>
        <v/>
      </c>
      <c r="B1840" s="3" t="str">
        <f t="shared" si="339"/>
        <v/>
      </c>
      <c r="E1840" s="14" t="str">
        <f t="shared" si="340"/>
        <v/>
      </c>
      <c r="F1840" s="3">
        <f t="shared" si="346"/>
        <v>8</v>
      </c>
      <c r="G1840" s="3" t="str">
        <f t="shared" si="342"/>
        <v/>
      </c>
      <c r="H1840" s="3">
        <f t="shared" si="347"/>
        <v>0</v>
      </c>
      <c r="I1840" s="3" t="str">
        <f t="shared" si="343"/>
        <v/>
      </c>
      <c r="K1840" s="3">
        <f t="shared" si="344"/>
        <v>61</v>
      </c>
      <c r="L1840" s="3" t="str">
        <f t="shared" si="345"/>
        <v/>
      </c>
      <c r="N1840" s="48" t="s">
        <v>52</v>
      </c>
      <c r="O1840" s="57"/>
      <c r="P1840" s="36"/>
      <c r="Q1840" s="35"/>
      <c r="R1840" s="37"/>
      <c r="S1840" s="185"/>
      <c r="T1840" s="62" t="str">
        <f>IF(O1840&gt;0,VLOOKUP(Q1840,'Riders Names'!A$2:B$582,2,FALSE),"")</f>
        <v/>
      </c>
      <c r="U1840" s="45" t="str">
        <f>IF(P1840&gt;0,VLOOKUP(Q1840,'Riders Names'!A$2:B$582,1,FALSE),"")</f>
        <v/>
      </c>
      <c r="X1840" s="7" t="str">
        <f>IF('My Races'!$H$2="All",Q1840,CONCATENATE(Q1840,N1840))</f>
        <v>Choose Race</v>
      </c>
    </row>
    <row r="1841" spans="1:24" hidden="1" x14ac:dyDescent="0.2">
      <c r="A1841" s="73" t="str">
        <f t="shared" si="341"/>
        <v/>
      </c>
      <c r="B1841" s="3" t="str">
        <f t="shared" si="339"/>
        <v/>
      </c>
      <c r="E1841" s="14" t="str">
        <f t="shared" si="340"/>
        <v/>
      </c>
      <c r="F1841" s="3">
        <f t="shared" si="346"/>
        <v>8</v>
      </c>
      <c r="G1841" s="3" t="str">
        <f t="shared" si="342"/>
        <v/>
      </c>
      <c r="H1841" s="3">
        <f t="shared" si="347"/>
        <v>0</v>
      </c>
      <c r="I1841" s="3" t="str">
        <f t="shared" si="343"/>
        <v/>
      </c>
      <c r="K1841" s="3">
        <f t="shared" si="344"/>
        <v>61</v>
      </c>
      <c r="L1841" s="3" t="str">
        <f t="shared" si="345"/>
        <v/>
      </c>
      <c r="N1841" s="48" t="s">
        <v>52</v>
      </c>
      <c r="O1841" s="57"/>
      <c r="P1841" s="36"/>
      <c r="Q1841" s="35"/>
      <c r="R1841" s="37"/>
      <c r="S1841" s="185"/>
      <c r="T1841" s="62" t="str">
        <f>IF(O1841&gt;0,VLOOKUP(Q1841,'Riders Names'!A$2:B$582,2,FALSE),"")</f>
        <v/>
      </c>
      <c r="U1841" s="45" t="str">
        <f>IF(P1841&gt;0,VLOOKUP(Q1841,'Riders Names'!A$2:B$582,1,FALSE),"")</f>
        <v/>
      </c>
      <c r="X1841" s="7" t="str">
        <f>IF('My Races'!$H$2="All",Q1841,CONCATENATE(Q1841,N1841))</f>
        <v>Choose Race</v>
      </c>
    </row>
    <row r="1842" spans="1:24" hidden="1" x14ac:dyDescent="0.2">
      <c r="A1842" s="73" t="str">
        <f t="shared" si="341"/>
        <v/>
      </c>
      <c r="B1842" s="3" t="str">
        <f t="shared" si="339"/>
        <v/>
      </c>
      <c r="E1842" s="14" t="str">
        <f t="shared" si="340"/>
        <v/>
      </c>
      <c r="F1842" s="3">
        <f t="shared" si="346"/>
        <v>8</v>
      </c>
      <c r="G1842" s="3" t="str">
        <f t="shared" si="342"/>
        <v/>
      </c>
      <c r="H1842" s="3">
        <f t="shared" si="347"/>
        <v>0</v>
      </c>
      <c r="I1842" s="3" t="str">
        <f t="shared" si="343"/>
        <v/>
      </c>
      <c r="K1842" s="3">
        <f t="shared" si="344"/>
        <v>61</v>
      </c>
      <c r="L1842" s="3" t="str">
        <f t="shared" si="345"/>
        <v/>
      </c>
      <c r="N1842" s="48" t="s">
        <v>52</v>
      </c>
      <c r="O1842" s="57"/>
      <c r="P1842" s="36"/>
      <c r="Q1842" s="35"/>
      <c r="R1842" s="37"/>
      <c r="S1842" s="185"/>
      <c r="T1842" s="62" t="str">
        <f>IF(O1842&gt;0,VLOOKUP(Q1842,'Riders Names'!A$2:B$582,2,FALSE),"")</f>
        <v/>
      </c>
      <c r="U1842" s="45" t="str">
        <f>IF(P1842&gt;0,VLOOKUP(Q1842,'Riders Names'!A$2:B$582,1,FALSE),"")</f>
        <v/>
      </c>
      <c r="X1842" s="7" t="str">
        <f>IF('My Races'!$H$2="All",Q1842,CONCATENATE(Q1842,N1842))</f>
        <v>Choose Race</v>
      </c>
    </row>
    <row r="1843" spans="1:24" hidden="1" x14ac:dyDescent="0.2">
      <c r="A1843" s="73" t="str">
        <f t="shared" si="341"/>
        <v/>
      </c>
      <c r="B1843" s="3" t="str">
        <f t="shared" si="339"/>
        <v/>
      </c>
      <c r="E1843" s="14" t="str">
        <f t="shared" si="340"/>
        <v/>
      </c>
      <c r="F1843" s="3">
        <f t="shared" si="346"/>
        <v>8</v>
      </c>
      <c r="G1843" s="3" t="str">
        <f t="shared" si="342"/>
        <v/>
      </c>
      <c r="H1843" s="3">
        <f t="shared" si="347"/>
        <v>0</v>
      </c>
      <c r="I1843" s="3" t="str">
        <f t="shared" si="343"/>
        <v/>
      </c>
      <c r="K1843" s="3">
        <f t="shared" si="344"/>
        <v>61</v>
      </c>
      <c r="L1843" s="3" t="str">
        <f t="shared" si="345"/>
        <v/>
      </c>
      <c r="N1843" s="48" t="s">
        <v>52</v>
      </c>
      <c r="O1843" s="57"/>
      <c r="P1843" s="36"/>
      <c r="Q1843" s="35"/>
      <c r="R1843" s="37"/>
      <c r="S1843" s="185"/>
      <c r="T1843" s="62" t="str">
        <f>IF(O1843&gt;0,VLOOKUP(Q1843,'Riders Names'!A$2:B$582,2,FALSE),"")</f>
        <v/>
      </c>
      <c r="U1843" s="45" t="str">
        <f>IF(P1843&gt;0,VLOOKUP(Q1843,'Riders Names'!A$2:B$582,1,FALSE),"")</f>
        <v/>
      </c>
      <c r="X1843" s="7" t="str">
        <f>IF('My Races'!$H$2="All",Q1843,CONCATENATE(Q1843,N1843))</f>
        <v>Choose Race</v>
      </c>
    </row>
    <row r="1844" spans="1:24" hidden="1" x14ac:dyDescent="0.2">
      <c r="A1844" s="73" t="str">
        <f t="shared" si="341"/>
        <v/>
      </c>
      <c r="B1844" s="3" t="str">
        <f t="shared" si="339"/>
        <v/>
      </c>
      <c r="E1844" s="14" t="str">
        <f t="shared" si="340"/>
        <v/>
      </c>
      <c r="F1844" s="3">
        <f t="shared" si="346"/>
        <v>8</v>
      </c>
      <c r="G1844" s="3" t="str">
        <f t="shared" si="342"/>
        <v/>
      </c>
      <c r="H1844" s="3">
        <f t="shared" si="347"/>
        <v>0</v>
      </c>
      <c r="I1844" s="3" t="str">
        <f t="shared" si="343"/>
        <v/>
      </c>
      <c r="K1844" s="3">
        <f t="shared" si="344"/>
        <v>61</v>
      </c>
      <c r="L1844" s="3" t="str">
        <f t="shared" si="345"/>
        <v/>
      </c>
      <c r="N1844" s="48" t="s">
        <v>52</v>
      </c>
      <c r="O1844" s="57"/>
      <c r="P1844" s="36"/>
      <c r="Q1844" s="35"/>
      <c r="R1844" s="37"/>
      <c r="S1844" s="185"/>
      <c r="T1844" s="62" t="str">
        <f>IF(O1844&gt;0,VLOOKUP(Q1844,'Riders Names'!A$2:B$582,2,FALSE),"")</f>
        <v/>
      </c>
      <c r="U1844" s="45" t="str">
        <f>IF(P1844&gt;0,VLOOKUP(Q1844,'Riders Names'!A$2:B$582,1,FALSE),"")</f>
        <v/>
      </c>
      <c r="X1844" s="7" t="str">
        <f>IF('My Races'!$H$2="All",Q1844,CONCATENATE(Q1844,N1844))</f>
        <v>Choose Race</v>
      </c>
    </row>
    <row r="1845" spans="1:24" hidden="1" x14ac:dyDescent="0.2">
      <c r="A1845" s="73" t="str">
        <f t="shared" si="341"/>
        <v/>
      </c>
      <c r="B1845" s="3" t="str">
        <f t="shared" si="339"/>
        <v/>
      </c>
      <c r="E1845" s="14" t="str">
        <f t="shared" si="340"/>
        <v/>
      </c>
      <c r="F1845" s="3">
        <f t="shared" si="346"/>
        <v>8</v>
      </c>
      <c r="G1845" s="3" t="str">
        <f t="shared" si="342"/>
        <v/>
      </c>
      <c r="H1845" s="3">
        <f t="shared" si="347"/>
        <v>0</v>
      </c>
      <c r="I1845" s="3" t="str">
        <f t="shared" si="343"/>
        <v/>
      </c>
      <c r="K1845" s="3">
        <f t="shared" si="344"/>
        <v>61</v>
      </c>
      <c r="L1845" s="3" t="str">
        <f t="shared" si="345"/>
        <v/>
      </c>
      <c r="N1845" s="48" t="s">
        <v>52</v>
      </c>
      <c r="O1845" s="57"/>
      <c r="P1845" s="36"/>
      <c r="Q1845" s="35"/>
      <c r="R1845" s="37"/>
      <c r="S1845" s="185"/>
      <c r="T1845" s="62" t="str">
        <f>IF(O1845&gt;0,VLOOKUP(Q1845,'Riders Names'!A$2:B$582,2,FALSE),"")</f>
        <v/>
      </c>
      <c r="U1845" s="45" t="str">
        <f>IF(P1845&gt;0,VLOOKUP(Q1845,'Riders Names'!A$2:B$582,1,FALSE),"")</f>
        <v/>
      </c>
      <c r="X1845" s="7" t="str">
        <f>IF('My Races'!$H$2="All",Q1845,CONCATENATE(Q1845,N1845))</f>
        <v>Choose Race</v>
      </c>
    </row>
    <row r="1846" spans="1:24" hidden="1" x14ac:dyDescent="0.2">
      <c r="A1846" s="73" t="str">
        <f t="shared" si="341"/>
        <v/>
      </c>
      <c r="B1846" s="3" t="str">
        <f t="shared" si="339"/>
        <v/>
      </c>
      <c r="E1846" s="14" t="str">
        <f t="shared" si="340"/>
        <v/>
      </c>
      <c r="F1846" s="3">
        <f t="shared" si="346"/>
        <v>8</v>
      </c>
      <c r="G1846" s="3" t="str">
        <f t="shared" si="342"/>
        <v/>
      </c>
      <c r="H1846" s="3">
        <f t="shared" si="347"/>
        <v>0</v>
      </c>
      <c r="I1846" s="3" t="str">
        <f t="shared" si="343"/>
        <v/>
      </c>
      <c r="K1846" s="3">
        <f t="shared" si="344"/>
        <v>61</v>
      </c>
      <c r="L1846" s="3" t="str">
        <f t="shared" si="345"/>
        <v/>
      </c>
      <c r="N1846" s="48" t="s">
        <v>52</v>
      </c>
      <c r="O1846" s="57"/>
      <c r="P1846" s="36"/>
      <c r="Q1846" s="35"/>
      <c r="R1846" s="37"/>
      <c r="S1846" s="185"/>
      <c r="T1846" s="62" t="str">
        <f>IF(O1846&gt;0,VLOOKUP(Q1846,'Riders Names'!A$2:B$582,2,FALSE),"")</f>
        <v/>
      </c>
      <c r="U1846" s="45" t="str">
        <f>IF(P1846&gt;0,VLOOKUP(Q1846,'Riders Names'!A$2:B$582,1,FALSE),"")</f>
        <v/>
      </c>
      <c r="X1846" s="7" t="str">
        <f>IF('My Races'!$H$2="All",Q1846,CONCATENATE(Q1846,N1846))</f>
        <v>Choose Race</v>
      </c>
    </row>
    <row r="1847" spans="1:24" hidden="1" x14ac:dyDescent="0.2">
      <c r="A1847" s="73" t="str">
        <f t="shared" si="341"/>
        <v/>
      </c>
      <c r="B1847" s="3" t="str">
        <f t="shared" si="339"/>
        <v/>
      </c>
      <c r="E1847" s="14" t="str">
        <f t="shared" si="340"/>
        <v/>
      </c>
      <c r="F1847" s="3">
        <f t="shared" si="346"/>
        <v>8</v>
      </c>
      <c r="G1847" s="3" t="str">
        <f t="shared" si="342"/>
        <v/>
      </c>
      <c r="H1847" s="3">
        <f t="shared" si="347"/>
        <v>0</v>
      </c>
      <c r="I1847" s="3" t="str">
        <f t="shared" si="343"/>
        <v/>
      </c>
      <c r="K1847" s="3">
        <f t="shared" si="344"/>
        <v>61</v>
      </c>
      <c r="L1847" s="3" t="str">
        <f t="shared" si="345"/>
        <v/>
      </c>
      <c r="N1847" s="48" t="s">
        <v>52</v>
      </c>
      <c r="O1847" s="57"/>
      <c r="P1847" s="36"/>
      <c r="Q1847" s="35"/>
      <c r="R1847" s="37"/>
      <c r="S1847" s="185"/>
      <c r="T1847" s="62" t="str">
        <f>IF(O1847&gt;0,VLOOKUP(Q1847,'Riders Names'!A$2:B$582,2,FALSE),"")</f>
        <v/>
      </c>
      <c r="U1847" s="45" t="str">
        <f>IF(P1847&gt;0,VLOOKUP(Q1847,'Riders Names'!A$2:B$582,1,FALSE),"")</f>
        <v/>
      </c>
      <c r="X1847" s="7" t="str">
        <f>IF('My Races'!$H$2="All",Q1847,CONCATENATE(Q1847,N1847))</f>
        <v>Choose Race</v>
      </c>
    </row>
    <row r="1848" spans="1:24" hidden="1" x14ac:dyDescent="0.2">
      <c r="A1848" s="73" t="str">
        <f t="shared" si="341"/>
        <v/>
      </c>
      <c r="B1848" s="3" t="str">
        <f t="shared" si="339"/>
        <v/>
      </c>
      <c r="E1848" s="14" t="str">
        <f t="shared" si="340"/>
        <v/>
      </c>
      <c r="F1848" s="3">
        <f t="shared" si="346"/>
        <v>8</v>
      </c>
      <c r="G1848" s="3" t="str">
        <f t="shared" si="342"/>
        <v/>
      </c>
      <c r="H1848" s="3">
        <f t="shared" si="347"/>
        <v>0</v>
      </c>
      <c r="I1848" s="3" t="str">
        <f t="shared" si="343"/>
        <v/>
      </c>
      <c r="K1848" s="3">
        <f t="shared" si="344"/>
        <v>61</v>
      </c>
      <c r="L1848" s="3" t="str">
        <f t="shared" si="345"/>
        <v/>
      </c>
      <c r="N1848" s="48" t="s">
        <v>52</v>
      </c>
      <c r="O1848" s="57"/>
      <c r="P1848" s="36"/>
      <c r="Q1848" s="35"/>
      <c r="R1848" s="37"/>
      <c r="S1848" s="185"/>
      <c r="T1848" s="62" t="str">
        <f>IF(O1848&gt;0,VLOOKUP(Q1848,'Riders Names'!A$2:B$582,2,FALSE),"")</f>
        <v/>
      </c>
      <c r="U1848" s="45" t="str">
        <f>IF(P1848&gt;0,VLOOKUP(Q1848,'Riders Names'!A$2:B$582,1,FALSE),"")</f>
        <v/>
      </c>
      <c r="X1848" s="7" t="str">
        <f>IF('My Races'!$H$2="All",Q1848,CONCATENATE(Q1848,N1848))</f>
        <v>Choose Race</v>
      </c>
    </row>
    <row r="1849" spans="1:24" hidden="1" x14ac:dyDescent="0.2">
      <c r="A1849" s="73" t="str">
        <f t="shared" si="341"/>
        <v/>
      </c>
      <c r="B1849" s="3" t="str">
        <f t="shared" si="339"/>
        <v/>
      </c>
      <c r="E1849" s="14" t="str">
        <f t="shared" si="340"/>
        <v/>
      </c>
      <c r="F1849" s="3">
        <f t="shared" si="346"/>
        <v>8</v>
      </c>
      <c r="G1849" s="3" t="str">
        <f t="shared" si="342"/>
        <v/>
      </c>
      <c r="H1849" s="3">
        <f t="shared" si="347"/>
        <v>0</v>
      </c>
      <c r="I1849" s="3" t="str">
        <f t="shared" si="343"/>
        <v/>
      </c>
      <c r="K1849" s="3">
        <f t="shared" si="344"/>
        <v>61</v>
      </c>
      <c r="L1849" s="3" t="str">
        <f t="shared" si="345"/>
        <v/>
      </c>
      <c r="N1849" s="48" t="s">
        <v>52</v>
      </c>
      <c r="O1849" s="57"/>
      <c r="P1849" s="36"/>
      <c r="Q1849" s="35"/>
      <c r="R1849" s="37"/>
      <c r="S1849" s="185"/>
      <c r="T1849" s="62" t="str">
        <f>IF(O1849&gt;0,VLOOKUP(Q1849,'Riders Names'!A$2:B$582,2,FALSE),"")</f>
        <v/>
      </c>
      <c r="U1849" s="45" t="str">
        <f>IF(P1849&gt;0,VLOOKUP(Q1849,'Riders Names'!A$2:B$582,1,FALSE),"")</f>
        <v/>
      </c>
      <c r="X1849" s="7" t="str">
        <f>IF('My Races'!$H$2="All",Q1849,CONCATENATE(Q1849,N1849))</f>
        <v>Choose Race</v>
      </c>
    </row>
    <row r="1850" spans="1:24" hidden="1" x14ac:dyDescent="0.2">
      <c r="A1850" s="73" t="str">
        <f t="shared" si="341"/>
        <v/>
      </c>
      <c r="B1850" s="3" t="str">
        <f t="shared" si="339"/>
        <v/>
      </c>
      <c r="E1850" s="14" t="str">
        <f t="shared" si="340"/>
        <v/>
      </c>
      <c r="F1850" s="3">
        <f t="shared" si="346"/>
        <v>8</v>
      </c>
      <c r="G1850" s="3" t="str">
        <f t="shared" si="342"/>
        <v/>
      </c>
      <c r="H1850" s="3">
        <f t="shared" si="347"/>
        <v>0</v>
      </c>
      <c r="I1850" s="3" t="str">
        <f t="shared" si="343"/>
        <v/>
      </c>
      <c r="K1850" s="3">
        <f t="shared" si="344"/>
        <v>61</v>
      </c>
      <c r="L1850" s="3" t="str">
        <f t="shared" si="345"/>
        <v/>
      </c>
      <c r="N1850" s="48" t="s">
        <v>52</v>
      </c>
      <c r="O1850" s="57"/>
      <c r="P1850" s="36"/>
      <c r="Q1850" s="35"/>
      <c r="R1850" s="37"/>
      <c r="S1850" s="185"/>
      <c r="T1850" s="62" t="str">
        <f>IF(O1850&gt;0,VLOOKUP(Q1850,'Riders Names'!A$2:B$582,2,FALSE),"")</f>
        <v/>
      </c>
      <c r="U1850" s="45" t="str">
        <f>IF(P1850&gt;0,VLOOKUP(Q1850,'Riders Names'!A$2:B$582,1,FALSE),"")</f>
        <v/>
      </c>
      <c r="X1850" s="7" t="str">
        <f>IF('My Races'!$H$2="All",Q1850,CONCATENATE(Q1850,N1850))</f>
        <v>Choose Race</v>
      </c>
    </row>
    <row r="1851" spans="1:24" hidden="1" x14ac:dyDescent="0.2">
      <c r="A1851" s="73" t="str">
        <f t="shared" si="341"/>
        <v/>
      </c>
      <c r="B1851" s="3" t="str">
        <f t="shared" si="339"/>
        <v/>
      </c>
      <c r="E1851" s="14" t="str">
        <f t="shared" si="340"/>
        <v/>
      </c>
      <c r="F1851" s="3">
        <f t="shared" si="346"/>
        <v>8</v>
      </c>
      <c r="G1851" s="3" t="str">
        <f t="shared" si="342"/>
        <v/>
      </c>
      <c r="H1851" s="3">
        <f t="shared" si="347"/>
        <v>0</v>
      </c>
      <c r="I1851" s="3" t="str">
        <f t="shared" si="343"/>
        <v/>
      </c>
      <c r="K1851" s="3">
        <f t="shared" si="344"/>
        <v>61</v>
      </c>
      <c r="L1851" s="3" t="str">
        <f t="shared" si="345"/>
        <v/>
      </c>
      <c r="N1851" s="48" t="s">
        <v>52</v>
      </c>
      <c r="O1851" s="57"/>
      <c r="P1851" s="36"/>
      <c r="Q1851" s="35"/>
      <c r="R1851" s="37"/>
      <c r="S1851" s="185"/>
      <c r="T1851" s="62" t="str">
        <f>IF(O1851&gt;0,VLOOKUP(Q1851,'Riders Names'!A$2:B$582,2,FALSE),"")</f>
        <v/>
      </c>
      <c r="U1851" s="45" t="str">
        <f>IF(P1851&gt;0,VLOOKUP(Q1851,'Riders Names'!A$2:B$582,1,FALSE),"")</f>
        <v/>
      </c>
      <c r="X1851" s="7" t="str">
        <f>IF('My Races'!$H$2="All",Q1851,CONCATENATE(Q1851,N1851))</f>
        <v>Choose Race</v>
      </c>
    </row>
    <row r="1852" spans="1:24" hidden="1" x14ac:dyDescent="0.2">
      <c r="A1852" s="73" t="str">
        <f t="shared" si="341"/>
        <v/>
      </c>
      <c r="B1852" s="3" t="str">
        <f t="shared" si="339"/>
        <v/>
      </c>
      <c r="E1852" s="14" t="str">
        <f t="shared" si="340"/>
        <v/>
      </c>
      <c r="F1852" s="3">
        <f t="shared" si="346"/>
        <v>8</v>
      </c>
      <c r="G1852" s="3" t="str">
        <f t="shared" si="342"/>
        <v/>
      </c>
      <c r="H1852" s="3">
        <f t="shared" si="347"/>
        <v>0</v>
      </c>
      <c r="I1852" s="3" t="str">
        <f t="shared" si="343"/>
        <v/>
      </c>
      <c r="K1852" s="3">
        <f t="shared" si="344"/>
        <v>61</v>
      </c>
      <c r="L1852" s="3" t="str">
        <f t="shared" si="345"/>
        <v/>
      </c>
      <c r="N1852" s="48" t="s">
        <v>52</v>
      </c>
      <c r="O1852" s="57"/>
      <c r="P1852" s="36"/>
      <c r="Q1852" s="35"/>
      <c r="R1852" s="37"/>
      <c r="S1852" s="185"/>
      <c r="T1852" s="62" t="str">
        <f>IF(O1852&gt;0,VLOOKUP(Q1852,'Riders Names'!A$2:B$582,2,FALSE),"")</f>
        <v/>
      </c>
      <c r="U1852" s="45" t="str">
        <f>IF(P1852&gt;0,VLOOKUP(Q1852,'Riders Names'!A$2:B$582,1,FALSE),"")</f>
        <v/>
      </c>
      <c r="X1852" s="7" t="str">
        <f>IF('My Races'!$H$2="All",Q1852,CONCATENATE(Q1852,N1852))</f>
        <v>Choose Race</v>
      </c>
    </row>
    <row r="1853" spans="1:24" hidden="1" x14ac:dyDescent="0.2">
      <c r="A1853" s="73" t="str">
        <f t="shared" si="341"/>
        <v/>
      </c>
      <c r="B1853" s="3" t="str">
        <f t="shared" si="339"/>
        <v/>
      </c>
      <c r="E1853" s="14" t="str">
        <f t="shared" si="340"/>
        <v/>
      </c>
      <c r="F1853" s="3">
        <f t="shared" si="346"/>
        <v>8</v>
      </c>
      <c r="G1853" s="3" t="str">
        <f t="shared" si="342"/>
        <v/>
      </c>
      <c r="H1853" s="3">
        <f t="shared" si="347"/>
        <v>0</v>
      </c>
      <c r="I1853" s="3" t="str">
        <f t="shared" si="343"/>
        <v/>
      </c>
      <c r="K1853" s="3">
        <f t="shared" si="344"/>
        <v>61</v>
      </c>
      <c r="L1853" s="3" t="str">
        <f t="shared" si="345"/>
        <v/>
      </c>
      <c r="N1853" s="48" t="s">
        <v>52</v>
      </c>
      <c r="O1853" s="57"/>
      <c r="P1853" s="36"/>
      <c r="Q1853" s="35"/>
      <c r="R1853" s="37"/>
      <c r="S1853" s="185"/>
      <c r="T1853" s="62" t="str">
        <f>IF(O1853&gt;0,VLOOKUP(Q1853,'Riders Names'!A$2:B$582,2,FALSE),"")</f>
        <v/>
      </c>
      <c r="U1853" s="45" t="str">
        <f>IF(P1853&gt;0,VLOOKUP(Q1853,'Riders Names'!A$2:B$582,1,FALSE),"")</f>
        <v/>
      </c>
      <c r="X1853" s="7" t="str">
        <f>IF('My Races'!$H$2="All",Q1853,CONCATENATE(Q1853,N1853))</f>
        <v>Choose Race</v>
      </c>
    </row>
    <row r="1854" spans="1:24" hidden="1" x14ac:dyDescent="0.2">
      <c r="A1854" s="73" t="str">
        <f t="shared" si="341"/>
        <v/>
      </c>
      <c r="B1854" s="3" t="str">
        <f t="shared" si="339"/>
        <v/>
      </c>
      <c r="E1854" s="14" t="str">
        <f t="shared" si="340"/>
        <v/>
      </c>
      <c r="F1854" s="3">
        <f t="shared" si="346"/>
        <v>8</v>
      </c>
      <c r="G1854" s="3" t="str">
        <f t="shared" si="342"/>
        <v/>
      </c>
      <c r="H1854" s="3">
        <f t="shared" si="347"/>
        <v>0</v>
      </c>
      <c r="I1854" s="3" t="str">
        <f t="shared" si="343"/>
        <v/>
      </c>
      <c r="K1854" s="3">
        <f t="shared" si="344"/>
        <v>61</v>
      </c>
      <c r="L1854" s="3" t="str">
        <f t="shared" si="345"/>
        <v/>
      </c>
      <c r="N1854" s="48" t="s">
        <v>52</v>
      </c>
      <c r="O1854" s="57"/>
      <c r="P1854" s="36"/>
      <c r="Q1854" s="35"/>
      <c r="R1854" s="37"/>
      <c r="S1854" s="185"/>
      <c r="T1854" s="62" t="str">
        <f>IF(O1854&gt;0,VLOOKUP(Q1854,'Riders Names'!A$2:B$582,2,FALSE),"")</f>
        <v/>
      </c>
      <c r="U1854" s="45" t="str">
        <f>IF(P1854&gt;0,VLOOKUP(Q1854,'Riders Names'!A$2:B$582,1,FALSE),"")</f>
        <v/>
      </c>
      <c r="X1854" s="7" t="str">
        <f>IF('My Races'!$H$2="All",Q1854,CONCATENATE(Q1854,N1854))</f>
        <v>Choose Race</v>
      </c>
    </row>
    <row r="1855" spans="1:24" hidden="1" x14ac:dyDescent="0.2">
      <c r="A1855" s="73" t="str">
        <f t="shared" si="341"/>
        <v/>
      </c>
      <c r="B1855" s="3" t="str">
        <f t="shared" si="339"/>
        <v/>
      </c>
      <c r="E1855" s="14" t="str">
        <f t="shared" si="340"/>
        <v/>
      </c>
      <c r="F1855" s="3">
        <f t="shared" si="346"/>
        <v>8</v>
      </c>
      <c r="G1855" s="3" t="str">
        <f t="shared" si="342"/>
        <v/>
      </c>
      <c r="H1855" s="3">
        <f t="shared" si="347"/>
        <v>0</v>
      </c>
      <c r="I1855" s="3" t="str">
        <f t="shared" si="343"/>
        <v/>
      </c>
      <c r="K1855" s="3">
        <f t="shared" si="344"/>
        <v>61</v>
      </c>
      <c r="L1855" s="3" t="str">
        <f t="shared" si="345"/>
        <v/>
      </c>
      <c r="N1855" s="48" t="s">
        <v>52</v>
      </c>
      <c r="O1855" s="57"/>
      <c r="P1855" s="36"/>
      <c r="Q1855" s="35"/>
      <c r="R1855" s="37"/>
      <c r="S1855" s="185"/>
      <c r="T1855" s="62" t="str">
        <f>IF(O1855&gt;0,VLOOKUP(Q1855,'Riders Names'!A$2:B$582,2,FALSE),"")</f>
        <v/>
      </c>
      <c r="U1855" s="45" t="str">
        <f>IF(P1855&gt;0,VLOOKUP(Q1855,'Riders Names'!A$2:B$582,1,FALSE),"")</f>
        <v/>
      </c>
      <c r="X1855" s="7" t="str">
        <f>IF('My Races'!$H$2="All",Q1855,CONCATENATE(Q1855,N1855))</f>
        <v>Choose Race</v>
      </c>
    </row>
    <row r="1856" spans="1:24" hidden="1" x14ac:dyDescent="0.2">
      <c r="A1856" s="73" t="str">
        <f t="shared" si="341"/>
        <v/>
      </c>
      <c r="B1856" s="3" t="str">
        <f t="shared" si="339"/>
        <v/>
      </c>
      <c r="E1856" s="14" t="str">
        <f t="shared" si="340"/>
        <v/>
      </c>
      <c r="F1856" s="3">
        <f t="shared" si="346"/>
        <v>8</v>
      </c>
      <c r="G1856" s="3" t="str">
        <f t="shared" si="342"/>
        <v/>
      </c>
      <c r="H1856" s="3">
        <f t="shared" si="347"/>
        <v>0</v>
      </c>
      <c r="I1856" s="3" t="str">
        <f t="shared" si="343"/>
        <v/>
      </c>
      <c r="K1856" s="3">
        <f t="shared" si="344"/>
        <v>61</v>
      </c>
      <c r="L1856" s="3" t="str">
        <f t="shared" si="345"/>
        <v/>
      </c>
      <c r="N1856" s="48" t="s">
        <v>52</v>
      </c>
      <c r="O1856" s="57"/>
      <c r="P1856" s="36"/>
      <c r="Q1856" s="35"/>
      <c r="R1856" s="37"/>
      <c r="S1856" s="185"/>
      <c r="T1856" s="62" t="str">
        <f>IF(O1856&gt;0,VLOOKUP(Q1856,'Riders Names'!A$2:B$582,2,FALSE),"")</f>
        <v/>
      </c>
      <c r="U1856" s="45" t="str">
        <f>IF(P1856&gt;0,VLOOKUP(Q1856,'Riders Names'!A$2:B$582,1,FALSE),"")</f>
        <v/>
      </c>
      <c r="X1856" s="7" t="str">
        <f>IF('My Races'!$H$2="All",Q1856,CONCATENATE(Q1856,N1856))</f>
        <v>Choose Race</v>
      </c>
    </row>
    <row r="1857" spans="1:24" hidden="1" x14ac:dyDescent="0.2">
      <c r="A1857" s="73" t="str">
        <f t="shared" si="341"/>
        <v/>
      </c>
      <c r="B1857" s="3" t="str">
        <f t="shared" si="339"/>
        <v/>
      </c>
      <c r="E1857" s="14" t="str">
        <f t="shared" si="340"/>
        <v/>
      </c>
      <c r="F1857" s="3">
        <f t="shared" si="346"/>
        <v>8</v>
      </c>
      <c r="G1857" s="3" t="str">
        <f t="shared" si="342"/>
        <v/>
      </c>
      <c r="H1857" s="3">
        <f t="shared" si="347"/>
        <v>0</v>
      </c>
      <c r="I1857" s="3" t="str">
        <f t="shared" si="343"/>
        <v/>
      </c>
      <c r="K1857" s="3">
        <f t="shared" si="344"/>
        <v>61</v>
      </c>
      <c r="L1857" s="3" t="str">
        <f t="shared" si="345"/>
        <v/>
      </c>
      <c r="N1857" s="48" t="s">
        <v>52</v>
      </c>
      <c r="O1857" s="57"/>
      <c r="P1857" s="36"/>
      <c r="Q1857" s="35"/>
      <c r="R1857" s="37"/>
      <c r="S1857" s="185"/>
      <c r="T1857" s="62" t="str">
        <f>IF(O1857&gt;0,VLOOKUP(Q1857,'Riders Names'!A$2:B$582,2,FALSE),"")</f>
        <v/>
      </c>
      <c r="U1857" s="45" t="str">
        <f>IF(P1857&gt;0,VLOOKUP(Q1857,'Riders Names'!A$2:B$582,1,FALSE),"")</f>
        <v/>
      </c>
      <c r="X1857" s="7" t="str">
        <f>IF('My Races'!$H$2="All",Q1857,CONCATENATE(Q1857,N1857))</f>
        <v>Choose Race</v>
      </c>
    </row>
    <row r="1858" spans="1:24" hidden="1" x14ac:dyDescent="0.2">
      <c r="A1858" s="73" t="str">
        <f t="shared" si="341"/>
        <v/>
      </c>
      <c r="B1858" s="3" t="str">
        <f t="shared" si="339"/>
        <v/>
      </c>
      <c r="E1858" s="14" t="str">
        <f t="shared" si="340"/>
        <v/>
      </c>
      <c r="F1858" s="3">
        <f t="shared" si="346"/>
        <v>8</v>
      </c>
      <c r="G1858" s="3" t="str">
        <f t="shared" si="342"/>
        <v/>
      </c>
      <c r="H1858" s="3">
        <f t="shared" si="347"/>
        <v>0</v>
      </c>
      <c r="I1858" s="3" t="str">
        <f t="shared" si="343"/>
        <v/>
      </c>
      <c r="K1858" s="3">
        <f t="shared" si="344"/>
        <v>61</v>
      </c>
      <c r="L1858" s="3" t="str">
        <f t="shared" si="345"/>
        <v/>
      </c>
      <c r="N1858" s="48" t="s">
        <v>52</v>
      </c>
      <c r="O1858" s="57"/>
      <c r="P1858" s="36"/>
      <c r="Q1858" s="35"/>
      <c r="R1858" s="37"/>
      <c r="S1858" s="185"/>
      <c r="T1858" s="62" t="str">
        <f>IF(O1858&gt;0,VLOOKUP(Q1858,'Riders Names'!A$2:B$582,2,FALSE),"")</f>
        <v/>
      </c>
      <c r="U1858" s="45" t="str">
        <f>IF(P1858&gt;0,VLOOKUP(Q1858,'Riders Names'!A$2:B$582,1,FALSE),"")</f>
        <v/>
      </c>
      <c r="X1858" s="7" t="str">
        <f>IF('My Races'!$H$2="All",Q1858,CONCATENATE(Q1858,N1858))</f>
        <v>Choose Race</v>
      </c>
    </row>
    <row r="1859" spans="1:24" hidden="1" x14ac:dyDescent="0.2">
      <c r="A1859" s="73" t="str">
        <f t="shared" si="341"/>
        <v/>
      </c>
      <c r="B1859" s="3" t="str">
        <f t="shared" ref="B1859:B1922" si="348">IF(N1859=$AA$11,RANK(A1859,A$3:A$5000,1),"")</f>
        <v/>
      </c>
      <c r="E1859" s="14" t="str">
        <f t="shared" ref="E1859:E1922" si="349">IF(N1859=$AA$11,P1859,"")</f>
        <v/>
      </c>
      <c r="F1859" s="3">
        <f t="shared" si="346"/>
        <v>8</v>
      </c>
      <c r="G1859" s="3" t="str">
        <f t="shared" si="342"/>
        <v/>
      </c>
      <c r="H1859" s="3">
        <f t="shared" si="347"/>
        <v>0</v>
      </c>
      <c r="I1859" s="3" t="str">
        <f t="shared" si="343"/>
        <v/>
      </c>
      <c r="K1859" s="3">
        <f t="shared" si="344"/>
        <v>61</v>
      </c>
      <c r="L1859" s="3" t="str">
        <f t="shared" si="345"/>
        <v/>
      </c>
      <c r="N1859" s="48" t="s">
        <v>52</v>
      </c>
      <c r="O1859" s="57"/>
      <c r="P1859" s="36"/>
      <c r="Q1859" s="35"/>
      <c r="R1859" s="37"/>
      <c r="S1859" s="185"/>
      <c r="T1859" s="62" t="str">
        <f>IF(O1859&gt;0,VLOOKUP(Q1859,'Riders Names'!A$2:B$582,2,FALSE),"")</f>
        <v/>
      </c>
      <c r="U1859" s="45" t="str">
        <f>IF(P1859&gt;0,VLOOKUP(Q1859,'Riders Names'!A$2:B$582,1,FALSE),"")</f>
        <v/>
      </c>
      <c r="X1859" s="7" t="str">
        <f>IF('My Races'!$H$2="All",Q1859,CONCATENATE(Q1859,N1859))</f>
        <v>Choose Race</v>
      </c>
    </row>
    <row r="1860" spans="1:24" hidden="1" x14ac:dyDescent="0.2">
      <c r="A1860" s="73" t="str">
        <f t="shared" ref="A1860:A1923" si="350">IF(AND(N1860=$AA$11,$AA$7="All"),R1860,IF(AND(N1860=$AA$11,$AA$7=T1860),R1860,""))</f>
        <v/>
      </c>
      <c r="B1860" s="3" t="str">
        <f t="shared" si="348"/>
        <v/>
      </c>
      <c r="E1860" s="14" t="str">
        <f t="shared" si="349"/>
        <v/>
      </c>
      <c r="F1860" s="3">
        <f t="shared" si="346"/>
        <v>8</v>
      </c>
      <c r="G1860" s="3" t="str">
        <f t="shared" ref="G1860:G1923" si="351">IF(F1860&lt;&gt;F1859,F1860,"")</f>
        <v/>
      </c>
      <c r="H1860" s="3">
        <f t="shared" si="347"/>
        <v>0</v>
      </c>
      <c r="I1860" s="3" t="str">
        <f t="shared" ref="I1860:I1923" si="352">IF(H1860&lt;&gt;H1859,CONCATENATE($AA$11,H1860),"")</f>
        <v/>
      </c>
      <c r="K1860" s="3">
        <f t="shared" si="344"/>
        <v>61</v>
      </c>
      <c r="L1860" s="3" t="str">
        <f t="shared" si="345"/>
        <v/>
      </c>
      <c r="N1860" s="48" t="s">
        <v>52</v>
      </c>
      <c r="O1860" s="57"/>
      <c r="P1860" s="36"/>
      <c r="Q1860" s="35"/>
      <c r="R1860" s="37"/>
      <c r="S1860" s="185"/>
      <c r="T1860" s="62" t="str">
        <f>IF(O1860&gt;0,VLOOKUP(Q1860,'Riders Names'!A$2:B$582,2,FALSE),"")</f>
        <v/>
      </c>
      <c r="U1860" s="45" t="str">
        <f>IF(P1860&gt;0,VLOOKUP(Q1860,'Riders Names'!A$2:B$582,1,FALSE),"")</f>
        <v/>
      </c>
      <c r="X1860" s="7" t="str">
        <f>IF('My Races'!$H$2="All",Q1860,CONCATENATE(Q1860,N1860))</f>
        <v>Choose Race</v>
      </c>
    </row>
    <row r="1861" spans="1:24" hidden="1" x14ac:dyDescent="0.2">
      <c r="A1861" s="73" t="str">
        <f t="shared" si="350"/>
        <v/>
      </c>
      <c r="B1861" s="3" t="str">
        <f t="shared" si="348"/>
        <v/>
      </c>
      <c r="E1861" s="14" t="str">
        <f t="shared" si="349"/>
        <v/>
      </c>
      <c r="F1861" s="3">
        <f t="shared" si="346"/>
        <v>8</v>
      </c>
      <c r="G1861" s="3" t="str">
        <f t="shared" si="351"/>
        <v/>
      </c>
      <c r="H1861" s="3">
        <f t="shared" si="347"/>
        <v>0</v>
      </c>
      <c r="I1861" s="3" t="str">
        <f t="shared" si="352"/>
        <v/>
      </c>
      <c r="K1861" s="3">
        <f t="shared" si="344"/>
        <v>61</v>
      </c>
      <c r="L1861" s="3" t="str">
        <f t="shared" si="345"/>
        <v/>
      </c>
      <c r="N1861" s="48" t="s">
        <v>52</v>
      </c>
      <c r="O1861" s="57"/>
      <c r="P1861" s="36"/>
      <c r="Q1861" s="35"/>
      <c r="R1861" s="37"/>
      <c r="S1861" s="185"/>
      <c r="T1861" s="62" t="str">
        <f>IF(O1861&gt;0,VLOOKUP(Q1861,'Riders Names'!A$2:B$582,2,FALSE),"")</f>
        <v/>
      </c>
      <c r="U1861" s="45" t="str">
        <f>IF(P1861&gt;0,VLOOKUP(Q1861,'Riders Names'!A$2:B$582,1,FALSE),"")</f>
        <v/>
      </c>
      <c r="X1861" s="7" t="str">
        <f>IF('My Races'!$H$2="All",Q1861,CONCATENATE(Q1861,N1861))</f>
        <v>Choose Race</v>
      </c>
    </row>
    <row r="1862" spans="1:24" hidden="1" x14ac:dyDescent="0.2">
      <c r="A1862" s="73" t="str">
        <f t="shared" si="350"/>
        <v/>
      </c>
      <c r="B1862" s="3" t="str">
        <f t="shared" si="348"/>
        <v/>
      </c>
      <c r="E1862" s="14" t="str">
        <f t="shared" si="349"/>
        <v/>
      </c>
      <c r="F1862" s="3">
        <f t="shared" si="346"/>
        <v>8</v>
      </c>
      <c r="G1862" s="3" t="str">
        <f t="shared" si="351"/>
        <v/>
      </c>
      <c r="H1862" s="3">
        <f t="shared" si="347"/>
        <v>0</v>
      </c>
      <c r="I1862" s="3" t="str">
        <f t="shared" si="352"/>
        <v/>
      </c>
      <c r="K1862" s="3">
        <f t="shared" si="344"/>
        <v>61</v>
      </c>
      <c r="L1862" s="3" t="str">
        <f t="shared" si="345"/>
        <v/>
      </c>
      <c r="N1862" s="48" t="s">
        <v>52</v>
      </c>
      <c r="O1862" s="57"/>
      <c r="P1862" s="36"/>
      <c r="Q1862" s="35"/>
      <c r="R1862" s="37"/>
      <c r="S1862" s="185"/>
      <c r="T1862" s="62" t="str">
        <f>IF(O1862&gt;0,VLOOKUP(Q1862,'Riders Names'!A$2:B$582,2,FALSE),"")</f>
        <v/>
      </c>
      <c r="U1862" s="45" t="str">
        <f>IF(P1862&gt;0,VLOOKUP(Q1862,'Riders Names'!A$2:B$582,1,FALSE),"")</f>
        <v/>
      </c>
      <c r="X1862" s="7" t="str">
        <f>IF('My Races'!$H$2="All",Q1862,CONCATENATE(Q1862,N1862))</f>
        <v>Choose Race</v>
      </c>
    </row>
    <row r="1863" spans="1:24" hidden="1" x14ac:dyDescent="0.2">
      <c r="A1863" s="73" t="str">
        <f t="shared" si="350"/>
        <v/>
      </c>
      <c r="B1863" s="3" t="str">
        <f t="shared" si="348"/>
        <v/>
      </c>
      <c r="E1863" s="14" t="str">
        <f t="shared" si="349"/>
        <v/>
      </c>
      <c r="F1863" s="3">
        <f t="shared" si="346"/>
        <v>8</v>
      </c>
      <c r="G1863" s="3" t="str">
        <f t="shared" si="351"/>
        <v/>
      </c>
      <c r="H1863" s="3">
        <f t="shared" si="347"/>
        <v>0</v>
      </c>
      <c r="I1863" s="3" t="str">
        <f t="shared" si="352"/>
        <v/>
      </c>
      <c r="K1863" s="3">
        <f t="shared" si="344"/>
        <v>61</v>
      </c>
      <c r="L1863" s="3" t="str">
        <f t="shared" si="345"/>
        <v/>
      </c>
      <c r="N1863" s="48" t="s">
        <v>52</v>
      </c>
      <c r="O1863" s="57"/>
      <c r="P1863" s="36"/>
      <c r="Q1863" s="35"/>
      <c r="R1863" s="37"/>
      <c r="S1863" s="185"/>
      <c r="T1863" s="62" t="str">
        <f>IF(O1863&gt;0,VLOOKUP(Q1863,'Riders Names'!A$2:B$582,2,FALSE),"")</f>
        <v/>
      </c>
      <c r="U1863" s="45" t="str">
        <f>IF(P1863&gt;0,VLOOKUP(Q1863,'Riders Names'!A$2:B$582,1,FALSE),"")</f>
        <v/>
      </c>
      <c r="X1863" s="7" t="str">
        <f>IF('My Races'!$H$2="All",Q1863,CONCATENATE(Q1863,N1863))</f>
        <v>Choose Race</v>
      </c>
    </row>
    <row r="1864" spans="1:24" hidden="1" x14ac:dyDescent="0.2">
      <c r="A1864" s="73" t="str">
        <f t="shared" si="350"/>
        <v/>
      </c>
      <c r="B1864" s="3" t="str">
        <f t="shared" si="348"/>
        <v/>
      </c>
      <c r="E1864" s="14" t="str">
        <f t="shared" si="349"/>
        <v/>
      </c>
      <c r="F1864" s="3">
        <f t="shared" si="346"/>
        <v>8</v>
      </c>
      <c r="G1864" s="3" t="str">
        <f t="shared" si="351"/>
        <v/>
      </c>
      <c r="H1864" s="3">
        <f t="shared" si="347"/>
        <v>0</v>
      </c>
      <c r="I1864" s="3" t="str">
        <f t="shared" si="352"/>
        <v/>
      </c>
      <c r="K1864" s="3">
        <f t="shared" si="344"/>
        <v>61</v>
      </c>
      <c r="L1864" s="3" t="str">
        <f t="shared" si="345"/>
        <v/>
      </c>
      <c r="N1864" s="48" t="s">
        <v>52</v>
      </c>
      <c r="O1864" s="57"/>
      <c r="P1864" s="36"/>
      <c r="Q1864" s="35"/>
      <c r="R1864" s="37"/>
      <c r="S1864" s="185"/>
      <c r="T1864" s="62" t="str">
        <f>IF(O1864&gt;0,VLOOKUP(Q1864,'Riders Names'!A$2:B$582,2,FALSE),"")</f>
        <v/>
      </c>
      <c r="U1864" s="45" t="str">
        <f>IF(P1864&gt;0,VLOOKUP(Q1864,'Riders Names'!A$2:B$582,1,FALSE),"")</f>
        <v/>
      </c>
      <c r="X1864" s="7" t="str">
        <f>IF('My Races'!$H$2="All",Q1864,CONCATENATE(Q1864,N1864))</f>
        <v>Choose Race</v>
      </c>
    </row>
    <row r="1865" spans="1:24" hidden="1" x14ac:dyDescent="0.2">
      <c r="A1865" s="73" t="str">
        <f t="shared" si="350"/>
        <v/>
      </c>
      <c r="B1865" s="3" t="str">
        <f t="shared" si="348"/>
        <v/>
      </c>
      <c r="E1865" s="14" t="str">
        <f t="shared" si="349"/>
        <v/>
      </c>
      <c r="F1865" s="3">
        <f t="shared" si="346"/>
        <v>8</v>
      </c>
      <c r="G1865" s="3" t="str">
        <f t="shared" si="351"/>
        <v/>
      </c>
      <c r="H1865" s="3">
        <f t="shared" si="347"/>
        <v>0</v>
      </c>
      <c r="I1865" s="3" t="str">
        <f t="shared" si="352"/>
        <v/>
      </c>
      <c r="K1865" s="3">
        <f t="shared" ref="K1865:K1928" si="353">IF(X1865=$AA$6,K1864+1,K1864)</f>
        <v>61</v>
      </c>
      <c r="L1865" s="3" t="str">
        <f t="shared" ref="L1865:L1928" si="354">IF(K1865&lt;&gt;K1864,CONCATENATE($AA$4,K1865),"")</f>
        <v/>
      </c>
      <c r="N1865" s="48" t="s">
        <v>52</v>
      </c>
      <c r="O1865" s="57"/>
      <c r="P1865" s="36"/>
      <c r="Q1865" s="35"/>
      <c r="R1865" s="37"/>
      <c r="S1865" s="185"/>
      <c r="T1865" s="62" t="str">
        <f>IF(O1865&gt;0,VLOOKUP(Q1865,'Riders Names'!A$2:B$582,2,FALSE),"")</f>
        <v/>
      </c>
      <c r="U1865" s="45" t="str">
        <f>IF(P1865&gt;0,VLOOKUP(Q1865,'Riders Names'!A$2:B$582,1,FALSE),"")</f>
        <v/>
      </c>
      <c r="X1865" s="7" t="str">
        <f>IF('My Races'!$H$2="All",Q1865,CONCATENATE(Q1865,N1865))</f>
        <v>Choose Race</v>
      </c>
    </row>
    <row r="1866" spans="1:24" hidden="1" x14ac:dyDescent="0.2">
      <c r="A1866" s="73" t="str">
        <f t="shared" si="350"/>
        <v/>
      </c>
      <c r="B1866" s="3" t="str">
        <f t="shared" si="348"/>
        <v/>
      </c>
      <c r="E1866" s="14" t="str">
        <f t="shared" si="349"/>
        <v/>
      </c>
      <c r="F1866" s="3">
        <f t="shared" si="346"/>
        <v>8</v>
      </c>
      <c r="G1866" s="3" t="str">
        <f t="shared" si="351"/>
        <v/>
      </c>
      <c r="H1866" s="3">
        <f t="shared" si="347"/>
        <v>0</v>
      </c>
      <c r="I1866" s="3" t="str">
        <f t="shared" si="352"/>
        <v/>
      </c>
      <c r="K1866" s="3">
        <f t="shared" si="353"/>
        <v>61</v>
      </c>
      <c r="L1866" s="3" t="str">
        <f t="shared" si="354"/>
        <v/>
      </c>
      <c r="N1866" s="48" t="s">
        <v>52</v>
      </c>
      <c r="O1866" s="57"/>
      <c r="P1866" s="36"/>
      <c r="Q1866" s="35"/>
      <c r="R1866" s="37"/>
      <c r="S1866" s="185"/>
      <c r="T1866" s="62" t="str">
        <f>IF(O1866&gt;0,VLOOKUP(Q1866,'Riders Names'!A$2:B$582,2,FALSE),"")</f>
        <v/>
      </c>
      <c r="U1866" s="45" t="str">
        <f>IF(P1866&gt;0,VLOOKUP(Q1866,'Riders Names'!A$2:B$582,1,FALSE),"")</f>
        <v/>
      </c>
      <c r="X1866" s="7" t="str">
        <f>IF('My Races'!$H$2="All",Q1866,CONCATENATE(Q1866,N1866))</f>
        <v>Choose Race</v>
      </c>
    </row>
    <row r="1867" spans="1:24" hidden="1" x14ac:dyDescent="0.2">
      <c r="A1867" s="73" t="str">
        <f t="shared" si="350"/>
        <v/>
      </c>
      <c r="B1867" s="3" t="str">
        <f t="shared" si="348"/>
        <v/>
      </c>
      <c r="E1867" s="14" t="str">
        <f t="shared" si="349"/>
        <v/>
      </c>
      <c r="F1867" s="3">
        <f t="shared" si="346"/>
        <v>8</v>
      </c>
      <c r="G1867" s="3" t="str">
        <f t="shared" si="351"/>
        <v/>
      </c>
      <c r="H1867" s="3">
        <f t="shared" si="347"/>
        <v>0</v>
      </c>
      <c r="I1867" s="3" t="str">
        <f t="shared" si="352"/>
        <v/>
      </c>
      <c r="K1867" s="3">
        <f t="shared" si="353"/>
        <v>61</v>
      </c>
      <c r="L1867" s="3" t="str">
        <f t="shared" si="354"/>
        <v/>
      </c>
      <c r="N1867" s="48" t="s">
        <v>52</v>
      </c>
      <c r="O1867" s="57"/>
      <c r="P1867" s="36"/>
      <c r="Q1867" s="35"/>
      <c r="R1867" s="37"/>
      <c r="S1867" s="185"/>
      <c r="T1867" s="62" t="str">
        <f>IF(O1867&gt;0,VLOOKUP(Q1867,'Riders Names'!A$2:B$582,2,FALSE),"")</f>
        <v/>
      </c>
      <c r="U1867" s="45" t="str">
        <f>IF(P1867&gt;0,VLOOKUP(Q1867,'Riders Names'!A$2:B$582,1,FALSE),"")</f>
        <v/>
      </c>
      <c r="X1867" s="7" t="str">
        <f>IF('My Races'!$H$2="All",Q1867,CONCATENATE(Q1867,N1867))</f>
        <v>Choose Race</v>
      </c>
    </row>
    <row r="1868" spans="1:24" hidden="1" x14ac:dyDescent="0.2">
      <c r="A1868" s="73" t="str">
        <f t="shared" si="350"/>
        <v/>
      </c>
      <c r="B1868" s="3" t="str">
        <f t="shared" si="348"/>
        <v/>
      </c>
      <c r="E1868" s="14" t="str">
        <f t="shared" si="349"/>
        <v/>
      </c>
      <c r="F1868" s="3">
        <f t="shared" si="346"/>
        <v>8</v>
      </c>
      <c r="G1868" s="3" t="str">
        <f t="shared" si="351"/>
        <v/>
      </c>
      <c r="H1868" s="3">
        <f t="shared" si="347"/>
        <v>0</v>
      </c>
      <c r="I1868" s="3" t="str">
        <f t="shared" si="352"/>
        <v/>
      </c>
      <c r="K1868" s="3">
        <f t="shared" si="353"/>
        <v>61</v>
      </c>
      <c r="L1868" s="3" t="str">
        <f t="shared" si="354"/>
        <v/>
      </c>
      <c r="N1868" s="48" t="s">
        <v>52</v>
      </c>
      <c r="O1868" s="57"/>
      <c r="P1868" s="36"/>
      <c r="Q1868" s="35"/>
      <c r="R1868" s="37"/>
      <c r="S1868" s="185"/>
      <c r="T1868" s="62" t="str">
        <f>IF(O1868&gt;0,VLOOKUP(Q1868,'Riders Names'!A$2:B$582,2,FALSE),"")</f>
        <v/>
      </c>
      <c r="U1868" s="45" t="str">
        <f>IF(P1868&gt;0,VLOOKUP(Q1868,'Riders Names'!A$2:B$582,1,FALSE),"")</f>
        <v/>
      </c>
      <c r="X1868" s="7" t="str">
        <f>IF('My Races'!$H$2="All",Q1868,CONCATENATE(Q1868,N1868))</f>
        <v>Choose Race</v>
      </c>
    </row>
    <row r="1869" spans="1:24" hidden="1" x14ac:dyDescent="0.2">
      <c r="A1869" s="73" t="str">
        <f t="shared" si="350"/>
        <v/>
      </c>
      <c r="B1869" s="3" t="str">
        <f t="shared" si="348"/>
        <v/>
      </c>
      <c r="E1869" s="14" t="str">
        <f t="shared" si="349"/>
        <v/>
      </c>
      <c r="F1869" s="3">
        <f t="shared" si="346"/>
        <v>8</v>
      </c>
      <c r="G1869" s="3" t="str">
        <f t="shared" si="351"/>
        <v/>
      </c>
      <c r="H1869" s="3">
        <f t="shared" si="347"/>
        <v>0</v>
      </c>
      <c r="I1869" s="3" t="str">
        <f t="shared" si="352"/>
        <v/>
      </c>
      <c r="K1869" s="3">
        <f t="shared" si="353"/>
        <v>61</v>
      </c>
      <c r="L1869" s="3" t="str">
        <f t="shared" si="354"/>
        <v/>
      </c>
      <c r="N1869" s="48" t="s">
        <v>52</v>
      </c>
      <c r="O1869" s="57"/>
      <c r="P1869" s="36"/>
      <c r="Q1869" s="35"/>
      <c r="R1869" s="37"/>
      <c r="S1869" s="185"/>
      <c r="T1869" s="62" t="str">
        <f>IF(O1869&gt;0,VLOOKUP(Q1869,'Riders Names'!A$2:B$582,2,FALSE),"")</f>
        <v/>
      </c>
      <c r="U1869" s="45" t="str">
        <f>IF(P1869&gt;0,VLOOKUP(Q1869,'Riders Names'!A$2:B$582,1,FALSE),"")</f>
        <v/>
      </c>
      <c r="X1869" s="7" t="str">
        <f>IF('My Races'!$H$2="All",Q1869,CONCATENATE(Q1869,N1869))</f>
        <v>Choose Race</v>
      </c>
    </row>
    <row r="1870" spans="1:24" hidden="1" x14ac:dyDescent="0.2">
      <c r="A1870" s="73" t="str">
        <f t="shared" si="350"/>
        <v/>
      </c>
      <c r="B1870" s="3" t="str">
        <f t="shared" si="348"/>
        <v/>
      </c>
      <c r="E1870" s="14" t="str">
        <f t="shared" si="349"/>
        <v/>
      </c>
      <c r="F1870" s="3">
        <f t="shared" si="346"/>
        <v>8</v>
      </c>
      <c r="G1870" s="3" t="str">
        <f t="shared" si="351"/>
        <v/>
      </c>
      <c r="H1870" s="3">
        <f t="shared" si="347"/>
        <v>0</v>
      </c>
      <c r="I1870" s="3" t="str">
        <f t="shared" si="352"/>
        <v/>
      </c>
      <c r="K1870" s="3">
        <f t="shared" si="353"/>
        <v>61</v>
      </c>
      <c r="L1870" s="3" t="str">
        <f t="shared" si="354"/>
        <v/>
      </c>
      <c r="N1870" s="48" t="s">
        <v>52</v>
      </c>
      <c r="O1870" s="57"/>
      <c r="P1870" s="36"/>
      <c r="Q1870" s="35"/>
      <c r="R1870" s="37"/>
      <c r="S1870" s="185"/>
      <c r="T1870" s="62" t="str">
        <f>IF(O1870&gt;0,VLOOKUP(Q1870,'Riders Names'!A$2:B$582,2,FALSE),"")</f>
        <v/>
      </c>
      <c r="U1870" s="45" t="str">
        <f>IF(P1870&gt;0,VLOOKUP(Q1870,'Riders Names'!A$2:B$582,1,FALSE),"")</f>
        <v/>
      </c>
      <c r="X1870" s="7" t="str">
        <f>IF('My Races'!$H$2="All",Q1870,CONCATENATE(Q1870,N1870))</f>
        <v>Choose Race</v>
      </c>
    </row>
    <row r="1871" spans="1:24" hidden="1" x14ac:dyDescent="0.2">
      <c r="A1871" s="73" t="str">
        <f t="shared" si="350"/>
        <v/>
      </c>
      <c r="B1871" s="3" t="str">
        <f t="shared" si="348"/>
        <v/>
      </c>
      <c r="E1871" s="14" t="str">
        <f t="shared" si="349"/>
        <v/>
      </c>
      <c r="F1871" s="3">
        <f t="shared" si="346"/>
        <v>8</v>
      </c>
      <c r="G1871" s="3" t="str">
        <f t="shared" si="351"/>
        <v/>
      </c>
      <c r="H1871" s="3">
        <f t="shared" si="347"/>
        <v>0</v>
      </c>
      <c r="I1871" s="3" t="str">
        <f t="shared" si="352"/>
        <v/>
      </c>
      <c r="K1871" s="3">
        <f t="shared" si="353"/>
        <v>61</v>
      </c>
      <c r="L1871" s="3" t="str">
        <f t="shared" si="354"/>
        <v/>
      </c>
      <c r="N1871" s="48" t="s">
        <v>52</v>
      </c>
      <c r="O1871" s="57"/>
      <c r="P1871" s="36"/>
      <c r="Q1871" s="35"/>
      <c r="R1871" s="37"/>
      <c r="S1871" s="185"/>
      <c r="T1871" s="62" t="str">
        <f>IF(O1871&gt;0,VLOOKUP(Q1871,'Riders Names'!A$2:B$582,2,FALSE),"")</f>
        <v/>
      </c>
      <c r="U1871" s="45" t="str">
        <f>IF(P1871&gt;0,VLOOKUP(Q1871,'Riders Names'!A$2:B$582,1,FALSE),"")</f>
        <v/>
      </c>
      <c r="X1871" s="7" t="str">
        <f>IF('My Races'!$H$2="All",Q1871,CONCATENATE(Q1871,N1871))</f>
        <v>Choose Race</v>
      </c>
    </row>
    <row r="1872" spans="1:24" hidden="1" x14ac:dyDescent="0.2">
      <c r="A1872" s="73" t="str">
        <f t="shared" si="350"/>
        <v/>
      </c>
      <c r="B1872" s="3" t="str">
        <f t="shared" si="348"/>
        <v/>
      </c>
      <c r="E1872" s="14" t="str">
        <f t="shared" si="349"/>
        <v/>
      </c>
      <c r="F1872" s="3">
        <f t="shared" si="346"/>
        <v>8</v>
      </c>
      <c r="G1872" s="3" t="str">
        <f t="shared" si="351"/>
        <v/>
      </c>
      <c r="H1872" s="3">
        <f t="shared" si="347"/>
        <v>0</v>
      </c>
      <c r="I1872" s="3" t="str">
        <f t="shared" si="352"/>
        <v/>
      </c>
      <c r="K1872" s="3">
        <f t="shared" si="353"/>
        <v>61</v>
      </c>
      <c r="L1872" s="3" t="str">
        <f t="shared" si="354"/>
        <v/>
      </c>
      <c r="N1872" s="48" t="s">
        <v>52</v>
      </c>
      <c r="O1872" s="57"/>
      <c r="P1872" s="36"/>
      <c r="Q1872" s="35"/>
      <c r="R1872" s="37"/>
      <c r="S1872" s="185"/>
      <c r="T1872" s="62" t="str">
        <f>IF(O1872&gt;0,VLOOKUP(Q1872,'Riders Names'!A$2:B$582,2,FALSE),"")</f>
        <v/>
      </c>
      <c r="U1872" s="45" t="str">
        <f>IF(P1872&gt;0,VLOOKUP(Q1872,'Riders Names'!A$2:B$582,1,FALSE),"")</f>
        <v/>
      </c>
      <c r="X1872" s="7" t="str">
        <f>IF('My Races'!$H$2="All",Q1872,CONCATENATE(Q1872,N1872))</f>
        <v>Choose Race</v>
      </c>
    </row>
    <row r="1873" spans="1:24" hidden="1" x14ac:dyDescent="0.2">
      <c r="A1873" s="73" t="str">
        <f t="shared" si="350"/>
        <v/>
      </c>
      <c r="B1873" s="3" t="str">
        <f t="shared" si="348"/>
        <v/>
      </c>
      <c r="E1873" s="14" t="str">
        <f t="shared" si="349"/>
        <v/>
      </c>
      <c r="F1873" s="3">
        <f t="shared" si="346"/>
        <v>8</v>
      </c>
      <c r="G1873" s="3" t="str">
        <f t="shared" si="351"/>
        <v/>
      </c>
      <c r="H1873" s="3">
        <f t="shared" si="347"/>
        <v>0</v>
      </c>
      <c r="I1873" s="3" t="str">
        <f t="shared" si="352"/>
        <v/>
      </c>
      <c r="K1873" s="3">
        <f t="shared" si="353"/>
        <v>61</v>
      </c>
      <c r="L1873" s="3" t="str">
        <f t="shared" si="354"/>
        <v/>
      </c>
      <c r="N1873" s="48" t="s">
        <v>52</v>
      </c>
      <c r="O1873" s="57"/>
      <c r="P1873" s="36"/>
      <c r="Q1873" s="35"/>
      <c r="R1873" s="37"/>
      <c r="S1873" s="185"/>
      <c r="T1873" s="62" t="str">
        <f>IF(O1873&gt;0,VLOOKUP(Q1873,'Riders Names'!A$2:B$582,2,FALSE),"")</f>
        <v/>
      </c>
      <c r="U1873" s="45" t="str">
        <f>IF(P1873&gt;0,VLOOKUP(Q1873,'Riders Names'!A$2:B$582,1,FALSE),"")</f>
        <v/>
      </c>
      <c r="X1873" s="7" t="str">
        <f>IF('My Races'!$H$2="All",Q1873,CONCATENATE(Q1873,N1873))</f>
        <v>Choose Race</v>
      </c>
    </row>
    <row r="1874" spans="1:24" hidden="1" x14ac:dyDescent="0.2">
      <c r="A1874" s="73" t="str">
        <f t="shared" si="350"/>
        <v/>
      </c>
      <c r="B1874" s="3" t="str">
        <f t="shared" si="348"/>
        <v/>
      </c>
      <c r="E1874" s="14" t="str">
        <f t="shared" si="349"/>
        <v/>
      </c>
      <c r="F1874" s="3">
        <f t="shared" si="346"/>
        <v>8</v>
      </c>
      <c r="G1874" s="3" t="str">
        <f t="shared" si="351"/>
        <v/>
      </c>
      <c r="H1874" s="3">
        <f t="shared" si="347"/>
        <v>0</v>
      </c>
      <c r="I1874" s="3" t="str">
        <f t="shared" si="352"/>
        <v/>
      </c>
      <c r="K1874" s="3">
        <f t="shared" si="353"/>
        <v>61</v>
      </c>
      <c r="L1874" s="3" t="str">
        <f t="shared" si="354"/>
        <v/>
      </c>
      <c r="N1874" s="48" t="s">
        <v>52</v>
      </c>
      <c r="O1874" s="57"/>
      <c r="P1874" s="36"/>
      <c r="Q1874" s="35"/>
      <c r="R1874" s="37"/>
      <c r="S1874" s="185"/>
      <c r="T1874" s="62" t="str">
        <f>IF(O1874&gt;0,VLOOKUP(Q1874,'Riders Names'!A$2:B$582,2,FALSE),"")</f>
        <v/>
      </c>
      <c r="U1874" s="45" t="str">
        <f>IF(P1874&gt;0,VLOOKUP(Q1874,'Riders Names'!A$2:B$582,1,FALSE),"")</f>
        <v/>
      </c>
      <c r="X1874" s="7" t="str">
        <f>IF('My Races'!$H$2="All",Q1874,CONCATENATE(Q1874,N1874))</f>
        <v>Choose Race</v>
      </c>
    </row>
    <row r="1875" spans="1:24" hidden="1" x14ac:dyDescent="0.2">
      <c r="A1875" s="73" t="str">
        <f t="shared" si="350"/>
        <v/>
      </c>
      <c r="B1875" s="3" t="str">
        <f t="shared" si="348"/>
        <v/>
      </c>
      <c r="E1875" s="14" t="str">
        <f t="shared" si="349"/>
        <v/>
      </c>
      <c r="F1875" s="3">
        <f t="shared" ref="F1875:F1938" si="355">IF(AND(E1875&lt;&gt;"",E1874&lt;&gt;E1875),F1874+1,F1874)</f>
        <v>8</v>
      </c>
      <c r="G1875" s="3" t="str">
        <f t="shared" si="351"/>
        <v/>
      </c>
      <c r="H1875" s="3">
        <f t="shared" si="347"/>
        <v>0</v>
      </c>
      <c r="I1875" s="3" t="str">
        <f t="shared" si="352"/>
        <v/>
      </c>
      <c r="K1875" s="3">
        <f t="shared" si="353"/>
        <v>61</v>
      </c>
      <c r="L1875" s="3" t="str">
        <f t="shared" si="354"/>
        <v/>
      </c>
      <c r="N1875" s="48" t="s">
        <v>52</v>
      </c>
      <c r="O1875" s="57"/>
      <c r="P1875" s="36"/>
      <c r="Q1875" s="35"/>
      <c r="R1875" s="37"/>
      <c r="S1875" s="185"/>
      <c r="T1875" s="62" t="str">
        <f>IF(O1875&gt;0,VLOOKUP(Q1875,'Riders Names'!A$2:B$582,2,FALSE),"")</f>
        <v/>
      </c>
      <c r="U1875" s="45" t="str">
        <f>IF(P1875&gt;0,VLOOKUP(Q1875,'Riders Names'!A$2:B$582,1,FALSE),"")</f>
        <v/>
      </c>
      <c r="X1875" s="7" t="str">
        <f>IF('My Races'!$H$2="All",Q1875,CONCATENATE(Q1875,N1875))</f>
        <v>Choose Race</v>
      </c>
    </row>
    <row r="1876" spans="1:24" hidden="1" x14ac:dyDescent="0.2">
      <c r="A1876" s="73" t="str">
        <f t="shared" si="350"/>
        <v/>
      </c>
      <c r="B1876" s="3" t="str">
        <f t="shared" si="348"/>
        <v/>
      </c>
      <c r="E1876" s="14" t="str">
        <f t="shared" si="349"/>
        <v/>
      </c>
      <c r="F1876" s="3">
        <f t="shared" si="355"/>
        <v>8</v>
      </c>
      <c r="G1876" s="3" t="str">
        <f t="shared" si="351"/>
        <v/>
      </c>
      <c r="H1876" s="3">
        <f t="shared" si="347"/>
        <v>0</v>
      </c>
      <c r="I1876" s="3" t="str">
        <f t="shared" si="352"/>
        <v/>
      </c>
      <c r="K1876" s="3">
        <f t="shared" si="353"/>
        <v>61</v>
      </c>
      <c r="L1876" s="3" t="str">
        <f t="shared" si="354"/>
        <v/>
      </c>
      <c r="N1876" s="48" t="s">
        <v>52</v>
      </c>
      <c r="O1876" s="57"/>
      <c r="P1876" s="36"/>
      <c r="Q1876" s="35"/>
      <c r="R1876" s="37"/>
      <c r="S1876" s="185"/>
      <c r="T1876" s="62" t="str">
        <f>IF(O1876&gt;0,VLOOKUP(Q1876,'Riders Names'!A$2:B$582,2,FALSE),"")</f>
        <v/>
      </c>
      <c r="U1876" s="45" t="str">
        <f>IF(P1876&gt;0,VLOOKUP(Q1876,'Riders Names'!A$2:B$582,1,FALSE),"")</f>
        <v/>
      </c>
      <c r="X1876" s="7" t="str">
        <f>IF('My Races'!$H$2="All",Q1876,CONCATENATE(Q1876,N1876))</f>
        <v>Choose Race</v>
      </c>
    </row>
    <row r="1877" spans="1:24" hidden="1" x14ac:dyDescent="0.2">
      <c r="A1877" s="73" t="str">
        <f t="shared" si="350"/>
        <v/>
      </c>
      <c r="B1877" s="3" t="str">
        <f t="shared" si="348"/>
        <v/>
      </c>
      <c r="E1877" s="14" t="str">
        <f t="shared" si="349"/>
        <v/>
      </c>
      <c r="F1877" s="3">
        <f t="shared" si="355"/>
        <v>8</v>
      </c>
      <c r="G1877" s="3" t="str">
        <f t="shared" si="351"/>
        <v/>
      </c>
      <c r="H1877" s="3">
        <f t="shared" si="347"/>
        <v>0</v>
      </c>
      <c r="I1877" s="3" t="str">
        <f t="shared" si="352"/>
        <v/>
      </c>
      <c r="K1877" s="3">
        <f t="shared" si="353"/>
        <v>61</v>
      </c>
      <c r="L1877" s="3" t="str">
        <f t="shared" si="354"/>
        <v/>
      </c>
      <c r="N1877" s="48" t="s">
        <v>52</v>
      </c>
      <c r="O1877" s="57"/>
      <c r="P1877" s="36"/>
      <c r="Q1877" s="35"/>
      <c r="R1877" s="37"/>
      <c r="S1877" s="185"/>
      <c r="T1877" s="62" t="str">
        <f>IF(O1877&gt;0,VLOOKUP(Q1877,'Riders Names'!A$2:B$582,2,FALSE),"")</f>
        <v/>
      </c>
      <c r="U1877" s="45" t="str">
        <f>IF(P1877&gt;0,VLOOKUP(Q1877,'Riders Names'!A$2:B$582,1,FALSE),"")</f>
        <v/>
      </c>
      <c r="X1877" s="7" t="str">
        <f>IF('My Races'!$H$2="All",Q1877,CONCATENATE(Q1877,N1877))</f>
        <v>Choose Race</v>
      </c>
    </row>
    <row r="1878" spans="1:24" hidden="1" x14ac:dyDescent="0.2">
      <c r="A1878" s="73" t="str">
        <f t="shared" si="350"/>
        <v/>
      </c>
      <c r="B1878" s="3" t="str">
        <f t="shared" si="348"/>
        <v/>
      </c>
      <c r="E1878" s="14" t="str">
        <f t="shared" si="349"/>
        <v/>
      </c>
      <c r="F1878" s="3">
        <f t="shared" si="355"/>
        <v>8</v>
      </c>
      <c r="G1878" s="3" t="str">
        <f t="shared" si="351"/>
        <v/>
      </c>
      <c r="H1878" s="3">
        <f t="shared" si="347"/>
        <v>0</v>
      </c>
      <c r="I1878" s="3" t="str">
        <f t="shared" si="352"/>
        <v/>
      </c>
      <c r="K1878" s="3">
        <f t="shared" si="353"/>
        <v>61</v>
      </c>
      <c r="L1878" s="3" t="str">
        <f t="shared" si="354"/>
        <v/>
      </c>
      <c r="N1878" s="48" t="s">
        <v>52</v>
      </c>
      <c r="O1878" s="57"/>
      <c r="P1878" s="36"/>
      <c r="Q1878" s="35"/>
      <c r="R1878" s="37"/>
      <c r="S1878" s="185"/>
      <c r="T1878" s="62" t="str">
        <f>IF(O1878&gt;0,VLOOKUP(Q1878,'Riders Names'!A$2:B$582,2,FALSE),"")</f>
        <v/>
      </c>
      <c r="U1878" s="45" t="str">
        <f>IF(P1878&gt;0,VLOOKUP(Q1878,'Riders Names'!A$2:B$582,1,FALSE),"")</f>
        <v/>
      </c>
      <c r="X1878" s="7" t="str">
        <f>IF('My Races'!$H$2="All",Q1878,CONCATENATE(Q1878,N1878))</f>
        <v>Choose Race</v>
      </c>
    </row>
    <row r="1879" spans="1:24" hidden="1" x14ac:dyDescent="0.2">
      <c r="A1879" s="73" t="str">
        <f t="shared" si="350"/>
        <v/>
      </c>
      <c r="B1879" s="3" t="str">
        <f t="shared" si="348"/>
        <v/>
      </c>
      <c r="E1879" s="14" t="str">
        <f t="shared" si="349"/>
        <v/>
      </c>
      <c r="F1879" s="3">
        <f t="shared" si="355"/>
        <v>8</v>
      </c>
      <c r="G1879" s="3" t="str">
        <f t="shared" si="351"/>
        <v/>
      </c>
      <c r="H1879" s="3">
        <f t="shared" si="347"/>
        <v>0</v>
      </c>
      <c r="I1879" s="3" t="str">
        <f t="shared" si="352"/>
        <v/>
      </c>
      <c r="K1879" s="3">
        <f t="shared" si="353"/>
        <v>61</v>
      </c>
      <c r="L1879" s="3" t="str">
        <f t="shared" si="354"/>
        <v/>
      </c>
      <c r="N1879" s="48" t="s">
        <v>52</v>
      </c>
      <c r="O1879" s="57"/>
      <c r="P1879" s="36"/>
      <c r="Q1879" s="35"/>
      <c r="R1879" s="37"/>
      <c r="S1879" s="185"/>
      <c r="T1879" s="62" t="str">
        <f>IF(O1879&gt;0,VLOOKUP(Q1879,'Riders Names'!A$2:B$582,2,FALSE),"")</f>
        <v/>
      </c>
      <c r="U1879" s="45" t="str">
        <f>IF(P1879&gt;0,VLOOKUP(Q1879,'Riders Names'!A$2:B$582,1,FALSE),"")</f>
        <v/>
      </c>
      <c r="X1879" s="7" t="str">
        <f>IF('My Races'!$H$2="All",Q1879,CONCATENATE(Q1879,N1879))</f>
        <v>Choose Race</v>
      </c>
    </row>
    <row r="1880" spans="1:24" hidden="1" x14ac:dyDescent="0.2">
      <c r="A1880" s="73" t="str">
        <f t="shared" si="350"/>
        <v/>
      </c>
      <c r="B1880" s="3" t="str">
        <f t="shared" si="348"/>
        <v/>
      </c>
      <c r="E1880" s="14" t="str">
        <f t="shared" si="349"/>
        <v/>
      </c>
      <c r="F1880" s="3">
        <f t="shared" si="355"/>
        <v>8</v>
      </c>
      <c r="G1880" s="3" t="str">
        <f t="shared" si="351"/>
        <v/>
      </c>
      <c r="H1880" s="3">
        <f t="shared" si="347"/>
        <v>0</v>
      </c>
      <c r="I1880" s="3" t="str">
        <f t="shared" si="352"/>
        <v/>
      </c>
      <c r="K1880" s="3">
        <f t="shared" si="353"/>
        <v>61</v>
      </c>
      <c r="L1880" s="3" t="str">
        <f t="shared" si="354"/>
        <v/>
      </c>
      <c r="N1880" s="48" t="s">
        <v>52</v>
      </c>
      <c r="O1880" s="57"/>
      <c r="P1880" s="36"/>
      <c r="Q1880" s="35"/>
      <c r="R1880" s="37"/>
      <c r="S1880" s="185"/>
      <c r="T1880" s="62" t="str">
        <f>IF(O1880&gt;0,VLOOKUP(Q1880,'Riders Names'!A$2:B$582,2,FALSE),"")</f>
        <v/>
      </c>
      <c r="U1880" s="45" t="str">
        <f>IF(P1880&gt;0,VLOOKUP(Q1880,'Riders Names'!A$2:B$582,1,FALSE),"")</f>
        <v/>
      </c>
      <c r="X1880" s="7" t="str">
        <f>IF('My Races'!$H$2="All",Q1880,CONCATENATE(Q1880,N1880))</f>
        <v>Choose Race</v>
      </c>
    </row>
    <row r="1881" spans="1:24" hidden="1" x14ac:dyDescent="0.2">
      <c r="A1881" s="73" t="str">
        <f t="shared" si="350"/>
        <v/>
      </c>
      <c r="B1881" s="3" t="str">
        <f t="shared" si="348"/>
        <v/>
      </c>
      <c r="E1881" s="14" t="str">
        <f t="shared" si="349"/>
        <v/>
      </c>
      <c r="F1881" s="3">
        <f t="shared" si="355"/>
        <v>8</v>
      </c>
      <c r="G1881" s="3" t="str">
        <f t="shared" si="351"/>
        <v/>
      </c>
      <c r="H1881" s="3">
        <f t="shared" si="347"/>
        <v>0</v>
      </c>
      <c r="I1881" s="3" t="str">
        <f t="shared" si="352"/>
        <v/>
      </c>
      <c r="K1881" s="3">
        <f t="shared" si="353"/>
        <v>61</v>
      </c>
      <c r="L1881" s="3" t="str">
        <f t="shared" si="354"/>
        <v/>
      </c>
      <c r="N1881" s="48" t="s">
        <v>52</v>
      </c>
      <c r="O1881" s="57"/>
      <c r="P1881" s="36"/>
      <c r="Q1881" s="35"/>
      <c r="R1881" s="37"/>
      <c r="S1881" s="185"/>
      <c r="T1881" s="62" t="str">
        <f>IF(O1881&gt;0,VLOOKUP(Q1881,'Riders Names'!A$2:B$582,2,FALSE),"")</f>
        <v/>
      </c>
      <c r="U1881" s="45" t="str">
        <f>IF(P1881&gt;0,VLOOKUP(Q1881,'Riders Names'!A$2:B$582,1,FALSE),"")</f>
        <v/>
      </c>
      <c r="X1881" s="7" t="str">
        <f>IF('My Races'!$H$2="All",Q1881,CONCATENATE(Q1881,N1881))</f>
        <v>Choose Race</v>
      </c>
    </row>
    <row r="1882" spans="1:24" hidden="1" x14ac:dyDescent="0.2">
      <c r="A1882" s="73" t="str">
        <f t="shared" si="350"/>
        <v/>
      </c>
      <c r="B1882" s="3" t="str">
        <f t="shared" si="348"/>
        <v/>
      </c>
      <c r="E1882" s="14" t="str">
        <f t="shared" si="349"/>
        <v/>
      </c>
      <c r="F1882" s="3">
        <f t="shared" si="355"/>
        <v>8</v>
      </c>
      <c r="G1882" s="3" t="str">
        <f t="shared" si="351"/>
        <v/>
      </c>
      <c r="H1882" s="3">
        <f t="shared" si="347"/>
        <v>0</v>
      </c>
      <c r="I1882" s="3" t="str">
        <f t="shared" si="352"/>
        <v/>
      </c>
      <c r="K1882" s="3">
        <f t="shared" si="353"/>
        <v>61</v>
      </c>
      <c r="L1882" s="3" t="str">
        <f t="shared" si="354"/>
        <v/>
      </c>
      <c r="N1882" s="48" t="s">
        <v>52</v>
      </c>
      <c r="O1882" s="57"/>
      <c r="P1882" s="36"/>
      <c r="Q1882" s="35"/>
      <c r="R1882" s="37"/>
      <c r="S1882" s="185"/>
      <c r="T1882" s="62" t="str">
        <f>IF(O1882&gt;0,VLOOKUP(Q1882,'Riders Names'!A$2:B$582,2,FALSE),"")</f>
        <v/>
      </c>
      <c r="U1882" s="45" t="str">
        <f>IF(P1882&gt;0,VLOOKUP(Q1882,'Riders Names'!A$2:B$582,1,FALSE),"")</f>
        <v/>
      </c>
      <c r="X1882" s="7" t="str">
        <f>IF('My Races'!$H$2="All",Q1882,CONCATENATE(Q1882,N1882))</f>
        <v>Choose Race</v>
      </c>
    </row>
    <row r="1883" spans="1:24" hidden="1" x14ac:dyDescent="0.2">
      <c r="A1883" s="73" t="str">
        <f t="shared" si="350"/>
        <v/>
      </c>
      <c r="B1883" s="3" t="str">
        <f t="shared" si="348"/>
        <v/>
      </c>
      <c r="E1883" s="14" t="str">
        <f t="shared" si="349"/>
        <v/>
      </c>
      <c r="F1883" s="3">
        <f t="shared" si="355"/>
        <v>8</v>
      </c>
      <c r="G1883" s="3" t="str">
        <f t="shared" si="351"/>
        <v/>
      </c>
      <c r="H1883" s="3">
        <f t="shared" si="347"/>
        <v>0</v>
      </c>
      <c r="I1883" s="3" t="str">
        <f t="shared" si="352"/>
        <v/>
      </c>
      <c r="K1883" s="3">
        <f t="shared" si="353"/>
        <v>61</v>
      </c>
      <c r="L1883" s="3" t="str">
        <f t="shared" si="354"/>
        <v/>
      </c>
      <c r="N1883" s="48" t="s">
        <v>52</v>
      </c>
      <c r="O1883" s="57"/>
      <c r="P1883" s="36"/>
      <c r="Q1883" s="35"/>
      <c r="R1883" s="37"/>
      <c r="S1883" s="185"/>
      <c r="T1883" s="62" t="str">
        <f>IF(O1883&gt;0,VLOOKUP(Q1883,'Riders Names'!A$2:B$582,2,FALSE),"")</f>
        <v/>
      </c>
      <c r="U1883" s="45" t="str">
        <f>IF(P1883&gt;0,VLOOKUP(Q1883,'Riders Names'!A$2:B$582,1,FALSE),"")</f>
        <v/>
      </c>
      <c r="X1883" s="7" t="str">
        <f>IF('My Races'!$H$2="All",Q1883,CONCATENATE(Q1883,N1883))</f>
        <v>Choose Race</v>
      </c>
    </row>
    <row r="1884" spans="1:24" hidden="1" x14ac:dyDescent="0.2">
      <c r="A1884" s="73" t="str">
        <f t="shared" si="350"/>
        <v/>
      </c>
      <c r="B1884" s="3" t="str">
        <f t="shared" si="348"/>
        <v/>
      </c>
      <c r="E1884" s="14" t="str">
        <f t="shared" si="349"/>
        <v/>
      </c>
      <c r="F1884" s="3">
        <f t="shared" si="355"/>
        <v>8</v>
      </c>
      <c r="G1884" s="3" t="str">
        <f t="shared" si="351"/>
        <v/>
      </c>
      <c r="H1884" s="3">
        <f t="shared" si="347"/>
        <v>0</v>
      </c>
      <c r="I1884" s="3" t="str">
        <f t="shared" si="352"/>
        <v/>
      </c>
      <c r="K1884" s="3">
        <f t="shared" si="353"/>
        <v>61</v>
      </c>
      <c r="L1884" s="3" t="str">
        <f t="shared" si="354"/>
        <v/>
      </c>
      <c r="N1884" s="48" t="s">
        <v>52</v>
      </c>
      <c r="O1884" s="57"/>
      <c r="P1884" s="36"/>
      <c r="Q1884" s="35"/>
      <c r="R1884" s="37"/>
      <c r="S1884" s="185"/>
      <c r="T1884" s="62" t="str">
        <f>IF(O1884&gt;0,VLOOKUP(Q1884,'Riders Names'!A$2:B$582,2,FALSE),"")</f>
        <v/>
      </c>
      <c r="U1884" s="45" t="str">
        <f>IF(P1884&gt;0,VLOOKUP(Q1884,'Riders Names'!A$2:B$582,1,FALSE),"")</f>
        <v/>
      </c>
      <c r="X1884" s="7" t="str">
        <f>IF('My Races'!$H$2="All",Q1884,CONCATENATE(Q1884,N1884))</f>
        <v>Choose Race</v>
      </c>
    </row>
    <row r="1885" spans="1:24" hidden="1" x14ac:dyDescent="0.2">
      <c r="A1885" s="73" t="str">
        <f t="shared" si="350"/>
        <v/>
      </c>
      <c r="B1885" s="3" t="str">
        <f t="shared" si="348"/>
        <v/>
      </c>
      <c r="E1885" s="14" t="str">
        <f t="shared" si="349"/>
        <v/>
      </c>
      <c r="F1885" s="3">
        <f t="shared" si="355"/>
        <v>8</v>
      </c>
      <c r="G1885" s="3" t="str">
        <f t="shared" si="351"/>
        <v/>
      </c>
      <c r="H1885" s="3">
        <f t="shared" si="347"/>
        <v>0</v>
      </c>
      <c r="I1885" s="3" t="str">
        <f t="shared" si="352"/>
        <v/>
      </c>
      <c r="K1885" s="3">
        <f t="shared" si="353"/>
        <v>61</v>
      </c>
      <c r="L1885" s="3" t="str">
        <f t="shared" si="354"/>
        <v/>
      </c>
      <c r="N1885" s="48" t="s">
        <v>52</v>
      </c>
      <c r="O1885" s="57"/>
      <c r="P1885" s="36"/>
      <c r="Q1885" s="35"/>
      <c r="R1885" s="37"/>
      <c r="S1885" s="185"/>
      <c r="T1885" s="62" t="str">
        <f>IF(O1885&gt;0,VLOOKUP(Q1885,'Riders Names'!A$2:B$582,2,FALSE),"")</f>
        <v/>
      </c>
      <c r="U1885" s="45" t="str">
        <f>IF(P1885&gt;0,VLOOKUP(Q1885,'Riders Names'!A$2:B$582,1,FALSE),"")</f>
        <v/>
      </c>
      <c r="X1885" s="7" t="str">
        <f>IF('My Races'!$H$2="All",Q1885,CONCATENATE(Q1885,N1885))</f>
        <v>Choose Race</v>
      </c>
    </row>
    <row r="1886" spans="1:24" hidden="1" x14ac:dyDescent="0.2">
      <c r="A1886" s="73" t="str">
        <f t="shared" si="350"/>
        <v/>
      </c>
      <c r="B1886" s="3" t="str">
        <f t="shared" si="348"/>
        <v/>
      </c>
      <c r="E1886" s="14" t="str">
        <f t="shared" si="349"/>
        <v/>
      </c>
      <c r="F1886" s="3">
        <f t="shared" si="355"/>
        <v>8</v>
      </c>
      <c r="G1886" s="3" t="str">
        <f t="shared" si="351"/>
        <v/>
      </c>
      <c r="H1886" s="3">
        <f t="shared" si="347"/>
        <v>0</v>
      </c>
      <c r="I1886" s="3" t="str">
        <f t="shared" si="352"/>
        <v/>
      </c>
      <c r="K1886" s="3">
        <f t="shared" si="353"/>
        <v>61</v>
      </c>
      <c r="L1886" s="3" t="str">
        <f t="shared" si="354"/>
        <v/>
      </c>
      <c r="N1886" s="48" t="s">
        <v>52</v>
      </c>
      <c r="O1886" s="57"/>
      <c r="P1886" s="36"/>
      <c r="Q1886" s="35"/>
      <c r="R1886" s="37"/>
      <c r="S1886" s="185"/>
      <c r="T1886" s="62" t="str">
        <f>IF(O1886&gt;0,VLOOKUP(Q1886,'Riders Names'!A$2:B$582,2,FALSE),"")</f>
        <v/>
      </c>
      <c r="U1886" s="45" t="str">
        <f>IF(P1886&gt;0,VLOOKUP(Q1886,'Riders Names'!A$2:B$582,1,FALSE),"")</f>
        <v/>
      </c>
      <c r="X1886" s="7" t="str">
        <f>IF('My Races'!$H$2="All",Q1886,CONCATENATE(Q1886,N1886))</f>
        <v>Choose Race</v>
      </c>
    </row>
    <row r="1887" spans="1:24" hidden="1" x14ac:dyDescent="0.2">
      <c r="A1887" s="73" t="str">
        <f t="shared" si="350"/>
        <v/>
      </c>
      <c r="B1887" s="3" t="str">
        <f t="shared" si="348"/>
        <v/>
      </c>
      <c r="E1887" s="14" t="str">
        <f t="shared" si="349"/>
        <v/>
      </c>
      <c r="F1887" s="3">
        <f t="shared" si="355"/>
        <v>8</v>
      </c>
      <c r="G1887" s="3" t="str">
        <f t="shared" si="351"/>
        <v/>
      </c>
      <c r="H1887" s="3">
        <f t="shared" si="347"/>
        <v>0</v>
      </c>
      <c r="I1887" s="3" t="str">
        <f t="shared" si="352"/>
        <v/>
      </c>
      <c r="K1887" s="3">
        <f t="shared" si="353"/>
        <v>61</v>
      </c>
      <c r="L1887" s="3" t="str">
        <f t="shared" si="354"/>
        <v/>
      </c>
      <c r="N1887" s="48" t="s">
        <v>52</v>
      </c>
      <c r="O1887" s="57"/>
      <c r="P1887" s="36"/>
      <c r="Q1887" s="35"/>
      <c r="R1887" s="78"/>
      <c r="S1887" s="196"/>
      <c r="T1887" s="62" t="str">
        <f>IF(O1887&gt;0,VLOOKUP(Q1887,'Riders Names'!A$2:B$582,2,FALSE),"")</f>
        <v/>
      </c>
      <c r="U1887" s="45" t="str">
        <f>IF(P1887&gt;0,VLOOKUP(Q1887,'Riders Names'!A$2:B$582,1,FALSE),"")</f>
        <v/>
      </c>
      <c r="X1887" s="7" t="str">
        <f>IF('My Races'!$H$2="All",Q1887,CONCATENATE(Q1887,N1887))</f>
        <v>Choose Race</v>
      </c>
    </row>
    <row r="1888" spans="1:24" hidden="1" x14ac:dyDescent="0.2">
      <c r="A1888" s="73" t="str">
        <f t="shared" si="350"/>
        <v/>
      </c>
      <c r="B1888" s="3" t="str">
        <f t="shared" si="348"/>
        <v/>
      </c>
      <c r="E1888" s="14" t="str">
        <f t="shared" si="349"/>
        <v/>
      </c>
      <c r="F1888" s="3">
        <f t="shared" si="355"/>
        <v>8</v>
      </c>
      <c r="G1888" s="3" t="str">
        <f t="shared" si="351"/>
        <v/>
      </c>
      <c r="H1888" s="3">
        <f t="shared" si="347"/>
        <v>0</v>
      </c>
      <c r="I1888" s="3" t="str">
        <f t="shared" si="352"/>
        <v/>
      </c>
      <c r="K1888" s="3">
        <f t="shared" si="353"/>
        <v>61</v>
      </c>
      <c r="L1888" s="3" t="str">
        <f t="shared" si="354"/>
        <v/>
      </c>
      <c r="N1888" s="48" t="s">
        <v>52</v>
      </c>
      <c r="O1888" s="57"/>
      <c r="P1888" s="36"/>
      <c r="Q1888" s="35"/>
      <c r="R1888" s="78"/>
      <c r="S1888" s="196"/>
      <c r="T1888" s="62" t="str">
        <f>IF(O1888&gt;0,VLOOKUP(Q1888,'Riders Names'!A$2:B$582,2,FALSE),"")</f>
        <v/>
      </c>
      <c r="U1888" s="45" t="str">
        <f>IF(P1888&gt;0,VLOOKUP(Q1888,'Riders Names'!A$2:B$582,1,FALSE),"")</f>
        <v/>
      </c>
      <c r="X1888" s="7" t="str">
        <f>IF('My Races'!$H$2="All",Q1888,CONCATENATE(Q1888,N1888))</f>
        <v>Choose Race</v>
      </c>
    </row>
    <row r="1889" spans="1:24" hidden="1" x14ac:dyDescent="0.2">
      <c r="A1889" s="73" t="str">
        <f t="shared" si="350"/>
        <v/>
      </c>
      <c r="B1889" s="3" t="str">
        <f t="shared" si="348"/>
        <v/>
      </c>
      <c r="E1889" s="14" t="str">
        <f t="shared" si="349"/>
        <v/>
      </c>
      <c r="F1889" s="3">
        <f t="shared" si="355"/>
        <v>8</v>
      </c>
      <c r="G1889" s="3" t="str">
        <f t="shared" si="351"/>
        <v/>
      </c>
      <c r="H1889" s="3">
        <f t="shared" si="347"/>
        <v>0</v>
      </c>
      <c r="I1889" s="3" t="str">
        <f t="shared" si="352"/>
        <v/>
      </c>
      <c r="K1889" s="3">
        <f t="shared" si="353"/>
        <v>61</v>
      </c>
      <c r="L1889" s="3" t="str">
        <f t="shared" si="354"/>
        <v/>
      </c>
      <c r="N1889" s="48" t="s">
        <v>52</v>
      </c>
      <c r="O1889" s="57"/>
      <c r="P1889" s="36"/>
      <c r="Q1889" s="35"/>
      <c r="R1889" s="78"/>
      <c r="S1889" s="196"/>
      <c r="T1889" s="62" t="str">
        <f>IF(O1889&gt;0,VLOOKUP(Q1889,'Riders Names'!A$2:B$582,2,FALSE),"")</f>
        <v/>
      </c>
      <c r="U1889" s="45" t="str">
        <f>IF(P1889&gt;0,VLOOKUP(Q1889,'Riders Names'!A$2:B$582,1,FALSE),"")</f>
        <v/>
      </c>
      <c r="X1889" s="7" t="str">
        <f>IF('My Races'!$H$2="All",Q1889,CONCATENATE(Q1889,N1889))</f>
        <v>Choose Race</v>
      </c>
    </row>
    <row r="1890" spans="1:24" hidden="1" x14ac:dyDescent="0.2">
      <c r="A1890" s="73" t="str">
        <f t="shared" si="350"/>
        <v/>
      </c>
      <c r="B1890" s="3" t="str">
        <f t="shared" si="348"/>
        <v/>
      </c>
      <c r="E1890" s="14" t="str">
        <f t="shared" si="349"/>
        <v/>
      </c>
      <c r="F1890" s="3">
        <f t="shared" si="355"/>
        <v>8</v>
      </c>
      <c r="G1890" s="3" t="str">
        <f t="shared" si="351"/>
        <v/>
      </c>
      <c r="H1890" s="3">
        <f t="shared" si="347"/>
        <v>0</v>
      </c>
      <c r="I1890" s="3" t="str">
        <f t="shared" si="352"/>
        <v/>
      </c>
      <c r="K1890" s="3">
        <f t="shared" si="353"/>
        <v>61</v>
      </c>
      <c r="L1890" s="3" t="str">
        <f t="shared" si="354"/>
        <v/>
      </c>
      <c r="N1890" s="48" t="s">
        <v>52</v>
      </c>
      <c r="O1890" s="57"/>
      <c r="P1890" s="36"/>
      <c r="Q1890" s="35"/>
      <c r="R1890" s="78"/>
      <c r="S1890" s="196"/>
      <c r="T1890" s="62" t="str">
        <f>IF(O1890&gt;0,VLOOKUP(Q1890,'Riders Names'!A$2:B$582,2,FALSE),"")</f>
        <v/>
      </c>
      <c r="U1890" s="45" t="str">
        <f>IF(P1890&gt;0,VLOOKUP(Q1890,'Riders Names'!A$2:B$582,1,FALSE),"")</f>
        <v/>
      </c>
      <c r="X1890" s="7" t="str">
        <f>IF('My Races'!$H$2="All",Q1890,CONCATENATE(Q1890,N1890))</f>
        <v>Choose Race</v>
      </c>
    </row>
    <row r="1891" spans="1:24" hidden="1" x14ac:dyDescent="0.2">
      <c r="A1891" s="73" t="str">
        <f t="shared" si="350"/>
        <v/>
      </c>
      <c r="B1891" s="3" t="str">
        <f t="shared" si="348"/>
        <v/>
      </c>
      <c r="E1891" s="14" t="str">
        <f t="shared" si="349"/>
        <v/>
      </c>
      <c r="F1891" s="3">
        <f t="shared" si="355"/>
        <v>8</v>
      </c>
      <c r="G1891" s="3" t="str">
        <f t="shared" si="351"/>
        <v/>
      </c>
      <c r="H1891" s="3">
        <f t="shared" ref="H1891:H1954" si="356">IF(AND(N1891=$AA$11,P1891=$AE$11),H1890+1,H1890)</f>
        <v>0</v>
      </c>
      <c r="I1891" s="3" t="str">
        <f t="shared" si="352"/>
        <v/>
      </c>
      <c r="K1891" s="3">
        <f t="shared" si="353"/>
        <v>61</v>
      </c>
      <c r="L1891" s="3" t="str">
        <f t="shared" si="354"/>
        <v/>
      </c>
      <c r="N1891" s="48" t="s">
        <v>52</v>
      </c>
      <c r="O1891" s="57"/>
      <c r="P1891" s="36"/>
      <c r="Q1891" s="35"/>
      <c r="R1891" s="78"/>
      <c r="S1891" s="196"/>
      <c r="T1891" s="62" t="str">
        <f>IF(O1891&gt;0,VLOOKUP(Q1891,'Riders Names'!A$2:B$582,2,FALSE),"")</f>
        <v/>
      </c>
      <c r="U1891" s="45" t="str">
        <f>IF(P1891&gt;0,VLOOKUP(Q1891,'Riders Names'!A$2:B$582,1,FALSE),"")</f>
        <v/>
      </c>
      <c r="X1891" s="7" t="str">
        <f>IF('My Races'!$H$2="All",Q1891,CONCATENATE(Q1891,N1891))</f>
        <v>Choose Race</v>
      </c>
    </row>
    <row r="1892" spans="1:24" hidden="1" x14ac:dyDescent="0.2">
      <c r="A1892" s="73" t="str">
        <f t="shared" si="350"/>
        <v/>
      </c>
      <c r="B1892" s="3" t="str">
        <f t="shared" si="348"/>
        <v/>
      </c>
      <c r="E1892" s="14" t="str">
        <f t="shared" si="349"/>
        <v/>
      </c>
      <c r="F1892" s="3">
        <f t="shared" si="355"/>
        <v>8</v>
      </c>
      <c r="G1892" s="3" t="str">
        <f t="shared" si="351"/>
        <v/>
      </c>
      <c r="H1892" s="3">
        <f t="shared" si="356"/>
        <v>0</v>
      </c>
      <c r="I1892" s="3" t="str">
        <f t="shared" si="352"/>
        <v/>
      </c>
      <c r="K1892" s="3">
        <f t="shared" si="353"/>
        <v>61</v>
      </c>
      <c r="L1892" s="3" t="str">
        <f t="shared" si="354"/>
        <v/>
      </c>
      <c r="N1892" s="48" t="s">
        <v>52</v>
      </c>
      <c r="O1892" s="57"/>
      <c r="P1892" s="36"/>
      <c r="Q1892" s="35"/>
      <c r="R1892" s="78"/>
      <c r="S1892" s="196"/>
      <c r="T1892" s="62" t="str">
        <f>IF(O1892&gt;0,VLOOKUP(Q1892,'Riders Names'!A$2:B$582,2,FALSE),"")</f>
        <v/>
      </c>
      <c r="U1892" s="45" t="str">
        <f>IF(P1892&gt;0,VLOOKUP(Q1892,'Riders Names'!A$2:B$582,1,FALSE),"")</f>
        <v/>
      </c>
      <c r="X1892" s="7" t="str">
        <f>IF('My Races'!$H$2="All",Q1892,CONCATENATE(Q1892,N1892))</f>
        <v>Choose Race</v>
      </c>
    </row>
    <row r="1893" spans="1:24" hidden="1" x14ac:dyDescent="0.2">
      <c r="A1893" s="73" t="str">
        <f t="shared" si="350"/>
        <v/>
      </c>
      <c r="B1893" s="3" t="str">
        <f t="shared" si="348"/>
        <v/>
      </c>
      <c r="E1893" s="14" t="str">
        <f t="shared" si="349"/>
        <v/>
      </c>
      <c r="F1893" s="3">
        <f t="shared" si="355"/>
        <v>8</v>
      </c>
      <c r="G1893" s="3" t="str">
        <f t="shared" si="351"/>
        <v/>
      </c>
      <c r="H1893" s="3">
        <f t="shared" si="356"/>
        <v>0</v>
      </c>
      <c r="I1893" s="3" t="str">
        <f t="shared" si="352"/>
        <v/>
      </c>
      <c r="K1893" s="3">
        <f t="shared" si="353"/>
        <v>61</v>
      </c>
      <c r="L1893" s="3" t="str">
        <f t="shared" si="354"/>
        <v/>
      </c>
      <c r="N1893" s="48" t="s">
        <v>52</v>
      </c>
      <c r="O1893" s="57"/>
      <c r="P1893" s="36"/>
      <c r="Q1893" s="35"/>
      <c r="R1893" s="78"/>
      <c r="S1893" s="196"/>
      <c r="T1893" s="62" t="str">
        <f>IF(O1893&gt;0,VLOOKUP(Q1893,'Riders Names'!A$2:B$582,2,FALSE),"")</f>
        <v/>
      </c>
      <c r="U1893" s="45" t="str">
        <f>IF(P1893&gt;0,VLOOKUP(Q1893,'Riders Names'!A$2:B$582,1,FALSE),"")</f>
        <v/>
      </c>
      <c r="X1893" s="7" t="str">
        <f>IF('My Races'!$H$2="All",Q1893,CONCATENATE(Q1893,N1893))</f>
        <v>Choose Race</v>
      </c>
    </row>
    <row r="1894" spans="1:24" hidden="1" x14ac:dyDescent="0.2">
      <c r="A1894" s="73" t="str">
        <f t="shared" si="350"/>
        <v/>
      </c>
      <c r="B1894" s="3" t="str">
        <f t="shared" si="348"/>
        <v/>
      </c>
      <c r="E1894" s="14" t="str">
        <f t="shared" si="349"/>
        <v/>
      </c>
      <c r="F1894" s="3">
        <f t="shared" si="355"/>
        <v>8</v>
      </c>
      <c r="G1894" s="3" t="str">
        <f t="shared" si="351"/>
        <v/>
      </c>
      <c r="H1894" s="3">
        <f t="shared" si="356"/>
        <v>0</v>
      </c>
      <c r="I1894" s="3" t="str">
        <f t="shared" si="352"/>
        <v/>
      </c>
      <c r="K1894" s="3">
        <f t="shared" si="353"/>
        <v>61</v>
      </c>
      <c r="L1894" s="3" t="str">
        <f t="shared" si="354"/>
        <v/>
      </c>
      <c r="N1894" s="48" t="s">
        <v>52</v>
      </c>
      <c r="O1894" s="57"/>
      <c r="P1894" s="36"/>
      <c r="Q1894" s="35"/>
      <c r="R1894" s="78"/>
      <c r="S1894" s="196"/>
      <c r="T1894" s="62" t="str">
        <f>IF(O1894&gt;0,VLOOKUP(Q1894,'Riders Names'!A$2:B$582,2,FALSE),"")</f>
        <v/>
      </c>
      <c r="U1894" s="45" t="str">
        <f>IF(P1894&gt;0,VLOOKUP(Q1894,'Riders Names'!A$2:B$582,1,FALSE),"")</f>
        <v/>
      </c>
      <c r="X1894" s="7" t="str">
        <f>IF('My Races'!$H$2="All",Q1894,CONCATENATE(Q1894,N1894))</f>
        <v>Choose Race</v>
      </c>
    </row>
    <row r="1895" spans="1:24" hidden="1" x14ac:dyDescent="0.2">
      <c r="A1895" s="73" t="str">
        <f t="shared" si="350"/>
        <v/>
      </c>
      <c r="B1895" s="3" t="str">
        <f t="shared" si="348"/>
        <v/>
      </c>
      <c r="E1895" s="14" t="str">
        <f t="shared" si="349"/>
        <v/>
      </c>
      <c r="F1895" s="3">
        <f t="shared" si="355"/>
        <v>8</v>
      </c>
      <c r="G1895" s="3" t="str">
        <f t="shared" si="351"/>
        <v/>
      </c>
      <c r="H1895" s="3">
        <f t="shared" si="356"/>
        <v>0</v>
      </c>
      <c r="I1895" s="3" t="str">
        <f t="shared" si="352"/>
        <v/>
      </c>
      <c r="K1895" s="3">
        <f t="shared" si="353"/>
        <v>61</v>
      </c>
      <c r="L1895" s="3" t="str">
        <f t="shared" si="354"/>
        <v/>
      </c>
      <c r="N1895" s="48" t="s">
        <v>52</v>
      </c>
      <c r="O1895" s="57"/>
      <c r="P1895" s="36"/>
      <c r="Q1895" s="35"/>
      <c r="R1895" s="78"/>
      <c r="S1895" s="196"/>
      <c r="T1895" s="62" t="str">
        <f>IF(O1895&gt;0,VLOOKUP(Q1895,'Riders Names'!A$2:B$582,2,FALSE),"")</f>
        <v/>
      </c>
      <c r="U1895" s="45" t="str">
        <f>IF(P1895&gt;0,VLOOKUP(Q1895,'Riders Names'!A$2:B$582,1,FALSE),"")</f>
        <v/>
      </c>
      <c r="X1895" s="7" t="str">
        <f>IF('My Races'!$H$2="All",Q1895,CONCATENATE(Q1895,N1895))</f>
        <v>Choose Race</v>
      </c>
    </row>
    <row r="1896" spans="1:24" hidden="1" x14ac:dyDescent="0.2">
      <c r="A1896" s="73" t="str">
        <f t="shared" si="350"/>
        <v/>
      </c>
      <c r="B1896" s="3" t="str">
        <f t="shared" si="348"/>
        <v/>
      </c>
      <c r="E1896" s="14" t="str">
        <f t="shared" si="349"/>
        <v/>
      </c>
      <c r="F1896" s="3">
        <f t="shared" si="355"/>
        <v>8</v>
      </c>
      <c r="G1896" s="3" t="str">
        <f t="shared" si="351"/>
        <v/>
      </c>
      <c r="H1896" s="3">
        <f t="shared" si="356"/>
        <v>0</v>
      </c>
      <c r="I1896" s="3" t="str">
        <f t="shared" si="352"/>
        <v/>
      </c>
      <c r="K1896" s="3">
        <f t="shared" si="353"/>
        <v>61</v>
      </c>
      <c r="L1896" s="3" t="str">
        <f t="shared" si="354"/>
        <v/>
      </c>
      <c r="N1896" s="48" t="s">
        <v>52</v>
      </c>
      <c r="O1896" s="57"/>
      <c r="P1896" s="36"/>
      <c r="Q1896" s="35"/>
      <c r="R1896" s="78"/>
      <c r="S1896" s="196"/>
      <c r="T1896" s="62" t="str">
        <f>IF(O1896&gt;0,VLOOKUP(Q1896,'Riders Names'!A$2:B$582,2,FALSE),"")</f>
        <v/>
      </c>
      <c r="U1896" s="45" t="str">
        <f>IF(P1896&gt;0,VLOOKUP(Q1896,'Riders Names'!A$2:B$582,1,FALSE),"")</f>
        <v/>
      </c>
      <c r="X1896" s="7" t="str">
        <f>IF('My Races'!$H$2="All",Q1896,CONCATENATE(Q1896,N1896))</f>
        <v>Choose Race</v>
      </c>
    </row>
    <row r="1897" spans="1:24" hidden="1" x14ac:dyDescent="0.2">
      <c r="A1897" s="73" t="str">
        <f t="shared" si="350"/>
        <v/>
      </c>
      <c r="B1897" s="3" t="str">
        <f t="shared" si="348"/>
        <v/>
      </c>
      <c r="E1897" s="14" t="str">
        <f t="shared" si="349"/>
        <v/>
      </c>
      <c r="F1897" s="3">
        <f t="shared" si="355"/>
        <v>8</v>
      </c>
      <c r="G1897" s="3" t="str">
        <f t="shared" si="351"/>
        <v/>
      </c>
      <c r="H1897" s="3">
        <f t="shared" si="356"/>
        <v>0</v>
      </c>
      <c r="I1897" s="3" t="str">
        <f t="shared" si="352"/>
        <v/>
      </c>
      <c r="K1897" s="3">
        <f t="shared" si="353"/>
        <v>61</v>
      </c>
      <c r="L1897" s="3" t="str">
        <f t="shared" si="354"/>
        <v/>
      </c>
      <c r="N1897" s="48" t="s">
        <v>52</v>
      </c>
      <c r="O1897" s="57"/>
      <c r="P1897" s="36"/>
      <c r="Q1897" s="35"/>
      <c r="R1897" s="78"/>
      <c r="S1897" s="196"/>
      <c r="T1897" s="62" t="str">
        <f>IF(O1897&gt;0,VLOOKUP(Q1897,'Riders Names'!A$2:B$582,2,FALSE),"")</f>
        <v/>
      </c>
      <c r="U1897" s="45" t="str">
        <f>IF(P1897&gt;0,VLOOKUP(Q1897,'Riders Names'!A$2:B$582,1,FALSE),"")</f>
        <v/>
      </c>
      <c r="X1897" s="7" t="str">
        <f>IF('My Races'!$H$2="All",Q1897,CONCATENATE(Q1897,N1897))</f>
        <v>Choose Race</v>
      </c>
    </row>
    <row r="1898" spans="1:24" hidden="1" x14ac:dyDescent="0.2">
      <c r="A1898" s="73" t="str">
        <f t="shared" si="350"/>
        <v/>
      </c>
      <c r="B1898" s="3" t="str">
        <f t="shared" si="348"/>
        <v/>
      </c>
      <c r="E1898" s="14" t="str">
        <f t="shared" si="349"/>
        <v/>
      </c>
      <c r="F1898" s="3">
        <f t="shared" si="355"/>
        <v>8</v>
      </c>
      <c r="G1898" s="3" t="str">
        <f t="shared" si="351"/>
        <v/>
      </c>
      <c r="H1898" s="3">
        <f t="shared" si="356"/>
        <v>0</v>
      </c>
      <c r="I1898" s="3" t="str">
        <f t="shared" si="352"/>
        <v/>
      </c>
      <c r="K1898" s="3">
        <f t="shared" si="353"/>
        <v>61</v>
      </c>
      <c r="L1898" s="3" t="str">
        <f t="shared" si="354"/>
        <v/>
      </c>
      <c r="N1898" s="48" t="s">
        <v>52</v>
      </c>
      <c r="O1898" s="57"/>
      <c r="P1898" s="36"/>
      <c r="Q1898" s="35"/>
      <c r="R1898" s="78"/>
      <c r="S1898" s="196"/>
      <c r="T1898" s="62" t="str">
        <f>IF(O1898&gt;0,VLOOKUP(Q1898,'Riders Names'!A$2:B$582,2,FALSE),"")</f>
        <v/>
      </c>
      <c r="U1898" s="45" t="str">
        <f>IF(P1898&gt;0,VLOOKUP(Q1898,'Riders Names'!A$2:B$582,1,FALSE),"")</f>
        <v/>
      </c>
      <c r="X1898" s="7" t="str">
        <f>IF('My Races'!$H$2="All",Q1898,CONCATENATE(Q1898,N1898))</f>
        <v>Choose Race</v>
      </c>
    </row>
    <row r="1899" spans="1:24" hidden="1" x14ac:dyDescent="0.2">
      <c r="A1899" s="73" t="str">
        <f t="shared" si="350"/>
        <v/>
      </c>
      <c r="B1899" s="3" t="str">
        <f t="shared" si="348"/>
        <v/>
      </c>
      <c r="E1899" s="14" t="str">
        <f t="shared" si="349"/>
        <v/>
      </c>
      <c r="F1899" s="3">
        <f t="shared" si="355"/>
        <v>8</v>
      </c>
      <c r="G1899" s="3" t="str">
        <f t="shared" si="351"/>
        <v/>
      </c>
      <c r="H1899" s="3">
        <f t="shared" si="356"/>
        <v>0</v>
      </c>
      <c r="I1899" s="3" t="str">
        <f t="shared" si="352"/>
        <v/>
      </c>
      <c r="K1899" s="3">
        <f t="shared" si="353"/>
        <v>61</v>
      </c>
      <c r="L1899" s="3" t="str">
        <f t="shared" si="354"/>
        <v/>
      </c>
      <c r="N1899" s="48" t="s">
        <v>52</v>
      </c>
      <c r="O1899" s="57"/>
      <c r="P1899" s="36"/>
      <c r="Q1899" s="35"/>
      <c r="R1899" s="78"/>
      <c r="S1899" s="196"/>
      <c r="T1899" s="62" t="str">
        <f>IF(O1899&gt;0,VLOOKUP(Q1899,'Riders Names'!A$2:B$582,2,FALSE),"")</f>
        <v/>
      </c>
      <c r="U1899" s="45" t="str">
        <f>IF(P1899&gt;0,VLOOKUP(Q1899,'Riders Names'!A$2:B$582,1,FALSE),"")</f>
        <v/>
      </c>
      <c r="X1899" s="7" t="str">
        <f>IF('My Races'!$H$2="All",Q1899,CONCATENATE(Q1899,N1899))</f>
        <v>Choose Race</v>
      </c>
    </row>
    <row r="1900" spans="1:24" hidden="1" x14ac:dyDescent="0.2">
      <c r="A1900" s="73" t="str">
        <f t="shared" si="350"/>
        <v/>
      </c>
      <c r="B1900" s="3" t="str">
        <f t="shared" si="348"/>
        <v/>
      </c>
      <c r="E1900" s="14" t="str">
        <f t="shared" si="349"/>
        <v/>
      </c>
      <c r="F1900" s="3">
        <f t="shared" si="355"/>
        <v>8</v>
      </c>
      <c r="G1900" s="3" t="str">
        <f t="shared" si="351"/>
        <v/>
      </c>
      <c r="H1900" s="3">
        <f t="shared" si="356"/>
        <v>0</v>
      </c>
      <c r="I1900" s="3" t="str">
        <f t="shared" si="352"/>
        <v/>
      </c>
      <c r="K1900" s="3">
        <f t="shared" si="353"/>
        <v>61</v>
      </c>
      <c r="L1900" s="3" t="str">
        <f t="shared" si="354"/>
        <v/>
      </c>
      <c r="N1900" s="48" t="s">
        <v>52</v>
      </c>
      <c r="O1900" s="57"/>
      <c r="P1900" s="36"/>
      <c r="Q1900" s="35"/>
      <c r="R1900" s="78"/>
      <c r="S1900" s="196"/>
      <c r="T1900" s="62" t="str">
        <f>IF(O1900&gt;0,VLOOKUP(Q1900,'Riders Names'!A$2:B$582,2,FALSE),"")</f>
        <v/>
      </c>
      <c r="U1900" s="45" t="str">
        <f>IF(P1900&gt;0,VLOOKUP(Q1900,'Riders Names'!A$2:B$582,1,FALSE),"")</f>
        <v/>
      </c>
      <c r="X1900" s="7" t="str">
        <f>IF('My Races'!$H$2="All",Q1900,CONCATENATE(Q1900,N1900))</f>
        <v>Choose Race</v>
      </c>
    </row>
    <row r="1901" spans="1:24" hidden="1" x14ac:dyDescent="0.2">
      <c r="A1901" s="73" t="str">
        <f t="shared" si="350"/>
        <v/>
      </c>
      <c r="B1901" s="3" t="str">
        <f t="shared" si="348"/>
        <v/>
      </c>
      <c r="E1901" s="14" t="str">
        <f t="shared" si="349"/>
        <v/>
      </c>
      <c r="F1901" s="3">
        <f t="shared" si="355"/>
        <v>8</v>
      </c>
      <c r="G1901" s="3" t="str">
        <f t="shared" si="351"/>
        <v/>
      </c>
      <c r="H1901" s="3">
        <f t="shared" si="356"/>
        <v>0</v>
      </c>
      <c r="I1901" s="3" t="str">
        <f t="shared" si="352"/>
        <v/>
      </c>
      <c r="K1901" s="3">
        <f t="shared" si="353"/>
        <v>61</v>
      </c>
      <c r="L1901" s="3" t="str">
        <f t="shared" si="354"/>
        <v/>
      </c>
      <c r="N1901" s="48" t="s">
        <v>52</v>
      </c>
      <c r="O1901" s="57"/>
      <c r="P1901" s="36"/>
      <c r="Q1901" s="35"/>
      <c r="R1901" s="78"/>
      <c r="S1901" s="196"/>
      <c r="T1901" s="62" t="str">
        <f>IF(O1901&gt;0,VLOOKUP(Q1901,'Riders Names'!A$2:B$582,2,FALSE),"")</f>
        <v/>
      </c>
      <c r="U1901" s="45" t="str">
        <f>IF(P1901&gt;0,VLOOKUP(Q1901,'Riders Names'!A$2:B$582,1,FALSE),"")</f>
        <v/>
      </c>
      <c r="X1901" s="7" t="str">
        <f>IF('My Races'!$H$2="All",Q1901,CONCATENATE(Q1901,N1901))</f>
        <v>Choose Race</v>
      </c>
    </row>
    <row r="1902" spans="1:24" hidden="1" x14ac:dyDescent="0.2">
      <c r="A1902" s="73" t="str">
        <f t="shared" si="350"/>
        <v/>
      </c>
      <c r="B1902" s="3" t="str">
        <f t="shared" si="348"/>
        <v/>
      </c>
      <c r="E1902" s="14" t="str">
        <f t="shared" si="349"/>
        <v/>
      </c>
      <c r="F1902" s="3">
        <f t="shared" si="355"/>
        <v>8</v>
      </c>
      <c r="G1902" s="3" t="str">
        <f t="shared" si="351"/>
        <v/>
      </c>
      <c r="H1902" s="3">
        <f t="shared" si="356"/>
        <v>0</v>
      </c>
      <c r="I1902" s="3" t="str">
        <f t="shared" si="352"/>
        <v/>
      </c>
      <c r="K1902" s="3">
        <f t="shared" si="353"/>
        <v>61</v>
      </c>
      <c r="L1902" s="3" t="str">
        <f t="shared" si="354"/>
        <v/>
      </c>
      <c r="N1902" s="48" t="s">
        <v>52</v>
      </c>
      <c r="O1902" s="57"/>
      <c r="P1902" s="36"/>
      <c r="Q1902" s="35"/>
      <c r="R1902" s="78"/>
      <c r="S1902" s="196"/>
      <c r="T1902" s="62" t="str">
        <f>IF(O1902&gt;0,VLOOKUP(Q1902,'Riders Names'!A$2:B$582,2,FALSE),"")</f>
        <v/>
      </c>
      <c r="U1902" s="45" t="str">
        <f>IF(P1902&gt;0,VLOOKUP(Q1902,'Riders Names'!A$2:B$582,1,FALSE),"")</f>
        <v/>
      </c>
      <c r="X1902" s="7" t="str">
        <f>IF('My Races'!$H$2="All",Q1902,CONCATENATE(Q1902,N1902))</f>
        <v>Choose Race</v>
      </c>
    </row>
    <row r="1903" spans="1:24" hidden="1" x14ac:dyDescent="0.2">
      <c r="A1903" s="73" t="str">
        <f t="shared" si="350"/>
        <v/>
      </c>
      <c r="B1903" s="3" t="str">
        <f t="shared" si="348"/>
        <v/>
      </c>
      <c r="E1903" s="14" t="str">
        <f t="shared" si="349"/>
        <v/>
      </c>
      <c r="F1903" s="3">
        <f t="shared" si="355"/>
        <v>8</v>
      </c>
      <c r="G1903" s="3" t="str">
        <f t="shared" si="351"/>
        <v/>
      </c>
      <c r="H1903" s="3">
        <f t="shared" si="356"/>
        <v>0</v>
      </c>
      <c r="I1903" s="3" t="str">
        <f t="shared" si="352"/>
        <v/>
      </c>
      <c r="K1903" s="3">
        <f t="shared" si="353"/>
        <v>61</v>
      </c>
      <c r="L1903" s="3" t="str">
        <f t="shared" si="354"/>
        <v/>
      </c>
      <c r="N1903" s="48" t="s">
        <v>52</v>
      </c>
      <c r="O1903" s="57"/>
      <c r="P1903" s="36"/>
      <c r="Q1903" s="35"/>
      <c r="R1903" s="78"/>
      <c r="S1903" s="196"/>
      <c r="T1903" s="62" t="str">
        <f>IF(O1903&gt;0,VLOOKUP(Q1903,'Riders Names'!A$2:B$582,2,FALSE),"")</f>
        <v/>
      </c>
      <c r="U1903" s="45" t="str">
        <f>IF(P1903&gt;0,VLOOKUP(Q1903,'Riders Names'!A$2:B$582,1,FALSE),"")</f>
        <v/>
      </c>
      <c r="X1903" s="7" t="str">
        <f>IF('My Races'!$H$2="All",Q1903,CONCATENATE(Q1903,N1903))</f>
        <v>Choose Race</v>
      </c>
    </row>
    <row r="1904" spans="1:24" hidden="1" x14ac:dyDescent="0.2">
      <c r="A1904" s="73" t="str">
        <f t="shared" si="350"/>
        <v/>
      </c>
      <c r="B1904" s="3" t="str">
        <f t="shared" si="348"/>
        <v/>
      </c>
      <c r="E1904" s="14" t="str">
        <f t="shared" si="349"/>
        <v/>
      </c>
      <c r="F1904" s="3">
        <f t="shared" si="355"/>
        <v>8</v>
      </c>
      <c r="G1904" s="3" t="str">
        <f t="shared" si="351"/>
        <v/>
      </c>
      <c r="H1904" s="3">
        <f t="shared" si="356"/>
        <v>0</v>
      </c>
      <c r="I1904" s="3" t="str">
        <f t="shared" si="352"/>
        <v/>
      </c>
      <c r="K1904" s="3">
        <f t="shared" si="353"/>
        <v>61</v>
      </c>
      <c r="L1904" s="3" t="str">
        <f t="shared" si="354"/>
        <v/>
      </c>
      <c r="N1904" s="48" t="s">
        <v>52</v>
      </c>
      <c r="O1904" s="57"/>
      <c r="P1904" s="36"/>
      <c r="Q1904" s="35"/>
      <c r="R1904" s="78"/>
      <c r="S1904" s="196"/>
      <c r="T1904" s="62" t="str">
        <f>IF(O1904&gt;0,VLOOKUP(Q1904,'Riders Names'!A$2:B$582,2,FALSE),"")</f>
        <v/>
      </c>
      <c r="U1904" s="45" t="str">
        <f>IF(P1904&gt;0,VLOOKUP(Q1904,'Riders Names'!A$2:B$582,1,FALSE),"")</f>
        <v/>
      </c>
      <c r="X1904" s="7" t="str">
        <f>IF('My Races'!$H$2="All",Q1904,CONCATENATE(Q1904,N1904))</f>
        <v>Choose Race</v>
      </c>
    </row>
    <row r="1905" spans="1:24" hidden="1" x14ac:dyDescent="0.2">
      <c r="A1905" s="73" t="str">
        <f t="shared" si="350"/>
        <v/>
      </c>
      <c r="B1905" s="3" t="str">
        <f t="shared" si="348"/>
        <v/>
      </c>
      <c r="E1905" s="14" t="str">
        <f t="shared" si="349"/>
        <v/>
      </c>
      <c r="F1905" s="3">
        <f t="shared" si="355"/>
        <v>8</v>
      </c>
      <c r="G1905" s="3" t="str">
        <f t="shared" si="351"/>
        <v/>
      </c>
      <c r="H1905" s="3">
        <f t="shared" si="356"/>
        <v>0</v>
      </c>
      <c r="I1905" s="3" t="str">
        <f t="shared" si="352"/>
        <v/>
      </c>
      <c r="K1905" s="3">
        <f t="shared" si="353"/>
        <v>61</v>
      </c>
      <c r="L1905" s="3" t="str">
        <f t="shared" si="354"/>
        <v/>
      </c>
      <c r="N1905" s="48" t="s">
        <v>52</v>
      </c>
      <c r="O1905" s="57"/>
      <c r="P1905" s="36"/>
      <c r="Q1905" s="35"/>
      <c r="R1905" s="78"/>
      <c r="S1905" s="196"/>
      <c r="T1905" s="62" t="str">
        <f>IF(O1905&gt;0,VLOOKUP(Q1905,'Riders Names'!A$2:B$582,2,FALSE),"")</f>
        <v/>
      </c>
      <c r="U1905" s="45" t="str">
        <f>IF(P1905&gt;0,VLOOKUP(Q1905,'Riders Names'!A$2:B$582,1,FALSE),"")</f>
        <v/>
      </c>
      <c r="X1905" s="7" t="str">
        <f>IF('My Races'!$H$2="All",Q1905,CONCATENATE(Q1905,N1905))</f>
        <v>Choose Race</v>
      </c>
    </row>
    <row r="1906" spans="1:24" hidden="1" x14ac:dyDescent="0.2">
      <c r="A1906" s="73" t="str">
        <f t="shared" si="350"/>
        <v/>
      </c>
      <c r="B1906" s="3" t="str">
        <f t="shared" si="348"/>
        <v/>
      </c>
      <c r="E1906" s="14" t="str">
        <f t="shared" si="349"/>
        <v/>
      </c>
      <c r="F1906" s="3">
        <f t="shared" si="355"/>
        <v>8</v>
      </c>
      <c r="G1906" s="3" t="str">
        <f t="shared" si="351"/>
        <v/>
      </c>
      <c r="H1906" s="3">
        <f t="shared" si="356"/>
        <v>0</v>
      </c>
      <c r="I1906" s="3" t="str">
        <f t="shared" si="352"/>
        <v/>
      </c>
      <c r="K1906" s="3">
        <f t="shared" si="353"/>
        <v>61</v>
      </c>
      <c r="L1906" s="3" t="str">
        <f t="shared" si="354"/>
        <v/>
      </c>
      <c r="N1906" s="48" t="s">
        <v>52</v>
      </c>
      <c r="O1906" s="57"/>
      <c r="P1906" s="36"/>
      <c r="Q1906" s="35"/>
      <c r="R1906" s="78"/>
      <c r="S1906" s="196"/>
      <c r="T1906" s="62" t="str">
        <f>IF(O1906&gt;0,VLOOKUP(Q1906,'Riders Names'!A$2:B$582,2,FALSE),"")</f>
        <v/>
      </c>
      <c r="U1906" s="45" t="str">
        <f>IF(P1906&gt;0,VLOOKUP(Q1906,'Riders Names'!A$2:B$582,1,FALSE),"")</f>
        <v/>
      </c>
      <c r="X1906" s="7" t="str">
        <f>IF('My Races'!$H$2="All",Q1906,CONCATENATE(Q1906,N1906))</f>
        <v>Choose Race</v>
      </c>
    </row>
    <row r="1907" spans="1:24" hidden="1" x14ac:dyDescent="0.2">
      <c r="A1907" s="73" t="str">
        <f t="shared" si="350"/>
        <v/>
      </c>
      <c r="B1907" s="3" t="str">
        <f t="shared" si="348"/>
        <v/>
      </c>
      <c r="E1907" s="14" t="str">
        <f t="shared" si="349"/>
        <v/>
      </c>
      <c r="F1907" s="3">
        <f t="shared" si="355"/>
        <v>8</v>
      </c>
      <c r="G1907" s="3" t="str">
        <f t="shared" si="351"/>
        <v/>
      </c>
      <c r="H1907" s="3">
        <f t="shared" si="356"/>
        <v>0</v>
      </c>
      <c r="I1907" s="3" t="str">
        <f t="shared" si="352"/>
        <v/>
      </c>
      <c r="K1907" s="3">
        <f t="shared" si="353"/>
        <v>61</v>
      </c>
      <c r="L1907" s="3" t="str">
        <f t="shared" si="354"/>
        <v/>
      </c>
      <c r="N1907" s="48" t="s">
        <v>52</v>
      </c>
      <c r="O1907" s="57"/>
      <c r="P1907" s="36"/>
      <c r="Q1907" s="35"/>
      <c r="R1907" s="78"/>
      <c r="S1907" s="196"/>
      <c r="T1907" s="62" t="str">
        <f>IF(O1907&gt;0,VLOOKUP(Q1907,'Riders Names'!A$2:B$582,2,FALSE),"")</f>
        <v/>
      </c>
      <c r="U1907" s="45" t="str">
        <f>IF(P1907&gt;0,VLOOKUP(Q1907,'Riders Names'!A$2:B$582,1,FALSE),"")</f>
        <v/>
      </c>
      <c r="X1907" s="7" t="str">
        <f>IF('My Races'!$H$2="All",Q1907,CONCATENATE(Q1907,N1907))</f>
        <v>Choose Race</v>
      </c>
    </row>
    <row r="1908" spans="1:24" hidden="1" x14ac:dyDescent="0.2">
      <c r="A1908" s="73" t="str">
        <f t="shared" si="350"/>
        <v/>
      </c>
      <c r="B1908" s="3" t="str">
        <f t="shared" si="348"/>
        <v/>
      </c>
      <c r="E1908" s="14" t="str">
        <f t="shared" si="349"/>
        <v/>
      </c>
      <c r="F1908" s="3">
        <f t="shared" si="355"/>
        <v>8</v>
      </c>
      <c r="G1908" s="3" t="str">
        <f t="shared" si="351"/>
        <v/>
      </c>
      <c r="H1908" s="3">
        <f t="shared" si="356"/>
        <v>0</v>
      </c>
      <c r="I1908" s="3" t="str">
        <f t="shared" si="352"/>
        <v/>
      </c>
      <c r="K1908" s="3">
        <f t="shared" si="353"/>
        <v>61</v>
      </c>
      <c r="L1908" s="3" t="str">
        <f t="shared" si="354"/>
        <v/>
      </c>
      <c r="N1908" s="48" t="s">
        <v>52</v>
      </c>
      <c r="O1908" s="57"/>
      <c r="P1908" s="36"/>
      <c r="Q1908" s="35"/>
      <c r="R1908" s="78"/>
      <c r="S1908" s="196"/>
      <c r="T1908" s="62" t="str">
        <f>IF(O1908&gt;0,VLOOKUP(Q1908,'Riders Names'!A$2:B$582,2,FALSE),"")</f>
        <v/>
      </c>
      <c r="U1908" s="45" t="str">
        <f>IF(P1908&gt;0,VLOOKUP(Q1908,'Riders Names'!A$2:B$582,1,FALSE),"")</f>
        <v/>
      </c>
      <c r="X1908" s="7" t="str">
        <f>IF('My Races'!$H$2="All",Q1908,CONCATENATE(Q1908,N1908))</f>
        <v>Choose Race</v>
      </c>
    </row>
    <row r="1909" spans="1:24" hidden="1" x14ac:dyDescent="0.2">
      <c r="A1909" s="73" t="str">
        <f t="shared" si="350"/>
        <v/>
      </c>
      <c r="B1909" s="3" t="str">
        <f t="shared" si="348"/>
        <v/>
      </c>
      <c r="E1909" s="14" t="str">
        <f t="shared" si="349"/>
        <v/>
      </c>
      <c r="F1909" s="3">
        <f t="shared" si="355"/>
        <v>8</v>
      </c>
      <c r="G1909" s="3" t="str">
        <f t="shared" si="351"/>
        <v/>
      </c>
      <c r="H1909" s="3">
        <f t="shared" si="356"/>
        <v>0</v>
      </c>
      <c r="I1909" s="3" t="str">
        <f t="shared" si="352"/>
        <v/>
      </c>
      <c r="K1909" s="3">
        <f t="shared" si="353"/>
        <v>61</v>
      </c>
      <c r="L1909" s="3" t="str">
        <f t="shared" si="354"/>
        <v/>
      </c>
      <c r="N1909" s="48" t="s">
        <v>52</v>
      </c>
      <c r="O1909" s="57"/>
      <c r="P1909" s="36"/>
      <c r="Q1909" s="35"/>
      <c r="R1909" s="78"/>
      <c r="S1909" s="196"/>
      <c r="T1909" s="62" t="str">
        <f>IF(O1909&gt;0,VLOOKUP(Q1909,'Riders Names'!A$2:B$582,2,FALSE),"")</f>
        <v/>
      </c>
      <c r="U1909" s="45" t="str">
        <f>IF(P1909&gt;0,VLOOKUP(Q1909,'Riders Names'!A$2:B$582,1,FALSE),"")</f>
        <v/>
      </c>
      <c r="X1909" s="7" t="str">
        <f>IF('My Races'!$H$2="All",Q1909,CONCATENATE(Q1909,N1909))</f>
        <v>Choose Race</v>
      </c>
    </row>
    <row r="1910" spans="1:24" hidden="1" x14ac:dyDescent="0.2">
      <c r="A1910" s="73" t="str">
        <f t="shared" si="350"/>
        <v/>
      </c>
      <c r="B1910" s="3" t="str">
        <f t="shared" si="348"/>
        <v/>
      </c>
      <c r="E1910" s="14" t="str">
        <f t="shared" si="349"/>
        <v/>
      </c>
      <c r="F1910" s="3">
        <f t="shared" si="355"/>
        <v>8</v>
      </c>
      <c r="G1910" s="3" t="str">
        <f t="shared" si="351"/>
        <v/>
      </c>
      <c r="H1910" s="3">
        <f t="shared" si="356"/>
        <v>0</v>
      </c>
      <c r="I1910" s="3" t="str">
        <f t="shared" si="352"/>
        <v/>
      </c>
      <c r="K1910" s="3">
        <f t="shared" si="353"/>
        <v>61</v>
      </c>
      <c r="L1910" s="3" t="str">
        <f t="shared" si="354"/>
        <v/>
      </c>
      <c r="N1910" s="48" t="s">
        <v>52</v>
      </c>
      <c r="O1910" s="57"/>
      <c r="P1910" s="36"/>
      <c r="Q1910" s="35"/>
      <c r="R1910" s="78"/>
      <c r="S1910" s="196"/>
      <c r="T1910" s="62" t="str">
        <f>IF(O1910&gt;0,VLOOKUP(Q1910,'Riders Names'!A$2:B$582,2,FALSE),"")</f>
        <v/>
      </c>
      <c r="U1910" s="45" t="str">
        <f>IF(P1910&gt;0,VLOOKUP(Q1910,'Riders Names'!A$2:B$582,1,FALSE),"")</f>
        <v/>
      </c>
      <c r="X1910" s="7" t="str">
        <f>IF('My Races'!$H$2="All",Q1910,CONCATENATE(Q1910,N1910))</f>
        <v>Choose Race</v>
      </c>
    </row>
    <row r="1911" spans="1:24" hidden="1" x14ac:dyDescent="0.2">
      <c r="A1911" s="73" t="str">
        <f t="shared" si="350"/>
        <v/>
      </c>
      <c r="B1911" s="3" t="str">
        <f t="shared" si="348"/>
        <v/>
      </c>
      <c r="E1911" s="14" t="str">
        <f t="shared" si="349"/>
        <v/>
      </c>
      <c r="F1911" s="3">
        <f t="shared" si="355"/>
        <v>8</v>
      </c>
      <c r="G1911" s="3" t="str">
        <f t="shared" si="351"/>
        <v/>
      </c>
      <c r="H1911" s="3">
        <f t="shared" si="356"/>
        <v>0</v>
      </c>
      <c r="I1911" s="3" t="str">
        <f t="shared" si="352"/>
        <v/>
      </c>
      <c r="K1911" s="3">
        <f t="shared" si="353"/>
        <v>61</v>
      </c>
      <c r="L1911" s="3" t="str">
        <f t="shared" si="354"/>
        <v/>
      </c>
      <c r="N1911" s="48" t="s">
        <v>52</v>
      </c>
      <c r="O1911" s="57"/>
      <c r="P1911" s="36"/>
      <c r="Q1911" s="35"/>
      <c r="R1911" s="78"/>
      <c r="S1911" s="196"/>
      <c r="T1911" s="62" t="str">
        <f>IF(O1911&gt;0,VLOOKUP(Q1911,'Riders Names'!A$2:B$582,2,FALSE),"")</f>
        <v/>
      </c>
      <c r="U1911" s="45" t="str">
        <f>IF(P1911&gt;0,VLOOKUP(Q1911,'Riders Names'!A$2:B$582,1,FALSE),"")</f>
        <v/>
      </c>
      <c r="X1911" s="7" t="str">
        <f>IF('My Races'!$H$2="All",Q1911,CONCATENATE(Q1911,N1911))</f>
        <v>Choose Race</v>
      </c>
    </row>
    <row r="1912" spans="1:24" hidden="1" x14ac:dyDescent="0.2">
      <c r="A1912" s="73" t="str">
        <f t="shared" si="350"/>
        <v/>
      </c>
      <c r="B1912" s="3" t="str">
        <f t="shared" si="348"/>
        <v/>
      </c>
      <c r="E1912" s="14" t="str">
        <f t="shared" si="349"/>
        <v/>
      </c>
      <c r="F1912" s="3">
        <f t="shared" si="355"/>
        <v>8</v>
      </c>
      <c r="G1912" s="3" t="str">
        <f t="shared" si="351"/>
        <v/>
      </c>
      <c r="H1912" s="3">
        <f t="shared" si="356"/>
        <v>0</v>
      </c>
      <c r="I1912" s="3" t="str">
        <f t="shared" si="352"/>
        <v/>
      </c>
      <c r="K1912" s="3">
        <f t="shared" si="353"/>
        <v>61</v>
      </c>
      <c r="L1912" s="3" t="str">
        <f t="shared" si="354"/>
        <v/>
      </c>
      <c r="N1912" s="48" t="s">
        <v>52</v>
      </c>
      <c r="O1912" s="57"/>
      <c r="P1912" s="36"/>
      <c r="Q1912" s="35"/>
      <c r="R1912" s="78"/>
      <c r="S1912" s="196"/>
      <c r="T1912" s="62" t="str">
        <f>IF(O1912&gt;0,VLOOKUP(Q1912,'Riders Names'!A$2:B$582,2,FALSE),"")</f>
        <v/>
      </c>
      <c r="U1912" s="45" t="str">
        <f>IF(P1912&gt;0,VLOOKUP(Q1912,'Riders Names'!A$2:B$582,1,FALSE),"")</f>
        <v/>
      </c>
      <c r="X1912" s="7" t="str">
        <f>IF('My Races'!$H$2="All",Q1912,CONCATENATE(Q1912,N1912))</f>
        <v>Choose Race</v>
      </c>
    </row>
    <row r="1913" spans="1:24" hidden="1" x14ac:dyDescent="0.2">
      <c r="A1913" s="73" t="str">
        <f t="shared" si="350"/>
        <v/>
      </c>
      <c r="B1913" s="3" t="str">
        <f t="shared" si="348"/>
        <v/>
      </c>
      <c r="E1913" s="14" t="str">
        <f t="shared" si="349"/>
        <v/>
      </c>
      <c r="F1913" s="3">
        <f t="shared" si="355"/>
        <v>8</v>
      </c>
      <c r="G1913" s="3" t="str">
        <f t="shared" si="351"/>
        <v/>
      </c>
      <c r="H1913" s="3">
        <f t="shared" si="356"/>
        <v>0</v>
      </c>
      <c r="I1913" s="3" t="str">
        <f t="shared" si="352"/>
        <v/>
      </c>
      <c r="K1913" s="3">
        <f t="shared" si="353"/>
        <v>61</v>
      </c>
      <c r="L1913" s="3" t="str">
        <f t="shared" si="354"/>
        <v/>
      </c>
      <c r="N1913" s="48" t="s">
        <v>52</v>
      </c>
      <c r="O1913" s="57"/>
      <c r="P1913" s="36"/>
      <c r="Q1913" s="35"/>
      <c r="R1913" s="78"/>
      <c r="S1913" s="196"/>
      <c r="T1913" s="62" t="str">
        <f>IF(O1913&gt;0,VLOOKUP(Q1913,'Riders Names'!A$2:B$582,2,FALSE),"")</f>
        <v/>
      </c>
      <c r="U1913" s="45" t="str">
        <f>IF(P1913&gt;0,VLOOKUP(Q1913,'Riders Names'!A$2:B$582,1,FALSE),"")</f>
        <v/>
      </c>
      <c r="X1913" s="7" t="str">
        <f>IF('My Races'!$H$2="All",Q1913,CONCATENATE(Q1913,N1913))</f>
        <v>Choose Race</v>
      </c>
    </row>
    <row r="1914" spans="1:24" hidden="1" x14ac:dyDescent="0.2">
      <c r="A1914" s="73" t="str">
        <f t="shared" si="350"/>
        <v/>
      </c>
      <c r="B1914" s="3" t="str">
        <f t="shared" si="348"/>
        <v/>
      </c>
      <c r="E1914" s="14" t="str">
        <f t="shared" si="349"/>
        <v/>
      </c>
      <c r="F1914" s="3">
        <f t="shared" si="355"/>
        <v>8</v>
      </c>
      <c r="G1914" s="3" t="str">
        <f t="shared" si="351"/>
        <v/>
      </c>
      <c r="H1914" s="3">
        <f t="shared" si="356"/>
        <v>0</v>
      </c>
      <c r="I1914" s="3" t="str">
        <f t="shared" si="352"/>
        <v/>
      </c>
      <c r="K1914" s="3">
        <f t="shared" si="353"/>
        <v>61</v>
      </c>
      <c r="L1914" s="3" t="str">
        <f t="shared" si="354"/>
        <v/>
      </c>
      <c r="N1914" s="48" t="s">
        <v>52</v>
      </c>
      <c r="O1914" s="57"/>
      <c r="P1914" s="36"/>
      <c r="Q1914" s="35"/>
      <c r="R1914" s="78"/>
      <c r="S1914" s="196"/>
      <c r="T1914" s="62" t="str">
        <f>IF(O1914&gt;0,VLOOKUP(Q1914,'Riders Names'!A$2:B$582,2,FALSE),"")</f>
        <v/>
      </c>
      <c r="U1914" s="45" t="str">
        <f>IF(P1914&gt;0,VLOOKUP(Q1914,'Riders Names'!A$2:B$582,1,FALSE),"")</f>
        <v/>
      </c>
      <c r="X1914" s="7" t="str">
        <f>IF('My Races'!$H$2="All",Q1914,CONCATENATE(Q1914,N1914))</f>
        <v>Choose Race</v>
      </c>
    </row>
    <row r="1915" spans="1:24" hidden="1" x14ac:dyDescent="0.2">
      <c r="A1915" s="73" t="str">
        <f t="shared" si="350"/>
        <v/>
      </c>
      <c r="B1915" s="3" t="str">
        <f t="shared" si="348"/>
        <v/>
      </c>
      <c r="E1915" s="14" t="str">
        <f t="shared" si="349"/>
        <v/>
      </c>
      <c r="F1915" s="3">
        <f t="shared" si="355"/>
        <v>8</v>
      </c>
      <c r="G1915" s="3" t="str">
        <f t="shared" si="351"/>
        <v/>
      </c>
      <c r="H1915" s="3">
        <f t="shared" si="356"/>
        <v>0</v>
      </c>
      <c r="I1915" s="3" t="str">
        <f t="shared" si="352"/>
        <v/>
      </c>
      <c r="K1915" s="3">
        <f t="shared" si="353"/>
        <v>61</v>
      </c>
      <c r="L1915" s="3" t="str">
        <f t="shared" si="354"/>
        <v/>
      </c>
      <c r="N1915" s="48" t="s">
        <v>52</v>
      </c>
      <c r="O1915" s="57"/>
      <c r="P1915" s="36"/>
      <c r="Q1915" s="35"/>
      <c r="R1915" s="78"/>
      <c r="S1915" s="196"/>
      <c r="T1915" s="62" t="str">
        <f>IF(O1915&gt;0,VLOOKUP(Q1915,'Riders Names'!A$2:B$582,2,FALSE),"")</f>
        <v/>
      </c>
      <c r="U1915" s="45" t="str">
        <f>IF(P1915&gt;0,VLOOKUP(Q1915,'Riders Names'!A$2:B$582,1,FALSE),"")</f>
        <v/>
      </c>
      <c r="X1915" s="7" t="str">
        <f>IF('My Races'!$H$2="All",Q1915,CONCATENATE(Q1915,N1915))</f>
        <v>Choose Race</v>
      </c>
    </row>
    <row r="1916" spans="1:24" hidden="1" x14ac:dyDescent="0.2">
      <c r="A1916" s="73" t="str">
        <f t="shared" si="350"/>
        <v/>
      </c>
      <c r="B1916" s="3" t="str">
        <f t="shared" si="348"/>
        <v/>
      </c>
      <c r="E1916" s="14" t="str">
        <f t="shared" si="349"/>
        <v/>
      </c>
      <c r="F1916" s="3">
        <f t="shared" si="355"/>
        <v>8</v>
      </c>
      <c r="G1916" s="3" t="str">
        <f t="shared" si="351"/>
        <v/>
      </c>
      <c r="H1916" s="3">
        <f t="shared" si="356"/>
        <v>0</v>
      </c>
      <c r="I1916" s="3" t="str">
        <f t="shared" si="352"/>
        <v/>
      </c>
      <c r="K1916" s="3">
        <f t="shared" si="353"/>
        <v>61</v>
      </c>
      <c r="L1916" s="3" t="str">
        <f t="shared" si="354"/>
        <v/>
      </c>
      <c r="N1916" s="48" t="s">
        <v>52</v>
      </c>
      <c r="O1916" s="57"/>
      <c r="P1916" s="36"/>
      <c r="Q1916" s="35"/>
      <c r="R1916" s="78"/>
      <c r="S1916" s="196"/>
      <c r="T1916" s="62" t="str">
        <f>IF(O1916&gt;0,VLOOKUP(Q1916,'Riders Names'!A$2:B$582,2,FALSE),"")</f>
        <v/>
      </c>
      <c r="U1916" s="45" t="str">
        <f>IF(P1916&gt;0,VLOOKUP(Q1916,'Riders Names'!A$2:B$582,1,FALSE),"")</f>
        <v/>
      </c>
      <c r="X1916" s="7" t="str">
        <f>IF('My Races'!$H$2="All",Q1916,CONCATENATE(Q1916,N1916))</f>
        <v>Choose Race</v>
      </c>
    </row>
    <row r="1917" spans="1:24" hidden="1" x14ac:dyDescent="0.2">
      <c r="A1917" s="73" t="str">
        <f t="shared" si="350"/>
        <v/>
      </c>
      <c r="B1917" s="3" t="str">
        <f t="shared" si="348"/>
        <v/>
      </c>
      <c r="E1917" s="14" t="str">
        <f t="shared" si="349"/>
        <v/>
      </c>
      <c r="F1917" s="3">
        <f t="shared" si="355"/>
        <v>8</v>
      </c>
      <c r="G1917" s="3" t="str">
        <f t="shared" si="351"/>
        <v/>
      </c>
      <c r="H1917" s="3">
        <f t="shared" si="356"/>
        <v>0</v>
      </c>
      <c r="I1917" s="3" t="str">
        <f t="shared" si="352"/>
        <v/>
      </c>
      <c r="K1917" s="3">
        <f t="shared" si="353"/>
        <v>61</v>
      </c>
      <c r="L1917" s="3" t="str">
        <f t="shared" si="354"/>
        <v/>
      </c>
      <c r="N1917" s="48" t="s">
        <v>52</v>
      </c>
      <c r="O1917" s="57"/>
      <c r="P1917" s="36"/>
      <c r="Q1917" s="35"/>
      <c r="R1917" s="78"/>
      <c r="S1917" s="196"/>
      <c r="T1917" s="62" t="str">
        <f>IF(O1917&gt;0,VLOOKUP(Q1917,'Riders Names'!A$2:B$582,2,FALSE),"")</f>
        <v/>
      </c>
      <c r="U1917" s="45" t="str">
        <f>IF(P1917&gt;0,VLOOKUP(Q1917,'Riders Names'!A$2:B$582,1,FALSE),"")</f>
        <v/>
      </c>
      <c r="X1917" s="7" t="str">
        <f>IF('My Races'!$H$2="All",Q1917,CONCATENATE(Q1917,N1917))</f>
        <v>Choose Race</v>
      </c>
    </row>
    <row r="1918" spans="1:24" hidden="1" x14ac:dyDescent="0.2">
      <c r="A1918" s="73" t="str">
        <f t="shared" si="350"/>
        <v/>
      </c>
      <c r="B1918" s="3" t="str">
        <f t="shared" si="348"/>
        <v/>
      </c>
      <c r="E1918" s="14" t="str">
        <f t="shared" si="349"/>
        <v/>
      </c>
      <c r="F1918" s="3">
        <f t="shared" si="355"/>
        <v>8</v>
      </c>
      <c r="G1918" s="3" t="str">
        <f t="shared" si="351"/>
        <v/>
      </c>
      <c r="H1918" s="3">
        <f t="shared" si="356"/>
        <v>0</v>
      </c>
      <c r="I1918" s="3" t="str">
        <f t="shared" si="352"/>
        <v/>
      </c>
      <c r="K1918" s="3">
        <f t="shared" si="353"/>
        <v>61</v>
      </c>
      <c r="L1918" s="3" t="str">
        <f t="shared" si="354"/>
        <v/>
      </c>
      <c r="N1918" s="48" t="s">
        <v>52</v>
      </c>
      <c r="O1918" s="57"/>
      <c r="P1918" s="36"/>
      <c r="Q1918" s="35"/>
      <c r="R1918" s="78"/>
      <c r="S1918" s="196"/>
      <c r="T1918" s="62" t="str">
        <f>IF(O1918&gt;0,VLOOKUP(Q1918,'Riders Names'!A$2:B$582,2,FALSE),"")</f>
        <v/>
      </c>
      <c r="U1918" s="45" t="str">
        <f>IF(P1918&gt;0,VLOOKUP(Q1918,'Riders Names'!A$2:B$582,1,FALSE),"")</f>
        <v/>
      </c>
      <c r="X1918" s="7" t="str">
        <f>IF('My Races'!$H$2="All",Q1918,CONCATENATE(Q1918,N1918))</f>
        <v>Choose Race</v>
      </c>
    </row>
    <row r="1919" spans="1:24" hidden="1" x14ac:dyDescent="0.2">
      <c r="A1919" s="73" t="str">
        <f t="shared" si="350"/>
        <v/>
      </c>
      <c r="B1919" s="3" t="str">
        <f t="shared" si="348"/>
        <v/>
      </c>
      <c r="E1919" s="14" t="str">
        <f t="shared" si="349"/>
        <v/>
      </c>
      <c r="F1919" s="3">
        <f t="shared" si="355"/>
        <v>8</v>
      </c>
      <c r="G1919" s="3" t="str">
        <f t="shared" si="351"/>
        <v/>
      </c>
      <c r="H1919" s="3">
        <f t="shared" si="356"/>
        <v>0</v>
      </c>
      <c r="I1919" s="3" t="str">
        <f t="shared" si="352"/>
        <v/>
      </c>
      <c r="K1919" s="3">
        <f t="shared" si="353"/>
        <v>61</v>
      </c>
      <c r="L1919" s="3" t="str">
        <f t="shared" si="354"/>
        <v/>
      </c>
      <c r="N1919" s="48" t="s">
        <v>52</v>
      </c>
      <c r="O1919" s="57"/>
      <c r="P1919" s="36"/>
      <c r="Q1919" s="35"/>
      <c r="R1919" s="78"/>
      <c r="S1919" s="196"/>
      <c r="T1919" s="62" t="str">
        <f>IF(O1919&gt;0,VLOOKUP(Q1919,'Riders Names'!A$2:B$582,2,FALSE),"")</f>
        <v/>
      </c>
      <c r="U1919" s="45" t="str">
        <f>IF(P1919&gt;0,VLOOKUP(Q1919,'Riders Names'!A$2:B$582,1,FALSE),"")</f>
        <v/>
      </c>
      <c r="X1919" s="7" t="str">
        <f>IF('My Races'!$H$2="All",Q1919,CONCATENATE(Q1919,N1919))</f>
        <v>Choose Race</v>
      </c>
    </row>
    <row r="1920" spans="1:24" hidden="1" x14ac:dyDescent="0.2">
      <c r="A1920" s="73" t="str">
        <f t="shared" si="350"/>
        <v/>
      </c>
      <c r="B1920" s="3" t="str">
        <f t="shared" si="348"/>
        <v/>
      </c>
      <c r="E1920" s="14" t="str">
        <f t="shared" si="349"/>
        <v/>
      </c>
      <c r="F1920" s="3">
        <f t="shared" si="355"/>
        <v>8</v>
      </c>
      <c r="G1920" s="3" t="str">
        <f t="shared" si="351"/>
        <v/>
      </c>
      <c r="H1920" s="3">
        <f t="shared" si="356"/>
        <v>0</v>
      </c>
      <c r="I1920" s="3" t="str">
        <f t="shared" si="352"/>
        <v/>
      </c>
      <c r="K1920" s="3">
        <f t="shared" si="353"/>
        <v>61</v>
      </c>
      <c r="L1920" s="3" t="str">
        <f t="shared" si="354"/>
        <v/>
      </c>
      <c r="N1920" s="48" t="s">
        <v>52</v>
      </c>
      <c r="O1920" s="57"/>
      <c r="P1920" s="36"/>
      <c r="Q1920" s="35"/>
      <c r="R1920" s="78"/>
      <c r="S1920" s="196"/>
      <c r="T1920" s="62" t="str">
        <f>IF(O1920&gt;0,VLOOKUP(Q1920,'Riders Names'!A$2:B$582,2,FALSE),"")</f>
        <v/>
      </c>
      <c r="U1920" s="45" t="str">
        <f>IF(P1920&gt;0,VLOOKUP(Q1920,'Riders Names'!A$2:B$582,1,FALSE),"")</f>
        <v/>
      </c>
      <c r="X1920" s="7" t="str">
        <f>IF('My Races'!$H$2="All",Q1920,CONCATENATE(Q1920,N1920))</f>
        <v>Choose Race</v>
      </c>
    </row>
    <row r="1921" spans="1:24" hidden="1" x14ac:dyDescent="0.2">
      <c r="A1921" s="73" t="str">
        <f t="shared" si="350"/>
        <v/>
      </c>
      <c r="B1921" s="3" t="str">
        <f t="shared" si="348"/>
        <v/>
      </c>
      <c r="E1921" s="14" t="str">
        <f t="shared" si="349"/>
        <v/>
      </c>
      <c r="F1921" s="3">
        <f t="shared" si="355"/>
        <v>8</v>
      </c>
      <c r="G1921" s="3" t="str">
        <f t="shared" si="351"/>
        <v/>
      </c>
      <c r="H1921" s="3">
        <f t="shared" si="356"/>
        <v>0</v>
      </c>
      <c r="I1921" s="3" t="str">
        <f t="shared" si="352"/>
        <v/>
      </c>
      <c r="K1921" s="3">
        <f t="shared" si="353"/>
        <v>61</v>
      </c>
      <c r="L1921" s="3" t="str">
        <f t="shared" si="354"/>
        <v/>
      </c>
      <c r="N1921" s="48" t="s">
        <v>52</v>
      </c>
      <c r="O1921" s="57"/>
      <c r="P1921" s="36"/>
      <c r="Q1921" s="35"/>
      <c r="R1921" s="78"/>
      <c r="S1921" s="196"/>
      <c r="T1921" s="62" t="str">
        <f>IF(O1921&gt;0,VLOOKUP(Q1921,'Riders Names'!A$2:B$582,2,FALSE),"")</f>
        <v/>
      </c>
      <c r="U1921" s="45" t="str">
        <f>IF(P1921&gt;0,VLOOKUP(Q1921,'Riders Names'!A$2:B$582,1,FALSE),"")</f>
        <v/>
      </c>
      <c r="X1921" s="7" t="str">
        <f>IF('My Races'!$H$2="All",Q1921,CONCATENATE(Q1921,N1921))</f>
        <v>Choose Race</v>
      </c>
    </row>
    <row r="1922" spans="1:24" hidden="1" x14ac:dyDescent="0.2">
      <c r="A1922" s="73" t="str">
        <f t="shared" si="350"/>
        <v/>
      </c>
      <c r="B1922" s="3" t="str">
        <f t="shared" si="348"/>
        <v/>
      </c>
      <c r="E1922" s="14" t="str">
        <f t="shared" si="349"/>
        <v/>
      </c>
      <c r="F1922" s="3">
        <f t="shared" si="355"/>
        <v>8</v>
      </c>
      <c r="G1922" s="3" t="str">
        <f t="shared" si="351"/>
        <v/>
      </c>
      <c r="H1922" s="3">
        <f t="shared" si="356"/>
        <v>0</v>
      </c>
      <c r="I1922" s="3" t="str">
        <f t="shared" si="352"/>
        <v/>
      </c>
      <c r="K1922" s="3">
        <f t="shared" si="353"/>
        <v>61</v>
      </c>
      <c r="L1922" s="3" t="str">
        <f t="shared" si="354"/>
        <v/>
      </c>
      <c r="N1922" s="48" t="s">
        <v>52</v>
      </c>
      <c r="O1922" s="57"/>
      <c r="P1922" s="36"/>
      <c r="Q1922" s="35"/>
      <c r="R1922" s="37"/>
      <c r="S1922" s="185"/>
      <c r="T1922" s="62" t="str">
        <f>IF(O1922&gt;0,VLOOKUP(Q1922,'Riders Names'!A$2:B$582,2,FALSE),"")</f>
        <v/>
      </c>
      <c r="U1922" s="45" t="str">
        <f>IF(P1922&gt;0,VLOOKUP(Q1922,'Riders Names'!A$2:B$582,1,FALSE),"")</f>
        <v/>
      </c>
      <c r="X1922" s="7" t="str">
        <f>IF('My Races'!$H$2="All",Q1922,CONCATENATE(Q1922,N1922))</f>
        <v>Choose Race</v>
      </c>
    </row>
    <row r="1923" spans="1:24" hidden="1" x14ac:dyDescent="0.2">
      <c r="A1923" s="73" t="str">
        <f t="shared" si="350"/>
        <v/>
      </c>
      <c r="B1923" s="3" t="str">
        <f t="shared" ref="B1923:B1986" si="357">IF(N1923=$AA$11,RANK(A1923,A$3:A$5000,1),"")</f>
        <v/>
      </c>
      <c r="E1923" s="14" t="str">
        <f t="shared" ref="E1923:E1986" si="358">IF(N1923=$AA$11,P1923,"")</f>
        <v/>
      </c>
      <c r="F1923" s="3">
        <f t="shared" si="355"/>
        <v>8</v>
      </c>
      <c r="G1923" s="3" t="str">
        <f t="shared" si="351"/>
        <v/>
      </c>
      <c r="H1923" s="3">
        <f t="shared" si="356"/>
        <v>0</v>
      </c>
      <c r="I1923" s="3" t="str">
        <f t="shared" si="352"/>
        <v/>
      </c>
      <c r="K1923" s="3">
        <f t="shared" si="353"/>
        <v>61</v>
      </c>
      <c r="L1923" s="3" t="str">
        <f t="shared" si="354"/>
        <v/>
      </c>
      <c r="N1923" s="48" t="s">
        <v>52</v>
      </c>
      <c r="O1923" s="57"/>
      <c r="P1923" s="36"/>
      <c r="Q1923" s="35"/>
      <c r="R1923" s="37"/>
      <c r="S1923" s="185"/>
      <c r="T1923" s="62" t="str">
        <f>IF(O1923&gt;0,VLOOKUP(Q1923,'Riders Names'!A$2:B$582,2,FALSE),"")</f>
        <v/>
      </c>
      <c r="U1923" s="45" t="str">
        <f>IF(P1923&gt;0,VLOOKUP(Q1923,'Riders Names'!A$2:B$582,1,FALSE),"")</f>
        <v/>
      </c>
      <c r="X1923" s="7" t="str">
        <f>IF('My Races'!$H$2="All",Q1923,CONCATENATE(Q1923,N1923))</f>
        <v>Choose Race</v>
      </c>
    </row>
    <row r="1924" spans="1:24" hidden="1" x14ac:dyDescent="0.2">
      <c r="A1924" s="73" t="str">
        <f t="shared" ref="A1924:A1987" si="359">IF(AND(N1924=$AA$11,$AA$7="All"),R1924,IF(AND(N1924=$AA$11,$AA$7=T1924),R1924,""))</f>
        <v/>
      </c>
      <c r="B1924" s="3" t="str">
        <f t="shared" si="357"/>
        <v/>
      </c>
      <c r="E1924" s="14" t="str">
        <f t="shared" si="358"/>
        <v/>
      </c>
      <c r="F1924" s="3">
        <f t="shared" si="355"/>
        <v>8</v>
      </c>
      <c r="G1924" s="3" t="str">
        <f t="shared" ref="G1924:G1987" si="360">IF(F1924&lt;&gt;F1923,F1924,"")</f>
        <v/>
      </c>
      <c r="H1924" s="3">
        <f t="shared" si="356"/>
        <v>0</v>
      </c>
      <c r="I1924" s="3" t="str">
        <f t="shared" ref="I1924:I1987" si="361">IF(H1924&lt;&gt;H1923,CONCATENATE($AA$11,H1924),"")</f>
        <v/>
      </c>
      <c r="K1924" s="3">
        <f t="shared" si="353"/>
        <v>61</v>
      </c>
      <c r="L1924" s="3" t="str">
        <f t="shared" si="354"/>
        <v/>
      </c>
      <c r="N1924" s="48" t="s">
        <v>52</v>
      </c>
      <c r="O1924" s="57"/>
      <c r="P1924" s="36"/>
      <c r="Q1924" s="35"/>
      <c r="R1924" s="37"/>
      <c r="S1924" s="185"/>
      <c r="T1924" s="62" t="str">
        <f>IF(O1924&gt;0,VLOOKUP(Q1924,'Riders Names'!A$2:B$582,2,FALSE),"")</f>
        <v/>
      </c>
      <c r="U1924" s="45" t="str">
        <f>IF(P1924&gt;0,VLOOKUP(Q1924,'Riders Names'!A$2:B$582,1,FALSE),"")</f>
        <v/>
      </c>
      <c r="X1924" s="7" t="str">
        <f>IF('My Races'!$H$2="All",Q1924,CONCATENATE(Q1924,N1924))</f>
        <v>Choose Race</v>
      </c>
    </row>
    <row r="1925" spans="1:24" hidden="1" x14ac:dyDescent="0.2">
      <c r="A1925" s="73" t="str">
        <f t="shared" si="359"/>
        <v/>
      </c>
      <c r="B1925" s="3" t="str">
        <f t="shared" si="357"/>
        <v/>
      </c>
      <c r="E1925" s="14" t="str">
        <f t="shared" si="358"/>
        <v/>
      </c>
      <c r="F1925" s="3">
        <f t="shared" si="355"/>
        <v>8</v>
      </c>
      <c r="G1925" s="3" t="str">
        <f t="shared" si="360"/>
        <v/>
      </c>
      <c r="H1925" s="3">
        <f t="shared" si="356"/>
        <v>0</v>
      </c>
      <c r="I1925" s="3" t="str">
        <f t="shared" si="361"/>
        <v/>
      </c>
      <c r="K1925" s="3">
        <f t="shared" si="353"/>
        <v>61</v>
      </c>
      <c r="L1925" s="3" t="str">
        <f t="shared" si="354"/>
        <v/>
      </c>
      <c r="N1925" s="48" t="s">
        <v>52</v>
      </c>
      <c r="O1925" s="57"/>
      <c r="P1925" s="36"/>
      <c r="Q1925" s="35"/>
      <c r="R1925" s="37"/>
      <c r="S1925" s="185"/>
      <c r="T1925" s="62" t="str">
        <f>IF(O1925&gt;0,VLOOKUP(Q1925,'Riders Names'!A$2:B$582,2,FALSE),"")</f>
        <v/>
      </c>
      <c r="U1925" s="45" t="str">
        <f>IF(P1925&gt;0,VLOOKUP(Q1925,'Riders Names'!A$2:B$582,1,FALSE),"")</f>
        <v/>
      </c>
      <c r="X1925" s="7" t="str">
        <f>IF('My Races'!$H$2="All",Q1925,CONCATENATE(Q1925,N1925))</f>
        <v>Choose Race</v>
      </c>
    </row>
    <row r="1926" spans="1:24" hidden="1" x14ac:dyDescent="0.2">
      <c r="A1926" s="73" t="str">
        <f t="shared" si="359"/>
        <v/>
      </c>
      <c r="B1926" s="3" t="str">
        <f t="shared" si="357"/>
        <v/>
      </c>
      <c r="E1926" s="14" t="str">
        <f t="shared" si="358"/>
        <v/>
      </c>
      <c r="F1926" s="3">
        <f t="shared" si="355"/>
        <v>8</v>
      </c>
      <c r="G1926" s="3" t="str">
        <f t="shared" si="360"/>
        <v/>
      </c>
      <c r="H1926" s="3">
        <f t="shared" si="356"/>
        <v>0</v>
      </c>
      <c r="I1926" s="3" t="str">
        <f t="shared" si="361"/>
        <v/>
      </c>
      <c r="K1926" s="3">
        <f t="shared" si="353"/>
        <v>61</v>
      </c>
      <c r="L1926" s="3" t="str">
        <f t="shared" si="354"/>
        <v/>
      </c>
      <c r="N1926" s="48" t="s">
        <v>52</v>
      </c>
      <c r="O1926" s="57"/>
      <c r="P1926" s="36"/>
      <c r="Q1926" s="35"/>
      <c r="R1926" s="37"/>
      <c r="S1926" s="185"/>
      <c r="T1926" s="62" t="str">
        <f>IF(O1926&gt;0,VLOOKUP(Q1926,'Riders Names'!A$2:B$582,2,FALSE),"")</f>
        <v/>
      </c>
      <c r="U1926" s="45" t="str">
        <f>IF(P1926&gt;0,VLOOKUP(Q1926,'Riders Names'!A$2:B$582,1,FALSE),"")</f>
        <v/>
      </c>
      <c r="X1926" s="7" t="str">
        <f>IF('My Races'!$H$2="All",Q1926,CONCATENATE(Q1926,N1926))</f>
        <v>Choose Race</v>
      </c>
    </row>
    <row r="1927" spans="1:24" hidden="1" x14ac:dyDescent="0.2">
      <c r="A1927" s="73" t="str">
        <f t="shared" si="359"/>
        <v/>
      </c>
      <c r="B1927" s="3" t="str">
        <f t="shared" si="357"/>
        <v/>
      </c>
      <c r="E1927" s="14" t="str">
        <f t="shared" si="358"/>
        <v/>
      </c>
      <c r="F1927" s="3">
        <f t="shared" si="355"/>
        <v>8</v>
      </c>
      <c r="G1927" s="3" t="str">
        <f t="shared" si="360"/>
        <v/>
      </c>
      <c r="H1927" s="3">
        <f t="shared" si="356"/>
        <v>0</v>
      </c>
      <c r="I1927" s="3" t="str">
        <f t="shared" si="361"/>
        <v/>
      </c>
      <c r="K1927" s="3">
        <f t="shared" si="353"/>
        <v>61</v>
      </c>
      <c r="L1927" s="3" t="str">
        <f t="shared" si="354"/>
        <v/>
      </c>
      <c r="N1927" s="48" t="s">
        <v>52</v>
      </c>
      <c r="O1927" s="57"/>
      <c r="P1927" s="36"/>
      <c r="Q1927" s="35"/>
      <c r="R1927" s="37"/>
      <c r="S1927" s="185"/>
      <c r="T1927" s="62" t="str">
        <f>IF(O1927&gt;0,VLOOKUP(Q1927,'Riders Names'!A$2:B$582,2,FALSE),"")</f>
        <v/>
      </c>
      <c r="U1927" s="45" t="str">
        <f>IF(P1927&gt;0,VLOOKUP(Q1927,'Riders Names'!A$2:B$582,1,FALSE),"")</f>
        <v/>
      </c>
      <c r="X1927" s="7" t="str">
        <f>IF('My Races'!$H$2="All",Q1927,CONCATENATE(Q1927,N1927))</f>
        <v>Choose Race</v>
      </c>
    </row>
    <row r="1928" spans="1:24" hidden="1" x14ac:dyDescent="0.2">
      <c r="A1928" s="73" t="str">
        <f t="shared" si="359"/>
        <v/>
      </c>
      <c r="B1928" s="3" t="str">
        <f t="shared" si="357"/>
        <v/>
      </c>
      <c r="E1928" s="14" t="str">
        <f t="shared" si="358"/>
        <v/>
      </c>
      <c r="F1928" s="3">
        <f t="shared" si="355"/>
        <v>8</v>
      </c>
      <c r="G1928" s="3" t="str">
        <f t="shared" si="360"/>
        <v/>
      </c>
      <c r="H1928" s="3">
        <f t="shared" si="356"/>
        <v>0</v>
      </c>
      <c r="I1928" s="3" t="str">
        <f t="shared" si="361"/>
        <v/>
      </c>
      <c r="K1928" s="3">
        <f t="shared" si="353"/>
        <v>61</v>
      </c>
      <c r="L1928" s="3" t="str">
        <f t="shared" si="354"/>
        <v/>
      </c>
      <c r="N1928" s="48" t="s">
        <v>52</v>
      </c>
      <c r="O1928" s="57"/>
      <c r="P1928" s="36"/>
      <c r="Q1928" s="35"/>
      <c r="R1928" s="37"/>
      <c r="S1928" s="185"/>
      <c r="T1928" s="62" t="str">
        <f>IF(O1928&gt;0,VLOOKUP(Q1928,'Riders Names'!A$2:B$582,2,FALSE),"")</f>
        <v/>
      </c>
      <c r="U1928" s="45" t="str">
        <f>IF(P1928&gt;0,VLOOKUP(Q1928,'Riders Names'!A$2:B$582,1,FALSE),"")</f>
        <v/>
      </c>
      <c r="X1928" s="7" t="str">
        <f>IF('My Races'!$H$2="All",Q1928,CONCATENATE(Q1928,N1928))</f>
        <v>Choose Race</v>
      </c>
    </row>
    <row r="1929" spans="1:24" hidden="1" x14ac:dyDescent="0.2">
      <c r="A1929" s="73" t="str">
        <f t="shared" si="359"/>
        <v/>
      </c>
      <c r="B1929" s="3" t="str">
        <f t="shared" si="357"/>
        <v/>
      </c>
      <c r="E1929" s="14" t="str">
        <f t="shared" si="358"/>
        <v/>
      </c>
      <c r="F1929" s="3">
        <f t="shared" si="355"/>
        <v>8</v>
      </c>
      <c r="G1929" s="3" t="str">
        <f t="shared" si="360"/>
        <v/>
      </c>
      <c r="H1929" s="3">
        <f t="shared" si="356"/>
        <v>0</v>
      </c>
      <c r="I1929" s="3" t="str">
        <f t="shared" si="361"/>
        <v/>
      </c>
      <c r="K1929" s="3">
        <f t="shared" ref="K1929:K1992" si="362">IF(X1929=$AA$6,K1928+1,K1928)</f>
        <v>61</v>
      </c>
      <c r="L1929" s="3" t="str">
        <f t="shared" ref="L1929:L1992" si="363">IF(K1929&lt;&gt;K1928,CONCATENATE($AA$4,K1929),"")</f>
        <v/>
      </c>
      <c r="N1929" s="48" t="s">
        <v>52</v>
      </c>
      <c r="O1929" s="57"/>
      <c r="P1929" s="36"/>
      <c r="Q1929" s="35"/>
      <c r="R1929" s="37"/>
      <c r="S1929" s="185"/>
      <c r="T1929" s="62" t="str">
        <f>IF(O1929&gt;0,VLOOKUP(Q1929,'Riders Names'!A$2:B$582,2,FALSE),"")</f>
        <v/>
      </c>
      <c r="U1929" s="45" t="str">
        <f>IF(P1929&gt;0,VLOOKUP(Q1929,'Riders Names'!A$2:B$582,1,FALSE),"")</f>
        <v/>
      </c>
      <c r="X1929" s="7" t="str">
        <f>IF('My Races'!$H$2="All",Q1929,CONCATENATE(Q1929,N1929))</f>
        <v>Choose Race</v>
      </c>
    </row>
    <row r="1930" spans="1:24" hidden="1" x14ac:dyDescent="0.2">
      <c r="A1930" s="73" t="str">
        <f t="shared" si="359"/>
        <v/>
      </c>
      <c r="B1930" s="3" t="str">
        <f t="shared" si="357"/>
        <v/>
      </c>
      <c r="E1930" s="14" t="str">
        <f t="shared" si="358"/>
        <v/>
      </c>
      <c r="F1930" s="3">
        <f t="shared" si="355"/>
        <v>8</v>
      </c>
      <c r="G1930" s="3" t="str">
        <f t="shared" si="360"/>
        <v/>
      </c>
      <c r="H1930" s="3">
        <f t="shared" si="356"/>
        <v>0</v>
      </c>
      <c r="I1930" s="3" t="str">
        <f t="shared" si="361"/>
        <v/>
      </c>
      <c r="K1930" s="3">
        <f t="shared" si="362"/>
        <v>61</v>
      </c>
      <c r="L1930" s="3" t="str">
        <f t="shared" si="363"/>
        <v/>
      </c>
      <c r="N1930" s="48" t="s">
        <v>52</v>
      </c>
      <c r="O1930" s="57"/>
      <c r="P1930" s="36"/>
      <c r="Q1930" s="35"/>
      <c r="R1930" s="37"/>
      <c r="S1930" s="185"/>
      <c r="T1930" s="62" t="str">
        <f>IF(O1930&gt;0,VLOOKUP(Q1930,'Riders Names'!A$2:B$582,2,FALSE),"")</f>
        <v/>
      </c>
      <c r="U1930" s="45" t="str">
        <f>IF(P1930&gt;0,VLOOKUP(Q1930,'Riders Names'!A$2:B$582,1,FALSE),"")</f>
        <v/>
      </c>
      <c r="X1930" s="7" t="str">
        <f>IF('My Races'!$H$2="All",Q1930,CONCATENATE(Q1930,N1930))</f>
        <v>Choose Race</v>
      </c>
    </row>
    <row r="1931" spans="1:24" hidden="1" x14ac:dyDescent="0.2">
      <c r="A1931" s="73" t="str">
        <f t="shared" si="359"/>
        <v/>
      </c>
      <c r="B1931" s="3" t="str">
        <f t="shared" si="357"/>
        <v/>
      </c>
      <c r="E1931" s="14" t="str">
        <f t="shared" si="358"/>
        <v/>
      </c>
      <c r="F1931" s="3">
        <f t="shared" si="355"/>
        <v>8</v>
      </c>
      <c r="G1931" s="3" t="str">
        <f t="shared" si="360"/>
        <v/>
      </c>
      <c r="H1931" s="3">
        <f t="shared" si="356"/>
        <v>0</v>
      </c>
      <c r="I1931" s="3" t="str">
        <f t="shared" si="361"/>
        <v/>
      </c>
      <c r="K1931" s="3">
        <f t="shared" si="362"/>
        <v>61</v>
      </c>
      <c r="L1931" s="3" t="str">
        <f t="shared" si="363"/>
        <v/>
      </c>
      <c r="N1931" s="48" t="s">
        <v>52</v>
      </c>
      <c r="O1931" s="57"/>
      <c r="P1931" s="36"/>
      <c r="Q1931" s="35"/>
      <c r="R1931" s="37"/>
      <c r="S1931" s="185"/>
      <c r="T1931" s="62" t="str">
        <f>IF(O1931&gt;0,VLOOKUP(Q1931,'Riders Names'!A$2:B$582,2,FALSE),"")</f>
        <v/>
      </c>
      <c r="U1931" s="45" t="str">
        <f>IF(P1931&gt;0,VLOOKUP(Q1931,'Riders Names'!A$2:B$582,1,FALSE),"")</f>
        <v/>
      </c>
      <c r="X1931" s="7" t="str">
        <f>IF('My Races'!$H$2="All",Q1931,CONCATENATE(Q1931,N1931))</f>
        <v>Choose Race</v>
      </c>
    </row>
    <row r="1932" spans="1:24" hidden="1" x14ac:dyDescent="0.2">
      <c r="A1932" s="73" t="str">
        <f t="shared" si="359"/>
        <v/>
      </c>
      <c r="B1932" s="3" t="str">
        <f t="shared" si="357"/>
        <v/>
      </c>
      <c r="E1932" s="14" t="str">
        <f t="shared" si="358"/>
        <v/>
      </c>
      <c r="F1932" s="3">
        <f t="shared" si="355"/>
        <v>8</v>
      </c>
      <c r="G1932" s="3" t="str">
        <f t="shared" si="360"/>
        <v/>
      </c>
      <c r="H1932" s="3">
        <f t="shared" si="356"/>
        <v>0</v>
      </c>
      <c r="I1932" s="3" t="str">
        <f t="shared" si="361"/>
        <v/>
      </c>
      <c r="K1932" s="3">
        <f t="shared" si="362"/>
        <v>61</v>
      </c>
      <c r="L1932" s="3" t="str">
        <f t="shared" si="363"/>
        <v/>
      </c>
      <c r="N1932" s="48" t="s">
        <v>52</v>
      </c>
      <c r="O1932" s="57"/>
      <c r="P1932" s="36"/>
      <c r="Q1932" s="35"/>
      <c r="R1932" s="37"/>
      <c r="S1932" s="185"/>
      <c r="T1932" s="62" t="str">
        <f>IF(O1932&gt;0,VLOOKUP(Q1932,'Riders Names'!A$2:B$582,2,FALSE),"")</f>
        <v/>
      </c>
      <c r="U1932" s="45" t="str">
        <f>IF(P1932&gt;0,VLOOKUP(Q1932,'Riders Names'!A$2:B$582,1,FALSE),"")</f>
        <v/>
      </c>
      <c r="X1932" s="7" t="str">
        <f>IF('My Races'!$H$2="All",Q1932,CONCATENATE(Q1932,N1932))</f>
        <v>Choose Race</v>
      </c>
    </row>
    <row r="1933" spans="1:24" hidden="1" x14ac:dyDescent="0.2">
      <c r="A1933" s="73" t="str">
        <f t="shared" si="359"/>
        <v/>
      </c>
      <c r="B1933" s="3" t="str">
        <f t="shared" si="357"/>
        <v/>
      </c>
      <c r="E1933" s="14" t="str">
        <f t="shared" si="358"/>
        <v/>
      </c>
      <c r="F1933" s="3">
        <f t="shared" si="355"/>
        <v>8</v>
      </c>
      <c r="G1933" s="3" t="str">
        <f t="shared" si="360"/>
        <v/>
      </c>
      <c r="H1933" s="3">
        <f t="shared" si="356"/>
        <v>0</v>
      </c>
      <c r="I1933" s="3" t="str">
        <f t="shared" si="361"/>
        <v/>
      </c>
      <c r="K1933" s="3">
        <f t="shared" si="362"/>
        <v>61</v>
      </c>
      <c r="L1933" s="3" t="str">
        <f t="shared" si="363"/>
        <v/>
      </c>
      <c r="N1933" s="48" t="s">
        <v>52</v>
      </c>
      <c r="O1933" s="57"/>
      <c r="P1933" s="36"/>
      <c r="Q1933" s="35"/>
      <c r="R1933" s="78"/>
      <c r="S1933" s="196"/>
      <c r="T1933" s="62" t="str">
        <f>IF(O1933&gt;0,VLOOKUP(Q1933,'Riders Names'!A$2:B$582,2,FALSE),"")</f>
        <v/>
      </c>
      <c r="U1933" s="45" t="str">
        <f>IF(P1933&gt;0,VLOOKUP(Q1933,'Riders Names'!A$2:B$582,1,FALSE),"")</f>
        <v/>
      </c>
      <c r="X1933" s="7" t="str">
        <f>IF('My Races'!$H$2="All",Q1933,CONCATENATE(Q1933,N1933))</f>
        <v>Choose Race</v>
      </c>
    </row>
    <row r="1934" spans="1:24" hidden="1" x14ac:dyDescent="0.2">
      <c r="A1934" s="73" t="str">
        <f t="shared" si="359"/>
        <v/>
      </c>
      <c r="B1934" s="3" t="str">
        <f t="shared" si="357"/>
        <v/>
      </c>
      <c r="E1934" s="14" t="str">
        <f t="shared" si="358"/>
        <v/>
      </c>
      <c r="F1934" s="3">
        <f t="shared" si="355"/>
        <v>8</v>
      </c>
      <c r="G1934" s="3" t="str">
        <f t="shared" si="360"/>
        <v/>
      </c>
      <c r="H1934" s="3">
        <f t="shared" si="356"/>
        <v>0</v>
      </c>
      <c r="I1934" s="3" t="str">
        <f t="shared" si="361"/>
        <v/>
      </c>
      <c r="K1934" s="3">
        <f t="shared" si="362"/>
        <v>61</v>
      </c>
      <c r="L1934" s="3" t="str">
        <f t="shared" si="363"/>
        <v/>
      </c>
      <c r="N1934" s="48" t="s">
        <v>52</v>
      </c>
      <c r="O1934" s="57"/>
      <c r="P1934" s="36"/>
      <c r="Q1934" s="35"/>
      <c r="R1934" s="78"/>
      <c r="S1934" s="196"/>
      <c r="T1934" s="62" t="str">
        <f>IF(O1934&gt;0,VLOOKUP(Q1934,'Riders Names'!A$2:B$582,2,FALSE),"")</f>
        <v/>
      </c>
      <c r="U1934" s="45" t="str">
        <f>IF(P1934&gt;0,VLOOKUP(Q1934,'Riders Names'!A$2:B$582,1,FALSE),"")</f>
        <v/>
      </c>
      <c r="X1934" s="7" t="str">
        <f>IF('My Races'!$H$2="All",Q1934,CONCATENATE(Q1934,N1934))</f>
        <v>Choose Race</v>
      </c>
    </row>
    <row r="1935" spans="1:24" hidden="1" x14ac:dyDescent="0.2">
      <c r="A1935" s="73" t="str">
        <f t="shared" si="359"/>
        <v/>
      </c>
      <c r="B1935" s="3" t="str">
        <f t="shared" si="357"/>
        <v/>
      </c>
      <c r="E1935" s="14" t="str">
        <f t="shared" si="358"/>
        <v/>
      </c>
      <c r="F1935" s="3">
        <f t="shared" si="355"/>
        <v>8</v>
      </c>
      <c r="G1935" s="3" t="str">
        <f t="shared" si="360"/>
        <v/>
      </c>
      <c r="H1935" s="3">
        <f t="shared" si="356"/>
        <v>0</v>
      </c>
      <c r="I1935" s="3" t="str">
        <f t="shared" si="361"/>
        <v/>
      </c>
      <c r="K1935" s="3">
        <f t="shared" si="362"/>
        <v>61</v>
      </c>
      <c r="L1935" s="3" t="str">
        <f t="shared" si="363"/>
        <v/>
      </c>
      <c r="N1935" s="48" t="s">
        <v>52</v>
      </c>
      <c r="O1935" s="57"/>
      <c r="P1935" s="36"/>
      <c r="Q1935" s="35"/>
      <c r="R1935" s="78"/>
      <c r="S1935" s="196"/>
      <c r="T1935" s="62" t="str">
        <f>IF(O1935&gt;0,VLOOKUP(Q1935,'Riders Names'!A$2:B$582,2,FALSE),"")</f>
        <v/>
      </c>
      <c r="U1935" s="45" t="str">
        <f>IF(P1935&gt;0,VLOOKUP(Q1935,'Riders Names'!A$2:B$582,1,FALSE),"")</f>
        <v/>
      </c>
      <c r="X1935" s="7" t="str">
        <f>IF('My Races'!$H$2="All",Q1935,CONCATENATE(Q1935,N1935))</f>
        <v>Choose Race</v>
      </c>
    </row>
    <row r="1936" spans="1:24" hidden="1" x14ac:dyDescent="0.2">
      <c r="A1936" s="73" t="str">
        <f t="shared" si="359"/>
        <v/>
      </c>
      <c r="B1936" s="3" t="str">
        <f t="shared" si="357"/>
        <v/>
      </c>
      <c r="E1936" s="14" t="str">
        <f t="shared" si="358"/>
        <v/>
      </c>
      <c r="F1936" s="3">
        <f t="shared" si="355"/>
        <v>8</v>
      </c>
      <c r="G1936" s="3" t="str">
        <f t="shared" si="360"/>
        <v/>
      </c>
      <c r="H1936" s="3">
        <f t="shared" si="356"/>
        <v>0</v>
      </c>
      <c r="I1936" s="3" t="str">
        <f t="shared" si="361"/>
        <v/>
      </c>
      <c r="K1936" s="3">
        <f t="shared" si="362"/>
        <v>61</v>
      </c>
      <c r="L1936" s="3" t="str">
        <f t="shared" si="363"/>
        <v/>
      </c>
      <c r="N1936" s="48" t="s">
        <v>52</v>
      </c>
      <c r="O1936" s="57"/>
      <c r="P1936" s="36"/>
      <c r="Q1936" s="35"/>
      <c r="R1936" s="78"/>
      <c r="S1936" s="196"/>
      <c r="T1936" s="62" t="str">
        <f>IF(O1936&gt;0,VLOOKUP(Q1936,'Riders Names'!A$2:B$582,2,FALSE),"")</f>
        <v/>
      </c>
      <c r="U1936" s="45" t="str">
        <f>IF(P1936&gt;0,VLOOKUP(Q1936,'Riders Names'!A$2:B$582,1,FALSE),"")</f>
        <v/>
      </c>
      <c r="X1936" s="7" t="str">
        <f>IF('My Races'!$H$2="All",Q1936,CONCATENATE(Q1936,N1936))</f>
        <v>Choose Race</v>
      </c>
    </row>
    <row r="1937" spans="1:24" hidden="1" x14ac:dyDescent="0.2">
      <c r="A1937" s="73" t="str">
        <f t="shared" si="359"/>
        <v/>
      </c>
      <c r="B1937" s="3" t="str">
        <f t="shared" si="357"/>
        <v/>
      </c>
      <c r="E1937" s="14" t="str">
        <f t="shared" si="358"/>
        <v/>
      </c>
      <c r="F1937" s="3">
        <f t="shared" si="355"/>
        <v>8</v>
      </c>
      <c r="G1937" s="3" t="str">
        <f t="shared" si="360"/>
        <v/>
      </c>
      <c r="H1937" s="3">
        <f t="shared" si="356"/>
        <v>0</v>
      </c>
      <c r="I1937" s="3" t="str">
        <f t="shared" si="361"/>
        <v/>
      </c>
      <c r="K1937" s="3">
        <f t="shared" si="362"/>
        <v>61</v>
      </c>
      <c r="L1937" s="3" t="str">
        <f t="shared" si="363"/>
        <v/>
      </c>
      <c r="N1937" s="48" t="s">
        <v>52</v>
      </c>
      <c r="O1937" s="57"/>
      <c r="P1937" s="36"/>
      <c r="Q1937" s="35"/>
      <c r="R1937" s="78"/>
      <c r="S1937" s="196"/>
      <c r="T1937" s="62" t="str">
        <f>IF(O1937&gt;0,VLOOKUP(Q1937,'Riders Names'!A$2:B$582,2,FALSE),"")</f>
        <v/>
      </c>
      <c r="U1937" s="45" t="str">
        <f>IF(P1937&gt;0,VLOOKUP(Q1937,'Riders Names'!A$2:B$582,1,FALSE),"")</f>
        <v/>
      </c>
      <c r="X1937" s="7" t="str">
        <f>IF('My Races'!$H$2="All",Q1937,CONCATENATE(Q1937,N1937))</f>
        <v>Choose Race</v>
      </c>
    </row>
    <row r="1938" spans="1:24" hidden="1" x14ac:dyDescent="0.2">
      <c r="A1938" s="73" t="str">
        <f t="shared" si="359"/>
        <v/>
      </c>
      <c r="B1938" s="3" t="str">
        <f t="shared" si="357"/>
        <v/>
      </c>
      <c r="E1938" s="14" t="str">
        <f t="shared" si="358"/>
        <v/>
      </c>
      <c r="F1938" s="3">
        <f t="shared" si="355"/>
        <v>8</v>
      </c>
      <c r="G1938" s="3" t="str">
        <f t="shared" si="360"/>
        <v/>
      </c>
      <c r="H1938" s="3">
        <f t="shared" si="356"/>
        <v>0</v>
      </c>
      <c r="I1938" s="3" t="str">
        <f t="shared" si="361"/>
        <v/>
      </c>
      <c r="K1938" s="3">
        <f t="shared" si="362"/>
        <v>61</v>
      </c>
      <c r="L1938" s="3" t="str">
        <f t="shared" si="363"/>
        <v/>
      </c>
      <c r="N1938" s="48" t="s">
        <v>52</v>
      </c>
      <c r="O1938" s="57"/>
      <c r="P1938" s="36"/>
      <c r="Q1938" s="35"/>
      <c r="R1938" s="78"/>
      <c r="S1938" s="196"/>
      <c r="T1938" s="62" t="str">
        <f>IF(O1938&gt;0,VLOOKUP(Q1938,'Riders Names'!A$2:B$582,2,FALSE),"")</f>
        <v/>
      </c>
      <c r="U1938" s="45" t="str">
        <f>IF(P1938&gt;0,VLOOKUP(Q1938,'Riders Names'!A$2:B$582,1,FALSE),"")</f>
        <v/>
      </c>
      <c r="X1938" s="7" t="str">
        <f>IF('My Races'!$H$2="All",Q1938,CONCATENATE(Q1938,N1938))</f>
        <v>Choose Race</v>
      </c>
    </row>
    <row r="1939" spans="1:24" hidden="1" x14ac:dyDescent="0.2">
      <c r="A1939" s="73" t="str">
        <f t="shared" si="359"/>
        <v/>
      </c>
      <c r="B1939" s="3" t="str">
        <f t="shared" si="357"/>
        <v/>
      </c>
      <c r="E1939" s="14" t="str">
        <f t="shared" si="358"/>
        <v/>
      </c>
      <c r="F1939" s="3">
        <f t="shared" ref="F1939:F2002" si="364">IF(AND(E1939&lt;&gt;"",E1938&lt;&gt;E1939),F1938+1,F1938)</f>
        <v>8</v>
      </c>
      <c r="G1939" s="3" t="str">
        <f t="shared" si="360"/>
        <v/>
      </c>
      <c r="H1939" s="3">
        <f t="shared" si="356"/>
        <v>0</v>
      </c>
      <c r="I1939" s="3" t="str">
        <f t="shared" si="361"/>
        <v/>
      </c>
      <c r="K1939" s="3">
        <f t="shared" si="362"/>
        <v>61</v>
      </c>
      <c r="L1939" s="3" t="str">
        <f t="shared" si="363"/>
        <v/>
      </c>
      <c r="N1939" s="48" t="s">
        <v>52</v>
      </c>
      <c r="O1939" s="57"/>
      <c r="P1939" s="36"/>
      <c r="Q1939" s="35"/>
      <c r="R1939" s="78"/>
      <c r="S1939" s="196"/>
      <c r="T1939" s="62" t="str">
        <f>IF(O1939&gt;0,VLOOKUP(Q1939,'Riders Names'!A$2:B$582,2,FALSE),"")</f>
        <v/>
      </c>
      <c r="U1939" s="45" t="str">
        <f>IF(P1939&gt;0,VLOOKUP(Q1939,'Riders Names'!A$2:B$582,1,FALSE),"")</f>
        <v/>
      </c>
      <c r="X1939" s="7" t="str">
        <f>IF('My Races'!$H$2="All",Q1939,CONCATENATE(Q1939,N1939))</f>
        <v>Choose Race</v>
      </c>
    </row>
    <row r="1940" spans="1:24" hidden="1" x14ac:dyDescent="0.2">
      <c r="A1940" s="73" t="str">
        <f t="shared" si="359"/>
        <v/>
      </c>
      <c r="B1940" s="3" t="str">
        <f t="shared" si="357"/>
        <v/>
      </c>
      <c r="E1940" s="14" t="str">
        <f t="shared" si="358"/>
        <v/>
      </c>
      <c r="F1940" s="3">
        <f t="shared" si="364"/>
        <v>8</v>
      </c>
      <c r="G1940" s="3" t="str">
        <f t="shared" si="360"/>
        <v/>
      </c>
      <c r="H1940" s="3">
        <f t="shared" si="356"/>
        <v>0</v>
      </c>
      <c r="I1940" s="3" t="str">
        <f t="shared" si="361"/>
        <v/>
      </c>
      <c r="K1940" s="3">
        <f t="shared" si="362"/>
        <v>61</v>
      </c>
      <c r="L1940" s="3" t="str">
        <f t="shared" si="363"/>
        <v/>
      </c>
      <c r="N1940" s="48" t="s">
        <v>52</v>
      </c>
      <c r="O1940" s="57"/>
      <c r="P1940" s="36"/>
      <c r="Q1940" s="35"/>
      <c r="R1940" s="78"/>
      <c r="S1940" s="196"/>
      <c r="T1940" s="62" t="str">
        <f>IF(O1940&gt;0,VLOOKUP(Q1940,'Riders Names'!A$2:B$582,2,FALSE),"")</f>
        <v/>
      </c>
      <c r="U1940" s="45" t="str">
        <f>IF(P1940&gt;0,VLOOKUP(Q1940,'Riders Names'!A$2:B$582,1,FALSE),"")</f>
        <v/>
      </c>
      <c r="X1940" s="7" t="str">
        <f>IF('My Races'!$H$2="All",Q1940,CONCATENATE(Q1940,N1940))</f>
        <v>Choose Race</v>
      </c>
    </row>
    <row r="1941" spans="1:24" hidden="1" x14ac:dyDescent="0.2">
      <c r="A1941" s="73" t="str">
        <f t="shared" si="359"/>
        <v/>
      </c>
      <c r="B1941" s="3" t="str">
        <f t="shared" si="357"/>
        <v/>
      </c>
      <c r="E1941" s="14" t="str">
        <f t="shared" si="358"/>
        <v/>
      </c>
      <c r="F1941" s="3">
        <f t="shared" si="364"/>
        <v>8</v>
      </c>
      <c r="G1941" s="3" t="str">
        <f t="shared" si="360"/>
        <v/>
      </c>
      <c r="H1941" s="3">
        <f t="shared" si="356"/>
        <v>0</v>
      </c>
      <c r="I1941" s="3" t="str">
        <f t="shared" si="361"/>
        <v/>
      </c>
      <c r="K1941" s="3">
        <f t="shared" si="362"/>
        <v>61</v>
      </c>
      <c r="L1941" s="3" t="str">
        <f t="shared" si="363"/>
        <v/>
      </c>
      <c r="N1941" s="48" t="s">
        <v>52</v>
      </c>
      <c r="O1941" s="57"/>
      <c r="P1941" s="36"/>
      <c r="Q1941" s="35"/>
      <c r="R1941" s="78"/>
      <c r="S1941" s="196"/>
      <c r="T1941" s="62" t="str">
        <f>IF(O1941&gt;0,VLOOKUP(Q1941,'Riders Names'!A$2:B$582,2,FALSE),"")</f>
        <v/>
      </c>
      <c r="U1941" s="45" t="str">
        <f>IF(P1941&gt;0,VLOOKUP(Q1941,'Riders Names'!A$2:B$582,1,FALSE),"")</f>
        <v/>
      </c>
      <c r="X1941" s="7" t="str">
        <f>IF('My Races'!$H$2="All",Q1941,CONCATENATE(Q1941,N1941))</f>
        <v>Choose Race</v>
      </c>
    </row>
    <row r="1942" spans="1:24" hidden="1" x14ac:dyDescent="0.2">
      <c r="A1942" s="73" t="str">
        <f t="shared" si="359"/>
        <v/>
      </c>
      <c r="B1942" s="3" t="str">
        <f t="shared" si="357"/>
        <v/>
      </c>
      <c r="E1942" s="14" t="str">
        <f t="shared" si="358"/>
        <v/>
      </c>
      <c r="F1942" s="3">
        <f t="shared" si="364"/>
        <v>8</v>
      </c>
      <c r="G1942" s="3" t="str">
        <f t="shared" si="360"/>
        <v/>
      </c>
      <c r="H1942" s="3">
        <f t="shared" si="356"/>
        <v>0</v>
      </c>
      <c r="I1942" s="3" t="str">
        <f t="shared" si="361"/>
        <v/>
      </c>
      <c r="K1942" s="3">
        <f t="shared" si="362"/>
        <v>61</v>
      </c>
      <c r="L1942" s="3" t="str">
        <f t="shared" si="363"/>
        <v/>
      </c>
      <c r="N1942" s="48" t="s">
        <v>52</v>
      </c>
      <c r="O1942" s="57"/>
      <c r="P1942" s="36"/>
      <c r="Q1942" s="35"/>
      <c r="R1942" s="79"/>
      <c r="S1942" s="197"/>
      <c r="T1942" s="62" t="str">
        <f>IF(O1942&gt;0,VLOOKUP(Q1942,'Riders Names'!A$2:B$582,2,FALSE),"")</f>
        <v/>
      </c>
      <c r="U1942" s="45" t="str">
        <f>IF(P1942&gt;0,VLOOKUP(Q1942,'Riders Names'!A$2:B$582,1,FALSE),"")</f>
        <v/>
      </c>
      <c r="X1942" s="7" t="str">
        <f>IF('My Races'!$H$2="All",Q1942,CONCATENATE(Q1942,N1942))</f>
        <v>Choose Race</v>
      </c>
    </row>
    <row r="1943" spans="1:24" hidden="1" x14ac:dyDescent="0.2">
      <c r="A1943" s="73" t="str">
        <f t="shared" si="359"/>
        <v/>
      </c>
      <c r="B1943" s="3" t="str">
        <f t="shared" si="357"/>
        <v/>
      </c>
      <c r="E1943" s="14" t="str">
        <f t="shared" si="358"/>
        <v/>
      </c>
      <c r="F1943" s="3">
        <f t="shared" si="364"/>
        <v>8</v>
      </c>
      <c r="G1943" s="3" t="str">
        <f t="shared" si="360"/>
        <v/>
      </c>
      <c r="H1943" s="3">
        <f t="shared" si="356"/>
        <v>0</v>
      </c>
      <c r="I1943" s="3" t="str">
        <f t="shared" si="361"/>
        <v/>
      </c>
      <c r="K1943" s="3">
        <f t="shared" si="362"/>
        <v>61</v>
      </c>
      <c r="L1943" s="3" t="str">
        <f t="shared" si="363"/>
        <v/>
      </c>
      <c r="N1943" s="48" t="s">
        <v>52</v>
      </c>
      <c r="O1943" s="57"/>
      <c r="P1943" s="36"/>
      <c r="Q1943" s="35"/>
      <c r="R1943" s="79"/>
      <c r="S1943" s="197"/>
      <c r="T1943" s="62" t="str">
        <f>IF(O1943&gt;0,VLOOKUP(Q1943,'Riders Names'!A$2:B$582,2,FALSE),"")</f>
        <v/>
      </c>
      <c r="U1943" s="45" t="str">
        <f>IF(P1943&gt;0,VLOOKUP(Q1943,'Riders Names'!A$2:B$582,1,FALSE),"")</f>
        <v/>
      </c>
      <c r="X1943" s="7" t="str">
        <f>IF('My Races'!$H$2="All",Q1943,CONCATENATE(Q1943,N1943))</f>
        <v>Choose Race</v>
      </c>
    </row>
    <row r="1944" spans="1:24" hidden="1" x14ac:dyDescent="0.2">
      <c r="A1944" s="73" t="str">
        <f t="shared" si="359"/>
        <v/>
      </c>
      <c r="B1944" s="3" t="str">
        <f t="shared" si="357"/>
        <v/>
      </c>
      <c r="E1944" s="14" t="str">
        <f t="shared" si="358"/>
        <v/>
      </c>
      <c r="F1944" s="3">
        <f t="shared" si="364"/>
        <v>8</v>
      </c>
      <c r="G1944" s="3" t="str">
        <f t="shared" si="360"/>
        <v/>
      </c>
      <c r="H1944" s="3">
        <f t="shared" si="356"/>
        <v>0</v>
      </c>
      <c r="I1944" s="3" t="str">
        <f t="shared" si="361"/>
        <v/>
      </c>
      <c r="K1944" s="3">
        <f t="shared" si="362"/>
        <v>61</v>
      </c>
      <c r="L1944" s="3" t="str">
        <f t="shared" si="363"/>
        <v/>
      </c>
      <c r="N1944" s="48" t="s">
        <v>52</v>
      </c>
      <c r="O1944" s="57"/>
      <c r="P1944" s="36"/>
      <c r="Q1944" s="35"/>
      <c r="R1944" s="79"/>
      <c r="S1944" s="197"/>
      <c r="T1944" s="62" t="str">
        <f>IF(O1944&gt;0,VLOOKUP(Q1944,'Riders Names'!A$2:B$582,2,FALSE),"")</f>
        <v/>
      </c>
      <c r="U1944" s="45" t="str">
        <f>IF(P1944&gt;0,VLOOKUP(Q1944,'Riders Names'!A$2:B$582,1,FALSE),"")</f>
        <v/>
      </c>
      <c r="X1944" s="7" t="str">
        <f>IF('My Races'!$H$2="All",Q1944,CONCATENATE(Q1944,N1944))</f>
        <v>Choose Race</v>
      </c>
    </row>
    <row r="1945" spans="1:24" hidden="1" x14ac:dyDescent="0.2">
      <c r="A1945" s="73" t="str">
        <f t="shared" si="359"/>
        <v/>
      </c>
      <c r="B1945" s="3" t="str">
        <f t="shared" si="357"/>
        <v/>
      </c>
      <c r="E1945" s="14" t="str">
        <f t="shared" si="358"/>
        <v/>
      </c>
      <c r="F1945" s="3">
        <f t="shared" si="364"/>
        <v>8</v>
      </c>
      <c r="G1945" s="3" t="str">
        <f t="shared" si="360"/>
        <v/>
      </c>
      <c r="H1945" s="3">
        <f t="shared" si="356"/>
        <v>0</v>
      </c>
      <c r="I1945" s="3" t="str">
        <f t="shared" si="361"/>
        <v/>
      </c>
      <c r="K1945" s="3">
        <f t="shared" si="362"/>
        <v>61</v>
      </c>
      <c r="L1945" s="3" t="str">
        <f t="shared" si="363"/>
        <v/>
      </c>
      <c r="N1945" s="48" t="s">
        <v>52</v>
      </c>
      <c r="O1945" s="57"/>
      <c r="P1945" s="36"/>
      <c r="Q1945" s="35"/>
      <c r="R1945" s="79"/>
      <c r="S1945" s="197"/>
      <c r="T1945" s="62" t="str">
        <f>IF(O1945&gt;0,VLOOKUP(Q1945,'Riders Names'!A$2:B$582,2,FALSE),"")</f>
        <v/>
      </c>
      <c r="U1945" s="45" t="str">
        <f>IF(P1945&gt;0,VLOOKUP(Q1945,'Riders Names'!A$2:B$582,1,FALSE),"")</f>
        <v/>
      </c>
      <c r="X1945" s="7" t="str">
        <f>IF('My Races'!$H$2="All",Q1945,CONCATENATE(Q1945,N1945))</f>
        <v>Choose Race</v>
      </c>
    </row>
    <row r="1946" spans="1:24" hidden="1" x14ac:dyDescent="0.2">
      <c r="A1946" s="73" t="str">
        <f t="shared" si="359"/>
        <v/>
      </c>
      <c r="B1946" s="3" t="str">
        <f t="shared" si="357"/>
        <v/>
      </c>
      <c r="E1946" s="14" t="str">
        <f t="shared" si="358"/>
        <v/>
      </c>
      <c r="F1946" s="3">
        <f t="shared" si="364"/>
        <v>8</v>
      </c>
      <c r="G1946" s="3" t="str">
        <f t="shared" si="360"/>
        <v/>
      </c>
      <c r="H1946" s="3">
        <f t="shared" si="356"/>
        <v>0</v>
      </c>
      <c r="I1946" s="3" t="str">
        <f t="shared" si="361"/>
        <v/>
      </c>
      <c r="K1946" s="3">
        <f t="shared" si="362"/>
        <v>61</v>
      </c>
      <c r="L1946" s="3" t="str">
        <f t="shared" si="363"/>
        <v/>
      </c>
      <c r="N1946" s="48" t="s">
        <v>52</v>
      </c>
      <c r="O1946" s="57"/>
      <c r="P1946" s="36"/>
      <c r="Q1946" s="35"/>
      <c r="R1946" s="79"/>
      <c r="S1946" s="197"/>
      <c r="T1946" s="62" t="str">
        <f>IF(O1946&gt;0,VLOOKUP(Q1946,'Riders Names'!A$2:B$582,2,FALSE),"")</f>
        <v/>
      </c>
      <c r="U1946" s="45" t="str">
        <f>IF(P1946&gt;0,VLOOKUP(Q1946,'Riders Names'!A$2:B$582,1,FALSE),"")</f>
        <v/>
      </c>
      <c r="X1946" s="7" t="str">
        <f>IF('My Races'!$H$2="All",Q1946,CONCATENATE(Q1946,N1946))</f>
        <v>Choose Race</v>
      </c>
    </row>
    <row r="1947" spans="1:24" hidden="1" x14ac:dyDescent="0.2">
      <c r="A1947" s="73" t="str">
        <f t="shared" si="359"/>
        <v/>
      </c>
      <c r="B1947" s="3" t="str">
        <f t="shared" si="357"/>
        <v/>
      </c>
      <c r="E1947" s="14" t="str">
        <f t="shared" si="358"/>
        <v/>
      </c>
      <c r="F1947" s="3">
        <f t="shared" si="364"/>
        <v>8</v>
      </c>
      <c r="G1947" s="3" t="str">
        <f t="shared" si="360"/>
        <v/>
      </c>
      <c r="H1947" s="3">
        <f t="shared" si="356"/>
        <v>0</v>
      </c>
      <c r="I1947" s="3" t="str">
        <f t="shared" si="361"/>
        <v/>
      </c>
      <c r="K1947" s="3">
        <f t="shared" si="362"/>
        <v>61</v>
      </c>
      <c r="L1947" s="3" t="str">
        <f t="shared" si="363"/>
        <v/>
      </c>
      <c r="N1947" s="48" t="s">
        <v>52</v>
      </c>
      <c r="O1947" s="57"/>
      <c r="P1947" s="36"/>
      <c r="Q1947" s="35"/>
      <c r="R1947" s="79"/>
      <c r="S1947" s="197"/>
      <c r="T1947" s="62" t="str">
        <f>IF(O1947&gt;0,VLOOKUP(Q1947,'Riders Names'!A$2:B$582,2,FALSE),"")</f>
        <v/>
      </c>
      <c r="U1947" s="45" t="str">
        <f>IF(P1947&gt;0,VLOOKUP(Q1947,'Riders Names'!A$2:B$582,1,FALSE),"")</f>
        <v/>
      </c>
      <c r="X1947" s="7" t="str">
        <f>IF('My Races'!$H$2="All",Q1947,CONCATENATE(Q1947,N1947))</f>
        <v>Choose Race</v>
      </c>
    </row>
    <row r="1948" spans="1:24" hidden="1" x14ac:dyDescent="0.2">
      <c r="A1948" s="73" t="str">
        <f t="shared" si="359"/>
        <v/>
      </c>
      <c r="B1948" s="3" t="str">
        <f t="shared" si="357"/>
        <v/>
      </c>
      <c r="E1948" s="14" t="str">
        <f t="shared" si="358"/>
        <v/>
      </c>
      <c r="F1948" s="3">
        <f t="shared" si="364"/>
        <v>8</v>
      </c>
      <c r="G1948" s="3" t="str">
        <f t="shared" si="360"/>
        <v/>
      </c>
      <c r="H1948" s="3">
        <f t="shared" si="356"/>
        <v>0</v>
      </c>
      <c r="I1948" s="3" t="str">
        <f t="shared" si="361"/>
        <v/>
      </c>
      <c r="K1948" s="3">
        <f t="shared" si="362"/>
        <v>61</v>
      </c>
      <c r="L1948" s="3" t="str">
        <f t="shared" si="363"/>
        <v/>
      </c>
      <c r="N1948" s="48" t="s">
        <v>52</v>
      </c>
      <c r="O1948" s="57"/>
      <c r="P1948" s="36"/>
      <c r="Q1948" s="35"/>
      <c r="R1948" s="79"/>
      <c r="S1948" s="197"/>
      <c r="T1948" s="62" t="str">
        <f>IF(O1948&gt;0,VLOOKUP(Q1948,'Riders Names'!A$2:B$582,2,FALSE),"")</f>
        <v/>
      </c>
      <c r="U1948" s="45" t="str">
        <f>IF(P1948&gt;0,VLOOKUP(Q1948,'Riders Names'!A$2:B$582,1,FALSE),"")</f>
        <v/>
      </c>
      <c r="X1948" s="7" t="str">
        <f>IF('My Races'!$H$2="All",Q1948,CONCATENATE(Q1948,N1948))</f>
        <v>Choose Race</v>
      </c>
    </row>
    <row r="1949" spans="1:24" hidden="1" x14ac:dyDescent="0.2">
      <c r="A1949" s="73" t="str">
        <f t="shared" si="359"/>
        <v/>
      </c>
      <c r="B1949" s="3" t="str">
        <f t="shared" si="357"/>
        <v/>
      </c>
      <c r="E1949" s="14" t="str">
        <f t="shared" si="358"/>
        <v/>
      </c>
      <c r="F1949" s="3">
        <f t="shared" si="364"/>
        <v>8</v>
      </c>
      <c r="G1949" s="3" t="str">
        <f t="shared" si="360"/>
        <v/>
      </c>
      <c r="H1949" s="3">
        <f t="shared" si="356"/>
        <v>0</v>
      </c>
      <c r="I1949" s="3" t="str">
        <f t="shared" si="361"/>
        <v/>
      </c>
      <c r="K1949" s="3">
        <f t="shared" si="362"/>
        <v>61</v>
      </c>
      <c r="L1949" s="3" t="str">
        <f t="shared" si="363"/>
        <v/>
      </c>
      <c r="N1949" s="48" t="s">
        <v>52</v>
      </c>
      <c r="O1949" s="57"/>
      <c r="P1949" s="36"/>
      <c r="Q1949" s="35"/>
      <c r="R1949" s="79"/>
      <c r="S1949" s="197"/>
      <c r="T1949" s="62" t="str">
        <f>IF(O1949&gt;0,VLOOKUP(Q1949,'Riders Names'!A$2:B$582,2,FALSE),"")</f>
        <v/>
      </c>
      <c r="U1949" s="45" t="str">
        <f>IF(P1949&gt;0,VLOOKUP(Q1949,'Riders Names'!A$2:B$582,1,FALSE),"")</f>
        <v/>
      </c>
      <c r="X1949" s="7" t="str">
        <f>IF('My Races'!$H$2="All",Q1949,CONCATENATE(Q1949,N1949))</f>
        <v>Choose Race</v>
      </c>
    </row>
    <row r="1950" spans="1:24" hidden="1" x14ac:dyDescent="0.2">
      <c r="A1950" s="73" t="str">
        <f t="shared" si="359"/>
        <v/>
      </c>
      <c r="B1950" s="3" t="str">
        <f t="shared" si="357"/>
        <v/>
      </c>
      <c r="E1950" s="14" t="str">
        <f t="shared" si="358"/>
        <v/>
      </c>
      <c r="F1950" s="3">
        <f t="shared" si="364"/>
        <v>8</v>
      </c>
      <c r="G1950" s="3" t="str">
        <f t="shared" si="360"/>
        <v/>
      </c>
      <c r="H1950" s="3">
        <f t="shared" si="356"/>
        <v>0</v>
      </c>
      <c r="I1950" s="3" t="str">
        <f t="shared" si="361"/>
        <v/>
      </c>
      <c r="K1950" s="3">
        <f t="shared" si="362"/>
        <v>61</v>
      </c>
      <c r="L1950" s="3" t="str">
        <f t="shared" si="363"/>
        <v/>
      </c>
      <c r="N1950" s="48" t="s">
        <v>52</v>
      </c>
      <c r="O1950" s="57"/>
      <c r="P1950" s="36"/>
      <c r="Q1950" s="35"/>
      <c r="R1950" s="79"/>
      <c r="S1950" s="197"/>
      <c r="T1950" s="62" t="str">
        <f>IF(O1950&gt;0,VLOOKUP(Q1950,'Riders Names'!A$2:B$582,2,FALSE),"")</f>
        <v/>
      </c>
      <c r="U1950" s="45" t="str">
        <f>IF(P1950&gt;0,VLOOKUP(Q1950,'Riders Names'!A$2:B$582,1,FALSE),"")</f>
        <v/>
      </c>
      <c r="X1950" s="7" t="str">
        <f>IF('My Races'!$H$2="All",Q1950,CONCATENATE(Q1950,N1950))</f>
        <v>Choose Race</v>
      </c>
    </row>
    <row r="1951" spans="1:24" hidden="1" x14ac:dyDescent="0.2">
      <c r="A1951" s="73" t="str">
        <f t="shared" si="359"/>
        <v/>
      </c>
      <c r="B1951" s="3" t="str">
        <f t="shared" si="357"/>
        <v/>
      </c>
      <c r="E1951" s="14" t="str">
        <f t="shared" si="358"/>
        <v/>
      </c>
      <c r="F1951" s="3">
        <f t="shared" si="364"/>
        <v>8</v>
      </c>
      <c r="G1951" s="3" t="str">
        <f t="shared" si="360"/>
        <v/>
      </c>
      <c r="H1951" s="3">
        <f t="shared" si="356"/>
        <v>0</v>
      </c>
      <c r="I1951" s="3" t="str">
        <f t="shared" si="361"/>
        <v/>
      </c>
      <c r="K1951" s="3">
        <f t="shared" si="362"/>
        <v>61</v>
      </c>
      <c r="L1951" s="3" t="str">
        <f t="shared" si="363"/>
        <v/>
      </c>
      <c r="N1951" s="48" t="s">
        <v>52</v>
      </c>
      <c r="O1951" s="57"/>
      <c r="P1951" s="36"/>
      <c r="Q1951" s="35"/>
      <c r="R1951" s="79"/>
      <c r="S1951" s="197"/>
      <c r="T1951" s="62" t="str">
        <f>IF(O1951&gt;0,VLOOKUP(Q1951,'Riders Names'!A$2:B$582,2,FALSE),"")</f>
        <v/>
      </c>
      <c r="U1951" s="45" t="str">
        <f>IF(P1951&gt;0,VLOOKUP(Q1951,'Riders Names'!A$2:B$582,1,FALSE),"")</f>
        <v/>
      </c>
      <c r="X1951" s="7" t="str">
        <f>IF('My Races'!$H$2="All",Q1951,CONCATENATE(Q1951,N1951))</f>
        <v>Choose Race</v>
      </c>
    </row>
    <row r="1952" spans="1:24" hidden="1" x14ac:dyDescent="0.2">
      <c r="A1952" s="73" t="str">
        <f t="shared" si="359"/>
        <v/>
      </c>
      <c r="B1952" s="3" t="str">
        <f t="shared" si="357"/>
        <v/>
      </c>
      <c r="E1952" s="14" t="str">
        <f t="shared" si="358"/>
        <v/>
      </c>
      <c r="F1952" s="3">
        <f t="shared" si="364"/>
        <v>8</v>
      </c>
      <c r="G1952" s="3" t="str">
        <f t="shared" si="360"/>
        <v/>
      </c>
      <c r="H1952" s="3">
        <f t="shared" si="356"/>
        <v>0</v>
      </c>
      <c r="I1952" s="3" t="str">
        <f t="shared" si="361"/>
        <v/>
      </c>
      <c r="K1952" s="3">
        <f t="shared" si="362"/>
        <v>61</v>
      </c>
      <c r="L1952" s="3" t="str">
        <f t="shared" si="363"/>
        <v/>
      </c>
      <c r="N1952" s="48" t="s">
        <v>52</v>
      </c>
      <c r="O1952" s="57"/>
      <c r="P1952" s="36"/>
      <c r="Q1952" s="35"/>
      <c r="R1952" s="79"/>
      <c r="S1952" s="197"/>
      <c r="T1952" s="62" t="str">
        <f>IF(O1952&gt;0,VLOOKUP(Q1952,'Riders Names'!A$2:B$582,2,FALSE),"")</f>
        <v/>
      </c>
      <c r="U1952" s="45" t="str">
        <f>IF(P1952&gt;0,VLOOKUP(Q1952,'Riders Names'!A$2:B$582,1,FALSE),"")</f>
        <v/>
      </c>
      <c r="X1952" s="7" t="str">
        <f>IF('My Races'!$H$2="All",Q1952,CONCATENATE(Q1952,N1952))</f>
        <v>Choose Race</v>
      </c>
    </row>
    <row r="1953" spans="1:24" hidden="1" x14ac:dyDescent="0.2">
      <c r="A1953" s="73" t="str">
        <f t="shared" si="359"/>
        <v/>
      </c>
      <c r="B1953" s="3" t="str">
        <f t="shared" si="357"/>
        <v/>
      </c>
      <c r="E1953" s="14" t="str">
        <f t="shared" si="358"/>
        <v/>
      </c>
      <c r="F1953" s="3">
        <f t="shared" si="364"/>
        <v>8</v>
      </c>
      <c r="G1953" s="3" t="str">
        <f t="shared" si="360"/>
        <v/>
      </c>
      <c r="H1953" s="3">
        <f t="shared" si="356"/>
        <v>0</v>
      </c>
      <c r="I1953" s="3" t="str">
        <f t="shared" si="361"/>
        <v/>
      </c>
      <c r="K1953" s="3">
        <f t="shared" si="362"/>
        <v>61</v>
      </c>
      <c r="L1953" s="3" t="str">
        <f t="shared" si="363"/>
        <v/>
      </c>
      <c r="N1953" s="48" t="s">
        <v>52</v>
      </c>
      <c r="O1953" s="57"/>
      <c r="P1953" s="36"/>
      <c r="Q1953" s="35"/>
      <c r="R1953" s="79"/>
      <c r="S1953" s="197"/>
      <c r="T1953" s="62" t="str">
        <f>IF(O1953&gt;0,VLOOKUP(Q1953,'Riders Names'!A$2:B$582,2,FALSE),"")</f>
        <v/>
      </c>
      <c r="U1953" s="45" t="str">
        <f>IF(P1953&gt;0,VLOOKUP(Q1953,'Riders Names'!A$2:B$582,1,FALSE),"")</f>
        <v/>
      </c>
      <c r="X1953" s="7" t="str">
        <f>IF('My Races'!$H$2="All",Q1953,CONCATENATE(Q1953,N1953))</f>
        <v>Choose Race</v>
      </c>
    </row>
    <row r="1954" spans="1:24" hidden="1" x14ac:dyDescent="0.2">
      <c r="A1954" s="73" t="str">
        <f t="shared" si="359"/>
        <v/>
      </c>
      <c r="B1954" s="3" t="str">
        <f t="shared" si="357"/>
        <v/>
      </c>
      <c r="E1954" s="14" t="str">
        <f t="shared" si="358"/>
        <v/>
      </c>
      <c r="F1954" s="3">
        <f t="shared" si="364"/>
        <v>8</v>
      </c>
      <c r="G1954" s="3" t="str">
        <f t="shared" si="360"/>
        <v/>
      </c>
      <c r="H1954" s="3">
        <f t="shared" si="356"/>
        <v>0</v>
      </c>
      <c r="I1954" s="3" t="str">
        <f t="shared" si="361"/>
        <v/>
      </c>
      <c r="K1954" s="3">
        <f t="shared" si="362"/>
        <v>61</v>
      </c>
      <c r="L1954" s="3" t="str">
        <f t="shared" si="363"/>
        <v/>
      </c>
      <c r="N1954" s="48" t="s">
        <v>52</v>
      </c>
      <c r="O1954" s="57"/>
      <c r="P1954" s="36"/>
      <c r="Q1954" s="35"/>
      <c r="R1954" s="79"/>
      <c r="S1954" s="197"/>
      <c r="T1954" s="62" t="str">
        <f>IF(O1954&gt;0,VLOOKUP(Q1954,'Riders Names'!A$2:B$582,2,FALSE),"")</f>
        <v/>
      </c>
      <c r="U1954" s="45" t="str">
        <f>IF(P1954&gt;0,VLOOKUP(Q1954,'Riders Names'!A$2:B$582,1,FALSE),"")</f>
        <v/>
      </c>
      <c r="X1954" s="7" t="str">
        <f>IF('My Races'!$H$2="All",Q1954,CONCATENATE(Q1954,N1954))</f>
        <v>Choose Race</v>
      </c>
    </row>
    <row r="1955" spans="1:24" hidden="1" x14ac:dyDescent="0.2">
      <c r="A1955" s="73" t="str">
        <f t="shared" si="359"/>
        <v/>
      </c>
      <c r="B1955" s="3" t="str">
        <f t="shared" si="357"/>
        <v/>
      </c>
      <c r="E1955" s="14" t="str">
        <f t="shared" si="358"/>
        <v/>
      </c>
      <c r="F1955" s="3">
        <f t="shared" si="364"/>
        <v>8</v>
      </c>
      <c r="G1955" s="3" t="str">
        <f t="shared" si="360"/>
        <v/>
      </c>
      <c r="H1955" s="3">
        <f t="shared" ref="H1955:H2018" si="365">IF(AND(N1955=$AA$11,P1955=$AE$11),H1954+1,H1954)</f>
        <v>0</v>
      </c>
      <c r="I1955" s="3" t="str">
        <f t="shared" si="361"/>
        <v/>
      </c>
      <c r="K1955" s="3">
        <f t="shared" si="362"/>
        <v>61</v>
      </c>
      <c r="L1955" s="3" t="str">
        <f t="shared" si="363"/>
        <v/>
      </c>
      <c r="N1955" s="48" t="s">
        <v>52</v>
      </c>
      <c r="O1955" s="57"/>
      <c r="P1955" s="36"/>
      <c r="Q1955" s="35"/>
      <c r="R1955" s="79"/>
      <c r="S1955" s="197"/>
      <c r="T1955" s="62" t="str">
        <f>IF(O1955&gt;0,VLOOKUP(Q1955,'Riders Names'!A$2:B$582,2,FALSE),"")</f>
        <v/>
      </c>
      <c r="U1955" s="45" t="str">
        <f>IF(P1955&gt;0,VLOOKUP(Q1955,'Riders Names'!A$2:B$582,1,FALSE),"")</f>
        <v/>
      </c>
      <c r="X1955" s="7" t="str">
        <f>IF('My Races'!$H$2="All",Q1955,CONCATENATE(Q1955,N1955))</f>
        <v>Choose Race</v>
      </c>
    </row>
    <row r="1956" spans="1:24" hidden="1" x14ac:dyDescent="0.2">
      <c r="A1956" s="73" t="str">
        <f t="shared" si="359"/>
        <v/>
      </c>
      <c r="B1956" s="3" t="str">
        <f t="shared" si="357"/>
        <v/>
      </c>
      <c r="E1956" s="14" t="str">
        <f t="shared" si="358"/>
        <v/>
      </c>
      <c r="F1956" s="3">
        <f t="shared" si="364"/>
        <v>8</v>
      </c>
      <c r="G1956" s="3" t="str">
        <f t="shared" si="360"/>
        <v/>
      </c>
      <c r="H1956" s="3">
        <f t="shared" si="365"/>
        <v>0</v>
      </c>
      <c r="I1956" s="3" t="str">
        <f t="shared" si="361"/>
        <v/>
      </c>
      <c r="K1956" s="3">
        <f t="shared" si="362"/>
        <v>61</v>
      </c>
      <c r="L1956" s="3" t="str">
        <f t="shared" si="363"/>
        <v/>
      </c>
      <c r="N1956" s="48" t="s">
        <v>52</v>
      </c>
      <c r="O1956" s="57"/>
      <c r="P1956" s="36"/>
      <c r="Q1956" s="35"/>
      <c r="R1956" s="79"/>
      <c r="S1956" s="197"/>
      <c r="T1956" s="62" t="str">
        <f>IF(O1956&gt;0,VLOOKUP(Q1956,'Riders Names'!A$2:B$582,2,FALSE),"")</f>
        <v/>
      </c>
      <c r="U1956" s="45" t="str">
        <f>IF(P1956&gt;0,VLOOKUP(Q1956,'Riders Names'!A$2:B$582,1,FALSE),"")</f>
        <v/>
      </c>
      <c r="X1956" s="7" t="str">
        <f>IF('My Races'!$H$2="All",Q1956,CONCATENATE(Q1956,N1956))</f>
        <v>Choose Race</v>
      </c>
    </row>
    <row r="1957" spans="1:24" hidden="1" x14ac:dyDescent="0.2">
      <c r="A1957" s="73" t="str">
        <f t="shared" si="359"/>
        <v/>
      </c>
      <c r="B1957" s="3" t="str">
        <f t="shared" si="357"/>
        <v/>
      </c>
      <c r="E1957" s="14" t="str">
        <f t="shared" si="358"/>
        <v/>
      </c>
      <c r="F1957" s="3">
        <f t="shared" si="364"/>
        <v>8</v>
      </c>
      <c r="G1957" s="3" t="str">
        <f t="shared" si="360"/>
        <v/>
      </c>
      <c r="H1957" s="3">
        <f t="shared" si="365"/>
        <v>0</v>
      </c>
      <c r="I1957" s="3" t="str">
        <f t="shared" si="361"/>
        <v/>
      </c>
      <c r="K1957" s="3">
        <f t="shared" si="362"/>
        <v>61</v>
      </c>
      <c r="L1957" s="3" t="str">
        <f t="shared" si="363"/>
        <v/>
      </c>
      <c r="N1957" s="48" t="s">
        <v>52</v>
      </c>
      <c r="O1957" s="57"/>
      <c r="P1957" s="36"/>
      <c r="Q1957" s="35"/>
      <c r="R1957" s="79"/>
      <c r="S1957" s="197"/>
      <c r="T1957" s="62" t="str">
        <f>IF(O1957&gt;0,VLOOKUP(Q1957,'Riders Names'!A$2:B$582,2,FALSE),"")</f>
        <v/>
      </c>
      <c r="U1957" s="45" t="str">
        <f>IF(P1957&gt;0,VLOOKUP(Q1957,'Riders Names'!A$2:B$582,1,FALSE),"")</f>
        <v/>
      </c>
      <c r="X1957" s="7" t="str">
        <f>IF('My Races'!$H$2="All",Q1957,CONCATENATE(Q1957,N1957))</f>
        <v>Choose Race</v>
      </c>
    </row>
    <row r="1958" spans="1:24" hidden="1" x14ac:dyDescent="0.2">
      <c r="A1958" s="73" t="str">
        <f t="shared" si="359"/>
        <v/>
      </c>
      <c r="B1958" s="3" t="str">
        <f t="shared" si="357"/>
        <v/>
      </c>
      <c r="E1958" s="14" t="str">
        <f t="shared" si="358"/>
        <v/>
      </c>
      <c r="F1958" s="3">
        <f t="shared" si="364"/>
        <v>8</v>
      </c>
      <c r="G1958" s="3" t="str">
        <f t="shared" si="360"/>
        <v/>
      </c>
      <c r="H1958" s="3">
        <f t="shared" si="365"/>
        <v>0</v>
      </c>
      <c r="I1958" s="3" t="str">
        <f t="shared" si="361"/>
        <v/>
      </c>
      <c r="K1958" s="3">
        <f t="shared" si="362"/>
        <v>61</v>
      </c>
      <c r="L1958" s="3" t="str">
        <f t="shared" si="363"/>
        <v/>
      </c>
      <c r="N1958" s="48" t="s">
        <v>52</v>
      </c>
      <c r="O1958" s="57"/>
      <c r="P1958" s="36"/>
      <c r="Q1958" s="35"/>
      <c r="R1958" s="79"/>
      <c r="S1958" s="197"/>
      <c r="T1958" s="62" t="str">
        <f>IF(O1958&gt;0,VLOOKUP(Q1958,'Riders Names'!A$2:B$582,2,FALSE),"")</f>
        <v/>
      </c>
      <c r="U1958" s="45" t="str">
        <f>IF(P1958&gt;0,VLOOKUP(Q1958,'Riders Names'!A$2:B$582,1,FALSE),"")</f>
        <v/>
      </c>
      <c r="X1958" s="7" t="str">
        <f>IF('My Races'!$H$2="All",Q1958,CONCATENATE(Q1958,N1958))</f>
        <v>Choose Race</v>
      </c>
    </row>
    <row r="1959" spans="1:24" hidden="1" x14ac:dyDescent="0.2">
      <c r="A1959" s="73" t="str">
        <f t="shared" si="359"/>
        <v/>
      </c>
      <c r="B1959" s="3" t="str">
        <f t="shared" si="357"/>
        <v/>
      </c>
      <c r="E1959" s="14" t="str">
        <f t="shared" si="358"/>
        <v/>
      </c>
      <c r="F1959" s="3">
        <f t="shared" si="364"/>
        <v>8</v>
      </c>
      <c r="G1959" s="3" t="str">
        <f t="shared" si="360"/>
        <v/>
      </c>
      <c r="H1959" s="3">
        <f t="shared" si="365"/>
        <v>0</v>
      </c>
      <c r="I1959" s="3" t="str">
        <f t="shared" si="361"/>
        <v/>
      </c>
      <c r="K1959" s="3">
        <f t="shared" si="362"/>
        <v>61</v>
      </c>
      <c r="L1959" s="3" t="str">
        <f t="shared" si="363"/>
        <v/>
      </c>
      <c r="N1959" s="48" t="s">
        <v>52</v>
      </c>
      <c r="O1959" s="57"/>
      <c r="P1959" s="36"/>
      <c r="Q1959" s="35"/>
      <c r="R1959" s="80"/>
      <c r="S1959" s="198"/>
      <c r="T1959" s="62" t="str">
        <f>IF(O1959&gt;0,VLOOKUP(Q1959,'Riders Names'!A$2:B$582,2,FALSE),"")</f>
        <v/>
      </c>
      <c r="U1959" s="45" t="str">
        <f>IF(P1959&gt;0,VLOOKUP(Q1959,'Riders Names'!A$2:B$582,1,FALSE),"")</f>
        <v/>
      </c>
      <c r="X1959" s="7" t="str">
        <f>IF('My Races'!$H$2="All",Q1959,CONCATENATE(Q1959,N1959))</f>
        <v>Choose Race</v>
      </c>
    </row>
    <row r="1960" spans="1:24" hidden="1" x14ac:dyDescent="0.2">
      <c r="A1960" s="73" t="str">
        <f t="shared" si="359"/>
        <v/>
      </c>
      <c r="B1960" s="3" t="str">
        <f t="shared" si="357"/>
        <v/>
      </c>
      <c r="E1960" s="14" t="str">
        <f t="shared" si="358"/>
        <v/>
      </c>
      <c r="F1960" s="3">
        <f t="shared" si="364"/>
        <v>8</v>
      </c>
      <c r="G1960" s="3" t="str">
        <f t="shared" si="360"/>
        <v/>
      </c>
      <c r="H1960" s="3">
        <f t="shared" si="365"/>
        <v>0</v>
      </c>
      <c r="I1960" s="3" t="str">
        <f t="shared" si="361"/>
        <v/>
      </c>
      <c r="K1960" s="3">
        <f t="shared" si="362"/>
        <v>61</v>
      </c>
      <c r="L1960" s="3" t="str">
        <f t="shared" si="363"/>
        <v/>
      </c>
      <c r="N1960" s="48" t="s">
        <v>52</v>
      </c>
      <c r="O1960" s="57"/>
      <c r="P1960" s="36"/>
      <c r="Q1960" s="35"/>
      <c r="R1960" s="80"/>
      <c r="S1960" s="198"/>
      <c r="T1960" s="62" t="str">
        <f>IF(O1960&gt;0,VLOOKUP(Q1960,'Riders Names'!A$2:B$582,2,FALSE),"")</f>
        <v/>
      </c>
      <c r="U1960" s="45" t="str">
        <f>IF(P1960&gt;0,VLOOKUP(Q1960,'Riders Names'!A$2:B$582,1,FALSE),"")</f>
        <v/>
      </c>
      <c r="X1960" s="7" t="str">
        <f>IF('My Races'!$H$2="All",Q1960,CONCATENATE(Q1960,N1960))</f>
        <v>Choose Race</v>
      </c>
    </row>
    <row r="1961" spans="1:24" hidden="1" x14ac:dyDescent="0.2">
      <c r="A1961" s="73" t="str">
        <f t="shared" si="359"/>
        <v/>
      </c>
      <c r="B1961" s="3" t="str">
        <f t="shared" si="357"/>
        <v/>
      </c>
      <c r="E1961" s="14" t="str">
        <f t="shared" si="358"/>
        <v/>
      </c>
      <c r="F1961" s="3">
        <f t="shared" si="364"/>
        <v>8</v>
      </c>
      <c r="G1961" s="3" t="str">
        <f t="shared" si="360"/>
        <v/>
      </c>
      <c r="H1961" s="3">
        <f t="shared" si="365"/>
        <v>0</v>
      </c>
      <c r="I1961" s="3" t="str">
        <f t="shared" si="361"/>
        <v/>
      </c>
      <c r="K1961" s="3">
        <f t="shared" si="362"/>
        <v>61</v>
      </c>
      <c r="L1961" s="3" t="str">
        <f t="shared" si="363"/>
        <v/>
      </c>
      <c r="N1961" s="48" t="s">
        <v>52</v>
      </c>
      <c r="O1961" s="57"/>
      <c r="P1961" s="36"/>
      <c r="Q1961" s="35"/>
      <c r="R1961" s="80"/>
      <c r="S1961" s="198"/>
      <c r="T1961" s="62" t="str">
        <f>IF(O1961&gt;0,VLOOKUP(Q1961,'Riders Names'!A$2:B$582,2,FALSE),"")</f>
        <v/>
      </c>
      <c r="U1961" s="45" t="str">
        <f>IF(P1961&gt;0,VLOOKUP(Q1961,'Riders Names'!A$2:B$582,1,FALSE),"")</f>
        <v/>
      </c>
      <c r="X1961" s="7" t="str">
        <f>IF('My Races'!$H$2="All",Q1961,CONCATENATE(Q1961,N1961))</f>
        <v>Choose Race</v>
      </c>
    </row>
    <row r="1962" spans="1:24" hidden="1" x14ac:dyDescent="0.2">
      <c r="A1962" s="73" t="str">
        <f t="shared" si="359"/>
        <v/>
      </c>
      <c r="B1962" s="3" t="str">
        <f t="shared" si="357"/>
        <v/>
      </c>
      <c r="E1962" s="14" t="str">
        <f t="shared" si="358"/>
        <v/>
      </c>
      <c r="F1962" s="3">
        <f t="shared" si="364"/>
        <v>8</v>
      </c>
      <c r="G1962" s="3" t="str">
        <f t="shared" si="360"/>
        <v/>
      </c>
      <c r="H1962" s="3">
        <f t="shared" si="365"/>
        <v>0</v>
      </c>
      <c r="I1962" s="3" t="str">
        <f t="shared" si="361"/>
        <v/>
      </c>
      <c r="K1962" s="3">
        <f t="shared" si="362"/>
        <v>61</v>
      </c>
      <c r="L1962" s="3" t="str">
        <f t="shared" si="363"/>
        <v/>
      </c>
      <c r="N1962" s="48" t="s">
        <v>52</v>
      </c>
      <c r="O1962" s="57"/>
      <c r="P1962" s="36"/>
      <c r="Q1962" s="35"/>
      <c r="R1962" s="80"/>
      <c r="S1962" s="198"/>
      <c r="T1962" s="62" t="str">
        <f>IF(O1962&gt;0,VLOOKUP(Q1962,'Riders Names'!A$2:B$582,2,FALSE),"")</f>
        <v/>
      </c>
      <c r="U1962" s="45" t="str">
        <f>IF(P1962&gt;0,VLOOKUP(Q1962,'Riders Names'!A$2:B$582,1,FALSE),"")</f>
        <v/>
      </c>
      <c r="X1962" s="7" t="str">
        <f>IF('My Races'!$H$2="All",Q1962,CONCATENATE(Q1962,N1962))</f>
        <v>Choose Race</v>
      </c>
    </row>
    <row r="1963" spans="1:24" hidden="1" x14ac:dyDescent="0.2">
      <c r="A1963" s="73" t="str">
        <f t="shared" si="359"/>
        <v/>
      </c>
      <c r="B1963" s="3" t="str">
        <f t="shared" si="357"/>
        <v/>
      </c>
      <c r="E1963" s="14" t="str">
        <f t="shared" si="358"/>
        <v/>
      </c>
      <c r="F1963" s="3">
        <f t="shared" si="364"/>
        <v>8</v>
      </c>
      <c r="G1963" s="3" t="str">
        <f t="shared" si="360"/>
        <v/>
      </c>
      <c r="H1963" s="3">
        <f t="shared" si="365"/>
        <v>0</v>
      </c>
      <c r="I1963" s="3" t="str">
        <f t="shared" si="361"/>
        <v/>
      </c>
      <c r="K1963" s="3">
        <f t="shared" si="362"/>
        <v>61</v>
      </c>
      <c r="L1963" s="3" t="str">
        <f t="shared" si="363"/>
        <v/>
      </c>
      <c r="N1963" s="48" t="s">
        <v>52</v>
      </c>
      <c r="O1963" s="57"/>
      <c r="P1963" s="36"/>
      <c r="Q1963" s="35"/>
      <c r="R1963" s="80"/>
      <c r="S1963" s="198"/>
      <c r="T1963" s="62" t="str">
        <f>IF(O1963&gt;0,VLOOKUP(Q1963,'Riders Names'!A$2:B$582,2,FALSE),"")</f>
        <v/>
      </c>
      <c r="U1963" s="45" t="str">
        <f>IF(P1963&gt;0,VLOOKUP(Q1963,'Riders Names'!A$2:B$582,1,FALSE),"")</f>
        <v/>
      </c>
      <c r="X1963" s="7" t="str">
        <f>IF('My Races'!$H$2="All",Q1963,CONCATENATE(Q1963,N1963))</f>
        <v>Choose Race</v>
      </c>
    </row>
    <row r="1964" spans="1:24" hidden="1" x14ac:dyDescent="0.2">
      <c r="A1964" s="73" t="str">
        <f t="shared" si="359"/>
        <v/>
      </c>
      <c r="B1964" s="3" t="str">
        <f t="shared" si="357"/>
        <v/>
      </c>
      <c r="E1964" s="14" t="str">
        <f t="shared" si="358"/>
        <v/>
      </c>
      <c r="F1964" s="3">
        <f t="shared" si="364"/>
        <v>8</v>
      </c>
      <c r="G1964" s="3" t="str">
        <f t="shared" si="360"/>
        <v/>
      </c>
      <c r="H1964" s="3">
        <f t="shared" si="365"/>
        <v>0</v>
      </c>
      <c r="I1964" s="3" t="str">
        <f t="shared" si="361"/>
        <v/>
      </c>
      <c r="K1964" s="3">
        <f t="shared" si="362"/>
        <v>61</v>
      </c>
      <c r="L1964" s="3" t="str">
        <f t="shared" si="363"/>
        <v/>
      </c>
      <c r="N1964" s="48" t="s">
        <v>52</v>
      </c>
      <c r="O1964" s="57"/>
      <c r="P1964" s="36"/>
      <c r="Q1964" s="35"/>
      <c r="R1964" s="80"/>
      <c r="S1964" s="198"/>
      <c r="T1964" s="62" t="str">
        <f>IF(O1964&gt;0,VLOOKUP(Q1964,'Riders Names'!A$2:B$582,2,FALSE),"")</f>
        <v/>
      </c>
      <c r="U1964" s="45" t="str">
        <f>IF(P1964&gt;0,VLOOKUP(Q1964,'Riders Names'!A$2:B$582,1,FALSE),"")</f>
        <v/>
      </c>
      <c r="X1964" s="7" t="str">
        <f>IF('My Races'!$H$2="All",Q1964,CONCATENATE(Q1964,N1964))</f>
        <v>Choose Race</v>
      </c>
    </row>
    <row r="1965" spans="1:24" hidden="1" x14ac:dyDescent="0.2">
      <c r="A1965" s="73" t="str">
        <f t="shared" si="359"/>
        <v/>
      </c>
      <c r="B1965" s="3" t="str">
        <f t="shared" si="357"/>
        <v/>
      </c>
      <c r="E1965" s="14" t="str">
        <f t="shared" si="358"/>
        <v/>
      </c>
      <c r="F1965" s="3">
        <f t="shared" si="364"/>
        <v>8</v>
      </c>
      <c r="G1965" s="3" t="str">
        <f t="shared" si="360"/>
        <v/>
      </c>
      <c r="H1965" s="3">
        <f t="shared" si="365"/>
        <v>0</v>
      </c>
      <c r="I1965" s="3" t="str">
        <f t="shared" si="361"/>
        <v/>
      </c>
      <c r="K1965" s="3">
        <f t="shared" si="362"/>
        <v>61</v>
      </c>
      <c r="L1965" s="3" t="str">
        <f t="shared" si="363"/>
        <v/>
      </c>
      <c r="N1965" s="48" t="s">
        <v>52</v>
      </c>
      <c r="O1965" s="57"/>
      <c r="P1965" s="36"/>
      <c r="Q1965" s="35"/>
      <c r="R1965" s="80"/>
      <c r="S1965" s="198"/>
      <c r="T1965" s="62" t="str">
        <f>IF(O1965&gt;0,VLOOKUP(Q1965,'Riders Names'!A$2:B$582,2,FALSE),"")</f>
        <v/>
      </c>
      <c r="U1965" s="45" t="str">
        <f>IF(P1965&gt;0,VLOOKUP(Q1965,'Riders Names'!A$2:B$582,1,FALSE),"")</f>
        <v/>
      </c>
      <c r="X1965" s="7" t="str">
        <f>IF('My Races'!$H$2="All",Q1965,CONCATENATE(Q1965,N1965))</f>
        <v>Choose Race</v>
      </c>
    </row>
    <row r="1966" spans="1:24" hidden="1" x14ac:dyDescent="0.2">
      <c r="A1966" s="73" t="str">
        <f t="shared" si="359"/>
        <v/>
      </c>
      <c r="B1966" s="3" t="str">
        <f t="shared" si="357"/>
        <v/>
      </c>
      <c r="E1966" s="14" t="str">
        <f t="shared" si="358"/>
        <v/>
      </c>
      <c r="F1966" s="3">
        <f t="shared" si="364"/>
        <v>8</v>
      </c>
      <c r="G1966" s="3" t="str">
        <f t="shared" si="360"/>
        <v/>
      </c>
      <c r="H1966" s="3">
        <f t="shared" si="365"/>
        <v>0</v>
      </c>
      <c r="I1966" s="3" t="str">
        <f t="shared" si="361"/>
        <v/>
      </c>
      <c r="K1966" s="3">
        <f t="shared" si="362"/>
        <v>61</v>
      </c>
      <c r="L1966" s="3" t="str">
        <f t="shared" si="363"/>
        <v/>
      </c>
      <c r="N1966" s="48" t="s">
        <v>52</v>
      </c>
      <c r="O1966" s="57"/>
      <c r="P1966" s="36"/>
      <c r="Q1966" s="35"/>
      <c r="R1966" s="80"/>
      <c r="S1966" s="198"/>
      <c r="T1966" s="62" t="str">
        <f>IF(O1966&gt;0,VLOOKUP(Q1966,'Riders Names'!A$2:B$582,2,FALSE),"")</f>
        <v/>
      </c>
      <c r="U1966" s="45" t="str">
        <f>IF(P1966&gt;0,VLOOKUP(Q1966,'Riders Names'!A$2:B$582,1,FALSE),"")</f>
        <v/>
      </c>
      <c r="X1966" s="7" t="str">
        <f>IF('My Races'!$H$2="All",Q1966,CONCATENATE(Q1966,N1966))</f>
        <v>Choose Race</v>
      </c>
    </row>
    <row r="1967" spans="1:24" hidden="1" x14ac:dyDescent="0.2">
      <c r="A1967" s="73" t="str">
        <f t="shared" si="359"/>
        <v/>
      </c>
      <c r="B1967" s="3" t="str">
        <f t="shared" si="357"/>
        <v/>
      </c>
      <c r="E1967" s="14" t="str">
        <f t="shared" si="358"/>
        <v/>
      </c>
      <c r="F1967" s="3">
        <f t="shared" si="364"/>
        <v>8</v>
      </c>
      <c r="G1967" s="3" t="str">
        <f t="shared" si="360"/>
        <v/>
      </c>
      <c r="H1967" s="3">
        <f t="shared" si="365"/>
        <v>0</v>
      </c>
      <c r="I1967" s="3" t="str">
        <f t="shared" si="361"/>
        <v/>
      </c>
      <c r="K1967" s="3">
        <f t="shared" si="362"/>
        <v>61</v>
      </c>
      <c r="L1967" s="3" t="str">
        <f t="shared" si="363"/>
        <v/>
      </c>
      <c r="N1967" s="48" t="s">
        <v>52</v>
      </c>
      <c r="O1967" s="57"/>
      <c r="P1967" s="36"/>
      <c r="Q1967" s="35"/>
      <c r="R1967" s="80"/>
      <c r="S1967" s="198"/>
      <c r="T1967" s="62" t="str">
        <f>IF(O1967&gt;0,VLOOKUP(Q1967,'Riders Names'!A$2:B$582,2,FALSE),"")</f>
        <v/>
      </c>
      <c r="U1967" s="45" t="str">
        <f>IF(P1967&gt;0,VLOOKUP(Q1967,'Riders Names'!A$2:B$582,1,FALSE),"")</f>
        <v/>
      </c>
      <c r="X1967" s="7" t="str">
        <f>IF('My Races'!$H$2="All",Q1967,CONCATENATE(Q1967,N1967))</f>
        <v>Choose Race</v>
      </c>
    </row>
    <row r="1968" spans="1:24" hidden="1" x14ac:dyDescent="0.2">
      <c r="A1968" s="73" t="str">
        <f t="shared" si="359"/>
        <v/>
      </c>
      <c r="B1968" s="3" t="str">
        <f t="shared" si="357"/>
        <v/>
      </c>
      <c r="E1968" s="14" t="str">
        <f t="shared" si="358"/>
        <v/>
      </c>
      <c r="F1968" s="3">
        <f t="shared" si="364"/>
        <v>8</v>
      </c>
      <c r="G1968" s="3" t="str">
        <f t="shared" si="360"/>
        <v/>
      </c>
      <c r="H1968" s="3">
        <f t="shared" si="365"/>
        <v>0</v>
      </c>
      <c r="I1968" s="3" t="str">
        <f t="shared" si="361"/>
        <v/>
      </c>
      <c r="K1968" s="3">
        <f t="shared" si="362"/>
        <v>61</v>
      </c>
      <c r="L1968" s="3" t="str">
        <f t="shared" si="363"/>
        <v/>
      </c>
      <c r="N1968" s="48" t="s">
        <v>52</v>
      </c>
      <c r="O1968" s="57"/>
      <c r="P1968" s="36"/>
      <c r="Q1968" s="35"/>
      <c r="R1968" s="80"/>
      <c r="S1968" s="198"/>
      <c r="T1968" s="62" t="str">
        <f>IF(O1968&gt;0,VLOOKUP(Q1968,'Riders Names'!A$2:B$582,2,FALSE),"")</f>
        <v/>
      </c>
      <c r="U1968" s="45" t="str">
        <f>IF(P1968&gt;0,VLOOKUP(Q1968,'Riders Names'!A$2:B$582,1,FALSE),"")</f>
        <v/>
      </c>
      <c r="X1968" s="7" t="str">
        <f>IF('My Races'!$H$2="All",Q1968,CONCATENATE(Q1968,N1968))</f>
        <v>Choose Race</v>
      </c>
    </row>
    <row r="1969" spans="1:24" hidden="1" x14ac:dyDescent="0.2">
      <c r="A1969" s="73" t="str">
        <f t="shared" si="359"/>
        <v/>
      </c>
      <c r="B1969" s="3" t="str">
        <f t="shared" si="357"/>
        <v/>
      </c>
      <c r="E1969" s="14" t="str">
        <f t="shared" si="358"/>
        <v/>
      </c>
      <c r="F1969" s="3">
        <f t="shared" si="364"/>
        <v>8</v>
      </c>
      <c r="G1969" s="3" t="str">
        <f t="shared" si="360"/>
        <v/>
      </c>
      <c r="H1969" s="3">
        <f t="shared" si="365"/>
        <v>0</v>
      </c>
      <c r="I1969" s="3" t="str">
        <f t="shared" si="361"/>
        <v/>
      </c>
      <c r="K1969" s="3">
        <f t="shared" si="362"/>
        <v>61</v>
      </c>
      <c r="L1969" s="3" t="str">
        <f t="shared" si="363"/>
        <v/>
      </c>
      <c r="N1969" s="48" t="s">
        <v>52</v>
      </c>
      <c r="O1969" s="57"/>
      <c r="P1969" s="36"/>
      <c r="Q1969" s="35"/>
      <c r="R1969" s="80"/>
      <c r="S1969" s="198"/>
      <c r="T1969" s="62" t="str">
        <f>IF(O1969&gt;0,VLOOKUP(Q1969,'Riders Names'!A$2:B$582,2,FALSE),"")</f>
        <v/>
      </c>
      <c r="U1969" s="45" t="str">
        <f>IF(P1969&gt;0,VLOOKUP(Q1969,'Riders Names'!A$2:B$582,1,FALSE),"")</f>
        <v/>
      </c>
      <c r="X1969" s="7" t="str">
        <f>IF('My Races'!$H$2="All",Q1969,CONCATENATE(Q1969,N1969))</f>
        <v>Choose Race</v>
      </c>
    </row>
    <row r="1970" spans="1:24" hidden="1" x14ac:dyDescent="0.2">
      <c r="A1970" s="73" t="str">
        <f t="shared" si="359"/>
        <v/>
      </c>
      <c r="B1970" s="3" t="str">
        <f t="shared" si="357"/>
        <v/>
      </c>
      <c r="E1970" s="14" t="str">
        <f t="shared" si="358"/>
        <v/>
      </c>
      <c r="F1970" s="3">
        <f t="shared" si="364"/>
        <v>8</v>
      </c>
      <c r="G1970" s="3" t="str">
        <f t="shared" si="360"/>
        <v/>
      </c>
      <c r="H1970" s="3">
        <f t="shared" si="365"/>
        <v>0</v>
      </c>
      <c r="I1970" s="3" t="str">
        <f t="shared" si="361"/>
        <v/>
      </c>
      <c r="K1970" s="3">
        <f t="shared" si="362"/>
        <v>61</v>
      </c>
      <c r="L1970" s="3" t="str">
        <f t="shared" si="363"/>
        <v/>
      </c>
      <c r="N1970" s="48" t="s">
        <v>52</v>
      </c>
      <c r="O1970" s="57"/>
      <c r="P1970" s="36"/>
      <c r="Q1970" s="35"/>
      <c r="R1970" s="80"/>
      <c r="S1970" s="198"/>
      <c r="T1970" s="62" t="str">
        <f>IF(O1970&gt;0,VLOOKUP(Q1970,'Riders Names'!A$2:B$582,2,FALSE),"")</f>
        <v/>
      </c>
      <c r="U1970" s="45" t="str">
        <f>IF(P1970&gt;0,VLOOKUP(Q1970,'Riders Names'!A$2:B$582,1,FALSE),"")</f>
        <v/>
      </c>
      <c r="X1970" s="7" t="str">
        <f>IF('My Races'!$H$2="All",Q1970,CONCATENATE(Q1970,N1970))</f>
        <v>Choose Race</v>
      </c>
    </row>
    <row r="1971" spans="1:24" hidden="1" x14ac:dyDescent="0.2">
      <c r="A1971" s="73" t="str">
        <f t="shared" si="359"/>
        <v/>
      </c>
      <c r="B1971" s="3" t="str">
        <f t="shared" si="357"/>
        <v/>
      </c>
      <c r="E1971" s="14" t="str">
        <f t="shared" si="358"/>
        <v/>
      </c>
      <c r="F1971" s="3">
        <f t="shared" si="364"/>
        <v>8</v>
      </c>
      <c r="G1971" s="3" t="str">
        <f t="shared" si="360"/>
        <v/>
      </c>
      <c r="H1971" s="3">
        <f t="shared" si="365"/>
        <v>0</v>
      </c>
      <c r="I1971" s="3" t="str">
        <f t="shared" si="361"/>
        <v/>
      </c>
      <c r="K1971" s="3">
        <f t="shared" si="362"/>
        <v>61</v>
      </c>
      <c r="L1971" s="3" t="str">
        <f t="shared" si="363"/>
        <v/>
      </c>
      <c r="N1971" s="48" t="s">
        <v>52</v>
      </c>
      <c r="O1971" s="57"/>
      <c r="P1971" s="36"/>
      <c r="Q1971" s="35"/>
      <c r="R1971" s="81"/>
      <c r="S1971" s="185"/>
      <c r="T1971" s="62" t="str">
        <f>IF(O1971&gt;0,VLOOKUP(Q1971,'Riders Names'!A$2:B$582,2,FALSE),"")</f>
        <v/>
      </c>
      <c r="U1971" s="45" t="str">
        <f>IF(P1971&gt;0,VLOOKUP(Q1971,'Riders Names'!A$2:B$582,1,FALSE),"")</f>
        <v/>
      </c>
      <c r="X1971" s="7" t="str">
        <f>IF('My Races'!$H$2="All",Q1971,CONCATENATE(Q1971,N1971))</f>
        <v>Choose Race</v>
      </c>
    </row>
    <row r="1972" spans="1:24" hidden="1" x14ac:dyDescent="0.2">
      <c r="A1972" s="73" t="str">
        <f t="shared" si="359"/>
        <v/>
      </c>
      <c r="B1972" s="3" t="str">
        <f t="shared" si="357"/>
        <v/>
      </c>
      <c r="E1972" s="14" t="str">
        <f t="shared" si="358"/>
        <v/>
      </c>
      <c r="F1972" s="3">
        <f t="shared" si="364"/>
        <v>8</v>
      </c>
      <c r="G1972" s="3" t="str">
        <f t="shared" si="360"/>
        <v/>
      </c>
      <c r="H1972" s="3">
        <f t="shared" si="365"/>
        <v>0</v>
      </c>
      <c r="I1972" s="3" t="str">
        <f t="shared" si="361"/>
        <v/>
      </c>
      <c r="K1972" s="3">
        <f t="shared" si="362"/>
        <v>61</v>
      </c>
      <c r="L1972" s="3" t="str">
        <f t="shared" si="363"/>
        <v/>
      </c>
      <c r="N1972" s="48" t="s">
        <v>52</v>
      </c>
      <c r="O1972" s="57"/>
      <c r="P1972" s="36"/>
      <c r="Q1972" s="35"/>
      <c r="R1972" s="81"/>
      <c r="S1972" s="185"/>
      <c r="T1972" s="62" t="str">
        <f>IF(O1972&gt;0,VLOOKUP(Q1972,'Riders Names'!A$2:B$582,2,FALSE),"")</f>
        <v/>
      </c>
      <c r="U1972" s="45" t="str">
        <f>IF(P1972&gt;0,VLOOKUP(Q1972,'Riders Names'!A$2:B$582,1,FALSE),"")</f>
        <v/>
      </c>
      <c r="X1972" s="7" t="str">
        <f>IF('My Races'!$H$2="All",Q1972,CONCATENATE(Q1972,N1972))</f>
        <v>Choose Race</v>
      </c>
    </row>
    <row r="1973" spans="1:24" hidden="1" x14ac:dyDescent="0.2">
      <c r="A1973" s="73" t="str">
        <f t="shared" si="359"/>
        <v/>
      </c>
      <c r="B1973" s="3" t="str">
        <f t="shared" si="357"/>
        <v/>
      </c>
      <c r="E1973" s="14" t="str">
        <f t="shared" si="358"/>
        <v/>
      </c>
      <c r="F1973" s="3">
        <f t="shared" si="364"/>
        <v>8</v>
      </c>
      <c r="G1973" s="3" t="str">
        <f t="shared" si="360"/>
        <v/>
      </c>
      <c r="H1973" s="3">
        <f t="shared" si="365"/>
        <v>0</v>
      </c>
      <c r="I1973" s="3" t="str">
        <f t="shared" si="361"/>
        <v/>
      </c>
      <c r="K1973" s="3">
        <f t="shared" si="362"/>
        <v>61</v>
      </c>
      <c r="L1973" s="3" t="str">
        <f t="shared" si="363"/>
        <v/>
      </c>
      <c r="N1973" s="48" t="s">
        <v>52</v>
      </c>
      <c r="O1973" s="57"/>
      <c r="P1973" s="36"/>
      <c r="Q1973" s="35"/>
      <c r="R1973" s="81"/>
      <c r="S1973" s="185"/>
      <c r="T1973" s="62" t="str">
        <f>IF(O1973&gt;0,VLOOKUP(Q1973,'Riders Names'!A$2:B$582,2,FALSE),"")</f>
        <v/>
      </c>
      <c r="U1973" s="45" t="str">
        <f>IF(P1973&gt;0,VLOOKUP(Q1973,'Riders Names'!A$2:B$582,1,FALSE),"")</f>
        <v/>
      </c>
      <c r="X1973" s="7" t="str">
        <f>IF('My Races'!$H$2="All",Q1973,CONCATENATE(Q1973,N1973))</f>
        <v>Choose Race</v>
      </c>
    </row>
    <row r="1974" spans="1:24" hidden="1" x14ac:dyDescent="0.2">
      <c r="A1974" s="73" t="str">
        <f t="shared" si="359"/>
        <v/>
      </c>
      <c r="B1974" s="3" t="str">
        <f t="shared" si="357"/>
        <v/>
      </c>
      <c r="E1974" s="14" t="str">
        <f t="shared" si="358"/>
        <v/>
      </c>
      <c r="F1974" s="3">
        <f t="shared" si="364"/>
        <v>8</v>
      </c>
      <c r="G1974" s="3" t="str">
        <f t="shared" si="360"/>
        <v/>
      </c>
      <c r="H1974" s="3">
        <f t="shared" si="365"/>
        <v>0</v>
      </c>
      <c r="I1974" s="3" t="str">
        <f t="shared" si="361"/>
        <v/>
      </c>
      <c r="K1974" s="3">
        <f t="shared" si="362"/>
        <v>61</v>
      </c>
      <c r="L1974" s="3" t="str">
        <f t="shared" si="363"/>
        <v/>
      </c>
      <c r="N1974" s="48" t="s">
        <v>52</v>
      </c>
      <c r="O1974" s="57"/>
      <c r="P1974" s="36"/>
      <c r="Q1974" s="35"/>
      <c r="R1974" s="81"/>
      <c r="S1974" s="185"/>
      <c r="T1974" s="62" t="str">
        <f>IF(O1974&gt;0,VLOOKUP(Q1974,'Riders Names'!A$2:B$582,2,FALSE),"")</f>
        <v/>
      </c>
      <c r="U1974" s="45" t="str">
        <f>IF(P1974&gt;0,VLOOKUP(Q1974,'Riders Names'!A$2:B$582,1,FALSE),"")</f>
        <v/>
      </c>
      <c r="X1974" s="7" t="str">
        <f>IF('My Races'!$H$2="All",Q1974,CONCATENATE(Q1974,N1974))</f>
        <v>Choose Race</v>
      </c>
    </row>
    <row r="1975" spans="1:24" hidden="1" x14ac:dyDescent="0.2">
      <c r="A1975" s="73" t="str">
        <f t="shared" si="359"/>
        <v/>
      </c>
      <c r="B1975" s="3" t="str">
        <f t="shared" si="357"/>
        <v/>
      </c>
      <c r="E1975" s="14" t="str">
        <f t="shared" si="358"/>
        <v/>
      </c>
      <c r="F1975" s="3">
        <f t="shared" si="364"/>
        <v>8</v>
      </c>
      <c r="G1975" s="3" t="str">
        <f t="shared" si="360"/>
        <v/>
      </c>
      <c r="H1975" s="3">
        <f t="shared" si="365"/>
        <v>0</v>
      </c>
      <c r="I1975" s="3" t="str">
        <f t="shared" si="361"/>
        <v/>
      </c>
      <c r="K1975" s="3">
        <f t="shared" si="362"/>
        <v>61</v>
      </c>
      <c r="L1975" s="3" t="str">
        <f t="shared" si="363"/>
        <v/>
      </c>
      <c r="N1975" s="48" t="s">
        <v>52</v>
      </c>
      <c r="O1975" s="57"/>
      <c r="P1975" s="36"/>
      <c r="Q1975" s="35"/>
      <c r="R1975" s="81"/>
      <c r="S1975" s="185"/>
      <c r="T1975" s="62" t="str">
        <f>IF(O1975&gt;0,VLOOKUP(Q1975,'Riders Names'!A$2:B$582,2,FALSE),"")</f>
        <v/>
      </c>
      <c r="U1975" s="45" t="str">
        <f>IF(P1975&gt;0,VLOOKUP(Q1975,'Riders Names'!A$2:B$582,1,FALSE),"")</f>
        <v/>
      </c>
      <c r="X1975" s="7" t="str">
        <f>IF('My Races'!$H$2="All",Q1975,CONCATENATE(Q1975,N1975))</f>
        <v>Choose Race</v>
      </c>
    </row>
    <row r="1976" spans="1:24" hidden="1" x14ac:dyDescent="0.2">
      <c r="A1976" s="73" t="str">
        <f t="shared" si="359"/>
        <v/>
      </c>
      <c r="B1976" s="3" t="str">
        <f t="shared" si="357"/>
        <v/>
      </c>
      <c r="E1976" s="14" t="str">
        <f t="shared" si="358"/>
        <v/>
      </c>
      <c r="F1976" s="3">
        <f t="shared" si="364"/>
        <v>8</v>
      </c>
      <c r="G1976" s="3" t="str">
        <f t="shared" si="360"/>
        <v/>
      </c>
      <c r="H1976" s="3">
        <f t="shared" si="365"/>
        <v>0</v>
      </c>
      <c r="I1976" s="3" t="str">
        <f t="shared" si="361"/>
        <v/>
      </c>
      <c r="K1976" s="3">
        <f t="shared" si="362"/>
        <v>61</v>
      </c>
      <c r="L1976" s="3" t="str">
        <f t="shared" si="363"/>
        <v/>
      </c>
      <c r="N1976" s="48" t="s">
        <v>52</v>
      </c>
      <c r="O1976" s="57"/>
      <c r="P1976" s="36"/>
      <c r="Q1976" s="35"/>
      <c r="R1976" s="81"/>
      <c r="S1976" s="185"/>
      <c r="T1976" s="62" t="str">
        <f>IF(O1976&gt;0,VLOOKUP(Q1976,'Riders Names'!A$2:B$582,2,FALSE),"")</f>
        <v/>
      </c>
      <c r="U1976" s="45" t="str">
        <f>IF(P1976&gt;0,VLOOKUP(Q1976,'Riders Names'!A$2:B$582,1,FALSE),"")</f>
        <v/>
      </c>
      <c r="X1976" s="7" t="str">
        <f>IF('My Races'!$H$2="All",Q1976,CONCATENATE(Q1976,N1976))</f>
        <v>Choose Race</v>
      </c>
    </row>
    <row r="1977" spans="1:24" hidden="1" x14ac:dyDescent="0.2">
      <c r="A1977" s="73" t="str">
        <f t="shared" si="359"/>
        <v/>
      </c>
      <c r="B1977" s="3" t="str">
        <f t="shared" si="357"/>
        <v/>
      </c>
      <c r="E1977" s="14" t="str">
        <f t="shared" si="358"/>
        <v/>
      </c>
      <c r="F1977" s="3">
        <f t="shared" si="364"/>
        <v>8</v>
      </c>
      <c r="G1977" s="3" t="str">
        <f t="shared" si="360"/>
        <v/>
      </c>
      <c r="H1977" s="3">
        <f t="shared" si="365"/>
        <v>0</v>
      </c>
      <c r="I1977" s="3" t="str">
        <f t="shared" si="361"/>
        <v/>
      </c>
      <c r="K1977" s="3">
        <f t="shared" si="362"/>
        <v>61</v>
      </c>
      <c r="L1977" s="3" t="str">
        <f t="shared" si="363"/>
        <v/>
      </c>
      <c r="N1977" s="48" t="s">
        <v>52</v>
      </c>
      <c r="O1977" s="57"/>
      <c r="P1977" s="36"/>
      <c r="Q1977" s="35"/>
      <c r="R1977" s="81"/>
      <c r="S1977" s="185"/>
      <c r="T1977" s="62" t="str">
        <f>IF(O1977&gt;0,VLOOKUP(Q1977,'Riders Names'!A$2:B$582,2,FALSE),"")</f>
        <v/>
      </c>
      <c r="U1977" s="45" t="str">
        <f>IF(P1977&gt;0,VLOOKUP(Q1977,'Riders Names'!A$2:B$582,1,FALSE),"")</f>
        <v/>
      </c>
      <c r="X1977" s="7" t="str">
        <f>IF('My Races'!$H$2="All",Q1977,CONCATENATE(Q1977,N1977))</f>
        <v>Choose Race</v>
      </c>
    </row>
    <row r="1978" spans="1:24" hidden="1" x14ac:dyDescent="0.2">
      <c r="A1978" s="73" t="str">
        <f t="shared" si="359"/>
        <v/>
      </c>
      <c r="B1978" s="3" t="str">
        <f t="shared" si="357"/>
        <v/>
      </c>
      <c r="E1978" s="14" t="str">
        <f t="shared" si="358"/>
        <v/>
      </c>
      <c r="F1978" s="3">
        <f t="shared" si="364"/>
        <v>8</v>
      </c>
      <c r="G1978" s="3" t="str">
        <f t="shared" si="360"/>
        <v/>
      </c>
      <c r="H1978" s="3">
        <f t="shared" si="365"/>
        <v>0</v>
      </c>
      <c r="I1978" s="3" t="str">
        <f t="shared" si="361"/>
        <v/>
      </c>
      <c r="K1978" s="3">
        <f t="shared" si="362"/>
        <v>61</v>
      </c>
      <c r="L1978" s="3" t="str">
        <f t="shared" si="363"/>
        <v/>
      </c>
      <c r="N1978" s="48" t="s">
        <v>52</v>
      </c>
      <c r="O1978" s="57"/>
      <c r="P1978" s="36"/>
      <c r="Q1978" s="35"/>
      <c r="R1978" s="81"/>
      <c r="S1978" s="185"/>
      <c r="T1978" s="62" t="str">
        <f>IF(O1978&gt;0,VLOOKUP(Q1978,'Riders Names'!A$2:B$582,2,FALSE),"")</f>
        <v/>
      </c>
      <c r="U1978" s="45" t="str">
        <f>IF(P1978&gt;0,VLOOKUP(Q1978,'Riders Names'!A$2:B$582,1,FALSE),"")</f>
        <v/>
      </c>
      <c r="X1978" s="7" t="str">
        <f>IF('My Races'!$H$2="All",Q1978,CONCATENATE(Q1978,N1978))</f>
        <v>Choose Race</v>
      </c>
    </row>
    <row r="1979" spans="1:24" hidden="1" x14ac:dyDescent="0.2">
      <c r="A1979" s="73" t="str">
        <f t="shared" si="359"/>
        <v/>
      </c>
      <c r="B1979" s="3" t="str">
        <f t="shared" si="357"/>
        <v/>
      </c>
      <c r="E1979" s="14" t="str">
        <f t="shared" si="358"/>
        <v/>
      </c>
      <c r="F1979" s="3">
        <f t="shared" si="364"/>
        <v>8</v>
      </c>
      <c r="G1979" s="3" t="str">
        <f t="shared" si="360"/>
        <v/>
      </c>
      <c r="H1979" s="3">
        <f t="shared" si="365"/>
        <v>0</v>
      </c>
      <c r="I1979" s="3" t="str">
        <f t="shared" si="361"/>
        <v/>
      </c>
      <c r="K1979" s="3">
        <f t="shared" si="362"/>
        <v>61</v>
      </c>
      <c r="L1979" s="3" t="str">
        <f t="shared" si="363"/>
        <v/>
      </c>
      <c r="N1979" s="48" t="s">
        <v>52</v>
      </c>
      <c r="O1979" s="57"/>
      <c r="P1979" s="36"/>
      <c r="Q1979" s="35"/>
      <c r="R1979" s="81"/>
      <c r="S1979" s="185"/>
      <c r="T1979" s="62" t="str">
        <f>IF(O1979&gt;0,VLOOKUP(Q1979,'Riders Names'!A$2:B$582,2,FALSE),"")</f>
        <v/>
      </c>
      <c r="U1979" s="45" t="str">
        <f>IF(P1979&gt;0,VLOOKUP(Q1979,'Riders Names'!A$2:B$582,1,FALSE),"")</f>
        <v/>
      </c>
      <c r="X1979" s="7" t="str">
        <f>IF('My Races'!$H$2="All",Q1979,CONCATENATE(Q1979,N1979))</f>
        <v>Choose Race</v>
      </c>
    </row>
    <row r="1980" spans="1:24" hidden="1" x14ac:dyDescent="0.2">
      <c r="A1980" s="73" t="str">
        <f t="shared" si="359"/>
        <v/>
      </c>
      <c r="B1980" s="3" t="str">
        <f t="shared" si="357"/>
        <v/>
      </c>
      <c r="E1980" s="14" t="str">
        <f t="shared" si="358"/>
        <v/>
      </c>
      <c r="F1980" s="3">
        <f t="shared" si="364"/>
        <v>8</v>
      </c>
      <c r="G1980" s="3" t="str">
        <f t="shared" si="360"/>
        <v/>
      </c>
      <c r="H1980" s="3">
        <f t="shared" si="365"/>
        <v>0</v>
      </c>
      <c r="I1980" s="3" t="str">
        <f t="shared" si="361"/>
        <v/>
      </c>
      <c r="K1980" s="3">
        <f t="shared" si="362"/>
        <v>61</v>
      </c>
      <c r="L1980" s="3" t="str">
        <f t="shared" si="363"/>
        <v/>
      </c>
      <c r="N1980" s="48" t="s">
        <v>52</v>
      </c>
      <c r="O1980" s="57"/>
      <c r="P1980" s="36"/>
      <c r="Q1980" s="35"/>
      <c r="R1980" s="81"/>
      <c r="S1980" s="185"/>
      <c r="T1980" s="62" t="str">
        <f>IF(O1980&gt;0,VLOOKUP(Q1980,'Riders Names'!A$2:B$582,2,FALSE),"")</f>
        <v/>
      </c>
      <c r="U1980" s="45" t="str">
        <f>IF(P1980&gt;0,VLOOKUP(Q1980,'Riders Names'!A$2:B$582,1,FALSE),"")</f>
        <v/>
      </c>
      <c r="X1980" s="7" t="str">
        <f>IF('My Races'!$H$2="All",Q1980,CONCATENATE(Q1980,N1980))</f>
        <v>Choose Race</v>
      </c>
    </row>
    <row r="1981" spans="1:24" hidden="1" x14ac:dyDescent="0.2">
      <c r="A1981" s="73" t="str">
        <f t="shared" si="359"/>
        <v/>
      </c>
      <c r="B1981" s="3" t="str">
        <f t="shared" si="357"/>
        <v/>
      </c>
      <c r="E1981" s="14" t="str">
        <f t="shared" si="358"/>
        <v/>
      </c>
      <c r="F1981" s="3">
        <f t="shared" si="364"/>
        <v>8</v>
      </c>
      <c r="G1981" s="3" t="str">
        <f t="shared" si="360"/>
        <v/>
      </c>
      <c r="H1981" s="3">
        <f t="shared" si="365"/>
        <v>0</v>
      </c>
      <c r="I1981" s="3" t="str">
        <f t="shared" si="361"/>
        <v/>
      </c>
      <c r="K1981" s="3">
        <f t="shared" si="362"/>
        <v>61</v>
      </c>
      <c r="L1981" s="3" t="str">
        <f t="shared" si="363"/>
        <v/>
      </c>
      <c r="N1981" s="48" t="s">
        <v>52</v>
      </c>
      <c r="O1981" s="57"/>
      <c r="P1981" s="36"/>
      <c r="Q1981" s="35"/>
      <c r="R1981" s="81"/>
      <c r="S1981" s="185"/>
      <c r="T1981" s="62" t="str">
        <f>IF(O1981&gt;0,VLOOKUP(Q1981,'Riders Names'!A$2:B$582,2,FALSE),"")</f>
        <v/>
      </c>
      <c r="U1981" s="45" t="str">
        <f>IF(P1981&gt;0,VLOOKUP(Q1981,'Riders Names'!A$2:B$582,1,FALSE),"")</f>
        <v/>
      </c>
      <c r="X1981" s="7" t="str">
        <f>IF('My Races'!$H$2="All",Q1981,CONCATENATE(Q1981,N1981))</f>
        <v>Choose Race</v>
      </c>
    </row>
    <row r="1982" spans="1:24" hidden="1" x14ac:dyDescent="0.2">
      <c r="A1982" s="73" t="str">
        <f t="shared" si="359"/>
        <v/>
      </c>
      <c r="B1982" s="3" t="str">
        <f t="shared" si="357"/>
        <v/>
      </c>
      <c r="E1982" s="14" t="str">
        <f t="shared" si="358"/>
        <v/>
      </c>
      <c r="F1982" s="3">
        <f t="shared" si="364"/>
        <v>8</v>
      </c>
      <c r="G1982" s="3" t="str">
        <f t="shared" si="360"/>
        <v/>
      </c>
      <c r="H1982" s="3">
        <f t="shared" si="365"/>
        <v>0</v>
      </c>
      <c r="I1982" s="3" t="str">
        <f t="shared" si="361"/>
        <v/>
      </c>
      <c r="K1982" s="3">
        <f t="shared" si="362"/>
        <v>61</v>
      </c>
      <c r="L1982" s="3" t="str">
        <f t="shared" si="363"/>
        <v/>
      </c>
      <c r="N1982" s="48" t="s">
        <v>52</v>
      </c>
      <c r="O1982" s="57"/>
      <c r="P1982" s="36"/>
      <c r="Q1982" s="35"/>
      <c r="R1982" s="81"/>
      <c r="S1982" s="185"/>
      <c r="T1982" s="62" t="str">
        <f>IF(O1982&gt;0,VLOOKUP(Q1982,'Riders Names'!A$2:B$582,2,FALSE),"")</f>
        <v/>
      </c>
      <c r="U1982" s="45" t="str">
        <f>IF(P1982&gt;0,VLOOKUP(Q1982,'Riders Names'!A$2:B$582,1,FALSE),"")</f>
        <v/>
      </c>
      <c r="X1982" s="7" t="str">
        <f>IF('My Races'!$H$2="All",Q1982,CONCATENATE(Q1982,N1982))</f>
        <v>Choose Race</v>
      </c>
    </row>
    <row r="1983" spans="1:24" hidden="1" x14ac:dyDescent="0.2">
      <c r="A1983" s="73" t="str">
        <f t="shared" si="359"/>
        <v/>
      </c>
      <c r="B1983" s="3" t="str">
        <f t="shared" si="357"/>
        <v/>
      </c>
      <c r="E1983" s="14" t="str">
        <f t="shared" si="358"/>
        <v/>
      </c>
      <c r="F1983" s="3">
        <f t="shared" si="364"/>
        <v>8</v>
      </c>
      <c r="G1983" s="3" t="str">
        <f t="shared" si="360"/>
        <v/>
      </c>
      <c r="H1983" s="3">
        <f t="shared" si="365"/>
        <v>0</v>
      </c>
      <c r="I1983" s="3" t="str">
        <f t="shared" si="361"/>
        <v/>
      </c>
      <c r="K1983" s="3">
        <f t="shared" si="362"/>
        <v>61</v>
      </c>
      <c r="L1983" s="3" t="str">
        <f t="shared" si="363"/>
        <v/>
      </c>
      <c r="N1983" s="48" t="s">
        <v>52</v>
      </c>
      <c r="O1983" s="57"/>
      <c r="P1983" s="36"/>
      <c r="Q1983" s="35"/>
      <c r="R1983" s="81"/>
      <c r="S1983" s="185"/>
      <c r="T1983" s="62" t="str">
        <f>IF(O1983&gt;0,VLOOKUP(Q1983,'Riders Names'!A$2:B$582,2,FALSE),"")</f>
        <v/>
      </c>
      <c r="U1983" s="45" t="str">
        <f>IF(P1983&gt;0,VLOOKUP(Q1983,'Riders Names'!A$2:B$582,1,FALSE),"")</f>
        <v/>
      </c>
      <c r="X1983" s="7" t="str">
        <f>IF('My Races'!$H$2="All",Q1983,CONCATENATE(Q1983,N1983))</f>
        <v>Choose Race</v>
      </c>
    </row>
    <row r="1984" spans="1:24" hidden="1" x14ac:dyDescent="0.2">
      <c r="A1984" s="73" t="str">
        <f t="shared" si="359"/>
        <v/>
      </c>
      <c r="B1984" s="3" t="str">
        <f t="shared" si="357"/>
        <v/>
      </c>
      <c r="E1984" s="14" t="str">
        <f t="shared" si="358"/>
        <v/>
      </c>
      <c r="F1984" s="3">
        <f t="shared" si="364"/>
        <v>8</v>
      </c>
      <c r="G1984" s="3" t="str">
        <f t="shared" si="360"/>
        <v/>
      </c>
      <c r="H1984" s="3">
        <f t="shared" si="365"/>
        <v>0</v>
      </c>
      <c r="I1984" s="3" t="str">
        <f t="shared" si="361"/>
        <v/>
      </c>
      <c r="K1984" s="3">
        <f t="shared" si="362"/>
        <v>61</v>
      </c>
      <c r="L1984" s="3" t="str">
        <f t="shared" si="363"/>
        <v/>
      </c>
      <c r="N1984" s="48" t="s">
        <v>52</v>
      </c>
      <c r="O1984" s="57"/>
      <c r="P1984" s="36"/>
      <c r="Q1984" s="35"/>
      <c r="R1984" s="81"/>
      <c r="S1984" s="185"/>
      <c r="T1984" s="62" t="str">
        <f>IF(O1984&gt;0,VLOOKUP(Q1984,'Riders Names'!A$2:B$582,2,FALSE),"")</f>
        <v/>
      </c>
      <c r="U1984" s="45" t="str">
        <f>IF(P1984&gt;0,VLOOKUP(Q1984,'Riders Names'!A$2:B$582,1,FALSE),"")</f>
        <v/>
      </c>
      <c r="X1984" s="7" t="str">
        <f>IF('My Races'!$H$2="All",Q1984,CONCATENATE(Q1984,N1984))</f>
        <v>Choose Race</v>
      </c>
    </row>
    <row r="1985" spans="1:24" hidden="1" x14ac:dyDescent="0.2">
      <c r="A1985" s="73" t="str">
        <f t="shared" si="359"/>
        <v/>
      </c>
      <c r="B1985" s="3" t="str">
        <f t="shared" si="357"/>
        <v/>
      </c>
      <c r="E1985" s="14" t="str">
        <f t="shared" si="358"/>
        <v/>
      </c>
      <c r="F1985" s="3">
        <f t="shared" si="364"/>
        <v>8</v>
      </c>
      <c r="G1985" s="3" t="str">
        <f t="shared" si="360"/>
        <v/>
      </c>
      <c r="H1985" s="3">
        <f t="shared" si="365"/>
        <v>0</v>
      </c>
      <c r="I1985" s="3" t="str">
        <f t="shared" si="361"/>
        <v/>
      </c>
      <c r="K1985" s="3">
        <f t="shared" si="362"/>
        <v>61</v>
      </c>
      <c r="L1985" s="3" t="str">
        <f t="shared" si="363"/>
        <v/>
      </c>
      <c r="N1985" s="48" t="s">
        <v>52</v>
      </c>
      <c r="O1985" s="57"/>
      <c r="P1985" s="36"/>
      <c r="Q1985" s="35"/>
      <c r="R1985" s="81"/>
      <c r="S1985" s="185"/>
      <c r="T1985" s="62" t="str">
        <f>IF(O1985&gt;0,VLOOKUP(Q1985,'Riders Names'!A$2:B$582,2,FALSE),"")</f>
        <v/>
      </c>
      <c r="U1985" s="45" t="str">
        <f>IF(P1985&gt;0,VLOOKUP(Q1985,'Riders Names'!A$2:B$582,1,FALSE),"")</f>
        <v/>
      </c>
      <c r="X1985" s="7" t="str">
        <f>IF('My Races'!$H$2="All",Q1985,CONCATENATE(Q1985,N1985))</f>
        <v>Choose Race</v>
      </c>
    </row>
    <row r="1986" spans="1:24" hidden="1" x14ac:dyDescent="0.2">
      <c r="A1986" s="73" t="str">
        <f t="shared" si="359"/>
        <v/>
      </c>
      <c r="B1986" s="3" t="str">
        <f t="shared" si="357"/>
        <v/>
      </c>
      <c r="E1986" s="14" t="str">
        <f t="shared" si="358"/>
        <v/>
      </c>
      <c r="F1986" s="3">
        <f t="shared" si="364"/>
        <v>8</v>
      </c>
      <c r="G1986" s="3" t="str">
        <f t="shared" si="360"/>
        <v/>
      </c>
      <c r="H1986" s="3">
        <f t="shared" si="365"/>
        <v>0</v>
      </c>
      <c r="I1986" s="3" t="str">
        <f t="shared" si="361"/>
        <v/>
      </c>
      <c r="K1986" s="3">
        <f t="shared" si="362"/>
        <v>61</v>
      </c>
      <c r="L1986" s="3" t="str">
        <f t="shared" si="363"/>
        <v/>
      </c>
      <c r="N1986" s="48" t="s">
        <v>52</v>
      </c>
      <c r="O1986" s="57"/>
      <c r="P1986" s="36"/>
      <c r="Q1986" s="35"/>
      <c r="R1986" s="81"/>
      <c r="S1986" s="185"/>
      <c r="T1986" s="62" t="str">
        <f>IF(O1986&gt;0,VLOOKUP(Q1986,'Riders Names'!A$2:B$582,2,FALSE),"")</f>
        <v/>
      </c>
      <c r="U1986" s="45" t="str">
        <f>IF(P1986&gt;0,VLOOKUP(Q1986,'Riders Names'!A$2:B$582,1,FALSE),"")</f>
        <v/>
      </c>
      <c r="X1986" s="7" t="str">
        <f>IF('My Races'!$H$2="All",Q1986,CONCATENATE(Q1986,N1986))</f>
        <v>Choose Race</v>
      </c>
    </row>
    <row r="1987" spans="1:24" hidden="1" x14ac:dyDescent="0.2">
      <c r="A1987" s="73" t="str">
        <f t="shared" si="359"/>
        <v/>
      </c>
      <c r="B1987" s="3" t="str">
        <f t="shared" ref="B1987:B2050" si="366">IF(N1987=$AA$11,RANK(A1987,A$3:A$5000,1),"")</f>
        <v/>
      </c>
      <c r="E1987" s="14" t="str">
        <f t="shared" ref="E1987:E2050" si="367">IF(N1987=$AA$11,P1987,"")</f>
        <v/>
      </c>
      <c r="F1987" s="3">
        <f t="shared" si="364"/>
        <v>8</v>
      </c>
      <c r="G1987" s="3" t="str">
        <f t="shared" si="360"/>
        <v/>
      </c>
      <c r="H1987" s="3">
        <f t="shared" si="365"/>
        <v>0</v>
      </c>
      <c r="I1987" s="3" t="str">
        <f t="shared" si="361"/>
        <v/>
      </c>
      <c r="K1987" s="3">
        <f t="shared" si="362"/>
        <v>61</v>
      </c>
      <c r="L1987" s="3" t="str">
        <f t="shared" si="363"/>
        <v/>
      </c>
      <c r="N1987" s="48" t="s">
        <v>52</v>
      </c>
      <c r="O1987" s="57"/>
      <c r="P1987" s="36"/>
      <c r="Q1987" s="35"/>
      <c r="R1987" s="81"/>
      <c r="S1987" s="185"/>
      <c r="T1987" s="62" t="str">
        <f>IF(O1987&gt;0,VLOOKUP(Q1987,'Riders Names'!A$2:B$582,2,FALSE),"")</f>
        <v/>
      </c>
      <c r="U1987" s="45" t="str">
        <f>IF(P1987&gt;0,VLOOKUP(Q1987,'Riders Names'!A$2:B$582,1,FALSE),"")</f>
        <v/>
      </c>
      <c r="X1987" s="7" t="str">
        <f>IF('My Races'!$H$2="All",Q1987,CONCATENATE(Q1987,N1987))</f>
        <v>Choose Race</v>
      </c>
    </row>
    <row r="1988" spans="1:24" hidden="1" x14ac:dyDescent="0.2">
      <c r="A1988" s="73" t="str">
        <f t="shared" ref="A1988:A2051" si="368">IF(AND(N1988=$AA$11,$AA$7="All"),R1988,IF(AND(N1988=$AA$11,$AA$7=T1988),R1988,""))</f>
        <v/>
      </c>
      <c r="B1988" s="3" t="str">
        <f t="shared" si="366"/>
        <v/>
      </c>
      <c r="E1988" s="14" t="str">
        <f t="shared" si="367"/>
        <v/>
      </c>
      <c r="F1988" s="3">
        <f t="shared" si="364"/>
        <v>8</v>
      </c>
      <c r="G1988" s="3" t="str">
        <f t="shared" ref="G1988:G2051" si="369">IF(F1988&lt;&gt;F1987,F1988,"")</f>
        <v/>
      </c>
      <c r="H1988" s="3">
        <f t="shared" si="365"/>
        <v>0</v>
      </c>
      <c r="I1988" s="3" t="str">
        <f t="shared" ref="I1988:I2051" si="370">IF(H1988&lt;&gt;H1987,CONCATENATE($AA$11,H1988),"")</f>
        <v/>
      </c>
      <c r="K1988" s="3">
        <f t="shared" si="362"/>
        <v>61</v>
      </c>
      <c r="L1988" s="3" t="str">
        <f t="shared" si="363"/>
        <v/>
      </c>
      <c r="N1988" s="48" t="s">
        <v>52</v>
      </c>
      <c r="O1988" s="57"/>
      <c r="P1988" s="36"/>
      <c r="Q1988" s="35"/>
      <c r="R1988" s="81"/>
      <c r="S1988" s="185"/>
      <c r="T1988" s="62" t="str">
        <f>IF(O1988&gt;0,VLOOKUP(Q1988,'Riders Names'!A$2:B$582,2,FALSE),"")</f>
        <v/>
      </c>
      <c r="U1988" s="45" t="str">
        <f>IF(P1988&gt;0,VLOOKUP(Q1988,'Riders Names'!A$2:B$582,1,FALSE),"")</f>
        <v/>
      </c>
      <c r="X1988" s="7" t="str">
        <f>IF('My Races'!$H$2="All",Q1988,CONCATENATE(Q1988,N1988))</f>
        <v>Choose Race</v>
      </c>
    </row>
    <row r="1989" spans="1:24" hidden="1" x14ac:dyDescent="0.2">
      <c r="A1989" s="73" t="str">
        <f t="shared" si="368"/>
        <v/>
      </c>
      <c r="B1989" s="3" t="str">
        <f t="shared" si="366"/>
        <v/>
      </c>
      <c r="E1989" s="14" t="str">
        <f t="shared" si="367"/>
        <v/>
      </c>
      <c r="F1989" s="3">
        <f t="shared" si="364"/>
        <v>8</v>
      </c>
      <c r="G1989" s="3" t="str">
        <f t="shared" si="369"/>
        <v/>
      </c>
      <c r="H1989" s="3">
        <f t="shared" si="365"/>
        <v>0</v>
      </c>
      <c r="I1989" s="3" t="str">
        <f t="shared" si="370"/>
        <v/>
      </c>
      <c r="K1989" s="3">
        <f t="shared" si="362"/>
        <v>61</v>
      </c>
      <c r="L1989" s="3" t="str">
        <f t="shared" si="363"/>
        <v/>
      </c>
      <c r="N1989" s="48" t="s">
        <v>52</v>
      </c>
      <c r="O1989" s="57"/>
      <c r="P1989" s="36"/>
      <c r="Q1989" s="35"/>
      <c r="R1989" s="81"/>
      <c r="S1989" s="185"/>
      <c r="T1989" s="62" t="str">
        <f>IF(O1989&gt;0,VLOOKUP(Q1989,'Riders Names'!A$2:B$582,2,FALSE),"")</f>
        <v/>
      </c>
      <c r="U1989" s="45" t="str">
        <f>IF(P1989&gt;0,VLOOKUP(Q1989,'Riders Names'!A$2:B$582,1,FALSE),"")</f>
        <v/>
      </c>
      <c r="X1989" s="7" t="str">
        <f>IF('My Races'!$H$2="All",Q1989,CONCATENATE(Q1989,N1989))</f>
        <v>Choose Race</v>
      </c>
    </row>
    <row r="1990" spans="1:24" hidden="1" x14ac:dyDescent="0.2">
      <c r="A1990" s="73" t="str">
        <f t="shared" si="368"/>
        <v/>
      </c>
      <c r="B1990" s="3" t="str">
        <f t="shared" si="366"/>
        <v/>
      </c>
      <c r="E1990" s="14" t="str">
        <f t="shared" si="367"/>
        <v/>
      </c>
      <c r="F1990" s="3">
        <f t="shared" si="364"/>
        <v>8</v>
      </c>
      <c r="G1990" s="3" t="str">
        <f t="shared" si="369"/>
        <v/>
      </c>
      <c r="H1990" s="3">
        <f t="shared" si="365"/>
        <v>0</v>
      </c>
      <c r="I1990" s="3" t="str">
        <f t="shared" si="370"/>
        <v/>
      </c>
      <c r="K1990" s="3">
        <f t="shared" si="362"/>
        <v>61</v>
      </c>
      <c r="L1990" s="3" t="str">
        <f t="shared" si="363"/>
        <v/>
      </c>
      <c r="N1990" s="48" t="s">
        <v>52</v>
      </c>
      <c r="O1990" s="57"/>
      <c r="P1990" s="36"/>
      <c r="Q1990" s="35"/>
      <c r="R1990" s="81"/>
      <c r="S1990" s="185"/>
      <c r="T1990" s="62" t="str">
        <f>IF(O1990&gt;0,VLOOKUP(Q1990,'Riders Names'!A$2:B$582,2,FALSE),"")</f>
        <v/>
      </c>
      <c r="U1990" s="45" t="str">
        <f>IF(P1990&gt;0,VLOOKUP(Q1990,'Riders Names'!A$2:B$582,1,FALSE),"")</f>
        <v/>
      </c>
      <c r="X1990" s="7" t="str">
        <f>IF('My Races'!$H$2="All",Q1990,CONCATENATE(Q1990,N1990))</f>
        <v>Choose Race</v>
      </c>
    </row>
    <row r="1991" spans="1:24" hidden="1" x14ac:dyDescent="0.2">
      <c r="A1991" s="73" t="str">
        <f t="shared" si="368"/>
        <v/>
      </c>
      <c r="B1991" s="3" t="str">
        <f t="shared" si="366"/>
        <v/>
      </c>
      <c r="E1991" s="14" t="str">
        <f t="shared" si="367"/>
        <v/>
      </c>
      <c r="F1991" s="3">
        <f t="shared" si="364"/>
        <v>8</v>
      </c>
      <c r="G1991" s="3" t="str">
        <f t="shared" si="369"/>
        <v/>
      </c>
      <c r="H1991" s="3">
        <f t="shared" si="365"/>
        <v>0</v>
      </c>
      <c r="I1991" s="3" t="str">
        <f t="shared" si="370"/>
        <v/>
      </c>
      <c r="K1991" s="3">
        <f t="shared" si="362"/>
        <v>61</v>
      </c>
      <c r="L1991" s="3" t="str">
        <f t="shared" si="363"/>
        <v/>
      </c>
      <c r="N1991" s="48" t="s">
        <v>52</v>
      </c>
      <c r="O1991" s="57"/>
      <c r="P1991" s="36"/>
      <c r="Q1991" s="35"/>
      <c r="R1991" s="81"/>
      <c r="S1991" s="185"/>
      <c r="T1991" s="62" t="str">
        <f>IF(O1991&gt;0,VLOOKUP(Q1991,'Riders Names'!A$2:B$582,2,FALSE),"")</f>
        <v/>
      </c>
      <c r="U1991" s="45" t="str">
        <f>IF(P1991&gt;0,VLOOKUP(Q1991,'Riders Names'!A$2:B$582,1,FALSE),"")</f>
        <v/>
      </c>
      <c r="X1991" s="7" t="str">
        <f>IF('My Races'!$H$2="All",Q1991,CONCATENATE(Q1991,N1991))</f>
        <v>Choose Race</v>
      </c>
    </row>
    <row r="1992" spans="1:24" hidden="1" x14ac:dyDescent="0.2">
      <c r="A1992" s="73" t="str">
        <f t="shared" si="368"/>
        <v/>
      </c>
      <c r="B1992" s="3" t="str">
        <f t="shared" si="366"/>
        <v/>
      </c>
      <c r="E1992" s="14" t="str">
        <f t="shared" si="367"/>
        <v/>
      </c>
      <c r="F1992" s="3">
        <f t="shared" si="364"/>
        <v>8</v>
      </c>
      <c r="G1992" s="3" t="str">
        <f t="shared" si="369"/>
        <v/>
      </c>
      <c r="H1992" s="3">
        <f t="shared" si="365"/>
        <v>0</v>
      </c>
      <c r="I1992" s="3" t="str">
        <f t="shared" si="370"/>
        <v/>
      </c>
      <c r="K1992" s="3">
        <f t="shared" si="362"/>
        <v>61</v>
      </c>
      <c r="L1992" s="3" t="str">
        <f t="shared" si="363"/>
        <v/>
      </c>
      <c r="N1992" s="48" t="s">
        <v>52</v>
      </c>
      <c r="O1992" s="57"/>
      <c r="P1992" s="36"/>
      <c r="Q1992" s="35"/>
      <c r="R1992" s="81"/>
      <c r="S1992" s="185"/>
      <c r="T1992" s="62" t="str">
        <f>IF(O1992&gt;0,VLOOKUP(Q1992,'Riders Names'!A$2:B$582,2,FALSE),"")</f>
        <v/>
      </c>
      <c r="U1992" s="45" t="str">
        <f>IF(P1992&gt;0,VLOOKUP(Q1992,'Riders Names'!A$2:B$582,1,FALSE),"")</f>
        <v/>
      </c>
      <c r="X1992" s="7" t="str">
        <f>IF('My Races'!$H$2="All",Q1992,CONCATENATE(Q1992,N1992))</f>
        <v>Choose Race</v>
      </c>
    </row>
    <row r="1993" spans="1:24" hidden="1" x14ac:dyDescent="0.2">
      <c r="A1993" s="73" t="str">
        <f t="shared" si="368"/>
        <v/>
      </c>
      <c r="B1993" s="3" t="str">
        <f t="shared" si="366"/>
        <v/>
      </c>
      <c r="E1993" s="14" t="str">
        <f t="shared" si="367"/>
        <v/>
      </c>
      <c r="F1993" s="3">
        <f t="shared" si="364"/>
        <v>8</v>
      </c>
      <c r="G1993" s="3" t="str">
        <f t="shared" si="369"/>
        <v/>
      </c>
      <c r="H1993" s="3">
        <f t="shared" si="365"/>
        <v>0</v>
      </c>
      <c r="I1993" s="3" t="str">
        <f t="shared" si="370"/>
        <v/>
      </c>
      <c r="K1993" s="3">
        <f t="shared" ref="K1993:K2056" si="371">IF(X1993=$AA$6,K1992+1,K1992)</f>
        <v>61</v>
      </c>
      <c r="L1993" s="3" t="str">
        <f t="shared" ref="L1993:L2056" si="372">IF(K1993&lt;&gt;K1992,CONCATENATE($AA$4,K1993),"")</f>
        <v/>
      </c>
      <c r="N1993" s="48" t="s">
        <v>52</v>
      </c>
      <c r="O1993" s="57"/>
      <c r="P1993" s="36"/>
      <c r="Q1993" s="35"/>
      <c r="R1993" s="81"/>
      <c r="S1993" s="185"/>
      <c r="T1993" s="62" t="str">
        <f>IF(O1993&gt;0,VLOOKUP(Q1993,'Riders Names'!A$2:B$582,2,FALSE),"")</f>
        <v/>
      </c>
      <c r="U1993" s="45" t="str">
        <f>IF(P1993&gt;0,VLOOKUP(Q1993,'Riders Names'!A$2:B$582,1,FALSE),"")</f>
        <v/>
      </c>
      <c r="X1993" s="7" t="str">
        <f>IF('My Races'!$H$2="All",Q1993,CONCATENATE(Q1993,N1993))</f>
        <v>Choose Race</v>
      </c>
    </row>
    <row r="1994" spans="1:24" hidden="1" x14ac:dyDescent="0.2">
      <c r="A1994" s="73" t="str">
        <f t="shared" si="368"/>
        <v/>
      </c>
      <c r="B1994" s="3" t="str">
        <f t="shared" si="366"/>
        <v/>
      </c>
      <c r="E1994" s="14" t="str">
        <f t="shared" si="367"/>
        <v/>
      </c>
      <c r="F1994" s="3">
        <f t="shared" si="364"/>
        <v>8</v>
      </c>
      <c r="G1994" s="3" t="str">
        <f t="shared" si="369"/>
        <v/>
      </c>
      <c r="H1994" s="3">
        <f t="shared" si="365"/>
        <v>0</v>
      </c>
      <c r="I1994" s="3" t="str">
        <f t="shared" si="370"/>
        <v/>
      </c>
      <c r="K1994" s="3">
        <f t="shared" si="371"/>
        <v>61</v>
      </c>
      <c r="L1994" s="3" t="str">
        <f t="shared" si="372"/>
        <v/>
      </c>
      <c r="N1994" s="48" t="s">
        <v>52</v>
      </c>
      <c r="O1994" s="57"/>
      <c r="P1994" s="36"/>
      <c r="Q1994" s="35"/>
      <c r="R1994" s="37"/>
      <c r="S1994" s="185"/>
      <c r="T1994" s="62" t="str">
        <f>IF(O1994&gt;0,VLOOKUP(Q1994,'Riders Names'!A$2:B$582,2,FALSE),"")</f>
        <v/>
      </c>
      <c r="U1994" s="45" t="str">
        <f>IF(P1994&gt;0,VLOOKUP(Q1994,'Riders Names'!A$2:B$582,1,FALSE),"")</f>
        <v/>
      </c>
      <c r="X1994" s="7" t="str">
        <f>IF('My Races'!$H$2="All",Q1994,CONCATENATE(Q1994,N1994))</f>
        <v>Choose Race</v>
      </c>
    </row>
    <row r="1995" spans="1:24" hidden="1" x14ac:dyDescent="0.2">
      <c r="A1995" s="73" t="str">
        <f t="shared" si="368"/>
        <v/>
      </c>
      <c r="B1995" s="3" t="str">
        <f t="shared" si="366"/>
        <v/>
      </c>
      <c r="E1995" s="14" t="str">
        <f t="shared" si="367"/>
        <v/>
      </c>
      <c r="F1995" s="3">
        <f t="shared" si="364"/>
        <v>8</v>
      </c>
      <c r="G1995" s="3" t="str">
        <f t="shared" si="369"/>
        <v/>
      </c>
      <c r="H1995" s="3">
        <f t="shared" si="365"/>
        <v>0</v>
      </c>
      <c r="I1995" s="3" t="str">
        <f t="shared" si="370"/>
        <v/>
      </c>
      <c r="K1995" s="3">
        <f t="shared" si="371"/>
        <v>61</v>
      </c>
      <c r="L1995" s="3" t="str">
        <f t="shared" si="372"/>
        <v/>
      </c>
      <c r="N1995" s="48" t="s">
        <v>52</v>
      </c>
      <c r="O1995" s="57"/>
      <c r="P1995" s="36"/>
      <c r="Q1995" s="35"/>
      <c r="R1995" s="37"/>
      <c r="S1995" s="185"/>
      <c r="T1995" s="62" t="str">
        <f>IF(O1995&gt;0,VLOOKUP(Q1995,'Riders Names'!A$2:B$582,2,FALSE),"")</f>
        <v/>
      </c>
      <c r="U1995" s="45" t="str">
        <f>IF(P1995&gt;0,VLOOKUP(Q1995,'Riders Names'!A$2:B$582,1,FALSE),"")</f>
        <v/>
      </c>
      <c r="X1995" s="7" t="str">
        <f>IF('My Races'!$H$2="All",Q1995,CONCATENATE(Q1995,N1995))</f>
        <v>Choose Race</v>
      </c>
    </row>
    <row r="1996" spans="1:24" hidden="1" x14ac:dyDescent="0.2">
      <c r="A1996" s="73" t="str">
        <f t="shared" si="368"/>
        <v/>
      </c>
      <c r="B1996" s="3" t="str">
        <f t="shared" si="366"/>
        <v/>
      </c>
      <c r="E1996" s="14" t="str">
        <f t="shared" si="367"/>
        <v/>
      </c>
      <c r="F1996" s="3">
        <f t="shared" si="364"/>
        <v>8</v>
      </c>
      <c r="G1996" s="3" t="str">
        <f t="shared" si="369"/>
        <v/>
      </c>
      <c r="H1996" s="3">
        <f t="shared" si="365"/>
        <v>0</v>
      </c>
      <c r="I1996" s="3" t="str">
        <f t="shared" si="370"/>
        <v/>
      </c>
      <c r="K1996" s="3">
        <f t="shared" si="371"/>
        <v>61</v>
      </c>
      <c r="L1996" s="3" t="str">
        <f t="shared" si="372"/>
        <v/>
      </c>
      <c r="N1996" s="48" t="s">
        <v>52</v>
      </c>
      <c r="O1996" s="57"/>
      <c r="P1996" s="36"/>
      <c r="Q1996" s="35"/>
      <c r="R1996" s="37"/>
      <c r="S1996" s="185"/>
      <c r="T1996" s="62" t="str">
        <f>IF(O1996&gt;0,VLOOKUP(Q1996,'Riders Names'!A$2:B$582,2,FALSE),"")</f>
        <v/>
      </c>
      <c r="U1996" s="45" t="str">
        <f>IF(P1996&gt;0,VLOOKUP(Q1996,'Riders Names'!A$2:B$582,1,FALSE),"")</f>
        <v/>
      </c>
      <c r="X1996" s="7" t="str">
        <f>IF('My Races'!$H$2="All",Q1996,CONCATENATE(Q1996,N1996))</f>
        <v>Choose Race</v>
      </c>
    </row>
    <row r="1997" spans="1:24" hidden="1" x14ac:dyDescent="0.2">
      <c r="A1997" s="73" t="str">
        <f t="shared" si="368"/>
        <v/>
      </c>
      <c r="B1997" s="3" t="str">
        <f t="shared" si="366"/>
        <v/>
      </c>
      <c r="E1997" s="14" t="str">
        <f t="shared" si="367"/>
        <v/>
      </c>
      <c r="F1997" s="3">
        <f t="shared" si="364"/>
        <v>8</v>
      </c>
      <c r="G1997" s="3" t="str">
        <f t="shared" si="369"/>
        <v/>
      </c>
      <c r="H1997" s="3">
        <f t="shared" si="365"/>
        <v>0</v>
      </c>
      <c r="I1997" s="3" t="str">
        <f t="shared" si="370"/>
        <v/>
      </c>
      <c r="K1997" s="3">
        <f t="shared" si="371"/>
        <v>61</v>
      </c>
      <c r="L1997" s="3" t="str">
        <f t="shared" si="372"/>
        <v/>
      </c>
      <c r="N1997" s="48" t="s">
        <v>52</v>
      </c>
      <c r="O1997" s="57"/>
      <c r="P1997" s="36"/>
      <c r="Q1997" s="35"/>
      <c r="R1997" s="37"/>
      <c r="S1997" s="185"/>
      <c r="T1997" s="62" t="str">
        <f>IF(O1997&gt;0,VLOOKUP(Q1997,'Riders Names'!A$2:B$582,2,FALSE),"")</f>
        <v/>
      </c>
      <c r="U1997" s="45" t="str">
        <f>IF(P1997&gt;0,VLOOKUP(Q1997,'Riders Names'!A$2:B$582,1,FALSE),"")</f>
        <v/>
      </c>
      <c r="X1997" s="7" t="str">
        <f>IF('My Races'!$H$2="All",Q1997,CONCATENATE(Q1997,N1997))</f>
        <v>Choose Race</v>
      </c>
    </row>
    <row r="1998" spans="1:24" hidden="1" x14ac:dyDescent="0.2">
      <c r="A1998" s="73" t="str">
        <f t="shared" si="368"/>
        <v/>
      </c>
      <c r="B1998" s="3" t="str">
        <f t="shared" si="366"/>
        <v/>
      </c>
      <c r="E1998" s="14" t="str">
        <f t="shared" si="367"/>
        <v/>
      </c>
      <c r="F1998" s="3">
        <f t="shared" si="364"/>
        <v>8</v>
      </c>
      <c r="G1998" s="3" t="str">
        <f t="shared" si="369"/>
        <v/>
      </c>
      <c r="H1998" s="3">
        <f t="shared" si="365"/>
        <v>0</v>
      </c>
      <c r="I1998" s="3" t="str">
        <f t="shared" si="370"/>
        <v/>
      </c>
      <c r="K1998" s="3">
        <f t="shared" si="371"/>
        <v>61</v>
      </c>
      <c r="L1998" s="3" t="str">
        <f t="shared" si="372"/>
        <v/>
      </c>
      <c r="N1998" s="48" t="s">
        <v>52</v>
      </c>
      <c r="O1998" s="57"/>
      <c r="P1998" s="36"/>
      <c r="Q1998" s="35"/>
      <c r="R1998" s="37"/>
      <c r="S1998" s="185"/>
      <c r="T1998" s="62" t="str">
        <f>IF(O1998&gt;0,VLOOKUP(Q1998,'Riders Names'!A$2:B$582,2,FALSE),"")</f>
        <v/>
      </c>
      <c r="U1998" s="45" t="str">
        <f>IF(P1998&gt;0,VLOOKUP(Q1998,'Riders Names'!A$2:B$582,1,FALSE),"")</f>
        <v/>
      </c>
      <c r="X1998" s="7" t="str">
        <f>IF('My Races'!$H$2="All",Q1998,CONCATENATE(Q1998,N1998))</f>
        <v>Choose Race</v>
      </c>
    </row>
    <row r="1999" spans="1:24" hidden="1" x14ac:dyDescent="0.2">
      <c r="A1999" s="73" t="str">
        <f t="shared" si="368"/>
        <v/>
      </c>
      <c r="B1999" s="3" t="str">
        <f t="shared" si="366"/>
        <v/>
      </c>
      <c r="E1999" s="14" t="str">
        <f t="shared" si="367"/>
        <v/>
      </c>
      <c r="F1999" s="3">
        <f t="shared" si="364"/>
        <v>8</v>
      </c>
      <c r="G1999" s="3" t="str">
        <f t="shared" si="369"/>
        <v/>
      </c>
      <c r="H1999" s="3">
        <f t="shared" si="365"/>
        <v>0</v>
      </c>
      <c r="I1999" s="3" t="str">
        <f t="shared" si="370"/>
        <v/>
      </c>
      <c r="K1999" s="3">
        <f t="shared" si="371"/>
        <v>61</v>
      </c>
      <c r="L1999" s="3" t="str">
        <f t="shared" si="372"/>
        <v/>
      </c>
      <c r="N1999" s="48" t="s">
        <v>52</v>
      </c>
      <c r="O1999" s="57"/>
      <c r="P1999" s="36"/>
      <c r="Q1999" s="35"/>
      <c r="R1999" s="37"/>
      <c r="S1999" s="185"/>
      <c r="T1999" s="62" t="str">
        <f>IF(O1999&gt;0,VLOOKUP(Q1999,'Riders Names'!A$2:B$582,2,FALSE),"")</f>
        <v/>
      </c>
      <c r="U1999" s="45" t="str">
        <f>IF(P1999&gt;0,VLOOKUP(Q1999,'Riders Names'!A$2:B$582,1,FALSE),"")</f>
        <v/>
      </c>
      <c r="X1999" s="7" t="str">
        <f>IF('My Races'!$H$2="All",Q1999,CONCATENATE(Q1999,N1999))</f>
        <v>Choose Race</v>
      </c>
    </row>
    <row r="2000" spans="1:24" hidden="1" x14ac:dyDescent="0.2">
      <c r="A2000" s="73" t="str">
        <f t="shared" si="368"/>
        <v/>
      </c>
      <c r="B2000" s="3" t="str">
        <f t="shared" si="366"/>
        <v/>
      </c>
      <c r="E2000" s="14" t="str">
        <f t="shared" si="367"/>
        <v/>
      </c>
      <c r="F2000" s="3">
        <f t="shared" si="364"/>
        <v>8</v>
      </c>
      <c r="G2000" s="3" t="str">
        <f t="shared" si="369"/>
        <v/>
      </c>
      <c r="H2000" s="3">
        <f t="shared" si="365"/>
        <v>0</v>
      </c>
      <c r="I2000" s="3" t="str">
        <f t="shared" si="370"/>
        <v/>
      </c>
      <c r="K2000" s="3">
        <f t="shared" si="371"/>
        <v>61</v>
      </c>
      <c r="L2000" s="3" t="str">
        <f t="shared" si="372"/>
        <v/>
      </c>
      <c r="N2000" s="48" t="s">
        <v>52</v>
      </c>
      <c r="O2000" s="57"/>
      <c r="P2000" s="36"/>
      <c r="Q2000" s="35"/>
      <c r="R2000" s="37"/>
      <c r="S2000" s="185"/>
      <c r="T2000" s="62" t="str">
        <f>IF(O2000&gt;0,VLOOKUP(Q2000,'Riders Names'!A$2:B$582,2,FALSE),"")</f>
        <v/>
      </c>
      <c r="U2000" s="45" t="str">
        <f>IF(P2000&gt;0,VLOOKUP(Q2000,'Riders Names'!A$2:B$582,1,FALSE),"")</f>
        <v/>
      </c>
      <c r="X2000" s="7" t="str">
        <f>IF('My Races'!$H$2="All",Q2000,CONCATENATE(Q2000,N2000))</f>
        <v>Choose Race</v>
      </c>
    </row>
    <row r="2001" spans="1:24" hidden="1" x14ac:dyDescent="0.2">
      <c r="A2001" s="73" t="str">
        <f t="shared" si="368"/>
        <v/>
      </c>
      <c r="B2001" s="3" t="str">
        <f t="shared" si="366"/>
        <v/>
      </c>
      <c r="E2001" s="14" t="str">
        <f t="shared" si="367"/>
        <v/>
      </c>
      <c r="F2001" s="3">
        <f t="shared" si="364"/>
        <v>8</v>
      </c>
      <c r="G2001" s="3" t="str">
        <f t="shared" si="369"/>
        <v/>
      </c>
      <c r="H2001" s="3">
        <f t="shared" si="365"/>
        <v>0</v>
      </c>
      <c r="I2001" s="3" t="str">
        <f t="shared" si="370"/>
        <v/>
      </c>
      <c r="K2001" s="3">
        <f t="shared" si="371"/>
        <v>61</v>
      </c>
      <c r="L2001" s="3" t="str">
        <f t="shared" si="372"/>
        <v/>
      </c>
      <c r="N2001" s="48" t="s">
        <v>52</v>
      </c>
      <c r="O2001" s="57"/>
      <c r="P2001" s="36"/>
      <c r="Q2001" s="35"/>
      <c r="R2001" s="37"/>
      <c r="S2001" s="185"/>
      <c r="T2001" s="62" t="str">
        <f>IF(O2001&gt;0,VLOOKUP(Q2001,'Riders Names'!A$2:B$582,2,FALSE),"")</f>
        <v/>
      </c>
      <c r="U2001" s="45" t="str">
        <f>IF(P2001&gt;0,VLOOKUP(Q2001,'Riders Names'!A$2:B$582,1,FALSE),"")</f>
        <v/>
      </c>
      <c r="X2001" s="7" t="str">
        <f>IF('My Races'!$H$2="All",Q2001,CONCATENATE(Q2001,N2001))</f>
        <v>Choose Race</v>
      </c>
    </row>
    <row r="2002" spans="1:24" hidden="1" x14ac:dyDescent="0.2">
      <c r="A2002" s="73" t="str">
        <f t="shared" si="368"/>
        <v/>
      </c>
      <c r="B2002" s="3" t="str">
        <f t="shared" si="366"/>
        <v/>
      </c>
      <c r="E2002" s="14" t="str">
        <f t="shared" si="367"/>
        <v/>
      </c>
      <c r="F2002" s="3">
        <f t="shared" si="364"/>
        <v>8</v>
      </c>
      <c r="G2002" s="3" t="str">
        <f t="shared" si="369"/>
        <v/>
      </c>
      <c r="H2002" s="3">
        <f t="shared" si="365"/>
        <v>0</v>
      </c>
      <c r="I2002" s="3" t="str">
        <f t="shared" si="370"/>
        <v/>
      </c>
      <c r="K2002" s="3">
        <f t="shared" si="371"/>
        <v>61</v>
      </c>
      <c r="L2002" s="3" t="str">
        <f t="shared" si="372"/>
        <v/>
      </c>
      <c r="N2002" s="48" t="s">
        <v>52</v>
      </c>
      <c r="O2002" s="57"/>
      <c r="P2002" s="36"/>
      <c r="Q2002" s="35"/>
      <c r="R2002" s="37"/>
      <c r="S2002" s="185"/>
      <c r="T2002" s="62" t="str">
        <f>IF(O2002&gt;0,VLOOKUP(Q2002,'Riders Names'!A$2:B$582,2,FALSE),"")</f>
        <v/>
      </c>
      <c r="U2002" s="45" t="str">
        <f>IF(P2002&gt;0,VLOOKUP(Q2002,'Riders Names'!A$2:B$582,1,FALSE),"")</f>
        <v/>
      </c>
      <c r="X2002" s="7" t="str">
        <f>IF('My Races'!$H$2="All",Q2002,CONCATENATE(Q2002,N2002))</f>
        <v>Choose Race</v>
      </c>
    </row>
    <row r="2003" spans="1:24" hidden="1" x14ac:dyDescent="0.2">
      <c r="A2003" s="73" t="str">
        <f t="shared" si="368"/>
        <v/>
      </c>
      <c r="B2003" s="3" t="str">
        <f t="shared" si="366"/>
        <v/>
      </c>
      <c r="E2003" s="14" t="str">
        <f t="shared" si="367"/>
        <v/>
      </c>
      <c r="F2003" s="3">
        <f t="shared" ref="F2003:F2066" si="373">IF(AND(E2003&lt;&gt;"",E2002&lt;&gt;E2003),F2002+1,F2002)</f>
        <v>8</v>
      </c>
      <c r="G2003" s="3" t="str">
        <f t="shared" si="369"/>
        <v/>
      </c>
      <c r="H2003" s="3">
        <f t="shared" si="365"/>
        <v>0</v>
      </c>
      <c r="I2003" s="3" t="str">
        <f t="shared" si="370"/>
        <v/>
      </c>
      <c r="K2003" s="3">
        <f t="shared" si="371"/>
        <v>61</v>
      </c>
      <c r="L2003" s="3" t="str">
        <f t="shared" si="372"/>
        <v/>
      </c>
      <c r="N2003" s="48" t="s">
        <v>52</v>
      </c>
      <c r="O2003" s="57"/>
      <c r="P2003" s="36"/>
      <c r="Q2003" s="35"/>
      <c r="R2003" s="37"/>
      <c r="S2003" s="185"/>
      <c r="T2003" s="62" t="str">
        <f>IF(O2003&gt;0,VLOOKUP(Q2003,'Riders Names'!A$2:B$582,2,FALSE),"")</f>
        <v/>
      </c>
      <c r="U2003" s="45" t="str">
        <f>IF(P2003&gt;0,VLOOKUP(Q2003,'Riders Names'!A$2:B$582,1,FALSE),"")</f>
        <v/>
      </c>
      <c r="X2003" s="7" t="str">
        <f>IF('My Races'!$H$2="All",Q2003,CONCATENATE(Q2003,N2003))</f>
        <v>Choose Race</v>
      </c>
    </row>
    <row r="2004" spans="1:24" hidden="1" x14ac:dyDescent="0.2">
      <c r="A2004" s="73" t="str">
        <f t="shared" si="368"/>
        <v/>
      </c>
      <c r="B2004" s="3" t="str">
        <f t="shared" si="366"/>
        <v/>
      </c>
      <c r="E2004" s="14" t="str">
        <f t="shared" si="367"/>
        <v/>
      </c>
      <c r="F2004" s="3">
        <f t="shared" si="373"/>
        <v>8</v>
      </c>
      <c r="G2004" s="3" t="str">
        <f t="shared" si="369"/>
        <v/>
      </c>
      <c r="H2004" s="3">
        <f t="shared" si="365"/>
        <v>0</v>
      </c>
      <c r="I2004" s="3" t="str">
        <f t="shared" si="370"/>
        <v/>
      </c>
      <c r="K2004" s="3">
        <f t="shared" si="371"/>
        <v>61</v>
      </c>
      <c r="L2004" s="3" t="str">
        <f t="shared" si="372"/>
        <v/>
      </c>
      <c r="N2004" s="48" t="s">
        <v>52</v>
      </c>
      <c r="O2004" s="57"/>
      <c r="P2004" s="36"/>
      <c r="Q2004" s="35"/>
      <c r="R2004" s="37"/>
      <c r="S2004" s="185"/>
      <c r="T2004" s="62" t="str">
        <f>IF(O2004&gt;0,VLOOKUP(Q2004,'Riders Names'!A$2:B$582,2,FALSE),"")</f>
        <v/>
      </c>
      <c r="U2004" s="45" t="str">
        <f>IF(P2004&gt;0,VLOOKUP(Q2004,'Riders Names'!A$2:B$582,1,FALSE),"")</f>
        <v/>
      </c>
      <c r="X2004" s="7" t="str">
        <f>IF('My Races'!$H$2="All",Q2004,CONCATENATE(Q2004,N2004))</f>
        <v>Choose Race</v>
      </c>
    </row>
    <row r="2005" spans="1:24" hidden="1" x14ac:dyDescent="0.2">
      <c r="A2005" s="73" t="str">
        <f t="shared" si="368"/>
        <v/>
      </c>
      <c r="B2005" s="3" t="str">
        <f t="shared" si="366"/>
        <v/>
      </c>
      <c r="E2005" s="14" t="str">
        <f t="shared" si="367"/>
        <v/>
      </c>
      <c r="F2005" s="3">
        <f t="shared" si="373"/>
        <v>8</v>
      </c>
      <c r="G2005" s="3" t="str">
        <f t="shared" si="369"/>
        <v/>
      </c>
      <c r="H2005" s="3">
        <f t="shared" si="365"/>
        <v>0</v>
      </c>
      <c r="I2005" s="3" t="str">
        <f t="shared" si="370"/>
        <v/>
      </c>
      <c r="K2005" s="3">
        <f t="shared" si="371"/>
        <v>61</v>
      </c>
      <c r="L2005" s="3" t="str">
        <f t="shared" si="372"/>
        <v/>
      </c>
      <c r="N2005" s="48" t="s">
        <v>52</v>
      </c>
      <c r="O2005" s="57"/>
      <c r="P2005" s="36"/>
      <c r="Q2005" s="35"/>
      <c r="R2005" s="37"/>
      <c r="S2005" s="185"/>
      <c r="T2005" s="62" t="str">
        <f>IF(O2005&gt;0,VLOOKUP(Q2005,'Riders Names'!A$2:B$582,2,FALSE),"")</f>
        <v/>
      </c>
      <c r="U2005" s="45" t="str">
        <f>IF(P2005&gt;0,VLOOKUP(Q2005,'Riders Names'!A$2:B$582,1,FALSE),"")</f>
        <v/>
      </c>
      <c r="X2005" s="7" t="str">
        <f>IF('My Races'!$H$2="All",Q2005,CONCATENATE(Q2005,N2005))</f>
        <v>Choose Race</v>
      </c>
    </row>
    <row r="2006" spans="1:24" hidden="1" x14ac:dyDescent="0.2">
      <c r="A2006" s="73" t="str">
        <f t="shared" si="368"/>
        <v/>
      </c>
      <c r="B2006" s="3" t="str">
        <f t="shared" si="366"/>
        <v/>
      </c>
      <c r="E2006" s="14" t="str">
        <f t="shared" si="367"/>
        <v/>
      </c>
      <c r="F2006" s="3">
        <f t="shared" si="373"/>
        <v>8</v>
      </c>
      <c r="G2006" s="3" t="str">
        <f t="shared" si="369"/>
        <v/>
      </c>
      <c r="H2006" s="3">
        <f t="shared" si="365"/>
        <v>0</v>
      </c>
      <c r="I2006" s="3" t="str">
        <f t="shared" si="370"/>
        <v/>
      </c>
      <c r="K2006" s="3">
        <f t="shared" si="371"/>
        <v>61</v>
      </c>
      <c r="L2006" s="3" t="str">
        <f t="shared" si="372"/>
        <v/>
      </c>
      <c r="N2006" s="48" t="s">
        <v>52</v>
      </c>
      <c r="O2006" s="57"/>
      <c r="P2006" s="36"/>
      <c r="Q2006" s="35"/>
      <c r="R2006" s="37"/>
      <c r="S2006" s="185"/>
      <c r="T2006" s="62" t="str">
        <f>IF(O2006&gt;0,VLOOKUP(Q2006,'Riders Names'!A$2:B$582,2,FALSE),"")</f>
        <v/>
      </c>
      <c r="U2006" s="45" t="str">
        <f>IF(P2006&gt;0,VLOOKUP(Q2006,'Riders Names'!A$2:B$582,1,FALSE),"")</f>
        <v/>
      </c>
      <c r="X2006" s="7" t="str">
        <f>IF('My Races'!$H$2="All",Q2006,CONCATENATE(Q2006,N2006))</f>
        <v>Choose Race</v>
      </c>
    </row>
    <row r="2007" spans="1:24" hidden="1" x14ac:dyDescent="0.2">
      <c r="A2007" s="73" t="str">
        <f t="shared" si="368"/>
        <v/>
      </c>
      <c r="B2007" s="3" t="str">
        <f t="shared" si="366"/>
        <v/>
      </c>
      <c r="E2007" s="14" t="str">
        <f t="shared" si="367"/>
        <v/>
      </c>
      <c r="F2007" s="3">
        <f t="shared" si="373"/>
        <v>8</v>
      </c>
      <c r="G2007" s="3" t="str">
        <f t="shared" si="369"/>
        <v/>
      </c>
      <c r="H2007" s="3">
        <f t="shared" si="365"/>
        <v>0</v>
      </c>
      <c r="I2007" s="3" t="str">
        <f t="shared" si="370"/>
        <v/>
      </c>
      <c r="K2007" s="3">
        <f t="shared" si="371"/>
        <v>61</v>
      </c>
      <c r="L2007" s="3" t="str">
        <f t="shared" si="372"/>
        <v/>
      </c>
      <c r="N2007" s="48" t="s">
        <v>52</v>
      </c>
      <c r="O2007" s="57"/>
      <c r="P2007" s="36"/>
      <c r="Q2007" s="35"/>
      <c r="R2007" s="37"/>
      <c r="S2007" s="185"/>
      <c r="T2007" s="62" t="str">
        <f>IF(O2007&gt;0,VLOOKUP(Q2007,'Riders Names'!A$2:B$582,2,FALSE),"")</f>
        <v/>
      </c>
      <c r="U2007" s="45" t="str">
        <f>IF(P2007&gt;0,VLOOKUP(Q2007,'Riders Names'!A$2:B$582,1,FALSE),"")</f>
        <v/>
      </c>
      <c r="X2007" s="7" t="str">
        <f>IF('My Races'!$H$2="All",Q2007,CONCATENATE(Q2007,N2007))</f>
        <v>Choose Race</v>
      </c>
    </row>
    <row r="2008" spans="1:24" hidden="1" x14ac:dyDescent="0.2">
      <c r="A2008" s="73" t="str">
        <f t="shared" si="368"/>
        <v/>
      </c>
      <c r="B2008" s="3" t="str">
        <f t="shared" si="366"/>
        <v/>
      </c>
      <c r="E2008" s="14" t="str">
        <f t="shared" si="367"/>
        <v/>
      </c>
      <c r="F2008" s="3">
        <f t="shared" si="373"/>
        <v>8</v>
      </c>
      <c r="G2008" s="3" t="str">
        <f t="shared" si="369"/>
        <v/>
      </c>
      <c r="H2008" s="3">
        <f t="shared" si="365"/>
        <v>0</v>
      </c>
      <c r="I2008" s="3" t="str">
        <f t="shared" si="370"/>
        <v/>
      </c>
      <c r="K2008" s="3">
        <f t="shared" si="371"/>
        <v>61</v>
      </c>
      <c r="L2008" s="3" t="str">
        <f t="shared" si="372"/>
        <v/>
      </c>
      <c r="N2008" s="48" t="s">
        <v>52</v>
      </c>
      <c r="O2008" s="57"/>
      <c r="P2008" s="36"/>
      <c r="Q2008" s="35"/>
      <c r="R2008" s="37"/>
      <c r="S2008" s="185"/>
      <c r="T2008" s="62" t="str">
        <f>IF(O2008&gt;0,VLOOKUP(Q2008,'Riders Names'!A$2:B$582,2,FALSE),"")</f>
        <v/>
      </c>
      <c r="U2008" s="45" t="str">
        <f>IF(P2008&gt;0,VLOOKUP(Q2008,'Riders Names'!A$2:B$582,1,FALSE),"")</f>
        <v/>
      </c>
      <c r="X2008" s="7" t="str">
        <f>IF('My Races'!$H$2="All",Q2008,CONCATENATE(Q2008,N2008))</f>
        <v>Choose Race</v>
      </c>
    </row>
    <row r="2009" spans="1:24" hidden="1" x14ac:dyDescent="0.2">
      <c r="A2009" s="73" t="str">
        <f t="shared" si="368"/>
        <v/>
      </c>
      <c r="B2009" s="3" t="str">
        <f t="shared" si="366"/>
        <v/>
      </c>
      <c r="E2009" s="14" t="str">
        <f t="shared" si="367"/>
        <v/>
      </c>
      <c r="F2009" s="3">
        <f t="shared" si="373"/>
        <v>8</v>
      </c>
      <c r="G2009" s="3" t="str">
        <f t="shared" si="369"/>
        <v/>
      </c>
      <c r="H2009" s="3">
        <f t="shared" si="365"/>
        <v>0</v>
      </c>
      <c r="I2009" s="3" t="str">
        <f t="shared" si="370"/>
        <v/>
      </c>
      <c r="K2009" s="3">
        <f t="shared" si="371"/>
        <v>61</v>
      </c>
      <c r="L2009" s="3" t="str">
        <f t="shared" si="372"/>
        <v/>
      </c>
      <c r="N2009" s="48" t="s">
        <v>52</v>
      </c>
      <c r="O2009" s="57"/>
      <c r="P2009" s="36"/>
      <c r="Q2009" s="35"/>
      <c r="R2009" s="37"/>
      <c r="S2009" s="185"/>
      <c r="T2009" s="62" t="str">
        <f>IF(O2009&gt;0,VLOOKUP(Q2009,'Riders Names'!A$2:B$582,2,FALSE),"")</f>
        <v/>
      </c>
      <c r="U2009" s="45" t="str">
        <f>IF(P2009&gt;0,VLOOKUP(Q2009,'Riders Names'!A$2:B$582,1,FALSE),"")</f>
        <v/>
      </c>
      <c r="X2009" s="7" t="str">
        <f>IF('My Races'!$H$2="All",Q2009,CONCATENATE(Q2009,N2009))</f>
        <v>Choose Race</v>
      </c>
    </row>
    <row r="2010" spans="1:24" hidden="1" x14ac:dyDescent="0.2">
      <c r="A2010" s="73" t="str">
        <f t="shared" si="368"/>
        <v/>
      </c>
      <c r="B2010" s="3" t="str">
        <f t="shared" si="366"/>
        <v/>
      </c>
      <c r="E2010" s="14" t="str">
        <f t="shared" si="367"/>
        <v/>
      </c>
      <c r="F2010" s="3">
        <f t="shared" si="373"/>
        <v>8</v>
      </c>
      <c r="G2010" s="3" t="str">
        <f t="shared" si="369"/>
        <v/>
      </c>
      <c r="H2010" s="3">
        <f t="shared" si="365"/>
        <v>0</v>
      </c>
      <c r="I2010" s="3" t="str">
        <f t="shared" si="370"/>
        <v/>
      </c>
      <c r="K2010" s="3">
        <f t="shared" si="371"/>
        <v>61</v>
      </c>
      <c r="L2010" s="3" t="str">
        <f t="shared" si="372"/>
        <v/>
      </c>
      <c r="N2010" s="48" t="s">
        <v>52</v>
      </c>
      <c r="O2010" s="57"/>
      <c r="P2010" s="36"/>
      <c r="Q2010" s="35"/>
      <c r="R2010" s="37"/>
      <c r="S2010" s="185"/>
      <c r="T2010" s="62" t="str">
        <f>IF(O2010&gt;0,VLOOKUP(Q2010,'Riders Names'!A$2:B$582,2,FALSE),"")</f>
        <v/>
      </c>
      <c r="U2010" s="45" t="str">
        <f>IF(P2010&gt;0,VLOOKUP(Q2010,'Riders Names'!A$2:B$582,1,FALSE),"")</f>
        <v/>
      </c>
      <c r="X2010" s="7" t="str">
        <f>IF('My Races'!$H$2="All",Q2010,CONCATENATE(Q2010,N2010))</f>
        <v>Choose Race</v>
      </c>
    </row>
    <row r="2011" spans="1:24" hidden="1" x14ac:dyDescent="0.2">
      <c r="A2011" s="73" t="str">
        <f t="shared" si="368"/>
        <v/>
      </c>
      <c r="B2011" s="3" t="str">
        <f t="shared" si="366"/>
        <v/>
      </c>
      <c r="E2011" s="14" t="str">
        <f t="shared" si="367"/>
        <v/>
      </c>
      <c r="F2011" s="3">
        <f t="shared" si="373"/>
        <v>8</v>
      </c>
      <c r="G2011" s="3" t="str">
        <f t="shared" si="369"/>
        <v/>
      </c>
      <c r="H2011" s="3">
        <f t="shared" si="365"/>
        <v>0</v>
      </c>
      <c r="I2011" s="3" t="str">
        <f t="shared" si="370"/>
        <v/>
      </c>
      <c r="K2011" s="3">
        <f t="shared" si="371"/>
        <v>61</v>
      </c>
      <c r="L2011" s="3" t="str">
        <f t="shared" si="372"/>
        <v/>
      </c>
      <c r="N2011" s="48" t="s">
        <v>52</v>
      </c>
      <c r="O2011" s="57"/>
      <c r="P2011" s="36"/>
      <c r="Q2011" s="35"/>
      <c r="R2011" s="37"/>
      <c r="S2011" s="185"/>
      <c r="T2011" s="62" t="str">
        <f>IF(O2011&gt;0,VLOOKUP(Q2011,'Riders Names'!A$2:B$582,2,FALSE),"")</f>
        <v/>
      </c>
      <c r="U2011" s="45" t="str">
        <f>IF(P2011&gt;0,VLOOKUP(Q2011,'Riders Names'!A$2:B$582,1,FALSE),"")</f>
        <v/>
      </c>
      <c r="X2011" s="7" t="str">
        <f>IF('My Races'!$H$2="All",Q2011,CONCATENATE(Q2011,N2011))</f>
        <v>Choose Race</v>
      </c>
    </row>
    <row r="2012" spans="1:24" hidden="1" x14ac:dyDescent="0.2">
      <c r="A2012" s="73" t="str">
        <f t="shared" si="368"/>
        <v/>
      </c>
      <c r="B2012" s="3" t="str">
        <f t="shared" si="366"/>
        <v/>
      </c>
      <c r="E2012" s="14" t="str">
        <f t="shared" si="367"/>
        <v/>
      </c>
      <c r="F2012" s="3">
        <f t="shared" si="373"/>
        <v>8</v>
      </c>
      <c r="G2012" s="3" t="str">
        <f t="shared" si="369"/>
        <v/>
      </c>
      <c r="H2012" s="3">
        <f t="shared" si="365"/>
        <v>0</v>
      </c>
      <c r="I2012" s="3" t="str">
        <f t="shared" si="370"/>
        <v/>
      </c>
      <c r="K2012" s="3">
        <f t="shared" si="371"/>
        <v>61</v>
      </c>
      <c r="L2012" s="3" t="str">
        <f t="shared" si="372"/>
        <v/>
      </c>
      <c r="N2012" s="48" t="s">
        <v>52</v>
      </c>
      <c r="O2012" s="57"/>
      <c r="P2012" s="36"/>
      <c r="Q2012" s="35"/>
      <c r="R2012" s="37"/>
      <c r="S2012" s="185"/>
      <c r="T2012" s="62" t="str">
        <f>IF(O2012&gt;0,VLOOKUP(Q2012,'Riders Names'!A$2:B$582,2,FALSE),"")</f>
        <v/>
      </c>
      <c r="U2012" s="45" t="str">
        <f>IF(P2012&gt;0,VLOOKUP(Q2012,'Riders Names'!A$2:B$582,1,FALSE),"")</f>
        <v/>
      </c>
      <c r="X2012" s="7" t="str">
        <f>IF('My Races'!$H$2="All",Q2012,CONCATENATE(Q2012,N2012))</f>
        <v>Choose Race</v>
      </c>
    </row>
    <row r="2013" spans="1:24" hidden="1" x14ac:dyDescent="0.2">
      <c r="A2013" s="73" t="str">
        <f t="shared" si="368"/>
        <v/>
      </c>
      <c r="B2013" s="3" t="str">
        <f t="shared" si="366"/>
        <v/>
      </c>
      <c r="E2013" s="14" t="str">
        <f t="shared" si="367"/>
        <v/>
      </c>
      <c r="F2013" s="3">
        <f t="shared" si="373"/>
        <v>8</v>
      </c>
      <c r="G2013" s="3" t="str">
        <f t="shared" si="369"/>
        <v/>
      </c>
      <c r="H2013" s="3">
        <f t="shared" si="365"/>
        <v>0</v>
      </c>
      <c r="I2013" s="3" t="str">
        <f t="shared" si="370"/>
        <v/>
      </c>
      <c r="K2013" s="3">
        <f t="shared" si="371"/>
        <v>61</v>
      </c>
      <c r="L2013" s="3" t="str">
        <f t="shared" si="372"/>
        <v/>
      </c>
      <c r="N2013" s="48" t="s">
        <v>52</v>
      </c>
      <c r="O2013" s="57"/>
      <c r="P2013" s="36"/>
      <c r="Q2013" s="35"/>
      <c r="R2013" s="37"/>
      <c r="S2013" s="185"/>
      <c r="T2013" s="62" t="str">
        <f>IF(O2013&gt;0,VLOOKUP(Q2013,'Riders Names'!A$2:B$582,2,FALSE),"")</f>
        <v/>
      </c>
      <c r="U2013" s="45" t="str">
        <f>IF(P2013&gt;0,VLOOKUP(Q2013,'Riders Names'!A$2:B$582,1,FALSE),"")</f>
        <v/>
      </c>
      <c r="X2013" s="7" t="str">
        <f>IF('My Races'!$H$2="All",Q2013,CONCATENATE(Q2013,N2013))</f>
        <v>Choose Race</v>
      </c>
    </row>
    <row r="2014" spans="1:24" hidden="1" x14ac:dyDescent="0.2">
      <c r="A2014" s="73" t="str">
        <f t="shared" si="368"/>
        <v/>
      </c>
      <c r="B2014" s="3" t="str">
        <f t="shared" si="366"/>
        <v/>
      </c>
      <c r="E2014" s="14" t="str">
        <f t="shared" si="367"/>
        <v/>
      </c>
      <c r="F2014" s="3">
        <f t="shared" si="373"/>
        <v>8</v>
      </c>
      <c r="G2014" s="3" t="str">
        <f t="shared" si="369"/>
        <v/>
      </c>
      <c r="H2014" s="3">
        <f t="shared" si="365"/>
        <v>0</v>
      </c>
      <c r="I2014" s="3" t="str">
        <f t="shared" si="370"/>
        <v/>
      </c>
      <c r="K2014" s="3">
        <f t="shared" si="371"/>
        <v>61</v>
      </c>
      <c r="L2014" s="3" t="str">
        <f t="shared" si="372"/>
        <v/>
      </c>
      <c r="N2014" s="48" t="s">
        <v>52</v>
      </c>
      <c r="O2014" s="57"/>
      <c r="P2014" s="36"/>
      <c r="Q2014" s="35"/>
      <c r="R2014" s="37"/>
      <c r="S2014" s="185"/>
      <c r="T2014" s="62" t="str">
        <f>IF(O2014&gt;0,VLOOKUP(Q2014,'Riders Names'!A$2:B$582,2,FALSE),"")</f>
        <v/>
      </c>
      <c r="U2014" s="45" t="str">
        <f>IF(P2014&gt;0,VLOOKUP(Q2014,'Riders Names'!A$2:B$582,1,FALSE),"")</f>
        <v/>
      </c>
      <c r="X2014" s="7" t="str">
        <f>IF('My Races'!$H$2="All",Q2014,CONCATENATE(Q2014,N2014))</f>
        <v>Choose Race</v>
      </c>
    </row>
    <row r="2015" spans="1:24" hidden="1" x14ac:dyDescent="0.2">
      <c r="A2015" s="73" t="str">
        <f t="shared" si="368"/>
        <v/>
      </c>
      <c r="B2015" s="3" t="str">
        <f t="shared" si="366"/>
        <v/>
      </c>
      <c r="E2015" s="14" t="str">
        <f t="shared" si="367"/>
        <v/>
      </c>
      <c r="F2015" s="3">
        <f t="shared" si="373"/>
        <v>8</v>
      </c>
      <c r="G2015" s="3" t="str">
        <f t="shared" si="369"/>
        <v/>
      </c>
      <c r="H2015" s="3">
        <f t="shared" si="365"/>
        <v>0</v>
      </c>
      <c r="I2015" s="3" t="str">
        <f t="shared" si="370"/>
        <v/>
      </c>
      <c r="K2015" s="3">
        <f t="shared" si="371"/>
        <v>61</v>
      </c>
      <c r="L2015" s="3" t="str">
        <f t="shared" si="372"/>
        <v/>
      </c>
      <c r="N2015" s="48" t="s">
        <v>52</v>
      </c>
      <c r="O2015" s="57"/>
      <c r="P2015" s="36"/>
      <c r="Q2015" s="35"/>
      <c r="R2015" s="37"/>
      <c r="S2015" s="185"/>
      <c r="T2015" s="62" t="str">
        <f>IF(O2015&gt;0,VLOOKUP(Q2015,'Riders Names'!A$2:B$582,2,FALSE),"")</f>
        <v/>
      </c>
      <c r="U2015" s="45" t="str">
        <f>IF(P2015&gt;0,VLOOKUP(Q2015,'Riders Names'!A$2:B$582,1,FALSE),"")</f>
        <v/>
      </c>
      <c r="X2015" s="7" t="str">
        <f>IF('My Races'!$H$2="All",Q2015,CONCATENATE(Q2015,N2015))</f>
        <v>Choose Race</v>
      </c>
    </row>
    <row r="2016" spans="1:24" hidden="1" x14ac:dyDescent="0.2">
      <c r="A2016" s="73" t="str">
        <f t="shared" si="368"/>
        <v/>
      </c>
      <c r="B2016" s="3" t="str">
        <f t="shared" si="366"/>
        <v/>
      </c>
      <c r="E2016" s="14" t="str">
        <f t="shared" si="367"/>
        <v/>
      </c>
      <c r="F2016" s="3">
        <f t="shared" si="373"/>
        <v>8</v>
      </c>
      <c r="G2016" s="3" t="str">
        <f t="shared" si="369"/>
        <v/>
      </c>
      <c r="H2016" s="3">
        <f t="shared" si="365"/>
        <v>0</v>
      </c>
      <c r="I2016" s="3" t="str">
        <f t="shared" si="370"/>
        <v/>
      </c>
      <c r="K2016" s="3">
        <f t="shared" si="371"/>
        <v>61</v>
      </c>
      <c r="L2016" s="3" t="str">
        <f t="shared" si="372"/>
        <v/>
      </c>
      <c r="N2016" s="48" t="s">
        <v>52</v>
      </c>
      <c r="O2016" s="57"/>
      <c r="P2016" s="36"/>
      <c r="Q2016" s="35"/>
      <c r="R2016" s="37"/>
      <c r="S2016" s="185"/>
      <c r="T2016" s="62" t="str">
        <f>IF(O2016&gt;0,VLOOKUP(Q2016,'Riders Names'!A$2:B$582,2,FALSE),"")</f>
        <v/>
      </c>
      <c r="U2016" s="45" t="str">
        <f>IF(P2016&gt;0,VLOOKUP(Q2016,'Riders Names'!A$2:B$582,1,FALSE),"")</f>
        <v/>
      </c>
      <c r="X2016" s="7" t="str">
        <f>IF('My Races'!$H$2="All",Q2016,CONCATENATE(Q2016,N2016))</f>
        <v>Choose Race</v>
      </c>
    </row>
    <row r="2017" spans="1:24" hidden="1" x14ac:dyDescent="0.2">
      <c r="A2017" s="73" t="str">
        <f t="shared" si="368"/>
        <v/>
      </c>
      <c r="B2017" s="3" t="str">
        <f t="shared" si="366"/>
        <v/>
      </c>
      <c r="E2017" s="14" t="str">
        <f t="shared" si="367"/>
        <v/>
      </c>
      <c r="F2017" s="3">
        <f t="shared" si="373"/>
        <v>8</v>
      </c>
      <c r="G2017" s="3" t="str">
        <f t="shared" si="369"/>
        <v/>
      </c>
      <c r="H2017" s="3">
        <f t="shared" si="365"/>
        <v>0</v>
      </c>
      <c r="I2017" s="3" t="str">
        <f t="shared" si="370"/>
        <v/>
      </c>
      <c r="K2017" s="3">
        <f t="shared" si="371"/>
        <v>61</v>
      </c>
      <c r="L2017" s="3" t="str">
        <f t="shared" si="372"/>
        <v/>
      </c>
      <c r="N2017" s="48" t="s">
        <v>52</v>
      </c>
      <c r="O2017" s="57"/>
      <c r="P2017" s="36"/>
      <c r="Q2017" s="35"/>
      <c r="R2017" s="37"/>
      <c r="S2017" s="185"/>
      <c r="T2017" s="62" t="str">
        <f>IF(O2017&gt;0,VLOOKUP(Q2017,'Riders Names'!A$2:B$582,2,FALSE),"")</f>
        <v/>
      </c>
      <c r="U2017" s="45" t="str">
        <f>IF(P2017&gt;0,VLOOKUP(Q2017,'Riders Names'!A$2:B$582,1,FALSE),"")</f>
        <v/>
      </c>
      <c r="X2017" s="7" t="str">
        <f>IF('My Races'!$H$2="All",Q2017,CONCATENATE(Q2017,N2017))</f>
        <v>Choose Race</v>
      </c>
    </row>
    <row r="2018" spans="1:24" hidden="1" x14ac:dyDescent="0.2">
      <c r="A2018" s="73" t="str">
        <f t="shared" si="368"/>
        <v/>
      </c>
      <c r="B2018" s="3" t="str">
        <f t="shared" si="366"/>
        <v/>
      </c>
      <c r="E2018" s="14" t="str">
        <f t="shared" si="367"/>
        <v/>
      </c>
      <c r="F2018" s="3">
        <f t="shared" si="373"/>
        <v>8</v>
      </c>
      <c r="G2018" s="3" t="str">
        <f t="shared" si="369"/>
        <v/>
      </c>
      <c r="H2018" s="3">
        <f t="shared" si="365"/>
        <v>0</v>
      </c>
      <c r="I2018" s="3" t="str">
        <f t="shared" si="370"/>
        <v/>
      </c>
      <c r="K2018" s="3">
        <f t="shared" si="371"/>
        <v>61</v>
      </c>
      <c r="L2018" s="3" t="str">
        <f t="shared" si="372"/>
        <v/>
      </c>
      <c r="N2018" s="48" t="s">
        <v>52</v>
      </c>
      <c r="O2018" s="57"/>
      <c r="P2018" s="36"/>
      <c r="Q2018" s="35"/>
      <c r="R2018" s="37"/>
      <c r="S2018" s="185"/>
      <c r="T2018" s="62" t="str">
        <f>IF(O2018&gt;0,VLOOKUP(Q2018,'Riders Names'!A$2:B$582,2,FALSE),"")</f>
        <v/>
      </c>
      <c r="U2018" s="45" t="str">
        <f>IF(P2018&gt;0,VLOOKUP(Q2018,'Riders Names'!A$2:B$582,1,FALSE),"")</f>
        <v/>
      </c>
      <c r="X2018" s="7" t="str">
        <f>IF('My Races'!$H$2="All",Q2018,CONCATENATE(Q2018,N2018))</f>
        <v>Choose Race</v>
      </c>
    </row>
    <row r="2019" spans="1:24" hidden="1" x14ac:dyDescent="0.2">
      <c r="A2019" s="73" t="str">
        <f t="shared" si="368"/>
        <v/>
      </c>
      <c r="B2019" s="3" t="str">
        <f t="shared" si="366"/>
        <v/>
      </c>
      <c r="E2019" s="14" t="str">
        <f t="shared" si="367"/>
        <v/>
      </c>
      <c r="F2019" s="3">
        <f t="shared" si="373"/>
        <v>8</v>
      </c>
      <c r="G2019" s="3" t="str">
        <f t="shared" si="369"/>
        <v/>
      </c>
      <c r="H2019" s="3">
        <f t="shared" ref="H2019:H2082" si="374">IF(AND(N2019=$AA$11,P2019=$AE$11),H2018+1,H2018)</f>
        <v>0</v>
      </c>
      <c r="I2019" s="3" t="str">
        <f t="shared" si="370"/>
        <v/>
      </c>
      <c r="K2019" s="3">
        <f t="shared" si="371"/>
        <v>61</v>
      </c>
      <c r="L2019" s="3" t="str">
        <f t="shared" si="372"/>
        <v/>
      </c>
      <c r="N2019" s="48" t="s">
        <v>52</v>
      </c>
      <c r="O2019" s="57"/>
      <c r="P2019" s="36"/>
      <c r="Q2019" s="35"/>
      <c r="R2019" s="37"/>
      <c r="S2019" s="185"/>
      <c r="T2019" s="62" t="str">
        <f>IF(O2019&gt;0,VLOOKUP(Q2019,'Riders Names'!A$2:B$582,2,FALSE),"")</f>
        <v/>
      </c>
      <c r="U2019" s="45" t="str">
        <f>IF(P2019&gt;0,VLOOKUP(Q2019,'Riders Names'!A$2:B$582,1,FALSE),"")</f>
        <v/>
      </c>
      <c r="X2019" s="7" t="str">
        <f>IF('My Races'!$H$2="All",Q2019,CONCATENATE(Q2019,N2019))</f>
        <v>Choose Race</v>
      </c>
    </row>
    <row r="2020" spans="1:24" hidden="1" x14ac:dyDescent="0.2">
      <c r="A2020" s="73" t="str">
        <f t="shared" si="368"/>
        <v/>
      </c>
      <c r="B2020" s="3" t="str">
        <f t="shared" si="366"/>
        <v/>
      </c>
      <c r="E2020" s="14" t="str">
        <f t="shared" si="367"/>
        <v/>
      </c>
      <c r="F2020" s="3">
        <f t="shared" si="373"/>
        <v>8</v>
      </c>
      <c r="G2020" s="3" t="str">
        <f t="shared" si="369"/>
        <v/>
      </c>
      <c r="H2020" s="3">
        <f t="shared" si="374"/>
        <v>0</v>
      </c>
      <c r="I2020" s="3" t="str">
        <f t="shared" si="370"/>
        <v/>
      </c>
      <c r="K2020" s="3">
        <f t="shared" si="371"/>
        <v>61</v>
      </c>
      <c r="L2020" s="3" t="str">
        <f t="shared" si="372"/>
        <v/>
      </c>
      <c r="N2020" s="48" t="s">
        <v>52</v>
      </c>
      <c r="O2020" s="57"/>
      <c r="P2020" s="36"/>
      <c r="Q2020" s="35"/>
      <c r="R2020" s="37"/>
      <c r="S2020" s="185"/>
      <c r="T2020" s="62" t="str">
        <f>IF(O2020&gt;0,VLOOKUP(Q2020,'Riders Names'!A$2:B$582,2,FALSE),"")</f>
        <v/>
      </c>
      <c r="U2020" s="45" t="str">
        <f>IF(P2020&gt;0,VLOOKUP(Q2020,'Riders Names'!A$2:B$582,1,FALSE),"")</f>
        <v/>
      </c>
      <c r="X2020" s="7" t="str">
        <f>IF('My Races'!$H$2="All",Q2020,CONCATENATE(Q2020,N2020))</f>
        <v>Choose Race</v>
      </c>
    </row>
    <row r="2021" spans="1:24" hidden="1" x14ac:dyDescent="0.2">
      <c r="A2021" s="73" t="str">
        <f t="shared" si="368"/>
        <v/>
      </c>
      <c r="B2021" s="3" t="str">
        <f t="shared" si="366"/>
        <v/>
      </c>
      <c r="E2021" s="14" t="str">
        <f t="shared" si="367"/>
        <v/>
      </c>
      <c r="F2021" s="3">
        <f t="shared" si="373"/>
        <v>8</v>
      </c>
      <c r="G2021" s="3" t="str">
        <f t="shared" si="369"/>
        <v/>
      </c>
      <c r="H2021" s="3">
        <f t="shared" si="374"/>
        <v>0</v>
      </c>
      <c r="I2021" s="3" t="str">
        <f t="shared" si="370"/>
        <v/>
      </c>
      <c r="K2021" s="3">
        <f t="shared" si="371"/>
        <v>61</v>
      </c>
      <c r="L2021" s="3" t="str">
        <f t="shared" si="372"/>
        <v/>
      </c>
      <c r="N2021" s="48" t="s">
        <v>52</v>
      </c>
      <c r="O2021" s="57"/>
      <c r="P2021" s="36"/>
      <c r="Q2021" s="35"/>
      <c r="R2021" s="37"/>
      <c r="S2021" s="185"/>
      <c r="T2021" s="62" t="str">
        <f>IF(O2021&gt;0,VLOOKUP(Q2021,'Riders Names'!A$2:B$582,2,FALSE),"")</f>
        <v/>
      </c>
      <c r="U2021" s="45" t="str">
        <f>IF(P2021&gt;0,VLOOKUP(Q2021,'Riders Names'!A$2:B$582,1,FALSE),"")</f>
        <v/>
      </c>
      <c r="X2021" s="7" t="str">
        <f>IF('My Races'!$H$2="All",Q2021,CONCATENATE(Q2021,N2021))</f>
        <v>Choose Race</v>
      </c>
    </row>
    <row r="2022" spans="1:24" hidden="1" x14ac:dyDescent="0.2">
      <c r="A2022" s="73" t="str">
        <f t="shared" si="368"/>
        <v/>
      </c>
      <c r="B2022" s="3" t="str">
        <f t="shared" si="366"/>
        <v/>
      </c>
      <c r="E2022" s="14" t="str">
        <f t="shared" si="367"/>
        <v/>
      </c>
      <c r="F2022" s="3">
        <f t="shared" si="373"/>
        <v>8</v>
      </c>
      <c r="G2022" s="3" t="str">
        <f t="shared" si="369"/>
        <v/>
      </c>
      <c r="H2022" s="3">
        <f t="shared" si="374"/>
        <v>0</v>
      </c>
      <c r="I2022" s="3" t="str">
        <f t="shared" si="370"/>
        <v/>
      </c>
      <c r="K2022" s="3">
        <f t="shared" si="371"/>
        <v>61</v>
      </c>
      <c r="L2022" s="3" t="str">
        <f t="shared" si="372"/>
        <v/>
      </c>
      <c r="N2022" s="48" t="s">
        <v>52</v>
      </c>
      <c r="O2022" s="57"/>
      <c r="P2022" s="36"/>
      <c r="Q2022" s="35"/>
      <c r="R2022" s="37"/>
      <c r="S2022" s="185"/>
      <c r="T2022" s="62" t="str">
        <f>IF(O2022&gt;0,VLOOKUP(Q2022,'Riders Names'!A$2:B$582,2,FALSE),"")</f>
        <v/>
      </c>
      <c r="U2022" s="45" t="str">
        <f>IF(P2022&gt;0,VLOOKUP(Q2022,'Riders Names'!A$2:B$582,1,FALSE),"")</f>
        <v/>
      </c>
      <c r="X2022" s="7" t="str">
        <f>IF('My Races'!$H$2="All",Q2022,CONCATENATE(Q2022,N2022))</f>
        <v>Choose Race</v>
      </c>
    </row>
    <row r="2023" spans="1:24" hidden="1" x14ac:dyDescent="0.2">
      <c r="A2023" s="73" t="str">
        <f t="shared" si="368"/>
        <v/>
      </c>
      <c r="B2023" s="3" t="str">
        <f t="shared" si="366"/>
        <v/>
      </c>
      <c r="E2023" s="14" t="str">
        <f t="shared" si="367"/>
        <v/>
      </c>
      <c r="F2023" s="3">
        <f t="shared" si="373"/>
        <v>8</v>
      </c>
      <c r="G2023" s="3" t="str">
        <f t="shared" si="369"/>
        <v/>
      </c>
      <c r="H2023" s="3">
        <f t="shared" si="374"/>
        <v>0</v>
      </c>
      <c r="I2023" s="3" t="str">
        <f t="shared" si="370"/>
        <v/>
      </c>
      <c r="K2023" s="3">
        <f t="shared" si="371"/>
        <v>61</v>
      </c>
      <c r="L2023" s="3" t="str">
        <f t="shared" si="372"/>
        <v/>
      </c>
      <c r="N2023" s="48" t="s">
        <v>52</v>
      </c>
      <c r="O2023" s="57"/>
      <c r="P2023" s="36"/>
      <c r="Q2023" s="35"/>
      <c r="R2023" s="37"/>
      <c r="S2023" s="185"/>
      <c r="T2023" s="62" t="str">
        <f>IF(O2023&gt;0,VLOOKUP(Q2023,'Riders Names'!A$2:B$582,2,FALSE),"")</f>
        <v/>
      </c>
      <c r="U2023" s="45" t="str">
        <f>IF(P2023&gt;0,VLOOKUP(Q2023,'Riders Names'!A$2:B$582,1,FALSE),"")</f>
        <v/>
      </c>
      <c r="X2023" s="7" t="str">
        <f>IF('My Races'!$H$2="All",Q2023,CONCATENATE(Q2023,N2023))</f>
        <v>Choose Race</v>
      </c>
    </row>
    <row r="2024" spans="1:24" hidden="1" x14ac:dyDescent="0.2">
      <c r="A2024" s="73" t="str">
        <f t="shared" si="368"/>
        <v/>
      </c>
      <c r="B2024" s="3" t="str">
        <f t="shared" si="366"/>
        <v/>
      </c>
      <c r="E2024" s="14" t="str">
        <f t="shared" si="367"/>
        <v/>
      </c>
      <c r="F2024" s="3">
        <f t="shared" si="373"/>
        <v>8</v>
      </c>
      <c r="G2024" s="3" t="str">
        <f t="shared" si="369"/>
        <v/>
      </c>
      <c r="H2024" s="3">
        <f t="shared" si="374"/>
        <v>0</v>
      </c>
      <c r="I2024" s="3" t="str">
        <f t="shared" si="370"/>
        <v/>
      </c>
      <c r="K2024" s="3">
        <f t="shared" si="371"/>
        <v>61</v>
      </c>
      <c r="L2024" s="3" t="str">
        <f t="shared" si="372"/>
        <v/>
      </c>
      <c r="N2024" s="48" t="s">
        <v>52</v>
      </c>
      <c r="O2024" s="57"/>
      <c r="P2024" s="36"/>
      <c r="Q2024" s="35"/>
      <c r="R2024" s="37"/>
      <c r="S2024" s="185"/>
      <c r="T2024" s="62" t="str">
        <f>IF(O2024&gt;0,VLOOKUP(Q2024,'Riders Names'!A$2:B$582,2,FALSE),"")</f>
        <v/>
      </c>
      <c r="U2024" s="45" t="str">
        <f>IF(P2024&gt;0,VLOOKUP(Q2024,'Riders Names'!A$2:B$582,1,FALSE),"")</f>
        <v/>
      </c>
      <c r="X2024" s="7" t="str">
        <f>IF('My Races'!$H$2="All",Q2024,CONCATENATE(Q2024,N2024))</f>
        <v>Choose Race</v>
      </c>
    </row>
    <row r="2025" spans="1:24" hidden="1" x14ac:dyDescent="0.2">
      <c r="A2025" s="73" t="str">
        <f t="shared" si="368"/>
        <v/>
      </c>
      <c r="B2025" s="3" t="str">
        <f t="shared" si="366"/>
        <v/>
      </c>
      <c r="E2025" s="14" t="str">
        <f t="shared" si="367"/>
        <v/>
      </c>
      <c r="F2025" s="3">
        <f t="shared" si="373"/>
        <v>8</v>
      </c>
      <c r="G2025" s="3" t="str">
        <f t="shared" si="369"/>
        <v/>
      </c>
      <c r="H2025" s="3">
        <f t="shared" si="374"/>
        <v>0</v>
      </c>
      <c r="I2025" s="3" t="str">
        <f t="shared" si="370"/>
        <v/>
      </c>
      <c r="K2025" s="3">
        <f t="shared" si="371"/>
        <v>61</v>
      </c>
      <c r="L2025" s="3" t="str">
        <f t="shared" si="372"/>
        <v/>
      </c>
      <c r="N2025" s="48" t="s">
        <v>52</v>
      </c>
      <c r="O2025" s="57"/>
      <c r="P2025" s="36"/>
      <c r="Q2025" s="35"/>
      <c r="R2025" s="37"/>
      <c r="S2025" s="185"/>
      <c r="T2025" s="62" t="str">
        <f>IF(O2025&gt;0,VLOOKUP(Q2025,'Riders Names'!A$2:B$582,2,FALSE),"")</f>
        <v/>
      </c>
      <c r="U2025" s="45" t="str">
        <f>IF(P2025&gt;0,VLOOKUP(Q2025,'Riders Names'!A$2:B$582,1,FALSE),"")</f>
        <v/>
      </c>
      <c r="X2025" s="7" t="str">
        <f>IF('My Races'!$H$2="All",Q2025,CONCATENATE(Q2025,N2025))</f>
        <v>Choose Race</v>
      </c>
    </row>
    <row r="2026" spans="1:24" hidden="1" x14ac:dyDescent="0.2">
      <c r="A2026" s="73" t="str">
        <f t="shared" si="368"/>
        <v/>
      </c>
      <c r="B2026" s="3" t="str">
        <f t="shared" si="366"/>
        <v/>
      </c>
      <c r="E2026" s="14" t="str">
        <f t="shared" si="367"/>
        <v/>
      </c>
      <c r="F2026" s="3">
        <f t="shared" si="373"/>
        <v>8</v>
      </c>
      <c r="G2026" s="3" t="str">
        <f t="shared" si="369"/>
        <v/>
      </c>
      <c r="H2026" s="3">
        <f t="shared" si="374"/>
        <v>0</v>
      </c>
      <c r="I2026" s="3" t="str">
        <f t="shared" si="370"/>
        <v/>
      </c>
      <c r="K2026" s="3">
        <f t="shared" si="371"/>
        <v>61</v>
      </c>
      <c r="L2026" s="3" t="str">
        <f t="shared" si="372"/>
        <v/>
      </c>
      <c r="N2026" s="48" t="s">
        <v>52</v>
      </c>
      <c r="O2026" s="57"/>
      <c r="P2026" s="36"/>
      <c r="Q2026" s="35"/>
      <c r="R2026" s="37"/>
      <c r="S2026" s="185"/>
      <c r="T2026" s="62" t="str">
        <f>IF(N2026&lt;&gt;"Choose Race",VLOOKUP(Q2026,'Riders Names'!A$2:B$582,2,FALSE),"")</f>
        <v/>
      </c>
      <c r="U2026" s="45" t="str">
        <f>IF(P2026&gt;0,VLOOKUP(Q2026,'Riders Names'!A$2:B$582,1,FALSE),"")</f>
        <v/>
      </c>
      <c r="X2026" s="7" t="str">
        <f>IF('My Races'!$H$2="All",Q2026,CONCATENATE(Q2026,N2026))</f>
        <v>Choose Race</v>
      </c>
    </row>
    <row r="2027" spans="1:24" hidden="1" x14ac:dyDescent="0.2">
      <c r="A2027" s="73" t="str">
        <f t="shared" si="368"/>
        <v/>
      </c>
      <c r="B2027" s="3" t="str">
        <f t="shared" si="366"/>
        <v/>
      </c>
      <c r="E2027" s="14" t="str">
        <f t="shared" si="367"/>
        <v/>
      </c>
      <c r="F2027" s="3">
        <f t="shared" si="373"/>
        <v>8</v>
      </c>
      <c r="G2027" s="3" t="str">
        <f t="shared" si="369"/>
        <v/>
      </c>
      <c r="H2027" s="3">
        <f t="shared" si="374"/>
        <v>0</v>
      </c>
      <c r="I2027" s="3" t="str">
        <f t="shared" si="370"/>
        <v/>
      </c>
      <c r="K2027" s="3">
        <f t="shared" si="371"/>
        <v>61</v>
      </c>
      <c r="L2027" s="3" t="str">
        <f t="shared" si="372"/>
        <v/>
      </c>
      <c r="N2027" s="48" t="s">
        <v>52</v>
      </c>
      <c r="O2027" s="57"/>
      <c r="P2027" s="36"/>
      <c r="Q2027" s="35"/>
      <c r="R2027" s="37"/>
      <c r="S2027" s="185"/>
      <c r="T2027" s="62" t="str">
        <f>IF(N2027&lt;&gt;"Choose Race",VLOOKUP(Q2027,'Riders Names'!A$2:B$582,2,FALSE),"")</f>
        <v/>
      </c>
      <c r="U2027" s="45" t="str">
        <f>IF(P2027&gt;0,VLOOKUP(Q2027,'Riders Names'!A$2:B$582,1,FALSE),"")</f>
        <v/>
      </c>
      <c r="X2027" s="7" t="str">
        <f>IF('My Races'!$H$2="All",Q2027,CONCATENATE(Q2027,N2027))</f>
        <v>Choose Race</v>
      </c>
    </row>
    <row r="2028" spans="1:24" hidden="1" x14ac:dyDescent="0.2">
      <c r="A2028" s="73" t="str">
        <f t="shared" si="368"/>
        <v/>
      </c>
      <c r="B2028" s="3" t="str">
        <f t="shared" si="366"/>
        <v/>
      </c>
      <c r="E2028" s="14" t="str">
        <f t="shared" si="367"/>
        <v/>
      </c>
      <c r="F2028" s="3">
        <f t="shared" si="373"/>
        <v>8</v>
      </c>
      <c r="G2028" s="3" t="str">
        <f t="shared" si="369"/>
        <v/>
      </c>
      <c r="H2028" s="3">
        <f t="shared" si="374"/>
        <v>0</v>
      </c>
      <c r="I2028" s="3" t="str">
        <f t="shared" si="370"/>
        <v/>
      </c>
      <c r="K2028" s="3">
        <f t="shared" si="371"/>
        <v>61</v>
      </c>
      <c r="L2028" s="3" t="str">
        <f t="shared" si="372"/>
        <v/>
      </c>
      <c r="N2028" s="48" t="s">
        <v>52</v>
      </c>
      <c r="O2028" s="57"/>
      <c r="P2028" s="36"/>
      <c r="Q2028" s="35"/>
      <c r="R2028" s="37"/>
      <c r="S2028" s="185"/>
      <c r="T2028" s="62" t="str">
        <f>IF(N2028&lt;&gt;"Choose Race",VLOOKUP(Q2028,'Riders Names'!A$2:B$582,2,FALSE),"")</f>
        <v/>
      </c>
      <c r="U2028" s="45" t="str">
        <f>IF(P2028&gt;0,VLOOKUP(Q2028,'Riders Names'!A$2:B$582,1,FALSE),"")</f>
        <v/>
      </c>
      <c r="X2028" s="7" t="str">
        <f>IF('My Races'!$H$2="All",Q2028,CONCATENATE(Q2028,N2028))</f>
        <v>Choose Race</v>
      </c>
    </row>
    <row r="2029" spans="1:24" hidden="1" x14ac:dyDescent="0.2">
      <c r="A2029" s="73" t="str">
        <f t="shared" si="368"/>
        <v/>
      </c>
      <c r="B2029" s="3" t="str">
        <f t="shared" si="366"/>
        <v/>
      </c>
      <c r="E2029" s="14" t="str">
        <f t="shared" si="367"/>
        <v/>
      </c>
      <c r="F2029" s="3">
        <f t="shared" si="373"/>
        <v>8</v>
      </c>
      <c r="G2029" s="3" t="str">
        <f t="shared" si="369"/>
        <v/>
      </c>
      <c r="H2029" s="3">
        <f t="shared" si="374"/>
        <v>0</v>
      </c>
      <c r="I2029" s="3" t="str">
        <f t="shared" si="370"/>
        <v/>
      </c>
      <c r="K2029" s="3">
        <f t="shared" si="371"/>
        <v>61</v>
      </c>
      <c r="L2029" s="3" t="str">
        <f t="shared" si="372"/>
        <v/>
      </c>
      <c r="N2029" s="48" t="s">
        <v>52</v>
      </c>
      <c r="O2029" s="57"/>
      <c r="P2029" s="36"/>
      <c r="Q2029" s="35"/>
      <c r="R2029" s="37"/>
      <c r="S2029" s="185"/>
      <c r="T2029" s="62" t="str">
        <f>IF(N2029&lt;&gt;"Choose Race",VLOOKUP(Q2029,'Riders Names'!A$2:B$582,2,FALSE),"")</f>
        <v/>
      </c>
      <c r="U2029" s="45" t="str">
        <f>IF(P2029&gt;0,VLOOKUP(Q2029,'Riders Names'!A$2:B$582,1,FALSE),"")</f>
        <v/>
      </c>
      <c r="X2029" s="7" t="str">
        <f>IF('My Races'!$H$2="All",Q2029,CONCATENATE(Q2029,N2029))</f>
        <v>Choose Race</v>
      </c>
    </row>
    <row r="2030" spans="1:24" hidden="1" x14ac:dyDescent="0.2">
      <c r="A2030" s="73" t="str">
        <f t="shared" si="368"/>
        <v/>
      </c>
      <c r="B2030" s="3" t="str">
        <f t="shared" si="366"/>
        <v/>
      </c>
      <c r="E2030" s="14" t="str">
        <f t="shared" si="367"/>
        <v/>
      </c>
      <c r="F2030" s="3">
        <f t="shared" si="373"/>
        <v>8</v>
      </c>
      <c r="G2030" s="3" t="str">
        <f t="shared" si="369"/>
        <v/>
      </c>
      <c r="H2030" s="3">
        <f t="shared" si="374"/>
        <v>0</v>
      </c>
      <c r="I2030" s="3" t="str">
        <f t="shared" si="370"/>
        <v/>
      </c>
      <c r="K2030" s="3">
        <f t="shared" si="371"/>
        <v>61</v>
      </c>
      <c r="L2030" s="3" t="str">
        <f t="shared" si="372"/>
        <v/>
      </c>
      <c r="N2030" s="48" t="s">
        <v>52</v>
      </c>
      <c r="O2030" s="57"/>
      <c r="P2030" s="36"/>
      <c r="Q2030" s="35"/>
      <c r="R2030" s="37"/>
      <c r="S2030" s="185"/>
      <c r="T2030" s="62" t="str">
        <f>IF(N2030&lt;&gt;"Choose Race",VLOOKUP(Q2030,'Riders Names'!A$2:B$582,2,FALSE),"")</f>
        <v/>
      </c>
      <c r="U2030" s="45" t="str">
        <f>IF(P2030&gt;0,VLOOKUP(Q2030,'Riders Names'!A$2:B$582,1,FALSE),"")</f>
        <v/>
      </c>
      <c r="X2030" s="7" t="str">
        <f>IF('My Races'!$H$2="All",Q2030,CONCATENATE(Q2030,N2030))</f>
        <v>Choose Race</v>
      </c>
    </row>
    <row r="2031" spans="1:24" hidden="1" x14ac:dyDescent="0.2">
      <c r="A2031" s="73" t="str">
        <f t="shared" si="368"/>
        <v/>
      </c>
      <c r="B2031" s="3" t="str">
        <f t="shared" si="366"/>
        <v/>
      </c>
      <c r="E2031" s="14" t="str">
        <f t="shared" si="367"/>
        <v/>
      </c>
      <c r="F2031" s="3">
        <f t="shared" si="373"/>
        <v>8</v>
      </c>
      <c r="G2031" s="3" t="str">
        <f t="shared" si="369"/>
        <v/>
      </c>
      <c r="H2031" s="3">
        <f t="shared" si="374"/>
        <v>0</v>
      </c>
      <c r="I2031" s="3" t="str">
        <f t="shared" si="370"/>
        <v/>
      </c>
      <c r="K2031" s="3">
        <f t="shared" si="371"/>
        <v>61</v>
      </c>
      <c r="L2031" s="3" t="str">
        <f t="shared" si="372"/>
        <v/>
      </c>
      <c r="N2031" s="48" t="s">
        <v>52</v>
      </c>
      <c r="O2031" s="57"/>
      <c r="P2031" s="36"/>
      <c r="Q2031" s="35"/>
      <c r="R2031" s="37"/>
      <c r="S2031" s="185"/>
      <c r="T2031" s="62" t="str">
        <f>IF(N2031&lt;&gt;"Choose Race",VLOOKUP(Q2031,'Riders Names'!A$2:B$582,2,FALSE),"")</f>
        <v/>
      </c>
      <c r="U2031" s="45" t="str">
        <f>IF(P2031&gt;0,VLOOKUP(Q2031,'Riders Names'!A$2:B$582,1,FALSE),"")</f>
        <v/>
      </c>
      <c r="X2031" s="7" t="str">
        <f>IF('My Races'!$H$2="All",Q2031,CONCATENATE(Q2031,N2031))</f>
        <v>Choose Race</v>
      </c>
    </row>
    <row r="2032" spans="1:24" hidden="1" x14ac:dyDescent="0.2">
      <c r="A2032" s="73" t="str">
        <f t="shared" si="368"/>
        <v/>
      </c>
      <c r="B2032" s="3" t="str">
        <f t="shared" si="366"/>
        <v/>
      </c>
      <c r="E2032" s="14" t="str">
        <f t="shared" si="367"/>
        <v/>
      </c>
      <c r="F2032" s="3">
        <f t="shared" si="373"/>
        <v>8</v>
      </c>
      <c r="G2032" s="3" t="str">
        <f t="shared" si="369"/>
        <v/>
      </c>
      <c r="H2032" s="3">
        <f t="shared" si="374"/>
        <v>0</v>
      </c>
      <c r="I2032" s="3" t="str">
        <f t="shared" si="370"/>
        <v/>
      </c>
      <c r="K2032" s="3">
        <f t="shared" si="371"/>
        <v>61</v>
      </c>
      <c r="L2032" s="3" t="str">
        <f t="shared" si="372"/>
        <v/>
      </c>
      <c r="N2032" s="48" t="s">
        <v>52</v>
      </c>
      <c r="O2032" s="57"/>
      <c r="P2032" s="36"/>
      <c r="Q2032" s="35"/>
      <c r="R2032" s="37"/>
      <c r="S2032" s="185"/>
      <c r="T2032" s="62" t="str">
        <f>IF(N2032&lt;&gt;"Choose Race",VLOOKUP(Q2032,'Riders Names'!A$2:B$582,2,FALSE),"")</f>
        <v/>
      </c>
      <c r="U2032" s="45" t="str">
        <f>IF(P2032&gt;0,VLOOKUP(Q2032,'Riders Names'!A$2:B$582,1,FALSE),"")</f>
        <v/>
      </c>
      <c r="X2032" s="7" t="str">
        <f>IF('My Races'!$H$2="All",Q2032,CONCATENATE(Q2032,N2032))</f>
        <v>Choose Race</v>
      </c>
    </row>
    <row r="2033" spans="1:24" hidden="1" x14ac:dyDescent="0.2">
      <c r="A2033" s="73" t="str">
        <f t="shared" si="368"/>
        <v/>
      </c>
      <c r="B2033" s="3" t="str">
        <f t="shared" si="366"/>
        <v/>
      </c>
      <c r="E2033" s="14" t="str">
        <f t="shared" si="367"/>
        <v/>
      </c>
      <c r="F2033" s="3">
        <f t="shared" si="373"/>
        <v>8</v>
      </c>
      <c r="G2033" s="3" t="str">
        <f t="shared" si="369"/>
        <v/>
      </c>
      <c r="H2033" s="3">
        <f t="shared" si="374"/>
        <v>0</v>
      </c>
      <c r="I2033" s="3" t="str">
        <f t="shared" si="370"/>
        <v/>
      </c>
      <c r="K2033" s="3">
        <f t="shared" si="371"/>
        <v>61</v>
      </c>
      <c r="L2033" s="3" t="str">
        <f t="shared" si="372"/>
        <v/>
      </c>
      <c r="N2033" s="48" t="s">
        <v>52</v>
      </c>
      <c r="O2033" s="57"/>
      <c r="P2033" s="36"/>
      <c r="Q2033" s="35"/>
      <c r="R2033" s="37"/>
      <c r="S2033" s="185"/>
      <c r="T2033" s="62" t="str">
        <f>IF(N2033&lt;&gt;"Choose Race",VLOOKUP(Q2033,'Riders Names'!A$2:B$582,2,FALSE),"")</f>
        <v/>
      </c>
      <c r="U2033" s="45" t="str">
        <f>IF(P2033&gt;0,VLOOKUP(Q2033,'Riders Names'!A$2:B$582,1,FALSE),"")</f>
        <v/>
      </c>
      <c r="X2033" s="7" t="str">
        <f>IF('My Races'!$H$2="All",Q2033,CONCATENATE(Q2033,N2033))</f>
        <v>Choose Race</v>
      </c>
    </row>
    <row r="2034" spans="1:24" hidden="1" x14ac:dyDescent="0.2">
      <c r="A2034" s="73" t="str">
        <f t="shared" si="368"/>
        <v/>
      </c>
      <c r="B2034" s="3" t="str">
        <f t="shared" si="366"/>
        <v/>
      </c>
      <c r="E2034" s="14" t="str">
        <f t="shared" si="367"/>
        <v/>
      </c>
      <c r="F2034" s="3">
        <f t="shared" si="373"/>
        <v>8</v>
      </c>
      <c r="G2034" s="3" t="str">
        <f t="shared" si="369"/>
        <v/>
      </c>
      <c r="H2034" s="3">
        <f t="shared" si="374"/>
        <v>0</v>
      </c>
      <c r="I2034" s="3" t="str">
        <f t="shared" si="370"/>
        <v/>
      </c>
      <c r="K2034" s="3">
        <f t="shared" si="371"/>
        <v>61</v>
      </c>
      <c r="L2034" s="3" t="str">
        <f t="shared" si="372"/>
        <v/>
      </c>
      <c r="N2034" s="48" t="s">
        <v>52</v>
      </c>
      <c r="O2034" s="57"/>
      <c r="P2034" s="36"/>
      <c r="Q2034" s="35"/>
      <c r="R2034" s="37"/>
      <c r="S2034" s="185"/>
      <c r="T2034" s="62" t="str">
        <f>IF(N2034&lt;&gt;"Choose Race",VLOOKUP(Q2034,'Riders Names'!A$2:B$582,2,FALSE),"")</f>
        <v/>
      </c>
      <c r="U2034" s="45" t="str">
        <f>IF(P2034&gt;0,VLOOKUP(Q2034,'Riders Names'!A$2:B$582,1,FALSE),"")</f>
        <v/>
      </c>
      <c r="X2034" s="7" t="str">
        <f>IF('My Races'!$H$2="All",Q2034,CONCATENATE(Q2034,N2034))</f>
        <v>Choose Race</v>
      </c>
    </row>
    <row r="2035" spans="1:24" hidden="1" x14ac:dyDescent="0.2">
      <c r="A2035" s="73" t="str">
        <f t="shared" si="368"/>
        <v/>
      </c>
      <c r="B2035" s="3" t="str">
        <f t="shared" si="366"/>
        <v/>
      </c>
      <c r="E2035" s="14" t="str">
        <f t="shared" si="367"/>
        <v/>
      </c>
      <c r="F2035" s="3">
        <f t="shared" si="373"/>
        <v>8</v>
      </c>
      <c r="G2035" s="3" t="str">
        <f t="shared" si="369"/>
        <v/>
      </c>
      <c r="H2035" s="3">
        <f t="shared" si="374"/>
        <v>0</v>
      </c>
      <c r="I2035" s="3" t="str">
        <f t="shared" si="370"/>
        <v/>
      </c>
      <c r="K2035" s="3">
        <f t="shared" si="371"/>
        <v>61</v>
      </c>
      <c r="L2035" s="3" t="str">
        <f t="shared" si="372"/>
        <v/>
      </c>
      <c r="N2035" s="48" t="s">
        <v>52</v>
      </c>
      <c r="O2035" s="57"/>
      <c r="P2035" s="36"/>
      <c r="Q2035" s="35"/>
      <c r="R2035" s="37"/>
      <c r="S2035" s="185"/>
      <c r="T2035" s="62" t="str">
        <f>IF(N2035&lt;&gt;"Choose Race",VLOOKUP(Q2035,'Riders Names'!A$2:B$582,2,FALSE),"")</f>
        <v/>
      </c>
      <c r="U2035" s="45" t="str">
        <f>IF(P2035&gt;0,VLOOKUP(Q2035,'Riders Names'!A$2:B$582,1,FALSE),"")</f>
        <v/>
      </c>
      <c r="X2035" s="7" t="str">
        <f>IF('My Races'!$H$2="All",Q2035,CONCATENATE(Q2035,N2035))</f>
        <v>Choose Race</v>
      </c>
    </row>
    <row r="2036" spans="1:24" hidden="1" x14ac:dyDescent="0.2">
      <c r="A2036" s="73" t="str">
        <f t="shared" si="368"/>
        <v/>
      </c>
      <c r="B2036" s="3" t="str">
        <f t="shared" si="366"/>
        <v/>
      </c>
      <c r="E2036" s="14" t="str">
        <f t="shared" si="367"/>
        <v/>
      </c>
      <c r="F2036" s="3">
        <f t="shared" si="373"/>
        <v>8</v>
      </c>
      <c r="G2036" s="3" t="str">
        <f t="shared" si="369"/>
        <v/>
      </c>
      <c r="H2036" s="3">
        <f t="shared" si="374"/>
        <v>0</v>
      </c>
      <c r="I2036" s="3" t="str">
        <f t="shared" si="370"/>
        <v/>
      </c>
      <c r="K2036" s="3">
        <f t="shared" si="371"/>
        <v>61</v>
      </c>
      <c r="L2036" s="3" t="str">
        <f t="shared" si="372"/>
        <v/>
      </c>
      <c r="N2036" s="48" t="s">
        <v>52</v>
      </c>
      <c r="O2036" s="57"/>
      <c r="P2036" s="36"/>
      <c r="Q2036" s="35"/>
      <c r="R2036" s="37"/>
      <c r="S2036" s="185"/>
      <c r="T2036" s="62" t="str">
        <f>IF(N2036&lt;&gt;"Choose Race",VLOOKUP(Q2036,'Riders Names'!A$2:B$582,2,FALSE),"")</f>
        <v/>
      </c>
      <c r="U2036" s="45" t="str">
        <f>IF(P2036&gt;0,VLOOKUP(Q2036,'Riders Names'!A$2:B$582,1,FALSE),"")</f>
        <v/>
      </c>
      <c r="X2036" s="7" t="str">
        <f>IF('My Races'!$H$2="All",Q2036,CONCATENATE(Q2036,N2036))</f>
        <v>Choose Race</v>
      </c>
    </row>
    <row r="2037" spans="1:24" hidden="1" x14ac:dyDescent="0.2">
      <c r="A2037" s="73" t="str">
        <f t="shared" si="368"/>
        <v/>
      </c>
      <c r="B2037" s="3" t="str">
        <f t="shared" si="366"/>
        <v/>
      </c>
      <c r="E2037" s="14" t="str">
        <f t="shared" si="367"/>
        <v/>
      </c>
      <c r="F2037" s="3">
        <f t="shared" si="373"/>
        <v>8</v>
      </c>
      <c r="G2037" s="3" t="str">
        <f t="shared" si="369"/>
        <v/>
      </c>
      <c r="H2037" s="3">
        <f t="shared" si="374"/>
        <v>0</v>
      </c>
      <c r="I2037" s="3" t="str">
        <f t="shared" si="370"/>
        <v/>
      </c>
      <c r="K2037" s="3">
        <f t="shared" si="371"/>
        <v>61</v>
      </c>
      <c r="L2037" s="3" t="str">
        <f t="shared" si="372"/>
        <v/>
      </c>
      <c r="N2037" s="48" t="s">
        <v>52</v>
      </c>
      <c r="O2037" s="57"/>
      <c r="P2037" s="36"/>
      <c r="Q2037" s="35"/>
      <c r="R2037" s="37"/>
      <c r="S2037" s="185"/>
      <c r="T2037" s="62" t="str">
        <f>IF(N2037&lt;&gt;"Choose Race",VLOOKUP(Q2037,'Riders Names'!A$2:B$582,2,FALSE),"")</f>
        <v/>
      </c>
      <c r="U2037" s="45" t="str">
        <f>IF(P2037&gt;0,VLOOKUP(Q2037,'Riders Names'!A$2:B$582,1,FALSE),"")</f>
        <v/>
      </c>
      <c r="X2037" s="7" t="str">
        <f>IF('My Races'!$H$2="All",Q2037,CONCATENATE(Q2037,N2037))</f>
        <v>Choose Race</v>
      </c>
    </row>
    <row r="2038" spans="1:24" hidden="1" x14ac:dyDescent="0.2">
      <c r="A2038" s="73" t="str">
        <f t="shared" si="368"/>
        <v/>
      </c>
      <c r="B2038" s="3" t="str">
        <f t="shared" si="366"/>
        <v/>
      </c>
      <c r="E2038" s="14" t="str">
        <f t="shared" si="367"/>
        <v/>
      </c>
      <c r="F2038" s="3">
        <f t="shared" si="373"/>
        <v>8</v>
      </c>
      <c r="G2038" s="3" t="str">
        <f t="shared" si="369"/>
        <v/>
      </c>
      <c r="H2038" s="3">
        <f t="shared" si="374"/>
        <v>0</v>
      </c>
      <c r="I2038" s="3" t="str">
        <f t="shared" si="370"/>
        <v/>
      </c>
      <c r="K2038" s="3">
        <f t="shared" si="371"/>
        <v>61</v>
      </c>
      <c r="L2038" s="3" t="str">
        <f t="shared" si="372"/>
        <v/>
      </c>
      <c r="N2038" s="48" t="s">
        <v>52</v>
      </c>
      <c r="O2038" s="57"/>
      <c r="P2038" s="36"/>
      <c r="Q2038" s="35"/>
      <c r="R2038" s="37"/>
      <c r="S2038" s="185"/>
      <c r="T2038" s="62" t="str">
        <f>IF(N2038&lt;&gt;"Choose Race",VLOOKUP(Q2038,'Riders Names'!A$2:B$582,2,FALSE),"")</f>
        <v/>
      </c>
      <c r="U2038" s="45" t="str">
        <f>IF(P2038&gt;0,VLOOKUP(Q2038,'Riders Names'!A$2:B$582,1,FALSE),"")</f>
        <v/>
      </c>
      <c r="X2038" s="7" t="str">
        <f>IF('My Races'!$H$2="All",Q2038,CONCATENATE(Q2038,N2038))</f>
        <v>Choose Race</v>
      </c>
    </row>
    <row r="2039" spans="1:24" hidden="1" x14ac:dyDescent="0.2">
      <c r="A2039" s="73" t="str">
        <f t="shared" si="368"/>
        <v/>
      </c>
      <c r="B2039" s="3" t="str">
        <f t="shared" si="366"/>
        <v/>
      </c>
      <c r="E2039" s="14" t="str">
        <f t="shared" si="367"/>
        <v/>
      </c>
      <c r="F2039" s="3">
        <f t="shared" si="373"/>
        <v>8</v>
      </c>
      <c r="G2039" s="3" t="str">
        <f t="shared" si="369"/>
        <v/>
      </c>
      <c r="H2039" s="3">
        <f t="shared" si="374"/>
        <v>0</v>
      </c>
      <c r="I2039" s="3" t="str">
        <f t="shared" si="370"/>
        <v/>
      </c>
      <c r="K2039" s="3">
        <f t="shared" si="371"/>
        <v>61</v>
      </c>
      <c r="L2039" s="3" t="str">
        <f t="shared" si="372"/>
        <v/>
      </c>
      <c r="N2039" s="48" t="s">
        <v>52</v>
      </c>
      <c r="O2039" s="57"/>
      <c r="P2039" s="36"/>
      <c r="Q2039" s="35"/>
      <c r="R2039" s="37"/>
      <c r="S2039" s="185"/>
      <c r="T2039" s="62" t="str">
        <f>IF(N2039&lt;&gt;"Choose Race",VLOOKUP(Q2039,'Riders Names'!A$2:B$582,2,FALSE),"")</f>
        <v/>
      </c>
      <c r="U2039" s="45" t="str">
        <f>IF(P2039&gt;0,VLOOKUP(Q2039,'Riders Names'!A$2:B$582,1,FALSE),"")</f>
        <v/>
      </c>
      <c r="X2039" s="7" t="str">
        <f>IF('My Races'!$H$2="All",Q2039,CONCATENATE(Q2039,N2039))</f>
        <v>Choose Race</v>
      </c>
    </row>
    <row r="2040" spans="1:24" hidden="1" x14ac:dyDescent="0.2">
      <c r="A2040" s="73" t="str">
        <f t="shared" si="368"/>
        <v/>
      </c>
      <c r="B2040" s="3" t="str">
        <f t="shared" si="366"/>
        <v/>
      </c>
      <c r="E2040" s="14" t="str">
        <f t="shared" si="367"/>
        <v/>
      </c>
      <c r="F2040" s="3">
        <f t="shared" si="373"/>
        <v>8</v>
      </c>
      <c r="G2040" s="3" t="str">
        <f t="shared" si="369"/>
        <v/>
      </c>
      <c r="H2040" s="3">
        <f t="shared" si="374"/>
        <v>0</v>
      </c>
      <c r="I2040" s="3" t="str">
        <f t="shared" si="370"/>
        <v/>
      </c>
      <c r="K2040" s="3">
        <f t="shared" si="371"/>
        <v>61</v>
      </c>
      <c r="L2040" s="3" t="str">
        <f t="shared" si="372"/>
        <v/>
      </c>
      <c r="N2040" s="48" t="s">
        <v>52</v>
      </c>
      <c r="O2040" s="57"/>
      <c r="P2040" s="36"/>
      <c r="Q2040" s="35"/>
      <c r="R2040" s="37"/>
      <c r="S2040" s="185"/>
      <c r="T2040" s="62" t="str">
        <f>IF(N2040&lt;&gt;"Choose Race",VLOOKUP(Q2040,'Riders Names'!A$2:B$582,2,FALSE),"")</f>
        <v/>
      </c>
      <c r="U2040" s="45" t="str">
        <f>IF(P2040&gt;0,VLOOKUP(Q2040,'Riders Names'!A$2:B$582,1,FALSE),"")</f>
        <v/>
      </c>
      <c r="X2040" s="7" t="str">
        <f>IF('My Races'!$H$2="All",Q2040,CONCATENATE(Q2040,N2040))</f>
        <v>Choose Race</v>
      </c>
    </row>
    <row r="2041" spans="1:24" hidden="1" x14ac:dyDescent="0.2">
      <c r="A2041" s="73" t="str">
        <f t="shared" si="368"/>
        <v/>
      </c>
      <c r="B2041" s="3" t="str">
        <f t="shared" si="366"/>
        <v/>
      </c>
      <c r="E2041" s="14" t="str">
        <f t="shared" si="367"/>
        <v/>
      </c>
      <c r="F2041" s="3">
        <f t="shared" si="373"/>
        <v>8</v>
      </c>
      <c r="G2041" s="3" t="str">
        <f t="shared" si="369"/>
        <v/>
      </c>
      <c r="H2041" s="3">
        <f t="shared" si="374"/>
        <v>0</v>
      </c>
      <c r="I2041" s="3" t="str">
        <f t="shared" si="370"/>
        <v/>
      </c>
      <c r="K2041" s="3">
        <f t="shared" si="371"/>
        <v>61</v>
      </c>
      <c r="L2041" s="3" t="str">
        <f t="shared" si="372"/>
        <v/>
      </c>
      <c r="N2041" s="48" t="s">
        <v>52</v>
      </c>
      <c r="O2041" s="57"/>
      <c r="P2041" s="36"/>
      <c r="Q2041" s="35"/>
      <c r="R2041" s="37"/>
      <c r="S2041" s="185"/>
      <c r="T2041" s="62" t="str">
        <f>IF(N2041&lt;&gt;"Choose Race",VLOOKUP(Q2041,'Riders Names'!A$2:B$582,2,FALSE),"")</f>
        <v/>
      </c>
      <c r="U2041" s="45" t="str">
        <f>IF(P2041&gt;0,VLOOKUP(Q2041,'Riders Names'!A$2:B$582,1,FALSE),"")</f>
        <v/>
      </c>
      <c r="X2041" s="7" t="str">
        <f>IF('My Races'!$H$2="All",Q2041,CONCATENATE(Q2041,N2041))</f>
        <v>Choose Race</v>
      </c>
    </row>
    <row r="2042" spans="1:24" hidden="1" x14ac:dyDescent="0.2">
      <c r="A2042" s="73" t="str">
        <f t="shared" si="368"/>
        <v/>
      </c>
      <c r="B2042" s="3" t="str">
        <f t="shared" si="366"/>
        <v/>
      </c>
      <c r="E2042" s="14" t="str">
        <f t="shared" si="367"/>
        <v/>
      </c>
      <c r="F2042" s="3">
        <f t="shared" si="373"/>
        <v>8</v>
      </c>
      <c r="G2042" s="3" t="str">
        <f t="shared" si="369"/>
        <v/>
      </c>
      <c r="H2042" s="3">
        <f t="shared" si="374"/>
        <v>0</v>
      </c>
      <c r="I2042" s="3" t="str">
        <f t="shared" si="370"/>
        <v/>
      </c>
      <c r="K2042" s="3">
        <f t="shared" si="371"/>
        <v>61</v>
      </c>
      <c r="L2042" s="3" t="str">
        <f t="shared" si="372"/>
        <v/>
      </c>
      <c r="N2042" s="48" t="s">
        <v>52</v>
      </c>
      <c r="O2042" s="57"/>
      <c r="P2042" s="36"/>
      <c r="Q2042" s="35"/>
      <c r="R2042" s="37"/>
      <c r="S2042" s="185"/>
      <c r="T2042" s="62" t="str">
        <f>IF(N2042&lt;&gt;"Choose Race",VLOOKUP(Q2042,'Riders Names'!A$2:B$582,2,FALSE),"")</f>
        <v/>
      </c>
      <c r="U2042" s="45" t="str">
        <f>IF(P2042&gt;0,VLOOKUP(Q2042,'Riders Names'!A$2:B$582,1,FALSE),"")</f>
        <v/>
      </c>
      <c r="X2042" s="7" t="str">
        <f>IF('My Races'!$H$2="All",Q2042,CONCATENATE(Q2042,N2042))</f>
        <v>Choose Race</v>
      </c>
    </row>
    <row r="2043" spans="1:24" hidden="1" x14ac:dyDescent="0.2">
      <c r="A2043" s="73" t="str">
        <f t="shared" si="368"/>
        <v/>
      </c>
      <c r="B2043" s="3" t="str">
        <f t="shared" si="366"/>
        <v/>
      </c>
      <c r="E2043" s="14" t="str">
        <f t="shared" si="367"/>
        <v/>
      </c>
      <c r="F2043" s="3">
        <f t="shared" si="373"/>
        <v>8</v>
      </c>
      <c r="G2043" s="3" t="str">
        <f t="shared" si="369"/>
        <v/>
      </c>
      <c r="H2043" s="3">
        <f t="shared" si="374"/>
        <v>0</v>
      </c>
      <c r="I2043" s="3" t="str">
        <f t="shared" si="370"/>
        <v/>
      </c>
      <c r="K2043" s="3">
        <f t="shared" si="371"/>
        <v>61</v>
      </c>
      <c r="L2043" s="3" t="str">
        <f t="shared" si="372"/>
        <v/>
      </c>
      <c r="N2043" s="48" t="s">
        <v>52</v>
      </c>
      <c r="O2043" s="57"/>
      <c r="P2043" s="36"/>
      <c r="Q2043" s="35"/>
      <c r="R2043" s="37"/>
      <c r="S2043" s="185"/>
      <c r="T2043" s="62" t="str">
        <f>IF(N2043&lt;&gt;"Choose Race",VLOOKUP(Q2043,'Riders Names'!A$2:B$582,2,FALSE),"")</f>
        <v/>
      </c>
      <c r="U2043" s="45" t="str">
        <f>IF(P2043&gt;0,VLOOKUP(Q2043,'Riders Names'!A$2:B$582,1,FALSE),"")</f>
        <v/>
      </c>
      <c r="X2043" s="7" t="str">
        <f>IF('My Races'!$H$2="All",Q2043,CONCATENATE(Q2043,N2043))</f>
        <v>Choose Race</v>
      </c>
    </row>
    <row r="2044" spans="1:24" hidden="1" x14ac:dyDescent="0.2">
      <c r="A2044" s="73" t="str">
        <f t="shared" si="368"/>
        <v/>
      </c>
      <c r="B2044" s="3" t="str">
        <f t="shared" si="366"/>
        <v/>
      </c>
      <c r="E2044" s="14" t="str">
        <f t="shared" si="367"/>
        <v/>
      </c>
      <c r="F2044" s="3">
        <f t="shared" si="373"/>
        <v>8</v>
      </c>
      <c r="G2044" s="3" t="str">
        <f t="shared" si="369"/>
        <v/>
      </c>
      <c r="H2044" s="3">
        <f t="shared" si="374"/>
        <v>0</v>
      </c>
      <c r="I2044" s="3" t="str">
        <f t="shared" si="370"/>
        <v/>
      </c>
      <c r="K2044" s="3">
        <f t="shared" si="371"/>
        <v>61</v>
      </c>
      <c r="L2044" s="3" t="str">
        <f t="shared" si="372"/>
        <v/>
      </c>
      <c r="N2044" s="48" t="s">
        <v>52</v>
      </c>
      <c r="O2044" s="57"/>
      <c r="P2044" s="36"/>
      <c r="Q2044" s="35"/>
      <c r="R2044" s="37"/>
      <c r="S2044" s="185"/>
      <c r="T2044" s="62" t="str">
        <f>IF(N2044&lt;&gt;"Choose Race",VLOOKUP(Q2044,'Riders Names'!A$2:B$582,2,FALSE),"")</f>
        <v/>
      </c>
      <c r="U2044" s="45" t="str">
        <f>IF(P2044&gt;0,VLOOKUP(Q2044,'Riders Names'!A$2:B$582,1,FALSE),"")</f>
        <v/>
      </c>
      <c r="X2044" s="7" t="str">
        <f>IF('My Races'!$H$2="All",Q2044,CONCATENATE(Q2044,N2044))</f>
        <v>Choose Race</v>
      </c>
    </row>
    <row r="2045" spans="1:24" hidden="1" x14ac:dyDescent="0.2">
      <c r="A2045" s="73" t="str">
        <f t="shared" si="368"/>
        <v/>
      </c>
      <c r="B2045" s="3" t="str">
        <f t="shared" si="366"/>
        <v/>
      </c>
      <c r="E2045" s="14" t="str">
        <f t="shared" si="367"/>
        <v/>
      </c>
      <c r="F2045" s="3">
        <f t="shared" si="373"/>
        <v>8</v>
      </c>
      <c r="G2045" s="3" t="str">
        <f t="shared" si="369"/>
        <v/>
      </c>
      <c r="H2045" s="3">
        <f t="shared" si="374"/>
        <v>0</v>
      </c>
      <c r="I2045" s="3" t="str">
        <f t="shared" si="370"/>
        <v/>
      </c>
      <c r="K2045" s="3">
        <f t="shared" si="371"/>
        <v>61</v>
      </c>
      <c r="L2045" s="3" t="str">
        <f t="shared" si="372"/>
        <v/>
      </c>
      <c r="N2045" s="48" t="s">
        <v>52</v>
      </c>
      <c r="O2045" s="57"/>
      <c r="P2045" s="36"/>
      <c r="Q2045" s="35"/>
      <c r="R2045" s="37"/>
      <c r="S2045" s="185"/>
      <c r="T2045" s="62" t="str">
        <f>IF(N2045&lt;&gt;"Choose Race",VLOOKUP(Q2045,'Riders Names'!A$2:B$582,2,FALSE),"")</f>
        <v/>
      </c>
      <c r="U2045" s="45" t="str">
        <f>IF(P2045&gt;0,VLOOKUP(Q2045,'Riders Names'!A$2:B$582,1,FALSE),"")</f>
        <v/>
      </c>
      <c r="X2045" s="7" t="str">
        <f>IF('My Races'!$H$2="All",Q2045,CONCATENATE(Q2045,N2045))</f>
        <v>Choose Race</v>
      </c>
    </row>
    <row r="2046" spans="1:24" hidden="1" x14ac:dyDescent="0.2">
      <c r="A2046" s="73" t="str">
        <f t="shared" si="368"/>
        <v/>
      </c>
      <c r="B2046" s="3" t="str">
        <f t="shared" si="366"/>
        <v/>
      </c>
      <c r="E2046" s="14" t="str">
        <f t="shared" si="367"/>
        <v/>
      </c>
      <c r="F2046" s="3">
        <f t="shared" si="373"/>
        <v>8</v>
      </c>
      <c r="G2046" s="3" t="str">
        <f t="shared" si="369"/>
        <v/>
      </c>
      <c r="H2046" s="3">
        <f t="shared" si="374"/>
        <v>0</v>
      </c>
      <c r="I2046" s="3" t="str">
        <f t="shared" si="370"/>
        <v/>
      </c>
      <c r="K2046" s="3">
        <f t="shared" si="371"/>
        <v>61</v>
      </c>
      <c r="L2046" s="3" t="str">
        <f t="shared" si="372"/>
        <v/>
      </c>
      <c r="N2046" s="48" t="s">
        <v>52</v>
      </c>
      <c r="O2046" s="57"/>
      <c r="P2046" s="36"/>
      <c r="Q2046" s="35"/>
      <c r="R2046" s="37"/>
      <c r="S2046" s="185"/>
      <c r="T2046" s="62" t="str">
        <f>IF(N2046&lt;&gt;"Choose Race",VLOOKUP(Q2046,'Riders Names'!A$2:B$582,2,FALSE),"")</f>
        <v/>
      </c>
      <c r="U2046" s="45" t="str">
        <f>IF(P2046&gt;0,VLOOKUP(Q2046,'Riders Names'!A$2:B$582,1,FALSE),"")</f>
        <v/>
      </c>
      <c r="X2046" s="7" t="str">
        <f>IF('My Races'!$H$2="All",Q2046,CONCATENATE(Q2046,N2046))</f>
        <v>Choose Race</v>
      </c>
    </row>
    <row r="2047" spans="1:24" hidden="1" x14ac:dyDescent="0.2">
      <c r="A2047" s="73" t="str">
        <f t="shared" si="368"/>
        <v/>
      </c>
      <c r="B2047" s="3" t="str">
        <f t="shared" si="366"/>
        <v/>
      </c>
      <c r="E2047" s="14" t="str">
        <f t="shared" si="367"/>
        <v/>
      </c>
      <c r="F2047" s="3">
        <f t="shared" si="373"/>
        <v>8</v>
      </c>
      <c r="G2047" s="3" t="str">
        <f t="shared" si="369"/>
        <v/>
      </c>
      <c r="H2047" s="3">
        <f t="shared" si="374"/>
        <v>0</v>
      </c>
      <c r="I2047" s="3" t="str">
        <f t="shared" si="370"/>
        <v/>
      </c>
      <c r="K2047" s="3">
        <f t="shared" si="371"/>
        <v>61</v>
      </c>
      <c r="L2047" s="3" t="str">
        <f t="shared" si="372"/>
        <v/>
      </c>
      <c r="N2047" s="48" t="s">
        <v>52</v>
      </c>
      <c r="O2047" s="57"/>
      <c r="P2047" s="36"/>
      <c r="Q2047" s="35"/>
      <c r="R2047" s="37"/>
      <c r="S2047" s="185"/>
      <c r="T2047" s="62" t="str">
        <f>IF(N2047&lt;&gt;"Choose Race",VLOOKUP(Q2047,'Riders Names'!A$2:B$582,2,FALSE),"")</f>
        <v/>
      </c>
      <c r="U2047" s="45" t="str">
        <f>IF(P2047&gt;0,VLOOKUP(Q2047,'Riders Names'!A$2:B$582,1,FALSE),"")</f>
        <v/>
      </c>
      <c r="X2047" s="7" t="str">
        <f>IF('My Races'!$H$2="All",Q2047,CONCATENATE(Q2047,N2047))</f>
        <v>Choose Race</v>
      </c>
    </row>
    <row r="2048" spans="1:24" hidden="1" x14ac:dyDescent="0.2">
      <c r="A2048" s="73" t="str">
        <f t="shared" si="368"/>
        <v/>
      </c>
      <c r="B2048" s="3" t="str">
        <f t="shared" si="366"/>
        <v/>
      </c>
      <c r="E2048" s="14" t="str">
        <f t="shared" si="367"/>
        <v/>
      </c>
      <c r="F2048" s="3">
        <f t="shared" si="373"/>
        <v>8</v>
      </c>
      <c r="G2048" s="3" t="str">
        <f t="shared" si="369"/>
        <v/>
      </c>
      <c r="H2048" s="3">
        <f t="shared" si="374"/>
        <v>0</v>
      </c>
      <c r="I2048" s="3" t="str">
        <f t="shared" si="370"/>
        <v/>
      </c>
      <c r="K2048" s="3">
        <f t="shared" si="371"/>
        <v>61</v>
      </c>
      <c r="L2048" s="3" t="str">
        <f t="shared" si="372"/>
        <v/>
      </c>
      <c r="N2048" s="48" t="s">
        <v>52</v>
      </c>
      <c r="O2048" s="57"/>
      <c r="P2048" s="36"/>
      <c r="Q2048" s="35"/>
      <c r="R2048" s="37"/>
      <c r="S2048" s="185"/>
      <c r="T2048" s="62" t="str">
        <f>IF(N2048&lt;&gt;"Choose Race",VLOOKUP(Q2048,'Riders Names'!A$2:B$582,2,FALSE),"")</f>
        <v/>
      </c>
      <c r="U2048" s="45" t="str">
        <f>IF(P2048&gt;0,VLOOKUP(Q2048,'Riders Names'!A$2:B$582,1,FALSE),"")</f>
        <v/>
      </c>
      <c r="X2048" s="7" t="str">
        <f>IF('My Races'!$H$2="All",Q2048,CONCATENATE(Q2048,N2048))</f>
        <v>Choose Race</v>
      </c>
    </row>
    <row r="2049" spans="1:24" hidden="1" x14ac:dyDescent="0.2">
      <c r="A2049" s="73" t="str">
        <f t="shared" si="368"/>
        <v/>
      </c>
      <c r="B2049" s="3" t="str">
        <f t="shared" si="366"/>
        <v/>
      </c>
      <c r="E2049" s="14" t="str">
        <f t="shared" si="367"/>
        <v/>
      </c>
      <c r="F2049" s="3">
        <f t="shared" si="373"/>
        <v>8</v>
      </c>
      <c r="G2049" s="3" t="str">
        <f t="shared" si="369"/>
        <v/>
      </c>
      <c r="H2049" s="3">
        <f t="shared" si="374"/>
        <v>0</v>
      </c>
      <c r="I2049" s="3" t="str">
        <f t="shared" si="370"/>
        <v/>
      </c>
      <c r="K2049" s="3">
        <f t="shared" si="371"/>
        <v>61</v>
      </c>
      <c r="L2049" s="3" t="str">
        <f t="shared" si="372"/>
        <v/>
      </c>
      <c r="N2049" s="48" t="s">
        <v>52</v>
      </c>
      <c r="O2049" s="57"/>
      <c r="P2049" s="36"/>
      <c r="Q2049" s="35"/>
      <c r="R2049" s="37"/>
      <c r="S2049" s="185"/>
      <c r="T2049" s="62" t="str">
        <f>IF(N2049&lt;&gt;"Choose Race",VLOOKUP(Q2049,'Riders Names'!A$2:B$582,2,FALSE),"")</f>
        <v/>
      </c>
      <c r="U2049" s="45" t="str">
        <f>IF(P2049&gt;0,VLOOKUP(Q2049,'Riders Names'!A$2:B$582,1,FALSE),"")</f>
        <v/>
      </c>
      <c r="X2049" s="7" t="str">
        <f>IF('My Races'!$H$2="All",Q2049,CONCATENATE(Q2049,N2049))</f>
        <v>Choose Race</v>
      </c>
    </row>
    <row r="2050" spans="1:24" hidden="1" x14ac:dyDescent="0.2">
      <c r="A2050" s="73" t="str">
        <f t="shared" si="368"/>
        <v/>
      </c>
      <c r="B2050" s="3" t="str">
        <f t="shared" si="366"/>
        <v/>
      </c>
      <c r="E2050" s="14" t="str">
        <f t="shared" si="367"/>
        <v/>
      </c>
      <c r="F2050" s="3">
        <f t="shared" si="373"/>
        <v>8</v>
      </c>
      <c r="G2050" s="3" t="str">
        <f t="shared" si="369"/>
        <v/>
      </c>
      <c r="H2050" s="3">
        <f t="shared" si="374"/>
        <v>0</v>
      </c>
      <c r="I2050" s="3" t="str">
        <f t="shared" si="370"/>
        <v/>
      </c>
      <c r="K2050" s="3">
        <f t="shared" si="371"/>
        <v>61</v>
      </c>
      <c r="L2050" s="3" t="str">
        <f t="shared" si="372"/>
        <v/>
      </c>
      <c r="N2050" s="48" t="s">
        <v>52</v>
      </c>
      <c r="O2050" s="57"/>
      <c r="P2050" s="36"/>
      <c r="Q2050" s="35"/>
      <c r="R2050" s="37"/>
      <c r="S2050" s="185"/>
      <c r="T2050" s="62" t="str">
        <f>IF(N2050&lt;&gt;"Choose Race",VLOOKUP(Q2050,'Riders Names'!A$2:B$582,2,FALSE),"")</f>
        <v/>
      </c>
      <c r="U2050" s="45" t="str">
        <f>IF(P2050&gt;0,VLOOKUP(Q2050,'Riders Names'!A$2:B$582,1,FALSE),"")</f>
        <v/>
      </c>
      <c r="X2050" s="7" t="str">
        <f>IF('My Races'!$H$2="All",Q2050,CONCATENATE(Q2050,N2050))</f>
        <v>Choose Race</v>
      </c>
    </row>
    <row r="2051" spans="1:24" hidden="1" x14ac:dyDescent="0.2">
      <c r="A2051" s="73" t="str">
        <f t="shared" si="368"/>
        <v/>
      </c>
      <c r="B2051" s="3" t="str">
        <f t="shared" ref="B2051:B2114" si="375">IF(N2051=$AA$11,RANK(A2051,A$3:A$5000,1),"")</f>
        <v/>
      </c>
      <c r="E2051" s="14" t="str">
        <f t="shared" ref="E2051:E2114" si="376">IF(N2051=$AA$11,P2051,"")</f>
        <v/>
      </c>
      <c r="F2051" s="3">
        <f t="shared" si="373"/>
        <v>8</v>
      </c>
      <c r="G2051" s="3" t="str">
        <f t="shared" si="369"/>
        <v/>
      </c>
      <c r="H2051" s="3">
        <f t="shared" si="374"/>
        <v>0</v>
      </c>
      <c r="I2051" s="3" t="str">
        <f t="shared" si="370"/>
        <v/>
      </c>
      <c r="K2051" s="3">
        <f t="shared" si="371"/>
        <v>61</v>
      </c>
      <c r="L2051" s="3" t="str">
        <f t="shared" si="372"/>
        <v/>
      </c>
      <c r="N2051" s="48" t="s">
        <v>52</v>
      </c>
      <c r="O2051" s="57"/>
      <c r="P2051" s="36"/>
      <c r="Q2051" s="35"/>
      <c r="R2051" s="37"/>
      <c r="S2051" s="185"/>
      <c r="T2051" s="62" t="str">
        <f>IF(N2051&lt;&gt;"Choose Race",VLOOKUP(Q2051,'Riders Names'!A$2:B$582,2,FALSE),"")</f>
        <v/>
      </c>
      <c r="U2051" s="45" t="str">
        <f>IF(P2051&gt;0,VLOOKUP(Q2051,'Riders Names'!A$2:B$582,1,FALSE),"")</f>
        <v/>
      </c>
      <c r="X2051" s="7" t="str">
        <f>IF('My Races'!$H$2="All",Q2051,CONCATENATE(Q2051,N2051))</f>
        <v>Choose Race</v>
      </c>
    </row>
    <row r="2052" spans="1:24" hidden="1" x14ac:dyDescent="0.2">
      <c r="A2052" s="73" t="str">
        <f t="shared" ref="A2052:A2115" si="377">IF(AND(N2052=$AA$11,$AA$7="All"),R2052,IF(AND(N2052=$AA$11,$AA$7=T2052),R2052,""))</f>
        <v/>
      </c>
      <c r="B2052" s="3" t="str">
        <f t="shared" si="375"/>
        <v/>
      </c>
      <c r="E2052" s="14" t="str">
        <f t="shared" si="376"/>
        <v/>
      </c>
      <c r="F2052" s="3">
        <f t="shared" si="373"/>
        <v>8</v>
      </c>
      <c r="G2052" s="3" t="str">
        <f t="shared" ref="G2052:G2115" si="378">IF(F2052&lt;&gt;F2051,F2052,"")</f>
        <v/>
      </c>
      <c r="H2052" s="3">
        <f t="shared" si="374"/>
        <v>0</v>
      </c>
      <c r="I2052" s="3" t="str">
        <f t="shared" ref="I2052:I2115" si="379">IF(H2052&lt;&gt;H2051,CONCATENATE($AA$11,H2052),"")</f>
        <v/>
      </c>
      <c r="K2052" s="3">
        <f t="shared" si="371"/>
        <v>61</v>
      </c>
      <c r="L2052" s="3" t="str">
        <f t="shared" si="372"/>
        <v/>
      </c>
      <c r="N2052" s="48" t="s">
        <v>52</v>
      </c>
      <c r="O2052" s="57"/>
      <c r="P2052" s="36"/>
      <c r="Q2052" s="35"/>
      <c r="R2052" s="37"/>
      <c r="S2052" s="185"/>
      <c r="T2052" s="62" t="str">
        <f>IF(N2052&lt;&gt;"Choose Race",VLOOKUP(Q2052,'Riders Names'!A$2:B$582,2,FALSE),"")</f>
        <v/>
      </c>
      <c r="U2052" s="45" t="str">
        <f>IF(P2052&gt;0,VLOOKUP(Q2052,'Riders Names'!A$2:B$582,1,FALSE),"")</f>
        <v/>
      </c>
      <c r="X2052" s="7" t="str">
        <f>IF('My Races'!$H$2="All",Q2052,CONCATENATE(Q2052,N2052))</f>
        <v>Choose Race</v>
      </c>
    </row>
    <row r="2053" spans="1:24" hidden="1" x14ac:dyDescent="0.2">
      <c r="A2053" s="73" t="str">
        <f t="shared" si="377"/>
        <v/>
      </c>
      <c r="B2053" s="3" t="str">
        <f t="shared" si="375"/>
        <v/>
      </c>
      <c r="E2053" s="14" t="str">
        <f t="shared" si="376"/>
        <v/>
      </c>
      <c r="F2053" s="3">
        <f t="shared" si="373"/>
        <v>8</v>
      </c>
      <c r="G2053" s="3" t="str">
        <f t="shared" si="378"/>
        <v/>
      </c>
      <c r="H2053" s="3">
        <f t="shared" si="374"/>
        <v>0</v>
      </c>
      <c r="I2053" s="3" t="str">
        <f t="shared" si="379"/>
        <v/>
      </c>
      <c r="K2053" s="3">
        <f t="shared" si="371"/>
        <v>61</v>
      </c>
      <c r="L2053" s="3" t="str">
        <f t="shared" si="372"/>
        <v/>
      </c>
      <c r="N2053" s="48" t="s">
        <v>52</v>
      </c>
      <c r="O2053" s="57"/>
      <c r="P2053" s="36"/>
      <c r="Q2053" s="35"/>
      <c r="R2053" s="37"/>
      <c r="S2053" s="185"/>
      <c r="T2053" s="62" t="str">
        <f>IF(N2053&lt;&gt;"Choose Race",VLOOKUP(Q2053,'Riders Names'!A$2:B$582,2,FALSE),"")</f>
        <v/>
      </c>
      <c r="U2053" s="45" t="str">
        <f>IF(P2053&gt;0,VLOOKUP(Q2053,'Riders Names'!A$2:B$582,1,FALSE),"")</f>
        <v/>
      </c>
      <c r="X2053" s="7" t="str">
        <f>IF('My Races'!$H$2="All",Q2053,CONCATENATE(Q2053,N2053))</f>
        <v>Choose Race</v>
      </c>
    </row>
    <row r="2054" spans="1:24" hidden="1" x14ac:dyDescent="0.2">
      <c r="A2054" s="73" t="str">
        <f t="shared" si="377"/>
        <v/>
      </c>
      <c r="B2054" s="3" t="str">
        <f t="shared" si="375"/>
        <v/>
      </c>
      <c r="E2054" s="14" t="str">
        <f t="shared" si="376"/>
        <v/>
      </c>
      <c r="F2054" s="3">
        <f t="shared" si="373"/>
        <v>8</v>
      </c>
      <c r="G2054" s="3" t="str">
        <f t="shared" si="378"/>
        <v/>
      </c>
      <c r="H2054" s="3">
        <f t="shared" si="374"/>
        <v>0</v>
      </c>
      <c r="I2054" s="3" t="str">
        <f t="shared" si="379"/>
        <v/>
      </c>
      <c r="K2054" s="3">
        <f t="shared" si="371"/>
        <v>61</v>
      </c>
      <c r="L2054" s="3" t="str">
        <f t="shared" si="372"/>
        <v/>
      </c>
      <c r="N2054" s="48" t="s">
        <v>52</v>
      </c>
      <c r="O2054" s="57"/>
      <c r="P2054" s="36"/>
      <c r="Q2054" s="35"/>
      <c r="R2054" s="37"/>
      <c r="S2054" s="185"/>
      <c r="T2054" s="62" t="str">
        <f>IF(N2054&lt;&gt;"Choose Race",VLOOKUP(Q2054,'Riders Names'!A$2:B$582,2,FALSE),"")</f>
        <v/>
      </c>
      <c r="U2054" s="45" t="str">
        <f>IF(P2054&gt;0,VLOOKUP(Q2054,'Riders Names'!A$2:B$582,1,FALSE),"")</f>
        <v/>
      </c>
      <c r="X2054" s="7" t="str">
        <f>IF('My Races'!$H$2="All",Q2054,CONCATENATE(Q2054,N2054))</f>
        <v>Choose Race</v>
      </c>
    </row>
    <row r="2055" spans="1:24" hidden="1" x14ac:dyDescent="0.2">
      <c r="A2055" s="73" t="str">
        <f t="shared" si="377"/>
        <v/>
      </c>
      <c r="B2055" s="3" t="str">
        <f t="shared" si="375"/>
        <v/>
      </c>
      <c r="E2055" s="14" t="str">
        <f t="shared" si="376"/>
        <v/>
      </c>
      <c r="F2055" s="3">
        <f t="shared" si="373"/>
        <v>8</v>
      </c>
      <c r="G2055" s="3" t="str">
        <f t="shared" si="378"/>
        <v/>
      </c>
      <c r="H2055" s="3">
        <f t="shared" si="374"/>
        <v>0</v>
      </c>
      <c r="I2055" s="3" t="str">
        <f t="shared" si="379"/>
        <v/>
      </c>
      <c r="K2055" s="3">
        <f t="shared" si="371"/>
        <v>61</v>
      </c>
      <c r="L2055" s="3" t="str">
        <f t="shared" si="372"/>
        <v/>
      </c>
      <c r="N2055" s="48" t="s">
        <v>52</v>
      </c>
      <c r="O2055" s="57"/>
      <c r="P2055" s="36"/>
      <c r="Q2055" s="35"/>
      <c r="R2055" s="37"/>
      <c r="S2055" s="185"/>
      <c r="T2055" s="62" t="str">
        <f>IF(N2055&lt;&gt;"Choose Race",VLOOKUP(Q2055,'Riders Names'!A$2:B$582,2,FALSE),"")</f>
        <v/>
      </c>
      <c r="U2055" s="45" t="str">
        <f>IF(P2055&gt;0,VLOOKUP(Q2055,'Riders Names'!A$2:B$582,1,FALSE),"")</f>
        <v/>
      </c>
      <c r="X2055" s="7" t="str">
        <f>IF('My Races'!$H$2="All",Q2055,CONCATENATE(Q2055,N2055))</f>
        <v>Choose Race</v>
      </c>
    </row>
    <row r="2056" spans="1:24" hidden="1" x14ac:dyDescent="0.2">
      <c r="A2056" s="73" t="str">
        <f t="shared" si="377"/>
        <v/>
      </c>
      <c r="B2056" s="3" t="str">
        <f t="shared" si="375"/>
        <v/>
      </c>
      <c r="E2056" s="14" t="str">
        <f t="shared" si="376"/>
        <v/>
      </c>
      <c r="F2056" s="3">
        <f t="shared" si="373"/>
        <v>8</v>
      </c>
      <c r="G2056" s="3" t="str">
        <f t="shared" si="378"/>
        <v/>
      </c>
      <c r="H2056" s="3">
        <f t="shared" si="374"/>
        <v>0</v>
      </c>
      <c r="I2056" s="3" t="str">
        <f t="shared" si="379"/>
        <v/>
      </c>
      <c r="K2056" s="3">
        <f t="shared" si="371"/>
        <v>61</v>
      </c>
      <c r="L2056" s="3" t="str">
        <f t="shared" si="372"/>
        <v/>
      </c>
      <c r="N2056" s="48" t="s">
        <v>52</v>
      </c>
      <c r="O2056" s="57"/>
      <c r="P2056" s="36"/>
      <c r="Q2056" s="35"/>
      <c r="R2056" s="37"/>
      <c r="S2056" s="185"/>
      <c r="T2056" s="62" t="str">
        <f>IF(N2056&lt;&gt;"Choose Race",VLOOKUP(Q2056,'Riders Names'!A$2:B$582,2,FALSE),"")</f>
        <v/>
      </c>
      <c r="U2056" s="45" t="str">
        <f>IF(P2056&gt;0,VLOOKUP(Q2056,'Riders Names'!A$2:B$582,1,FALSE),"")</f>
        <v/>
      </c>
      <c r="X2056" s="7" t="str">
        <f>IF('My Races'!$H$2="All",Q2056,CONCATENATE(Q2056,N2056))</f>
        <v>Choose Race</v>
      </c>
    </row>
    <row r="2057" spans="1:24" hidden="1" x14ac:dyDescent="0.2">
      <c r="A2057" s="73" t="str">
        <f t="shared" si="377"/>
        <v/>
      </c>
      <c r="B2057" s="3" t="str">
        <f t="shared" si="375"/>
        <v/>
      </c>
      <c r="E2057" s="14" t="str">
        <f t="shared" si="376"/>
        <v/>
      </c>
      <c r="F2057" s="3">
        <f t="shared" si="373"/>
        <v>8</v>
      </c>
      <c r="G2057" s="3" t="str">
        <f t="shared" si="378"/>
        <v/>
      </c>
      <c r="H2057" s="3">
        <f t="shared" si="374"/>
        <v>0</v>
      </c>
      <c r="I2057" s="3" t="str">
        <f t="shared" si="379"/>
        <v/>
      </c>
      <c r="K2057" s="3">
        <f t="shared" ref="K2057:K2120" si="380">IF(X2057=$AA$6,K2056+1,K2056)</f>
        <v>61</v>
      </c>
      <c r="L2057" s="3" t="str">
        <f t="shared" ref="L2057:L2120" si="381">IF(K2057&lt;&gt;K2056,CONCATENATE($AA$4,K2057),"")</f>
        <v/>
      </c>
      <c r="N2057" s="48" t="s">
        <v>52</v>
      </c>
      <c r="O2057" s="57"/>
      <c r="P2057" s="36"/>
      <c r="Q2057" s="35"/>
      <c r="R2057" s="37"/>
      <c r="S2057" s="185"/>
      <c r="T2057" s="62" t="str">
        <f>IF(N2057&lt;&gt;"Choose Race",VLOOKUP(Q2057,'Riders Names'!A$2:B$582,2,FALSE),"")</f>
        <v/>
      </c>
      <c r="U2057" s="45" t="str">
        <f>IF(P2057&gt;0,VLOOKUP(Q2057,'Riders Names'!A$2:B$582,1,FALSE),"")</f>
        <v/>
      </c>
      <c r="X2057" s="7" t="str">
        <f>IF('My Races'!$H$2="All",Q2057,CONCATENATE(Q2057,N2057))</f>
        <v>Choose Race</v>
      </c>
    </row>
    <row r="2058" spans="1:24" hidden="1" x14ac:dyDescent="0.2">
      <c r="A2058" s="73" t="str">
        <f t="shared" si="377"/>
        <v/>
      </c>
      <c r="B2058" s="3" t="str">
        <f t="shared" si="375"/>
        <v/>
      </c>
      <c r="E2058" s="14" t="str">
        <f t="shared" si="376"/>
        <v/>
      </c>
      <c r="F2058" s="3">
        <f t="shared" si="373"/>
        <v>8</v>
      </c>
      <c r="G2058" s="3" t="str">
        <f t="shared" si="378"/>
        <v/>
      </c>
      <c r="H2058" s="3">
        <f t="shared" si="374"/>
        <v>0</v>
      </c>
      <c r="I2058" s="3" t="str">
        <f t="shared" si="379"/>
        <v/>
      </c>
      <c r="K2058" s="3">
        <f t="shared" si="380"/>
        <v>61</v>
      </c>
      <c r="L2058" s="3" t="str">
        <f t="shared" si="381"/>
        <v/>
      </c>
      <c r="N2058" s="48" t="s">
        <v>52</v>
      </c>
      <c r="O2058" s="57"/>
      <c r="P2058" s="36"/>
      <c r="Q2058" s="35"/>
      <c r="R2058" s="37"/>
      <c r="S2058" s="185"/>
      <c r="T2058" s="62" t="str">
        <f>IF(N2058&lt;&gt;"Choose Race",VLOOKUP(Q2058,'Riders Names'!A$2:B$582,2,FALSE),"")</f>
        <v/>
      </c>
      <c r="U2058" s="45" t="str">
        <f>IF(P2058&gt;0,VLOOKUP(Q2058,'Riders Names'!A$2:B$582,1,FALSE),"")</f>
        <v/>
      </c>
      <c r="X2058" s="7" t="str">
        <f>IF('My Races'!$H$2="All",Q2058,CONCATENATE(Q2058,N2058))</f>
        <v>Choose Race</v>
      </c>
    </row>
    <row r="2059" spans="1:24" hidden="1" x14ac:dyDescent="0.2">
      <c r="A2059" s="73" t="str">
        <f t="shared" si="377"/>
        <v/>
      </c>
      <c r="B2059" s="3" t="str">
        <f t="shared" si="375"/>
        <v/>
      </c>
      <c r="E2059" s="14" t="str">
        <f t="shared" si="376"/>
        <v/>
      </c>
      <c r="F2059" s="3">
        <f t="shared" si="373"/>
        <v>8</v>
      </c>
      <c r="G2059" s="3" t="str">
        <f t="shared" si="378"/>
        <v/>
      </c>
      <c r="H2059" s="3">
        <f t="shared" si="374"/>
        <v>0</v>
      </c>
      <c r="I2059" s="3" t="str">
        <f t="shared" si="379"/>
        <v/>
      </c>
      <c r="K2059" s="3">
        <f t="shared" si="380"/>
        <v>61</v>
      </c>
      <c r="L2059" s="3" t="str">
        <f t="shared" si="381"/>
        <v/>
      </c>
      <c r="N2059" s="48" t="s">
        <v>52</v>
      </c>
      <c r="O2059" s="57"/>
      <c r="P2059" s="36"/>
      <c r="Q2059" s="35"/>
      <c r="R2059" s="37"/>
      <c r="S2059" s="185"/>
      <c r="T2059" s="62" t="str">
        <f>IF(N2059&lt;&gt;"Choose Race",VLOOKUP(Q2059,'Riders Names'!A$2:B$582,2,FALSE),"")</f>
        <v/>
      </c>
      <c r="U2059" s="45" t="str">
        <f>IF(P2059&gt;0,VLOOKUP(Q2059,'Riders Names'!A$2:B$582,1,FALSE),"")</f>
        <v/>
      </c>
      <c r="X2059" s="7" t="str">
        <f>IF('My Races'!$H$2="All",Q2059,CONCATENATE(Q2059,N2059))</f>
        <v>Choose Race</v>
      </c>
    </row>
    <row r="2060" spans="1:24" hidden="1" x14ac:dyDescent="0.2">
      <c r="A2060" s="73" t="str">
        <f t="shared" si="377"/>
        <v/>
      </c>
      <c r="B2060" s="3" t="str">
        <f t="shared" si="375"/>
        <v/>
      </c>
      <c r="E2060" s="14" t="str">
        <f t="shared" si="376"/>
        <v/>
      </c>
      <c r="F2060" s="3">
        <f t="shared" si="373"/>
        <v>8</v>
      </c>
      <c r="G2060" s="3" t="str">
        <f t="shared" si="378"/>
        <v/>
      </c>
      <c r="H2060" s="3">
        <f t="shared" si="374"/>
        <v>0</v>
      </c>
      <c r="I2060" s="3" t="str">
        <f t="shared" si="379"/>
        <v/>
      </c>
      <c r="K2060" s="3">
        <f t="shared" si="380"/>
        <v>61</v>
      </c>
      <c r="L2060" s="3" t="str">
        <f t="shared" si="381"/>
        <v/>
      </c>
      <c r="N2060" s="48" t="s">
        <v>52</v>
      </c>
      <c r="O2060" s="57"/>
      <c r="P2060" s="36"/>
      <c r="Q2060" s="35"/>
      <c r="R2060" s="37"/>
      <c r="S2060" s="185"/>
      <c r="T2060" s="62" t="str">
        <f>IF(N2060&lt;&gt;"Choose Race",VLOOKUP(Q2060,'Riders Names'!A$2:B$582,2,FALSE),"")</f>
        <v/>
      </c>
      <c r="U2060" s="45" t="str">
        <f>IF(P2060&gt;0,VLOOKUP(Q2060,'Riders Names'!A$2:B$582,1,FALSE),"")</f>
        <v/>
      </c>
      <c r="X2060" s="7" t="str">
        <f>IF('My Races'!$H$2="All",Q2060,CONCATENATE(Q2060,N2060))</f>
        <v>Choose Race</v>
      </c>
    </row>
    <row r="2061" spans="1:24" hidden="1" x14ac:dyDescent="0.2">
      <c r="A2061" s="73" t="str">
        <f t="shared" si="377"/>
        <v/>
      </c>
      <c r="B2061" s="3" t="str">
        <f t="shared" si="375"/>
        <v/>
      </c>
      <c r="E2061" s="14" t="str">
        <f t="shared" si="376"/>
        <v/>
      </c>
      <c r="F2061" s="3">
        <f t="shared" si="373"/>
        <v>8</v>
      </c>
      <c r="G2061" s="3" t="str">
        <f t="shared" si="378"/>
        <v/>
      </c>
      <c r="H2061" s="3">
        <f t="shared" si="374"/>
        <v>0</v>
      </c>
      <c r="I2061" s="3" t="str">
        <f t="shared" si="379"/>
        <v/>
      </c>
      <c r="K2061" s="3">
        <f t="shared" si="380"/>
        <v>61</v>
      </c>
      <c r="L2061" s="3" t="str">
        <f t="shared" si="381"/>
        <v/>
      </c>
      <c r="N2061" s="48" t="s">
        <v>52</v>
      </c>
      <c r="O2061" s="57"/>
      <c r="P2061" s="36"/>
      <c r="Q2061" s="35"/>
      <c r="R2061" s="37"/>
      <c r="S2061" s="185"/>
      <c r="T2061" s="62" t="str">
        <f>IF(N2061&lt;&gt;"Choose Race",VLOOKUP(Q2061,'Riders Names'!A$2:B$582,2,FALSE),"")</f>
        <v/>
      </c>
      <c r="U2061" s="45" t="str">
        <f>IF(P2061&gt;0,VLOOKUP(Q2061,'Riders Names'!A$2:B$582,1,FALSE),"")</f>
        <v/>
      </c>
      <c r="X2061" s="7" t="str">
        <f>IF('My Races'!$H$2="All",Q2061,CONCATENATE(Q2061,N2061))</f>
        <v>Choose Race</v>
      </c>
    </row>
    <row r="2062" spans="1:24" hidden="1" x14ac:dyDescent="0.2">
      <c r="A2062" s="73" t="str">
        <f t="shared" si="377"/>
        <v/>
      </c>
      <c r="B2062" s="3" t="str">
        <f t="shared" si="375"/>
        <v/>
      </c>
      <c r="E2062" s="14" t="str">
        <f t="shared" si="376"/>
        <v/>
      </c>
      <c r="F2062" s="3">
        <f t="shared" si="373"/>
        <v>8</v>
      </c>
      <c r="G2062" s="3" t="str">
        <f t="shared" si="378"/>
        <v/>
      </c>
      <c r="H2062" s="3">
        <f t="shared" si="374"/>
        <v>0</v>
      </c>
      <c r="I2062" s="3" t="str">
        <f t="shared" si="379"/>
        <v/>
      </c>
      <c r="K2062" s="3">
        <f t="shared" si="380"/>
        <v>61</v>
      </c>
      <c r="L2062" s="3" t="str">
        <f t="shared" si="381"/>
        <v/>
      </c>
      <c r="N2062" s="48" t="s">
        <v>52</v>
      </c>
      <c r="O2062" s="57"/>
      <c r="P2062" s="36"/>
      <c r="Q2062" s="35"/>
      <c r="R2062" s="37"/>
      <c r="S2062" s="185"/>
      <c r="T2062" s="62" t="str">
        <f>IF(N2062&lt;&gt;"Choose Race",VLOOKUP(Q2062,'Riders Names'!A$2:B$582,2,FALSE),"")</f>
        <v/>
      </c>
      <c r="U2062" s="45" t="str">
        <f>IF(P2062&gt;0,VLOOKUP(Q2062,'Riders Names'!A$2:B$582,1,FALSE),"")</f>
        <v/>
      </c>
      <c r="X2062" s="7" t="str">
        <f>IF('My Races'!$H$2="All",Q2062,CONCATENATE(Q2062,N2062))</f>
        <v>Choose Race</v>
      </c>
    </row>
    <row r="2063" spans="1:24" hidden="1" x14ac:dyDescent="0.2">
      <c r="A2063" s="73" t="str">
        <f t="shared" si="377"/>
        <v/>
      </c>
      <c r="B2063" s="3" t="str">
        <f t="shared" si="375"/>
        <v/>
      </c>
      <c r="E2063" s="14" t="str">
        <f t="shared" si="376"/>
        <v/>
      </c>
      <c r="F2063" s="3">
        <f t="shared" si="373"/>
        <v>8</v>
      </c>
      <c r="G2063" s="3" t="str">
        <f t="shared" si="378"/>
        <v/>
      </c>
      <c r="H2063" s="3">
        <f t="shared" si="374"/>
        <v>0</v>
      </c>
      <c r="I2063" s="3" t="str">
        <f t="shared" si="379"/>
        <v/>
      </c>
      <c r="K2063" s="3">
        <f t="shared" si="380"/>
        <v>61</v>
      </c>
      <c r="L2063" s="3" t="str">
        <f t="shared" si="381"/>
        <v/>
      </c>
      <c r="N2063" s="48" t="s">
        <v>52</v>
      </c>
      <c r="O2063" s="57"/>
      <c r="P2063" s="36"/>
      <c r="Q2063" s="35"/>
      <c r="R2063" s="37"/>
      <c r="S2063" s="185"/>
      <c r="T2063" s="62" t="str">
        <f>IF(N2063&lt;&gt;"Choose Race",VLOOKUP(Q2063,'Riders Names'!A$2:B$582,2,FALSE),"")</f>
        <v/>
      </c>
      <c r="U2063" s="45" t="str">
        <f>IF(P2063&gt;0,VLOOKUP(Q2063,'Riders Names'!A$2:B$582,1,FALSE),"")</f>
        <v/>
      </c>
      <c r="X2063" s="7" t="str">
        <f>IF('My Races'!$H$2="All",Q2063,CONCATENATE(Q2063,N2063))</f>
        <v>Choose Race</v>
      </c>
    </row>
    <row r="2064" spans="1:24" hidden="1" x14ac:dyDescent="0.2">
      <c r="A2064" s="73" t="str">
        <f t="shared" si="377"/>
        <v/>
      </c>
      <c r="B2064" s="3" t="str">
        <f t="shared" si="375"/>
        <v/>
      </c>
      <c r="E2064" s="14" t="str">
        <f t="shared" si="376"/>
        <v/>
      </c>
      <c r="F2064" s="3">
        <f t="shared" si="373"/>
        <v>8</v>
      </c>
      <c r="G2064" s="3" t="str">
        <f t="shared" si="378"/>
        <v/>
      </c>
      <c r="H2064" s="3">
        <f t="shared" si="374"/>
        <v>0</v>
      </c>
      <c r="I2064" s="3" t="str">
        <f t="shared" si="379"/>
        <v/>
      </c>
      <c r="K2064" s="3">
        <f t="shared" si="380"/>
        <v>61</v>
      </c>
      <c r="L2064" s="3" t="str">
        <f t="shared" si="381"/>
        <v/>
      </c>
      <c r="N2064" s="48" t="s">
        <v>52</v>
      </c>
      <c r="O2064" s="57"/>
      <c r="P2064" s="36"/>
      <c r="Q2064" s="35"/>
      <c r="R2064" s="37"/>
      <c r="S2064" s="185"/>
      <c r="T2064" s="62" t="str">
        <f>IF(N2064&lt;&gt;"Choose Race",VLOOKUP(Q2064,'Riders Names'!A$2:B$582,2,FALSE),"")</f>
        <v/>
      </c>
      <c r="U2064" s="45" t="str">
        <f>IF(P2064&gt;0,VLOOKUP(Q2064,'Riders Names'!A$2:B$582,1,FALSE),"")</f>
        <v/>
      </c>
      <c r="X2064" s="7" t="str">
        <f>IF('My Races'!$H$2="All",Q2064,CONCATENATE(Q2064,N2064))</f>
        <v>Choose Race</v>
      </c>
    </row>
    <row r="2065" spans="1:24" hidden="1" x14ac:dyDescent="0.2">
      <c r="A2065" s="73" t="str">
        <f t="shared" si="377"/>
        <v/>
      </c>
      <c r="B2065" s="3" t="str">
        <f t="shared" si="375"/>
        <v/>
      </c>
      <c r="E2065" s="14" t="str">
        <f t="shared" si="376"/>
        <v/>
      </c>
      <c r="F2065" s="3">
        <f t="shared" si="373"/>
        <v>8</v>
      </c>
      <c r="G2065" s="3" t="str">
        <f t="shared" si="378"/>
        <v/>
      </c>
      <c r="H2065" s="3">
        <f t="shared" si="374"/>
        <v>0</v>
      </c>
      <c r="I2065" s="3" t="str">
        <f t="shared" si="379"/>
        <v/>
      </c>
      <c r="K2065" s="3">
        <f t="shared" si="380"/>
        <v>61</v>
      </c>
      <c r="L2065" s="3" t="str">
        <f t="shared" si="381"/>
        <v/>
      </c>
      <c r="N2065" s="48" t="s">
        <v>52</v>
      </c>
      <c r="O2065" s="57"/>
      <c r="P2065" s="36"/>
      <c r="Q2065" s="35"/>
      <c r="R2065" s="37"/>
      <c r="S2065" s="185"/>
      <c r="T2065" s="62" t="str">
        <f>IF(N2065&lt;&gt;"Choose Race",VLOOKUP(Q2065,'Riders Names'!A$2:B$582,2,FALSE),"")</f>
        <v/>
      </c>
      <c r="U2065" s="45" t="str">
        <f>IF(P2065&gt;0,VLOOKUP(Q2065,'Riders Names'!A$2:B$582,1,FALSE),"")</f>
        <v/>
      </c>
      <c r="X2065" s="7" t="str">
        <f>IF('My Races'!$H$2="All",Q2065,CONCATENATE(Q2065,N2065))</f>
        <v>Choose Race</v>
      </c>
    </row>
    <row r="2066" spans="1:24" hidden="1" x14ac:dyDescent="0.2">
      <c r="A2066" s="73" t="str">
        <f t="shared" si="377"/>
        <v/>
      </c>
      <c r="B2066" s="3" t="str">
        <f t="shared" si="375"/>
        <v/>
      </c>
      <c r="E2066" s="14" t="str">
        <f t="shared" si="376"/>
        <v/>
      </c>
      <c r="F2066" s="3">
        <f t="shared" si="373"/>
        <v>8</v>
      </c>
      <c r="G2066" s="3" t="str">
        <f t="shared" si="378"/>
        <v/>
      </c>
      <c r="H2066" s="3">
        <f t="shared" si="374"/>
        <v>0</v>
      </c>
      <c r="I2066" s="3" t="str">
        <f t="shared" si="379"/>
        <v/>
      </c>
      <c r="K2066" s="3">
        <f t="shared" si="380"/>
        <v>61</v>
      </c>
      <c r="L2066" s="3" t="str">
        <f t="shared" si="381"/>
        <v/>
      </c>
      <c r="N2066" s="48" t="s">
        <v>52</v>
      </c>
      <c r="O2066" s="57"/>
      <c r="P2066" s="36"/>
      <c r="Q2066" s="35"/>
      <c r="R2066" s="37"/>
      <c r="S2066" s="185"/>
      <c r="T2066" s="62" t="str">
        <f>IF(N2066&lt;&gt;"Choose Race",VLOOKUP(Q2066,'Riders Names'!A$2:B$582,2,FALSE),"")</f>
        <v/>
      </c>
      <c r="U2066" s="45" t="str">
        <f>IF(P2066&gt;0,VLOOKUP(Q2066,'Riders Names'!A$2:B$582,1,FALSE),"")</f>
        <v/>
      </c>
      <c r="X2066" s="7" t="str">
        <f>IF('My Races'!$H$2="All",Q2066,CONCATENATE(Q2066,N2066))</f>
        <v>Choose Race</v>
      </c>
    </row>
    <row r="2067" spans="1:24" hidden="1" x14ac:dyDescent="0.2">
      <c r="A2067" s="73" t="str">
        <f t="shared" si="377"/>
        <v/>
      </c>
      <c r="B2067" s="3" t="str">
        <f t="shared" si="375"/>
        <v/>
      </c>
      <c r="E2067" s="14" t="str">
        <f t="shared" si="376"/>
        <v/>
      </c>
      <c r="F2067" s="3">
        <f t="shared" ref="F2067:F2130" si="382">IF(AND(E2067&lt;&gt;"",E2066&lt;&gt;E2067),F2066+1,F2066)</f>
        <v>8</v>
      </c>
      <c r="G2067" s="3" t="str">
        <f t="shared" si="378"/>
        <v/>
      </c>
      <c r="H2067" s="3">
        <f t="shared" si="374"/>
        <v>0</v>
      </c>
      <c r="I2067" s="3" t="str">
        <f t="shared" si="379"/>
        <v/>
      </c>
      <c r="K2067" s="3">
        <f t="shared" si="380"/>
        <v>61</v>
      </c>
      <c r="L2067" s="3" t="str">
        <f t="shared" si="381"/>
        <v/>
      </c>
      <c r="N2067" s="48" t="s">
        <v>52</v>
      </c>
      <c r="O2067" s="57"/>
      <c r="P2067" s="36"/>
      <c r="Q2067" s="35"/>
      <c r="R2067" s="37"/>
      <c r="S2067" s="185"/>
      <c r="T2067" s="62" t="str">
        <f>IF(N2067&lt;&gt;"Choose Race",VLOOKUP(Q2067,'Riders Names'!A$2:B$582,2,FALSE),"")</f>
        <v/>
      </c>
      <c r="U2067" s="45" t="str">
        <f>IF(P2067&gt;0,VLOOKUP(Q2067,'Riders Names'!A$2:B$582,1,FALSE),"")</f>
        <v/>
      </c>
      <c r="X2067" s="7" t="str">
        <f>IF('My Races'!$H$2="All",Q2067,CONCATENATE(Q2067,N2067))</f>
        <v>Choose Race</v>
      </c>
    </row>
    <row r="2068" spans="1:24" hidden="1" x14ac:dyDescent="0.2">
      <c r="A2068" s="73" t="str">
        <f t="shared" si="377"/>
        <v/>
      </c>
      <c r="B2068" s="3" t="str">
        <f t="shared" si="375"/>
        <v/>
      </c>
      <c r="E2068" s="14" t="str">
        <f t="shared" si="376"/>
        <v/>
      </c>
      <c r="F2068" s="3">
        <f t="shared" si="382"/>
        <v>8</v>
      </c>
      <c r="G2068" s="3" t="str">
        <f t="shared" si="378"/>
        <v/>
      </c>
      <c r="H2068" s="3">
        <f t="shared" si="374"/>
        <v>0</v>
      </c>
      <c r="I2068" s="3" t="str">
        <f t="shared" si="379"/>
        <v/>
      </c>
      <c r="K2068" s="3">
        <f t="shared" si="380"/>
        <v>61</v>
      </c>
      <c r="L2068" s="3" t="str">
        <f t="shared" si="381"/>
        <v/>
      </c>
      <c r="N2068" s="48" t="s">
        <v>52</v>
      </c>
      <c r="O2068" s="57"/>
      <c r="P2068" s="36"/>
      <c r="Q2068" s="35"/>
      <c r="R2068" s="37"/>
      <c r="S2068" s="185"/>
      <c r="T2068" s="62" t="str">
        <f>IF(N2068&lt;&gt;"Choose Race",VLOOKUP(Q2068,'Riders Names'!A$2:B$582,2,FALSE),"")</f>
        <v/>
      </c>
      <c r="U2068" s="45" t="str">
        <f>IF(P2068&gt;0,VLOOKUP(Q2068,'Riders Names'!A$2:B$582,1,FALSE),"")</f>
        <v/>
      </c>
      <c r="X2068" s="7" t="str">
        <f>IF('My Races'!$H$2="All",Q2068,CONCATENATE(Q2068,N2068))</f>
        <v>Choose Race</v>
      </c>
    </row>
    <row r="2069" spans="1:24" hidden="1" x14ac:dyDescent="0.2">
      <c r="A2069" s="73" t="str">
        <f t="shared" si="377"/>
        <v/>
      </c>
      <c r="B2069" s="3" t="str">
        <f t="shared" si="375"/>
        <v/>
      </c>
      <c r="E2069" s="14" t="str">
        <f t="shared" si="376"/>
        <v/>
      </c>
      <c r="F2069" s="3">
        <f t="shared" si="382"/>
        <v>8</v>
      </c>
      <c r="G2069" s="3" t="str">
        <f t="shared" si="378"/>
        <v/>
      </c>
      <c r="H2069" s="3">
        <f t="shared" si="374"/>
        <v>0</v>
      </c>
      <c r="I2069" s="3" t="str">
        <f t="shared" si="379"/>
        <v/>
      </c>
      <c r="K2069" s="3">
        <f t="shared" si="380"/>
        <v>61</v>
      </c>
      <c r="L2069" s="3" t="str">
        <f t="shared" si="381"/>
        <v/>
      </c>
      <c r="N2069" s="48" t="s">
        <v>52</v>
      </c>
      <c r="O2069" s="57"/>
      <c r="P2069" s="36"/>
      <c r="Q2069" s="35"/>
      <c r="R2069" s="37"/>
      <c r="S2069" s="185"/>
      <c r="T2069" s="62" t="str">
        <f>IF(N2069&lt;&gt;"Choose Race",VLOOKUP(Q2069,'Riders Names'!A$2:B$582,2,FALSE),"")</f>
        <v/>
      </c>
      <c r="U2069" s="45" t="str">
        <f>IF(P2069&gt;0,VLOOKUP(Q2069,'Riders Names'!A$2:B$582,1,FALSE),"")</f>
        <v/>
      </c>
      <c r="X2069" s="7" t="str">
        <f>IF('My Races'!$H$2="All",Q2069,CONCATENATE(Q2069,N2069))</f>
        <v>Choose Race</v>
      </c>
    </row>
    <row r="2070" spans="1:24" hidden="1" x14ac:dyDescent="0.2">
      <c r="A2070" s="73" t="str">
        <f t="shared" si="377"/>
        <v/>
      </c>
      <c r="B2070" s="3" t="str">
        <f t="shared" si="375"/>
        <v/>
      </c>
      <c r="E2070" s="14" t="str">
        <f t="shared" si="376"/>
        <v/>
      </c>
      <c r="F2070" s="3">
        <f t="shared" si="382"/>
        <v>8</v>
      </c>
      <c r="G2070" s="3" t="str">
        <f t="shared" si="378"/>
        <v/>
      </c>
      <c r="H2070" s="3">
        <f t="shared" si="374"/>
        <v>0</v>
      </c>
      <c r="I2070" s="3" t="str">
        <f t="shared" si="379"/>
        <v/>
      </c>
      <c r="K2070" s="3">
        <f t="shared" si="380"/>
        <v>61</v>
      </c>
      <c r="L2070" s="3" t="str">
        <f t="shared" si="381"/>
        <v/>
      </c>
      <c r="N2070" s="48" t="s">
        <v>52</v>
      </c>
      <c r="O2070" s="57"/>
      <c r="P2070" s="36"/>
      <c r="Q2070" s="35"/>
      <c r="R2070" s="37"/>
      <c r="S2070" s="185"/>
      <c r="T2070" s="62" t="str">
        <f>IF(N2070&lt;&gt;"Choose Race",VLOOKUP(Q2070,'Riders Names'!A$2:B$582,2,FALSE),"")</f>
        <v/>
      </c>
      <c r="U2070" s="45" t="str">
        <f>IF(P2070&gt;0,VLOOKUP(Q2070,'Riders Names'!A$2:B$582,1,FALSE),"")</f>
        <v/>
      </c>
      <c r="X2070" s="7" t="str">
        <f>IF('My Races'!$H$2="All",Q2070,CONCATENATE(Q2070,N2070))</f>
        <v>Choose Race</v>
      </c>
    </row>
    <row r="2071" spans="1:24" hidden="1" x14ac:dyDescent="0.2">
      <c r="A2071" s="73" t="str">
        <f t="shared" si="377"/>
        <v/>
      </c>
      <c r="B2071" s="3" t="str">
        <f t="shared" si="375"/>
        <v/>
      </c>
      <c r="E2071" s="14" t="str">
        <f t="shared" si="376"/>
        <v/>
      </c>
      <c r="F2071" s="3">
        <f t="shared" si="382"/>
        <v>8</v>
      </c>
      <c r="G2071" s="3" t="str">
        <f t="shared" si="378"/>
        <v/>
      </c>
      <c r="H2071" s="3">
        <f t="shared" si="374"/>
        <v>0</v>
      </c>
      <c r="I2071" s="3" t="str">
        <f t="shared" si="379"/>
        <v/>
      </c>
      <c r="K2071" s="3">
        <f t="shared" si="380"/>
        <v>61</v>
      </c>
      <c r="L2071" s="3" t="str">
        <f t="shared" si="381"/>
        <v/>
      </c>
      <c r="N2071" s="48" t="s">
        <v>52</v>
      </c>
      <c r="O2071" s="57"/>
      <c r="P2071" s="36"/>
      <c r="Q2071" s="35"/>
      <c r="R2071" s="37"/>
      <c r="S2071" s="185"/>
      <c r="T2071" s="62" t="str">
        <f>IF(N2071&lt;&gt;"Choose Race",VLOOKUP(Q2071,'Riders Names'!A$2:B$582,2,FALSE),"")</f>
        <v/>
      </c>
      <c r="U2071" s="45" t="str">
        <f>IF(P2071&gt;0,VLOOKUP(Q2071,'Riders Names'!A$2:B$582,1,FALSE),"")</f>
        <v/>
      </c>
      <c r="X2071" s="7" t="str">
        <f>IF('My Races'!$H$2="All",Q2071,CONCATENATE(Q2071,N2071))</f>
        <v>Choose Race</v>
      </c>
    </row>
    <row r="2072" spans="1:24" hidden="1" x14ac:dyDescent="0.2">
      <c r="A2072" s="73" t="str">
        <f t="shared" si="377"/>
        <v/>
      </c>
      <c r="B2072" s="3" t="str">
        <f t="shared" si="375"/>
        <v/>
      </c>
      <c r="E2072" s="14" t="str">
        <f t="shared" si="376"/>
        <v/>
      </c>
      <c r="F2072" s="3">
        <f t="shared" si="382"/>
        <v>8</v>
      </c>
      <c r="G2072" s="3" t="str">
        <f t="shared" si="378"/>
        <v/>
      </c>
      <c r="H2072" s="3">
        <f t="shared" si="374"/>
        <v>0</v>
      </c>
      <c r="I2072" s="3" t="str">
        <f t="shared" si="379"/>
        <v/>
      </c>
      <c r="K2072" s="3">
        <f t="shared" si="380"/>
        <v>61</v>
      </c>
      <c r="L2072" s="3" t="str">
        <f t="shared" si="381"/>
        <v/>
      </c>
      <c r="N2072" s="48" t="s">
        <v>52</v>
      </c>
      <c r="O2072" s="57"/>
      <c r="P2072" s="36"/>
      <c r="Q2072" s="35"/>
      <c r="R2072" s="37"/>
      <c r="S2072" s="185"/>
      <c r="T2072" s="62" t="str">
        <f>IF(N2072&lt;&gt;"Choose Race",VLOOKUP(Q2072,'Riders Names'!A$2:B$582,2,FALSE),"")</f>
        <v/>
      </c>
      <c r="U2072" s="45" t="str">
        <f>IF(P2072&gt;0,VLOOKUP(Q2072,'Riders Names'!A$2:B$582,1,FALSE),"")</f>
        <v/>
      </c>
      <c r="X2072" s="7" t="str">
        <f>IF('My Races'!$H$2="All",Q2072,CONCATENATE(Q2072,N2072))</f>
        <v>Choose Race</v>
      </c>
    </row>
    <row r="2073" spans="1:24" hidden="1" x14ac:dyDescent="0.2">
      <c r="A2073" s="73" t="str">
        <f t="shared" si="377"/>
        <v/>
      </c>
      <c r="B2073" s="3" t="str">
        <f t="shared" si="375"/>
        <v/>
      </c>
      <c r="E2073" s="14" t="str">
        <f t="shared" si="376"/>
        <v/>
      </c>
      <c r="F2073" s="3">
        <f t="shared" si="382"/>
        <v>8</v>
      </c>
      <c r="G2073" s="3" t="str">
        <f t="shared" si="378"/>
        <v/>
      </c>
      <c r="H2073" s="3">
        <f t="shared" si="374"/>
        <v>0</v>
      </c>
      <c r="I2073" s="3" t="str">
        <f t="shared" si="379"/>
        <v/>
      </c>
      <c r="K2073" s="3">
        <f t="shared" si="380"/>
        <v>61</v>
      </c>
      <c r="L2073" s="3" t="str">
        <f t="shared" si="381"/>
        <v/>
      </c>
      <c r="N2073" s="48" t="s">
        <v>52</v>
      </c>
      <c r="O2073" s="57"/>
      <c r="P2073" s="36"/>
      <c r="Q2073" s="35"/>
      <c r="R2073" s="37"/>
      <c r="S2073" s="185"/>
      <c r="T2073" s="62" t="str">
        <f>IF(N2073&lt;&gt;"Choose Race",VLOOKUP(Q2073,'Riders Names'!A$2:B$582,2,FALSE),"")</f>
        <v/>
      </c>
      <c r="U2073" s="45" t="str">
        <f>IF(P2073&gt;0,VLOOKUP(Q2073,'Riders Names'!A$2:B$582,1,FALSE),"")</f>
        <v/>
      </c>
      <c r="X2073" s="7" t="str">
        <f>IF('My Races'!$H$2="All",Q2073,CONCATENATE(Q2073,N2073))</f>
        <v>Choose Race</v>
      </c>
    </row>
    <row r="2074" spans="1:24" hidden="1" x14ac:dyDescent="0.2">
      <c r="A2074" s="73" t="str">
        <f t="shared" si="377"/>
        <v/>
      </c>
      <c r="B2074" s="3" t="str">
        <f t="shared" si="375"/>
        <v/>
      </c>
      <c r="E2074" s="14" t="str">
        <f t="shared" si="376"/>
        <v/>
      </c>
      <c r="F2074" s="3">
        <f t="shared" si="382"/>
        <v>8</v>
      </c>
      <c r="G2074" s="3" t="str">
        <f t="shared" si="378"/>
        <v/>
      </c>
      <c r="H2074" s="3">
        <f t="shared" si="374"/>
        <v>0</v>
      </c>
      <c r="I2074" s="3" t="str">
        <f t="shared" si="379"/>
        <v/>
      </c>
      <c r="K2074" s="3">
        <f t="shared" si="380"/>
        <v>61</v>
      </c>
      <c r="L2074" s="3" t="str">
        <f t="shared" si="381"/>
        <v/>
      </c>
      <c r="N2074" s="48" t="s">
        <v>52</v>
      </c>
      <c r="O2074" s="57"/>
      <c r="P2074" s="36"/>
      <c r="Q2074" s="35"/>
      <c r="R2074" s="37"/>
      <c r="S2074" s="185"/>
      <c r="T2074" s="62" t="str">
        <f>IF(N2074&lt;&gt;"Choose Race",VLOOKUP(Q2074,'Riders Names'!A$2:B$582,2,FALSE),"")</f>
        <v/>
      </c>
      <c r="U2074" s="45" t="str">
        <f>IF(P2074&gt;0,VLOOKUP(Q2074,'Riders Names'!A$2:B$582,1,FALSE),"")</f>
        <v/>
      </c>
      <c r="X2074" s="7" t="str">
        <f>IF('My Races'!$H$2="All",Q2074,CONCATENATE(Q2074,N2074))</f>
        <v>Choose Race</v>
      </c>
    </row>
    <row r="2075" spans="1:24" hidden="1" x14ac:dyDescent="0.2">
      <c r="A2075" s="73" t="str">
        <f t="shared" si="377"/>
        <v/>
      </c>
      <c r="B2075" s="3" t="str">
        <f t="shared" si="375"/>
        <v/>
      </c>
      <c r="E2075" s="14" t="str">
        <f t="shared" si="376"/>
        <v/>
      </c>
      <c r="F2075" s="3">
        <f t="shared" si="382"/>
        <v>8</v>
      </c>
      <c r="G2075" s="3" t="str">
        <f t="shared" si="378"/>
        <v/>
      </c>
      <c r="H2075" s="3">
        <f t="shared" si="374"/>
        <v>0</v>
      </c>
      <c r="I2075" s="3" t="str">
        <f t="shared" si="379"/>
        <v/>
      </c>
      <c r="K2075" s="3">
        <f t="shared" si="380"/>
        <v>61</v>
      </c>
      <c r="L2075" s="3" t="str">
        <f t="shared" si="381"/>
        <v/>
      </c>
      <c r="N2075" s="48" t="s">
        <v>52</v>
      </c>
      <c r="O2075" s="57"/>
      <c r="P2075" s="36"/>
      <c r="Q2075" s="35"/>
      <c r="R2075" s="37"/>
      <c r="S2075" s="185"/>
      <c r="T2075" s="62" t="str">
        <f>IF(N2075&lt;&gt;"Choose Race",VLOOKUP(Q2075,'Riders Names'!A$2:B$582,2,FALSE),"")</f>
        <v/>
      </c>
      <c r="U2075" s="45" t="str">
        <f>IF(P2075&gt;0,VLOOKUP(Q2075,'Riders Names'!A$2:B$582,1,FALSE),"")</f>
        <v/>
      </c>
      <c r="X2075" s="7" t="str">
        <f>IF('My Races'!$H$2="All",Q2075,CONCATENATE(Q2075,N2075))</f>
        <v>Choose Race</v>
      </c>
    </row>
    <row r="2076" spans="1:24" hidden="1" x14ac:dyDescent="0.2">
      <c r="A2076" s="73" t="str">
        <f t="shared" si="377"/>
        <v/>
      </c>
      <c r="B2076" s="3" t="str">
        <f t="shared" si="375"/>
        <v/>
      </c>
      <c r="E2076" s="14" t="str">
        <f t="shared" si="376"/>
        <v/>
      </c>
      <c r="F2076" s="3">
        <f t="shared" si="382"/>
        <v>8</v>
      </c>
      <c r="G2076" s="3" t="str">
        <f t="shared" si="378"/>
        <v/>
      </c>
      <c r="H2076" s="3">
        <f t="shared" si="374"/>
        <v>0</v>
      </c>
      <c r="I2076" s="3" t="str">
        <f t="shared" si="379"/>
        <v/>
      </c>
      <c r="K2076" s="3">
        <f t="shared" si="380"/>
        <v>61</v>
      </c>
      <c r="L2076" s="3" t="str">
        <f t="shared" si="381"/>
        <v/>
      </c>
      <c r="N2076" s="48" t="s">
        <v>52</v>
      </c>
      <c r="O2076" s="57"/>
      <c r="P2076" s="36"/>
      <c r="Q2076" s="35"/>
      <c r="R2076" s="37"/>
      <c r="S2076" s="185"/>
      <c r="T2076" s="62" t="str">
        <f>IF(N2076&lt;&gt;"Choose Race",VLOOKUP(Q2076,'Riders Names'!A$2:B$582,2,FALSE),"")</f>
        <v/>
      </c>
      <c r="U2076" s="45" t="str">
        <f>IF(P2076&gt;0,VLOOKUP(Q2076,'Riders Names'!A$2:B$582,1,FALSE),"")</f>
        <v/>
      </c>
      <c r="X2076" s="7" t="str">
        <f>IF('My Races'!$H$2="All",Q2076,CONCATENATE(Q2076,N2076))</f>
        <v>Choose Race</v>
      </c>
    </row>
    <row r="2077" spans="1:24" hidden="1" x14ac:dyDescent="0.2">
      <c r="A2077" s="73" t="str">
        <f t="shared" si="377"/>
        <v/>
      </c>
      <c r="B2077" s="3" t="str">
        <f t="shared" si="375"/>
        <v/>
      </c>
      <c r="E2077" s="14" t="str">
        <f t="shared" si="376"/>
        <v/>
      </c>
      <c r="F2077" s="3">
        <f t="shared" si="382"/>
        <v>8</v>
      </c>
      <c r="G2077" s="3" t="str">
        <f t="shared" si="378"/>
        <v/>
      </c>
      <c r="H2077" s="3">
        <f t="shared" si="374"/>
        <v>0</v>
      </c>
      <c r="I2077" s="3" t="str">
        <f t="shared" si="379"/>
        <v/>
      </c>
      <c r="K2077" s="3">
        <f t="shared" si="380"/>
        <v>61</v>
      </c>
      <c r="L2077" s="3" t="str">
        <f t="shared" si="381"/>
        <v/>
      </c>
      <c r="N2077" s="48" t="s">
        <v>52</v>
      </c>
      <c r="O2077" s="57"/>
      <c r="P2077" s="36"/>
      <c r="Q2077" s="35"/>
      <c r="R2077" s="37"/>
      <c r="S2077" s="185"/>
      <c r="T2077" s="62" t="str">
        <f>IF(N2077&lt;&gt;"Choose Race",VLOOKUP(Q2077,'Riders Names'!A$2:B$582,2,FALSE),"")</f>
        <v/>
      </c>
      <c r="U2077" s="45" t="str">
        <f>IF(P2077&gt;0,VLOOKUP(Q2077,'Riders Names'!A$2:B$582,1,FALSE),"")</f>
        <v/>
      </c>
      <c r="X2077" s="7" t="str">
        <f>IF('My Races'!$H$2="All",Q2077,CONCATENATE(Q2077,N2077))</f>
        <v>Choose Race</v>
      </c>
    </row>
    <row r="2078" spans="1:24" hidden="1" x14ac:dyDescent="0.2">
      <c r="A2078" s="73" t="str">
        <f t="shared" si="377"/>
        <v/>
      </c>
      <c r="B2078" s="3" t="str">
        <f t="shared" si="375"/>
        <v/>
      </c>
      <c r="E2078" s="14" t="str">
        <f t="shared" si="376"/>
        <v/>
      </c>
      <c r="F2078" s="3">
        <f t="shared" si="382"/>
        <v>8</v>
      </c>
      <c r="G2078" s="3" t="str">
        <f t="shared" si="378"/>
        <v/>
      </c>
      <c r="H2078" s="3">
        <f t="shared" si="374"/>
        <v>0</v>
      </c>
      <c r="I2078" s="3" t="str">
        <f t="shared" si="379"/>
        <v/>
      </c>
      <c r="K2078" s="3">
        <f t="shared" si="380"/>
        <v>61</v>
      </c>
      <c r="L2078" s="3" t="str">
        <f t="shared" si="381"/>
        <v/>
      </c>
      <c r="N2078" s="48" t="s">
        <v>52</v>
      </c>
      <c r="O2078" s="57"/>
      <c r="P2078" s="36"/>
      <c r="Q2078" s="35"/>
      <c r="R2078" s="37"/>
      <c r="S2078" s="185"/>
      <c r="T2078" s="62" t="str">
        <f>IF(N2078&lt;&gt;"Choose Race",VLOOKUP(Q2078,'Riders Names'!A$2:B$582,2,FALSE),"")</f>
        <v/>
      </c>
      <c r="U2078" s="45" t="str">
        <f>IF(P2078&gt;0,VLOOKUP(Q2078,'Riders Names'!A$2:B$582,1,FALSE),"")</f>
        <v/>
      </c>
      <c r="X2078" s="7" t="str">
        <f>IF('My Races'!$H$2="All",Q2078,CONCATENATE(Q2078,N2078))</f>
        <v>Choose Race</v>
      </c>
    </row>
    <row r="2079" spans="1:24" hidden="1" x14ac:dyDescent="0.2">
      <c r="A2079" s="73" t="str">
        <f t="shared" si="377"/>
        <v/>
      </c>
      <c r="B2079" s="3" t="str">
        <f t="shared" si="375"/>
        <v/>
      </c>
      <c r="E2079" s="14" t="str">
        <f t="shared" si="376"/>
        <v/>
      </c>
      <c r="F2079" s="3">
        <f t="shared" si="382"/>
        <v>8</v>
      </c>
      <c r="G2079" s="3" t="str">
        <f t="shared" si="378"/>
        <v/>
      </c>
      <c r="H2079" s="3">
        <f t="shared" si="374"/>
        <v>0</v>
      </c>
      <c r="I2079" s="3" t="str">
        <f t="shared" si="379"/>
        <v/>
      </c>
      <c r="K2079" s="3">
        <f t="shared" si="380"/>
        <v>61</v>
      </c>
      <c r="L2079" s="3" t="str">
        <f t="shared" si="381"/>
        <v/>
      </c>
      <c r="N2079" s="48" t="s">
        <v>52</v>
      </c>
      <c r="O2079" s="57"/>
      <c r="P2079" s="36"/>
      <c r="Q2079" s="35"/>
      <c r="R2079" s="37"/>
      <c r="S2079" s="185"/>
      <c r="T2079" s="62" t="str">
        <f>IF(N2079&lt;&gt;"Choose Race",VLOOKUP(Q2079,'Riders Names'!A$2:B$582,2,FALSE),"")</f>
        <v/>
      </c>
      <c r="U2079" s="45" t="str">
        <f>IF(P2079&gt;0,VLOOKUP(Q2079,'Riders Names'!A$2:B$582,1,FALSE),"")</f>
        <v/>
      </c>
      <c r="X2079" s="7" t="str">
        <f>IF('My Races'!$H$2="All",Q2079,CONCATENATE(Q2079,N2079))</f>
        <v>Choose Race</v>
      </c>
    </row>
    <row r="2080" spans="1:24" hidden="1" x14ac:dyDescent="0.2">
      <c r="A2080" s="73" t="str">
        <f t="shared" si="377"/>
        <v/>
      </c>
      <c r="B2080" s="3" t="str">
        <f t="shared" si="375"/>
        <v/>
      </c>
      <c r="E2080" s="14" t="str">
        <f t="shared" si="376"/>
        <v/>
      </c>
      <c r="F2080" s="3">
        <f t="shared" si="382"/>
        <v>8</v>
      </c>
      <c r="G2080" s="3" t="str">
        <f t="shared" si="378"/>
        <v/>
      </c>
      <c r="H2080" s="3">
        <f t="shared" si="374"/>
        <v>0</v>
      </c>
      <c r="I2080" s="3" t="str">
        <f t="shared" si="379"/>
        <v/>
      </c>
      <c r="K2080" s="3">
        <f t="shared" si="380"/>
        <v>61</v>
      </c>
      <c r="L2080" s="3" t="str">
        <f t="shared" si="381"/>
        <v/>
      </c>
      <c r="N2080" s="48" t="s">
        <v>52</v>
      </c>
      <c r="O2080" s="57"/>
      <c r="P2080" s="36"/>
      <c r="Q2080" s="35"/>
      <c r="R2080" s="37"/>
      <c r="S2080" s="185"/>
      <c r="T2080" s="62" t="str">
        <f>IF(N2080&lt;&gt;"Choose Race",VLOOKUP(Q2080,'Riders Names'!A$2:B$582,2,FALSE),"")</f>
        <v/>
      </c>
      <c r="U2080" s="45" t="str">
        <f>IF(P2080&gt;0,VLOOKUP(Q2080,'Riders Names'!A$2:B$582,1,FALSE),"")</f>
        <v/>
      </c>
      <c r="X2080" s="7" t="str">
        <f>IF('My Races'!$H$2="All",Q2080,CONCATENATE(Q2080,N2080))</f>
        <v>Choose Race</v>
      </c>
    </row>
    <row r="2081" spans="1:24" hidden="1" x14ac:dyDescent="0.2">
      <c r="A2081" s="73" t="str">
        <f t="shared" si="377"/>
        <v/>
      </c>
      <c r="B2081" s="3" t="str">
        <f t="shared" si="375"/>
        <v/>
      </c>
      <c r="E2081" s="14" t="str">
        <f t="shared" si="376"/>
        <v/>
      </c>
      <c r="F2081" s="3">
        <f t="shared" si="382"/>
        <v>8</v>
      </c>
      <c r="G2081" s="3" t="str">
        <f t="shared" si="378"/>
        <v/>
      </c>
      <c r="H2081" s="3">
        <f t="shared" si="374"/>
        <v>0</v>
      </c>
      <c r="I2081" s="3" t="str">
        <f t="shared" si="379"/>
        <v/>
      </c>
      <c r="K2081" s="3">
        <f t="shared" si="380"/>
        <v>61</v>
      </c>
      <c r="L2081" s="3" t="str">
        <f t="shared" si="381"/>
        <v/>
      </c>
      <c r="N2081" s="48" t="s">
        <v>52</v>
      </c>
      <c r="O2081" s="57"/>
      <c r="P2081" s="36"/>
      <c r="Q2081" s="35"/>
      <c r="R2081" s="37"/>
      <c r="S2081" s="185"/>
      <c r="T2081" s="62" t="str">
        <f>IF(N2081&lt;&gt;"Choose Race",VLOOKUP(Q2081,'Riders Names'!A$2:B$582,2,FALSE),"")</f>
        <v/>
      </c>
      <c r="U2081" s="45" t="str">
        <f>IF(P2081&gt;0,VLOOKUP(Q2081,'Riders Names'!A$2:B$582,1,FALSE),"")</f>
        <v/>
      </c>
      <c r="X2081" s="7" t="str">
        <f>IF('My Races'!$H$2="All",Q2081,CONCATENATE(Q2081,N2081))</f>
        <v>Choose Race</v>
      </c>
    </row>
    <row r="2082" spans="1:24" hidden="1" x14ac:dyDescent="0.2">
      <c r="A2082" s="73" t="str">
        <f t="shared" si="377"/>
        <v/>
      </c>
      <c r="B2082" s="3" t="str">
        <f t="shared" si="375"/>
        <v/>
      </c>
      <c r="E2082" s="14" t="str">
        <f t="shared" si="376"/>
        <v/>
      </c>
      <c r="F2082" s="3">
        <f t="shared" si="382"/>
        <v>8</v>
      </c>
      <c r="G2082" s="3" t="str">
        <f t="shared" si="378"/>
        <v/>
      </c>
      <c r="H2082" s="3">
        <f t="shared" si="374"/>
        <v>0</v>
      </c>
      <c r="I2082" s="3" t="str">
        <f t="shared" si="379"/>
        <v/>
      </c>
      <c r="K2082" s="3">
        <f t="shared" si="380"/>
        <v>61</v>
      </c>
      <c r="L2082" s="3" t="str">
        <f t="shared" si="381"/>
        <v/>
      </c>
      <c r="N2082" s="48" t="s">
        <v>52</v>
      </c>
      <c r="O2082" s="57"/>
      <c r="P2082" s="36"/>
      <c r="Q2082" s="35"/>
      <c r="R2082" s="37"/>
      <c r="S2082" s="185"/>
      <c r="T2082" s="62" t="str">
        <f>IF(N2082&lt;&gt;"Choose Race",VLOOKUP(Q2082,'Riders Names'!A$2:B$582,2,FALSE),"")</f>
        <v/>
      </c>
      <c r="U2082" s="45" t="str">
        <f>IF(P2082&gt;0,VLOOKUP(Q2082,'Riders Names'!A$2:B$582,1,FALSE),"")</f>
        <v/>
      </c>
      <c r="X2082" s="7" t="str">
        <f>IF('My Races'!$H$2="All",Q2082,CONCATENATE(Q2082,N2082))</f>
        <v>Choose Race</v>
      </c>
    </row>
    <row r="2083" spans="1:24" hidden="1" x14ac:dyDescent="0.2">
      <c r="A2083" s="73" t="str">
        <f t="shared" si="377"/>
        <v/>
      </c>
      <c r="B2083" s="3" t="str">
        <f t="shared" si="375"/>
        <v/>
      </c>
      <c r="E2083" s="14" t="str">
        <f t="shared" si="376"/>
        <v/>
      </c>
      <c r="F2083" s="3">
        <f t="shared" si="382"/>
        <v>8</v>
      </c>
      <c r="G2083" s="3" t="str">
        <f t="shared" si="378"/>
        <v/>
      </c>
      <c r="H2083" s="3">
        <f t="shared" ref="H2083:H2146" si="383">IF(AND(N2083=$AA$11,P2083=$AE$11),H2082+1,H2082)</f>
        <v>0</v>
      </c>
      <c r="I2083" s="3" t="str">
        <f t="shared" si="379"/>
        <v/>
      </c>
      <c r="K2083" s="3">
        <f t="shared" si="380"/>
        <v>61</v>
      </c>
      <c r="L2083" s="3" t="str">
        <f t="shared" si="381"/>
        <v/>
      </c>
      <c r="N2083" s="48" t="s">
        <v>52</v>
      </c>
      <c r="O2083" s="57"/>
      <c r="P2083" s="36"/>
      <c r="Q2083" s="35"/>
      <c r="R2083" s="82"/>
      <c r="S2083" s="199"/>
      <c r="T2083" s="62" t="str">
        <f>IF(N2083&lt;&gt;"Choose Race",VLOOKUP(Q2083,'Riders Names'!A$2:B$582,2,FALSE),"")</f>
        <v/>
      </c>
      <c r="U2083" s="45" t="str">
        <f>IF(P2083&gt;0,VLOOKUP(Q2083,'Riders Names'!A$2:B$582,1,FALSE),"")</f>
        <v/>
      </c>
      <c r="X2083" s="7" t="str">
        <f>IF('My Races'!$H$2="All",Q2083,CONCATENATE(Q2083,N2083))</f>
        <v>Choose Race</v>
      </c>
    </row>
    <row r="2084" spans="1:24" hidden="1" x14ac:dyDescent="0.2">
      <c r="A2084" s="73" t="str">
        <f t="shared" si="377"/>
        <v/>
      </c>
      <c r="B2084" s="3" t="str">
        <f t="shared" si="375"/>
        <v/>
      </c>
      <c r="E2084" s="14" t="str">
        <f t="shared" si="376"/>
        <v/>
      </c>
      <c r="F2084" s="3">
        <f t="shared" si="382"/>
        <v>8</v>
      </c>
      <c r="G2084" s="3" t="str">
        <f t="shared" si="378"/>
        <v/>
      </c>
      <c r="H2084" s="3">
        <f t="shared" si="383"/>
        <v>0</v>
      </c>
      <c r="I2084" s="3" t="str">
        <f t="shared" si="379"/>
        <v/>
      </c>
      <c r="K2084" s="3">
        <f t="shared" si="380"/>
        <v>61</v>
      </c>
      <c r="L2084" s="3" t="str">
        <f t="shared" si="381"/>
        <v/>
      </c>
      <c r="N2084" s="48" t="s">
        <v>52</v>
      </c>
      <c r="O2084" s="57"/>
      <c r="P2084" s="36"/>
      <c r="Q2084" s="35"/>
      <c r="R2084" s="37"/>
      <c r="S2084" s="185"/>
      <c r="T2084" s="62" t="str">
        <f>IF(N2084&lt;&gt;"Choose Race",VLOOKUP(Q2084,'Riders Names'!A$2:B$582,2,FALSE),"")</f>
        <v/>
      </c>
      <c r="U2084" s="45" t="str">
        <f>IF(P2084&gt;0,VLOOKUP(Q2084,'Riders Names'!A$2:B$582,1,FALSE),"")</f>
        <v/>
      </c>
      <c r="X2084" s="7" t="str">
        <f>IF('My Races'!$H$2="All",Q2084,CONCATENATE(Q2084,N2084))</f>
        <v>Choose Race</v>
      </c>
    </row>
    <row r="2085" spans="1:24" hidden="1" x14ac:dyDescent="0.2">
      <c r="A2085" s="73" t="str">
        <f t="shared" si="377"/>
        <v/>
      </c>
      <c r="B2085" s="3" t="str">
        <f t="shared" si="375"/>
        <v/>
      </c>
      <c r="E2085" s="14" t="str">
        <f t="shared" si="376"/>
        <v/>
      </c>
      <c r="F2085" s="3">
        <f t="shared" si="382"/>
        <v>8</v>
      </c>
      <c r="G2085" s="3" t="str">
        <f t="shared" si="378"/>
        <v/>
      </c>
      <c r="H2085" s="3">
        <f t="shared" si="383"/>
        <v>0</v>
      </c>
      <c r="I2085" s="3" t="str">
        <f t="shared" si="379"/>
        <v/>
      </c>
      <c r="K2085" s="3">
        <f t="shared" si="380"/>
        <v>61</v>
      </c>
      <c r="L2085" s="3" t="str">
        <f t="shared" si="381"/>
        <v/>
      </c>
      <c r="N2085" s="48" t="s">
        <v>52</v>
      </c>
      <c r="O2085" s="57"/>
      <c r="P2085" s="36"/>
      <c r="Q2085" s="35"/>
      <c r="R2085" s="37"/>
      <c r="S2085" s="185"/>
      <c r="T2085" s="62" t="str">
        <f>IF(N2085&lt;&gt;"Choose Race",VLOOKUP(Q2085,'Riders Names'!A$2:B$582,2,FALSE),"")</f>
        <v/>
      </c>
      <c r="U2085" s="45" t="str">
        <f>IF(P2085&gt;0,VLOOKUP(Q2085,'Riders Names'!A$2:B$582,1,FALSE),"")</f>
        <v/>
      </c>
      <c r="X2085" s="7" t="str">
        <f>IF('My Races'!$H$2="All",Q2085,CONCATENATE(Q2085,N2085))</f>
        <v>Choose Race</v>
      </c>
    </row>
    <row r="2086" spans="1:24" hidden="1" x14ac:dyDescent="0.2">
      <c r="A2086" s="73" t="str">
        <f t="shared" si="377"/>
        <v/>
      </c>
      <c r="B2086" s="3" t="str">
        <f t="shared" si="375"/>
        <v/>
      </c>
      <c r="E2086" s="14" t="str">
        <f t="shared" si="376"/>
        <v/>
      </c>
      <c r="F2086" s="3">
        <f t="shared" si="382"/>
        <v>8</v>
      </c>
      <c r="G2086" s="3" t="str">
        <f t="shared" si="378"/>
        <v/>
      </c>
      <c r="H2086" s="3">
        <f t="shared" si="383"/>
        <v>0</v>
      </c>
      <c r="I2086" s="3" t="str">
        <f t="shared" si="379"/>
        <v/>
      </c>
      <c r="K2086" s="3">
        <f t="shared" si="380"/>
        <v>61</v>
      </c>
      <c r="L2086" s="3" t="str">
        <f t="shared" si="381"/>
        <v/>
      </c>
      <c r="N2086" s="48" t="s">
        <v>52</v>
      </c>
      <c r="O2086" s="57"/>
      <c r="P2086" s="36"/>
      <c r="Q2086" s="35"/>
      <c r="R2086" s="37"/>
      <c r="S2086" s="185"/>
      <c r="T2086" s="62" t="str">
        <f>IF(N2086&lt;&gt;"Choose Race",VLOOKUP(Q2086,'Riders Names'!A$2:B$582,2,FALSE),"")</f>
        <v/>
      </c>
      <c r="U2086" s="45" t="str">
        <f>IF(P2086&gt;0,VLOOKUP(Q2086,'Riders Names'!A$2:B$582,1,FALSE),"")</f>
        <v/>
      </c>
      <c r="X2086" s="7" t="str">
        <f>IF('My Races'!$H$2="All",Q2086,CONCATENATE(Q2086,N2086))</f>
        <v>Choose Race</v>
      </c>
    </row>
    <row r="2087" spans="1:24" hidden="1" x14ac:dyDescent="0.2">
      <c r="A2087" s="73" t="str">
        <f t="shared" si="377"/>
        <v/>
      </c>
      <c r="B2087" s="3" t="str">
        <f t="shared" si="375"/>
        <v/>
      </c>
      <c r="E2087" s="14" t="str">
        <f t="shared" si="376"/>
        <v/>
      </c>
      <c r="F2087" s="3">
        <f t="shared" si="382"/>
        <v>8</v>
      </c>
      <c r="G2087" s="3" t="str">
        <f t="shared" si="378"/>
        <v/>
      </c>
      <c r="H2087" s="3">
        <f t="shared" si="383"/>
        <v>0</v>
      </c>
      <c r="I2087" s="3" t="str">
        <f t="shared" si="379"/>
        <v/>
      </c>
      <c r="K2087" s="3">
        <f t="shared" si="380"/>
        <v>61</v>
      </c>
      <c r="L2087" s="3" t="str">
        <f t="shared" si="381"/>
        <v/>
      </c>
      <c r="N2087" s="48" t="s">
        <v>52</v>
      </c>
      <c r="O2087" s="57"/>
      <c r="P2087" s="36"/>
      <c r="Q2087" s="35"/>
      <c r="R2087" s="37"/>
      <c r="S2087" s="185"/>
      <c r="T2087" s="62" t="str">
        <f>IF(N2087&lt;&gt;"Choose Race",VLOOKUP(Q2087,'Riders Names'!A$2:B$582,2,FALSE),"")</f>
        <v/>
      </c>
      <c r="U2087" s="45" t="str">
        <f>IF(P2087&gt;0,VLOOKUP(Q2087,'Riders Names'!A$2:B$582,1,FALSE),"")</f>
        <v/>
      </c>
      <c r="X2087" s="7" t="str">
        <f>IF('My Races'!$H$2="All",Q2087,CONCATENATE(Q2087,N2087))</f>
        <v>Choose Race</v>
      </c>
    </row>
    <row r="2088" spans="1:24" hidden="1" x14ac:dyDescent="0.2">
      <c r="A2088" s="73" t="str">
        <f t="shared" si="377"/>
        <v/>
      </c>
      <c r="B2088" s="3" t="str">
        <f t="shared" si="375"/>
        <v/>
      </c>
      <c r="E2088" s="14" t="str">
        <f t="shared" si="376"/>
        <v/>
      </c>
      <c r="F2088" s="3">
        <f t="shared" si="382"/>
        <v>8</v>
      </c>
      <c r="G2088" s="3" t="str">
        <f t="shared" si="378"/>
        <v/>
      </c>
      <c r="H2088" s="3">
        <f t="shared" si="383"/>
        <v>0</v>
      </c>
      <c r="I2088" s="3" t="str">
        <f t="shared" si="379"/>
        <v/>
      </c>
      <c r="K2088" s="3">
        <f t="shared" si="380"/>
        <v>61</v>
      </c>
      <c r="L2088" s="3" t="str">
        <f t="shared" si="381"/>
        <v/>
      </c>
      <c r="N2088" s="48" t="s">
        <v>52</v>
      </c>
      <c r="O2088" s="57"/>
      <c r="P2088" s="36"/>
      <c r="Q2088" s="35"/>
      <c r="R2088" s="37"/>
      <c r="S2088" s="185"/>
      <c r="T2088" s="62" t="str">
        <f>IF(N2088&lt;&gt;"Choose Race",VLOOKUP(Q2088,'Riders Names'!A$2:B$582,2,FALSE),"")</f>
        <v/>
      </c>
      <c r="U2088" s="45" t="str">
        <f>IF(P2088&gt;0,VLOOKUP(Q2088,'Riders Names'!A$2:B$582,1,FALSE),"")</f>
        <v/>
      </c>
      <c r="X2088" s="7" t="str">
        <f>IF('My Races'!$H$2="All",Q2088,CONCATENATE(Q2088,N2088))</f>
        <v>Choose Race</v>
      </c>
    </row>
    <row r="2089" spans="1:24" hidden="1" x14ac:dyDescent="0.2">
      <c r="A2089" s="73" t="str">
        <f t="shared" si="377"/>
        <v/>
      </c>
      <c r="B2089" s="3" t="str">
        <f t="shared" si="375"/>
        <v/>
      </c>
      <c r="E2089" s="14" t="str">
        <f t="shared" si="376"/>
        <v/>
      </c>
      <c r="F2089" s="3">
        <f t="shared" si="382"/>
        <v>8</v>
      </c>
      <c r="G2089" s="3" t="str">
        <f t="shared" si="378"/>
        <v/>
      </c>
      <c r="H2089" s="3">
        <f t="shared" si="383"/>
        <v>0</v>
      </c>
      <c r="I2089" s="3" t="str">
        <f t="shared" si="379"/>
        <v/>
      </c>
      <c r="K2089" s="3">
        <f t="shared" si="380"/>
        <v>61</v>
      </c>
      <c r="L2089" s="3" t="str">
        <f t="shared" si="381"/>
        <v/>
      </c>
      <c r="N2089" s="48" t="s">
        <v>52</v>
      </c>
      <c r="O2089" s="57"/>
      <c r="P2089" s="36"/>
      <c r="Q2089" s="35"/>
      <c r="R2089" s="37"/>
      <c r="S2089" s="185"/>
      <c r="T2089" s="62" t="str">
        <f>IF(N2089&lt;&gt;"Choose Race",VLOOKUP(Q2089,'Riders Names'!A$2:B$582,2,FALSE),"")</f>
        <v/>
      </c>
      <c r="U2089" s="45" t="str">
        <f>IF(P2089&gt;0,VLOOKUP(Q2089,'Riders Names'!A$2:B$582,1,FALSE),"")</f>
        <v/>
      </c>
      <c r="X2089" s="7" t="str">
        <f>IF('My Races'!$H$2="All",Q2089,CONCATENATE(Q2089,N2089))</f>
        <v>Choose Race</v>
      </c>
    </row>
    <row r="2090" spans="1:24" hidden="1" x14ac:dyDescent="0.2">
      <c r="A2090" s="73" t="str">
        <f t="shared" si="377"/>
        <v/>
      </c>
      <c r="B2090" s="3" t="str">
        <f t="shared" si="375"/>
        <v/>
      </c>
      <c r="E2090" s="14" t="str">
        <f t="shared" si="376"/>
        <v/>
      </c>
      <c r="F2090" s="3">
        <f t="shared" si="382"/>
        <v>8</v>
      </c>
      <c r="G2090" s="3" t="str">
        <f t="shared" si="378"/>
        <v/>
      </c>
      <c r="H2090" s="3">
        <f t="shared" si="383"/>
        <v>0</v>
      </c>
      <c r="I2090" s="3" t="str">
        <f t="shared" si="379"/>
        <v/>
      </c>
      <c r="K2090" s="3">
        <f t="shared" si="380"/>
        <v>61</v>
      </c>
      <c r="L2090" s="3" t="str">
        <f t="shared" si="381"/>
        <v/>
      </c>
      <c r="N2090" s="48" t="s">
        <v>52</v>
      </c>
      <c r="O2090" s="57"/>
      <c r="P2090" s="36"/>
      <c r="Q2090" s="35"/>
      <c r="R2090" s="37"/>
      <c r="S2090" s="185"/>
      <c r="T2090" s="62" t="str">
        <f>IF(N2090&lt;&gt;"Choose Race",VLOOKUP(Q2090,'Riders Names'!A$2:B$582,2,FALSE),"")</f>
        <v/>
      </c>
      <c r="U2090" s="45" t="str">
        <f>IF(P2090&gt;0,VLOOKUP(Q2090,'Riders Names'!A$2:B$582,1,FALSE),"")</f>
        <v/>
      </c>
      <c r="X2090" s="7" t="str">
        <f>IF('My Races'!$H$2="All",Q2090,CONCATENATE(Q2090,N2090))</f>
        <v>Choose Race</v>
      </c>
    </row>
    <row r="2091" spans="1:24" hidden="1" x14ac:dyDescent="0.2">
      <c r="A2091" s="73" t="str">
        <f t="shared" si="377"/>
        <v/>
      </c>
      <c r="B2091" s="3" t="str">
        <f t="shared" si="375"/>
        <v/>
      </c>
      <c r="E2091" s="14" t="str">
        <f t="shared" si="376"/>
        <v/>
      </c>
      <c r="F2091" s="3">
        <f t="shared" si="382"/>
        <v>8</v>
      </c>
      <c r="G2091" s="3" t="str">
        <f t="shared" si="378"/>
        <v/>
      </c>
      <c r="H2091" s="3">
        <f t="shared" si="383"/>
        <v>0</v>
      </c>
      <c r="I2091" s="3" t="str">
        <f t="shared" si="379"/>
        <v/>
      </c>
      <c r="K2091" s="3">
        <f t="shared" si="380"/>
        <v>61</v>
      </c>
      <c r="L2091" s="3" t="str">
        <f t="shared" si="381"/>
        <v/>
      </c>
      <c r="N2091" s="48" t="s">
        <v>52</v>
      </c>
      <c r="O2091" s="57"/>
      <c r="P2091" s="36"/>
      <c r="Q2091" s="35"/>
      <c r="R2091" s="37"/>
      <c r="S2091" s="185"/>
      <c r="T2091" s="62" t="str">
        <f>IF(N2091&lt;&gt;"Choose Race",VLOOKUP(Q2091,'Riders Names'!A$2:B$582,2,FALSE),"")</f>
        <v/>
      </c>
      <c r="U2091" s="45" t="str">
        <f>IF(P2091&gt;0,VLOOKUP(Q2091,'Riders Names'!A$2:B$582,1,FALSE),"")</f>
        <v/>
      </c>
      <c r="X2091" s="7" t="str">
        <f>IF('My Races'!$H$2="All",Q2091,CONCATENATE(Q2091,N2091))</f>
        <v>Choose Race</v>
      </c>
    </row>
    <row r="2092" spans="1:24" hidden="1" x14ac:dyDescent="0.2">
      <c r="A2092" s="73" t="str">
        <f t="shared" si="377"/>
        <v/>
      </c>
      <c r="B2092" s="3" t="str">
        <f t="shared" si="375"/>
        <v/>
      </c>
      <c r="E2092" s="14" t="str">
        <f t="shared" si="376"/>
        <v/>
      </c>
      <c r="F2092" s="3">
        <f t="shared" si="382"/>
        <v>8</v>
      </c>
      <c r="G2092" s="3" t="str">
        <f t="shared" si="378"/>
        <v/>
      </c>
      <c r="H2092" s="3">
        <f t="shared" si="383"/>
        <v>0</v>
      </c>
      <c r="I2092" s="3" t="str">
        <f t="shared" si="379"/>
        <v/>
      </c>
      <c r="K2092" s="3">
        <f t="shared" si="380"/>
        <v>61</v>
      </c>
      <c r="L2092" s="3" t="str">
        <f t="shared" si="381"/>
        <v/>
      </c>
      <c r="N2092" s="48" t="s">
        <v>52</v>
      </c>
      <c r="O2092" s="57"/>
      <c r="P2092" s="36"/>
      <c r="Q2092" s="35"/>
      <c r="R2092" s="37"/>
      <c r="S2092" s="185"/>
      <c r="T2092" s="62" t="str">
        <f>IF(N2092&lt;&gt;"Choose Race",VLOOKUP(Q2092,'Riders Names'!A$2:B$582,2,FALSE),"")</f>
        <v/>
      </c>
      <c r="U2092" s="45" t="str">
        <f>IF(P2092&gt;0,VLOOKUP(Q2092,'Riders Names'!A$2:B$582,1,FALSE),"")</f>
        <v/>
      </c>
      <c r="X2092" s="7" t="str">
        <f>IF('My Races'!$H$2="All",Q2092,CONCATENATE(Q2092,N2092))</f>
        <v>Choose Race</v>
      </c>
    </row>
    <row r="2093" spans="1:24" hidden="1" x14ac:dyDescent="0.2">
      <c r="A2093" s="73" t="str">
        <f t="shared" si="377"/>
        <v/>
      </c>
      <c r="B2093" s="3" t="str">
        <f t="shared" si="375"/>
        <v/>
      </c>
      <c r="E2093" s="14" t="str">
        <f t="shared" si="376"/>
        <v/>
      </c>
      <c r="F2093" s="3">
        <f t="shared" si="382"/>
        <v>8</v>
      </c>
      <c r="G2093" s="3" t="str">
        <f t="shared" si="378"/>
        <v/>
      </c>
      <c r="H2093" s="3">
        <f t="shared" si="383"/>
        <v>0</v>
      </c>
      <c r="I2093" s="3" t="str">
        <f t="shared" si="379"/>
        <v/>
      </c>
      <c r="K2093" s="3">
        <f t="shared" si="380"/>
        <v>61</v>
      </c>
      <c r="L2093" s="3" t="str">
        <f t="shared" si="381"/>
        <v/>
      </c>
      <c r="N2093" s="48" t="s">
        <v>52</v>
      </c>
      <c r="O2093" s="57"/>
      <c r="P2093" s="36"/>
      <c r="Q2093" s="35"/>
      <c r="R2093" s="37"/>
      <c r="S2093" s="185"/>
      <c r="T2093" s="62" t="str">
        <f>IF(N2093&lt;&gt;"Choose Race",VLOOKUP(Q2093,'Riders Names'!A$2:B$582,2,FALSE),"")</f>
        <v/>
      </c>
      <c r="U2093" s="45" t="str">
        <f>IF(P2093&gt;0,VLOOKUP(Q2093,'Riders Names'!A$2:B$582,1,FALSE),"")</f>
        <v/>
      </c>
      <c r="X2093" s="7" t="str">
        <f>IF('My Races'!$H$2="All",Q2093,CONCATENATE(Q2093,N2093))</f>
        <v>Choose Race</v>
      </c>
    </row>
    <row r="2094" spans="1:24" hidden="1" x14ac:dyDescent="0.2">
      <c r="A2094" s="73" t="str">
        <f t="shared" si="377"/>
        <v/>
      </c>
      <c r="B2094" s="3" t="str">
        <f t="shared" si="375"/>
        <v/>
      </c>
      <c r="E2094" s="14" t="str">
        <f t="shared" si="376"/>
        <v/>
      </c>
      <c r="F2094" s="3">
        <f t="shared" si="382"/>
        <v>8</v>
      </c>
      <c r="G2094" s="3" t="str">
        <f t="shared" si="378"/>
        <v/>
      </c>
      <c r="H2094" s="3">
        <f t="shared" si="383"/>
        <v>0</v>
      </c>
      <c r="I2094" s="3" t="str">
        <f t="shared" si="379"/>
        <v/>
      </c>
      <c r="K2094" s="3">
        <f t="shared" si="380"/>
        <v>61</v>
      </c>
      <c r="L2094" s="3" t="str">
        <f t="shared" si="381"/>
        <v/>
      </c>
      <c r="N2094" s="48" t="s">
        <v>52</v>
      </c>
      <c r="O2094" s="57"/>
      <c r="P2094" s="36"/>
      <c r="Q2094" s="35"/>
      <c r="R2094" s="37"/>
      <c r="S2094" s="185"/>
      <c r="T2094" s="62" t="str">
        <f>IF(N2094&lt;&gt;"Choose Race",VLOOKUP(Q2094,'Riders Names'!A$2:B$582,2,FALSE),"")</f>
        <v/>
      </c>
      <c r="U2094" s="45" t="str">
        <f>IF(P2094&gt;0,VLOOKUP(Q2094,'Riders Names'!A$2:B$582,1,FALSE),"")</f>
        <v/>
      </c>
      <c r="X2094" s="7" t="str">
        <f>IF('My Races'!$H$2="All",Q2094,CONCATENATE(Q2094,N2094))</f>
        <v>Choose Race</v>
      </c>
    </row>
    <row r="2095" spans="1:24" hidden="1" x14ac:dyDescent="0.2">
      <c r="A2095" s="73" t="str">
        <f t="shared" si="377"/>
        <v/>
      </c>
      <c r="B2095" s="3" t="str">
        <f t="shared" si="375"/>
        <v/>
      </c>
      <c r="E2095" s="14" t="str">
        <f t="shared" si="376"/>
        <v/>
      </c>
      <c r="F2095" s="3">
        <f t="shared" si="382"/>
        <v>8</v>
      </c>
      <c r="G2095" s="3" t="str">
        <f t="shared" si="378"/>
        <v/>
      </c>
      <c r="H2095" s="3">
        <f t="shared" si="383"/>
        <v>0</v>
      </c>
      <c r="I2095" s="3" t="str">
        <f t="shared" si="379"/>
        <v/>
      </c>
      <c r="K2095" s="3">
        <f t="shared" si="380"/>
        <v>61</v>
      </c>
      <c r="L2095" s="3" t="str">
        <f t="shared" si="381"/>
        <v/>
      </c>
      <c r="N2095" s="48" t="s">
        <v>52</v>
      </c>
      <c r="O2095" s="57"/>
      <c r="P2095" s="36"/>
      <c r="Q2095" s="35"/>
      <c r="R2095" s="37"/>
      <c r="S2095" s="185"/>
      <c r="T2095" s="62" t="str">
        <f>IF(N2095&lt;&gt;"Choose Race",VLOOKUP(Q2095,'Riders Names'!A$2:B$582,2,FALSE),"")</f>
        <v/>
      </c>
      <c r="U2095" s="45" t="str">
        <f>IF(P2095&gt;0,VLOOKUP(Q2095,'Riders Names'!A$2:B$582,1,FALSE),"")</f>
        <v/>
      </c>
      <c r="X2095" s="7" t="str">
        <f>IF('My Races'!$H$2="All",Q2095,CONCATENATE(Q2095,N2095))</f>
        <v>Choose Race</v>
      </c>
    </row>
    <row r="2096" spans="1:24" hidden="1" x14ac:dyDescent="0.2">
      <c r="A2096" s="73" t="str">
        <f t="shared" si="377"/>
        <v/>
      </c>
      <c r="B2096" s="3" t="str">
        <f t="shared" si="375"/>
        <v/>
      </c>
      <c r="E2096" s="14" t="str">
        <f t="shared" si="376"/>
        <v/>
      </c>
      <c r="F2096" s="3">
        <f t="shared" si="382"/>
        <v>8</v>
      </c>
      <c r="G2096" s="3" t="str">
        <f t="shared" si="378"/>
        <v/>
      </c>
      <c r="H2096" s="3">
        <f t="shared" si="383"/>
        <v>0</v>
      </c>
      <c r="I2096" s="3" t="str">
        <f t="shared" si="379"/>
        <v/>
      </c>
      <c r="K2096" s="3">
        <f t="shared" si="380"/>
        <v>61</v>
      </c>
      <c r="L2096" s="3" t="str">
        <f t="shared" si="381"/>
        <v/>
      </c>
      <c r="N2096" s="48" t="s">
        <v>52</v>
      </c>
      <c r="O2096" s="57"/>
      <c r="P2096" s="36"/>
      <c r="Q2096" s="35"/>
      <c r="R2096" s="37"/>
      <c r="S2096" s="185"/>
      <c r="T2096" s="62" t="str">
        <f>IF(N2096&lt;&gt;"Choose Race",VLOOKUP(Q2096,'Riders Names'!A$2:B$582,2,FALSE),"")</f>
        <v/>
      </c>
      <c r="U2096" s="45" t="str">
        <f>IF(P2096&gt;0,VLOOKUP(Q2096,'Riders Names'!A$2:B$582,1,FALSE),"")</f>
        <v/>
      </c>
      <c r="X2096" s="7" t="str">
        <f>IF('My Races'!$H$2="All",Q2096,CONCATENATE(Q2096,N2096))</f>
        <v>Choose Race</v>
      </c>
    </row>
    <row r="2097" spans="1:24" hidden="1" x14ac:dyDescent="0.2">
      <c r="A2097" s="73" t="str">
        <f t="shared" si="377"/>
        <v/>
      </c>
      <c r="B2097" s="3" t="str">
        <f t="shared" si="375"/>
        <v/>
      </c>
      <c r="E2097" s="14" t="str">
        <f t="shared" si="376"/>
        <v/>
      </c>
      <c r="F2097" s="3">
        <f t="shared" si="382"/>
        <v>8</v>
      </c>
      <c r="G2097" s="3" t="str">
        <f t="shared" si="378"/>
        <v/>
      </c>
      <c r="H2097" s="3">
        <f t="shared" si="383"/>
        <v>0</v>
      </c>
      <c r="I2097" s="3" t="str">
        <f t="shared" si="379"/>
        <v/>
      </c>
      <c r="K2097" s="3">
        <f t="shared" si="380"/>
        <v>61</v>
      </c>
      <c r="L2097" s="3" t="str">
        <f t="shared" si="381"/>
        <v/>
      </c>
      <c r="N2097" s="48" t="s">
        <v>52</v>
      </c>
      <c r="O2097" s="57"/>
      <c r="P2097" s="36"/>
      <c r="Q2097" s="35"/>
      <c r="R2097" s="37"/>
      <c r="S2097" s="185"/>
      <c r="T2097" s="62" t="str">
        <f>IF(N2097&lt;&gt;"Choose Race",VLOOKUP(Q2097,'Riders Names'!A$2:B$582,2,FALSE),"")</f>
        <v/>
      </c>
      <c r="U2097" s="45" t="str">
        <f>IF(P2097&gt;0,VLOOKUP(Q2097,'Riders Names'!A$2:B$582,1,FALSE),"")</f>
        <v/>
      </c>
      <c r="X2097" s="7" t="str">
        <f>IF('My Races'!$H$2="All",Q2097,CONCATENATE(Q2097,N2097))</f>
        <v>Choose Race</v>
      </c>
    </row>
    <row r="2098" spans="1:24" hidden="1" x14ac:dyDescent="0.2">
      <c r="A2098" s="73" t="str">
        <f t="shared" si="377"/>
        <v/>
      </c>
      <c r="B2098" s="3" t="str">
        <f t="shared" si="375"/>
        <v/>
      </c>
      <c r="E2098" s="14" t="str">
        <f t="shared" si="376"/>
        <v/>
      </c>
      <c r="F2098" s="3">
        <f t="shared" si="382"/>
        <v>8</v>
      </c>
      <c r="G2098" s="3" t="str">
        <f t="shared" si="378"/>
        <v/>
      </c>
      <c r="H2098" s="3">
        <f t="shared" si="383"/>
        <v>0</v>
      </c>
      <c r="I2098" s="3" t="str">
        <f t="shared" si="379"/>
        <v/>
      </c>
      <c r="K2098" s="3">
        <f t="shared" si="380"/>
        <v>61</v>
      </c>
      <c r="L2098" s="3" t="str">
        <f t="shared" si="381"/>
        <v/>
      </c>
      <c r="N2098" s="48" t="s">
        <v>52</v>
      </c>
      <c r="O2098" s="57"/>
      <c r="P2098" s="36"/>
      <c r="Q2098" s="35"/>
      <c r="R2098" s="37"/>
      <c r="S2098" s="185"/>
      <c r="T2098" s="62" t="str">
        <f>IF(N2098&lt;&gt;"Choose Race",VLOOKUP(Q2098,'Riders Names'!A$2:B$582,2,FALSE),"")</f>
        <v/>
      </c>
      <c r="U2098" s="45" t="str">
        <f>IF(P2098&gt;0,VLOOKUP(Q2098,'Riders Names'!A$2:B$582,1,FALSE),"")</f>
        <v/>
      </c>
      <c r="X2098" s="7" t="str">
        <f>IF('My Races'!$H$2="All",Q2098,CONCATENATE(Q2098,N2098))</f>
        <v>Choose Race</v>
      </c>
    </row>
    <row r="2099" spans="1:24" hidden="1" x14ac:dyDescent="0.2">
      <c r="A2099" s="73" t="str">
        <f t="shared" si="377"/>
        <v/>
      </c>
      <c r="B2099" s="3" t="str">
        <f t="shared" si="375"/>
        <v/>
      </c>
      <c r="E2099" s="14" t="str">
        <f t="shared" si="376"/>
        <v/>
      </c>
      <c r="F2099" s="3">
        <f t="shared" si="382"/>
        <v>8</v>
      </c>
      <c r="G2099" s="3" t="str">
        <f t="shared" si="378"/>
        <v/>
      </c>
      <c r="H2099" s="3">
        <f t="shared" si="383"/>
        <v>0</v>
      </c>
      <c r="I2099" s="3" t="str">
        <f t="shared" si="379"/>
        <v/>
      </c>
      <c r="K2099" s="3">
        <f t="shared" si="380"/>
        <v>61</v>
      </c>
      <c r="L2099" s="3" t="str">
        <f t="shared" si="381"/>
        <v/>
      </c>
      <c r="N2099" s="48" t="s">
        <v>52</v>
      </c>
      <c r="O2099" s="57"/>
      <c r="P2099" s="36"/>
      <c r="Q2099" s="35"/>
      <c r="R2099" s="37"/>
      <c r="S2099" s="185"/>
      <c r="T2099" s="62" t="str">
        <f>IF(N2099&lt;&gt;"Choose Race",VLOOKUP(Q2099,'Riders Names'!A$2:B$582,2,FALSE),"")</f>
        <v/>
      </c>
      <c r="U2099" s="45" t="str">
        <f>IF(P2099&gt;0,VLOOKUP(Q2099,'Riders Names'!A$2:B$582,1,FALSE),"")</f>
        <v/>
      </c>
      <c r="X2099" s="7" t="str">
        <f>IF('My Races'!$H$2="All",Q2099,CONCATENATE(Q2099,N2099))</f>
        <v>Choose Race</v>
      </c>
    </row>
    <row r="2100" spans="1:24" hidden="1" x14ac:dyDescent="0.2">
      <c r="A2100" s="73" t="str">
        <f t="shared" si="377"/>
        <v/>
      </c>
      <c r="B2100" s="3" t="str">
        <f t="shared" si="375"/>
        <v/>
      </c>
      <c r="E2100" s="14" t="str">
        <f t="shared" si="376"/>
        <v/>
      </c>
      <c r="F2100" s="3">
        <f t="shared" si="382"/>
        <v>8</v>
      </c>
      <c r="G2100" s="3" t="str">
        <f t="shared" si="378"/>
        <v/>
      </c>
      <c r="H2100" s="3">
        <f t="shared" si="383"/>
        <v>0</v>
      </c>
      <c r="I2100" s="3" t="str">
        <f t="shared" si="379"/>
        <v/>
      </c>
      <c r="K2100" s="3">
        <f t="shared" si="380"/>
        <v>61</v>
      </c>
      <c r="L2100" s="3" t="str">
        <f t="shared" si="381"/>
        <v/>
      </c>
      <c r="N2100" s="48" t="s">
        <v>52</v>
      </c>
      <c r="O2100" s="57"/>
      <c r="P2100" s="36"/>
      <c r="Q2100" s="35"/>
      <c r="R2100" s="37"/>
      <c r="S2100" s="185"/>
      <c r="T2100" s="62" t="str">
        <f>IF(N2100&lt;&gt;"Choose Race",VLOOKUP(Q2100,'Riders Names'!A$2:B$582,2,FALSE),"")</f>
        <v/>
      </c>
      <c r="U2100" s="45" t="str">
        <f>IF(P2100&gt;0,VLOOKUP(Q2100,'Riders Names'!A$2:B$582,1,FALSE),"")</f>
        <v/>
      </c>
      <c r="X2100" s="7" t="str">
        <f>IF('My Races'!$H$2="All",Q2100,CONCATENATE(Q2100,N2100))</f>
        <v>Choose Race</v>
      </c>
    </row>
    <row r="2101" spans="1:24" hidden="1" x14ac:dyDescent="0.2">
      <c r="A2101" s="73" t="str">
        <f t="shared" si="377"/>
        <v/>
      </c>
      <c r="B2101" s="3" t="str">
        <f t="shared" si="375"/>
        <v/>
      </c>
      <c r="E2101" s="14" t="str">
        <f t="shared" si="376"/>
        <v/>
      </c>
      <c r="F2101" s="3">
        <f t="shared" si="382"/>
        <v>8</v>
      </c>
      <c r="G2101" s="3" t="str">
        <f t="shared" si="378"/>
        <v/>
      </c>
      <c r="H2101" s="3">
        <f t="shared" si="383"/>
        <v>0</v>
      </c>
      <c r="I2101" s="3" t="str">
        <f t="shared" si="379"/>
        <v/>
      </c>
      <c r="K2101" s="3">
        <f t="shared" si="380"/>
        <v>61</v>
      </c>
      <c r="L2101" s="3" t="str">
        <f t="shared" si="381"/>
        <v/>
      </c>
      <c r="N2101" s="48" t="s">
        <v>52</v>
      </c>
      <c r="O2101" s="57"/>
      <c r="P2101" s="36"/>
      <c r="Q2101" s="35"/>
      <c r="R2101" s="37"/>
      <c r="S2101" s="185"/>
      <c r="T2101" s="62" t="str">
        <f>IF(N2101&lt;&gt;"Choose Race",VLOOKUP(Q2101,'Riders Names'!A$2:B$582,2,FALSE),"")</f>
        <v/>
      </c>
      <c r="U2101" s="45" t="str">
        <f>IF(P2101&gt;0,VLOOKUP(Q2101,'Riders Names'!A$2:B$582,1,FALSE),"")</f>
        <v/>
      </c>
      <c r="X2101" s="7" t="str">
        <f>IF('My Races'!$H$2="All",Q2101,CONCATENATE(Q2101,N2101))</f>
        <v>Choose Race</v>
      </c>
    </row>
    <row r="2102" spans="1:24" hidden="1" x14ac:dyDescent="0.2">
      <c r="A2102" s="73" t="str">
        <f t="shared" si="377"/>
        <v/>
      </c>
      <c r="B2102" s="3" t="str">
        <f t="shared" si="375"/>
        <v/>
      </c>
      <c r="E2102" s="14" t="str">
        <f t="shared" si="376"/>
        <v/>
      </c>
      <c r="F2102" s="3">
        <f t="shared" si="382"/>
        <v>8</v>
      </c>
      <c r="G2102" s="3" t="str">
        <f t="shared" si="378"/>
        <v/>
      </c>
      <c r="H2102" s="3">
        <f t="shared" si="383"/>
        <v>0</v>
      </c>
      <c r="I2102" s="3" t="str">
        <f t="shared" si="379"/>
        <v/>
      </c>
      <c r="K2102" s="3">
        <f t="shared" si="380"/>
        <v>61</v>
      </c>
      <c r="L2102" s="3" t="str">
        <f t="shared" si="381"/>
        <v/>
      </c>
      <c r="N2102" s="48" t="s">
        <v>52</v>
      </c>
      <c r="O2102" s="57"/>
      <c r="P2102" s="36"/>
      <c r="Q2102" s="35"/>
      <c r="R2102" s="37"/>
      <c r="S2102" s="185"/>
      <c r="T2102" s="62" t="str">
        <f>IF(N2102&lt;&gt;"Choose Race",VLOOKUP(Q2102,'Riders Names'!A$2:B$582,2,FALSE),"")</f>
        <v/>
      </c>
      <c r="U2102" s="45" t="str">
        <f>IF(P2102&gt;0,VLOOKUP(Q2102,'Riders Names'!A$2:B$582,1,FALSE),"")</f>
        <v/>
      </c>
      <c r="X2102" s="7" t="str">
        <f>IF('My Races'!$H$2="All",Q2102,CONCATENATE(Q2102,N2102))</f>
        <v>Choose Race</v>
      </c>
    </row>
    <row r="2103" spans="1:24" hidden="1" x14ac:dyDescent="0.2">
      <c r="A2103" s="73" t="str">
        <f t="shared" si="377"/>
        <v/>
      </c>
      <c r="B2103" s="3" t="str">
        <f t="shared" si="375"/>
        <v/>
      </c>
      <c r="E2103" s="14" t="str">
        <f t="shared" si="376"/>
        <v/>
      </c>
      <c r="F2103" s="3">
        <f t="shared" si="382"/>
        <v>8</v>
      </c>
      <c r="G2103" s="3" t="str">
        <f t="shared" si="378"/>
        <v/>
      </c>
      <c r="H2103" s="3">
        <f t="shared" si="383"/>
        <v>0</v>
      </c>
      <c r="I2103" s="3" t="str">
        <f t="shared" si="379"/>
        <v/>
      </c>
      <c r="K2103" s="3">
        <f t="shared" si="380"/>
        <v>61</v>
      </c>
      <c r="L2103" s="3" t="str">
        <f t="shared" si="381"/>
        <v/>
      </c>
      <c r="N2103" s="48" t="s">
        <v>52</v>
      </c>
      <c r="O2103" s="57"/>
      <c r="P2103" s="36"/>
      <c r="Q2103" s="35"/>
      <c r="R2103" s="37"/>
      <c r="S2103" s="185"/>
      <c r="T2103" s="62" t="str">
        <f>IF(N2103&lt;&gt;"Choose Race",VLOOKUP(Q2103,'Riders Names'!A$2:B$582,2,FALSE),"")</f>
        <v/>
      </c>
      <c r="U2103" s="45" t="str">
        <f>IF(P2103&gt;0,VLOOKUP(Q2103,'Riders Names'!A$2:B$582,1,FALSE),"")</f>
        <v/>
      </c>
      <c r="X2103" s="7" t="str">
        <f>IF('My Races'!$H$2="All",Q2103,CONCATENATE(Q2103,N2103))</f>
        <v>Choose Race</v>
      </c>
    </row>
    <row r="2104" spans="1:24" hidden="1" x14ac:dyDescent="0.2">
      <c r="A2104" s="73" t="str">
        <f t="shared" si="377"/>
        <v/>
      </c>
      <c r="B2104" s="3" t="str">
        <f t="shared" si="375"/>
        <v/>
      </c>
      <c r="E2104" s="14" t="str">
        <f t="shared" si="376"/>
        <v/>
      </c>
      <c r="F2104" s="3">
        <f t="shared" si="382"/>
        <v>8</v>
      </c>
      <c r="G2104" s="3" t="str">
        <f t="shared" si="378"/>
        <v/>
      </c>
      <c r="H2104" s="3">
        <f t="shared" si="383"/>
        <v>0</v>
      </c>
      <c r="I2104" s="3" t="str">
        <f t="shared" si="379"/>
        <v/>
      </c>
      <c r="K2104" s="3">
        <f t="shared" si="380"/>
        <v>61</v>
      </c>
      <c r="L2104" s="3" t="str">
        <f t="shared" si="381"/>
        <v/>
      </c>
      <c r="N2104" s="48" t="s">
        <v>52</v>
      </c>
      <c r="O2104" s="57"/>
      <c r="P2104" s="36"/>
      <c r="Q2104" s="35"/>
      <c r="R2104" s="37"/>
      <c r="S2104" s="185"/>
      <c r="T2104" s="62" t="str">
        <f>IF(N2104&lt;&gt;"Choose Race",VLOOKUP(Q2104,'Riders Names'!A$2:B$582,2,FALSE),"")</f>
        <v/>
      </c>
      <c r="U2104" s="45" t="str">
        <f>IF(P2104&gt;0,VLOOKUP(Q2104,'Riders Names'!A$2:B$582,1,FALSE),"")</f>
        <v/>
      </c>
      <c r="X2104" s="7" t="str">
        <f>IF('My Races'!$H$2="All",Q2104,CONCATENATE(Q2104,N2104))</f>
        <v>Choose Race</v>
      </c>
    </row>
    <row r="2105" spans="1:24" hidden="1" x14ac:dyDescent="0.2">
      <c r="A2105" s="73" t="str">
        <f t="shared" si="377"/>
        <v/>
      </c>
      <c r="B2105" s="3" t="str">
        <f t="shared" si="375"/>
        <v/>
      </c>
      <c r="E2105" s="14" t="str">
        <f t="shared" si="376"/>
        <v/>
      </c>
      <c r="F2105" s="3">
        <f t="shared" si="382"/>
        <v>8</v>
      </c>
      <c r="G2105" s="3" t="str">
        <f t="shared" si="378"/>
        <v/>
      </c>
      <c r="H2105" s="3">
        <f t="shared" si="383"/>
        <v>0</v>
      </c>
      <c r="I2105" s="3" t="str">
        <f t="shared" si="379"/>
        <v/>
      </c>
      <c r="K2105" s="3">
        <f t="shared" si="380"/>
        <v>61</v>
      </c>
      <c r="L2105" s="3" t="str">
        <f t="shared" si="381"/>
        <v/>
      </c>
      <c r="N2105" s="48" t="s">
        <v>52</v>
      </c>
      <c r="O2105" s="57"/>
      <c r="P2105" s="36"/>
      <c r="Q2105" s="35"/>
      <c r="R2105" s="37"/>
      <c r="S2105" s="185"/>
      <c r="T2105" s="62" t="str">
        <f>IF(N2105&lt;&gt;"Choose Race",VLOOKUP(Q2105,'Riders Names'!A$2:B$582,2,FALSE),"")</f>
        <v/>
      </c>
      <c r="U2105" s="45" t="str">
        <f>IF(P2105&gt;0,VLOOKUP(Q2105,'Riders Names'!A$2:B$582,1,FALSE),"")</f>
        <v/>
      </c>
      <c r="X2105" s="7" t="str">
        <f>IF('My Races'!$H$2="All",Q2105,CONCATENATE(Q2105,N2105))</f>
        <v>Choose Race</v>
      </c>
    </row>
    <row r="2106" spans="1:24" hidden="1" x14ac:dyDescent="0.2">
      <c r="A2106" s="73" t="str">
        <f t="shared" si="377"/>
        <v/>
      </c>
      <c r="B2106" s="3" t="str">
        <f t="shared" si="375"/>
        <v/>
      </c>
      <c r="E2106" s="14" t="str">
        <f t="shared" si="376"/>
        <v/>
      </c>
      <c r="F2106" s="3">
        <f t="shared" si="382"/>
        <v>8</v>
      </c>
      <c r="G2106" s="3" t="str">
        <f t="shared" si="378"/>
        <v/>
      </c>
      <c r="H2106" s="3">
        <f t="shared" si="383"/>
        <v>0</v>
      </c>
      <c r="I2106" s="3" t="str">
        <f t="shared" si="379"/>
        <v/>
      </c>
      <c r="K2106" s="3">
        <f t="shared" si="380"/>
        <v>61</v>
      </c>
      <c r="L2106" s="3" t="str">
        <f t="shared" si="381"/>
        <v/>
      </c>
      <c r="N2106" s="48" t="s">
        <v>52</v>
      </c>
      <c r="O2106" s="57"/>
      <c r="P2106" s="36"/>
      <c r="Q2106" s="35"/>
      <c r="R2106" s="37"/>
      <c r="S2106" s="185"/>
      <c r="T2106" s="62" t="str">
        <f>IF(N2106&lt;&gt;"Choose Race",VLOOKUP(Q2106,'Riders Names'!A$2:B$582,2,FALSE),"")</f>
        <v/>
      </c>
      <c r="U2106" s="45" t="str">
        <f>IF(P2106&gt;0,VLOOKUP(Q2106,'Riders Names'!A$2:B$582,1,FALSE),"")</f>
        <v/>
      </c>
      <c r="X2106" s="7" t="str">
        <f>IF('My Races'!$H$2="All",Q2106,CONCATENATE(Q2106,N2106))</f>
        <v>Choose Race</v>
      </c>
    </row>
    <row r="2107" spans="1:24" hidden="1" x14ac:dyDescent="0.2">
      <c r="A2107" s="73" t="str">
        <f t="shared" si="377"/>
        <v/>
      </c>
      <c r="B2107" s="3" t="str">
        <f t="shared" si="375"/>
        <v/>
      </c>
      <c r="E2107" s="14" t="str">
        <f t="shared" si="376"/>
        <v/>
      </c>
      <c r="F2107" s="3">
        <f t="shared" si="382"/>
        <v>8</v>
      </c>
      <c r="G2107" s="3" t="str">
        <f t="shared" si="378"/>
        <v/>
      </c>
      <c r="H2107" s="3">
        <f t="shared" si="383"/>
        <v>0</v>
      </c>
      <c r="I2107" s="3" t="str">
        <f t="shared" si="379"/>
        <v/>
      </c>
      <c r="K2107" s="3">
        <f t="shared" si="380"/>
        <v>61</v>
      </c>
      <c r="L2107" s="3" t="str">
        <f t="shared" si="381"/>
        <v/>
      </c>
      <c r="N2107" s="48" t="s">
        <v>52</v>
      </c>
      <c r="O2107" s="57"/>
      <c r="P2107" s="36"/>
      <c r="Q2107" s="35"/>
      <c r="R2107" s="37"/>
      <c r="S2107" s="185"/>
      <c r="T2107" s="62" t="str">
        <f>IF(N2107&lt;&gt;"Choose Race",VLOOKUP(Q2107,'Riders Names'!A$2:B$582,2,FALSE),"")</f>
        <v/>
      </c>
      <c r="U2107" s="45" t="str">
        <f>IF(P2107&gt;0,VLOOKUP(Q2107,'Riders Names'!A$2:B$582,1,FALSE),"")</f>
        <v/>
      </c>
      <c r="X2107" s="7" t="str">
        <f>IF('My Races'!$H$2="All",Q2107,CONCATENATE(Q2107,N2107))</f>
        <v>Choose Race</v>
      </c>
    </row>
    <row r="2108" spans="1:24" hidden="1" x14ac:dyDescent="0.2">
      <c r="A2108" s="73" t="str">
        <f t="shared" si="377"/>
        <v/>
      </c>
      <c r="B2108" s="3" t="str">
        <f t="shared" si="375"/>
        <v/>
      </c>
      <c r="E2108" s="14" t="str">
        <f t="shared" si="376"/>
        <v/>
      </c>
      <c r="F2108" s="3">
        <f t="shared" si="382"/>
        <v>8</v>
      </c>
      <c r="G2108" s="3" t="str">
        <f t="shared" si="378"/>
        <v/>
      </c>
      <c r="H2108" s="3">
        <f t="shared" si="383"/>
        <v>0</v>
      </c>
      <c r="I2108" s="3" t="str">
        <f t="shared" si="379"/>
        <v/>
      </c>
      <c r="K2108" s="3">
        <f t="shared" si="380"/>
        <v>61</v>
      </c>
      <c r="L2108" s="3" t="str">
        <f t="shared" si="381"/>
        <v/>
      </c>
      <c r="N2108" s="48" t="s">
        <v>52</v>
      </c>
      <c r="O2108" s="57"/>
      <c r="P2108" s="36"/>
      <c r="Q2108" s="35"/>
      <c r="R2108" s="37"/>
      <c r="S2108" s="185"/>
      <c r="T2108" s="62" t="str">
        <f>IF(N2108&lt;&gt;"Choose Race",VLOOKUP(Q2108,'Riders Names'!A$2:B$582,2,FALSE),"")</f>
        <v/>
      </c>
      <c r="U2108" s="45" t="str">
        <f>IF(P2108&gt;0,VLOOKUP(Q2108,'Riders Names'!A$2:B$582,1,FALSE),"")</f>
        <v/>
      </c>
      <c r="X2108" s="7" t="str">
        <f>IF('My Races'!$H$2="All",Q2108,CONCATENATE(Q2108,N2108))</f>
        <v>Choose Race</v>
      </c>
    </row>
    <row r="2109" spans="1:24" hidden="1" x14ac:dyDescent="0.2">
      <c r="A2109" s="73" t="str">
        <f t="shared" si="377"/>
        <v/>
      </c>
      <c r="B2109" s="3" t="str">
        <f t="shared" si="375"/>
        <v/>
      </c>
      <c r="E2109" s="14" t="str">
        <f t="shared" si="376"/>
        <v/>
      </c>
      <c r="F2109" s="3">
        <f t="shared" si="382"/>
        <v>8</v>
      </c>
      <c r="G2109" s="3" t="str">
        <f t="shared" si="378"/>
        <v/>
      </c>
      <c r="H2109" s="3">
        <f t="shared" si="383"/>
        <v>0</v>
      </c>
      <c r="I2109" s="3" t="str">
        <f t="shared" si="379"/>
        <v/>
      </c>
      <c r="K2109" s="3">
        <f t="shared" si="380"/>
        <v>61</v>
      </c>
      <c r="L2109" s="3" t="str">
        <f t="shared" si="381"/>
        <v/>
      </c>
      <c r="N2109" s="48" t="s">
        <v>52</v>
      </c>
      <c r="O2109" s="57"/>
      <c r="P2109" s="36"/>
      <c r="Q2109" s="35"/>
      <c r="R2109" s="37"/>
      <c r="S2109" s="185"/>
      <c r="T2109" s="62" t="str">
        <f>IF(N2109&lt;&gt;"Choose Race",VLOOKUP(Q2109,'Riders Names'!A$2:B$582,2,FALSE),"")</f>
        <v/>
      </c>
      <c r="U2109" s="45" t="str">
        <f>IF(P2109&gt;0,VLOOKUP(Q2109,'Riders Names'!A$2:B$582,1,FALSE),"")</f>
        <v/>
      </c>
      <c r="X2109" s="7" t="str">
        <f>IF('My Races'!$H$2="All",Q2109,CONCATENATE(Q2109,N2109))</f>
        <v>Choose Race</v>
      </c>
    </row>
    <row r="2110" spans="1:24" hidden="1" x14ac:dyDescent="0.2">
      <c r="A2110" s="73" t="str">
        <f t="shared" si="377"/>
        <v/>
      </c>
      <c r="B2110" s="3" t="str">
        <f t="shared" si="375"/>
        <v/>
      </c>
      <c r="E2110" s="14" t="str">
        <f t="shared" si="376"/>
        <v/>
      </c>
      <c r="F2110" s="3">
        <f t="shared" si="382"/>
        <v>8</v>
      </c>
      <c r="G2110" s="3" t="str">
        <f t="shared" si="378"/>
        <v/>
      </c>
      <c r="H2110" s="3">
        <f t="shared" si="383"/>
        <v>0</v>
      </c>
      <c r="I2110" s="3" t="str">
        <f t="shared" si="379"/>
        <v/>
      </c>
      <c r="K2110" s="3">
        <f t="shared" si="380"/>
        <v>61</v>
      </c>
      <c r="L2110" s="3" t="str">
        <f t="shared" si="381"/>
        <v/>
      </c>
      <c r="N2110" s="48" t="s">
        <v>52</v>
      </c>
      <c r="O2110" s="57"/>
      <c r="P2110" s="36"/>
      <c r="Q2110" s="35"/>
      <c r="R2110" s="37"/>
      <c r="S2110" s="185"/>
      <c r="T2110" s="62" t="str">
        <f>IF(N2110&lt;&gt;"Choose Race",VLOOKUP(Q2110,'Riders Names'!A$2:B$582,2,FALSE),"")</f>
        <v/>
      </c>
      <c r="U2110" s="45" t="str">
        <f>IF(P2110&gt;0,VLOOKUP(Q2110,'Riders Names'!A$2:B$582,1,FALSE),"")</f>
        <v/>
      </c>
      <c r="X2110" s="7" t="str">
        <f>IF('My Races'!$H$2="All",Q2110,CONCATENATE(Q2110,N2110))</f>
        <v>Choose Race</v>
      </c>
    </row>
    <row r="2111" spans="1:24" hidden="1" x14ac:dyDescent="0.2">
      <c r="A2111" s="73" t="str">
        <f t="shared" si="377"/>
        <v/>
      </c>
      <c r="B2111" s="3" t="str">
        <f t="shared" si="375"/>
        <v/>
      </c>
      <c r="E2111" s="14" t="str">
        <f t="shared" si="376"/>
        <v/>
      </c>
      <c r="F2111" s="3">
        <f t="shared" si="382"/>
        <v>8</v>
      </c>
      <c r="G2111" s="3" t="str">
        <f t="shared" si="378"/>
        <v/>
      </c>
      <c r="H2111" s="3">
        <f t="shared" si="383"/>
        <v>0</v>
      </c>
      <c r="I2111" s="3" t="str">
        <f t="shared" si="379"/>
        <v/>
      </c>
      <c r="K2111" s="3">
        <f t="shared" si="380"/>
        <v>61</v>
      </c>
      <c r="L2111" s="3" t="str">
        <f t="shared" si="381"/>
        <v/>
      </c>
      <c r="N2111" s="48" t="s">
        <v>52</v>
      </c>
      <c r="O2111" s="57"/>
      <c r="P2111" s="36"/>
      <c r="Q2111" s="35"/>
      <c r="R2111" s="37"/>
      <c r="S2111" s="185"/>
      <c r="T2111" s="62" t="str">
        <f>IF(N2111&lt;&gt;"Choose Race",VLOOKUP(Q2111,'Riders Names'!A$2:B$582,2,FALSE),"")</f>
        <v/>
      </c>
      <c r="U2111" s="45" t="str">
        <f>IF(P2111&gt;0,VLOOKUP(Q2111,'Riders Names'!A$2:B$582,1,FALSE),"")</f>
        <v/>
      </c>
      <c r="X2111" s="7" t="str">
        <f>IF('My Races'!$H$2="All",Q2111,CONCATENATE(Q2111,N2111))</f>
        <v>Choose Race</v>
      </c>
    </row>
    <row r="2112" spans="1:24" hidden="1" x14ac:dyDescent="0.2">
      <c r="A2112" s="73" t="str">
        <f t="shared" si="377"/>
        <v/>
      </c>
      <c r="B2112" s="3" t="str">
        <f t="shared" si="375"/>
        <v/>
      </c>
      <c r="E2112" s="14" t="str">
        <f t="shared" si="376"/>
        <v/>
      </c>
      <c r="F2112" s="3">
        <f t="shared" si="382"/>
        <v>8</v>
      </c>
      <c r="G2112" s="3" t="str">
        <f t="shared" si="378"/>
        <v/>
      </c>
      <c r="H2112" s="3">
        <f t="shared" si="383"/>
        <v>0</v>
      </c>
      <c r="I2112" s="3" t="str">
        <f t="shared" si="379"/>
        <v/>
      </c>
      <c r="K2112" s="3">
        <f t="shared" si="380"/>
        <v>61</v>
      </c>
      <c r="L2112" s="3" t="str">
        <f t="shared" si="381"/>
        <v/>
      </c>
      <c r="N2112" s="48" t="s">
        <v>52</v>
      </c>
      <c r="O2112" s="57"/>
      <c r="P2112" s="36"/>
      <c r="Q2112" s="35"/>
      <c r="R2112" s="37"/>
      <c r="S2112" s="185"/>
      <c r="T2112" s="62" t="str">
        <f>IF(N2112&lt;&gt;"Choose Race",VLOOKUP(Q2112,'Riders Names'!A$2:B$582,2,FALSE),"")</f>
        <v/>
      </c>
      <c r="U2112" s="45" t="str">
        <f>IF(P2112&gt;0,VLOOKUP(Q2112,'Riders Names'!A$2:B$582,1,FALSE),"")</f>
        <v/>
      </c>
      <c r="X2112" s="7" t="str">
        <f>IF('My Races'!$H$2="All",Q2112,CONCATENATE(Q2112,N2112))</f>
        <v>Choose Race</v>
      </c>
    </row>
    <row r="2113" spans="1:24" hidden="1" x14ac:dyDescent="0.2">
      <c r="A2113" s="73" t="str">
        <f t="shared" si="377"/>
        <v/>
      </c>
      <c r="B2113" s="3" t="str">
        <f t="shared" si="375"/>
        <v/>
      </c>
      <c r="E2113" s="14" t="str">
        <f t="shared" si="376"/>
        <v/>
      </c>
      <c r="F2113" s="3">
        <f t="shared" si="382"/>
        <v>8</v>
      </c>
      <c r="G2113" s="3" t="str">
        <f t="shared" si="378"/>
        <v/>
      </c>
      <c r="H2113" s="3">
        <f t="shared" si="383"/>
        <v>0</v>
      </c>
      <c r="I2113" s="3" t="str">
        <f t="shared" si="379"/>
        <v/>
      </c>
      <c r="K2113" s="3">
        <f t="shared" si="380"/>
        <v>61</v>
      </c>
      <c r="L2113" s="3" t="str">
        <f t="shared" si="381"/>
        <v/>
      </c>
      <c r="N2113" s="48" t="s">
        <v>52</v>
      </c>
      <c r="O2113" s="57"/>
      <c r="P2113" s="36"/>
      <c r="Q2113" s="35"/>
      <c r="R2113" s="37"/>
      <c r="S2113" s="185"/>
      <c r="T2113" s="62" t="str">
        <f>IF(N2113&lt;&gt;"Choose Race",VLOOKUP(Q2113,'Riders Names'!A$2:B$582,2,FALSE),"")</f>
        <v/>
      </c>
      <c r="U2113" s="45" t="str">
        <f>IF(P2113&gt;0,VLOOKUP(Q2113,'Riders Names'!A$2:B$582,1,FALSE),"")</f>
        <v/>
      </c>
      <c r="X2113" s="7" t="str">
        <f>IF('My Races'!$H$2="All",Q2113,CONCATENATE(Q2113,N2113))</f>
        <v>Choose Race</v>
      </c>
    </row>
    <row r="2114" spans="1:24" hidden="1" x14ac:dyDescent="0.2">
      <c r="A2114" s="73" t="str">
        <f t="shared" si="377"/>
        <v/>
      </c>
      <c r="B2114" s="3" t="str">
        <f t="shared" si="375"/>
        <v/>
      </c>
      <c r="E2114" s="14" t="str">
        <f t="shared" si="376"/>
        <v/>
      </c>
      <c r="F2114" s="3">
        <f t="shared" si="382"/>
        <v>8</v>
      </c>
      <c r="G2114" s="3" t="str">
        <f t="shared" si="378"/>
        <v/>
      </c>
      <c r="H2114" s="3">
        <f t="shared" si="383"/>
        <v>0</v>
      </c>
      <c r="I2114" s="3" t="str">
        <f t="shared" si="379"/>
        <v/>
      </c>
      <c r="K2114" s="3">
        <f t="shared" si="380"/>
        <v>61</v>
      </c>
      <c r="L2114" s="3" t="str">
        <f t="shared" si="381"/>
        <v/>
      </c>
      <c r="N2114" s="48" t="s">
        <v>52</v>
      </c>
      <c r="O2114" s="57"/>
      <c r="P2114" s="36"/>
      <c r="Q2114" s="35"/>
      <c r="R2114" s="37"/>
      <c r="S2114" s="185"/>
      <c r="T2114" s="62" t="str">
        <f>IF(N2114&lt;&gt;"Choose Race",VLOOKUP(Q2114,'Riders Names'!A$2:B$582,2,FALSE),"")</f>
        <v/>
      </c>
      <c r="U2114" s="45" t="str">
        <f>IF(P2114&gt;0,VLOOKUP(Q2114,'Riders Names'!A$2:B$582,1,FALSE),"")</f>
        <v/>
      </c>
      <c r="X2114" s="7" t="str">
        <f>IF('My Races'!$H$2="All",Q2114,CONCATENATE(Q2114,N2114))</f>
        <v>Choose Race</v>
      </c>
    </row>
    <row r="2115" spans="1:24" hidden="1" x14ac:dyDescent="0.2">
      <c r="A2115" s="73" t="str">
        <f t="shared" si="377"/>
        <v/>
      </c>
      <c r="B2115" s="3" t="str">
        <f t="shared" ref="B2115:B2178" si="384">IF(N2115=$AA$11,RANK(A2115,A$3:A$5000,1),"")</f>
        <v/>
      </c>
      <c r="E2115" s="14" t="str">
        <f t="shared" ref="E2115:E2178" si="385">IF(N2115=$AA$11,P2115,"")</f>
        <v/>
      </c>
      <c r="F2115" s="3">
        <f t="shared" si="382"/>
        <v>8</v>
      </c>
      <c r="G2115" s="3" t="str">
        <f t="shared" si="378"/>
        <v/>
      </c>
      <c r="H2115" s="3">
        <f t="shared" si="383"/>
        <v>0</v>
      </c>
      <c r="I2115" s="3" t="str">
        <f t="shared" si="379"/>
        <v/>
      </c>
      <c r="K2115" s="3">
        <f t="shared" si="380"/>
        <v>61</v>
      </c>
      <c r="L2115" s="3" t="str">
        <f t="shared" si="381"/>
        <v/>
      </c>
      <c r="N2115" s="48" t="s">
        <v>52</v>
      </c>
      <c r="O2115" s="57"/>
      <c r="P2115" s="36"/>
      <c r="Q2115" s="35"/>
      <c r="R2115" s="37"/>
      <c r="S2115" s="185"/>
      <c r="T2115" s="62" t="str">
        <f>IF(N2115&lt;&gt;"Choose Race",VLOOKUP(Q2115,'Riders Names'!A$2:B$582,2,FALSE),"")</f>
        <v/>
      </c>
      <c r="U2115" s="45" t="str">
        <f>IF(P2115&gt;0,VLOOKUP(Q2115,'Riders Names'!A$2:B$582,1,FALSE),"")</f>
        <v/>
      </c>
      <c r="X2115" s="7" t="str">
        <f>IF('My Races'!$H$2="All",Q2115,CONCATENATE(Q2115,N2115))</f>
        <v>Choose Race</v>
      </c>
    </row>
    <row r="2116" spans="1:24" hidden="1" x14ac:dyDescent="0.2">
      <c r="A2116" s="73" t="str">
        <f t="shared" ref="A2116:A2179" si="386">IF(AND(N2116=$AA$11,$AA$7="All"),R2116,IF(AND(N2116=$AA$11,$AA$7=T2116),R2116,""))</f>
        <v/>
      </c>
      <c r="B2116" s="3" t="str">
        <f t="shared" si="384"/>
        <v/>
      </c>
      <c r="E2116" s="14" t="str">
        <f t="shared" si="385"/>
        <v/>
      </c>
      <c r="F2116" s="3">
        <f t="shared" si="382"/>
        <v>8</v>
      </c>
      <c r="G2116" s="3" t="str">
        <f t="shared" ref="G2116:G2179" si="387">IF(F2116&lt;&gt;F2115,F2116,"")</f>
        <v/>
      </c>
      <c r="H2116" s="3">
        <f t="shared" si="383"/>
        <v>0</v>
      </c>
      <c r="I2116" s="3" t="str">
        <f t="shared" ref="I2116:I2179" si="388">IF(H2116&lt;&gt;H2115,CONCATENATE($AA$11,H2116),"")</f>
        <v/>
      </c>
      <c r="K2116" s="3">
        <f t="shared" si="380"/>
        <v>61</v>
      </c>
      <c r="L2116" s="3" t="str">
        <f t="shared" si="381"/>
        <v/>
      </c>
      <c r="N2116" s="48" t="s">
        <v>52</v>
      </c>
      <c r="O2116" s="57"/>
      <c r="P2116" s="36"/>
      <c r="Q2116" s="35"/>
      <c r="R2116" s="37"/>
      <c r="S2116" s="185"/>
      <c r="T2116" s="62" t="str">
        <f>IF(N2116&lt;&gt;"Choose Race",VLOOKUP(Q2116,'Riders Names'!A$2:B$582,2,FALSE),"")</f>
        <v/>
      </c>
      <c r="U2116" s="45" t="str">
        <f>IF(P2116&gt;0,VLOOKUP(Q2116,'Riders Names'!A$2:B$582,1,FALSE),"")</f>
        <v/>
      </c>
      <c r="X2116" s="7" t="str">
        <f>IF('My Races'!$H$2="All",Q2116,CONCATENATE(Q2116,N2116))</f>
        <v>Choose Race</v>
      </c>
    </row>
    <row r="2117" spans="1:24" hidden="1" x14ac:dyDescent="0.2">
      <c r="A2117" s="73" t="str">
        <f t="shared" si="386"/>
        <v/>
      </c>
      <c r="B2117" s="3" t="str">
        <f t="shared" si="384"/>
        <v/>
      </c>
      <c r="E2117" s="14" t="str">
        <f t="shared" si="385"/>
        <v/>
      </c>
      <c r="F2117" s="3">
        <f t="shared" si="382"/>
        <v>8</v>
      </c>
      <c r="G2117" s="3" t="str">
        <f t="shared" si="387"/>
        <v/>
      </c>
      <c r="H2117" s="3">
        <f t="shared" si="383"/>
        <v>0</v>
      </c>
      <c r="I2117" s="3" t="str">
        <f t="shared" si="388"/>
        <v/>
      </c>
      <c r="K2117" s="3">
        <f t="shared" si="380"/>
        <v>61</v>
      </c>
      <c r="L2117" s="3" t="str">
        <f t="shared" si="381"/>
        <v/>
      </c>
      <c r="N2117" s="48" t="s">
        <v>52</v>
      </c>
      <c r="O2117" s="57"/>
      <c r="P2117" s="36"/>
      <c r="Q2117" s="35"/>
      <c r="R2117" s="37"/>
      <c r="S2117" s="185"/>
      <c r="T2117" s="62" t="str">
        <f>IF(N2117&lt;&gt;"Choose Race",VLOOKUP(Q2117,'Riders Names'!A$2:B$582,2,FALSE),"")</f>
        <v/>
      </c>
      <c r="U2117" s="45" t="str">
        <f>IF(P2117&gt;0,VLOOKUP(Q2117,'Riders Names'!A$2:B$582,1,FALSE),"")</f>
        <v/>
      </c>
      <c r="X2117" s="7" t="str">
        <f>IF('My Races'!$H$2="All",Q2117,CONCATENATE(Q2117,N2117))</f>
        <v>Choose Race</v>
      </c>
    </row>
    <row r="2118" spans="1:24" hidden="1" x14ac:dyDescent="0.2">
      <c r="A2118" s="73" t="str">
        <f t="shared" si="386"/>
        <v/>
      </c>
      <c r="B2118" s="3" t="str">
        <f t="shared" si="384"/>
        <v/>
      </c>
      <c r="E2118" s="14" t="str">
        <f t="shared" si="385"/>
        <v/>
      </c>
      <c r="F2118" s="3">
        <f t="shared" si="382"/>
        <v>8</v>
      </c>
      <c r="G2118" s="3" t="str">
        <f t="shared" si="387"/>
        <v/>
      </c>
      <c r="H2118" s="3">
        <f t="shared" si="383"/>
        <v>0</v>
      </c>
      <c r="I2118" s="3" t="str">
        <f t="shared" si="388"/>
        <v/>
      </c>
      <c r="K2118" s="3">
        <f t="shared" si="380"/>
        <v>61</v>
      </c>
      <c r="L2118" s="3" t="str">
        <f t="shared" si="381"/>
        <v/>
      </c>
      <c r="N2118" s="48" t="s">
        <v>52</v>
      </c>
      <c r="O2118" s="57"/>
      <c r="P2118" s="36"/>
      <c r="Q2118" s="35"/>
      <c r="R2118" s="37"/>
      <c r="S2118" s="185"/>
      <c r="T2118" s="62" t="str">
        <f>IF(N2118&lt;&gt;"Choose Race",VLOOKUP(Q2118,'Riders Names'!A$2:B$582,2,FALSE),"")</f>
        <v/>
      </c>
      <c r="U2118" s="45" t="str">
        <f>IF(P2118&gt;0,VLOOKUP(Q2118,'Riders Names'!A$2:B$582,1,FALSE),"")</f>
        <v/>
      </c>
      <c r="X2118" s="7" t="str">
        <f>IF('My Races'!$H$2="All",Q2118,CONCATENATE(Q2118,N2118))</f>
        <v>Choose Race</v>
      </c>
    </row>
    <row r="2119" spans="1:24" hidden="1" x14ac:dyDescent="0.2">
      <c r="A2119" s="73" t="str">
        <f t="shared" si="386"/>
        <v/>
      </c>
      <c r="B2119" s="3" t="str">
        <f t="shared" si="384"/>
        <v/>
      </c>
      <c r="E2119" s="14" t="str">
        <f t="shared" si="385"/>
        <v/>
      </c>
      <c r="F2119" s="3">
        <f t="shared" si="382"/>
        <v>8</v>
      </c>
      <c r="G2119" s="3" t="str">
        <f t="shared" si="387"/>
        <v/>
      </c>
      <c r="H2119" s="3">
        <f t="shared" si="383"/>
        <v>0</v>
      </c>
      <c r="I2119" s="3" t="str">
        <f t="shared" si="388"/>
        <v/>
      </c>
      <c r="K2119" s="3">
        <f t="shared" si="380"/>
        <v>61</v>
      </c>
      <c r="L2119" s="3" t="str">
        <f t="shared" si="381"/>
        <v/>
      </c>
      <c r="N2119" s="48" t="s">
        <v>52</v>
      </c>
      <c r="O2119" s="57"/>
      <c r="P2119" s="36"/>
      <c r="Q2119" s="35"/>
      <c r="R2119" s="37"/>
      <c r="S2119" s="185"/>
      <c r="T2119" s="62" t="str">
        <f>IF(N2119&lt;&gt;"Choose Race",VLOOKUP(Q2119,'Riders Names'!A$2:B$582,2,FALSE),"")</f>
        <v/>
      </c>
      <c r="U2119" s="45" t="str">
        <f>IF(P2119&gt;0,VLOOKUP(Q2119,'Riders Names'!A$2:B$582,1,FALSE),"")</f>
        <v/>
      </c>
      <c r="X2119" s="7" t="str">
        <f>IF('My Races'!$H$2="All",Q2119,CONCATENATE(Q2119,N2119))</f>
        <v>Choose Race</v>
      </c>
    </row>
    <row r="2120" spans="1:24" hidden="1" x14ac:dyDescent="0.2">
      <c r="A2120" s="73" t="str">
        <f t="shared" si="386"/>
        <v/>
      </c>
      <c r="B2120" s="3" t="str">
        <f t="shared" si="384"/>
        <v/>
      </c>
      <c r="E2120" s="14" t="str">
        <f t="shared" si="385"/>
        <v/>
      </c>
      <c r="F2120" s="3">
        <f t="shared" si="382"/>
        <v>8</v>
      </c>
      <c r="G2120" s="3" t="str">
        <f t="shared" si="387"/>
        <v/>
      </c>
      <c r="H2120" s="3">
        <f t="shared" si="383"/>
        <v>0</v>
      </c>
      <c r="I2120" s="3" t="str">
        <f t="shared" si="388"/>
        <v/>
      </c>
      <c r="K2120" s="3">
        <f t="shared" si="380"/>
        <v>61</v>
      </c>
      <c r="L2120" s="3" t="str">
        <f t="shared" si="381"/>
        <v/>
      </c>
      <c r="N2120" s="48" t="s">
        <v>52</v>
      </c>
      <c r="O2120" s="57"/>
      <c r="P2120" s="36"/>
      <c r="Q2120" s="35"/>
      <c r="R2120" s="37"/>
      <c r="S2120" s="185"/>
      <c r="T2120" s="62" t="str">
        <f>IF(N2120&lt;&gt;"Choose Race",VLOOKUP(Q2120,'Riders Names'!A$2:B$582,2,FALSE),"")</f>
        <v/>
      </c>
      <c r="U2120" s="45" t="str">
        <f>IF(P2120&gt;0,VLOOKUP(Q2120,'Riders Names'!A$2:B$582,1,FALSE),"")</f>
        <v/>
      </c>
      <c r="X2120" s="7" t="str">
        <f>IF('My Races'!$H$2="All",Q2120,CONCATENATE(Q2120,N2120))</f>
        <v>Choose Race</v>
      </c>
    </row>
    <row r="2121" spans="1:24" hidden="1" x14ac:dyDescent="0.2">
      <c r="A2121" s="73" t="str">
        <f t="shared" si="386"/>
        <v/>
      </c>
      <c r="B2121" s="3" t="str">
        <f t="shared" si="384"/>
        <v/>
      </c>
      <c r="E2121" s="14" t="str">
        <f t="shared" si="385"/>
        <v/>
      </c>
      <c r="F2121" s="3">
        <f t="shared" si="382"/>
        <v>8</v>
      </c>
      <c r="G2121" s="3" t="str">
        <f t="shared" si="387"/>
        <v/>
      </c>
      <c r="H2121" s="3">
        <f t="shared" si="383"/>
        <v>0</v>
      </c>
      <c r="I2121" s="3" t="str">
        <f t="shared" si="388"/>
        <v/>
      </c>
      <c r="K2121" s="3">
        <f t="shared" ref="K2121:K2184" si="389">IF(X2121=$AA$6,K2120+1,K2120)</f>
        <v>61</v>
      </c>
      <c r="L2121" s="3" t="str">
        <f t="shared" ref="L2121:L2184" si="390">IF(K2121&lt;&gt;K2120,CONCATENATE($AA$4,K2121),"")</f>
        <v/>
      </c>
      <c r="N2121" s="48" t="s">
        <v>52</v>
      </c>
      <c r="O2121" s="57"/>
      <c r="P2121" s="36"/>
      <c r="Q2121" s="35"/>
      <c r="R2121" s="37"/>
      <c r="S2121" s="185"/>
      <c r="T2121" s="62" t="str">
        <f>IF(N2121&lt;&gt;"Choose Race",VLOOKUP(Q2121,'Riders Names'!A$2:B$582,2,FALSE),"")</f>
        <v/>
      </c>
      <c r="U2121" s="45" t="str">
        <f>IF(P2121&gt;0,VLOOKUP(Q2121,'Riders Names'!A$2:B$582,1,FALSE),"")</f>
        <v/>
      </c>
      <c r="X2121" s="7" t="str">
        <f>IF('My Races'!$H$2="All",Q2121,CONCATENATE(Q2121,N2121))</f>
        <v>Choose Race</v>
      </c>
    </row>
    <row r="2122" spans="1:24" hidden="1" x14ac:dyDescent="0.2">
      <c r="A2122" s="73" t="str">
        <f t="shared" si="386"/>
        <v/>
      </c>
      <c r="B2122" s="3" t="str">
        <f t="shared" si="384"/>
        <v/>
      </c>
      <c r="E2122" s="14" t="str">
        <f t="shared" si="385"/>
        <v/>
      </c>
      <c r="F2122" s="3">
        <f t="shared" si="382"/>
        <v>8</v>
      </c>
      <c r="G2122" s="3" t="str">
        <f t="shared" si="387"/>
        <v/>
      </c>
      <c r="H2122" s="3">
        <f t="shared" si="383"/>
        <v>0</v>
      </c>
      <c r="I2122" s="3" t="str">
        <f t="shared" si="388"/>
        <v/>
      </c>
      <c r="K2122" s="3">
        <f t="shared" si="389"/>
        <v>61</v>
      </c>
      <c r="L2122" s="3" t="str">
        <f t="shared" si="390"/>
        <v/>
      </c>
      <c r="N2122" s="48" t="s">
        <v>52</v>
      </c>
      <c r="O2122" s="57"/>
      <c r="P2122" s="36"/>
      <c r="Q2122" s="35"/>
      <c r="R2122" s="37"/>
      <c r="S2122" s="185"/>
      <c r="T2122" s="62" t="str">
        <f>IF(N2122&lt;&gt;"Choose Race",VLOOKUP(Q2122,'Riders Names'!A$2:B$582,2,FALSE),"")</f>
        <v/>
      </c>
      <c r="U2122" s="45" t="str">
        <f>IF(P2122&gt;0,VLOOKUP(Q2122,'Riders Names'!A$2:B$582,1,FALSE),"")</f>
        <v/>
      </c>
      <c r="X2122" s="7" t="str">
        <f>IF('My Races'!$H$2="All",Q2122,CONCATENATE(Q2122,N2122))</f>
        <v>Choose Race</v>
      </c>
    </row>
    <row r="2123" spans="1:24" hidden="1" x14ac:dyDescent="0.2">
      <c r="A2123" s="73" t="str">
        <f t="shared" si="386"/>
        <v/>
      </c>
      <c r="B2123" s="3" t="str">
        <f t="shared" si="384"/>
        <v/>
      </c>
      <c r="E2123" s="14" t="str">
        <f t="shared" si="385"/>
        <v/>
      </c>
      <c r="F2123" s="3">
        <f t="shared" si="382"/>
        <v>8</v>
      </c>
      <c r="G2123" s="3" t="str">
        <f t="shared" si="387"/>
        <v/>
      </c>
      <c r="H2123" s="3">
        <f t="shared" si="383"/>
        <v>0</v>
      </c>
      <c r="I2123" s="3" t="str">
        <f t="shared" si="388"/>
        <v/>
      </c>
      <c r="K2123" s="3">
        <f t="shared" si="389"/>
        <v>61</v>
      </c>
      <c r="L2123" s="3" t="str">
        <f t="shared" si="390"/>
        <v/>
      </c>
      <c r="N2123" s="48" t="s">
        <v>52</v>
      </c>
      <c r="O2123" s="57"/>
      <c r="P2123" s="36"/>
      <c r="Q2123" s="35"/>
      <c r="R2123" s="37"/>
      <c r="S2123" s="185"/>
      <c r="T2123" s="62" t="str">
        <f>IF(N2123&lt;&gt;"Choose Race",VLOOKUP(Q2123,'Riders Names'!A$2:B$582,2,FALSE),"")</f>
        <v/>
      </c>
      <c r="U2123" s="45" t="str">
        <f>IF(P2123&gt;0,VLOOKUP(Q2123,'Riders Names'!A$2:B$582,1,FALSE),"")</f>
        <v/>
      </c>
      <c r="X2123" s="7" t="str">
        <f>IF('My Races'!$H$2="All",Q2123,CONCATENATE(Q2123,N2123))</f>
        <v>Choose Race</v>
      </c>
    </row>
    <row r="2124" spans="1:24" hidden="1" x14ac:dyDescent="0.2">
      <c r="A2124" s="73" t="str">
        <f t="shared" si="386"/>
        <v/>
      </c>
      <c r="B2124" s="3" t="str">
        <f t="shared" si="384"/>
        <v/>
      </c>
      <c r="E2124" s="14" t="str">
        <f t="shared" si="385"/>
        <v/>
      </c>
      <c r="F2124" s="3">
        <f t="shared" si="382"/>
        <v>8</v>
      </c>
      <c r="G2124" s="3" t="str">
        <f t="shared" si="387"/>
        <v/>
      </c>
      <c r="H2124" s="3">
        <f t="shared" si="383"/>
        <v>0</v>
      </c>
      <c r="I2124" s="3" t="str">
        <f t="shared" si="388"/>
        <v/>
      </c>
      <c r="K2124" s="3">
        <f t="shared" si="389"/>
        <v>61</v>
      </c>
      <c r="L2124" s="3" t="str">
        <f t="shared" si="390"/>
        <v/>
      </c>
      <c r="N2124" s="48" t="s">
        <v>52</v>
      </c>
      <c r="O2124" s="57"/>
      <c r="P2124" s="36"/>
      <c r="Q2124" s="35"/>
      <c r="R2124" s="37"/>
      <c r="S2124" s="185"/>
      <c r="T2124" s="62" t="str">
        <f>IF(N2124&lt;&gt;"Choose Race",VLOOKUP(Q2124,'Riders Names'!A$2:B$582,2,FALSE),"")</f>
        <v/>
      </c>
      <c r="U2124" s="45" t="str">
        <f>IF(P2124&gt;0,VLOOKUP(Q2124,'Riders Names'!A$2:B$582,1,FALSE),"")</f>
        <v/>
      </c>
      <c r="X2124" s="7" t="str">
        <f>IF('My Races'!$H$2="All",Q2124,CONCATENATE(Q2124,N2124))</f>
        <v>Choose Race</v>
      </c>
    </row>
    <row r="2125" spans="1:24" hidden="1" x14ac:dyDescent="0.2">
      <c r="A2125" s="73" t="str">
        <f t="shared" si="386"/>
        <v/>
      </c>
      <c r="B2125" s="3" t="str">
        <f t="shared" si="384"/>
        <v/>
      </c>
      <c r="E2125" s="14" t="str">
        <f t="shared" si="385"/>
        <v/>
      </c>
      <c r="F2125" s="3">
        <f t="shared" si="382"/>
        <v>8</v>
      </c>
      <c r="G2125" s="3" t="str">
        <f t="shared" si="387"/>
        <v/>
      </c>
      <c r="H2125" s="3">
        <f t="shared" si="383"/>
        <v>0</v>
      </c>
      <c r="I2125" s="3" t="str">
        <f t="shared" si="388"/>
        <v/>
      </c>
      <c r="K2125" s="3">
        <f t="shared" si="389"/>
        <v>61</v>
      </c>
      <c r="L2125" s="3" t="str">
        <f t="shared" si="390"/>
        <v/>
      </c>
      <c r="N2125" s="48" t="s">
        <v>52</v>
      </c>
      <c r="O2125" s="57"/>
      <c r="P2125" s="36"/>
      <c r="Q2125" s="35"/>
      <c r="R2125" s="37"/>
      <c r="S2125" s="185"/>
      <c r="T2125" s="62" t="str">
        <f>IF(N2125&lt;&gt;"Choose Race",VLOOKUP(Q2125,'Riders Names'!A$2:B$582,2,FALSE),"")</f>
        <v/>
      </c>
      <c r="U2125" s="45" t="str">
        <f>IF(P2125&gt;0,VLOOKUP(Q2125,'Riders Names'!A$2:B$582,1,FALSE),"")</f>
        <v/>
      </c>
      <c r="X2125" s="7" t="str">
        <f>IF('My Races'!$H$2="All",Q2125,CONCATENATE(Q2125,N2125))</f>
        <v>Choose Race</v>
      </c>
    </row>
    <row r="2126" spans="1:24" hidden="1" x14ac:dyDescent="0.2">
      <c r="A2126" s="73" t="str">
        <f t="shared" si="386"/>
        <v/>
      </c>
      <c r="B2126" s="3" t="str">
        <f t="shared" si="384"/>
        <v/>
      </c>
      <c r="E2126" s="14" t="str">
        <f t="shared" si="385"/>
        <v/>
      </c>
      <c r="F2126" s="3">
        <f t="shared" si="382"/>
        <v>8</v>
      </c>
      <c r="G2126" s="3" t="str">
        <f t="shared" si="387"/>
        <v/>
      </c>
      <c r="H2126" s="3">
        <f t="shared" si="383"/>
        <v>0</v>
      </c>
      <c r="I2126" s="3" t="str">
        <f t="shared" si="388"/>
        <v/>
      </c>
      <c r="K2126" s="3">
        <f t="shared" si="389"/>
        <v>61</v>
      </c>
      <c r="L2126" s="3" t="str">
        <f t="shared" si="390"/>
        <v/>
      </c>
      <c r="N2126" s="48" t="s">
        <v>52</v>
      </c>
      <c r="O2126" s="57"/>
      <c r="P2126" s="36"/>
      <c r="Q2126" s="35"/>
      <c r="R2126" s="37"/>
      <c r="S2126" s="185"/>
      <c r="T2126" s="62" t="str">
        <f>IF(N2126&lt;&gt;"Choose Race",VLOOKUP(Q2126,'Riders Names'!A$2:B$582,2,FALSE),"")</f>
        <v/>
      </c>
      <c r="U2126" s="45" t="str">
        <f>IF(P2126&gt;0,VLOOKUP(Q2126,'Riders Names'!A$2:B$582,1,FALSE),"")</f>
        <v/>
      </c>
      <c r="X2126" s="7" t="str">
        <f>IF('My Races'!$H$2="All",Q2126,CONCATENATE(Q2126,N2126))</f>
        <v>Choose Race</v>
      </c>
    </row>
    <row r="2127" spans="1:24" hidden="1" x14ac:dyDescent="0.2">
      <c r="A2127" s="73" t="str">
        <f t="shared" si="386"/>
        <v/>
      </c>
      <c r="B2127" s="3" t="str">
        <f t="shared" si="384"/>
        <v/>
      </c>
      <c r="E2127" s="14" t="str">
        <f t="shared" si="385"/>
        <v/>
      </c>
      <c r="F2127" s="3">
        <f t="shared" si="382"/>
        <v>8</v>
      </c>
      <c r="G2127" s="3" t="str">
        <f t="shared" si="387"/>
        <v/>
      </c>
      <c r="H2127" s="3">
        <f t="shared" si="383"/>
        <v>0</v>
      </c>
      <c r="I2127" s="3" t="str">
        <f t="shared" si="388"/>
        <v/>
      </c>
      <c r="K2127" s="3">
        <f t="shared" si="389"/>
        <v>61</v>
      </c>
      <c r="L2127" s="3" t="str">
        <f t="shared" si="390"/>
        <v/>
      </c>
      <c r="N2127" s="48" t="s">
        <v>52</v>
      </c>
      <c r="O2127" s="57"/>
      <c r="P2127" s="36"/>
      <c r="Q2127" s="35"/>
      <c r="R2127" s="37"/>
      <c r="S2127" s="185"/>
      <c r="T2127" s="62" t="str">
        <f>IF(N2127&lt;&gt;"Choose Race",VLOOKUP(Q2127,'Riders Names'!A$2:B$582,2,FALSE),"")</f>
        <v/>
      </c>
      <c r="U2127" s="45" t="str">
        <f>IF(P2127&gt;0,VLOOKUP(Q2127,'Riders Names'!A$2:B$582,1,FALSE),"")</f>
        <v/>
      </c>
      <c r="X2127" s="7" t="str">
        <f>IF('My Races'!$H$2="All",Q2127,CONCATENATE(Q2127,N2127))</f>
        <v>Choose Race</v>
      </c>
    </row>
    <row r="2128" spans="1:24" hidden="1" x14ac:dyDescent="0.2">
      <c r="A2128" s="73" t="str">
        <f t="shared" si="386"/>
        <v/>
      </c>
      <c r="B2128" s="3" t="str">
        <f t="shared" si="384"/>
        <v/>
      </c>
      <c r="E2128" s="14" t="str">
        <f t="shared" si="385"/>
        <v/>
      </c>
      <c r="F2128" s="3">
        <f t="shared" si="382"/>
        <v>8</v>
      </c>
      <c r="G2128" s="3" t="str">
        <f t="shared" si="387"/>
        <v/>
      </c>
      <c r="H2128" s="3">
        <f t="shared" si="383"/>
        <v>0</v>
      </c>
      <c r="I2128" s="3" t="str">
        <f t="shared" si="388"/>
        <v/>
      </c>
      <c r="K2128" s="3">
        <f t="shared" si="389"/>
        <v>61</v>
      </c>
      <c r="L2128" s="3" t="str">
        <f t="shared" si="390"/>
        <v/>
      </c>
      <c r="N2128" s="48" t="s">
        <v>52</v>
      </c>
      <c r="O2128" s="57"/>
      <c r="P2128" s="36"/>
      <c r="Q2128" s="35"/>
      <c r="R2128" s="37"/>
      <c r="S2128" s="185"/>
      <c r="T2128" s="62" t="str">
        <f>IF(N2128&lt;&gt;"Choose Race",VLOOKUP(Q2128,'Riders Names'!A$2:B$582,2,FALSE),"")</f>
        <v/>
      </c>
      <c r="U2128" s="45" t="str">
        <f>IF(P2128&gt;0,VLOOKUP(Q2128,'Riders Names'!A$2:B$582,1,FALSE),"")</f>
        <v/>
      </c>
      <c r="X2128" s="7" t="str">
        <f>IF('My Races'!$H$2="All",Q2128,CONCATENATE(Q2128,N2128))</f>
        <v>Choose Race</v>
      </c>
    </row>
    <row r="2129" spans="1:24" hidden="1" x14ac:dyDescent="0.2">
      <c r="A2129" s="73" t="str">
        <f t="shared" si="386"/>
        <v/>
      </c>
      <c r="B2129" s="3" t="str">
        <f t="shared" si="384"/>
        <v/>
      </c>
      <c r="E2129" s="14" t="str">
        <f t="shared" si="385"/>
        <v/>
      </c>
      <c r="F2129" s="3">
        <f t="shared" si="382"/>
        <v>8</v>
      </c>
      <c r="G2129" s="3" t="str">
        <f t="shared" si="387"/>
        <v/>
      </c>
      <c r="H2129" s="3">
        <f t="shared" si="383"/>
        <v>0</v>
      </c>
      <c r="I2129" s="3" t="str">
        <f t="shared" si="388"/>
        <v/>
      </c>
      <c r="K2129" s="3">
        <f t="shared" si="389"/>
        <v>61</v>
      </c>
      <c r="L2129" s="3" t="str">
        <f t="shared" si="390"/>
        <v/>
      </c>
      <c r="N2129" s="48" t="s">
        <v>52</v>
      </c>
      <c r="O2129" s="57"/>
      <c r="P2129" s="36"/>
      <c r="Q2129" s="35"/>
      <c r="R2129" s="37"/>
      <c r="S2129" s="185"/>
      <c r="T2129" s="62" t="str">
        <f>IF(N2129&lt;&gt;"Choose Race",VLOOKUP(Q2129,'Riders Names'!A$2:B$582,2,FALSE),"")</f>
        <v/>
      </c>
      <c r="U2129" s="45" t="str">
        <f>IF(P2129&gt;0,VLOOKUP(Q2129,'Riders Names'!A$2:B$582,1,FALSE),"")</f>
        <v/>
      </c>
      <c r="X2129" s="7" t="str">
        <f>IF('My Races'!$H$2="All",Q2129,CONCATENATE(Q2129,N2129))</f>
        <v>Choose Race</v>
      </c>
    </row>
    <row r="2130" spans="1:24" hidden="1" x14ac:dyDescent="0.2">
      <c r="A2130" s="73" t="str">
        <f t="shared" si="386"/>
        <v/>
      </c>
      <c r="B2130" s="3" t="str">
        <f t="shared" si="384"/>
        <v/>
      </c>
      <c r="E2130" s="14" t="str">
        <f t="shared" si="385"/>
        <v/>
      </c>
      <c r="F2130" s="3">
        <f t="shared" si="382"/>
        <v>8</v>
      </c>
      <c r="G2130" s="3" t="str">
        <f t="shared" si="387"/>
        <v/>
      </c>
      <c r="H2130" s="3">
        <f t="shared" si="383"/>
        <v>0</v>
      </c>
      <c r="I2130" s="3" t="str">
        <f t="shared" si="388"/>
        <v/>
      </c>
      <c r="K2130" s="3">
        <f t="shared" si="389"/>
        <v>61</v>
      </c>
      <c r="L2130" s="3" t="str">
        <f t="shared" si="390"/>
        <v/>
      </c>
      <c r="N2130" s="48" t="s">
        <v>52</v>
      </c>
      <c r="O2130" s="57"/>
      <c r="P2130" s="36"/>
      <c r="Q2130" s="35"/>
      <c r="R2130" s="37"/>
      <c r="S2130" s="185"/>
      <c r="T2130" s="62" t="str">
        <f>IF(N2130&lt;&gt;"Choose Race",VLOOKUP(Q2130,'Riders Names'!A$2:B$582,2,FALSE),"")</f>
        <v/>
      </c>
      <c r="U2130" s="45" t="str">
        <f>IF(P2130&gt;0,VLOOKUP(Q2130,'Riders Names'!A$2:B$582,1,FALSE),"")</f>
        <v/>
      </c>
      <c r="X2130" s="7" t="str">
        <f>IF('My Races'!$H$2="All",Q2130,CONCATENATE(Q2130,N2130))</f>
        <v>Choose Race</v>
      </c>
    </row>
    <row r="2131" spans="1:24" hidden="1" x14ac:dyDescent="0.2">
      <c r="A2131" s="73" t="str">
        <f t="shared" si="386"/>
        <v/>
      </c>
      <c r="B2131" s="3" t="str">
        <f t="shared" si="384"/>
        <v/>
      </c>
      <c r="E2131" s="14" t="str">
        <f t="shared" si="385"/>
        <v/>
      </c>
      <c r="F2131" s="3">
        <f t="shared" ref="F2131:F2194" si="391">IF(AND(E2131&lt;&gt;"",E2130&lt;&gt;E2131),F2130+1,F2130)</f>
        <v>8</v>
      </c>
      <c r="G2131" s="3" t="str">
        <f t="shared" si="387"/>
        <v/>
      </c>
      <c r="H2131" s="3">
        <f t="shared" si="383"/>
        <v>0</v>
      </c>
      <c r="I2131" s="3" t="str">
        <f t="shared" si="388"/>
        <v/>
      </c>
      <c r="K2131" s="3">
        <f t="shared" si="389"/>
        <v>61</v>
      </c>
      <c r="L2131" s="3" t="str">
        <f t="shared" si="390"/>
        <v/>
      </c>
      <c r="N2131" s="48" t="s">
        <v>52</v>
      </c>
      <c r="O2131" s="57"/>
      <c r="P2131" s="36"/>
      <c r="Q2131" s="35"/>
      <c r="R2131" s="37"/>
      <c r="S2131" s="185"/>
      <c r="T2131" s="62" t="str">
        <f>IF(N2131&lt;&gt;"Choose Race",VLOOKUP(Q2131,'Riders Names'!A$2:B$582,2,FALSE),"")</f>
        <v/>
      </c>
      <c r="U2131" s="45" t="str">
        <f>IF(P2131&gt;0,VLOOKUP(Q2131,'Riders Names'!A$2:B$582,1,FALSE),"")</f>
        <v/>
      </c>
      <c r="X2131" s="7" t="str">
        <f>IF('My Races'!$H$2="All",Q2131,CONCATENATE(Q2131,N2131))</f>
        <v>Choose Race</v>
      </c>
    </row>
    <row r="2132" spans="1:24" hidden="1" x14ac:dyDescent="0.2">
      <c r="A2132" s="73" t="str">
        <f t="shared" si="386"/>
        <v/>
      </c>
      <c r="B2132" s="3" t="str">
        <f t="shared" si="384"/>
        <v/>
      </c>
      <c r="E2132" s="14" t="str">
        <f t="shared" si="385"/>
        <v/>
      </c>
      <c r="F2132" s="3">
        <f t="shared" si="391"/>
        <v>8</v>
      </c>
      <c r="G2132" s="3" t="str">
        <f t="shared" si="387"/>
        <v/>
      </c>
      <c r="H2132" s="3">
        <f t="shared" si="383"/>
        <v>0</v>
      </c>
      <c r="I2132" s="3" t="str">
        <f t="shared" si="388"/>
        <v/>
      </c>
      <c r="K2132" s="3">
        <f t="shared" si="389"/>
        <v>61</v>
      </c>
      <c r="L2132" s="3" t="str">
        <f t="shared" si="390"/>
        <v/>
      </c>
      <c r="N2132" s="48" t="s">
        <v>52</v>
      </c>
      <c r="O2132" s="57"/>
      <c r="P2132" s="36"/>
      <c r="Q2132" s="35"/>
      <c r="R2132" s="37"/>
      <c r="S2132" s="185"/>
      <c r="T2132" s="62" t="str">
        <f>IF(N2132&lt;&gt;"Choose Race",VLOOKUP(Q2132,'Riders Names'!A$2:B$582,2,FALSE),"")</f>
        <v/>
      </c>
      <c r="U2132" s="45" t="str">
        <f>IF(P2132&gt;0,VLOOKUP(Q2132,'Riders Names'!A$2:B$582,1,FALSE),"")</f>
        <v/>
      </c>
      <c r="X2132" s="7" t="str">
        <f>IF('My Races'!$H$2="All",Q2132,CONCATENATE(Q2132,N2132))</f>
        <v>Choose Race</v>
      </c>
    </row>
    <row r="2133" spans="1:24" hidden="1" x14ac:dyDescent="0.2">
      <c r="A2133" s="73" t="str">
        <f t="shared" si="386"/>
        <v/>
      </c>
      <c r="B2133" s="3" t="str">
        <f t="shared" si="384"/>
        <v/>
      </c>
      <c r="E2133" s="14" t="str">
        <f t="shared" si="385"/>
        <v/>
      </c>
      <c r="F2133" s="3">
        <f t="shared" si="391"/>
        <v>8</v>
      </c>
      <c r="G2133" s="3" t="str">
        <f t="shared" si="387"/>
        <v/>
      </c>
      <c r="H2133" s="3">
        <f t="shared" si="383"/>
        <v>0</v>
      </c>
      <c r="I2133" s="3" t="str">
        <f t="shared" si="388"/>
        <v/>
      </c>
      <c r="K2133" s="3">
        <f t="shared" si="389"/>
        <v>61</v>
      </c>
      <c r="L2133" s="3" t="str">
        <f t="shared" si="390"/>
        <v/>
      </c>
      <c r="N2133" s="48" t="s">
        <v>52</v>
      </c>
      <c r="O2133" s="57"/>
      <c r="P2133" s="36"/>
      <c r="Q2133" s="35"/>
      <c r="R2133" s="37"/>
      <c r="S2133" s="185"/>
      <c r="T2133" s="62" t="str">
        <f>IF(N2133&lt;&gt;"Choose Race",VLOOKUP(Q2133,'Riders Names'!A$2:B$582,2,FALSE),"")</f>
        <v/>
      </c>
      <c r="U2133" s="45" t="str">
        <f>IF(P2133&gt;0,VLOOKUP(Q2133,'Riders Names'!A$2:B$582,1,FALSE),"")</f>
        <v/>
      </c>
      <c r="X2133" s="7" t="str">
        <f>IF('My Races'!$H$2="All",Q2133,CONCATENATE(Q2133,N2133))</f>
        <v>Choose Race</v>
      </c>
    </row>
    <row r="2134" spans="1:24" hidden="1" x14ac:dyDescent="0.2">
      <c r="A2134" s="73" t="str">
        <f t="shared" si="386"/>
        <v/>
      </c>
      <c r="B2134" s="3" t="str">
        <f t="shared" si="384"/>
        <v/>
      </c>
      <c r="E2134" s="14" t="str">
        <f t="shared" si="385"/>
        <v/>
      </c>
      <c r="F2134" s="3">
        <f t="shared" si="391"/>
        <v>8</v>
      </c>
      <c r="G2134" s="3" t="str">
        <f t="shared" si="387"/>
        <v/>
      </c>
      <c r="H2134" s="3">
        <f t="shared" si="383"/>
        <v>0</v>
      </c>
      <c r="I2134" s="3" t="str">
        <f t="shared" si="388"/>
        <v/>
      </c>
      <c r="K2134" s="3">
        <f t="shared" si="389"/>
        <v>61</v>
      </c>
      <c r="L2134" s="3" t="str">
        <f t="shared" si="390"/>
        <v/>
      </c>
      <c r="N2134" s="48" t="s">
        <v>52</v>
      </c>
      <c r="O2134" s="57"/>
      <c r="P2134" s="36"/>
      <c r="Q2134" s="35"/>
      <c r="R2134" s="37"/>
      <c r="S2134" s="185"/>
      <c r="T2134" s="62" t="str">
        <f>IF(N2134&lt;&gt;"Choose Race",VLOOKUP(Q2134,'Riders Names'!A$2:B$582,2,FALSE),"")</f>
        <v/>
      </c>
      <c r="U2134" s="45" t="str">
        <f>IF(P2134&gt;0,VLOOKUP(Q2134,'Riders Names'!A$2:B$582,1,FALSE),"")</f>
        <v/>
      </c>
      <c r="X2134" s="7" t="str">
        <f>IF('My Races'!$H$2="All",Q2134,CONCATENATE(Q2134,N2134))</f>
        <v>Choose Race</v>
      </c>
    </row>
    <row r="2135" spans="1:24" hidden="1" x14ac:dyDescent="0.2">
      <c r="A2135" s="73" t="str">
        <f t="shared" si="386"/>
        <v/>
      </c>
      <c r="B2135" s="3" t="str">
        <f t="shared" si="384"/>
        <v/>
      </c>
      <c r="E2135" s="14" t="str">
        <f t="shared" si="385"/>
        <v/>
      </c>
      <c r="F2135" s="3">
        <f t="shared" si="391"/>
        <v>8</v>
      </c>
      <c r="G2135" s="3" t="str">
        <f t="shared" si="387"/>
        <v/>
      </c>
      <c r="H2135" s="3">
        <f t="shared" si="383"/>
        <v>0</v>
      </c>
      <c r="I2135" s="3" t="str">
        <f t="shared" si="388"/>
        <v/>
      </c>
      <c r="K2135" s="3">
        <f t="shared" si="389"/>
        <v>61</v>
      </c>
      <c r="L2135" s="3" t="str">
        <f t="shared" si="390"/>
        <v/>
      </c>
      <c r="N2135" s="48" t="s">
        <v>52</v>
      </c>
      <c r="O2135" s="57"/>
      <c r="P2135" s="36"/>
      <c r="Q2135" s="35"/>
      <c r="R2135" s="37"/>
      <c r="S2135" s="185"/>
      <c r="T2135" s="62" t="str">
        <f>IF(N2135&lt;&gt;"Choose Race",VLOOKUP(Q2135,'Riders Names'!A$2:B$582,2,FALSE),"")</f>
        <v/>
      </c>
      <c r="U2135" s="45" t="str">
        <f>IF(P2135&gt;0,VLOOKUP(Q2135,'Riders Names'!A$2:B$582,1,FALSE),"")</f>
        <v/>
      </c>
      <c r="X2135" s="7" t="str">
        <f>IF('My Races'!$H$2="All",Q2135,CONCATENATE(Q2135,N2135))</f>
        <v>Choose Race</v>
      </c>
    </row>
    <row r="2136" spans="1:24" hidden="1" x14ac:dyDescent="0.2">
      <c r="A2136" s="73" t="str">
        <f t="shared" si="386"/>
        <v/>
      </c>
      <c r="B2136" s="3" t="str">
        <f t="shared" si="384"/>
        <v/>
      </c>
      <c r="E2136" s="14" t="str">
        <f t="shared" si="385"/>
        <v/>
      </c>
      <c r="F2136" s="3">
        <f t="shared" si="391"/>
        <v>8</v>
      </c>
      <c r="G2136" s="3" t="str">
        <f t="shared" si="387"/>
        <v/>
      </c>
      <c r="H2136" s="3">
        <f t="shared" si="383"/>
        <v>0</v>
      </c>
      <c r="I2136" s="3" t="str">
        <f t="shared" si="388"/>
        <v/>
      </c>
      <c r="K2136" s="3">
        <f t="shared" si="389"/>
        <v>61</v>
      </c>
      <c r="L2136" s="3" t="str">
        <f t="shared" si="390"/>
        <v/>
      </c>
      <c r="N2136" s="48" t="s">
        <v>52</v>
      </c>
      <c r="O2136" s="57"/>
      <c r="P2136" s="36"/>
      <c r="Q2136" s="35"/>
      <c r="R2136" s="37"/>
      <c r="S2136" s="185"/>
      <c r="T2136" s="62" t="str">
        <f>IF(N2136&lt;&gt;"Choose Race",VLOOKUP(Q2136,'Riders Names'!A$2:B$582,2,FALSE),"")</f>
        <v/>
      </c>
      <c r="U2136" s="45" t="str">
        <f>IF(P2136&gt;0,VLOOKUP(Q2136,'Riders Names'!A$2:B$582,1,FALSE),"")</f>
        <v/>
      </c>
      <c r="X2136" s="7" t="str">
        <f>IF('My Races'!$H$2="All",Q2136,CONCATENATE(Q2136,N2136))</f>
        <v>Choose Race</v>
      </c>
    </row>
    <row r="2137" spans="1:24" hidden="1" x14ac:dyDescent="0.2">
      <c r="A2137" s="73" t="str">
        <f t="shared" si="386"/>
        <v/>
      </c>
      <c r="B2137" s="3" t="str">
        <f t="shared" si="384"/>
        <v/>
      </c>
      <c r="E2137" s="14" t="str">
        <f t="shared" si="385"/>
        <v/>
      </c>
      <c r="F2137" s="3">
        <f t="shared" si="391"/>
        <v>8</v>
      </c>
      <c r="G2137" s="3" t="str">
        <f t="shared" si="387"/>
        <v/>
      </c>
      <c r="H2137" s="3">
        <f t="shared" si="383"/>
        <v>0</v>
      </c>
      <c r="I2137" s="3" t="str">
        <f t="shared" si="388"/>
        <v/>
      </c>
      <c r="K2137" s="3">
        <f t="shared" si="389"/>
        <v>61</v>
      </c>
      <c r="L2137" s="3" t="str">
        <f t="shared" si="390"/>
        <v/>
      </c>
      <c r="N2137" s="48" t="s">
        <v>52</v>
      </c>
      <c r="O2137" s="57"/>
      <c r="P2137" s="36"/>
      <c r="Q2137" s="35"/>
      <c r="R2137" s="37"/>
      <c r="S2137" s="185"/>
      <c r="T2137" s="62" t="str">
        <f>IF(N2137&lt;&gt;"Choose Race",VLOOKUP(Q2137,'Riders Names'!A$2:B$582,2,FALSE),"")</f>
        <v/>
      </c>
      <c r="U2137" s="45" t="str">
        <f>IF(P2137&gt;0,VLOOKUP(Q2137,'Riders Names'!A$2:B$582,1,FALSE),"")</f>
        <v/>
      </c>
      <c r="X2137" s="7" t="str">
        <f>IF('My Races'!$H$2="All",Q2137,CONCATENATE(Q2137,N2137))</f>
        <v>Choose Race</v>
      </c>
    </row>
    <row r="2138" spans="1:24" hidden="1" x14ac:dyDescent="0.2">
      <c r="A2138" s="73" t="str">
        <f t="shared" si="386"/>
        <v/>
      </c>
      <c r="B2138" s="3" t="str">
        <f t="shared" si="384"/>
        <v/>
      </c>
      <c r="E2138" s="14" t="str">
        <f t="shared" si="385"/>
        <v/>
      </c>
      <c r="F2138" s="3">
        <f t="shared" si="391"/>
        <v>8</v>
      </c>
      <c r="G2138" s="3" t="str">
        <f t="shared" si="387"/>
        <v/>
      </c>
      <c r="H2138" s="3">
        <f t="shared" si="383"/>
        <v>0</v>
      </c>
      <c r="I2138" s="3" t="str">
        <f t="shared" si="388"/>
        <v/>
      </c>
      <c r="K2138" s="3">
        <f t="shared" si="389"/>
        <v>61</v>
      </c>
      <c r="L2138" s="3" t="str">
        <f t="shared" si="390"/>
        <v/>
      </c>
      <c r="N2138" s="48" t="s">
        <v>52</v>
      </c>
      <c r="O2138" s="57"/>
      <c r="P2138" s="36"/>
      <c r="Q2138" s="35"/>
      <c r="R2138" s="37"/>
      <c r="S2138" s="185"/>
      <c r="T2138" s="62" t="str">
        <f>IF(N2138&lt;&gt;"Choose Race",VLOOKUP(Q2138,'Riders Names'!A$2:B$582,2,FALSE),"")</f>
        <v/>
      </c>
      <c r="U2138" s="45" t="str">
        <f>IF(P2138&gt;0,VLOOKUP(Q2138,'Riders Names'!A$2:B$582,1,FALSE),"")</f>
        <v/>
      </c>
      <c r="X2138" s="7" t="str">
        <f>IF('My Races'!$H$2="All",Q2138,CONCATENATE(Q2138,N2138))</f>
        <v>Choose Race</v>
      </c>
    </row>
    <row r="2139" spans="1:24" hidden="1" x14ac:dyDescent="0.2">
      <c r="A2139" s="73" t="str">
        <f t="shared" si="386"/>
        <v/>
      </c>
      <c r="B2139" s="3" t="str">
        <f t="shared" si="384"/>
        <v/>
      </c>
      <c r="E2139" s="14" t="str">
        <f t="shared" si="385"/>
        <v/>
      </c>
      <c r="F2139" s="3">
        <f t="shared" si="391"/>
        <v>8</v>
      </c>
      <c r="G2139" s="3" t="str">
        <f t="shared" si="387"/>
        <v/>
      </c>
      <c r="H2139" s="3">
        <f t="shared" si="383"/>
        <v>0</v>
      </c>
      <c r="I2139" s="3" t="str">
        <f t="shared" si="388"/>
        <v/>
      </c>
      <c r="K2139" s="3">
        <f t="shared" si="389"/>
        <v>61</v>
      </c>
      <c r="L2139" s="3" t="str">
        <f t="shared" si="390"/>
        <v/>
      </c>
      <c r="N2139" s="48" t="s">
        <v>52</v>
      </c>
      <c r="O2139" s="57"/>
      <c r="P2139" s="36"/>
      <c r="Q2139" s="35"/>
      <c r="R2139" s="37"/>
      <c r="S2139" s="185"/>
      <c r="T2139" s="62" t="str">
        <f>IF(N2139&lt;&gt;"Choose Race",VLOOKUP(Q2139,'Riders Names'!A$2:B$582,2,FALSE),"")</f>
        <v/>
      </c>
      <c r="U2139" s="45" t="str">
        <f>IF(P2139&gt;0,VLOOKUP(Q2139,'Riders Names'!A$2:B$582,1,FALSE),"")</f>
        <v/>
      </c>
      <c r="X2139" s="7" t="str">
        <f>IF('My Races'!$H$2="All",Q2139,CONCATENATE(Q2139,N2139))</f>
        <v>Choose Race</v>
      </c>
    </row>
    <row r="2140" spans="1:24" hidden="1" x14ac:dyDescent="0.2">
      <c r="A2140" s="73" t="str">
        <f t="shared" si="386"/>
        <v/>
      </c>
      <c r="B2140" s="3" t="str">
        <f t="shared" si="384"/>
        <v/>
      </c>
      <c r="E2140" s="14" t="str">
        <f t="shared" si="385"/>
        <v/>
      </c>
      <c r="F2140" s="3">
        <f t="shared" si="391"/>
        <v>8</v>
      </c>
      <c r="G2140" s="3" t="str">
        <f t="shared" si="387"/>
        <v/>
      </c>
      <c r="H2140" s="3">
        <f t="shared" si="383"/>
        <v>0</v>
      </c>
      <c r="I2140" s="3" t="str">
        <f t="shared" si="388"/>
        <v/>
      </c>
      <c r="K2140" s="3">
        <f t="shared" si="389"/>
        <v>61</v>
      </c>
      <c r="L2140" s="3" t="str">
        <f t="shared" si="390"/>
        <v/>
      </c>
      <c r="N2140" s="48" t="s">
        <v>52</v>
      </c>
      <c r="O2140" s="57"/>
      <c r="P2140" s="36"/>
      <c r="Q2140" s="35"/>
      <c r="R2140" s="37"/>
      <c r="S2140" s="185"/>
      <c r="T2140" s="62" t="str">
        <f>IF(N2140&lt;&gt;"Choose Race",VLOOKUP(Q2140,'Riders Names'!A$2:B$582,2,FALSE),"")</f>
        <v/>
      </c>
      <c r="U2140" s="45" t="str">
        <f>IF(P2140&gt;0,VLOOKUP(Q2140,'Riders Names'!A$2:B$582,1,FALSE),"")</f>
        <v/>
      </c>
      <c r="X2140" s="7" t="str">
        <f>IF('My Races'!$H$2="All",Q2140,CONCATENATE(Q2140,N2140))</f>
        <v>Choose Race</v>
      </c>
    </row>
    <row r="2141" spans="1:24" hidden="1" x14ac:dyDescent="0.2">
      <c r="A2141" s="73" t="str">
        <f t="shared" si="386"/>
        <v/>
      </c>
      <c r="B2141" s="3" t="str">
        <f t="shared" si="384"/>
        <v/>
      </c>
      <c r="E2141" s="14" t="str">
        <f t="shared" si="385"/>
        <v/>
      </c>
      <c r="F2141" s="3">
        <f t="shared" si="391"/>
        <v>8</v>
      </c>
      <c r="G2141" s="3" t="str">
        <f t="shared" si="387"/>
        <v/>
      </c>
      <c r="H2141" s="3">
        <f t="shared" si="383"/>
        <v>0</v>
      </c>
      <c r="I2141" s="3" t="str">
        <f t="shared" si="388"/>
        <v/>
      </c>
      <c r="K2141" s="3">
        <f t="shared" si="389"/>
        <v>61</v>
      </c>
      <c r="L2141" s="3" t="str">
        <f t="shared" si="390"/>
        <v/>
      </c>
      <c r="N2141" s="48" t="s">
        <v>52</v>
      </c>
      <c r="O2141" s="57"/>
      <c r="P2141" s="36"/>
      <c r="Q2141" s="35"/>
      <c r="R2141" s="37"/>
      <c r="S2141" s="185"/>
      <c r="T2141" s="62" t="str">
        <f>IF(N2141&lt;&gt;"Choose Race",VLOOKUP(Q2141,'Riders Names'!A$2:B$582,2,FALSE),"")</f>
        <v/>
      </c>
      <c r="U2141" s="45" t="str">
        <f>IF(P2141&gt;0,VLOOKUP(Q2141,'Riders Names'!A$2:B$582,1,FALSE),"")</f>
        <v/>
      </c>
      <c r="X2141" s="7" t="str">
        <f>IF('My Races'!$H$2="All",Q2141,CONCATENATE(Q2141,N2141))</f>
        <v>Choose Race</v>
      </c>
    </row>
    <row r="2142" spans="1:24" hidden="1" x14ac:dyDescent="0.2">
      <c r="A2142" s="73" t="str">
        <f t="shared" si="386"/>
        <v/>
      </c>
      <c r="B2142" s="3" t="str">
        <f t="shared" si="384"/>
        <v/>
      </c>
      <c r="E2142" s="14" t="str">
        <f t="shared" si="385"/>
        <v/>
      </c>
      <c r="F2142" s="3">
        <f t="shared" si="391"/>
        <v>8</v>
      </c>
      <c r="G2142" s="3" t="str">
        <f t="shared" si="387"/>
        <v/>
      </c>
      <c r="H2142" s="3">
        <f t="shared" si="383"/>
        <v>0</v>
      </c>
      <c r="I2142" s="3" t="str">
        <f t="shared" si="388"/>
        <v/>
      </c>
      <c r="K2142" s="3">
        <f t="shared" si="389"/>
        <v>61</v>
      </c>
      <c r="L2142" s="3" t="str">
        <f t="shared" si="390"/>
        <v/>
      </c>
      <c r="N2142" s="48" t="s">
        <v>52</v>
      </c>
      <c r="O2142" s="57"/>
      <c r="P2142" s="36"/>
      <c r="Q2142" s="35"/>
      <c r="R2142" s="37"/>
      <c r="S2142" s="185"/>
      <c r="T2142" s="62" t="str">
        <f>IF(N2142&lt;&gt;"Choose Race",VLOOKUP(Q2142,'Riders Names'!A$2:B$582,2,FALSE),"")</f>
        <v/>
      </c>
      <c r="U2142" s="45" t="str">
        <f>IF(P2142&gt;0,VLOOKUP(Q2142,'Riders Names'!A$2:B$582,1,FALSE),"")</f>
        <v/>
      </c>
      <c r="X2142" s="7" t="str">
        <f>IF('My Races'!$H$2="All",Q2142,CONCATENATE(Q2142,N2142))</f>
        <v>Choose Race</v>
      </c>
    </row>
    <row r="2143" spans="1:24" hidden="1" x14ac:dyDescent="0.2">
      <c r="A2143" s="73" t="str">
        <f t="shared" si="386"/>
        <v/>
      </c>
      <c r="B2143" s="3" t="str">
        <f t="shared" si="384"/>
        <v/>
      </c>
      <c r="E2143" s="14" t="str">
        <f t="shared" si="385"/>
        <v/>
      </c>
      <c r="F2143" s="3">
        <f t="shared" si="391"/>
        <v>8</v>
      </c>
      <c r="G2143" s="3" t="str">
        <f t="shared" si="387"/>
        <v/>
      </c>
      <c r="H2143" s="3">
        <f t="shared" si="383"/>
        <v>0</v>
      </c>
      <c r="I2143" s="3" t="str">
        <f t="shared" si="388"/>
        <v/>
      </c>
      <c r="K2143" s="3">
        <f t="shared" si="389"/>
        <v>61</v>
      </c>
      <c r="L2143" s="3" t="str">
        <f t="shared" si="390"/>
        <v/>
      </c>
      <c r="N2143" s="48" t="s">
        <v>52</v>
      </c>
      <c r="O2143" s="57"/>
      <c r="P2143" s="36"/>
      <c r="Q2143" s="35"/>
      <c r="R2143" s="37"/>
      <c r="S2143" s="185"/>
      <c r="T2143" s="62" t="str">
        <f>IF(N2143&lt;&gt;"Choose Race",VLOOKUP(Q2143,'Riders Names'!A$2:B$582,2,FALSE),"")</f>
        <v/>
      </c>
      <c r="U2143" s="45" t="str">
        <f>IF(P2143&gt;0,VLOOKUP(Q2143,'Riders Names'!A$2:B$582,1,FALSE),"")</f>
        <v/>
      </c>
      <c r="X2143" s="7" t="str">
        <f>IF('My Races'!$H$2="All",Q2143,CONCATENATE(Q2143,N2143))</f>
        <v>Choose Race</v>
      </c>
    </row>
    <row r="2144" spans="1:24" hidden="1" x14ac:dyDescent="0.2">
      <c r="A2144" s="73" t="str">
        <f t="shared" si="386"/>
        <v/>
      </c>
      <c r="B2144" s="3" t="str">
        <f t="shared" si="384"/>
        <v/>
      </c>
      <c r="E2144" s="14" t="str">
        <f t="shared" si="385"/>
        <v/>
      </c>
      <c r="F2144" s="3">
        <f t="shared" si="391"/>
        <v>8</v>
      </c>
      <c r="G2144" s="3" t="str">
        <f t="shared" si="387"/>
        <v/>
      </c>
      <c r="H2144" s="3">
        <f t="shared" si="383"/>
        <v>0</v>
      </c>
      <c r="I2144" s="3" t="str">
        <f t="shared" si="388"/>
        <v/>
      </c>
      <c r="K2144" s="3">
        <f t="shared" si="389"/>
        <v>61</v>
      </c>
      <c r="L2144" s="3" t="str">
        <f t="shared" si="390"/>
        <v/>
      </c>
      <c r="N2144" s="48" t="s">
        <v>52</v>
      </c>
      <c r="O2144" s="57"/>
      <c r="P2144" s="36"/>
      <c r="Q2144" s="35"/>
      <c r="R2144" s="37"/>
      <c r="S2144" s="185"/>
      <c r="T2144" s="62" t="str">
        <f>IF(N2144&lt;&gt;"Choose Race",VLOOKUP(Q2144,'Riders Names'!A$2:B$582,2,FALSE),"")</f>
        <v/>
      </c>
      <c r="U2144" s="45" t="str">
        <f>IF(P2144&gt;0,VLOOKUP(Q2144,'Riders Names'!A$2:B$582,1,FALSE),"")</f>
        <v/>
      </c>
      <c r="X2144" s="7" t="str">
        <f>IF('My Races'!$H$2="All",Q2144,CONCATENATE(Q2144,N2144))</f>
        <v>Choose Race</v>
      </c>
    </row>
    <row r="2145" spans="1:24" hidden="1" x14ac:dyDescent="0.2">
      <c r="A2145" s="73" t="str">
        <f t="shared" si="386"/>
        <v/>
      </c>
      <c r="B2145" s="3" t="str">
        <f t="shared" si="384"/>
        <v/>
      </c>
      <c r="E2145" s="14" t="str">
        <f t="shared" si="385"/>
        <v/>
      </c>
      <c r="F2145" s="3">
        <f t="shared" si="391"/>
        <v>8</v>
      </c>
      <c r="G2145" s="3" t="str">
        <f t="shared" si="387"/>
        <v/>
      </c>
      <c r="H2145" s="3">
        <f t="shared" si="383"/>
        <v>0</v>
      </c>
      <c r="I2145" s="3" t="str">
        <f t="shared" si="388"/>
        <v/>
      </c>
      <c r="K2145" s="3">
        <f t="shared" si="389"/>
        <v>61</v>
      </c>
      <c r="L2145" s="3" t="str">
        <f t="shared" si="390"/>
        <v/>
      </c>
      <c r="N2145" s="48" t="s">
        <v>52</v>
      </c>
      <c r="O2145" s="57"/>
      <c r="P2145" s="36"/>
      <c r="Q2145" s="35"/>
      <c r="R2145" s="37"/>
      <c r="S2145" s="185"/>
      <c r="T2145" s="62" t="str">
        <f>IF(N2145&lt;&gt;"Choose Race",VLOOKUP(Q2145,'Riders Names'!A$2:B$582,2,FALSE),"")</f>
        <v/>
      </c>
      <c r="U2145" s="45" t="str">
        <f>IF(P2145&gt;0,VLOOKUP(Q2145,'Riders Names'!A$2:B$582,1,FALSE),"")</f>
        <v/>
      </c>
      <c r="X2145" s="7" t="str">
        <f>IF('My Races'!$H$2="All",Q2145,CONCATENATE(Q2145,N2145))</f>
        <v>Choose Race</v>
      </c>
    </row>
    <row r="2146" spans="1:24" hidden="1" x14ac:dyDescent="0.2">
      <c r="A2146" s="73" t="str">
        <f t="shared" si="386"/>
        <v/>
      </c>
      <c r="B2146" s="3" t="str">
        <f t="shared" si="384"/>
        <v/>
      </c>
      <c r="E2146" s="14" t="str">
        <f t="shared" si="385"/>
        <v/>
      </c>
      <c r="F2146" s="3">
        <f t="shared" si="391"/>
        <v>8</v>
      </c>
      <c r="G2146" s="3" t="str">
        <f t="shared" si="387"/>
        <v/>
      </c>
      <c r="H2146" s="3">
        <f t="shared" si="383"/>
        <v>0</v>
      </c>
      <c r="I2146" s="3" t="str">
        <f t="shared" si="388"/>
        <v/>
      </c>
      <c r="K2146" s="3">
        <f t="shared" si="389"/>
        <v>61</v>
      </c>
      <c r="L2146" s="3" t="str">
        <f t="shared" si="390"/>
        <v/>
      </c>
      <c r="N2146" s="48" t="s">
        <v>52</v>
      </c>
      <c r="O2146" s="57"/>
      <c r="P2146" s="36"/>
      <c r="Q2146" s="35"/>
      <c r="R2146" s="37"/>
      <c r="S2146" s="185"/>
      <c r="T2146" s="62" t="str">
        <f>IF(N2146&lt;&gt;"Choose Race",VLOOKUP(Q2146,'Riders Names'!A$2:B$582,2,FALSE),"")</f>
        <v/>
      </c>
      <c r="U2146" s="45" t="str">
        <f>IF(P2146&gt;0,VLOOKUP(Q2146,'Riders Names'!A$2:B$582,1,FALSE),"")</f>
        <v/>
      </c>
      <c r="X2146" s="7" t="str">
        <f>IF('My Races'!$H$2="All",Q2146,CONCATENATE(Q2146,N2146))</f>
        <v>Choose Race</v>
      </c>
    </row>
    <row r="2147" spans="1:24" hidden="1" x14ac:dyDescent="0.2">
      <c r="A2147" s="73" t="str">
        <f t="shared" si="386"/>
        <v/>
      </c>
      <c r="B2147" s="3" t="str">
        <f t="shared" si="384"/>
        <v/>
      </c>
      <c r="E2147" s="14" t="str">
        <f t="shared" si="385"/>
        <v/>
      </c>
      <c r="F2147" s="3">
        <f t="shared" si="391"/>
        <v>8</v>
      </c>
      <c r="G2147" s="3" t="str">
        <f t="shared" si="387"/>
        <v/>
      </c>
      <c r="H2147" s="3">
        <f t="shared" ref="H2147:H2210" si="392">IF(AND(N2147=$AA$11,P2147=$AE$11),H2146+1,H2146)</f>
        <v>0</v>
      </c>
      <c r="I2147" s="3" t="str">
        <f t="shared" si="388"/>
        <v/>
      </c>
      <c r="K2147" s="3">
        <f t="shared" si="389"/>
        <v>61</v>
      </c>
      <c r="L2147" s="3" t="str">
        <f t="shared" si="390"/>
        <v/>
      </c>
      <c r="N2147" s="48" t="s">
        <v>52</v>
      </c>
      <c r="O2147" s="57"/>
      <c r="P2147" s="36"/>
      <c r="Q2147" s="35"/>
      <c r="R2147" s="37"/>
      <c r="S2147" s="185"/>
      <c r="T2147" s="62" t="str">
        <f>IF(N2147&lt;&gt;"Choose Race",VLOOKUP(Q2147,'Riders Names'!A$2:B$582,2,FALSE),"")</f>
        <v/>
      </c>
      <c r="U2147" s="45" t="str">
        <f>IF(P2147&gt;0,VLOOKUP(Q2147,'Riders Names'!A$2:B$582,1,FALSE),"")</f>
        <v/>
      </c>
      <c r="X2147" s="7" t="str">
        <f>IF('My Races'!$H$2="All",Q2147,CONCATENATE(Q2147,N2147))</f>
        <v>Choose Race</v>
      </c>
    </row>
    <row r="2148" spans="1:24" hidden="1" x14ac:dyDescent="0.2">
      <c r="A2148" s="73" t="str">
        <f t="shared" si="386"/>
        <v/>
      </c>
      <c r="B2148" s="3" t="str">
        <f t="shared" si="384"/>
        <v/>
      </c>
      <c r="E2148" s="14" t="str">
        <f t="shared" si="385"/>
        <v/>
      </c>
      <c r="F2148" s="3">
        <f t="shared" si="391"/>
        <v>8</v>
      </c>
      <c r="G2148" s="3" t="str">
        <f t="shared" si="387"/>
        <v/>
      </c>
      <c r="H2148" s="3">
        <f t="shared" si="392"/>
        <v>0</v>
      </c>
      <c r="I2148" s="3" t="str">
        <f t="shared" si="388"/>
        <v/>
      </c>
      <c r="K2148" s="3">
        <f t="shared" si="389"/>
        <v>61</v>
      </c>
      <c r="L2148" s="3" t="str">
        <f t="shared" si="390"/>
        <v/>
      </c>
      <c r="N2148" s="48" t="s">
        <v>52</v>
      </c>
      <c r="O2148" s="57"/>
      <c r="P2148" s="36"/>
      <c r="Q2148" s="35"/>
      <c r="R2148" s="37"/>
      <c r="S2148" s="185"/>
      <c r="T2148" s="62" t="str">
        <f>IF(N2148&lt;&gt;"Choose Race",VLOOKUP(Q2148,'Riders Names'!A$2:B$582,2,FALSE),"")</f>
        <v/>
      </c>
      <c r="U2148" s="45" t="str">
        <f>IF(P2148&gt;0,VLOOKUP(Q2148,'Riders Names'!A$2:B$582,1,FALSE),"")</f>
        <v/>
      </c>
      <c r="X2148" s="7" t="str">
        <f>IF('My Races'!$H$2="All",Q2148,CONCATENATE(Q2148,N2148))</f>
        <v>Choose Race</v>
      </c>
    </row>
    <row r="2149" spans="1:24" hidden="1" x14ac:dyDescent="0.2">
      <c r="A2149" s="73" t="str">
        <f t="shared" si="386"/>
        <v/>
      </c>
      <c r="B2149" s="3" t="str">
        <f t="shared" si="384"/>
        <v/>
      </c>
      <c r="E2149" s="14" t="str">
        <f t="shared" si="385"/>
        <v/>
      </c>
      <c r="F2149" s="3">
        <f t="shared" si="391"/>
        <v>8</v>
      </c>
      <c r="G2149" s="3" t="str">
        <f t="shared" si="387"/>
        <v/>
      </c>
      <c r="H2149" s="3">
        <f t="shared" si="392"/>
        <v>0</v>
      </c>
      <c r="I2149" s="3" t="str">
        <f t="shared" si="388"/>
        <v/>
      </c>
      <c r="K2149" s="3">
        <f t="shared" si="389"/>
        <v>61</v>
      </c>
      <c r="L2149" s="3" t="str">
        <f t="shared" si="390"/>
        <v/>
      </c>
      <c r="N2149" s="48" t="s">
        <v>52</v>
      </c>
      <c r="O2149" s="57"/>
      <c r="P2149" s="36"/>
      <c r="Q2149" s="35"/>
      <c r="R2149" s="37"/>
      <c r="S2149" s="185"/>
      <c r="T2149" s="62" t="str">
        <f>IF(N2149&lt;&gt;"Choose Race",VLOOKUP(Q2149,'Riders Names'!A$2:B$582,2,FALSE),"")</f>
        <v/>
      </c>
      <c r="U2149" s="45" t="str">
        <f>IF(P2149&gt;0,VLOOKUP(Q2149,'Riders Names'!A$2:B$582,1,FALSE),"")</f>
        <v/>
      </c>
      <c r="X2149" s="7" t="str">
        <f>IF('My Races'!$H$2="All",Q2149,CONCATENATE(Q2149,N2149))</f>
        <v>Choose Race</v>
      </c>
    </row>
    <row r="2150" spans="1:24" hidden="1" x14ac:dyDescent="0.2">
      <c r="A2150" s="73" t="str">
        <f t="shared" si="386"/>
        <v/>
      </c>
      <c r="B2150" s="3" t="str">
        <f t="shared" si="384"/>
        <v/>
      </c>
      <c r="E2150" s="14" t="str">
        <f t="shared" si="385"/>
        <v/>
      </c>
      <c r="F2150" s="3">
        <f t="shared" si="391"/>
        <v>8</v>
      </c>
      <c r="G2150" s="3" t="str">
        <f t="shared" si="387"/>
        <v/>
      </c>
      <c r="H2150" s="3">
        <f t="shared" si="392"/>
        <v>0</v>
      </c>
      <c r="I2150" s="3" t="str">
        <f t="shared" si="388"/>
        <v/>
      </c>
      <c r="K2150" s="3">
        <f t="shared" si="389"/>
        <v>61</v>
      </c>
      <c r="L2150" s="3" t="str">
        <f t="shared" si="390"/>
        <v/>
      </c>
      <c r="N2150" s="48" t="s">
        <v>52</v>
      </c>
      <c r="O2150" s="57"/>
      <c r="P2150" s="36"/>
      <c r="Q2150" s="35"/>
      <c r="R2150" s="37"/>
      <c r="S2150" s="185"/>
      <c r="T2150" s="62" t="str">
        <f>IF(N2150&lt;&gt;"Choose Race",VLOOKUP(Q2150,'Riders Names'!A$2:B$582,2,FALSE),"")</f>
        <v/>
      </c>
      <c r="U2150" s="45" t="str">
        <f>IF(P2150&gt;0,VLOOKUP(Q2150,'Riders Names'!A$2:B$582,1,FALSE),"")</f>
        <v/>
      </c>
      <c r="X2150" s="7" t="str">
        <f>IF('My Races'!$H$2="All",Q2150,CONCATENATE(Q2150,N2150))</f>
        <v>Choose Race</v>
      </c>
    </row>
    <row r="2151" spans="1:24" hidden="1" x14ac:dyDescent="0.2">
      <c r="A2151" s="73" t="str">
        <f t="shared" si="386"/>
        <v/>
      </c>
      <c r="B2151" s="3" t="str">
        <f t="shared" si="384"/>
        <v/>
      </c>
      <c r="E2151" s="14" t="str">
        <f t="shared" si="385"/>
        <v/>
      </c>
      <c r="F2151" s="3">
        <f t="shared" si="391"/>
        <v>8</v>
      </c>
      <c r="G2151" s="3" t="str">
        <f t="shared" si="387"/>
        <v/>
      </c>
      <c r="H2151" s="3">
        <f t="shared" si="392"/>
        <v>0</v>
      </c>
      <c r="I2151" s="3" t="str">
        <f t="shared" si="388"/>
        <v/>
      </c>
      <c r="K2151" s="3">
        <f t="shared" si="389"/>
        <v>61</v>
      </c>
      <c r="L2151" s="3" t="str">
        <f t="shared" si="390"/>
        <v/>
      </c>
      <c r="N2151" s="48" t="s">
        <v>52</v>
      </c>
      <c r="O2151" s="57"/>
      <c r="P2151" s="36"/>
      <c r="Q2151" s="35"/>
      <c r="R2151" s="37"/>
      <c r="S2151" s="185"/>
      <c r="T2151" s="62" t="str">
        <f>IF(N2151&lt;&gt;"Choose Race",VLOOKUP(Q2151,'Riders Names'!A$2:B$582,2,FALSE),"")</f>
        <v/>
      </c>
      <c r="U2151" s="45" t="str">
        <f>IF(P2151&gt;0,VLOOKUP(Q2151,'Riders Names'!A$2:B$582,1,FALSE),"")</f>
        <v/>
      </c>
      <c r="X2151" s="7" t="str">
        <f>IF('My Races'!$H$2="All",Q2151,CONCATENATE(Q2151,N2151))</f>
        <v>Choose Race</v>
      </c>
    </row>
    <row r="2152" spans="1:24" hidden="1" x14ac:dyDescent="0.2">
      <c r="A2152" s="73" t="str">
        <f t="shared" si="386"/>
        <v/>
      </c>
      <c r="B2152" s="3" t="str">
        <f t="shared" si="384"/>
        <v/>
      </c>
      <c r="E2152" s="14" t="str">
        <f t="shared" si="385"/>
        <v/>
      </c>
      <c r="F2152" s="3">
        <f t="shared" si="391"/>
        <v>8</v>
      </c>
      <c r="G2152" s="3" t="str">
        <f t="shared" si="387"/>
        <v/>
      </c>
      <c r="H2152" s="3">
        <f t="shared" si="392"/>
        <v>0</v>
      </c>
      <c r="I2152" s="3" t="str">
        <f t="shared" si="388"/>
        <v/>
      </c>
      <c r="K2152" s="3">
        <f t="shared" si="389"/>
        <v>61</v>
      </c>
      <c r="L2152" s="3" t="str">
        <f t="shared" si="390"/>
        <v/>
      </c>
      <c r="N2152" s="48" t="s">
        <v>52</v>
      </c>
      <c r="O2152" s="57"/>
      <c r="P2152" s="36"/>
      <c r="Q2152" s="35"/>
      <c r="R2152" s="37"/>
      <c r="S2152" s="185"/>
      <c r="T2152" s="62" t="str">
        <f>IF(N2152&lt;&gt;"Choose Race",VLOOKUP(Q2152,'Riders Names'!A$2:B$582,2,FALSE),"")</f>
        <v/>
      </c>
      <c r="U2152" s="45" t="str">
        <f>IF(P2152&gt;0,VLOOKUP(Q2152,'Riders Names'!A$2:B$582,1,FALSE),"")</f>
        <v/>
      </c>
      <c r="X2152" s="7" t="str">
        <f>IF('My Races'!$H$2="All",Q2152,CONCATENATE(Q2152,N2152))</f>
        <v>Choose Race</v>
      </c>
    </row>
    <row r="2153" spans="1:24" hidden="1" x14ac:dyDescent="0.2">
      <c r="A2153" s="73" t="str">
        <f t="shared" si="386"/>
        <v/>
      </c>
      <c r="B2153" s="3" t="str">
        <f t="shared" si="384"/>
        <v/>
      </c>
      <c r="E2153" s="14" t="str">
        <f t="shared" si="385"/>
        <v/>
      </c>
      <c r="F2153" s="3">
        <f t="shared" si="391"/>
        <v>8</v>
      </c>
      <c r="G2153" s="3" t="str">
        <f t="shared" si="387"/>
        <v/>
      </c>
      <c r="H2153" s="3">
        <f t="shared" si="392"/>
        <v>0</v>
      </c>
      <c r="I2153" s="3" t="str">
        <f t="shared" si="388"/>
        <v/>
      </c>
      <c r="K2153" s="3">
        <f t="shared" si="389"/>
        <v>61</v>
      </c>
      <c r="L2153" s="3" t="str">
        <f t="shared" si="390"/>
        <v/>
      </c>
      <c r="N2153" s="48" t="s">
        <v>52</v>
      </c>
      <c r="O2153" s="57"/>
      <c r="P2153" s="36"/>
      <c r="Q2153" s="35"/>
      <c r="R2153" s="37"/>
      <c r="S2153" s="185"/>
      <c r="T2153" s="62" t="str">
        <f>IF(N2153&lt;&gt;"Choose Race",VLOOKUP(Q2153,'Riders Names'!A$2:B$582,2,FALSE),"")</f>
        <v/>
      </c>
      <c r="U2153" s="45" t="str">
        <f>IF(P2153&gt;0,VLOOKUP(Q2153,'Riders Names'!A$2:B$582,1,FALSE),"")</f>
        <v/>
      </c>
      <c r="X2153" s="7" t="str">
        <f>IF('My Races'!$H$2="All",Q2153,CONCATENATE(Q2153,N2153))</f>
        <v>Choose Race</v>
      </c>
    </row>
    <row r="2154" spans="1:24" hidden="1" x14ac:dyDescent="0.2">
      <c r="A2154" s="73" t="str">
        <f t="shared" si="386"/>
        <v/>
      </c>
      <c r="B2154" s="3" t="str">
        <f t="shared" si="384"/>
        <v/>
      </c>
      <c r="E2154" s="14" t="str">
        <f t="shared" si="385"/>
        <v/>
      </c>
      <c r="F2154" s="3">
        <f t="shared" si="391"/>
        <v>8</v>
      </c>
      <c r="G2154" s="3" t="str">
        <f t="shared" si="387"/>
        <v/>
      </c>
      <c r="H2154" s="3">
        <f t="shared" si="392"/>
        <v>0</v>
      </c>
      <c r="I2154" s="3" t="str">
        <f t="shared" si="388"/>
        <v/>
      </c>
      <c r="K2154" s="3">
        <f t="shared" si="389"/>
        <v>61</v>
      </c>
      <c r="L2154" s="3" t="str">
        <f t="shared" si="390"/>
        <v/>
      </c>
      <c r="N2154" s="48" t="s">
        <v>52</v>
      </c>
      <c r="O2154" s="57"/>
      <c r="P2154" s="36"/>
      <c r="Q2154" s="35"/>
      <c r="R2154" s="37"/>
      <c r="S2154" s="185"/>
      <c r="T2154" s="62" t="str">
        <f>IF(N2154&lt;&gt;"Choose Race",VLOOKUP(Q2154,'Riders Names'!A$2:B$582,2,FALSE),"")</f>
        <v/>
      </c>
      <c r="U2154" s="45" t="str">
        <f>IF(P2154&gt;0,VLOOKUP(Q2154,'Riders Names'!A$2:B$582,1,FALSE),"")</f>
        <v/>
      </c>
      <c r="X2154" s="7" t="str">
        <f>IF('My Races'!$H$2="All",Q2154,CONCATENATE(Q2154,N2154))</f>
        <v>Choose Race</v>
      </c>
    </row>
    <row r="2155" spans="1:24" hidden="1" x14ac:dyDescent="0.2">
      <c r="A2155" s="73" t="str">
        <f t="shared" si="386"/>
        <v/>
      </c>
      <c r="B2155" s="3" t="str">
        <f t="shared" si="384"/>
        <v/>
      </c>
      <c r="E2155" s="14" t="str">
        <f t="shared" si="385"/>
        <v/>
      </c>
      <c r="F2155" s="3">
        <f t="shared" si="391"/>
        <v>8</v>
      </c>
      <c r="G2155" s="3" t="str">
        <f t="shared" si="387"/>
        <v/>
      </c>
      <c r="H2155" s="3">
        <f t="shared" si="392"/>
        <v>0</v>
      </c>
      <c r="I2155" s="3" t="str">
        <f t="shared" si="388"/>
        <v/>
      </c>
      <c r="K2155" s="3">
        <f t="shared" si="389"/>
        <v>61</v>
      </c>
      <c r="L2155" s="3" t="str">
        <f t="shared" si="390"/>
        <v/>
      </c>
      <c r="N2155" s="48" t="s">
        <v>52</v>
      </c>
      <c r="O2155" s="57"/>
      <c r="P2155" s="36"/>
      <c r="Q2155" s="35"/>
      <c r="R2155" s="37"/>
      <c r="S2155" s="185"/>
      <c r="T2155" s="62" t="str">
        <f>IF(N2155&lt;&gt;"Choose Race",VLOOKUP(Q2155,'Riders Names'!A$2:B$582,2,FALSE),"")</f>
        <v/>
      </c>
      <c r="U2155" s="45" t="str">
        <f>IF(P2155&gt;0,VLOOKUP(Q2155,'Riders Names'!A$2:B$582,1,FALSE),"")</f>
        <v/>
      </c>
      <c r="X2155" s="7" t="str">
        <f>IF('My Races'!$H$2="All",Q2155,CONCATENATE(Q2155,N2155))</f>
        <v>Choose Race</v>
      </c>
    </row>
    <row r="2156" spans="1:24" hidden="1" x14ac:dyDescent="0.2">
      <c r="A2156" s="73" t="str">
        <f t="shared" si="386"/>
        <v/>
      </c>
      <c r="B2156" s="3" t="str">
        <f t="shared" si="384"/>
        <v/>
      </c>
      <c r="E2156" s="14" t="str">
        <f t="shared" si="385"/>
        <v/>
      </c>
      <c r="F2156" s="3">
        <f t="shared" si="391"/>
        <v>8</v>
      </c>
      <c r="G2156" s="3" t="str">
        <f t="shared" si="387"/>
        <v/>
      </c>
      <c r="H2156" s="3">
        <f t="shared" si="392"/>
        <v>0</v>
      </c>
      <c r="I2156" s="3" t="str">
        <f t="shared" si="388"/>
        <v/>
      </c>
      <c r="K2156" s="3">
        <f t="shared" si="389"/>
        <v>61</v>
      </c>
      <c r="L2156" s="3" t="str">
        <f t="shared" si="390"/>
        <v/>
      </c>
      <c r="N2156" s="48" t="s">
        <v>52</v>
      </c>
      <c r="O2156" s="57"/>
      <c r="P2156" s="36"/>
      <c r="Q2156" s="35"/>
      <c r="R2156" s="37"/>
      <c r="S2156" s="185"/>
      <c r="T2156" s="62" t="str">
        <f>IF(N2156&lt;&gt;"Choose Race",VLOOKUP(Q2156,'Riders Names'!A$2:B$582,2,FALSE),"")</f>
        <v/>
      </c>
      <c r="U2156" s="45" t="str">
        <f>IF(P2156&gt;0,VLOOKUP(Q2156,'Riders Names'!A$2:B$582,1,FALSE),"")</f>
        <v/>
      </c>
      <c r="X2156" s="7" t="str">
        <f>IF('My Races'!$H$2="All",Q2156,CONCATENATE(Q2156,N2156))</f>
        <v>Choose Race</v>
      </c>
    </row>
    <row r="2157" spans="1:24" hidden="1" x14ac:dyDescent="0.2">
      <c r="A2157" s="73" t="str">
        <f t="shared" si="386"/>
        <v/>
      </c>
      <c r="B2157" s="3" t="str">
        <f t="shared" si="384"/>
        <v/>
      </c>
      <c r="E2157" s="14" t="str">
        <f t="shared" si="385"/>
        <v/>
      </c>
      <c r="F2157" s="3">
        <f t="shared" si="391"/>
        <v>8</v>
      </c>
      <c r="G2157" s="3" t="str">
        <f t="shared" si="387"/>
        <v/>
      </c>
      <c r="H2157" s="3">
        <f t="shared" si="392"/>
        <v>0</v>
      </c>
      <c r="I2157" s="3" t="str">
        <f t="shared" si="388"/>
        <v/>
      </c>
      <c r="K2157" s="3">
        <f t="shared" si="389"/>
        <v>61</v>
      </c>
      <c r="L2157" s="3" t="str">
        <f t="shared" si="390"/>
        <v/>
      </c>
      <c r="N2157" s="48" t="s">
        <v>52</v>
      </c>
      <c r="O2157" s="57"/>
      <c r="P2157" s="36"/>
      <c r="Q2157" s="35"/>
      <c r="R2157" s="37"/>
      <c r="S2157" s="185"/>
      <c r="T2157" s="62" t="str">
        <f>IF(N2157&lt;&gt;"Choose Race",VLOOKUP(Q2157,'Riders Names'!A$2:B$582,2,FALSE),"")</f>
        <v/>
      </c>
      <c r="U2157" s="45" t="str">
        <f>IF(P2157&gt;0,VLOOKUP(Q2157,'Riders Names'!A$2:B$582,1,FALSE),"")</f>
        <v/>
      </c>
      <c r="X2157" s="7" t="str">
        <f>IF('My Races'!$H$2="All",Q2157,CONCATENATE(Q2157,N2157))</f>
        <v>Choose Race</v>
      </c>
    </row>
    <row r="2158" spans="1:24" hidden="1" x14ac:dyDescent="0.2">
      <c r="A2158" s="73" t="str">
        <f t="shared" si="386"/>
        <v/>
      </c>
      <c r="B2158" s="3" t="str">
        <f t="shared" si="384"/>
        <v/>
      </c>
      <c r="E2158" s="14" t="str">
        <f t="shared" si="385"/>
        <v/>
      </c>
      <c r="F2158" s="3">
        <f t="shared" si="391"/>
        <v>8</v>
      </c>
      <c r="G2158" s="3" t="str">
        <f t="shared" si="387"/>
        <v/>
      </c>
      <c r="H2158" s="3">
        <f t="shared" si="392"/>
        <v>0</v>
      </c>
      <c r="I2158" s="3" t="str">
        <f t="shared" si="388"/>
        <v/>
      </c>
      <c r="K2158" s="3">
        <f t="shared" si="389"/>
        <v>61</v>
      </c>
      <c r="L2158" s="3" t="str">
        <f t="shared" si="390"/>
        <v/>
      </c>
      <c r="N2158" s="48" t="s">
        <v>52</v>
      </c>
      <c r="O2158" s="57"/>
      <c r="P2158" s="36"/>
      <c r="Q2158" s="35"/>
      <c r="R2158" s="37"/>
      <c r="S2158" s="185"/>
      <c r="T2158" s="62" t="str">
        <f>IF(N2158&lt;&gt;"Choose Race",VLOOKUP(Q2158,'Riders Names'!A$2:B$582,2,FALSE),"")</f>
        <v/>
      </c>
      <c r="U2158" s="45" t="str">
        <f>IF(P2158&gt;0,VLOOKUP(Q2158,'Riders Names'!A$2:B$582,1,FALSE),"")</f>
        <v/>
      </c>
      <c r="X2158" s="7" t="str">
        <f>IF('My Races'!$H$2="All",Q2158,CONCATENATE(Q2158,N2158))</f>
        <v>Choose Race</v>
      </c>
    </row>
    <row r="2159" spans="1:24" hidden="1" x14ac:dyDescent="0.2">
      <c r="A2159" s="73" t="str">
        <f t="shared" si="386"/>
        <v/>
      </c>
      <c r="B2159" s="3" t="str">
        <f t="shared" si="384"/>
        <v/>
      </c>
      <c r="E2159" s="14" t="str">
        <f t="shared" si="385"/>
        <v/>
      </c>
      <c r="F2159" s="3">
        <f t="shared" si="391"/>
        <v>8</v>
      </c>
      <c r="G2159" s="3" t="str">
        <f t="shared" si="387"/>
        <v/>
      </c>
      <c r="H2159" s="3">
        <f t="shared" si="392"/>
        <v>0</v>
      </c>
      <c r="I2159" s="3" t="str">
        <f t="shared" si="388"/>
        <v/>
      </c>
      <c r="K2159" s="3">
        <f t="shared" si="389"/>
        <v>61</v>
      </c>
      <c r="L2159" s="3" t="str">
        <f t="shared" si="390"/>
        <v/>
      </c>
      <c r="N2159" s="48" t="s">
        <v>52</v>
      </c>
      <c r="O2159" s="57"/>
      <c r="P2159" s="36"/>
      <c r="Q2159" s="35"/>
      <c r="R2159" s="37"/>
      <c r="S2159" s="185"/>
      <c r="T2159" s="62" t="str">
        <f>IF(N2159&lt;&gt;"Choose Race",VLOOKUP(Q2159,'Riders Names'!A$2:B$582,2,FALSE),"")</f>
        <v/>
      </c>
      <c r="U2159" s="45" t="str">
        <f>IF(P2159&gt;0,VLOOKUP(Q2159,'Riders Names'!A$2:B$582,1,FALSE),"")</f>
        <v/>
      </c>
      <c r="X2159" s="7" t="str">
        <f>IF('My Races'!$H$2="All",Q2159,CONCATENATE(Q2159,N2159))</f>
        <v>Choose Race</v>
      </c>
    </row>
    <row r="2160" spans="1:24" hidden="1" x14ac:dyDescent="0.2">
      <c r="A2160" s="73" t="str">
        <f t="shared" si="386"/>
        <v/>
      </c>
      <c r="B2160" s="3" t="str">
        <f t="shared" si="384"/>
        <v/>
      </c>
      <c r="E2160" s="14" t="str">
        <f t="shared" si="385"/>
        <v/>
      </c>
      <c r="F2160" s="3">
        <f t="shared" si="391"/>
        <v>8</v>
      </c>
      <c r="G2160" s="3" t="str">
        <f t="shared" si="387"/>
        <v/>
      </c>
      <c r="H2160" s="3">
        <f t="shared" si="392"/>
        <v>0</v>
      </c>
      <c r="I2160" s="3" t="str">
        <f t="shared" si="388"/>
        <v/>
      </c>
      <c r="K2160" s="3">
        <f t="shared" si="389"/>
        <v>61</v>
      </c>
      <c r="L2160" s="3" t="str">
        <f t="shared" si="390"/>
        <v/>
      </c>
      <c r="N2160" s="48" t="s">
        <v>52</v>
      </c>
      <c r="O2160" s="57"/>
      <c r="P2160" s="36"/>
      <c r="Q2160" s="35"/>
      <c r="R2160" s="37"/>
      <c r="S2160" s="185"/>
      <c r="T2160" s="62" t="str">
        <f>IF(N2160&lt;&gt;"Choose Race",VLOOKUP(Q2160,'Riders Names'!A$2:B$582,2,FALSE),"")</f>
        <v/>
      </c>
      <c r="U2160" s="45" t="str">
        <f>IF(P2160&gt;0,VLOOKUP(Q2160,'Riders Names'!A$2:B$582,1,FALSE),"")</f>
        <v/>
      </c>
      <c r="X2160" s="7" t="str">
        <f>IF('My Races'!$H$2="All",Q2160,CONCATENATE(Q2160,N2160))</f>
        <v>Choose Race</v>
      </c>
    </row>
    <row r="2161" spans="1:24" hidden="1" x14ac:dyDescent="0.2">
      <c r="A2161" s="73" t="str">
        <f t="shared" si="386"/>
        <v/>
      </c>
      <c r="B2161" s="3" t="str">
        <f t="shared" si="384"/>
        <v/>
      </c>
      <c r="E2161" s="14" t="str">
        <f t="shared" si="385"/>
        <v/>
      </c>
      <c r="F2161" s="3">
        <f t="shared" si="391"/>
        <v>8</v>
      </c>
      <c r="G2161" s="3" t="str">
        <f t="shared" si="387"/>
        <v/>
      </c>
      <c r="H2161" s="3">
        <f t="shared" si="392"/>
        <v>0</v>
      </c>
      <c r="I2161" s="3" t="str">
        <f t="shared" si="388"/>
        <v/>
      </c>
      <c r="K2161" s="3">
        <f t="shared" si="389"/>
        <v>61</v>
      </c>
      <c r="L2161" s="3" t="str">
        <f t="shared" si="390"/>
        <v/>
      </c>
      <c r="N2161" s="48" t="s">
        <v>52</v>
      </c>
      <c r="O2161" s="57"/>
      <c r="P2161" s="36"/>
      <c r="Q2161" s="35"/>
      <c r="R2161" s="37"/>
      <c r="S2161" s="185"/>
      <c r="T2161" s="62" t="str">
        <f>IF(N2161&lt;&gt;"Choose Race",VLOOKUP(Q2161,'Riders Names'!A$2:B$582,2,FALSE),"")</f>
        <v/>
      </c>
      <c r="U2161" s="45" t="str">
        <f>IF(P2161&gt;0,VLOOKUP(Q2161,'Riders Names'!A$2:B$582,1,FALSE),"")</f>
        <v/>
      </c>
      <c r="X2161" s="7" t="str">
        <f>IF('My Races'!$H$2="All",Q2161,CONCATENATE(Q2161,N2161))</f>
        <v>Choose Race</v>
      </c>
    </row>
    <row r="2162" spans="1:24" hidden="1" x14ac:dyDescent="0.2">
      <c r="A2162" s="73" t="str">
        <f t="shared" si="386"/>
        <v/>
      </c>
      <c r="B2162" s="3" t="str">
        <f t="shared" si="384"/>
        <v/>
      </c>
      <c r="E2162" s="14" t="str">
        <f t="shared" si="385"/>
        <v/>
      </c>
      <c r="F2162" s="3">
        <f t="shared" si="391"/>
        <v>8</v>
      </c>
      <c r="G2162" s="3" t="str">
        <f t="shared" si="387"/>
        <v/>
      </c>
      <c r="H2162" s="3">
        <f t="shared" si="392"/>
        <v>0</v>
      </c>
      <c r="I2162" s="3" t="str">
        <f t="shared" si="388"/>
        <v/>
      </c>
      <c r="K2162" s="3">
        <f t="shared" si="389"/>
        <v>61</v>
      </c>
      <c r="L2162" s="3" t="str">
        <f t="shared" si="390"/>
        <v/>
      </c>
      <c r="N2162" s="48" t="s">
        <v>52</v>
      </c>
      <c r="O2162" s="57"/>
      <c r="P2162" s="36"/>
      <c r="Q2162" s="35"/>
      <c r="R2162" s="37"/>
      <c r="S2162" s="185"/>
      <c r="T2162" s="62" t="str">
        <f>IF(N2162&lt;&gt;"Choose Race",VLOOKUP(Q2162,'Riders Names'!A$2:B$582,2,FALSE),"")</f>
        <v/>
      </c>
      <c r="U2162" s="45" t="str">
        <f>IF(P2162&gt;0,VLOOKUP(Q2162,'Riders Names'!A$2:B$582,1,FALSE),"")</f>
        <v/>
      </c>
      <c r="X2162" s="7" t="str">
        <f>IF('My Races'!$H$2="All",Q2162,CONCATENATE(Q2162,N2162))</f>
        <v>Choose Race</v>
      </c>
    </row>
    <row r="2163" spans="1:24" hidden="1" x14ac:dyDescent="0.2">
      <c r="A2163" s="73" t="str">
        <f t="shared" si="386"/>
        <v/>
      </c>
      <c r="B2163" s="3" t="str">
        <f t="shared" si="384"/>
        <v/>
      </c>
      <c r="E2163" s="14" t="str">
        <f t="shared" si="385"/>
        <v/>
      </c>
      <c r="F2163" s="3">
        <f t="shared" si="391"/>
        <v>8</v>
      </c>
      <c r="G2163" s="3" t="str">
        <f t="shared" si="387"/>
        <v/>
      </c>
      <c r="H2163" s="3">
        <f t="shared" si="392"/>
        <v>0</v>
      </c>
      <c r="I2163" s="3" t="str">
        <f t="shared" si="388"/>
        <v/>
      </c>
      <c r="K2163" s="3">
        <f t="shared" si="389"/>
        <v>61</v>
      </c>
      <c r="L2163" s="3" t="str">
        <f t="shared" si="390"/>
        <v/>
      </c>
      <c r="N2163" s="48" t="s">
        <v>52</v>
      </c>
      <c r="O2163" s="57"/>
      <c r="P2163" s="36"/>
      <c r="Q2163" s="35"/>
      <c r="R2163" s="37"/>
      <c r="S2163" s="185"/>
      <c r="T2163" s="62" t="str">
        <f>IF(N2163&lt;&gt;"Choose Race",VLOOKUP(Q2163,'Riders Names'!A$2:B$582,2,FALSE),"")</f>
        <v/>
      </c>
      <c r="U2163" s="45" t="str">
        <f>IF(P2163&gt;0,VLOOKUP(Q2163,'Riders Names'!A$2:B$582,1,FALSE),"")</f>
        <v/>
      </c>
      <c r="X2163" s="7" t="str">
        <f>IF('My Races'!$H$2="All",Q2163,CONCATENATE(Q2163,N2163))</f>
        <v>Choose Race</v>
      </c>
    </row>
    <row r="2164" spans="1:24" hidden="1" x14ac:dyDescent="0.2">
      <c r="A2164" s="73" t="str">
        <f t="shared" si="386"/>
        <v/>
      </c>
      <c r="B2164" s="3" t="str">
        <f t="shared" si="384"/>
        <v/>
      </c>
      <c r="E2164" s="14" t="str">
        <f t="shared" si="385"/>
        <v/>
      </c>
      <c r="F2164" s="3">
        <f t="shared" si="391"/>
        <v>8</v>
      </c>
      <c r="G2164" s="3" t="str">
        <f t="shared" si="387"/>
        <v/>
      </c>
      <c r="H2164" s="3">
        <f t="shared" si="392"/>
        <v>0</v>
      </c>
      <c r="I2164" s="3" t="str">
        <f t="shared" si="388"/>
        <v/>
      </c>
      <c r="K2164" s="3">
        <f t="shared" si="389"/>
        <v>61</v>
      </c>
      <c r="L2164" s="3" t="str">
        <f t="shared" si="390"/>
        <v/>
      </c>
      <c r="N2164" s="48" t="s">
        <v>52</v>
      </c>
      <c r="O2164" s="57"/>
      <c r="P2164" s="36"/>
      <c r="Q2164" s="35"/>
      <c r="R2164" s="37"/>
      <c r="S2164" s="185"/>
      <c r="T2164" s="62" t="str">
        <f>IF(N2164&lt;&gt;"Choose Race",VLOOKUP(Q2164,'Riders Names'!A$2:B$582,2,FALSE),"")</f>
        <v/>
      </c>
      <c r="U2164" s="45" t="str">
        <f>IF(P2164&gt;0,VLOOKUP(Q2164,'Riders Names'!A$2:B$582,1,FALSE),"")</f>
        <v/>
      </c>
      <c r="X2164" s="7" t="str">
        <f>IF('My Races'!$H$2="All",Q2164,CONCATENATE(Q2164,N2164))</f>
        <v>Choose Race</v>
      </c>
    </row>
    <row r="2165" spans="1:24" hidden="1" x14ac:dyDescent="0.2">
      <c r="A2165" s="73" t="str">
        <f t="shared" si="386"/>
        <v/>
      </c>
      <c r="B2165" s="3" t="str">
        <f t="shared" si="384"/>
        <v/>
      </c>
      <c r="E2165" s="14" t="str">
        <f t="shared" si="385"/>
        <v/>
      </c>
      <c r="F2165" s="3">
        <f t="shared" si="391"/>
        <v>8</v>
      </c>
      <c r="G2165" s="3" t="str">
        <f t="shared" si="387"/>
        <v/>
      </c>
      <c r="H2165" s="3">
        <f t="shared" si="392"/>
        <v>0</v>
      </c>
      <c r="I2165" s="3" t="str">
        <f t="shared" si="388"/>
        <v/>
      </c>
      <c r="K2165" s="3">
        <f t="shared" si="389"/>
        <v>61</v>
      </c>
      <c r="L2165" s="3" t="str">
        <f t="shared" si="390"/>
        <v/>
      </c>
      <c r="N2165" s="48" t="s">
        <v>52</v>
      </c>
      <c r="O2165" s="57"/>
      <c r="P2165" s="36"/>
      <c r="Q2165" s="35"/>
      <c r="R2165" s="37"/>
      <c r="S2165" s="185"/>
      <c r="T2165" s="62" t="str">
        <f>IF(N2165&lt;&gt;"Choose Race",VLOOKUP(Q2165,'Riders Names'!A$2:B$582,2,FALSE),"")</f>
        <v/>
      </c>
      <c r="U2165" s="45" t="str">
        <f>IF(P2165&gt;0,VLOOKUP(Q2165,'Riders Names'!A$2:B$582,1,FALSE),"")</f>
        <v/>
      </c>
      <c r="X2165" s="7" t="str">
        <f>IF('My Races'!$H$2="All",Q2165,CONCATENATE(Q2165,N2165))</f>
        <v>Choose Race</v>
      </c>
    </row>
    <row r="2166" spans="1:24" hidden="1" x14ac:dyDescent="0.2">
      <c r="A2166" s="73" t="str">
        <f t="shared" si="386"/>
        <v/>
      </c>
      <c r="B2166" s="3" t="str">
        <f t="shared" si="384"/>
        <v/>
      </c>
      <c r="E2166" s="14" t="str">
        <f t="shared" si="385"/>
        <v/>
      </c>
      <c r="F2166" s="3">
        <f t="shared" si="391"/>
        <v>8</v>
      </c>
      <c r="G2166" s="3" t="str">
        <f t="shared" si="387"/>
        <v/>
      </c>
      <c r="H2166" s="3">
        <f t="shared" si="392"/>
        <v>0</v>
      </c>
      <c r="I2166" s="3" t="str">
        <f t="shared" si="388"/>
        <v/>
      </c>
      <c r="K2166" s="3">
        <f t="shared" si="389"/>
        <v>61</v>
      </c>
      <c r="L2166" s="3" t="str">
        <f t="shared" si="390"/>
        <v/>
      </c>
      <c r="N2166" s="48" t="s">
        <v>52</v>
      </c>
      <c r="O2166" s="57"/>
      <c r="P2166" s="36"/>
      <c r="Q2166" s="35"/>
      <c r="R2166" s="37"/>
      <c r="S2166" s="185"/>
      <c r="T2166" s="62" t="str">
        <f>IF(N2166&lt;&gt;"Choose Race",VLOOKUP(Q2166,'Riders Names'!A$2:B$582,2,FALSE),"")</f>
        <v/>
      </c>
      <c r="U2166" s="45" t="str">
        <f>IF(P2166&gt;0,VLOOKUP(Q2166,'Riders Names'!A$2:B$582,1,FALSE),"")</f>
        <v/>
      </c>
      <c r="X2166" s="7" t="str">
        <f>IF('My Races'!$H$2="All",Q2166,CONCATENATE(Q2166,N2166))</f>
        <v>Choose Race</v>
      </c>
    </row>
    <row r="2167" spans="1:24" hidden="1" x14ac:dyDescent="0.2">
      <c r="A2167" s="73" t="str">
        <f t="shared" si="386"/>
        <v/>
      </c>
      <c r="B2167" s="3" t="str">
        <f t="shared" si="384"/>
        <v/>
      </c>
      <c r="E2167" s="14" t="str">
        <f t="shared" si="385"/>
        <v/>
      </c>
      <c r="F2167" s="3">
        <f t="shared" si="391"/>
        <v>8</v>
      </c>
      <c r="G2167" s="3" t="str">
        <f t="shared" si="387"/>
        <v/>
      </c>
      <c r="H2167" s="3">
        <f t="shared" si="392"/>
        <v>0</v>
      </c>
      <c r="I2167" s="3" t="str">
        <f t="shared" si="388"/>
        <v/>
      </c>
      <c r="K2167" s="3">
        <f t="shared" si="389"/>
        <v>61</v>
      </c>
      <c r="L2167" s="3" t="str">
        <f t="shared" si="390"/>
        <v/>
      </c>
      <c r="N2167" s="48" t="s">
        <v>52</v>
      </c>
      <c r="O2167" s="57"/>
      <c r="P2167" s="36"/>
      <c r="Q2167" s="35"/>
      <c r="R2167" s="37"/>
      <c r="S2167" s="185"/>
      <c r="T2167" s="62" t="str">
        <f>IF(N2167&lt;&gt;"Choose Race",VLOOKUP(Q2167,'Riders Names'!A$2:B$582,2,FALSE),"")</f>
        <v/>
      </c>
      <c r="U2167" s="45" t="str">
        <f>IF(P2167&gt;0,VLOOKUP(Q2167,'Riders Names'!A$2:B$582,1,FALSE),"")</f>
        <v/>
      </c>
      <c r="X2167" s="7" t="str">
        <f>IF('My Races'!$H$2="All",Q2167,CONCATENATE(Q2167,N2167))</f>
        <v>Choose Race</v>
      </c>
    </row>
    <row r="2168" spans="1:24" hidden="1" x14ac:dyDescent="0.2">
      <c r="A2168" s="73" t="str">
        <f t="shared" si="386"/>
        <v/>
      </c>
      <c r="B2168" s="3" t="str">
        <f t="shared" si="384"/>
        <v/>
      </c>
      <c r="E2168" s="14" t="str">
        <f t="shared" si="385"/>
        <v/>
      </c>
      <c r="F2168" s="3">
        <f t="shared" si="391"/>
        <v>8</v>
      </c>
      <c r="G2168" s="3" t="str">
        <f t="shared" si="387"/>
        <v/>
      </c>
      <c r="H2168" s="3">
        <f t="shared" si="392"/>
        <v>0</v>
      </c>
      <c r="I2168" s="3" t="str">
        <f t="shared" si="388"/>
        <v/>
      </c>
      <c r="K2168" s="3">
        <f t="shared" si="389"/>
        <v>61</v>
      </c>
      <c r="L2168" s="3" t="str">
        <f t="shared" si="390"/>
        <v/>
      </c>
      <c r="N2168" s="48" t="s">
        <v>52</v>
      </c>
      <c r="O2168" s="57"/>
      <c r="P2168" s="36"/>
      <c r="Q2168" s="35"/>
      <c r="R2168" s="37"/>
      <c r="S2168" s="185"/>
      <c r="T2168" s="62" t="str">
        <f>IF(N2168&lt;&gt;"Choose Race",VLOOKUP(Q2168,'Riders Names'!A$2:B$582,2,FALSE),"")</f>
        <v/>
      </c>
      <c r="U2168" s="45" t="str">
        <f>IF(P2168&gt;0,VLOOKUP(Q2168,'Riders Names'!A$2:B$582,1,FALSE),"")</f>
        <v/>
      </c>
      <c r="X2168" s="7" t="str">
        <f>IF('My Races'!$H$2="All",Q2168,CONCATENATE(Q2168,N2168))</f>
        <v>Choose Race</v>
      </c>
    </row>
    <row r="2169" spans="1:24" hidden="1" x14ac:dyDescent="0.2">
      <c r="A2169" s="73" t="str">
        <f t="shared" si="386"/>
        <v/>
      </c>
      <c r="B2169" s="3" t="str">
        <f t="shared" si="384"/>
        <v/>
      </c>
      <c r="E2169" s="14" t="str">
        <f t="shared" si="385"/>
        <v/>
      </c>
      <c r="F2169" s="3">
        <f t="shared" si="391"/>
        <v>8</v>
      </c>
      <c r="G2169" s="3" t="str">
        <f t="shared" si="387"/>
        <v/>
      </c>
      <c r="H2169" s="3">
        <f t="shared" si="392"/>
        <v>0</v>
      </c>
      <c r="I2169" s="3" t="str">
        <f t="shared" si="388"/>
        <v/>
      </c>
      <c r="K2169" s="3">
        <f t="shared" si="389"/>
        <v>61</v>
      </c>
      <c r="L2169" s="3" t="str">
        <f t="shared" si="390"/>
        <v/>
      </c>
      <c r="N2169" s="48" t="s">
        <v>52</v>
      </c>
      <c r="O2169" s="57"/>
      <c r="P2169" s="36"/>
      <c r="Q2169" s="35"/>
      <c r="R2169" s="37"/>
      <c r="S2169" s="185"/>
      <c r="T2169" s="62" t="str">
        <f>IF(N2169&lt;&gt;"Choose Race",VLOOKUP(Q2169,'Riders Names'!A$2:B$582,2,FALSE),"")</f>
        <v/>
      </c>
      <c r="U2169" s="45" t="str">
        <f>IF(P2169&gt;0,VLOOKUP(Q2169,'Riders Names'!A$2:B$582,1,FALSE),"")</f>
        <v/>
      </c>
      <c r="X2169" s="7" t="str">
        <f>IF('My Races'!$H$2="All",Q2169,CONCATENATE(Q2169,N2169))</f>
        <v>Choose Race</v>
      </c>
    </row>
    <row r="2170" spans="1:24" hidden="1" x14ac:dyDescent="0.2">
      <c r="A2170" s="73" t="str">
        <f t="shared" si="386"/>
        <v/>
      </c>
      <c r="B2170" s="3" t="str">
        <f t="shared" si="384"/>
        <v/>
      </c>
      <c r="E2170" s="14" t="str">
        <f t="shared" si="385"/>
        <v/>
      </c>
      <c r="F2170" s="3">
        <f t="shared" si="391"/>
        <v>8</v>
      </c>
      <c r="G2170" s="3" t="str">
        <f t="shared" si="387"/>
        <v/>
      </c>
      <c r="H2170" s="3">
        <f t="shared" si="392"/>
        <v>0</v>
      </c>
      <c r="I2170" s="3" t="str">
        <f t="shared" si="388"/>
        <v/>
      </c>
      <c r="K2170" s="3">
        <f t="shared" si="389"/>
        <v>61</v>
      </c>
      <c r="L2170" s="3" t="str">
        <f t="shared" si="390"/>
        <v/>
      </c>
      <c r="N2170" s="48" t="s">
        <v>52</v>
      </c>
      <c r="O2170" s="57"/>
      <c r="P2170" s="36"/>
      <c r="Q2170" s="35"/>
      <c r="R2170" s="37"/>
      <c r="S2170" s="185"/>
      <c r="T2170" s="62" t="str">
        <f>IF(N2170&lt;&gt;"Choose Race",VLOOKUP(Q2170,'Riders Names'!A$2:B$582,2,FALSE),"")</f>
        <v/>
      </c>
      <c r="U2170" s="45" t="str">
        <f>IF(P2170&gt;0,VLOOKUP(Q2170,'Riders Names'!A$2:B$582,1,FALSE),"")</f>
        <v/>
      </c>
      <c r="X2170" s="7" t="str">
        <f>IF('My Races'!$H$2="All",Q2170,CONCATENATE(Q2170,N2170))</f>
        <v>Choose Race</v>
      </c>
    </row>
    <row r="2171" spans="1:24" hidden="1" x14ac:dyDescent="0.2">
      <c r="A2171" s="73" t="str">
        <f t="shared" si="386"/>
        <v/>
      </c>
      <c r="B2171" s="3" t="str">
        <f t="shared" si="384"/>
        <v/>
      </c>
      <c r="E2171" s="14" t="str">
        <f t="shared" si="385"/>
        <v/>
      </c>
      <c r="F2171" s="3">
        <f t="shared" si="391"/>
        <v>8</v>
      </c>
      <c r="G2171" s="3" t="str">
        <f t="shared" si="387"/>
        <v/>
      </c>
      <c r="H2171" s="3">
        <f t="shared" si="392"/>
        <v>0</v>
      </c>
      <c r="I2171" s="3" t="str">
        <f t="shared" si="388"/>
        <v/>
      </c>
      <c r="K2171" s="3">
        <f t="shared" si="389"/>
        <v>61</v>
      </c>
      <c r="L2171" s="3" t="str">
        <f t="shared" si="390"/>
        <v/>
      </c>
      <c r="N2171" s="48" t="s">
        <v>52</v>
      </c>
      <c r="O2171" s="57"/>
      <c r="P2171" s="36"/>
      <c r="Q2171" s="35"/>
      <c r="R2171" s="37"/>
      <c r="S2171" s="185"/>
      <c r="T2171" s="62" t="str">
        <f>IF(N2171&lt;&gt;"Choose Race",VLOOKUP(Q2171,'Riders Names'!A$2:B$582,2,FALSE),"")</f>
        <v/>
      </c>
      <c r="U2171" s="45" t="str">
        <f>IF(P2171&gt;0,VLOOKUP(Q2171,'Riders Names'!A$2:B$582,1,FALSE),"")</f>
        <v/>
      </c>
      <c r="X2171" s="7" t="str">
        <f>IF('My Races'!$H$2="All",Q2171,CONCATENATE(Q2171,N2171))</f>
        <v>Choose Race</v>
      </c>
    </row>
    <row r="2172" spans="1:24" hidden="1" x14ac:dyDescent="0.2">
      <c r="A2172" s="73" t="str">
        <f t="shared" si="386"/>
        <v/>
      </c>
      <c r="B2172" s="3" t="str">
        <f t="shared" si="384"/>
        <v/>
      </c>
      <c r="E2172" s="14" t="str">
        <f t="shared" si="385"/>
        <v/>
      </c>
      <c r="F2172" s="3">
        <f t="shared" si="391"/>
        <v>8</v>
      </c>
      <c r="G2172" s="3" t="str">
        <f t="shared" si="387"/>
        <v/>
      </c>
      <c r="H2172" s="3">
        <f t="shared" si="392"/>
        <v>0</v>
      </c>
      <c r="I2172" s="3" t="str">
        <f t="shared" si="388"/>
        <v/>
      </c>
      <c r="K2172" s="3">
        <f t="shared" si="389"/>
        <v>61</v>
      </c>
      <c r="L2172" s="3" t="str">
        <f t="shared" si="390"/>
        <v/>
      </c>
      <c r="N2172" s="48" t="s">
        <v>52</v>
      </c>
      <c r="O2172" s="57"/>
      <c r="P2172" s="36"/>
      <c r="Q2172" s="35"/>
      <c r="R2172" s="37"/>
      <c r="S2172" s="185"/>
      <c r="T2172" s="62" t="str">
        <f>IF(N2172&lt;&gt;"Choose Race",VLOOKUP(Q2172,'Riders Names'!A$2:B$582,2,FALSE),"")</f>
        <v/>
      </c>
      <c r="U2172" s="45" t="str">
        <f>IF(P2172&gt;0,VLOOKUP(Q2172,'Riders Names'!A$2:B$582,1,FALSE),"")</f>
        <v/>
      </c>
      <c r="X2172" s="7" t="str">
        <f>IF('My Races'!$H$2="All",Q2172,CONCATENATE(Q2172,N2172))</f>
        <v>Choose Race</v>
      </c>
    </row>
    <row r="2173" spans="1:24" hidden="1" x14ac:dyDescent="0.2">
      <c r="A2173" s="73" t="str">
        <f t="shared" si="386"/>
        <v/>
      </c>
      <c r="B2173" s="3" t="str">
        <f t="shared" si="384"/>
        <v/>
      </c>
      <c r="E2173" s="14" t="str">
        <f t="shared" si="385"/>
        <v/>
      </c>
      <c r="F2173" s="3">
        <f t="shared" si="391"/>
        <v>8</v>
      </c>
      <c r="G2173" s="3" t="str">
        <f t="shared" si="387"/>
        <v/>
      </c>
      <c r="H2173" s="3">
        <f t="shared" si="392"/>
        <v>0</v>
      </c>
      <c r="I2173" s="3" t="str">
        <f t="shared" si="388"/>
        <v/>
      </c>
      <c r="K2173" s="3">
        <f t="shared" si="389"/>
        <v>61</v>
      </c>
      <c r="L2173" s="3" t="str">
        <f t="shared" si="390"/>
        <v/>
      </c>
      <c r="N2173" s="48" t="s">
        <v>52</v>
      </c>
      <c r="O2173" s="57"/>
      <c r="P2173" s="36"/>
      <c r="Q2173" s="35"/>
      <c r="R2173" s="37"/>
      <c r="S2173" s="185"/>
      <c r="T2173" s="62" t="str">
        <f>IF(N2173&lt;&gt;"Choose Race",VLOOKUP(Q2173,'Riders Names'!A$2:B$582,2,FALSE),"")</f>
        <v/>
      </c>
      <c r="U2173" s="45" t="str">
        <f>IF(P2173&gt;0,VLOOKUP(Q2173,'Riders Names'!A$2:B$582,1,FALSE),"")</f>
        <v/>
      </c>
      <c r="X2173" s="7" t="str">
        <f>IF('My Races'!$H$2="All",Q2173,CONCATENATE(Q2173,N2173))</f>
        <v>Choose Race</v>
      </c>
    </row>
    <row r="2174" spans="1:24" hidden="1" x14ac:dyDescent="0.2">
      <c r="A2174" s="73" t="str">
        <f t="shared" si="386"/>
        <v/>
      </c>
      <c r="B2174" s="3" t="str">
        <f t="shared" si="384"/>
        <v/>
      </c>
      <c r="E2174" s="14" t="str">
        <f t="shared" si="385"/>
        <v/>
      </c>
      <c r="F2174" s="3">
        <f t="shared" si="391"/>
        <v>8</v>
      </c>
      <c r="G2174" s="3" t="str">
        <f t="shared" si="387"/>
        <v/>
      </c>
      <c r="H2174" s="3">
        <f t="shared" si="392"/>
        <v>0</v>
      </c>
      <c r="I2174" s="3" t="str">
        <f t="shared" si="388"/>
        <v/>
      </c>
      <c r="K2174" s="3">
        <f t="shared" si="389"/>
        <v>61</v>
      </c>
      <c r="L2174" s="3" t="str">
        <f t="shared" si="390"/>
        <v/>
      </c>
      <c r="N2174" s="48" t="s">
        <v>52</v>
      </c>
      <c r="O2174" s="57"/>
      <c r="P2174" s="36"/>
      <c r="Q2174" s="35"/>
      <c r="R2174" s="37"/>
      <c r="S2174" s="185"/>
      <c r="T2174" s="62" t="str">
        <f>IF(N2174&lt;&gt;"Choose Race",VLOOKUP(Q2174,'Riders Names'!A$2:B$582,2,FALSE),"")</f>
        <v/>
      </c>
      <c r="U2174" s="45" t="str">
        <f>IF(P2174&gt;0,VLOOKUP(Q2174,'Riders Names'!A$2:B$582,1,FALSE),"")</f>
        <v/>
      </c>
      <c r="X2174" s="7" t="str">
        <f>IF('My Races'!$H$2="All",Q2174,CONCATENATE(Q2174,N2174))</f>
        <v>Choose Race</v>
      </c>
    </row>
    <row r="2175" spans="1:24" hidden="1" x14ac:dyDescent="0.2">
      <c r="A2175" s="73" t="str">
        <f t="shared" si="386"/>
        <v/>
      </c>
      <c r="B2175" s="3" t="str">
        <f t="shared" si="384"/>
        <v/>
      </c>
      <c r="E2175" s="14" t="str">
        <f t="shared" si="385"/>
        <v/>
      </c>
      <c r="F2175" s="3">
        <f t="shared" si="391"/>
        <v>8</v>
      </c>
      <c r="G2175" s="3" t="str">
        <f t="shared" si="387"/>
        <v/>
      </c>
      <c r="H2175" s="3">
        <f t="shared" si="392"/>
        <v>0</v>
      </c>
      <c r="I2175" s="3" t="str">
        <f t="shared" si="388"/>
        <v/>
      </c>
      <c r="K2175" s="3">
        <f t="shared" si="389"/>
        <v>61</v>
      </c>
      <c r="L2175" s="3" t="str">
        <f t="shared" si="390"/>
        <v/>
      </c>
      <c r="N2175" s="48" t="s">
        <v>52</v>
      </c>
      <c r="O2175" s="57"/>
      <c r="P2175" s="36"/>
      <c r="Q2175" s="35"/>
      <c r="R2175" s="37"/>
      <c r="S2175" s="185"/>
      <c r="T2175" s="62" t="str">
        <f>IF(N2175&lt;&gt;"Choose Race",VLOOKUP(Q2175,'Riders Names'!A$2:B$582,2,FALSE),"")</f>
        <v/>
      </c>
      <c r="U2175" s="45" t="str">
        <f>IF(P2175&gt;0,VLOOKUP(Q2175,'Riders Names'!A$2:B$582,1,FALSE),"")</f>
        <v/>
      </c>
      <c r="X2175" s="7" t="str">
        <f>IF('My Races'!$H$2="All",Q2175,CONCATENATE(Q2175,N2175))</f>
        <v>Choose Race</v>
      </c>
    </row>
    <row r="2176" spans="1:24" hidden="1" x14ac:dyDescent="0.2">
      <c r="A2176" s="73" t="str">
        <f t="shared" si="386"/>
        <v/>
      </c>
      <c r="B2176" s="3" t="str">
        <f t="shared" si="384"/>
        <v/>
      </c>
      <c r="E2176" s="14" t="str">
        <f t="shared" si="385"/>
        <v/>
      </c>
      <c r="F2176" s="3">
        <f t="shared" si="391"/>
        <v>8</v>
      </c>
      <c r="G2176" s="3" t="str">
        <f t="shared" si="387"/>
        <v/>
      </c>
      <c r="H2176" s="3">
        <f t="shared" si="392"/>
        <v>0</v>
      </c>
      <c r="I2176" s="3" t="str">
        <f t="shared" si="388"/>
        <v/>
      </c>
      <c r="K2176" s="3">
        <f t="shared" si="389"/>
        <v>61</v>
      </c>
      <c r="L2176" s="3" t="str">
        <f t="shared" si="390"/>
        <v/>
      </c>
      <c r="N2176" s="48" t="s">
        <v>52</v>
      </c>
      <c r="O2176" s="57"/>
      <c r="P2176" s="36"/>
      <c r="Q2176" s="35"/>
      <c r="R2176" s="37"/>
      <c r="S2176" s="185"/>
      <c r="T2176" s="62" t="str">
        <f>IF(N2176&lt;&gt;"Choose Race",VLOOKUP(Q2176,'Riders Names'!A$2:B$582,2,FALSE),"")</f>
        <v/>
      </c>
      <c r="U2176" s="45" t="str">
        <f>IF(P2176&gt;0,VLOOKUP(Q2176,'Riders Names'!A$2:B$582,1,FALSE),"")</f>
        <v/>
      </c>
      <c r="X2176" s="7" t="str">
        <f>IF('My Races'!$H$2="All",Q2176,CONCATENATE(Q2176,N2176))</f>
        <v>Choose Race</v>
      </c>
    </row>
    <row r="2177" spans="1:24" hidden="1" x14ac:dyDescent="0.2">
      <c r="A2177" s="73" t="str">
        <f t="shared" si="386"/>
        <v/>
      </c>
      <c r="B2177" s="3" t="str">
        <f t="shared" si="384"/>
        <v/>
      </c>
      <c r="E2177" s="14" t="str">
        <f t="shared" si="385"/>
        <v/>
      </c>
      <c r="F2177" s="3">
        <f t="shared" si="391"/>
        <v>8</v>
      </c>
      <c r="G2177" s="3" t="str">
        <f t="shared" si="387"/>
        <v/>
      </c>
      <c r="H2177" s="3">
        <f t="shared" si="392"/>
        <v>0</v>
      </c>
      <c r="I2177" s="3" t="str">
        <f t="shared" si="388"/>
        <v/>
      </c>
      <c r="K2177" s="3">
        <f t="shared" si="389"/>
        <v>61</v>
      </c>
      <c r="L2177" s="3" t="str">
        <f t="shared" si="390"/>
        <v/>
      </c>
      <c r="N2177" s="48" t="s">
        <v>52</v>
      </c>
      <c r="O2177" s="57"/>
      <c r="P2177" s="36"/>
      <c r="Q2177" s="35"/>
      <c r="R2177" s="37"/>
      <c r="S2177" s="185"/>
      <c r="T2177" s="62" t="str">
        <f>IF(N2177&lt;&gt;"Choose Race",VLOOKUP(Q2177,'Riders Names'!A$2:B$582,2,FALSE),"")</f>
        <v/>
      </c>
      <c r="U2177" s="45" t="str">
        <f>IF(P2177&gt;0,VLOOKUP(Q2177,'Riders Names'!A$2:B$582,1,FALSE),"")</f>
        <v/>
      </c>
      <c r="X2177" s="7" t="str">
        <f>IF('My Races'!$H$2="All",Q2177,CONCATENATE(Q2177,N2177))</f>
        <v>Choose Race</v>
      </c>
    </row>
    <row r="2178" spans="1:24" hidden="1" x14ac:dyDescent="0.2">
      <c r="A2178" s="73" t="str">
        <f t="shared" si="386"/>
        <v/>
      </c>
      <c r="B2178" s="3" t="str">
        <f t="shared" si="384"/>
        <v/>
      </c>
      <c r="E2178" s="14" t="str">
        <f t="shared" si="385"/>
        <v/>
      </c>
      <c r="F2178" s="3">
        <f t="shared" si="391"/>
        <v>8</v>
      </c>
      <c r="G2178" s="3" t="str">
        <f t="shared" si="387"/>
        <v/>
      </c>
      <c r="H2178" s="3">
        <f t="shared" si="392"/>
        <v>0</v>
      </c>
      <c r="I2178" s="3" t="str">
        <f t="shared" si="388"/>
        <v/>
      </c>
      <c r="K2178" s="3">
        <f t="shared" si="389"/>
        <v>61</v>
      </c>
      <c r="L2178" s="3" t="str">
        <f t="shared" si="390"/>
        <v/>
      </c>
      <c r="N2178" s="48" t="s">
        <v>52</v>
      </c>
      <c r="O2178" s="57"/>
      <c r="P2178" s="36"/>
      <c r="Q2178" s="35"/>
      <c r="R2178" s="37"/>
      <c r="S2178" s="185"/>
      <c r="T2178" s="62" t="str">
        <f>IF(N2178&lt;&gt;"Choose Race",VLOOKUP(Q2178,'Riders Names'!A$2:B$582,2,FALSE),"")</f>
        <v/>
      </c>
      <c r="U2178" s="45" t="str">
        <f>IF(P2178&gt;0,VLOOKUP(Q2178,'Riders Names'!A$2:B$582,1,FALSE),"")</f>
        <v/>
      </c>
      <c r="X2178" s="7" t="str">
        <f>IF('My Races'!$H$2="All",Q2178,CONCATENATE(Q2178,N2178))</f>
        <v>Choose Race</v>
      </c>
    </row>
    <row r="2179" spans="1:24" hidden="1" x14ac:dyDescent="0.2">
      <c r="A2179" s="73" t="str">
        <f t="shared" si="386"/>
        <v/>
      </c>
      <c r="B2179" s="3" t="str">
        <f t="shared" ref="B2179:B2242" si="393">IF(N2179=$AA$11,RANK(A2179,A$3:A$5000,1),"")</f>
        <v/>
      </c>
      <c r="E2179" s="14" t="str">
        <f t="shared" ref="E2179:E2242" si="394">IF(N2179=$AA$11,P2179,"")</f>
        <v/>
      </c>
      <c r="F2179" s="3">
        <f t="shared" si="391"/>
        <v>8</v>
      </c>
      <c r="G2179" s="3" t="str">
        <f t="shared" si="387"/>
        <v/>
      </c>
      <c r="H2179" s="3">
        <f t="shared" si="392"/>
        <v>0</v>
      </c>
      <c r="I2179" s="3" t="str">
        <f t="shared" si="388"/>
        <v/>
      </c>
      <c r="K2179" s="3">
        <f t="shared" si="389"/>
        <v>61</v>
      </c>
      <c r="L2179" s="3" t="str">
        <f t="shared" si="390"/>
        <v/>
      </c>
      <c r="N2179" s="48" t="s">
        <v>52</v>
      </c>
      <c r="O2179" s="57"/>
      <c r="P2179" s="36"/>
      <c r="Q2179" s="35"/>
      <c r="R2179" s="37"/>
      <c r="S2179" s="185"/>
      <c r="T2179" s="62" t="str">
        <f>IF(N2179&lt;&gt;"Choose Race",VLOOKUP(Q2179,'Riders Names'!A$2:B$582,2,FALSE),"")</f>
        <v/>
      </c>
      <c r="U2179" s="45" t="str">
        <f>IF(P2179&gt;0,VLOOKUP(Q2179,'Riders Names'!A$2:B$582,1,FALSE),"")</f>
        <v/>
      </c>
      <c r="X2179" s="7" t="str">
        <f>IF('My Races'!$H$2="All",Q2179,CONCATENATE(Q2179,N2179))</f>
        <v>Choose Race</v>
      </c>
    </row>
    <row r="2180" spans="1:24" hidden="1" x14ac:dyDescent="0.2">
      <c r="A2180" s="73" t="str">
        <f t="shared" ref="A2180:A2243" si="395">IF(AND(N2180=$AA$11,$AA$7="All"),R2180,IF(AND(N2180=$AA$11,$AA$7=T2180),R2180,""))</f>
        <v/>
      </c>
      <c r="B2180" s="3" t="str">
        <f t="shared" si="393"/>
        <v/>
      </c>
      <c r="E2180" s="14" t="str">
        <f t="shared" si="394"/>
        <v/>
      </c>
      <c r="F2180" s="3">
        <f t="shared" si="391"/>
        <v>8</v>
      </c>
      <c r="G2180" s="3" t="str">
        <f t="shared" ref="G2180:G2243" si="396">IF(F2180&lt;&gt;F2179,F2180,"")</f>
        <v/>
      </c>
      <c r="H2180" s="3">
        <f t="shared" si="392"/>
        <v>0</v>
      </c>
      <c r="I2180" s="3" t="str">
        <f t="shared" ref="I2180:I2243" si="397">IF(H2180&lt;&gt;H2179,CONCATENATE($AA$11,H2180),"")</f>
        <v/>
      </c>
      <c r="K2180" s="3">
        <f t="shared" si="389"/>
        <v>61</v>
      </c>
      <c r="L2180" s="3" t="str">
        <f t="shared" si="390"/>
        <v/>
      </c>
      <c r="N2180" s="48" t="s">
        <v>52</v>
      </c>
      <c r="O2180" s="57"/>
      <c r="P2180" s="36"/>
      <c r="Q2180" s="35"/>
      <c r="R2180" s="37"/>
      <c r="S2180" s="185"/>
      <c r="T2180" s="62" t="str">
        <f>IF(N2180&lt;&gt;"Choose Race",VLOOKUP(Q2180,'Riders Names'!A$2:B$582,2,FALSE),"")</f>
        <v/>
      </c>
      <c r="U2180" s="45" t="str">
        <f>IF(P2180&gt;0,VLOOKUP(Q2180,'Riders Names'!A$2:B$582,1,FALSE),"")</f>
        <v/>
      </c>
      <c r="X2180" s="7" t="str">
        <f>IF('My Races'!$H$2="All",Q2180,CONCATENATE(Q2180,N2180))</f>
        <v>Choose Race</v>
      </c>
    </row>
    <row r="2181" spans="1:24" hidden="1" x14ac:dyDescent="0.2">
      <c r="A2181" s="73" t="str">
        <f t="shared" si="395"/>
        <v/>
      </c>
      <c r="B2181" s="3" t="str">
        <f t="shared" si="393"/>
        <v/>
      </c>
      <c r="E2181" s="14" t="str">
        <f t="shared" si="394"/>
        <v/>
      </c>
      <c r="F2181" s="3">
        <f t="shared" si="391"/>
        <v>8</v>
      </c>
      <c r="G2181" s="3" t="str">
        <f t="shared" si="396"/>
        <v/>
      </c>
      <c r="H2181" s="3">
        <f t="shared" si="392"/>
        <v>0</v>
      </c>
      <c r="I2181" s="3" t="str">
        <f t="shared" si="397"/>
        <v/>
      </c>
      <c r="K2181" s="3">
        <f t="shared" si="389"/>
        <v>61</v>
      </c>
      <c r="L2181" s="3" t="str">
        <f t="shared" si="390"/>
        <v/>
      </c>
      <c r="N2181" s="48" t="s">
        <v>52</v>
      </c>
      <c r="O2181" s="57"/>
      <c r="P2181" s="36"/>
      <c r="Q2181" s="35"/>
      <c r="R2181" s="37"/>
      <c r="S2181" s="185"/>
      <c r="T2181" s="62" t="str">
        <f>IF(N2181&lt;&gt;"Choose Race",VLOOKUP(Q2181,'Riders Names'!A$2:B$582,2,FALSE),"")</f>
        <v/>
      </c>
      <c r="U2181" s="45" t="str">
        <f>IF(P2181&gt;0,VLOOKUP(Q2181,'Riders Names'!A$2:B$582,1,FALSE),"")</f>
        <v/>
      </c>
      <c r="X2181" s="7" t="str">
        <f>IF('My Races'!$H$2="All",Q2181,CONCATENATE(Q2181,N2181))</f>
        <v>Choose Race</v>
      </c>
    </row>
    <row r="2182" spans="1:24" hidden="1" x14ac:dyDescent="0.2">
      <c r="A2182" s="73" t="str">
        <f t="shared" si="395"/>
        <v/>
      </c>
      <c r="B2182" s="3" t="str">
        <f t="shared" si="393"/>
        <v/>
      </c>
      <c r="E2182" s="14" t="str">
        <f t="shared" si="394"/>
        <v/>
      </c>
      <c r="F2182" s="3">
        <f t="shared" si="391"/>
        <v>8</v>
      </c>
      <c r="G2182" s="3" t="str">
        <f t="shared" si="396"/>
        <v/>
      </c>
      <c r="H2182" s="3">
        <f t="shared" si="392"/>
        <v>0</v>
      </c>
      <c r="I2182" s="3" t="str">
        <f t="shared" si="397"/>
        <v/>
      </c>
      <c r="K2182" s="3">
        <f t="shared" si="389"/>
        <v>61</v>
      </c>
      <c r="L2182" s="3" t="str">
        <f t="shared" si="390"/>
        <v/>
      </c>
      <c r="N2182" s="48" t="s">
        <v>52</v>
      </c>
      <c r="O2182" s="57"/>
      <c r="P2182" s="36"/>
      <c r="Q2182" s="35"/>
      <c r="R2182" s="37"/>
      <c r="S2182" s="185"/>
      <c r="T2182" s="62" t="str">
        <f>IF(N2182&lt;&gt;"Choose Race",VLOOKUP(Q2182,'Riders Names'!A$2:B$582,2,FALSE),"")</f>
        <v/>
      </c>
      <c r="U2182" s="45" t="str">
        <f>IF(P2182&gt;0,VLOOKUP(Q2182,'Riders Names'!A$2:B$582,1,FALSE),"")</f>
        <v/>
      </c>
      <c r="X2182" s="7" t="str">
        <f>IF('My Races'!$H$2="All",Q2182,CONCATENATE(Q2182,N2182))</f>
        <v>Choose Race</v>
      </c>
    </row>
    <row r="2183" spans="1:24" hidden="1" x14ac:dyDescent="0.2">
      <c r="A2183" s="73" t="str">
        <f t="shared" si="395"/>
        <v/>
      </c>
      <c r="B2183" s="3" t="str">
        <f t="shared" si="393"/>
        <v/>
      </c>
      <c r="E2183" s="14" t="str">
        <f t="shared" si="394"/>
        <v/>
      </c>
      <c r="F2183" s="3">
        <f t="shared" si="391"/>
        <v>8</v>
      </c>
      <c r="G2183" s="3" t="str">
        <f t="shared" si="396"/>
        <v/>
      </c>
      <c r="H2183" s="3">
        <f t="shared" si="392"/>
        <v>0</v>
      </c>
      <c r="I2183" s="3" t="str">
        <f t="shared" si="397"/>
        <v/>
      </c>
      <c r="K2183" s="3">
        <f t="shared" si="389"/>
        <v>61</v>
      </c>
      <c r="L2183" s="3" t="str">
        <f t="shared" si="390"/>
        <v/>
      </c>
      <c r="N2183" s="48" t="s">
        <v>52</v>
      </c>
      <c r="O2183" s="57"/>
      <c r="P2183" s="36"/>
      <c r="Q2183" s="35"/>
      <c r="R2183" s="37"/>
      <c r="S2183" s="185"/>
      <c r="T2183" s="62" t="str">
        <f>IF(N2183&lt;&gt;"Choose Race",VLOOKUP(Q2183,'Riders Names'!A$2:B$582,2,FALSE),"")</f>
        <v/>
      </c>
      <c r="U2183" s="45" t="str">
        <f>IF(P2183&gt;0,VLOOKUP(Q2183,'Riders Names'!A$2:B$582,1,FALSE),"")</f>
        <v/>
      </c>
      <c r="X2183" s="7" t="str">
        <f>IF('My Races'!$H$2="All",Q2183,CONCATENATE(Q2183,N2183))</f>
        <v>Choose Race</v>
      </c>
    </row>
    <row r="2184" spans="1:24" hidden="1" x14ac:dyDescent="0.2">
      <c r="A2184" s="73" t="str">
        <f t="shared" si="395"/>
        <v/>
      </c>
      <c r="B2184" s="3" t="str">
        <f t="shared" si="393"/>
        <v/>
      </c>
      <c r="E2184" s="14" t="str">
        <f t="shared" si="394"/>
        <v/>
      </c>
      <c r="F2184" s="3">
        <f t="shared" si="391"/>
        <v>8</v>
      </c>
      <c r="G2184" s="3" t="str">
        <f t="shared" si="396"/>
        <v/>
      </c>
      <c r="H2184" s="3">
        <f t="shared" si="392"/>
        <v>0</v>
      </c>
      <c r="I2184" s="3" t="str">
        <f t="shared" si="397"/>
        <v/>
      </c>
      <c r="K2184" s="3">
        <f t="shared" si="389"/>
        <v>61</v>
      </c>
      <c r="L2184" s="3" t="str">
        <f t="shared" si="390"/>
        <v/>
      </c>
      <c r="N2184" s="48" t="s">
        <v>52</v>
      </c>
      <c r="O2184" s="57"/>
      <c r="P2184" s="36"/>
      <c r="Q2184" s="35"/>
      <c r="R2184" s="37"/>
      <c r="S2184" s="185"/>
      <c r="T2184" s="62" t="str">
        <f>IF(N2184&lt;&gt;"Choose Race",VLOOKUP(Q2184,'Riders Names'!A$2:B$582,2,FALSE),"")</f>
        <v/>
      </c>
      <c r="U2184" s="45" t="str">
        <f>IF(P2184&gt;0,VLOOKUP(Q2184,'Riders Names'!A$2:B$582,1,FALSE),"")</f>
        <v/>
      </c>
      <c r="X2184" s="7" t="str">
        <f>IF('My Races'!$H$2="All",Q2184,CONCATENATE(Q2184,N2184))</f>
        <v>Choose Race</v>
      </c>
    </row>
    <row r="2185" spans="1:24" hidden="1" x14ac:dyDescent="0.2">
      <c r="A2185" s="73" t="str">
        <f t="shared" si="395"/>
        <v/>
      </c>
      <c r="B2185" s="3" t="str">
        <f t="shared" si="393"/>
        <v/>
      </c>
      <c r="E2185" s="14" t="str">
        <f t="shared" si="394"/>
        <v/>
      </c>
      <c r="F2185" s="3">
        <f t="shared" si="391"/>
        <v>8</v>
      </c>
      <c r="G2185" s="3" t="str">
        <f t="shared" si="396"/>
        <v/>
      </c>
      <c r="H2185" s="3">
        <f t="shared" si="392"/>
        <v>0</v>
      </c>
      <c r="I2185" s="3" t="str">
        <f t="shared" si="397"/>
        <v/>
      </c>
      <c r="K2185" s="3">
        <f t="shared" ref="K2185:K2248" si="398">IF(X2185=$AA$6,K2184+1,K2184)</f>
        <v>61</v>
      </c>
      <c r="L2185" s="3" t="str">
        <f t="shared" ref="L2185:L2248" si="399">IF(K2185&lt;&gt;K2184,CONCATENATE($AA$4,K2185),"")</f>
        <v/>
      </c>
      <c r="N2185" s="48" t="s">
        <v>52</v>
      </c>
      <c r="O2185" s="57"/>
      <c r="P2185" s="36"/>
      <c r="Q2185" s="35"/>
      <c r="R2185" s="37"/>
      <c r="S2185" s="185"/>
      <c r="T2185" s="62" t="str">
        <f>IF(N2185&lt;&gt;"Choose Race",VLOOKUP(Q2185,'Riders Names'!A$2:B$582,2,FALSE),"")</f>
        <v/>
      </c>
      <c r="U2185" s="45" t="str">
        <f>IF(P2185&gt;0,VLOOKUP(Q2185,'Riders Names'!A$2:B$582,1,FALSE),"")</f>
        <v/>
      </c>
      <c r="X2185" s="7" t="str">
        <f>IF('My Races'!$H$2="All",Q2185,CONCATENATE(Q2185,N2185))</f>
        <v>Choose Race</v>
      </c>
    </row>
    <row r="2186" spans="1:24" hidden="1" x14ac:dyDescent="0.2">
      <c r="A2186" s="73" t="str">
        <f t="shared" si="395"/>
        <v/>
      </c>
      <c r="B2186" s="3" t="str">
        <f t="shared" si="393"/>
        <v/>
      </c>
      <c r="E2186" s="14" t="str">
        <f t="shared" si="394"/>
        <v/>
      </c>
      <c r="F2186" s="3">
        <f t="shared" si="391"/>
        <v>8</v>
      </c>
      <c r="G2186" s="3" t="str">
        <f t="shared" si="396"/>
        <v/>
      </c>
      <c r="H2186" s="3">
        <f t="shared" si="392"/>
        <v>0</v>
      </c>
      <c r="I2186" s="3" t="str">
        <f t="shared" si="397"/>
        <v/>
      </c>
      <c r="K2186" s="3">
        <f t="shared" si="398"/>
        <v>61</v>
      </c>
      <c r="L2186" s="3" t="str">
        <f t="shared" si="399"/>
        <v/>
      </c>
      <c r="N2186" s="48" t="s">
        <v>52</v>
      </c>
      <c r="O2186" s="57"/>
      <c r="P2186" s="36"/>
      <c r="Q2186" s="35"/>
      <c r="R2186" s="37"/>
      <c r="S2186" s="185"/>
      <c r="T2186" s="62" t="str">
        <f>IF(N2186&lt;&gt;"Choose Race",VLOOKUP(Q2186,'Riders Names'!A$2:B$582,2,FALSE),"")</f>
        <v/>
      </c>
      <c r="U2186" s="45" t="str">
        <f>IF(P2186&gt;0,VLOOKUP(Q2186,'Riders Names'!A$2:B$582,1,FALSE),"")</f>
        <v/>
      </c>
      <c r="X2186" s="7" t="str">
        <f>IF('My Races'!$H$2="All",Q2186,CONCATENATE(Q2186,N2186))</f>
        <v>Choose Race</v>
      </c>
    </row>
    <row r="2187" spans="1:24" hidden="1" x14ac:dyDescent="0.2">
      <c r="A2187" s="73" t="str">
        <f t="shared" si="395"/>
        <v/>
      </c>
      <c r="B2187" s="3" t="str">
        <f t="shared" si="393"/>
        <v/>
      </c>
      <c r="E2187" s="14" t="str">
        <f t="shared" si="394"/>
        <v/>
      </c>
      <c r="F2187" s="3">
        <f t="shared" si="391"/>
        <v>8</v>
      </c>
      <c r="G2187" s="3" t="str">
        <f t="shared" si="396"/>
        <v/>
      </c>
      <c r="H2187" s="3">
        <f t="shared" si="392"/>
        <v>0</v>
      </c>
      <c r="I2187" s="3" t="str">
        <f t="shared" si="397"/>
        <v/>
      </c>
      <c r="K2187" s="3">
        <f t="shared" si="398"/>
        <v>61</v>
      </c>
      <c r="L2187" s="3" t="str">
        <f t="shared" si="399"/>
        <v/>
      </c>
      <c r="N2187" s="48" t="s">
        <v>52</v>
      </c>
      <c r="O2187" s="57"/>
      <c r="P2187" s="36"/>
      <c r="Q2187" s="35"/>
      <c r="R2187" s="37"/>
      <c r="S2187" s="185"/>
      <c r="T2187" s="62" t="str">
        <f>IF(N2187&lt;&gt;"Choose Race",VLOOKUP(Q2187,'Riders Names'!A$2:B$582,2,FALSE),"")</f>
        <v/>
      </c>
      <c r="U2187" s="45" t="str">
        <f>IF(P2187&gt;0,VLOOKUP(Q2187,'Riders Names'!A$2:B$582,1,FALSE),"")</f>
        <v/>
      </c>
      <c r="X2187" s="7" t="str">
        <f>IF('My Races'!$H$2="All",Q2187,CONCATENATE(Q2187,N2187))</f>
        <v>Choose Race</v>
      </c>
    </row>
    <row r="2188" spans="1:24" hidden="1" x14ac:dyDescent="0.2">
      <c r="A2188" s="73" t="str">
        <f t="shared" si="395"/>
        <v/>
      </c>
      <c r="B2188" s="3" t="str">
        <f t="shared" si="393"/>
        <v/>
      </c>
      <c r="E2188" s="14" t="str">
        <f t="shared" si="394"/>
        <v/>
      </c>
      <c r="F2188" s="3">
        <f t="shared" si="391"/>
        <v>8</v>
      </c>
      <c r="G2188" s="3" t="str">
        <f t="shared" si="396"/>
        <v/>
      </c>
      <c r="H2188" s="3">
        <f t="shared" si="392"/>
        <v>0</v>
      </c>
      <c r="I2188" s="3" t="str">
        <f t="shared" si="397"/>
        <v/>
      </c>
      <c r="K2188" s="3">
        <f t="shared" si="398"/>
        <v>61</v>
      </c>
      <c r="L2188" s="3" t="str">
        <f t="shared" si="399"/>
        <v/>
      </c>
      <c r="N2188" s="48" t="s">
        <v>52</v>
      </c>
      <c r="O2188" s="57"/>
      <c r="P2188" s="36"/>
      <c r="Q2188" s="35"/>
      <c r="R2188" s="37"/>
      <c r="S2188" s="185"/>
      <c r="T2188" s="62" t="str">
        <f>IF(N2188&lt;&gt;"Choose Race",VLOOKUP(Q2188,'Riders Names'!A$2:B$582,2,FALSE),"")</f>
        <v/>
      </c>
      <c r="U2188" s="45" t="str">
        <f>IF(P2188&gt;0,VLOOKUP(Q2188,'Riders Names'!A$2:B$582,1,FALSE),"")</f>
        <v/>
      </c>
      <c r="X2188" s="7" t="str">
        <f>IF('My Races'!$H$2="All",Q2188,CONCATENATE(Q2188,N2188))</f>
        <v>Choose Race</v>
      </c>
    </row>
    <row r="2189" spans="1:24" hidden="1" x14ac:dyDescent="0.2">
      <c r="A2189" s="73" t="str">
        <f t="shared" si="395"/>
        <v/>
      </c>
      <c r="B2189" s="3" t="str">
        <f t="shared" si="393"/>
        <v/>
      </c>
      <c r="E2189" s="14" t="str">
        <f t="shared" si="394"/>
        <v/>
      </c>
      <c r="F2189" s="3">
        <f t="shared" si="391"/>
        <v>8</v>
      </c>
      <c r="G2189" s="3" t="str">
        <f t="shared" si="396"/>
        <v/>
      </c>
      <c r="H2189" s="3">
        <f t="shared" si="392"/>
        <v>0</v>
      </c>
      <c r="I2189" s="3" t="str">
        <f t="shared" si="397"/>
        <v/>
      </c>
      <c r="K2189" s="3">
        <f t="shared" si="398"/>
        <v>61</v>
      </c>
      <c r="L2189" s="3" t="str">
        <f t="shared" si="399"/>
        <v/>
      </c>
      <c r="N2189" s="48" t="s">
        <v>52</v>
      </c>
      <c r="O2189" s="57"/>
      <c r="P2189" s="36"/>
      <c r="Q2189" s="35"/>
      <c r="R2189" s="37"/>
      <c r="S2189" s="185"/>
      <c r="T2189" s="62" t="str">
        <f>IF(N2189&lt;&gt;"Choose Race",VLOOKUP(Q2189,'Riders Names'!A$2:B$582,2,FALSE),"")</f>
        <v/>
      </c>
      <c r="U2189" s="45" t="str">
        <f>IF(P2189&gt;0,VLOOKUP(Q2189,'Riders Names'!A$2:B$582,1,FALSE),"")</f>
        <v/>
      </c>
      <c r="X2189" s="7" t="str">
        <f>IF('My Races'!$H$2="All",Q2189,CONCATENATE(Q2189,N2189))</f>
        <v>Choose Race</v>
      </c>
    </row>
    <row r="2190" spans="1:24" hidden="1" x14ac:dyDescent="0.2">
      <c r="A2190" s="73" t="str">
        <f t="shared" si="395"/>
        <v/>
      </c>
      <c r="B2190" s="3" t="str">
        <f t="shared" si="393"/>
        <v/>
      </c>
      <c r="E2190" s="14" t="str">
        <f t="shared" si="394"/>
        <v/>
      </c>
      <c r="F2190" s="3">
        <f t="shared" si="391"/>
        <v>8</v>
      </c>
      <c r="G2190" s="3" t="str">
        <f t="shared" si="396"/>
        <v/>
      </c>
      <c r="H2190" s="3">
        <f t="shared" si="392"/>
        <v>0</v>
      </c>
      <c r="I2190" s="3" t="str">
        <f t="shared" si="397"/>
        <v/>
      </c>
      <c r="K2190" s="3">
        <f t="shared" si="398"/>
        <v>61</v>
      </c>
      <c r="L2190" s="3" t="str">
        <f t="shared" si="399"/>
        <v/>
      </c>
      <c r="N2190" s="48" t="s">
        <v>52</v>
      </c>
      <c r="O2190" s="57"/>
      <c r="P2190" s="36"/>
      <c r="Q2190" s="35"/>
      <c r="R2190" s="37"/>
      <c r="S2190" s="185"/>
      <c r="T2190" s="62" t="str">
        <f>IF(N2190&lt;&gt;"Choose Race",VLOOKUP(Q2190,'Riders Names'!A$2:B$582,2,FALSE),"")</f>
        <v/>
      </c>
      <c r="U2190" s="45" t="str">
        <f>IF(P2190&gt;0,VLOOKUP(Q2190,'Riders Names'!A$2:B$582,1,FALSE),"")</f>
        <v/>
      </c>
      <c r="X2190" s="7" t="str">
        <f>IF('My Races'!$H$2="All",Q2190,CONCATENATE(Q2190,N2190))</f>
        <v>Choose Race</v>
      </c>
    </row>
    <row r="2191" spans="1:24" hidden="1" x14ac:dyDescent="0.2">
      <c r="A2191" s="73" t="str">
        <f t="shared" si="395"/>
        <v/>
      </c>
      <c r="B2191" s="3" t="str">
        <f t="shared" si="393"/>
        <v/>
      </c>
      <c r="E2191" s="14" t="str">
        <f t="shared" si="394"/>
        <v/>
      </c>
      <c r="F2191" s="3">
        <f t="shared" si="391"/>
        <v>8</v>
      </c>
      <c r="G2191" s="3" t="str">
        <f t="shared" si="396"/>
        <v/>
      </c>
      <c r="H2191" s="3">
        <f t="shared" si="392"/>
        <v>0</v>
      </c>
      <c r="I2191" s="3" t="str">
        <f t="shared" si="397"/>
        <v/>
      </c>
      <c r="K2191" s="3">
        <f t="shared" si="398"/>
        <v>61</v>
      </c>
      <c r="L2191" s="3" t="str">
        <f t="shared" si="399"/>
        <v/>
      </c>
      <c r="N2191" s="48" t="s">
        <v>52</v>
      </c>
      <c r="O2191" s="57"/>
      <c r="P2191" s="36"/>
      <c r="Q2191" s="35"/>
      <c r="R2191" s="37"/>
      <c r="S2191" s="185"/>
      <c r="T2191" s="62" t="str">
        <f>IF(N2191&lt;&gt;"Choose Race",VLOOKUP(Q2191,'Riders Names'!A$2:B$582,2,FALSE),"")</f>
        <v/>
      </c>
      <c r="U2191" s="45" t="str">
        <f>IF(P2191&gt;0,VLOOKUP(Q2191,'Riders Names'!A$2:B$582,1,FALSE),"")</f>
        <v/>
      </c>
      <c r="X2191" s="7" t="str">
        <f>IF('My Races'!$H$2="All",Q2191,CONCATENATE(Q2191,N2191))</f>
        <v>Choose Race</v>
      </c>
    </row>
    <row r="2192" spans="1:24" hidden="1" x14ac:dyDescent="0.2">
      <c r="A2192" s="73" t="str">
        <f t="shared" si="395"/>
        <v/>
      </c>
      <c r="B2192" s="3" t="str">
        <f t="shared" si="393"/>
        <v/>
      </c>
      <c r="E2192" s="14" t="str">
        <f t="shared" si="394"/>
        <v/>
      </c>
      <c r="F2192" s="3">
        <f t="shared" si="391"/>
        <v>8</v>
      </c>
      <c r="G2192" s="3" t="str">
        <f t="shared" si="396"/>
        <v/>
      </c>
      <c r="H2192" s="3">
        <f t="shared" si="392"/>
        <v>0</v>
      </c>
      <c r="I2192" s="3" t="str">
        <f t="shared" si="397"/>
        <v/>
      </c>
      <c r="K2192" s="3">
        <f t="shared" si="398"/>
        <v>61</v>
      </c>
      <c r="L2192" s="3" t="str">
        <f t="shared" si="399"/>
        <v/>
      </c>
      <c r="N2192" s="48" t="s">
        <v>52</v>
      </c>
      <c r="O2192" s="57"/>
      <c r="P2192" s="36"/>
      <c r="Q2192" s="35"/>
      <c r="R2192" s="37"/>
      <c r="S2192" s="185"/>
      <c r="T2192" s="62" t="str">
        <f>IF(N2192&lt;&gt;"Choose Race",VLOOKUP(Q2192,'Riders Names'!A$2:B$582,2,FALSE),"")</f>
        <v/>
      </c>
      <c r="U2192" s="45" t="str">
        <f>IF(P2192&gt;0,VLOOKUP(Q2192,'Riders Names'!A$2:B$582,1,FALSE),"")</f>
        <v/>
      </c>
      <c r="X2192" s="7" t="str">
        <f>IF('My Races'!$H$2="All",Q2192,CONCATENATE(Q2192,N2192))</f>
        <v>Choose Race</v>
      </c>
    </row>
    <row r="2193" spans="1:24" hidden="1" x14ac:dyDescent="0.2">
      <c r="A2193" s="73" t="str">
        <f t="shared" si="395"/>
        <v/>
      </c>
      <c r="B2193" s="3" t="str">
        <f t="shared" si="393"/>
        <v/>
      </c>
      <c r="E2193" s="14" t="str">
        <f t="shared" si="394"/>
        <v/>
      </c>
      <c r="F2193" s="3">
        <f t="shared" si="391"/>
        <v>8</v>
      </c>
      <c r="G2193" s="3" t="str">
        <f t="shared" si="396"/>
        <v/>
      </c>
      <c r="H2193" s="3">
        <f t="shared" si="392"/>
        <v>0</v>
      </c>
      <c r="I2193" s="3" t="str">
        <f t="shared" si="397"/>
        <v/>
      </c>
      <c r="K2193" s="3">
        <f t="shared" si="398"/>
        <v>61</v>
      </c>
      <c r="L2193" s="3" t="str">
        <f t="shared" si="399"/>
        <v/>
      </c>
      <c r="N2193" s="48" t="s">
        <v>52</v>
      </c>
      <c r="O2193" s="57"/>
      <c r="P2193" s="36"/>
      <c r="Q2193" s="35"/>
      <c r="R2193" s="37"/>
      <c r="S2193" s="185"/>
      <c r="T2193" s="62" t="str">
        <f>IF(N2193&lt;&gt;"Choose Race",VLOOKUP(Q2193,'Riders Names'!A$2:B$582,2,FALSE),"")</f>
        <v/>
      </c>
      <c r="U2193" s="45" t="str">
        <f>IF(P2193&gt;0,VLOOKUP(Q2193,'Riders Names'!A$2:B$582,1,FALSE),"")</f>
        <v/>
      </c>
      <c r="X2193" s="7" t="str">
        <f>IF('My Races'!$H$2="All",Q2193,CONCATENATE(Q2193,N2193))</f>
        <v>Choose Race</v>
      </c>
    </row>
    <row r="2194" spans="1:24" hidden="1" x14ac:dyDescent="0.2">
      <c r="A2194" s="73" t="str">
        <f t="shared" si="395"/>
        <v/>
      </c>
      <c r="B2194" s="3" t="str">
        <f t="shared" si="393"/>
        <v/>
      </c>
      <c r="E2194" s="14" t="str">
        <f t="shared" si="394"/>
        <v/>
      </c>
      <c r="F2194" s="3">
        <f t="shared" si="391"/>
        <v>8</v>
      </c>
      <c r="G2194" s="3" t="str">
        <f t="shared" si="396"/>
        <v/>
      </c>
      <c r="H2194" s="3">
        <f t="shared" si="392"/>
        <v>0</v>
      </c>
      <c r="I2194" s="3" t="str">
        <f t="shared" si="397"/>
        <v/>
      </c>
      <c r="K2194" s="3">
        <f t="shared" si="398"/>
        <v>61</v>
      </c>
      <c r="L2194" s="3" t="str">
        <f t="shared" si="399"/>
        <v/>
      </c>
      <c r="N2194" s="48" t="s">
        <v>52</v>
      </c>
      <c r="O2194" s="57"/>
      <c r="P2194" s="36"/>
      <c r="Q2194" s="35"/>
      <c r="R2194" s="37"/>
      <c r="S2194" s="185"/>
      <c r="T2194" s="62" t="str">
        <f>IF(N2194&lt;&gt;"Choose Race",VLOOKUP(Q2194,'Riders Names'!A$2:B$582,2,FALSE),"")</f>
        <v/>
      </c>
      <c r="U2194" s="45" t="str">
        <f>IF(P2194&gt;0,VLOOKUP(Q2194,'Riders Names'!A$2:B$582,1,FALSE),"")</f>
        <v/>
      </c>
      <c r="X2194" s="7" t="str">
        <f>IF('My Races'!$H$2="All",Q2194,CONCATENATE(Q2194,N2194))</f>
        <v>Choose Race</v>
      </c>
    </row>
    <row r="2195" spans="1:24" hidden="1" x14ac:dyDescent="0.2">
      <c r="A2195" s="73" t="str">
        <f t="shared" si="395"/>
        <v/>
      </c>
      <c r="B2195" s="3" t="str">
        <f t="shared" si="393"/>
        <v/>
      </c>
      <c r="E2195" s="14" t="str">
        <f t="shared" si="394"/>
        <v/>
      </c>
      <c r="F2195" s="3">
        <f t="shared" ref="F2195:F2258" si="400">IF(AND(E2195&lt;&gt;"",E2194&lt;&gt;E2195),F2194+1,F2194)</f>
        <v>8</v>
      </c>
      <c r="G2195" s="3" t="str">
        <f t="shared" si="396"/>
        <v/>
      </c>
      <c r="H2195" s="3">
        <f t="shared" si="392"/>
        <v>0</v>
      </c>
      <c r="I2195" s="3" t="str">
        <f t="shared" si="397"/>
        <v/>
      </c>
      <c r="K2195" s="3">
        <f t="shared" si="398"/>
        <v>61</v>
      </c>
      <c r="L2195" s="3" t="str">
        <f t="shared" si="399"/>
        <v/>
      </c>
      <c r="N2195" s="48" t="s">
        <v>52</v>
      </c>
      <c r="O2195" s="57"/>
      <c r="P2195" s="36"/>
      <c r="Q2195" s="35"/>
      <c r="R2195" s="37"/>
      <c r="S2195" s="185"/>
      <c r="T2195" s="62" t="str">
        <f>IF(N2195&lt;&gt;"Choose Race",VLOOKUP(Q2195,'Riders Names'!A$2:B$582,2,FALSE),"")</f>
        <v/>
      </c>
      <c r="U2195" s="45" t="str">
        <f>IF(P2195&gt;0,VLOOKUP(Q2195,'Riders Names'!A$2:B$582,1,FALSE),"")</f>
        <v/>
      </c>
      <c r="X2195" s="7" t="str">
        <f>IF('My Races'!$H$2="All",Q2195,CONCATENATE(Q2195,N2195))</f>
        <v>Choose Race</v>
      </c>
    </row>
    <row r="2196" spans="1:24" hidden="1" x14ac:dyDescent="0.2">
      <c r="A2196" s="73" t="str">
        <f t="shared" si="395"/>
        <v/>
      </c>
      <c r="B2196" s="3" t="str">
        <f t="shared" si="393"/>
        <v/>
      </c>
      <c r="E2196" s="14" t="str">
        <f t="shared" si="394"/>
        <v/>
      </c>
      <c r="F2196" s="3">
        <f t="shared" si="400"/>
        <v>8</v>
      </c>
      <c r="G2196" s="3" t="str">
        <f t="shared" si="396"/>
        <v/>
      </c>
      <c r="H2196" s="3">
        <f t="shared" si="392"/>
        <v>0</v>
      </c>
      <c r="I2196" s="3" t="str">
        <f t="shared" si="397"/>
        <v/>
      </c>
      <c r="K2196" s="3">
        <f t="shared" si="398"/>
        <v>61</v>
      </c>
      <c r="L2196" s="3" t="str">
        <f t="shared" si="399"/>
        <v/>
      </c>
      <c r="N2196" s="48" t="s">
        <v>52</v>
      </c>
      <c r="O2196" s="57"/>
      <c r="P2196" s="36"/>
      <c r="Q2196" s="35"/>
      <c r="R2196" s="37"/>
      <c r="S2196" s="185"/>
      <c r="T2196" s="62" t="str">
        <f>IF(N2196&lt;&gt;"Choose Race",VLOOKUP(Q2196,'Riders Names'!A$2:B$582,2,FALSE),"")</f>
        <v/>
      </c>
      <c r="U2196" s="45" t="str">
        <f>IF(P2196&gt;0,VLOOKUP(Q2196,'Riders Names'!A$2:B$582,1,FALSE),"")</f>
        <v/>
      </c>
      <c r="X2196" s="7" t="str">
        <f>IF('My Races'!$H$2="All",Q2196,CONCATENATE(Q2196,N2196))</f>
        <v>Choose Race</v>
      </c>
    </row>
    <row r="2197" spans="1:24" hidden="1" x14ac:dyDescent="0.2">
      <c r="A2197" s="73" t="str">
        <f t="shared" si="395"/>
        <v/>
      </c>
      <c r="B2197" s="3" t="str">
        <f t="shared" si="393"/>
        <v/>
      </c>
      <c r="E2197" s="14" t="str">
        <f t="shared" si="394"/>
        <v/>
      </c>
      <c r="F2197" s="3">
        <f t="shared" si="400"/>
        <v>8</v>
      </c>
      <c r="G2197" s="3" t="str">
        <f t="shared" si="396"/>
        <v/>
      </c>
      <c r="H2197" s="3">
        <f t="shared" si="392"/>
        <v>0</v>
      </c>
      <c r="I2197" s="3" t="str">
        <f t="shared" si="397"/>
        <v/>
      </c>
      <c r="K2197" s="3">
        <f t="shared" si="398"/>
        <v>61</v>
      </c>
      <c r="L2197" s="3" t="str">
        <f t="shared" si="399"/>
        <v/>
      </c>
      <c r="N2197" s="48" t="s">
        <v>52</v>
      </c>
      <c r="O2197" s="57"/>
      <c r="P2197" s="36"/>
      <c r="Q2197" s="35"/>
      <c r="R2197" s="37"/>
      <c r="S2197" s="185"/>
      <c r="T2197" s="62" t="str">
        <f>IF(N2197&lt;&gt;"Choose Race",VLOOKUP(Q2197,'Riders Names'!A$2:B$582,2,FALSE),"")</f>
        <v/>
      </c>
      <c r="U2197" s="45" t="str">
        <f>IF(P2197&gt;0,VLOOKUP(Q2197,'Riders Names'!A$2:B$582,1,FALSE),"")</f>
        <v/>
      </c>
      <c r="X2197" s="7" t="str">
        <f>IF('My Races'!$H$2="All",Q2197,CONCATENATE(Q2197,N2197))</f>
        <v>Choose Race</v>
      </c>
    </row>
    <row r="2198" spans="1:24" hidden="1" x14ac:dyDescent="0.2">
      <c r="A2198" s="73" t="str">
        <f t="shared" si="395"/>
        <v/>
      </c>
      <c r="B2198" s="3" t="str">
        <f t="shared" si="393"/>
        <v/>
      </c>
      <c r="E2198" s="14" t="str">
        <f t="shared" si="394"/>
        <v/>
      </c>
      <c r="F2198" s="3">
        <f t="shared" si="400"/>
        <v>8</v>
      </c>
      <c r="G2198" s="3" t="str">
        <f t="shared" si="396"/>
        <v/>
      </c>
      <c r="H2198" s="3">
        <f t="shared" si="392"/>
        <v>0</v>
      </c>
      <c r="I2198" s="3" t="str">
        <f t="shared" si="397"/>
        <v/>
      </c>
      <c r="K2198" s="3">
        <f t="shared" si="398"/>
        <v>61</v>
      </c>
      <c r="L2198" s="3" t="str">
        <f t="shared" si="399"/>
        <v/>
      </c>
      <c r="N2198" s="48" t="s">
        <v>52</v>
      </c>
      <c r="O2198" s="57"/>
      <c r="P2198" s="36"/>
      <c r="Q2198" s="35"/>
      <c r="R2198" s="37"/>
      <c r="S2198" s="185"/>
      <c r="T2198" s="62" t="str">
        <f>IF(N2198&lt;&gt;"Choose Race",VLOOKUP(Q2198,'Riders Names'!A$2:B$582,2,FALSE),"")</f>
        <v/>
      </c>
      <c r="U2198" s="45" t="str">
        <f>IF(P2198&gt;0,VLOOKUP(Q2198,'Riders Names'!A$2:B$582,1,FALSE),"")</f>
        <v/>
      </c>
      <c r="X2198" s="7" t="str">
        <f>IF('My Races'!$H$2="All",Q2198,CONCATENATE(Q2198,N2198))</f>
        <v>Choose Race</v>
      </c>
    </row>
    <row r="2199" spans="1:24" hidden="1" x14ac:dyDescent="0.2">
      <c r="A2199" s="73" t="str">
        <f t="shared" si="395"/>
        <v/>
      </c>
      <c r="B2199" s="3" t="str">
        <f t="shared" si="393"/>
        <v/>
      </c>
      <c r="E2199" s="14" t="str">
        <f t="shared" si="394"/>
        <v/>
      </c>
      <c r="F2199" s="3">
        <f t="shared" si="400"/>
        <v>8</v>
      </c>
      <c r="G2199" s="3" t="str">
        <f t="shared" si="396"/>
        <v/>
      </c>
      <c r="H2199" s="3">
        <f t="shared" si="392"/>
        <v>0</v>
      </c>
      <c r="I2199" s="3" t="str">
        <f t="shared" si="397"/>
        <v/>
      </c>
      <c r="K2199" s="3">
        <f t="shared" si="398"/>
        <v>61</v>
      </c>
      <c r="L2199" s="3" t="str">
        <f t="shared" si="399"/>
        <v/>
      </c>
      <c r="N2199" s="48" t="s">
        <v>52</v>
      </c>
      <c r="O2199" s="57"/>
      <c r="P2199" s="36"/>
      <c r="Q2199" s="35"/>
      <c r="R2199" s="37"/>
      <c r="S2199" s="185"/>
      <c r="T2199" s="62" t="str">
        <f>IF(N2199&lt;&gt;"Choose Race",VLOOKUP(Q2199,'Riders Names'!A$2:B$582,2,FALSE),"")</f>
        <v/>
      </c>
      <c r="U2199" s="45" t="str">
        <f>IF(P2199&gt;0,VLOOKUP(Q2199,'Riders Names'!A$2:B$582,1,FALSE),"")</f>
        <v/>
      </c>
      <c r="X2199" s="7" t="str">
        <f>IF('My Races'!$H$2="All",Q2199,CONCATENATE(Q2199,N2199))</f>
        <v>Choose Race</v>
      </c>
    </row>
    <row r="2200" spans="1:24" hidden="1" x14ac:dyDescent="0.2">
      <c r="A2200" s="73" t="str">
        <f t="shared" si="395"/>
        <v/>
      </c>
      <c r="B2200" s="3" t="str">
        <f t="shared" si="393"/>
        <v/>
      </c>
      <c r="E2200" s="14" t="str">
        <f t="shared" si="394"/>
        <v/>
      </c>
      <c r="F2200" s="3">
        <f t="shared" si="400"/>
        <v>8</v>
      </c>
      <c r="G2200" s="3" t="str">
        <f t="shared" si="396"/>
        <v/>
      </c>
      <c r="H2200" s="3">
        <f t="shared" si="392"/>
        <v>0</v>
      </c>
      <c r="I2200" s="3" t="str">
        <f t="shared" si="397"/>
        <v/>
      </c>
      <c r="K2200" s="3">
        <f t="shared" si="398"/>
        <v>61</v>
      </c>
      <c r="L2200" s="3" t="str">
        <f t="shared" si="399"/>
        <v/>
      </c>
      <c r="N2200" s="48" t="s">
        <v>52</v>
      </c>
      <c r="O2200" s="57"/>
      <c r="P2200" s="36"/>
      <c r="Q2200" s="35"/>
      <c r="R2200" s="37"/>
      <c r="S2200" s="185"/>
      <c r="T2200" s="62" t="str">
        <f>IF(N2200&lt;&gt;"Choose Race",VLOOKUP(Q2200,'Riders Names'!A$2:B$582,2,FALSE),"")</f>
        <v/>
      </c>
      <c r="U2200" s="45" t="str">
        <f>IF(P2200&gt;0,VLOOKUP(Q2200,'Riders Names'!A$2:B$582,1,FALSE),"")</f>
        <v/>
      </c>
      <c r="X2200" s="7" t="str">
        <f>IF('My Races'!$H$2="All",Q2200,CONCATENATE(Q2200,N2200))</f>
        <v>Choose Race</v>
      </c>
    </row>
    <row r="2201" spans="1:24" hidden="1" x14ac:dyDescent="0.2">
      <c r="A2201" s="73" t="str">
        <f t="shared" si="395"/>
        <v/>
      </c>
      <c r="B2201" s="3" t="str">
        <f t="shared" si="393"/>
        <v/>
      </c>
      <c r="E2201" s="14" t="str">
        <f t="shared" si="394"/>
        <v/>
      </c>
      <c r="F2201" s="3">
        <f t="shared" si="400"/>
        <v>8</v>
      </c>
      <c r="G2201" s="3" t="str">
        <f t="shared" si="396"/>
        <v/>
      </c>
      <c r="H2201" s="3">
        <f t="shared" si="392"/>
        <v>0</v>
      </c>
      <c r="I2201" s="3" t="str">
        <f t="shared" si="397"/>
        <v/>
      </c>
      <c r="K2201" s="3">
        <f t="shared" si="398"/>
        <v>61</v>
      </c>
      <c r="L2201" s="3" t="str">
        <f t="shared" si="399"/>
        <v/>
      </c>
      <c r="N2201" s="48" t="s">
        <v>52</v>
      </c>
      <c r="O2201" s="57"/>
      <c r="P2201" s="36"/>
      <c r="Q2201" s="35"/>
      <c r="R2201" s="37"/>
      <c r="S2201" s="185"/>
      <c r="T2201" s="62" t="str">
        <f>IF(N2201&lt;&gt;"Choose Race",VLOOKUP(Q2201,'Riders Names'!A$2:B$582,2,FALSE),"")</f>
        <v/>
      </c>
      <c r="U2201" s="45" t="str">
        <f>IF(P2201&gt;0,VLOOKUP(Q2201,'Riders Names'!A$2:B$582,1,FALSE),"")</f>
        <v/>
      </c>
      <c r="X2201" s="7" t="str">
        <f>IF('My Races'!$H$2="All",Q2201,CONCATENATE(Q2201,N2201))</f>
        <v>Choose Race</v>
      </c>
    </row>
    <row r="2202" spans="1:24" hidden="1" x14ac:dyDescent="0.2">
      <c r="A2202" s="73" t="str">
        <f t="shared" si="395"/>
        <v/>
      </c>
      <c r="B2202" s="3" t="str">
        <f t="shared" si="393"/>
        <v/>
      </c>
      <c r="E2202" s="14" t="str">
        <f t="shared" si="394"/>
        <v/>
      </c>
      <c r="F2202" s="3">
        <f t="shared" si="400"/>
        <v>8</v>
      </c>
      <c r="G2202" s="3" t="str">
        <f t="shared" si="396"/>
        <v/>
      </c>
      <c r="H2202" s="3">
        <f t="shared" si="392"/>
        <v>0</v>
      </c>
      <c r="I2202" s="3" t="str">
        <f t="shared" si="397"/>
        <v/>
      </c>
      <c r="K2202" s="3">
        <f t="shared" si="398"/>
        <v>61</v>
      </c>
      <c r="L2202" s="3" t="str">
        <f t="shared" si="399"/>
        <v/>
      </c>
      <c r="N2202" s="48" t="s">
        <v>52</v>
      </c>
      <c r="O2202" s="57"/>
      <c r="P2202" s="36"/>
      <c r="Q2202" s="35"/>
      <c r="R2202" s="37"/>
      <c r="S2202" s="185"/>
      <c r="T2202" s="62" t="str">
        <f>IF(N2202&lt;&gt;"Choose Race",VLOOKUP(Q2202,'Riders Names'!A$2:B$582,2,FALSE),"")</f>
        <v/>
      </c>
      <c r="U2202" s="45" t="str">
        <f>IF(P2202&gt;0,VLOOKUP(Q2202,'Riders Names'!A$2:B$582,1,FALSE),"")</f>
        <v/>
      </c>
      <c r="X2202" s="7" t="str">
        <f>IF('My Races'!$H$2="All",Q2202,CONCATENATE(Q2202,N2202))</f>
        <v>Choose Race</v>
      </c>
    </row>
    <row r="2203" spans="1:24" hidden="1" x14ac:dyDescent="0.2">
      <c r="A2203" s="73" t="str">
        <f t="shared" si="395"/>
        <v/>
      </c>
      <c r="B2203" s="3" t="str">
        <f t="shared" si="393"/>
        <v/>
      </c>
      <c r="E2203" s="14" t="str">
        <f t="shared" si="394"/>
        <v/>
      </c>
      <c r="F2203" s="3">
        <f t="shared" si="400"/>
        <v>8</v>
      </c>
      <c r="G2203" s="3" t="str">
        <f t="shared" si="396"/>
        <v/>
      </c>
      <c r="H2203" s="3">
        <f t="shared" si="392"/>
        <v>0</v>
      </c>
      <c r="I2203" s="3" t="str">
        <f t="shared" si="397"/>
        <v/>
      </c>
      <c r="K2203" s="3">
        <f t="shared" si="398"/>
        <v>61</v>
      </c>
      <c r="L2203" s="3" t="str">
        <f t="shared" si="399"/>
        <v/>
      </c>
      <c r="N2203" s="48" t="s">
        <v>52</v>
      </c>
      <c r="O2203" s="57"/>
      <c r="P2203" s="36"/>
      <c r="Q2203" s="35"/>
      <c r="R2203" s="37"/>
      <c r="S2203" s="185"/>
      <c r="T2203" s="62" t="str">
        <f>IF(N2203&lt;&gt;"Choose Race",VLOOKUP(Q2203,'Riders Names'!A$2:B$582,2,FALSE),"")</f>
        <v/>
      </c>
      <c r="U2203" s="45" t="str">
        <f>IF(P2203&gt;0,VLOOKUP(Q2203,'Riders Names'!A$2:B$582,1,FALSE),"")</f>
        <v/>
      </c>
      <c r="X2203" s="7" t="str">
        <f>IF('My Races'!$H$2="All",Q2203,CONCATENATE(Q2203,N2203))</f>
        <v>Choose Race</v>
      </c>
    </row>
    <row r="2204" spans="1:24" hidden="1" x14ac:dyDescent="0.2">
      <c r="A2204" s="73" t="str">
        <f t="shared" si="395"/>
        <v/>
      </c>
      <c r="B2204" s="3" t="str">
        <f t="shared" si="393"/>
        <v/>
      </c>
      <c r="E2204" s="14" t="str">
        <f t="shared" si="394"/>
        <v/>
      </c>
      <c r="F2204" s="3">
        <f t="shared" si="400"/>
        <v>8</v>
      </c>
      <c r="G2204" s="3" t="str">
        <f t="shared" si="396"/>
        <v/>
      </c>
      <c r="H2204" s="3">
        <f t="shared" si="392"/>
        <v>0</v>
      </c>
      <c r="I2204" s="3" t="str">
        <f t="shared" si="397"/>
        <v/>
      </c>
      <c r="K2204" s="3">
        <f t="shared" si="398"/>
        <v>61</v>
      </c>
      <c r="L2204" s="3" t="str">
        <f t="shared" si="399"/>
        <v/>
      </c>
      <c r="N2204" s="48" t="s">
        <v>52</v>
      </c>
      <c r="O2204" s="57"/>
      <c r="P2204" s="36"/>
      <c r="Q2204" s="35"/>
      <c r="R2204" s="37"/>
      <c r="S2204" s="185"/>
      <c r="T2204" s="62" t="str">
        <f>IF(N2204&lt;&gt;"Choose Race",VLOOKUP(Q2204,'Riders Names'!A$2:B$582,2,FALSE),"")</f>
        <v/>
      </c>
      <c r="U2204" s="45" t="str">
        <f>IF(P2204&gt;0,VLOOKUP(Q2204,'Riders Names'!A$2:B$582,1,FALSE),"")</f>
        <v/>
      </c>
      <c r="X2204" s="7" t="str">
        <f>IF('My Races'!$H$2="All",Q2204,CONCATENATE(Q2204,N2204))</f>
        <v>Choose Race</v>
      </c>
    </row>
    <row r="2205" spans="1:24" hidden="1" x14ac:dyDescent="0.2">
      <c r="A2205" s="73" t="str">
        <f t="shared" si="395"/>
        <v/>
      </c>
      <c r="B2205" s="3" t="str">
        <f t="shared" si="393"/>
        <v/>
      </c>
      <c r="E2205" s="14" t="str">
        <f t="shared" si="394"/>
        <v/>
      </c>
      <c r="F2205" s="3">
        <f t="shared" si="400"/>
        <v>8</v>
      </c>
      <c r="G2205" s="3" t="str">
        <f t="shared" si="396"/>
        <v/>
      </c>
      <c r="H2205" s="3">
        <f t="shared" si="392"/>
        <v>0</v>
      </c>
      <c r="I2205" s="3" t="str">
        <f t="shared" si="397"/>
        <v/>
      </c>
      <c r="K2205" s="3">
        <f t="shared" si="398"/>
        <v>61</v>
      </c>
      <c r="L2205" s="3" t="str">
        <f t="shared" si="399"/>
        <v/>
      </c>
      <c r="N2205" s="48" t="s">
        <v>52</v>
      </c>
      <c r="O2205" s="57"/>
      <c r="P2205" s="36"/>
      <c r="Q2205" s="35"/>
      <c r="R2205" s="37"/>
      <c r="S2205" s="185"/>
      <c r="T2205" s="62" t="str">
        <f>IF(N2205&lt;&gt;"Choose Race",VLOOKUP(Q2205,'Riders Names'!A$2:B$582,2,FALSE),"")</f>
        <v/>
      </c>
      <c r="U2205" s="45" t="str">
        <f>IF(P2205&gt;0,VLOOKUP(Q2205,'Riders Names'!A$2:B$582,1,FALSE),"")</f>
        <v/>
      </c>
      <c r="X2205" s="7" t="str">
        <f>IF('My Races'!$H$2="All",Q2205,CONCATENATE(Q2205,N2205))</f>
        <v>Choose Race</v>
      </c>
    </row>
    <row r="2206" spans="1:24" hidden="1" x14ac:dyDescent="0.2">
      <c r="A2206" s="73" t="str">
        <f t="shared" si="395"/>
        <v/>
      </c>
      <c r="B2206" s="3" t="str">
        <f t="shared" si="393"/>
        <v/>
      </c>
      <c r="E2206" s="14" t="str">
        <f t="shared" si="394"/>
        <v/>
      </c>
      <c r="F2206" s="3">
        <f t="shared" si="400"/>
        <v>8</v>
      </c>
      <c r="G2206" s="3" t="str">
        <f t="shared" si="396"/>
        <v/>
      </c>
      <c r="H2206" s="3">
        <f t="shared" si="392"/>
        <v>0</v>
      </c>
      <c r="I2206" s="3" t="str">
        <f t="shared" si="397"/>
        <v/>
      </c>
      <c r="K2206" s="3">
        <f t="shared" si="398"/>
        <v>61</v>
      </c>
      <c r="L2206" s="3" t="str">
        <f t="shared" si="399"/>
        <v/>
      </c>
      <c r="N2206" s="48" t="s">
        <v>52</v>
      </c>
      <c r="O2206" s="57"/>
      <c r="P2206" s="36"/>
      <c r="Q2206" s="35"/>
      <c r="R2206" s="37"/>
      <c r="S2206" s="185"/>
      <c r="T2206" s="62" t="str">
        <f>IF(N2206&lt;&gt;"Choose Race",VLOOKUP(Q2206,'Riders Names'!A$2:B$582,2,FALSE),"")</f>
        <v/>
      </c>
      <c r="U2206" s="45" t="str">
        <f>IF(P2206&gt;0,VLOOKUP(Q2206,'Riders Names'!A$2:B$582,1,FALSE),"")</f>
        <v/>
      </c>
      <c r="X2206" s="7" t="str">
        <f>IF('My Races'!$H$2="All",Q2206,CONCATENATE(Q2206,N2206))</f>
        <v>Choose Race</v>
      </c>
    </row>
    <row r="2207" spans="1:24" hidden="1" x14ac:dyDescent="0.2">
      <c r="A2207" s="73" t="str">
        <f t="shared" si="395"/>
        <v/>
      </c>
      <c r="B2207" s="3" t="str">
        <f t="shared" si="393"/>
        <v/>
      </c>
      <c r="E2207" s="14" t="str">
        <f t="shared" si="394"/>
        <v/>
      </c>
      <c r="F2207" s="3">
        <f t="shared" si="400"/>
        <v>8</v>
      </c>
      <c r="G2207" s="3" t="str">
        <f t="shared" si="396"/>
        <v/>
      </c>
      <c r="H2207" s="3">
        <f t="shared" si="392"/>
        <v>0</v>
      </c>
      <c r="I2207" s="3" t="str">
        <f t="shared" si="397"/>
        <v/>
      </c>
      <c r="K2207" s="3">
        <f t="shared" si="398"/>
        <v>61</v>
      </c>
      <c r="L2207" s="3" t="str">
        <f t="shared" si="399"/>
        <v/>
      </c>
      <c r="N2207" s="48" t="s">
        <v>52</v>
      </c>
      <c r="O2207" s="57"/>
      <c r="P2207" s="36"/>
      <c r="Q2207" s="35"/>
      <c r="R2207" s="37"/>
      <c r="S2207" s="185"/>
      <c r="T2207" s="62" t="str">
        <f>IF(N2207&lt;&gt;"Choose Race",VLOOKUP(Q2207,'Riders Names'!A$2:B$582,2,FALSE),"")</f>
        <v/>
      </c>
      <c r="U2207" s="45" t="str">
        <f>IF(P2207&gt;0,VLOOKUP(Q2207,'Riders Names'!A$2:B$582,1,FALSE),"")</f>
        <v/>
      </c>
      <c r="X2207" s="7" t="str">
        <f>IF('My Races'!$H$2="All",Q2207,CONCATENATE(Q2207,N2207))</f>
        <v>Choose Race</v>
      </c>
    </row>
    <row r="2208" spans="1:24" hidden="1" x14ac:dyDescent="0.2">
      <c r="A2208" s="73" t="str">
        <f t="shared" si="395"/>
        <v/>
      </c>
      <c r="B2208" s="3" t="str">
        <f t="shared" si="393"/>
        <v/>
      </c>
      <c r="E2208" s="14" t="str">
        <f t="shared" si="394"/>
        <v/>
      </c>
      <c r="F2208" s="3">
        <f t="shared" si="400"/>
        <v>8</v>
      </c>
      <c r="G2208" s="3" t="str">
        <f t="shared" si="396"/>
        <v/>
      </c>
      <c r="H2208" s="3">
        <f t="shared" si="392"/>
        <v>0</v>
      </c>
      <c r="I2208" s="3" t="str">
        <f t="shared" si="397"/>
        <v/>
      </c>
      <c r="K2208" s="3">
        <f t="shared" si="398"/>
        <v>61</v>
      </c>
      <c r="L2208" s="3" t="str">
        <f t="shared" si="399"/>
        <v/>
      </c>
      <c r="N2208" s="48" t="s">
        <v>52</v>
      </c>
      <c r="O2208" s="57"/>
      <c r="P2208" s="36"/>
      <c r="Q2208" s="35"/>
      <c r="R2208" s="37"/>
      <c r="S2208" s="185"/>
      <c r="T2208" s="62" t="str">
        <f>IF(N2208&lt;&gt;"Choose Race",VLOOKUP(Q2208,'Riders Names'!A$2:B$582,2,FALSE),"")</f>
        <v/>
      </c>
      <c r="U2208" s="45" t="str">
        <f>IF(P2208&gt;0,VLOOKUP(Q2208,'Riders Names'!A$2:B$582,1,FALSE),"")</f>
        <v/>
      </c>
      <c r="X2208" s="7" t="str">
        <f>IF('My Races'!$H$2="All",Q2208,CONCATENATE(Q2208,N2208))</f>
        <v>Choose Race</v>
      </c>
    </row>
    <row r="2209" spans="1:24" hidden="1" x14ac:dyDescent="0.2">
      <c r="A2209" s="73" t="str">
        <f t="shared" si="395"/>
        <v/>
      </c>
      <c r="B2209" s="3" t="str">
        <f t="shared" si="393"/>
        <v/>
      </c>
      <c r="E2209" s="14" t="str">
        <f t="shared" si="394"/>
        <v/>
      </c>
      <c r="F2209" s="3">
        <f t="shared" si="400"/>
        <v>8</v>
      </c>
      <c r="G2209" s="3" t="str">
        <f t="shared" si="396"/>
        <v/>
      </c>
      <c r="H2209" s="3">
        <f t="shared" si="392"/>
        <v>0</v>
      </c>
      <c r="I2209" s="3" t="str">
        <f t="shared" si="397"/>
        <v/>
      </c>
      <c r="K2209" s="3">
        <f t="shared" si="398"/>
        <v>61</v>
      </c>
      <c r="L2209" s="3" t="str">
        <f t="shared" si="399"/>
        <v/>
      </c>
      <c r="N2209" s="48" t="s">
        <v>52</v>
      </c>
      <c r="O2209" s="57"/>
      <c r="P2209" s="36"/>
      <c r="Q2209" s="35"/>
      <c r="R2209" s="37"/>
      <c r="S2209" s="185"/>
      <c r="T2209" s="62" t="str">
        <f>IF(N2209&lt;&gt;"Choose Race",VLOOKUP(Q2209,'Riders Names'!A$2:B$582,2,FALSE),"")</f>
        <v/>
      </c>
      <c r="U2209" s="45" t="str">
        <f>IF(P2209&gt;0,VLOOKUP(Q2209,'Riders Names'!A$2:B$582,1,FALSE),"")</f>
        <v/>
      </c>
      <c r="X2209" s="7" t="str">
        <f>IF('My Races'!$H$2="All",Q2209,CONCATENATE(Q2209,N2209))</f>
        <v>Choose Race</v>
      </c>
    </row>
    <row r="2210" spans="1:24" hidden="1" x14ac:dyDescent="0.2">
      <c r="A2210" s="73" t="str">
        <f t="shared" si="395"/>
        <v/>
      </c>
      <c r="B2210" s="3" t="str">
        <f t="shared" si="393"/>
        <v/>
      </c>
      <c r="E2210" s="14" t="str">
        <f t="shared" si="394"/>
        <v/>
      </c>
      <c r="F2210" s="3">
        <f t="shared" si="400"/>
        <v>8</v>
      </c>
      <c r="G2210" s="3" t="str">
        <f t="shared" si="396"/>
        <v/>
      </c>
      <c r="H2210" s="3">
        <f t="shared" si="392"/>
        <v>0</v>
      </c>
      <c r="I2210" s="3" t="str">
        <f t="shared" si="397"/>
        <v/>
      </c>
      <c r="K2210" s="3">
        <f t="shared" si="398"/>
        <v>61</v>
      </c>
      <c r="L2210" s="3" t="str">
        <f t="shared" si="399"/>
        <v/>
      </c>
      <c r="N2210" s="48" t="s">
        <v>52</v>
      </c>
      <c r="O2210" s="57"/>
      <c r="P2210" s="36"/>
      <c r="Q2210" s="35"/>
      <c r="R2210" s="37"/>
      <c r="S2210" s="185"/>
      <c r="T2210" s="62" t="str">
        <f>IF(N2210&lt;&gt;"Choose Race",VLOOKUP(Q2210,'Riders Names'!A$2:B$582,2,FALSE),"")</f>
        <v/>
      </c>
      <c r="U2210" s="45" t="str">
        <f>IF(P2210&gt;0,VLOOKUP(Q2210,'Riders Names'!A$2:B$582,1,FALSE),"")</f>
        <v/>
      </c>
      <c r="X2210" s="7" t="str">
        <f>IF('My Races'!$H$2="All",Q2210,CONCATENATE(Q2210,N2210))</f>
        <v>Choose Race</v>
      </c>
    </row>
    <row r="2211" spans="1:24" hidden="1" x14ac:dyDescent="0.2">
      <c r="A2211" s="73" t="str">
        <f t="shared" si="395"/>
        <v/>
      </c>
      <c r="B2211" s="3" t="str">
        <f t="shared" si="393"/>
        <v/>
      </c>
      <c r="E2211" s="14" t="str">
        <f t="shared" si="394"/>
        <v/>
      </c>
      <c r="F2211" s="3">
        <f t="shared" si="400"/>
        <v>8</v>
      </c>
      <c r="G2211" s="3" t="str">
        <f t="shared" si="396"/>
        <v/>
      </c>
      <c r="H2211" s="3">
        <f t="shared" ref="H2211:H2274" si="401">IF(AND(N2211=$AA$11,P2211=$AE$11),H2210+1,H2210)</f>
        <v>0</v>
      </c>
      <c r="I2211" s="3" t="str">
        <f t="shared" si="397"/>
        <v/>
      </c>
      <c r="K2211" s="3">
        <f t="shared" si="398"/>
        <v>61</v>
      </c>
      <c r="L2211" s="3" t="str">
        <f t="shared" si="399"/>
        <v/>
      </c>
      <c r="N2211" s="48" t="s">
        <v>52</v>
      </c>
      <c r="O2211" s="57"/>
      <c r="P2211" s="36"/>
      <c r="Q2211" s="35"/>
      <c r="R2211" s="37"/>
      <c r="S2211" s="185"/>
      <c r="T2211" s="62" t="str">
        <f>IF(N2211&lt;&gt;"Choose Race",VLOOKUP(Q2211,'Riders Names'!A$2:B$582,2,FALSE),"")</f>
        <v/>
      </c>
      <c r="U2211" s="45" t="str">
        <f>IF(P2211&gt;0,VLOOKUP(Q2211,'Riders Names'!A$2:B$582,1,FALSE),"")</f>
        <v/>
      </c>
      <c r="X2211" s="7" t="str">
        <f>IF('My Races'!$H$2="All",Q2211,CONCATENATE(Q2211,N2211))</f>
        <v>Choose Race</v>
      </c>
    </row>
    <row r="2212" spans="1:24" hidden="1" x14ac:dyDescent="0.2">
      <c r="A2212" s="73" t="str">
        <f t="shared" si="395"/>
        <v/>
      </c>
      <c r="B2212" s="3" t="str">
        <f t="shared" si="393"/>
        <v/>
      </c>
      <c r="E2212" s="14" t="str">
        <f t="shared" si="394"/>
        <v/>
      </c>
      <c r="F2212" s="3">
        <f t="shared" si="400"/>
        <v>8</v>
      </c>
      <c r="G2212" s="3" t="str">
        <f t="shared" si="396"/>
        <v/>
      </c>
      <c r="H2212" s="3">
        <f t="shared" si="401"/>
        <v>0</v>
      </c>
      <c r="I2212" s="3" t="str">
        <f t="shared" si="397"/>
        <v/>
      </c>
      <c r="K2212" s="3">
        <f t="shared" si="398"/>
        <v>61</v>
      </c>
      <c r="L2212" s="3" t="str">
        <f t="shared" si="399"/>
        <v/>
      </c>
      <c r="N2212" s="48" t="s">
        <v>52</v>
      </c>
      <c r="O2212" s="57"/>
      <c r="P2212" s="36"/>
      <c r="Q2212" s="35"/>
      <c r="R2212" s="37"/>
      <c r="S2212" s="185"/>
      <c r="T2212" s="62" t="str">
        <f>IF(N2212&lt;&gt;"Choose Race",VLOOKUP(Q2212,'Riders Names'!A$2:B$582,2,FALSE),"")</f>
        <v/>
      </c>
      <c r="U2212" s="45" t="str">
        <f>IF(P2212&gt;0,VLOOKUP(Q2212,'Riders Names'!A$2:B$582,1,FALSE),"")</f>
        <v/>
      </c>
      <c r="X2212" s="7" t="str">
        <f>IF('My Races'!$H$2="All",Q2212,CONCATENATE(Q2212,N2212))</f>
        <v>Choose Race</v>
      </c>
    </row>
    <row r="2213" spans="1:24" hidden="1" x14ac:dyDescent="0.2">
      <c r="A2213" s="73" t="str">
        <f t="shared" si="395"/>
        <v/>
      </c>
      <c r="B2213" s="3" t="str">
        <f t="shared" si="393"/>
        <v/>
      </c>
      <c r="E2213" s="14" t="str">
        <f t="shared" si="394"/>
        <v/>
      </c>
      <c r="F2213" s="3">
        <f t="shared" si="400"/>
        <v>8</v>
      </c>
      <c r="G2213" s="3" t="str">
        <f t="shared" si="396"/>
        <v/>
      </c>
      <c r="H2213" s="3">
        <f t="shared" si="401"/>
        <v>0</v>
      </c>
      <c r="I2213" s="3" t="str">
        <f t="shared" si="397"/>
        <v/>
      </c>
      <c r="K2213" s="3">
        <f t="shared" si="398"/>
        <v>61</v>
      </c>
      <c r="L2213" s="3" t="str">
        <f t="shared" si="399"/>
        <v/>
      </c>
      <c r="N2213" s="48" t="s">
        <v>52</v>
      </c>
      <c r="O2213" s="57"/>
      <c r="P2213" s="36"/>
      <c r="Q2213" s="35"/>
      <c r="R2213" s="37"/>
      <c r="S2213" s="185"/>
      <c r="T2213" s="62" t="str">
        <f>IF(N2213&lt;&gt;"Choose Race",VLOOKUP(Q2213,'Riders Names'!A$2:B$582,2,FALSE),"")</f>
        <v/>
      </c>
      <c r="U2213" s="45" t="str">
        <f>IF(P2213&gt;0,VLOOKUP(Q2213,'Riders Names'!A$2:B$582,1,FALSE),"")</f>
        <v/>
      </c>
      <c r="X2213" s="7" t="str">
        <f>IF('My Races'!$H$2="All",Q2213,CONCATENATE(Q2213,N2213))</f>
        <v>Choose Race</v>
      </c>
    </row>
    <row r="2214" spans="1:24" hidden="1" x14ac:dyDescent="0.2">
      <c r="A2214" s="73" t="str">
        <f t="shared" si="395"/>
        <v/>
      </c>
      <c r="B2214" s="3" t="str">
        <f t="shared" si="393"/>
        <v/>
      </c>
      <c r="E2214" s="14" t="str">
        <f t="shared" si="394"/>
        <v/>
      </c>
      <c r="F2214" s="3">
        <f t="shared" si="400"/>
        <v>8</v>
      </c>
      <c r="G2214" s="3" t="str">
        <f t="shared" si="396"/>
        <v/>
      </c>
      <c r="H2214" s="3">
        <f t="shared" si="401"/>
        <v>0</v>
      </c>
      <c r="I2214" s="3" t="str">
        <f t="shared" si="397"/>
        <v/>
      </c>
      <c r="K2214" s="3">
        <f t="shared" si="398"/>
        <v>61</v>
      </c>
      <c r="L2214" s="3" t="str">
        <f t="shared" si="399"/>
        <v/>
      </c>
      <c r="N2214" s="48" t="s">
        <v>52</v>
      </c>
      <c r="O2214" s="57"/>
      <c r="P2214" s="36"/>
      <c r="Q2214" s="35"/>
      <c r="R2214" s="37"/>
      <c r="S2214" s="185"/>
      <c r="T2214" s="62" t="str">
        <f>IF(N2214&lt;&gt;"Choose Race",VLOOKUP(Q2214,'Riders Names'!A$2:B$582,2,FALSE),"")</f>
        <v/>
      </c>
      <c r="U2214" s="45" t="str">
        <f>IF(P2214&gt;0,VLOOKUP(Q2214,'Riders Names'!A$2:B$582,1,FALSE),"")</f>
        <v/>
      </c>
      <c r="X2214" s="7" t="str">
        <f>IF('My Races'!$H$2="All",Q2214,CONCATENATE(Q2214,N2214))</f>
        <v>Choose Race</v>
      </c>
    </row>
    <row r="2215" spans="1:24" hidden="1" x14ac:dyDescent="0.2">
      <c r="A2215" s="73" t="str">
        <f t="shared" si="395"/>
        <v/>
      </c>
      <c r="B2215" s="3" t="str">
        <f t="shared" si="393"/>
        <v/>
      </c>
      <c r="E2215" s="14" t="str">
        <f t="shared" si="394"/>
        <v/>
      </c>
      <c r="F2215" s="3">
        <f t="shared" si="400"/>
        <v>8</v>
      </c>
      <c r="G2215" s="3" t="str">
        <f t="shared" si="396"/>
        <v/>
      </c>
      <c r="H2215" s="3">
        <f t="shared" si="401"/>
        <v>0</v>
      </c>
      <c r="I2215" s="3" t="str">
        <f t="shared" si="397"/>
        <v/>
      </c>
      <c r="K2215" s="3">
        <f t="shared" si="398"/>
        <v>61</v>
      </c>
      <c r="L2215" s="3" t="str">
        <f t="shared" si="399"/>
        <v/>
      </c>
      <c r="N2215" s="48" t="s">
        <v>52</v>
      </c>
      <c r="O2215" s="57"/>
      <c r="P2215" s="36"/>
      <c r="Q2215" s="35"/>
      <c r="R2215" s="37"/>
      <c r="S2215" s="185"/>
      <c r="T2215" s="62" t="str">
        <f>IF(N2215&lt;&gt;"Choose Race",VLOOKUP(Q2215,'Riders Names'!A$2:B$582,2,FALSE),"")</f>
        <v/>
      </c>
      <c r="U2215" s="45" t="str">
        <f>IF(P2215&gt;0,VLOOKUP(Q2215,'Riders Names'!A$2:B$582,1,FALSE),"")</f>
        <v/>
      </c>
      <c r="X2215" s="7" t="str">
        <f>IF('My Races'!$H$2="All",Q2215,CONCATENATE(Q2215,N2215))</f>
        <v>Choose Race</v>
      </c>
    </row>
    <row r="2216" spans="1:24" hidden="1" x14ac:dyDescent="0.2">
      <c r="A2216" s="73" t="str">
        <f t="shared" si="395"/>
        <v/>
      </c>
      <c r="B2216" s="3" t="str">
        <f t="shared" si="393"/>
        <v/>
      </c>
      <c r="E2216" s="14" t="str">
        <f t="shared" si="394"/>
        <v/>
      </c>
      <c r="F2216" s="3">
        <f t="shared" si="400"/>
        <v>8</v>
      </c>
      <c r="G2216" s="3" t="str">
        <f t="shared" si="396"/>
        <v/>
      </c>
      <c r="H2216" s="3">
        <f t="shared" si="401"/>
        <v>0</v>
      </c>
      <c r="I2216" s="3" t="str">
        <f t="shared" si="397"/>
        <v/>
      </c>
      <c r="K2216" s="3">
        <f t="shared" si="398"/>
        <v>61</v>
      </c>
      <c r="L2216" s="3" t="str">
        <f t="shared" si="399"/>
        <v/>
      </c>
      <c r="N2216" s="48" t="s">
        <v>52</v>
      </c>
      <c r="O2216" s="57"/>
      <c r="P2216" s="36"/>
      <c r="Q2216" s="35"/>
      <c r="R2216" s="37"/>
      <c r="S2216" s="185"/>
      <c r="T2216" s="62" t="str">
        <f>IF(N2216&lt;&gt;"Choose Race",VLOOKUP(Q2216,'Riders Names'!A$2:B$582,2,FALSE),"")</f>
        <v/>
      </c>
      <c r="U2216" s="45" t="str">
        <f>IF(P2216&gt;0,VLOOKUP(Q2216,'Riders Names'!A$2:B$582,1,FALSE),"")</f>
        <v/>
      </c>
      <c r="X2216" s="7" t="str">
        <f>IF('My Races'!$H$2="All",Q2216,CONCATENATE(Q2216,N2216))</f>
        <v>Choose Race</v>
      </c>
    </row>
    <row r="2217" spans="1:24" hidden="1" x14ac:dyDescent="0.2">
      <c r="A2217" s="73" t="str">
        <f t="shared" si="395"/>
        <v/>
      </c>
      <c r="B2217" s="3" t="str">
        <f t="shared" si="393"/>
        <v/>
      </c>
      <c r="E2217" s="14" t="str">
        <f t="shared" si="394"/>
        <v/>
      </c>
      <c r="F2217" s="3">
        <f t="shared" si="400"/>
        <v>8</v>
      </c>
      <c r="G2217" s="3" t="str">
        <f t="shared" si="396"/>
        <v/>
      </c>
      <c r="H2217" s="3">
        <f t="shared" si="401"/>
        <v>0</v>
      </c>
      <c r="I2217" s="3" t="str">
        <f t="shared" si="397"/>
        <v/>
      </c>
      <c r="K2217" s="3">
        <f t="shared" si="398"/>
        <v>61</v>
      </c>
      <c r="L2217" s="3" t="str">
        <f t="shared" si="399"/>
        <v/>
      </c>
      <c r="N2217" s="48" t="s">
        <v>52</v>
      </c>
      <c r="O2217" s="57"/>
      <c r="P2217" s="36"/>
      <c r="Q2217" s="35"/>
      <c r="R2217" s="37"/>
      <c r="S2217" s="185"/>
      <c r="T2217" s="62" t="str">
        <f>IF(N2217&lt;&gt;"Choose Race",VLOOKUP(Q2217,'Riders Names'!A$2:B$582,2,FALSE),"")</f>
        <v/>
      </c>
      <c r="U2217" s="45" t="str">
        <f>IF(P2217&gt;0,VLOOKUP(Q2217,'Riders Names'!A$2:B$582,1,FALSE),"")</f>
        <v/>
      </c>
      <c r="X2217" s="7" t="str">
        <f>IF('My Races'!$H$2="All",Q2217,CONCATENATE(Q2217,N2217))</f>
        <v>Choose Race</v>
      </c>
    </row>
    <row r="2218" spans="1:24" hidden="1" x14ac:dyDescent="0.2">
      <c r="A2218" s="73" t="str">
        <f t="shared" si="395"/>
        <v/>
      </c>
      <c r="B2218" s="3" t="str">
        <f t="shared" si="393"/>
        <v/>
      </c>
      <c r="E2218" s="14" t="str">
        <f t="shared" si="394"/>
        <v/>
      </c>
      <c r="F2218" s="3">
        <f t="shared" si="400"/>
        <v>8</v>
      </c>
      <c r="G2218" s="3" t="str">
        <f t="shared" si="396"/>
        <v/>
      </c>
      <c r="H2218" s="3">
        <f t="shared" si="401"/>
        <v>0</v>
      </c>
      <c r="I2218" s="3" t="str">
        <f t="shared" si="397"/>
        <v/>
      </c>
      <c r="K2218" s="3">
        <f t="shared" si="398"/>
        <v>61</v>
      </c>
      <c r="L2218" s="3" t="str">
        <f t="shared" si="399"/>
        <v/>
      </c>
      <c r="N2218" s="48" t="s">
        <v>52</v>
      </c>
      <c r="O2218" s="57"/>
      <c r="P2218" s="36"/>
      <c r="Q2218" s="35"/>
      <c r="R2218" s="37"/>
      <c r="S2218" s="185"/>
      <c r="T2218" s="62" t="str">
        <f>IF(N2218&lt;&gt;"Choose Race",VLOOKUP(Q2218,'Riders Names'!A$2:B$582,2,FALSE),"")</f>
        <v/>
      </c>
      <c r="U2218" s="45" t="str">
        <f>IF(P2218&gt;0,VLOOKUP(Q2218,'Riders Names'!A$2:B$582,1,FALSE),"")</f>
        <v/>
      </c>
      <c r="X2218" s="7" t="str">
        <f>IF('My Races'!$H$2="All",Q2218,CONCATENATE(Q2218,N2218))</f>
        <v>Choose Race</v>
      </c>
    </row>
    <row r="2219" spans="1:24" hidden="1" x14ac:dyDescent="0.2">
      <c r="A2219" s="73" t="str">
        <f t="shared" si="395"/>
        <v/>
      </c>
      <c r="B2219" s="3" t="str">
        <f t="shared" si="393"/>
        <v/>
      </c>
      <c r="E2219" s="14" t="str">
        <f t="shared" si="394"/>
        <v/>
      </c>
      <c r="F2219" s="3">
        <f t="shared" si="400"/>
        <v>8</v>
      </c>
      <c r="G2219" s="3" t="str">
        <f t="shared" si="396"/>
        <v/>
      </c>
      <c r="H2219" s="3">
        <f t="shared" si="401"/>
        <v>0</v>
      </c>
      <c r="I2219" s="3" t="str">
        <f t="shared" si="397"/>
        <v/>
      </c>
      <c r="K2219" s="3">
        <f t="shared" si="398"/>
        <v>61</v>
      </c>
      <c r="L2219" s="3" t="str">
        <f t="shared" si="399"/>
        <v/>
      </c>
      <c r="N2219" s="48" t="s">
        <v>52</v>
      </c>
      <c r="O2219" s="57"/>
      <c r="P2219" s="36"/>
      <c r="Q2219" s="35"/>
      <c r="R2219" s="37"/>
      <c r="S2219" s="185"/>
      <c r="T2219" s="62" t="str">
        <f>IF(N2219&lt;&gt;"Choose Race",VLOOKUP(Q2219,'Riders Names'!A$2:B$582,2,FALSE),"")</f>
        <v/>
      </c>
      <c r="U2219" s="45" t="str">
        <f>IF(P2219&gt;0,VLOOKUP(Q2219,'Riders Names'!A$2:B$582,1,FALSE),"")</f>
        <v/>
      </c>
      <c r="X2219" s="7" t="str">
        <f>IF('My Races'!$H$2="All",Q2219,CONCATENATE(Q2219,N2219))</f>
        <v>Choose Race</v>
      </c>
    </row>
    <row r="2220" spans="1:24" hidden="1" x14ac:dyDescent="0.2">
      <c r="A2220" s="73" t="str">
        <f t="shared" si="395"/>
        <v/>
      </c>
      <c r="B2220" s="3" t="str">
        <f t="shared" si="393"/>
        <v/>
      </c>
      <c r="E2220" s="14" t="str">
        <f t="shared" si="394"/>
        <v/>
      </c>
      <c r="F2220" s="3">
        <f t="shared" si="400"/>
        <v>8</v>
      </c>
      <c r="G2220" s="3" t="str">
        <f t="shared" si="396"/>
        <v/>
      </c>
      <c r="H2220" s="3">
        <f t="shared" si="401"/>
        <v>0</v>
      </c>
      <c r="I2220" s="3" t="str">
        <f t="shared" si="397"/>
        <v/>
      </c>
      <c r="K2220" s="3">
        <f t="shared" si="398"/>
        <v>61</v>
      </c>
      <c r="L2220" s="3" t="str">
        <f t="shared" si="399"/>
        <v/>
      </c>
      <c r="N2220" s="48" t="s">
        <v>52</v>
      </c>
      <c r="O2220" s="57"/>
      <c r="P2220" s="36"/>
      <c r="Q2220" s="35"/>
      <c r="R2220" s="37"/>
      <c r="S2220" s="185"/>
      <c r="T2220" s="62" t="str">
        <f>IF(N2220&lt;&gt;"Choose Race",VLOOKUP(Q2220,'Riders Names'!A$2:B$582,2,FALSE),"")</f>
        <v/>
      </c>
      <c r="U2220" s="45" t="str">
        <f>IF(P2220&gt;0,VLOOKUP(Q2220,'Riders Names'!A$2:B$582,1,FALSE),"")</f>
        <v/>
      </c>
      <c r="X2220" s="7" t="str">
        <f>IF('My Races'!$H$2="All",Q2220,CONCATENATE(Q2220,N2220))</f>
        <v>Choose Race</v>
      </c>
    </row>
    <row r="2221" spans="1:24" hidden="1" x14ac:dyDescent="0.2">
      <c r="A2221" s="73" t="str">
        <f t="shared" si="395"/>
        <v/>
      </c>
      <c r="B2221" s="3" t="str">
        <f t="shared" si="393"/>
        <v/>
      </c>
      <c r="E2221" s="14" t="str">
        <f t="shared" si="394"/>
        <v/>
      </c>
      <c r="F2221" s="3">
        <f t="shared" si="400"/>
        <v>8</v>
      </c>
      <c r="G2221" s="3" t="str">
        <f t="shared" si="396"/>
        <v/>
      </c>
      <c r="H2221" s="3">
        <f t="shared" si="401"/>
        <v>0</v>
      </c>
      <c r="I2221" s="3" t="str">
        <f t="shared" si="397"/>
        <v/>
      </c>
      <c r="K2221" s="3">
        <f t="shared" si="398"/>
        <v>61</v>
      </c>
      <c r="L2221" s="3" t="str">
        <f t="shared" si="399"/>
        <v/>
      </c>
      <c r="N2221" s="48" t="s">
        <v>52</v>
      </c>
      <c r="O2221" s="57"/>
      <c r="P2221" s="36"/>
      <c r="Q2221" s="35"/>
      <c r="R2221" s="37"/>
      <c r="S2221" s="185"/>
      <c r="T2221" s="62" t="str">
        <f>IF(N2221&lt;&gt;"Choose Race",VLOOKUP(Q2221,'Riders Names'!A$2:B$582,2,FALSE),"")</f>
        <v/>
      </c>
      <c r="U2221" s="45" t="str">
        <f>IF(P2221&gt;0,VLOOKUP(Q2221,'Riders Names'!A$2:B$582,1,FALSE),"")</f>
        <v/>
      </c>
      <c r="X2221" s="7" t="str">
        <f>IF('My Races'!$H$2="All",Q2221,CONCATENATE(Q2221,N2221))</f>
        <v>Choose Race</v>
      </c>
    </row>
    <row r="2222" spans="1:24" hidden="1" x14ac:dyDescent="0.2">
      <c r="A2222" s="73" t="str">
        <f t="shared" si="395"/>
        <v/>
      </c>
      <c r="B2222" s="3" t="str">
        <f t="shared" si="393"/>
        <v/>
      </c>
      <c r="E2222" s="14" t="str">
        <f t="shared" si="394"/>
        <v/>
      </c>
      <c r="F2222" s="3">
        <f t="shared" si="400"/>
        <v>8</v>
      </c>
      <c r="G2222" s="3" t="str">
        <f t="shared" si="396"/>
        <v/>
      </c>
      <c r="H2222" s="3">
        <f t="shared" si="401"/>
        <v>0</v>
      </c>
      <c r="I2222" s="3" t="str">
        <f t="shared" si="397"/>
        <v/>
      </c>
      <c r="K2222" s="3">
        <f t="shared" si="398"/>
        <v>61</v>
      </c>
      <c r="L2222" s="3" t="str">
        <f t="shared" si="399"/>
        <v/>
      </c>
      <c r="N2222" s="48" t="s">
        <v>52</v>
      </c>
      <c r="O2222" s="57"/>
      <c r="P2222" s="36"/>
      <c r="Q2222" s="35"/>
      <c r="R2222" s="37"/>
      <c r="S2222" s="185"/>
      <c r="T2222" s="62" t="str">
        <f>IF(N2222&lt;&gt;"Choose Race",VLOOKUP(Q2222,'Riders Names'!A$2:B$582,2,FALSE),"")</f>
        <v/>
      </c>
      <c r="U2222" s="45" t="str">
        <f>IF(P2222&gt;0,VLOOKUP(Q2222,'Riders Names'!A$2:B$582,1,FALSE),"")</f>
        <v/>
      </c>
      <c r="X2222" s="7" t="str">
        <f>IF('My Races'!$H$2="All",Q2222,CONCATENATE(Q2222,N2222))</f>
        <v>Choose Race</v>
      </c>
    </row>
    <row r="2223" spans="1:24" hidden="1" x14ac:dyDescent="0.2">
      <c r="A2223" s="73" t="str">
        <f t="shared" si="395"/>
        <v/>
      </c>
      <c r="B2223" s="3" t="str">
        <f t="shared" si="393"/>
        <v/>
      </c>
      <c r="E2223" s="14" t="str">
        <f t="shared" si="394"/>
        <v/>
      </c>
      <c r="F2223" s="3">
        <f t="shared" si="400"/>
        <v>8</v>
      </c>
      <c r="G2223" s="3" t="str">
        <f t="shared" si="396"/>
        <v/>
      </c>
      <c r="H2223" s="3">
        <f t="shared" si="401"/>
        <v>0</v>
      </c>
      <c r="I2223" s="3" t="str">
        <f t="shared" si="397"/>
        <v/>
      </c>
      <c r="K2223" s="3">
        <f t="shared" si="398"/>
        <v>61</v>
      </c>
      <c r="L2223" s="3" t="str">
        <f t="shared" si="399"/>
        <v/>
      </c>
      <c r="N2223" s="48" t="s">
        <v>52</v>
      </c>
      <c r="O2223" s="57"/>
      <c r="P2223" s="36"/>
      <c r="Q2223" s="35"/>
      <c r="R2223" s="37"/>
      <c r="S2223" s="185"/>
      <c r="T2223" s="62" t="str">
        <f>IF(N2223&lt;&gt;"Choose Race",VLOOKUP(Q2223,'Riders Names'!A$2:B$582,2,FALSE),"")</f>
        <v/>
      </c>
      <c r="U2223" s="45" t="str">
        <f>IF(P2223&gt;0,VLOOKUP(Q2223,'Riders Names'!A$2:B$582,1,FALSE),"")</f>
        <v/>
      </c>
      <c r="X2223" s="7" t="str">
        <f>IF('My Races'!$H$2="All",Q2223,CONCATENATE(Q2223,N2223))</f>
        <v>Choose Race</v>
      </c>
    </row>
    <row r="2224" spans="1:24" hidden="1" x14ac:dyDescent="0.2">
      <c r="A2224" s="73" t="str">
        <f t="shared" si="395"/>
        <v/>
      </c>
      <c r="B2224" s="3" t="str">
        <f t="shared" si="393"/>
        <v/>
      </c>
      <c r="E2224" s="14" t="str">
        <f t="shared" si="394"/>
        <v/>
      </c>
      <c r="F2224" s="3">
        <f t="shared" si="400"/>
        <v>8</v>
      </c>
      <c r="G2224" s="3" t="str">
        <f t="shared" si="396"/>
        <v/>
      </c>
      <c r="H2224" s="3">
        <f t="shared" si="401"/>
        <v>0</v>
      </c>
      <c r="I2224" s="3" t="str">
        <f t="shared" si="397"/>
        <v/>
      </c>
      <c r="K2224" s="3">
        <f t="shared" si="398"/>
        <v>61</v>
      </c>
      <c r="L2224" s="3" t="str">
        <f t="shared" si="399"/>
        <v/>
      </c>
      <c r="N2224" s="48" t="s">
        <v>52</v>
      </c>
      <c r="O2224" s="57"/>
      <c r="P2224" s="36"/>
      <c r="Q2224" s="35"/>
      <c r="R2224" s="37"/>
      <c r="S2224" s="185"/>
      <c r="T2224" s="62" t="str">
        <f>IF(N2224&lt;&gt;"Choose Race",VLOOKUP(Q2224,'Riders Names'!A$2:B$582,2,FALSE),"")</f>
        <v/>
      </c>
      <c r="U2224" s="45" t="str">
        <f>IF(P2224&gt;0,VLOOKUP(Q2224,'Riders Names'!A$2:B$582,1,FALSE),"")</f>
        <v/>
      </c>
      <c r="X2224" s="7" t="str">
        <f>IF('My Races'!$H$2="All",Q2224,CONCATENATE(Q2224,N2224))</f>
        <v>Choose Race</v>
      </c>
    </row>
    <row r="2225" spans="1:24" hidden="1" x14ac:dyDescent="0.2">
      <c r="A2225" s="73" t="str">
        <f t="shared" si="395"/>
        <v/>
      </c>
      <c r="B2225" s="3" t="str">
        <f t="shared" si="393"/>
        <v/>
      </c>
      <c r="E2225" s="14" t="str">
        <f t="shared" si="394"/>
        <v/>
      </c>
      <c r="F2225" s="3">
        <f t="shared" si="400"/>
        <v>8</v>
      </c>
      <c r="G2225" s="3" t="str">
        <f t="shared" si="396"/>
        <v/>
      </c>
      <c r="H2225" s="3">
        <f t="shared" si="401"/>
        <v>0</v>
      </c>
      <c r="I2225" s="3" t="str">
        <f t="shared" si="397"/>
        <v/>
      </c>
      <c r="K2225" s="3">
        <f t="shared" si="398"/>
        <v>61</v>
      </c>
      <c r="L2225" s="3" t="str">
        <f t="shared" si="399"/>
        <v/>
      </c>
      <c r="N2225" s="48" t="s">
        <v>52</v>
      </c>
      <c r="O2225" s="57"/>
      <c r="P2225" s="36"/>
      <c r="Q2225" s="35"/>
      <c r="R2225" s="37"/>
      <c r="S2225" s="185"/>
      <c r="T2225" s="62" t="str">
        <f>IF(N2225&lt;&gt;"Choose Race",VLOOKUP(Q2225,'Riders Names'!A$2:B$582,2,FALSE),"")</f>
        <v/>
      </c>
      <c r="U2225" s="45" t="str">
        <f>IF(P2225&gt;0,VLOOKUP(Q2225,'Riders Names'!A$2:B$582,1,FALSE),"")</f>
        <v/>
      </c>
      <c r="X2225" s="7" t="str">
        <f>IF('My Races'!$H$2="All",Q2225,CONCATENATE(Q2225,N2225))</f>
        <v>Choose Race</v>
      </c>
    </row>
    <row r="2226" spans="1:24" hidden="1" x14ac:dyDescent="0.2">
      <c r="A2226" s="73" t="str">
        <f t="shared" si="395"/>
        <v/>
      </c>
      <c r="B2226" s="3" t="str">
        <f t="shared" si="393"/>
        <v/>
      </c>
      <c r="E2226" s="14" t="str">
        <f t="shared" si="394"/>
        <v/>
      </c>
      <c r="F2226" s="3">
        <f t="shared" si="400"/>
        <v>8</v>
      </c>
      <c r="G2226" s="3" t="str">
        <f t="shared" si="396"/>
        <v/>
      </c>
      <c r="H2226" s="3">
        <f t="shared" si="401"/>
        <v>0</v>
      </c>
      <c r="I2226" s="3" t="str">
        <f t="shared" si="397"/>
        <v/>
      </c>
      <c r="K2226" s="3">
        <f t="shared" si="398"/>
        <v>61</v>
      </c>
      <c r="L2226" s="3" t="str">
        <f t="shared" si="399"/>
        <v/>
      </c>
      <c r="N2226" s="48" t="s">
        <v>52</v>
      </c>
      <c r="O2226" s="57"/>
      <c r="P2226" s="36"/>
      <c r="Q2226" s="35"/>
      <c r="R2226" s="37"/>
      <c r="S2226" s="185"/>
      <c r="T2226" s="62" t="str">
        <f>IF(N2226&lt;&gt;"Choose Race",VLOOKUP(Q2226,'Riders Names'!A$2:B$582,2,FALSE),"")</f>
        <v/>
      </c>
      <c r="U2226" s="45" t="str">
        <f>IF(P2226&gt;0,VLOOKUP(Q2226,'Riders Names'!A$2:B$582,1,FALSE),"")</f>
        <v/>
      </c>
      <c r="X2226" s="7" t="str">
        <f>IF('My Races'!$H$2="All",Q2226,CONCATENATE(Q2226,N2226))</f>
        <v>Choose Race</v>
      </c>
    </row>
    <row r="2227" spans="1:24" hidden="1" x14ac:dyDescent="0.2">
      <c r="A2227" s="73" t="str">
        <f t="shared" si="395"/>
        <v/>
      </c>
      <c r="B2227" s="3" t="str">
        <f t="shared" si="393"/>
        <v/>
      </c>
      <c r="E2227" s="14" t="str">
        <f t="shared" si="394"/>
        <v/>
      </c>
      <c r="F2227" s="3">
        <f t="shared" si="400"/>
        <v>8</v>
      </c>
      <c r="G2227" s="3" t="str">
        <f t="shared" si="396"/>
        <v/>
      </c>
      <c r="H2227" s="3">
        <f t="shared" si="401"/>
        <v>0</v>
      </c>
      <c r="I2227" s="3" t="str">
        <f t="shared" si="397"/>
        <v/>
      </c>
      <c r="K2227" s="3">
        <f t="shared" si="398"/>
        <v>61</v>
      </c>
      <c r="L2227" s="3" t="str">
        <f t="shared" si="399"/>
        <v/>
      </c>
      <c r="N2227" s="48" t="s">
        <v>52</v>
      </c>
      <c r="O2227" s="57"/>
      <c r="P2227" s="36"/>
      <c r="Q2227" s="35"/>
      <c r="R2227" s="37"/>
      <c r="S2227" s="185"/>
      <c r="T2227" s="62" t="str">
        <f>IF(N2227&lt;&gt;"Choose Race",VLOOKUP(Q2227,'Riders Names'!A$2:B$582,2,FALSE),"")</f>
        <v/>
      </c>
      <c r="U2227" s="45" t="str">
        <f>IF(P2227&gt;0,VLOOKUP(Q2227,'Riders Names'!A$2:B$582,1,FALSE),"")</f>
        <v/>
      </c>
      <c r="X2227" s="7" t="str">
        <f>IF('My Races'!$H$2="All",Q2227,CONCATENATE(Q2227,N2227))</f>
        <v>Choose Race</v>
      </c>
    </row>
    <row r="2228" spans="1:24" hidden="1" x14ac:dyDescent="0.2">
      <c r="A2228" s="73" t="str">
        <f t="shared" si="395"/>
        <v/>
      </c>
      <c r="B2228" s="3" t="str">
        <f t="shared" si="393"/>
        <v/>
      </c>
      <c r="E2228" s="14" t="str">
        <f t="shared" si="394"/>
        <v/>
      </c>
      <c r="F2228" s="3">
        <f t="shared" si="400"/>
        <v>8</v>
      </c>
      <c r="G2228" s="3" t="str">
        <f t="shared" si="396"/>
        <v/>
      </c>
      <c r="H2228" s="3">
        <f t="shared" si="401"/>
        <v>0</v>
      </c>
      <c r="I2228" s="3" t="str">
        <f t="shared" si="397"/>
        <v/>
      </c>
      <c r="K2228" s="3">
        <f t="shared" si="398"/>
        <v>61</v>
      </c>
      <c r="L2228" s="3" t="str">
        <f t="shared" si="399"/>
        <v/>
      </c>
      <c r="N2228" s="48" t="s">
        <v>52</v>
      </c>
      <c r="O2228" s="57"/>
      <c r="P2228" s="36"/>
      <c r="Q2228" s="35"/>
      <c r="R2228" s="37"/>
      <c r="S2228" s="185"/>
      <c r="T2228" s="62" t="str">
        <f>IF(N2228&lt;&gt;"Choose Race",VLOOKUP(Q2228,'Riders Names'!A$2:B$582,2,FALSE),"")</f>
        <v/>
      </c>
      <c r="U2228" s="45" t="str">
        <f>IF(P2228&gt;0,VLOOKUP(Q2228,'Riders Names'!A$2:B$582,1,FALSE),"")</f>
        <v/>
      </c>
      <c r="X2228" s="7" t="str">
        <f>IF('My Races'!$H$2="All",Q2228,CONCATENATE(Q2228,N2228))</f>
        <v>Choose Race</v>
      </c>
    </row>
    <row r="2229" spans="1:24" hidden="1" x14ac:dyDescent="0.2">
      <c r="A2229" s="73" t="str">
        <f t="shared" si="395"/>
        <v/>
      </c>
      <c r="B2229" s="3" t="str">
        <f t="shared" si="393"/>
        <v/>
      </c>
      <c r="E2229" s="14" t="str">
        <f t="shared" si="394"/>
        <v/>
      </c>
      <c r="F2229" s="3">
        <f t="shared" si="400"/>
        <v>8</v>
      </c>
      <c r="G2229" s="3" t="str">
        <f t="shared" si="396"/>
        <v/>
      </c>
      <c r="H2229" s="3">
        <f t="shared" si="401"/>
        <v>0</v>
      </c>
      <c r="I2229" s="3" t="str">
        <f t="shared" si="397"/>
        <v/>
      </c>
      <c r="K2229" s="3">
        <f t="shared" si="398"/>
        <v>61</v>
      </c>
      <c r="L2229" s="3" t="str">
        <f t="shared" si="399"/>
        <v/>
      </c>
      <c r="N2229" s="48" t="s">
        <v>52</v>
      </c>
      <c r="O2229" s="57"/>
      <c r="P2229" s="36"/>
      <c r="Q2229" s="35"/>
      <c r="R2229" s="37"/>
      <c r="S2229" s="185"/>
      <c r="T2229" s="62" t="str">
        <f>IF(N2229&lt;&gt;"Choose Race",VLOOKUP(Q2229,'Riders Names'!A$2:B$582,2,FALSE),"")</f>
        <v/>
      </c>
      <c r="U2229" s="45" t="str">
        <f>IF(P2229&gt;0,VLOOKUP(Q2229,'Riders Names'!A$2:B$582,1,FALSE),"")</f>
        <v/>
      </c>
      <c r="X2229" s="7" t="str">
        <f>IF('My Races'!$H$2="All",Q2229,CONCATENATE(Q2229,N2229))</f>
        <v>Choose Race</v>
      </c>
    </row>
    <row r="2230" spans="1:24" hidden="1" x14ac:dyDescent="0.2">
      <c r="A2230" s="73" t="str">
        <f t="shared" si="395"/>
        <v/>
      </c>
      <c r="B2230" s="3" t="str">
        <f t="shared" si="393"/>
        <v/>
      </c>
      <c r="E2230" s="14" t="str">
        <f t="shared" si="394"/>
        <v/>
      </c>
      <c r="F2230" s="3">
        <f t="shared" si="400"/>
        <v>8</v>
      </c>
      <c r="G2230" s="3" t="str">
        <f t="shared" si="396"/>
        <v/>
      </c>
      <c r="H2230" s="3">
        <f t="shared" si="401"/>
        <v>0</v>
      </c>
      <c r="I2230" s="3" t="str">
        <f t="shared" si="397"/>
        <v/>
      </c>
      <c r="K2230" s="3">
        <f t="shared" si="398"/>
        <v>61</v>
      </c>
      <c r="L2230" s="3" t="str">
        <f t="shared" si="399"/>
        <v/>
      </c>
      <c r="N2230" s="48" t="s">
        <v>52</v>
      </c>
      <c r="O2230" s="57"/>
      <c r="P2230" s="36"/>
      <c r="Q2230" s="35"/>
      <c r="R2230" s="37"/>
      <c r="S2230" s="185"/>
      <c r="T2230" s="62" t="str">
        <f>IF(N2230&lt;&gt;"Choose Race",VLOOKUP(Q2230,'Riders Names'!A$2:B$582,2,FALSE),"")</f>
        <v/>
      </c>
      <c r="U2230" s="45" t="str">
        <f>IF(P2230&gt;0,VLOOKUP(Q2230,'Riders Names'!A$2:B$582,1,FALSE),"")</f>
        <v/>
      </c>
      <c r="X2230" s="7" t="str">
        <f>IF('My Races'!$H$2="All",Q2230,CONCATENATE(Q2230,N2230))</f>
        <v>Choose Race</v>
      </c>
    </row>
    <row r="2231" spans="1:24" hidden="1" x14ac:dyDescent="0.2">
      <c r="A2231" s="73" t="str">
        <f t="shared" si="395"/>
        <v/>
      </c>
      <c r="B2231" s="3" t="str">
        <f t="shared" si="393"/>
        <v/>
      </c>
      <c r="E2231" s="14" t="str">
        <f t="shared" si="394"/>
        <v/>
      </c>
      <c r="F2231" s="3">
        <f t="shared" si="400"/>
        <v>8</v>
      </c>
      <c r="G2231" s="3" t="str">
        <f t="shared" si="396"/>
        <v/>
      </c>
      <c r="H2231" s="3">
        <f t="shared" si="401"/>
        <v>0</v>
      </c>
      <c r="I2231" s="3" t="str">
        <f t="shared" si="397"/>
        <v/>
      </c>
      <c r="K2231" s="3">
        <f t="shared" si="398"/>
        <v>61</v>
      </c>
      <c r="L2231" s="3" t="str">
        <f t="shared" si="399"/>
        <v/>
      </c>
      <c r="N2231" s="48" t="s">
        <v>52</v>
      </c>
      <c r="O2231" s="57"/>
      <c r="P2231" s="36"/>
      <c r="Q2231" s="35"/>
      <c r="R2231" s="37"/>
      <c r="S2231" s="185"/>
      <c r="T2231" s="62" t="str">
        <f>IF(N2231&lt;&gt;"Choose Race",VLOOKUP(Q2231,'Riders Names'!A$2:B$582,2,FALSE),"")</f>
        <v/>
      </c>
      <c r="U2231" s="45" t="str">
        <f>IF(P2231&gt;0,VLOOKUP(Q2231,'Riders Names'!A$2:B$582,1,FALSE),"")</f>
        <v/>
      </c>
      <c r="X2231" s="7" t="str">
        <f>IF('My Races'!$H$2="All",Q2231,CONCATENATE(Q2231,N2231))</f>
        <v>Choose Race</v>
      </c>
    </row>
    <row r="2232" spans="1:24" hidden="1" x14ac:dyDescent="0.2">
      <c r="A2232" s="73" t="str">
        <f t="shared" si="395"/>
        <v/>
      </c>
      <c r="B2232" s="3" t="str">
        <f t="shared" si="393"/>
        <v/>
      </c>
      <c r="E2232" s="14" t="str">
        <f t="shared" si="394"/>
        <v/>
      </c>
      <c r="F2232" s="3">
        <f t="shared" si="400"/>
        <v>8</v>
      </c>
      <c r="G2232" s="3" t="str">
        <f t="shared" si="396"/>
        <v/>
      </c>
      <c r="H2232" s="3">
        <f t="shared" si="401"/>
        <v>0</v>
      </c>
      <c r="I2232" s="3" t="str">
        <f t="shared" si="397"/>
        <v/>
      </c>
      <c r="K2232" s="3">
        <f t="shared" si="398"/>
        <v>61</v>
      </c>
      <c r="L2232" s="3" t="str">
        <f t="shared" si="399"/>
        <v/>
      </c>
      <c r="N2232" s="48" t="s">
        <v>52</v>
      </c>
      <c r="O2232" s="57"/>
      <c r="P2232" s="36"/>
      <c r="Q2232" s="35"/>
      <c r="R2232" s="37"/>
      <c r="S2232" s="185"/>
      <c r="T2232" s="62" t="str">
        <f>IF(N2232&lt;&gt;"Choose Race",VLOOKUP(Q2232,'Riders Names'!A$2:B$582,2,FALSE),"")</f>
        <v/>
      </c>
      <c r="U2232" s="45" t="str">
        <f>IF(P2232&gt;0,VLOOKUP(Q2232,'Riders Names'!A$2:B$582,1,FALSE),"")</f>
        <v/>
      </c>
      <c r="X2232" s="7" t="str">
        <f>IF('My Races'!$H$2="All",Q2232,CONCATENATE(Q2232,N2232))</f>
        <v>Choose Race</v>
      </c>
    </row>
    <row r="2233" spans="1:24" hidden="1" x14ac:dyDescent="0.2">
      <c r="A2233" s="73" t="str">
        <f t="shared" si="395"/>
        <v/>
      </c>
      <c r="B2233" s="3" t="str">
        <f t="shared" si="393"/>
        <v/>
      </c>
      <c r="E2233" s="14" t="str">
        <f t="shared" si="394"/>
        <v/>
      </c>
      <c r="F2233" s="3">
        <f t="shared" si="400"/>
        <v>8</v>
      </c>
      <c r="G2233" s="3" t="str">
        <f t="shared" si="396"/>
        <v/>
      </c>
      <c r="H2233" s="3">
        <f t="shared" si="401"/>
        <v>0</v>
      </c>
      <c r="I2233" s="3" t="str">
        <f t="shared" si="397"/>
        <v/>
      </c>
      <c r="K2233" s="3">
        <f t="shared" si="398"/>
        <v>61</v>
      </c>
      <c r="L2233" s="3" t="str">
        <f t="shared" si="399"/>
        <v/>
      </c>
      <c r="N2233" s="48" t="s">
        <v>52</v>
      </c>
      <c r="O2233" s="57"/>
      <c r="P2233" s="36"/>
      <c r="Q2233" s="35"/>
      <c r="R2233" s="37"/>
      <c r="S2233" s="185"/>
      <c r="T2233" s="62" t="str">
        <f>IF(N2233&lt;&gt;"Choose Race",VLOOKUP(Q2233,'Riders Names'!A$2:B$582,2,FALSE),"")</f>
        <v/>
      </c>
      <c r="U2233" s="45" t="str">
        <f>IF(P2233&gt;0,VLOOKUP(Q2233,'Riders Names'!A$2:B$582,1,FALSE),"")</f>
        <v/>
      </c>
      <c r="X2233" s="7" t="str">
        <f>IF('My Races'!$H$2="All",Q2233,CONCATENATE(Q2233,N2233))</f>
        <v>Choose Race</v>
      </c>
    </row>
    <row r="2234" spans="1:24" hidden="1" x14ac:dyDescent="0.2">
      <c r="A2234" s="73" t="str">
        <f t="shared" si="395"/>
        <v/>
      </c>
      <c r="B2234" s="3" t="str">
        <f t="shared" si="393"/>
        <v/>
      </c>
      <c r="E2234" s="14" t="str">
        <f t="shared" si="394"/>
        <v/>
      </c>
      <c r="F2234" s="3">
        <f t="shared" si="400"/>
        <v>8</v>
      </c>
      <c r="G2234" s="3" t="str">
        <f t="shared" si="396"/>
        <v/>
      </c>
      <c r="H2234" s="3">
        <f t="shared" si="401"/>
        <v>0</v>
      </c>
      <c r="I2234" s="3" t="str">
        <f t="shared" si="397"/>
        <v/>
      </c>
      <c r="K2234" s="3">
        <f t="shared" si="398"/>
        <v>61</v>
      </c>
      <c r="L2234" s="3" t="str">
        <f t="shared" si="399"/>
        <v/>
      </c>
      <c r="N2234" s="48" t="s">
        <v>52</v>
      </c>
      <c r="O2234" s="57"/>
      <c r="P2234" s="36"/>
      <c r="Q2234" s="35"/>
      <c r="R2234" s="37"/>
      <c r="S2234" s="185"/>
      <c r="T2234" s="62" t="str">
        <f>IF(N2234&lt;&gt;"Choose Race",VLOOKUP(Q2234,'Riders Names'!A$2:B$582,2,FALSE),"")</f>
        <v/>
      </c>
      <c r="U2234" s="45" t="str">
        <f>IF(P2234&gt;0,VLOOKUP(Q2234,'Riders Names'!A$2:B$582,1,FALSE),"")</f>
        <v/>
      </c>
      <c r="X2234" s="7" t="str">
        <f>IF('My Races'!$H$2="All",Q2234,CONCATENATE(Q2234,N2234))</f>
        <v>Choose Race</v>
      </c>
    </row>
    <row r="2235" spans="1:24" hidden="1" x14ac:dyDescent="0.2">
      <c r="A2235" s="73" t="str">
        <f t="shared" si="395"/>
        <v/>
      </c>
      <c r="B2235" s="3" t="str">
        <f t="shared" si="393"/>
        <v/>
      </c>
      <c r="E2235" s="14" t="str">
        <f t="shared" si="394"/>
        <v/>
      </c>
      <c r="F2235" s="3">
        <f t="shared" si="400"/>
        <v>8</v>
      </c>
      <c r="G2235" s="3" t="str">
        <f t="shared" si="396"/>
        <v/>
      </c>
      <c r="H2235" s="3">
        <f t="shared" si="401"/>
        <v>0</v>
      </c>
      <c r="I2235" s="3" t="str">
        <f t="shared" si="397"/>
        <v/>
      </c>
      <c r="K2235" s="3">
        <f t="shared" si="398"/>
        <v>61</v>
      </c>
      <c r="L2235" s="3" t="str">
        <f t="shared" si="399"/>
        <v/>
      </c>
      <c r="N2235" s="48" t="s">
        <v>52</v>
      </c>
      <c r="O2235" s="57"/>
      <c r="P2235" s="36"/>
      <c r="Q2235" s="35"/>
      <c r="R2235" s="37"/>
      <c r="S2235" s="185"/>
      <c r="T2235" s="62" t="str">
        <f>IF(N2235&lt;&gt;"Choose Race",VLOOKUP(Q2235,'Riders Names'!A$2:B$582,2,FALSE),"")</f>
        <v/>
      </c>
      <c r="U2235" s="45" t="str">
        <f>IF(P2235&gt;0,VLOOKUP(Q2235,'Riders Names'!A$2:B$582,1,FALSE),"")</f>
        <v/>
      </c>
      <c r="X2235" s="7" t="str">
        <f>IF('My Races'!$H$2="All",Q2235,CONCATENATE(Q2235,N2235))</f>
        <v>Choose Race</v>
      </c>
    </row>
    <row r="2236" spans="1:24" hidden="1" x14ac:dyDescent="0.2">
      <c r="A2236" s="73" t="str">
        <f t="shared" si="395"/>
        <v/>
      </c>
      <c r="B2236" s="3" t="str">
        <f t="shared" si="393"/>
        <v/>
      </c>
      <c r="E2236" s="14" t="str">
        <f t="shared" si="394"/>
        <v/>
      </c>
      <c r="F2236" s="3">
        <f t="shared" si="400"/>
        <v>8</v>
      </c>
      <c r="G2236" s="3" t="str">
        <f t="shared" si="396"/>
        <v/>
      </c>
      <c r="H2236" s="3">
        <f t="shared" si="401"/>
        <v>0</v>
      </c>
      <c r="I2236" s="3" t="str">
        <f t="shared" si="397"/>
        <v/>
      </c>
      <c r="K2236" s="3">
        <f t="shared" si="398"/>
        <v>61</v>
      </c>
      <c r="L2236" s="3" t="str">
        <f t="shared" si="399"/>
        <v/>
      </c>
      <c r="N2236" s="48" t="s">
        <v>52</v>
      </c>
      <c r="O2236" s="57"/>
      <c r="P2236" s="36"/>
      <c r="Q2236" s="35"/>
      <c r="R2236" s="37"/>
      <c r="S2236" s="185"/>
      <c r="T2236" s="62" t="str">
        <f>IF(N2236&lt;&gt;"Choose Race",VLOOKUP(Q2236,'Riders Names'!A$2:B$582,2,FALSE),"")</f>
        <v/>
      </c>
      <c r="U2236" s="45" t="str">
        <f>IF(P2236&gt;0,VLOOKUP(Q2236,'Riders Names'!A$2:B$582,1,FALSE),"")</f>
        <v/>
      </c>
      <c r="X2236" s="7" t="str">
        <f>IF('My Races'!$H$2="All",Q2236,CONCATENATE(Q2236,N2236))</f>
        <v>Choose Race</v>
      </c>
    </row>
    <row r="2237" spans="1:24" hidden="1" x14ac:dyDescent="0.2">
      <c r="A2237" s="73" t="str">
        <f t="shared" si="395"/>
        <v/>
      </c>
      <c r="B2237" s="3" t="str">
        <f t="shared" si="393"/>
        <v/>
      </c>
      <c r="E2237" s="14" t="str">
        <f t="shared" si="394"/>
        <v/>
      </c>
      <c r="F2237" s="3">
        <f t="shared" si="400"/>
        <v>8</v>
      </c>
      <c r="G2237" s="3" t="str">
        <f t="shared" si="396"/>
        <v/>
      </c>
      <c r="H2237" s="3">
        <f t="shared" si="401"/>
        <v>0</v>
      </c>
      <c r="I2237" s="3" t="str">
        <f t="shared" si="397"/>
        <v/>
      </c>
      <c r="K2237" s="3">
        <f t="shared" si="398"/>
        <v>61</v>
      </c>
      <c r="L2237" s="3" t="str">
        <f t="shared" si="399"/>
        <v/>
      </c>
      <c r="N2237" s="48" t="s">
        <v>52</v>
      </c>
      <c r="O2237" s="57"/>
      <c r="P2237" s="36"/>
      <c r="Q2237" s="35"/>
      <c r="R2237" s="37"/>
      <c r="S2237" s="185"/>
      <c r="T2237" s="62" t="str">
        <f>IF(N2237&lt;&gt;"Choose Race",VLOOKUP(Q2237,'Riders Names'!A$2:B$582,2,FALSE),"")</f>
        <v/>
      </c>
      <c r="U2237" s="45" t="str">
        <f>IF(P2237&gt;0,VLOOKUP(Q2237,'Riders Names'!A$2:B$582,1,FALSE),"")</f>
        <v/>
      </c>
      <c r="X2237" s="7" t="str">
        <f>IF('My Races'!$H$2="All",Q2237,CONCATENATE(Q2237,N2237))</f>
        <v>Choose Race</v>
      </c>
    </row>
    <row r="2238" spans="1:24" hidden="1" x14ac:dyDescent="0.2">
      <c r="A2238" s="73" t="str">
        <f t="shared" si="395"/>
        <v/>
      </c>
      <c r="B2238" s="3" t="str">
        <f t="shared" si="393"/>
        <v/>
      </c>
      <c r="E2238" s="14" t="str">
        <f t="shared" si="394"/>
        <v/>
      </c>
      <c r="F2238" s="3">
        <f t="shared" si="400"/>
        <v>8</v>
      </c>
      <c r="G2238" s="3" t="str">
        <f t="shared" si="396"/>
        <v/>
      </c>
      <c r="H2238" s="3">
        <f t="shared" si="401"/>
        <v>0</v>
      </c>
      <c r="I2238" s="3" t="str">
        <f t="shared" si="397"/>
        <v/>
      </c>
      <c r="K2238" s="3">
        <f t="shared" si="398"/>
        <v>61</v>
      </c>
      <c r="L2238" s="3" t="str">
        <f t="shared" si="399"/>
        <v/>
      </c>
      <c r="N2238" s="48" t="s">
        <v>52</v>
      </c>
      <c r="O2238" s="57"/>
      <c r="P2238" s="36"/>
      <c r="Q2238" s="35"/>
      <c r="R2238" s="37"/>
      <c r="S2238" s="185"/>
      <c r="T2238" s="62" t="str">
        <f>IF(N2238&lt;&gt;"Choose Race",VLOOKUP(Q2238,'Riders Names'!A$2:B$582,2,FALSE),"")</f>
        <v/>
      </c>
      <c r="U2238" s="45" t="str">
        <f>IF(P2238&gt;0,VLOOKUP(Q2238,'Riders Names'!A$2:B$582,1,FALSE),"")</f>
        <v/>
      </c>
      <c r="X2238" s="7" t="str">
        <f>IF('My Races'!$H$2="All",Q2238,CONCATENATE(Q2238,N2238))</f>
        <v>Choose Race</v>
      </c>
    </row>
    <row r="2239" spans="1:24" hidden="1" x14ac:dyDescent="0.2">
      <c r="A2239" s="73" t="str">
        <f t="shared" si="395"/>
        <v/>
      </c>
      <c r="B2239" s="3" t="str">
        <f t="shared" si="393"/>
        <v/>
      </c>
      <c r="E2239" s="14" t="str">
        <f t="shared" si="394"/>
        <v/>
      </c>
      <c r="F2239" s="3">
        <f t="shared" si="400"/>
        <v>8</v>
      </c>
      <c r="G2239" s="3" t="str">
        <f t="shared" si="396"/>
        <v/>
      </c>
      <c r="H2239" s="3">
        <f t="shared" si="401"/>
        <v>0</v>
      </c>
      <c r="I2239" s="3" t="str">
        <f t="shared" si="397"/>
        <v/>
      </c>
      <c r="K2239" s="3">
        <f t="shared" si="398"/>
        <v>61</v>
      </c>
      <c r="L2239" s="3" t="str">
        <f t="shared" si="399"/>
        <v/>
      </c>
      <c r="N2239" s="48" t="s">
        <v>52</v>
      </c>
      <c r="O2239" s="57"/>
      <c r="P2239" s="36"/>
      <c r="Q2239" s="35"/>
      <c r="R2239" s="37"/>
      <c r="S2239" s="185"/>
      <c r="T2239" s="62" t="str">
        <f>IF(N2239&lt;&gt;"Choose Race",VLOOKUP(Q2239,'Riders Names'!A$2:B$582,2,FALSE),"")</f>
        <v/>
      </c>
      <c r="U2239" s="45" t="str">
        <f>IF(P2239&gt;0,VLOOKUP(Q2239,'Riders Names'!A$2:B$582,1,FALSE),"")</f>
        <v/>
      </c>
      <c r="X2239" s="7" t="str">
        <f>IF('My Races'!$H$2="All",Q2239,CONCATENATE(Q2239,N2239))</f>
        <v>Choose Race</v>
      </c>
    </row>
    <row r="2240" spans="1:24" hidden="1" x14ac:dyDescent="0.2">
      <c r="A2240" s="73" t="str">
        <f t="shared" si="395"/>
        <v/>
      </c>
      <c r="B2240" s="3" t="str">
        <f t="shared" si="393"/>
        <v/>
      </c>
      <c r="E2240" s="14" t="str">
        <f t="shared" si="394"/>
        <v/>
      </c>
      <c r="F2240" s="3">
        <f t="shared" si="400"/>
        <v>8</v>
      </c>
      <c r="G2240" s="3" t="str">
        <f t="shared" si="396"/>
        <v/>
      </c>
      <c r="H2240" s="3">
        <f t="shared" si="401"/>
        <v>0</v>
      </c>
      <c r="I2240" s="3" t="str">
        <f t="shared" si="397"/>
        <v/>
      </c>
      <c r="K2240" s="3">
        <f t="shared" si="398"/>
        <v>61</v>
      </c>
      <c r="L2240" s="3" t="str">
        <f t="shared" si="399"/>
        <v/>
      </c>
      <c r="N2240" s="48" t="s">
        <v>52</v>
      </c>
      <c r="O2240" s="57"/>
      <c r="P2240" s="36"/>
      <c r="Q2240" s="35"/>
      <c r="R2240" s="37"/>
      <c r="S2240" s="185"/>
      <c r="T2240" s="62" t="str">
        <f>IF(N2240&lt;&gt;"Choose Race",VLOOKUP(Q2240,'Riders Names'!A$2:B$582,2,FALSE),"")</f>
        <v/>
      </c>
      <c r="U2240" s="45" t="str">
        <f>IF(P2240&gt;0,VLOOKUP(Q2240,'Riders Names'!A$2:B$582,1,FALSE),"")</f>
        <v/>
      </c>
      <c r="X2240" s="7" t="str">
        <f>IF('My Races'!$H$2="All",Q2240,CONCATENATE(Q2240,N2240))</f>
        <v>Choose Race</v>
      </c>
    </row>
    <row r="2241" spans="1:24" hidden="1" x14ac:dyDescent="0.2">
      <c r="A2241" s="73" t="str">
        <f t="shared" si="395"/>
        <v/>
      </c>
      <c r="B2241" s="3" t="str">
        <f t="shared" si="393"/>
        <v/>
      </c>
      <c r="E2241" s="14" t="str">
        <f t="shared" si="394"/>
        <v/>
      </c>
      <c r="F2241" s="3">
        <f t="shared" si="400"/>
        <v>8</v>
      </c>
      <c r="G2241" s="3" t="str">
        <f t="shared" si="396"/>
        <v/>
      </c>
      <c r="H2241" s="3">
        <f t="shared" si="401"/>
        <v>0</v>
      </c>
      <c r="I2241" s="3" t="str">
        <f t="shared" si="397"/>
        <v/>
      </c>
      <c r="K2241" s="3">
        <f t="shared" si="398"/>
        <v>61</v>
      </c>
      <c r="L2241" s="3" t="str">
        <f t="shared" si="399"/>
        <v/>
      </c>
      <c r="N2241" s="48" t="s">
        <v>52</v>
      </c>
      <c r="O2241" s="57"/>
      <c r="P2241" s="36"/>
      <c r="Q2241" s="35"/>
      <c r="R2241" s="37"/>
      <c r="S2241" s="185"/>
      <c r="T2241" s="62" t="str">
        <f>IF(N2241&lt;&gt;"Choose Race",VLOOKUP(Q2241,'Riders Names'!A$2:B$582,2,FALSE),"")</f>
        <v/>
      </c>
      <c r="U2241" s="45" t="str">
        <f>IF(P2241&gt;0,VLOOKUP(Q2241,'Riders Names'!A$2:B$582,1,FALSE),"")</f>
        <v/>
      </c>
      <c r="X2241" s="7" t="str">
        <f>IF('My Races'!$H$2="All",Q2241,CONCATENATE(Q2241,N2241))</f>
        <v>Choose Race</v>
      </c>
    </row>
    <row r="2242" spans="1:24" hidden="1" x14ac:dyDescent="0.2">
      <c r="A2242" s="73" t="str">
        <f t="shared" si="395"/>
        <v/>
      </c>
      <c r="B2242" s="3" t="str">
        <f t="shared" si="393"/>
        <v/>
      </c>
      <c r="E2242" s="14" t="str">
        <f t="shared" si="394"/>
        <v/>
      </c>
      <c r="F2242" s="3">
        <f t="shared" si="400"/>
        <v>8</v>
      </c>
      <c r="G2242" s="3" t="str">
        <f t="shared" si="396"/>
        <v/>
      </c>
      <c r="H2242" s="3">
        <f t="shared" si="401"/>
        <v>0</v>
      </c>
      <c r="I2242" s="3" t="str">
        <f t="shared" si="397"/>
        <v/>
      </c>
      <c r="K2242" s="3">
        <f t="shared" si="398"/>
        <v>61</v>
      </c>
      <c r="L2242" s="3" t="str">
        <f t="shared" si="399"/>
        <v/>
      </c>
      <c r="N2242" s="48" t="s">
        <v>52</v>
      </c>
      <c r="O2242" s="57"/>
      <c r="P2242" s="36"/>
      <c r="Q2242" s="35"/>
      <c r="R2242" s="37"/>
      <c r="S2242" s="185"/>
      <c r="T2242" s="62" t="str">
        <f>IF(N2242&lt;&gt;"Choose Race",VLOOKUP(Q2242,'Riders Names'!A$2:B$582,2,FALSE),"")</f>
        <v/>
      </c>
      <c r="U2242" s="45" t="str">
        <f>IF(P2242&gt;0,VLOOKUP(Q2242,'Riders Names'!A$2:B$582,1,FALSE),"")</f>
        <v/>
      </c>
      <c r="X2242" s="7" t="str">
        <f>IF('My Races'!$H$2="All",Q2242,CONCATENATE(Q2242,N2242))</f>
        <v>Choose Race</v>
      </c>
    </row>
    <row r="2243" spans="1:24" hidden="1" x14ac:dyDescent="0.2">
      <c r="A2243" s="73" t="str">
        <f t="shared" si="395"/>
        <v/>
      </c>
      <c r="B2243" s="3" t="str">
        <f t="shared" ref="B2243:B2306" si="402">IF(N2243=$AA$11,RANK(A2243,A$3:A$5000,1),"")</f>
        <v/>
      </c>
      <c r="E2243" s="14" t="str">
        <f t="shared" ref="E2243:E2306" si="403">IF(N2243=$AA$11,P2243,"")</f>
        <v/>
      </c>
      <c r="F2243" s="3">
        <f t="shared" si="400"/>
        <v>8</v>
      </c>
      <c r="G2243" s="3" t="str">
        <f t="shared" si="396"/>
        <v/>
      </c>
      <c r="H2243" s="3">
        <f t="shared" si="401"/>
        <v>0</v>
      </c>
      <c r="I2243" s="3" t="str">
        <f t="shared" si="397"/>
        <v/>
      </c>
      <c r="K2243" s="3">
        <f t="shared" si="398"/>
        <v>61</v>
      </c>
      <c r="L2243" s="3" t="str">
        <f t="shared" si="399"/>
        <v/>
      </c>
      <c r="N2243" s="48" t="s">
        <v>52</v>
      </c>
      <c r="O2243" s="57"/>
      <c r="P2243" s="36"/>
      <c r="Q2243" s="35"/>
      <c r="R2243" s="37"/>
      <c r="S2243" s="185"/>
      <c r="T2243" s="62" t="str">
        <f>IF(N2243&lt;&gt;"Choose Race",VLOOKUP(Q2243,'Riders Names'!A$2:B$582,2,FALSE),"")</f>
        <v/>
      </c>
      <c r="U2243" s="45" t="str">
        <f>IF(P2243&gt;0,VLOOKUP(Q2243,'Riders Names'!A$2:B$582,1,FALSE),"")</f>
        <v/>
      </c>
      <c r="X2243" s="7" t="str">
        <f>IF('My Races'!$H$2="All",Q2243,CONCATENATE(Q2243,N2243))</f>
        <v>Choose Race</v>
      </c>
    </row>
    <row r="2244" spans="1:24" hidden="1" x14ac:dyDescent="0.2">
      <c r="A2244" s="73" t="str">
        <f t="shared" ref="A2244:A2307" si="404">IF(AND(N2244=$AA$11,$AA$7="All"),R2244,IF(AND(N2244=$AA$11,$AA$7=T2244),R2244,""))</f>
        <v/>
      </c>
      <c r="B2244" s="3" t="str">
        <f t="shared" si="402"/>
        <v/>
      </c>
      <c r="E2244" s="14" t="str">
        <f t="shared" si="403"/>
        <v/>
      </c>
      <c r="F2244" s="3">
        <f t="shared" si="400"/>
        <v>8</v>
      </c>
      <c r="G2244" s="3" t="str">
        <f t="shared" ref="G2244:G2307" si="405">IF(F2244&lt;&gt;F2243,F2244,"")</f>
        <v/>
      </c>
      <c r="H2244" s="3">
        <f t="shared" si="401"/>
        <v>0</v>
      </c>
      <c r="I2244" s="3" t="str">
        <f t="shared" ref="I2244:I2307" si="406">IF(H2244&lt;&gt;H2243,CONCATENATE($AA$11,H2244),"")</f>
        <v/>
      </c>
      <c r="K2244" s="3">
        <f t="shared" si="398"/>
        <v>61</v>
      </c>
      <c r="L2244" s="3" t="str">
        <f t="shared" si="399"/>
        <v/>
      </c>
      <c r="N2244" s="48" t="s">
        <v>52</v>
      </c>
      <c r="O2244" s="57"/>
      <c r="P2244" s="36"/>
      <c r="Q2244" s="35"/>
      <c r="R2244" s="37"/>
      <c r="S2244" s="185"/>
      <c r="T2244" s="62" t="str">
        <f>IF(N2244&lt;&gt;"Choose Race",VLOOKUP(Q2244,'Riders Names'!A$2:B$582,2,FALSE),"")</f>
        <v/>
      </c>
      <c r="U2244" s="45" t="str">
        <f>IF(P2244&gt;0,VLOOKUP(Q2244,'Riders Names'!A$2:B$582,1,FALSE),"")</f>
        <v/>
      </c>
      <c r="X2244" s="7" t="str">
        <f>IF('My Races'!$H$2="All",Q2244,CONCATENATE(Q2244,N2244))</f>
        <v>Choose Race</v>
      </c>
    </row>
    <row r="2245" spans="1:24" hidden="1" x14ac:dyDescent="0.2">
      <c r="A2245" s="73" t="str">
        <f t="shared" si="404"/>
        <v/>
      </c>
      <c r="B2245" s="3" t="str">
        <f t="shared" si="402"/>
        <v/>
      </c>
      <c r="E2245" s="14" t="str">
        <f t="shared" si="403"/>
        <v/>
      </c>
      <c r="F2245" s="3">
        <f t="shared" si="400"/>
        <v>8</v>
      </c>
      <c r="G2245" s="3" t="str">
        <f t="shared" si="405"/>
        <v/>
      </c>
      <c r="H2245" s="3">
        <f t="shared" si="401"/>
        <v>0</v>
      </c>
      <c r="I2245" s="3" t="str">
        <f t="shared" si="406"/>
        <v/>
      </c>
      <c r="K2245" s="3">
        <f t="shared" si="398"/>
        <v>61</v>
      </c>
      <c r="L2245" s="3" t="str">
        <f t="shared" si="399"/>
        <v/>
      </c>
      <c r="N2245" s="48" t="s">
        <v>52</v>
      </c>
      <c r="O2245" s="57"/>
      <c r="P2245" s="36"/>
      <c r="Q2245" s="35"/>
      <c r="R2245" s="37"/>
      <c r="S2245" s="185"/>
      <c r="T2245" s="62" t="str">
        <f>IF(N2245&lt;&gt;"Choose Race",VLOOKUP(Q2245,'Riders Names'!A$2:B$582,2,FALSE),"")</f>
        <v/>
      </c>
      <c r="U2245" s="45" t="str">
        <f>IF(P2245&gt;0,VLOOKUP(Q2245,'Riders Names'!A$2:B$582,1,FALSE),"")</f>
        <v/>
      </c>
      <c r="X2245" s="7" t="str">
        <f>IF('My Races'!$H$2="All",Q2245,CONCATENATE(Q2245,N2245))</f>
        <v>Choose Race</v>
      </c>
    </row>
    <row r="2246" spans="1:24" hidden="1" x14ac:dyDescent="0.2">
      <c r="A2246" s="73" t="str">
        <f t="shared" si="404"/>
        <v/>
      </c>
      <c r="B2246" s="3" t="str">
        <f t="shared" si="402"/>
        <v/>
      </c>
      <c r="E2246" s="14" t="str">
        <f t="shared" si="403"/>
        <v/>
      </c>
      <c r="F2246" s="3">
        <f t="shared" si="400"/>
        <v>8</v>
      </c>
      <c r="G2246" s="3" t="str">
        <f t="shared" si="405"/>
        <v/>
      </c>
      <c r="H2246" s="3">
        <f t="shared" si="401"/>
        <v>0</v>
      </c>
      <c r="I2246" s="3" t="str">
        <f t="shared" si="406"/>
        <v/>
      </c>
      <c r="K2246" s="3">
        <f t="shared" si="398"/>
        <v>61</v>
      </c>
      <c r="L2246" s="3" t="str">
        <f t="shared" si="399"/>
        <v/>
      </c>
      <c r="N2246" s="48" t="s">
        <v>52</v>
      </c>
      <c r="O2246" s="57"/>
      <c r="P2246" s="36"/>
      <c r="Q2246" s="35"/>
      <c r="R2246" s="37"/>
      <c r="S2246" s="185"/>
      <c r="T2246" s="62" t="str">
        <f>IF(N2246&lt;&gt;"Choose Race",VLOOKUP(Q2246,'Riders Names'!A$2:B$582,2,FALSE),"")</f>
        <v/>
      </c>
      <c r="U2246" s="45" t="str">
        <f>IF(P2246&gt;0,VLOOKUP(Q2246,'Riders Names'!A$2:B$582,1,FALSE),"")</f>
        <v/>
      </c>
      <c r="X2246" s="7" t="str">
        <f>IF('My Races'!$H$2="All",Q2246,CONCATENATE(Q2246,N2246))</f>
        <v>Choose Race</v>
      </c>
    </row>
    <row r="2247" spans="1:24" hidden="1" x14ac:dyDescent="0.2">
      <c r="A2247" s="73" t="str">
        <f t="shared" si="404"/>
        <v/>
      </c>
      <c r="B2247" s="3" t="str">
        <f t="shared" si="402"/>
        <v/>
      </c>
      <c r="E2247" s="14" t="str">
        <f t="shared" si="403"/>
        <v/>
      </c>
      <c r="F2247" s="3">
        <f t="shared" si="400"/>
        <v>8</v>
      </c>
      <c r="G2247" s="3" t="str">
        <f t="shared" si="405"/>
        <v/>
      </c>
      <c r="H2247" s="3">
        <f t="shared" si="401"/>
        <v>0</v>
      </c>
      <c r="I2247" s="3" t="str">
        <f t="shared" si="406"/>
        <v/>
      </c>
      <c r="K2247" s="3">
        <f t="shared" si="398"/>
        <v>61</v>
      </c>
      <c r="L2247" s="3" t="str">
        <f t="shared" si="399"/>
        <v/>
      </c>
      <c r="N2247" s="48" t="s">
        <v>52</v>
      </c>
      <c r="O2247" s="57"/>
      <c r="P2247" s="36"/>
      <c r="Q2247" s="35"/>
      <c r="R2247" s="37"/>
      <c r="S2247" s="185"/>
      <c r="T2247" s="62" t="str">
        <f>IF(N2247&lt;&gt;"Choose Race",VLOOKUP(Q2247,'Riders Names'!A$2:B$582,2,FALSE),"")</f>
        <v/>
      </c>
      <c r="U2247" s="45" t="str">
        <f>IF(P2247&gt;0,VLOOKUP(Q2247,'Riders Names'!A$2:B$582,1,FALSE),"")</f>
        <v/>
      </c>
      <c r="X2247" s="7" t="str">
        <f>IF('My Races'!$H$2="All",Q2247,CONCATENATE(Q2247,N2247))</f>
        <v>Choose Race</v>
      </c>
    </row>
    <row r="2248" spans="1:24" hidden="1" x14ac:dyDescent="0.2">
      <c r="A2248" s="73" t="str">
        <f t="shared" si="404"/>
        <v/>
      </c>
      <c r="B2248" s="3" t="str">
        <f t="shared" si="402"/>
        <v/>
      </c>
      <c r="E2248" s="14" t="str">
        <f t="shared" si="403"/>
        <v/>
      </c>
      <c r="F2248" s="3">
        <f t="shared" si="400"/>
        <v>8</v>
      </c>
      <c r="G2248" s="3" t="str">
        <f t="shared" si="405"/>
        <v/>
      </c>
      <c r="H2248" s="3">
        <f t="shared" si="401"/>
        <v>0</v>
      </c>
      <c r="I2248" s="3" t="str">
        <f t="shared" si="406"/>
        <v/>
      </c>
      <c r="K2248" s="3">
        <f t="shared" si="398"/>
        <v>61</v>
      </c>
      <c r="L2248" s="3" t="str">
        <f t="shared" si="399"/>
        <v/>
      </c>
      <c r="N2248" s="48" t="s">
        <v>52</v>
      </c>
      <c r="O2248" s="57"/>
      <c r="P2248" s="36"/>
      <c r="Q2248" s="35"/>
      <c r="R2248" s="37"/>
      <c r="S2248" s="185"/>
      <c r="T2248" s="62" t="str">
        <f>IF(N2248&lt;&gt;"Choose Race",VLOOKUP(Q2248,'Riders Names'!A$2:B$582,2,FALSE),"")</f>
        <v/>
      </c>
      <c r="U2248" s="45" t="str">
        <f>IF(P2248&gt;0,VLOOKUP(Q2248,'Riders Names'!A$2:B$582,1,FALSE),"")</f>
        <v/>
      </c>
      <c r="X2248" s="7" t="str">
        <f>IF('My Races'!$H$2="All",Q2248,CONCATENATE(Q2248,N2248))</f>
        <v>Choose Race</v>
      </c>
    </row>
    <row r="2249" spans="1:24" hidden="1" x14ac:dyDescent="0.2">
      <c r="A2249" s="73" t="str">
        <f t="shared" si="404"/>
        <v/>
      </c>
      <c r="B2249" s="3" t="str">
        <f t="shared" si="402"/>
        <v/>
      </c>
      <c r="E2249" s="14" t="str">
        <f t="shared" si="403"/>
        <v/>
      </c>
      <c r="F2249" s="3">
        <f t="shared" si="400"/>
        <v>8</v>
      </c>
      <c r="G2249" s="3" t="str">
        <f t="shared" si="405"/>
        <v/>
      </c>
      <c r="H2249" s="3">
        <f t="shared" si="401"/>
        <v>0</v>
      </c>
      <c r="I2249" s="3" t="str">
        <f t="shared" si="406"/>
        <v/>
      </c>
      <c r="K2249" s="3">
        <f t="shared" ref="K2249:K2312" si="407">IF(X2249=$AA$6,K2248+1,K2248)</f>
        <v>61</v>
      </c>
      <c r="L2249" s="3" t="str">
        <f t="shared" ref="L2249:L2312" si="408">IF(K2249&lt;&gt;K2248,CONCATENATE($AA$4,K2249),"")</f>
        <v/>
      </c>
      <c r="N2249" s="48" t="s">
        <v>52</v>
      </c>
      <c r="O2249" s="57"/>
      <c r="P2249" s="36"/>
      <c r="Q2249" s="35"/>
      <c r="R2249" s="37"/>
      <c r="S2249" s="185"/>
      <c r="T2249" s="62" t="str">
        <f>IF(N2249&lt;&gt;"Choose Race",VLOOKUP(Q2249,'Riders Names'!A$2:B$582,2,FALSE),"")</f>
        <v/>
      </c>
      <c r="U2249" s="45" t="str">
        <f>IF(P2249&gt;0,VLOOKUP(Q2249,'Riders Names'!A$2:B$582,1,FALSE),"")</f>
        <v/>
      </c>
      <c r="X2249" s="7" t="str">
        <f>IF('My Races'!$H$2="All",Q2249,CONCATENATE(Q2249,N2249))</f>
        <v>Choose Race</v>
      </c>
    </row>
    <row r="2250" spans="1:24" hidden="1" x14ac:dyDescent="0.2">
      <c r="A2250" s="73" t="str">
        <f t="shared" si="404"/>
        <v/>
      </c>
      <c r="B2250" s="3" t="str">
        <f t="shared" si="402"/>
        <v/>
      </c>
      <c r="E2250" s="14" t="str">
        <f t="shared" si="403"/>
        <v/>
      </c>
      <c r="F2250" s="3">
        <f t="shared" si="400"/>
        <v>8</v>
      </c>
      <c r="G2250" s="3" t="str">
        <f t="shared" si="405"/>
        <v/>
      </c>
      <c r="H2250" s="3">
        <f t="shared" si="401"/>
        <v>0</v>
      </c>
      <c r="I2250" s="3" t="str">
        <f t="shared" si="406"/>
        <v/>
      </c>
      <c r="K2250" s="3">
        <f t="shared" si="407"/>
        <v>61</v>
      </c>
      <c r="L2250" s="3" t="str">
        <f t="shared" si="408"/>
        <v/>
      </c>
      <c r="N2250" s="48" t="s">
        <v>52</v>
      </c>
      <c r="O2250" s="57"/>
      <c r="P2250" s="36"/>
      <c r="Q2250" s="35"/>
      <c r="R2250" s="37"/>
      <c r="S2250" s="185"/>
      <c r="T2250" s="62" t="str">
        <f>IF(N2250&lt;&gt;"Choose Race",VLOOKUP(Q2250,'Riders Names'!A$2:B$582,2,FALSE),"")</f>
        <v/>
      </c>
      <c r="U2250" s="45" t="str">
        <f>IF(P2250&gt;0,VLOOKUP(Q2250,'Riders Names'!A$2:B$582,1,FALSE),"")</f>
        <v/>
      </c>
      <c r="X2250" s="7" t="str">
        <f>IF('My Races'!$H$2="All",Q2250,CONCATENATE(Q2250,N2250))</f>
        <v>Choose Race</v>
      </c>
    </row>
    <row r="2251" spans="1:24" hidden="1" x14ac:dyDescent="0.2">
      <c r="A2251" s="73" t="str">
        <f t="shared" si="404"/>
        <v/>
      </c>
      <c r="B2251" s="3" t="str">
        <f t="shared" si="402"/>
        <v/>
      </c>
      <c r="E2251" s="14" t="str">
        <f t="shared" si="403"/>
        <v/>
      </c>
      <c r="F2251" s="3">
        <f t="shared" si="400"/>
        <v>8</v>
      </c>
      <c r="G2251" s="3" t="str">
        <f t="shared" si="405"/>
        <v/>
      </c>
      <c r="H2251" s="3">
        <f t="shared" si="401"/>
        <v>0</v>
      </c>
      <c r="I2251" s="3" t="str">
        <f t="shared" si="406"/>
        <v/>
      </c>
      <c r="K2251" s="3">
        <f t="shared" si="407"/>
        <v>61</v>
      </c>
      <c r="L2251" s="3" t="str">
        <f t="shared" si="408"/>
        <v/>
      </c>
      <c r="N2251" s="48" t="s">
        <v>52</v>
      </c>
      <c r="O2251" s="57"/>
      <c r="P2251" s="36"/>
      <c r="Q2251" s="35"/>
      <c r="R2251" s="37"/>
      <c r="S2251" s="185"/>
      <c r="T2251" s="62" t="str">
        <f>IF(N2251&lt;&gt;"Choose Race",VLOOKUP(Q2251,'Riders Names'!A$2:B$582,2,FALSE),"")</f>
        <v/>
      </c>
      <c r="U2251" s="45" t="str">
        <f>IF(P2251&gt;0,VLOOKUP(Q2251,'Riders Names'!A$2:B$582,1,FALSE),"")</f>
        <v/>
      </c>
      <c r="X2251" s="7" t="str">
        <f>IF('My Races'!$H$2="All",Q2251,CONCATENATE(Q2251,N2251))</f>
        <v>Choose Race</v>
      </c>
    </row>
    <row r="2252" spans="1:24" hidden="1" x14ac:dyDescent="0.2">
      <c r="A2252" s="73" t="str">
        <f t="shared" si="404"/>
        <v/>
      </c>
      <c r="B2252" s="3" t="str">
        <f t="shared" si="402"/>
        <v/>
      </c>
      <c r="E2252" s="14" t="str">
        <f t="shared" si="403"/>
        <v/>
      </c>
      <c r="F2252" s="3">
        <f t="shared" si="400"/>
        <v>8</v>
      </c>
      <c r="G2252" s="3" t="str">
        <f t="shared" si="405"/>
        <v/>
      </c>
      <c r="H2252" s="3">
        <f t="shared" si="401"/>
        <v>0</v>
      </c>
      <c r="I2252" s="3" t="str">
        <f t="shared" si="406"/>
        <v/>
      </c>
      <c r="K2252" s="3">
        <f t="shared" si="407"/>
        <v>61</v>
      </c>
      <c r="L2252" s="3" t="str">
        <f t="shared" si="408"/>
        <v/>
      </c>
      <c r="N2252" s="48" t="s">
        <v>52</v>
      </c>
      <c r="O2252" s="57"/>
      <c r="P2252" s="36"/>
      <c r="Q2252" s="35"/>
      <c r="R2252" s="37"/>
      <c r="S2252" s="185"/>
      <c r="T2252" s="62" t="str">
        <f>IF(N2252&lt;&gt;"Choose Race",VLOOKUP(Q2252,'Riders Names'!A$2:B$582,2,FALSE),"")</f>
        <v/>
      </c>
      <c r="U2252" s="45" t="str">
        <f>IF(P2252&gt;0,VLOOKUP(Q2252,'Riders Names'!A$2:B$582,1,FALSE),"")</f>
        <v/>
      </c>
      <c r="X2252" s="7" t="str">
        <f>IF('My Races'!$H$2="All",Q2252,CONCATENATE(Q2252,N2252))</f>
        <v>Choose Race</v>
      </c>
    </row>
    <row r="2253" spans="1:24" hidden="1" x14ac:dyDescent="0.2">
      <c r="A2253" s="73" t="str">
        <f t="shared" si="404"/>
        <v/>
      </c>
      <c r="B2253" s="3" t="str">
        <f t="shared" si="402"/>
        <v/>
      </c>
      <c r="E2253" s="14" t="str">
        <f t="shared" si="403"/>
        <v/>
      </c>
      <c r="F2253" s="3">
        <f t="shared" si="400"/>
        <v>8</v>
      </c>
      <c r="G2253" s="3" t="str">
        <f t="shared" si="405"/>
        <v/>
      </c>
      <c r="H2253" s="3">
        <f t="shared" si="401"/>
        <v>0</v>
      </c>
      <c r="I2253" s="3" t="str">
        <f t="shared" si="406"/>
        <v/>
      </c>
      <c r="K2253" s="3">
        <f t="shared" si="407"/>
        <v>61</v>
      </c>
      <c r="L2253" s="3" t="str">
        <f t="shared" si="408"/>
        <v/>
      </c>
      <c r="N2253" s="48" t="s">
        <v>52</v>
      </c>
      <c r="O2253" s="57"/>
      <c r="P2253" s="36"/>
      <c r="Q2253" s="35"/>
      <c r="R2253" s="37"/>
      <c r="S2253" s="185"/>
      <c r="T2253" s="62" t="str">
        <f>IF(N2253&lt;&gt;"Choose Race",VLOOKUP(Q2253,'Riders Names'!A$2:B$582,2,FALSE),"")</f>
        <v/>
      </c>
      <c r="U2253" s="45" t="str">
        <f>IF(P2253&gt;0,VLOOKUP(Q2253,'Riders Names'!A$2:B$582,1,FALSE),"")</f>
        <v/>
      </c>
      <c r="X2253" s="7" t="str">
        <f>IF('My Races'!$H$2="All",Q2253,CONCATENATE(Q2253,N2253))</f>
        <v>Choose Race</v>
      </c>
    </row>
    <row r="2254" spans="1:24" hidden="1" x14ac:dyDescent="0.2">
      <c r="A2254" s="73" t="str">
        <f t="shared" si="404"/>
        <v/>
      </c>
      <c r="B2254" s="3" t="str">
        <f t="shared" si="402"/>
        <v/>
      </c>
      <c r="E2254" s="14" t="str">
        <f t="shared" si="403"/>
        <v/>
      </c>
      <c r="F2254" s="3">
        <f t="shared" si="400"/>
        <v>8</v>
      </c>
      <c r="G2254" s="3" t="str">
        <f t="shared" si="405"/>
        <v/>
      </c>
      <c r="H2254" s="3">
        <f t="shared" si="401"/>
        <v>0</v>
      </c>
      <c r="I2254" s="3" t="str">
        <f t="shared" si="406"/>
        <v/>
      </c>
      <c r="K2254" s="3">
        <f t="shared" si="407"/>
        <v>61</v>
      </c>
      <c r="L2254" s="3" t="str">
        <f t="shared" si="408"/>
        <v/>
      </c>
      <c r="N2254" s="48" t="s">
        <v>52</v>
      </c>
      <c r="O2254" s="57"/>
      <c r="P2254" s="36"/>
      <c r="Q2254" s="35"/>
      <c r="R2254" s="37"/>
      <c r="S2254" s="185"/>
      <c r="T2254" s="62" t="str">
        <f>IF(N2254&lt;&gt;"Choose Race",VLOOKUP(Q2254,'Riders Names'!A$2:B$582,2,FALSE),"")</f>
        <v/>
      </c>
      <c r="U2254" s="45" t="str">
        <f>IF(P2254&gt;0,VLOOKUP(Q2254,'Riders Names'!A$2:B$582,1,FALSE),"")</f>
        <v/>
      </c>
      <c r="X2254" s="7" t="str">
        <f>IF('My Races'!$H$2="All",Q2254,CONCATENATE(Q2254,N2254))</f>
        <v>Choose Race</v>
      </c>
    </row>
    <row r="2255" spans="1:24" hidden="1" x14ac:dyDescent="0.2">
      <c r="A2255" s="73" t="str">
        <f t="shared" si="404"/>
        <v/>
      </c>
      <c r="B2255" s="3" t="str">
        <f t="shared" si="402"/>
        <v/>
      </c>
      <c r="E2255" s="14" t="str">
        <f t="shared" si="403"/>
        <v/>
      </c>
      <c r="F2255" s="3">
        <f t="shared" si="400"/>
        <v>8</v>
      </c>
      <c r="G2255" s="3" t="str">
        <f t="shared" si="405"/>
        <v/>
      </c>
      <c r="H2255" s="3">
        <f t="shared" si="401"/>
        <v>0</v>
      </c>
      <c r="I2255" s="3" t="str">
        <f t="shared" si="406"/>
        <v/>
      </c>
      <c r="K2255" s="3">
        <f t="shared" si="407"/>
        <v>61</v>
      </c>
      <c r="L2255" s="3" t="str">
        <f t="shared" si="408"/>
        <v/>
      </c>
      <c r="N2255" s="48" t="s">
        <v>52</v>
      </c>
      <c r="O2255" s="57"/>
      <c r="P2255" s="36"/>
      <c r="Q2255" s="35"/>
      <c r="R2255" s="37"/>
      <c r="S2255" s="185"/>
      <c r="T2255" s="62" t="str">
        <f>IF(N2255&lt;&gt;"Choose Race",VLOOKUP(Q2255,'Riders Names'!A$2:B$582,2,FALSE),"")</f>
        <v/>
      </c>
      <c r="U2255" s="45" t="str">
        <f>IF(P2255&gt;0,VLOOKUP(Q2255,'Riders Names'!A$2:B$582,1,FALSE),"")</f>
        <v/>
      </c>
      <c r="X2255" s="7" t="str">
        <f>IF('My Races'!$H$2="All",Q2255,CONCATENATE(Q2255,N2255))</f>
        <v>Choose Race</v>
      </c>
    </row>
    <row r="2256" spans="1:24" hidden="1" x14ac:dyDescent="0.2">
      <c r="A2256" s="73" t="str">
        <f t="shared" si="404"/>
        <v/>
      </c>
      <c r="B2256" s="3" t="str">
        <f t="shared" si="402"/>
        <v/>
      </c>
      <c r="E2256" s="14" t="str">
        <f t="shared" si="403"/>
        <v/>
      </c>
      <c r="F2256" s="3">
        <f t="shared" si="400"/>
        <v>8</v>
      </c>
      <c r="G2256" s="3" t="str">
        <f t="shared" si="405"/>
        <v/>
      </c>
      <c r="H2256" s="3">
        <f t="shared" si="401"/>
        <v>0</v>
      </c>
      <c r="I2256" s="3" t="str">
        <f t="shared" si="406"/>
        <v/>
      </c>
      <c r="K2256" s="3">
        <f t="shared" si="407"/>
        <v>61</v>
      </c>
      <c r="L2256" s="3" t="str">
        <f t="shared" si="408"/>
        <v/>
      </c>
      <c r="N2256" s="48" t="s">
        <v>52</v>
      </c>
      <c r="O2256" s="57"/>
      <c r="P2256" s="36"/>
      <c r="Q2256" s="35"/>
      <c r="R2256" s="37"/>
      <c r="S2256" s="185"/>
      <c r="T2256" s="62" t="str">
        <f>IF(N2256&lt;&gt;"Choose Race",VLOOKUP(Q2256,'Riders Names'!A$2:B$582,2,FALSE),"")</f>
        <v/>
      </c>
      <c r="U2256" s="45" t="str">
        <f>IF(P2256&gt;0,VLOOKUP(Q2256,'Riders Names'!A$2:B$582,1,FALSE),"")</f>
        <v/>
      </c>
      <c r="X2256" s="7" t="str">
        <f>IF('My Races'!$H$2="All",Q2256,CONCATENATE(Q2256,N2256))</f>
        <v>Choose Race</v>
      </c>
    </row>
    <row r="2257" spans="1:24" hidden="1" x14ac:dyDescent="0.2">
      <c r="A2257" s="73" t="str">
        <f t="shared" si="404"/>
        <v/>
      </c>
      <c r="B2257" s="3" t="str">
        <f t="shared" si="402"/>
        <v/>
      </c>
      <c r="E2257" s="14" t="str">
        <f t="shared" si="403"/>
        <v/>
      </c>
      <c r="F2257" s="3">
        <f t="shared" si="400"/>
        <v>8</v>
      </c>
      <c r="G2257" s="3" t="str">
        <f t="shared" si="405"/>
        <v/>
      </c>
      <c r="H2257" s="3">
        <f t="shared" si="401"/>
        <v>0</v>
      </c>
      <c r="I2257" s="3" t="str">
        <f t="shared" si="406"/>
        <v/>
      </c>
      <c r="K2257" s="3">
        <f t="shared" si="407"/>
        <v>61</v>
      </c>
      <c r="L2257" s="3" t="str">
        <f t="shared" si="408"/>
        <v/>
      </c>
      <c r="N2257" s="48" t="s">
        <v>52</v>
      </c>
      <c r="O2257" s="57"/>
      <c r="P2257" s="36"/>
      <c r="Q2257" s="35"/>
      <c r="R2257" s="37"/>
      <c r="S2257" s="185"/>
      <c r="T2257" s="62" t="str">
        <f>IF(N2257&lt;&gt;"Choose Race",VLOOKUP(Q2257,'Riders Names'!A$2:B$582,2,FALSE),"")</f>
        <v/>
      </c>
      <c r="U2257" s="45" t="str">
        <f>IF(P2257&gt;0,VLOOKUP(Q2257,'Riders Names'!A$2:B$582,1,FALSE),"")</f>
        <v/>
      </c>
      <c r="X2257" s="7" t="str">
        <f>IF('My Races'!$H$2="All",Q2257,CONCATENATE(Q2257,N2257))</f>
        <v>Choose Race</v>
      </c>
    </row>
    <row r="2258" spans="1:24" hidden="1" x14ac:dyDescent="0.2">
      <c r="A2258" s="73" t="str">
        <f t="shared" si="404"/>
        <v/>
      </c>
      <c r="B2258" s="3" t="str">
        <f t="shared" si="402"/>
        <v/>
      </c>
      <c r="E2258" s="14" t="str">
        <f t="shared" si="403"/>
        <v/>
      </c>
      <c r="F2258" s="3">
        <f t="shared" si="400"/>
        <v>8</v>
      </c>
      <c r="G2258" s="3" t="str">
        <f t="shared" si="405"/>
        <v/>
      </c>
      <c r="H2258" s="3">
        <f t="shared" si="401"/>
        <v>0</v>
      </c>
      <c r="I2258" s="3" t="str">
        <f t="shared" si="406"/>
        <v/>
      </c>
      <c r="K2258" s="3">
        <f t="shared" si="407"/>
        <v>61</v>
      </c>
      <c r="L2258" s="3" t="str">
        <f t="shared" si="408"/>
        <v/>
      </c>
      <c r="N2258" s="48" t="s">
        <v>52</v>
      </c>
      <c r="O2258" s="57"/>
      <c r="P2258" s="36"/>
      <c r="Q2258" s="35"/>
      <c r="R2258" s="37"/>
      <c r="S2258" s="185"/>
      <c r="T2258" s="62" t="str">
        <f>IF(N2258&lt;&gt;"Choose Race",VLOOKUP(Q2258,'Riders Names'!A$2:B$582,2,FALSE),"")</f>
        <v/>
      </c>
      <c r="U2258" s="45" t="str">
        <f>IF(P2258&gt;0,VLOOKUP(Q2258,'Riders Names'!A$2:B$582,1,FALSE),"")</f>
        <v/>
      </c>
      <c r="X2258" s="7" t="str">
        <f>IF('My Races'!$H$2="All",Q2258,CONCATENATE(Q2258,N2258))</f>
        <v>Choose Race</v>
      </c>
    </row>
    <row r="2259" spans="1:24" hidden="1" x14ac:dyDescent="0.2">
      <c r="A2259" s="73" t="str">
        <f t="shared" si="404"/>
        <v/>
      </c>
      <c r="B2259" s="3" t="str">
        <f t="shared" si="402"/>
        <v/>
      </c>
      <c r="E2259" s="14" t="str">
        <f t="shared" si="403"/>
        <v/>
      </c>
      <c r="F2259" s="3">
        <f t="shared" ref="F2259:F2322" si="409">IF(AND(E2259&lt;&gt;"",E2258&lt;&gt;E2259),F2258+1,F2258)</f>
        <v>8</v>
      </c>
      <c r="G2259" s="3" t="str">
        <f t="shared" si="405"/>
        <v/>
      </c>
      <c r="H2259" s="3">
        <f t="shared" si="401"/>
        <v>0</v>
      </c>
      <c r="I2259" s="3" t="str">
        <f t="shared" si="406"/>
        <v/>
      </c>
      <c r="K2259" s="3">
        <f t="shared" si="407"/>
        <v>61</v>
      </c>
      <c r="L2259" s="3" t="str">
        <f t="shared" si="408"/>
        <v/>
      </c>
      <c r="N2259" s="48" t="s">
        <v>52</v>
      </c>
      <c r="O2259" s="57"/>
      <c r="P2259" s="36"/>
      <c r="Q2259" s="35"/>
      <c r="R2259" s="37"/>
      <c r="S2259" s="185"/>
      <c r="T2259" s="62" t="str">
        <f>IF(N2259&lt;&gt;"Choose Race",VLOOKUP(Q2259,'Riders Names'!A$2:B$582,2,FALSE),"")</f>
        <v/>
      </c>
      <c r="U2259" s="45" t="str">
        <f>IF(P2259&gt;0,VLOOKUP(Q2259,'Riders Names'!A$2:B$582,1,FALSE),"")</f>
        <v/>
      </c>
      <c r="X2259" s="7" t="str">
        <f>IF('My Races'!$H$2="All",Q2259,CONCATENATE(Q2259,N2259))</f>
        <v>Choose Race</v>
      </c>
    </row>
    <row r="2260" spans="1:24" hidden="1" x14ac:dyDescent="0.2">
      <c r="A2260" s="73" t="str">
        <f t="shared" si="404"/>
        <v/>
      </c>
      <c r="B2260" s="3" t="str">
        <f t="shared" si="402"/>
        <v/>
      </c>
      <c r="E2260" s="14" t="str">
        <f t="shared" si="403"/>
        <v/>
      </c>
      <c r="F2260" s="3">
        <f t="shared" si="409"/>
        <v>8</v>
      </c>
      <c r="G2260" s="3" t="str">
        <f t="shared" si="405"/>
        <v/>
      </c>
      <c r="H2260" s="3">
        <f t="shared" si="401"/>
        <v>0</v>
      </c>
      <c r="I2260" s="3" t="str">
        <f t="shared" si="406"/>
        <v/>
      </c>
      <c r="K2260" s="3">
        <f t="shared" si="407"/>
        <v>61</v>
      </c>
      <c r="L2260" s="3" t="str">
        <f t="shared" si="408"/>
        <v/>
      </c>
      <c r="N2260" s="48" t="s">
        <v>52</v>
      </c>
      <c r="O2260" s="57"/>
      <c r="P2260" s="36"/>
      <c r="Q2260" s="35"/>
      <c r="R2260" s="37"/>
      <c r="S2260" s="185"/>
      <c r="T2260" s="62" t="str">
        <f>IF(N2260&lt;&gt;"Choose Race",VLOOKUP(Q2260,'Riders Names'!A$2:B$582,2,FALSE),"")</f>
        <v/>
      </c>
      <c r="U2260" s="45" t="str">
        <f>IF(P2260&gt;0,VLOOKUP(Q2260,'Riders Names'!A$2:B$582,1,FALSE),"")</f>
        <v/>
      </c>
      <c r="X2260" s="7" t="str">
        <f>IF('My Races'!$H$2="All",Q2260,CONCATENATE(Q2260,N2260))</f>
        <v>Choose Race</v>
      </c>
    </row>
    <row r="2261" spans="1:24" hidden="1" x14ac:dyDescent="0.2">
      <c r="A2261" s="73" t="str">
        <f t="shared" si="404"/>
        <v/>
      </c>
      <c r="B2261" s="3" t="str">
        <f t="shared" si="402"/>
        <v/>
      </c>
      <c r="E2261" s="14" t="str">
        <f t="shared" si="403"/>
        <v/>
      </c>
      <c r="F2261" s="3">
        <f t="shared" si="409"/>
        <v>8</v>
      </c>
      <c r="G2261" s="3" t="str">
        <f t="shared" si="405"/>
        <v/>
      </c>
      <c r="H2261" s="3">
        <f t="shared" si="401"/>
        <v>0</v>
      </c>
      <c r="I2261" s="3" t="str">
        <f t="shared" si="406"/>
        <v/>
      </c>
      <c r="K2261" s="3">
        <f t="shared" si="407"/>
        <v>61</v>
      </c>
      <c r="L2261" s="3" t="str">
        <f t="shared" si="408"/>
        <v/>
      </c>
      <c r="N2261" s="48" t="s">
        <v>52</v>
      </c>
      <c r="O2261" s="57"/>
      <c r="P2261" s="36"/>
      <c r="Q2261" s="35"/>
      <c r="R2261" s="37"/>
      <c r="S2261" s="185"/>
      <c r="T2261" s="62" t="str">
        <f>IF(N2261&lt;&gt;"Choose Race",VLOOKUP(Q2261,'Riders Names'!A$2:B$582,2,FALSE),"")</f>
        <v/>
      </c>
      <c r="U2261" s="45" t="str">
        <f>IF(P2261&gt;0,VLOOKUP(Q2261,'Riders Names'!A$2:B$582,1,FALSE),"")</f>
        <v/>
      </c>
      <c r="X2261" s="7" t="str">
        <f>IF('My Races'!$H$2="All",Q2261,CONCATENATE(Q2261,N2261))</f>
        <v>Choose Race</v>
      </c>
    </row>
    <row r="2262" spans="1:24" hidden="1" x14ac:dyDescent="0.2">
      <c r="A2262" s="73" t="str">
        <f t="shared" si="404"/>
        <v/>
      </c>
      <c r="B2262" s="3" t="str">
        <f t="shared" si="402"/>
        <v/>
      </c>
      <c r="E2262" s="14" t="str">
        <f t="shared" si="403"/>
        <v/>
      </c>
      <c r="F2262" s="3">
        <f t="shared" si="409"/>
        <v>8</v>
      </c>
      <c r="G2262" s="3" t="str">
        <f t="shared" si="405"/>
        <v/>
      </c>
      <c r="H2262" s="3">
        <f t="shared" si="401"/>
        <v>0</v>
      </c>
      <c r="I2262" s="3" t="str">
        <f t="shared" si="406"/>
        <v/>
      </c>
      <c r="K2262" s="3">
        <f t="shared" si="407"/>
        <v>61</v>
      </c>
      <c r="L2262" s="3" t="str">
        <f t="shared" si="408"/>
        <v/>
      </c>
      <c r="N2262" s="48" t="s">
        <v>52</v>
      </c>
      <c r="O2262" s="57"/>
      <c r="P2262" s="36"/>
      <c r="Q2262" s="35"/>
      <c r="R2262" s="37"/>
      <c r="S2262" s="185"/>
      <c r="T2262" s="62" t="str">
        <f>IF(N2262&lt;&gt;"Choose Race",VLOOKUP(Q2262,'Riders Names'!A$2:B$582,2,FALSE),"")</f>
        <v/>
      </c>
      <c r="U2262" s="45" t="str">
        <f>IF(P2262&gt;0,VLOOKUP(Q2262,'Riders Names'!A$2:B$582,1,FALSE),"")</f>
        <v/>
      </c>
      <c r="X2262" s="7" t="str">
        <f>IF('My Races'!$H$2="All",Q2262,CONCATENATE(Q2262,N2262))</f>
        <v>Choose Race</v>
      </c>
    </row>
    <row r="2263" spans="1:24" hidden="1" x14ac:dyDescent="0.2">
      <c r="A2263" s="73" t="str">
        <f t="shared" si="404"/>
        <v/>
      </c>
      <c r="B2263" s="3" t="str">
        <f t="shared" si="402"/>
        <v/>
      </c>
      <c r="E2263" s="14" t="str">
        <f t="shared" si="403"/>
        <v/>
      </c>
      <c r="F2263" s="3">
        <f t="shared" si="409"/>
        <v>8</v>
      </c>
      <c r="G2263" s="3" t="str">
        <f t="shared" si="405"/>
        <v/>
      </c>
      <c r="H2263" s="3">
        <f t="shared" si="401"/>
        <v>0</v>
      </c>
      <c r="I2263" s="3" t="str">
        <f t="shared" si="406"/>
        <v/>
      </c>
      <c r="K2263" s="3">
        <f t="shared" si="407"/>
        <v>61</v>
      </c>
      <c r="L2263" s="3" t="str">
        <f t="shared" si="408"/>
        <v/>
      </c>
      <c r="N2263" s="48" t="s">
        <v>52</v>
      </c>
      <c r="O2263" s="57"/>
      <c r="P2263" s="36"/>
      <c r="Q2263" s="35"/>
      <c r="R2263" s="37"/>
      <c r="S2263" s="185"/>
      <c r="T2263" s="62" t="str">
        <f>IF(N2263&lt;&gt;"Choose Race",VLOOKUP(Q2263,'Riders Names'!A$2:B$582,2,FALSE),"")</f>
        <v/>
      </c>
      <c r="U2263" s="45" t="str">
        <f>IF(P2263&gt;0,VLOOKUP(Q2263,'Riders Names'!A$2:B$582,1,FALSE),"")</f>
        <v/>
      </c>
      <c r="X2263" s="7" t="str">
        <f>IF('My Races'!$H$2="All",Q2263,CONCATENATE(Q2263,N2263))</f>
        <v>Choose Race</v>
      </c>
    </row>
    <row r="2264" spans="1:24" hidden="1" x14ac:dyDescent="0.2">
      <c r="A2264" s="73" t="str">
        <f t="shared" si="404"/>
        <v/>
      </c>
      <c r="B2264" s="3" t="str">
        <f t="shared" si="402"/>
        <v/>
      </c>
      <c r="E2264" s="14" t="str">
        <f t="shared" si="403"/>
        <v/>
      </c>
      <c r="F2264" s="3">
        <f t="shared" si="409"/>
        <v>8</v>
      </c>
      <c r="G2264" s="3" t="str">
        <f t="shared" si="405"/>
        <v/>
      </c>
      <c r="H2264" s="3">
        <f t="shared" si="401"/>
        <v>0</v>
      </c>
      <c r="I2264" s="3" t="str">
        <f t="shared" si="406"/>
        <v/>
      </c>
      <c r="K2264" s="3">
        <f t="shared" si="407"/>
        <v>61</v>
      </c>
      <c r="L2264" s="3" t="str">
        <f t="shared" si="408"/>
        <v/>
      </c>
      <c r="N2264" s="48" t="s">
        <v>52</v>
      </c>
      <c r="O2264" s="57"/>
      <c r="P2264" s="36"/>
      <c r="Q2264" s="35"/>
      <c r="R2264" s="37"/>
      <c r="S2264" s="185"/>
      <c r="T2264" s="62" t="str">
        <f>IF(N2264&lt;&gt;"Choose Race",VLOOKUP(Q2264,'Riders Names'!A$2:B$582,2,FALSE),"")</f>
        <v/>
      </c>
      <c r="U2264" s="45" t="str">
        <f>IF(P2264&gt;0,VLOOKUP(Q2264,'Riders Names'!A$2:B$582,1,FALSE),"")</f>
        <v/>
      </c>
      <c r="X2264" s="7" t="str">
        <f>IF('My Races'!$H$2="All",Q2264,CONCATENATE(Q2264,N2264))</f>
        <v>Choose Race</v>
      </c>
    </row>
    <row r="2265" spans="1:24" hidden="1" x14ac:dyDescent="0.2">
      <c r="A2265" s="73" t="str">
        <f t="shared" si="404"/>
        <v/>
      </c>
      <c r="B2265" s="3" t="str">
        <f t="shared" si="402"/>
        <v/>
      </c>
      <c r="E2265" s="14" t="str">
        <f t="shared" si="403"/>
        <v/>
      </c>
      <c r="F2265" s="3">
        <f t="shared" si="409"/>
        <v>8</v>
      </c>
      <c r="G2265" s="3" t="str">
        <f t="shared" si="405"/>
        <v/>
      </c>
      <c r="H2265" s="3">
        <f t="shared" si="401"/>
        <v>0</v>
      </c>
      <c r="I2265" s="3" t="str">
        <f t="shared" si="406"/>
        <v/>
      </c>
      <c r="K2265" s="3">
        <f t="shared" si="407"/>
        <v>61</v>
      </c>
      <c r="L2265" s="3" t="str">
        <f t="shared" si="408"/>
        <v/>
      </c>
      <c r="N2265" s="48" t="s">
        <v>52</v>
      </c>
      <c r="O2265" s="57"/>
      <c r="P2265" s="36"/>
      <c r="Q2265" s="35"/>
      <c r="R2265" s="37"/>
      <c r="S2265" s="185"/>
      <c r="T2265" s="62" t="str">
        <f>IF(N2265&lt;&gt;"Choose Race",VLOOKUP(Q2265,'Riders Names'!A$2:B$582,2,FALSE),"")</f>
        <v/>
      </c>
      <c r="U2265" s="45" t="str">
        <f>IF(P2265&gt;0,VLOOKUP(Q2265,'Riders Names'!A$2:B$582,1,FALSE),"")</f>
        <v/>
      </c>
      <c r="X2265" s="7" t="str">
        <f>IF('My Races'!$H$2="All",Q2265,CONCATENATE(Q2265,N2265))</f>
        <v>Choose Race</v>
      </c>
    </row>
    <row r="2266" spans="1:24" hidden="1" x14ac:dyDescent="0.2">
      <c r="A2266" s="73" t="str">
        <f t="shared" si="404"/>
        <v/>
      </c>
      <c r="B2266" s="3" t="str">
        <f t="shared" si="402"/>
        <v/>
      </c>
      <c r="E2266" s="14" t="str">
        <f t="shared" si="403"/>
        <v/>
      </c>
      <c r="F2266" s="3">
        <f t="shared" si="409"/>
        <v>8</v>
      </c>
      <c r="G2266" s="3" t="str">
        <f t="shared" si="405"/>
        <v/>
      </c>
      <c r="H2266" s="3">
        <f t="shared" si="401"/>
        <v>0</v>
      </c>
      <c r="I2266" s="3" t="str">
        <f t="shared" si="406"/>
        <v/>
      </c>
      <c r="K2266" s="3">
        <f t="shared" si="407"/>
        <v>61</v>
      </c>
      <c r="L2266" s="3" t="str">
        <f t="shared" si="408"/>
        <v/>
      </c>
      <c r="N2266" s="48" t="s">
        <v>52</v>
      </c>
      <c r="O2266" s="57"/>
      <c r="P2266" s="36"/>
      <c r="Q2266" s="35"/>
      <c r="R2266" s="37"/>
      <c r="S2266" s="185"/>
      <c r="T2266" s="62" t="str">
        <f>IF(N2266&lt;&gt;"Choose Race",VLOOKUP(Q2266,'Riders Names'!A$2:B$582,2,FALSE),"")</f>
        <v/>
      </c>
      <c r="U2266" s="45" t="str">
        <f>IF(P2266&gt;0,VLOOKUP(Q2266,'Riders Names'!A$2:B$582,1,FALSE),"")</f>
        <v/>
      </c>
      <c r="X2266" s="7" t="str">
        <f>IF('My Races'!$H$2="All",Q2266,CONCATENATE(Q2266,N2266))</f>
        <v>Choose Race</v>
      </c>
    </row>
    <row r="2267" spans="1:24" hidden="1" x14ac:dyDescent="0.2">
      <c r="A2267" s="73" t="str">
        <f t="shared" si="404"/>
        <v/>
      </c>
      <c r="B2267" s="3" t="str">
        <f t="shared" si="402"/>
        <v/>
      </c>
      <c r="E2267" s="14" t="str">
        <f t="shared" si="403"/>
        <v/>
      </c>
      <c r="F2267" s="3">
        <f t="shared" si="409"/>
        <v>8</v>
      </c>
      <c r="G2267" s="3" t="str">
        <f t="shared" si="405"/>
        <v/>
      </c>
      <c r="H2267" s="3">
        <f t="shared" si="401"/>
        <v>0</v>
      </c>
      <c r="I2267" s="3" t="str">
        <f t="shared" si="406"/>
        <v/>
      </c>
      <c r="K2267" s="3">
        <f t="shared" si="407"/>
        <v>61</v>
      </c>
      <c r="L2267" s="3" t="str">
        <f t="shared" si="408"/>
        <v/>
      </c>
      <c r="N2267" s="48" t="s">
        <v>52</v>
      </c>
      <c r="O2267" s="57"/>
      <c r="P2267" s="36"/>
      <c r="Q2267" s="35"/>
      <c r="R2267" s="37"/>
      <c r="S2267" s="185"/>
      <c r="T2267" s="62" t="str">
        <f>IF(N2267&lt;&gt;"Choose Race",VLOOKUP(Q2267,'Riders Names'!A$2:B$582,2,FALSE),"")</f>
        <v/>
      </c>
      <c r="U2267" s="45" t="str">
        <f>IF(P2267&gt;0,VLOOKUP(Q2267,'Riders Names'!A$2:B$582,1,FALSE),"")</f>
        <v/>
      </c>
      <c r="X2267" s="7" t="str">
        <f>IF('My Races'!$H$2="All",Q2267,CONCATENATE(Q2267,N2267))</f>
        <v>Choose Race</v>
      </c>
    </row>
    <row r="2268" spans="1:24" hidden="1" x14ac:dyDescent="0.2">
      <c r="A2268" s="73" t="str">
        <f t="shared" si="404"/>
        <v/>
      </c>
      <c r="B2268" s="3" t="str">
        <f t="shared" si="402"/>
        <v/>
      </c>
      <c r="E2268" s="14" t="str">
        <f t="shared" si="403"/>
        <v/>
      </c>
      <c r="F2268" s="3">
        <f t="shared" si="409"/>
        <v>8</v>
      </c>
      <c r="G2268" s="3" t="str">
        <f t="shared" si="405"/>
        <v/>
      </c>
      <c r="H2268" s="3">
        <f t="shared" si="401"/>
        <v>0</v>
      </c>
      <c r="I2268" s="3" t="str">
        <f t="shared" si="406"/>
        <v/>
      </c>
      <c r="K2268" s="3">
        <f t="shared" si="407"/>
        <v>61</v>
      </c>
      <c r="L2268" s="3" t="str">
        <f t="shared" si="408"/>
        <v/>
      </c>
      <c r="N2268" s="48" t="s">
        <v>52</v>
      </c>
      <c r="O2268" s="57"/>
      <c r="P2268" s="36"/>
      <c r="Q2268" s="35"/>
      <c r="R2268" s="37"/>
      <c r="S2268" s="185"/>
      <c r="T2268" s="62" t="str">
        <f>IF(N2268&lt;&gt;"Choose Race",VLOOKUP(Q2268,'Riders Names'!A$2:B$582,2,FALSE),"")</f>
        <v/>
      </c>
      <c r="U2268" s="45" t="str">
        <f>IF(P2268&gt;0,VLOOKUP(Q2268,'Riders Names'!A$2:B$582,1,FALSE),"")</f>
        <v/>
      </c>
      <c r="X2268" s="7" t="str">
        <f>IF('My Races'!$H$2="All",Q2268,CONCATENATE(Q2268,N2268))</f>
        <v>Choose Race</v>
      </c>
    </row>
    <row r="2269" spans="1:24" hidden="1" x14ac:dyDescent="0.2">
      <c r="A2269" s="73" t="str">
        <f t="shared" si="404"/>
        <v/>
      </c>
      <c r="B2269" s="3" t="str">
        <f t="shared" si="402"/>
        <v/>
      </c>
      <c r="E2269" s="14" t="str">
        <f t="shared" si="403"/>
        <v/>
      </c>
      <c r="F2269" s="3">
        <f t="shared" si="409"/>
        <v>8</v>
      </c>
      <c r="G2269" s="3" t="str">
        <f t="shared" si="405"/>
        <v/>
      </c>
      <c r="H2269" s="3">
        <f t="shared" si="401"/>
        <v>0</v>
      </c>
      <c r="I2269" s="3" t="str">
        <f t="shared" si="406"/>
        <v/>
      </c>
      <c r="K2269" s="3">
        <f t="shared" si="407"/>
        <v>61</v>
      </c>
      <c r="L2269" s="3" t="str">
        <f t="shared" si="408"/>
        <v/>
      </c>
      <c r="N2269" s="48" t="s">
        <v>52</v>
      </c>
      <c r="O2269" s="57"/>
      <c r="P2269" s="36"/>
      <c r="Q2269" s="35"/>
      <c r="R2269" s="37"/>
      <c r="S2269" s="185"/>
      <c r="T2269" s="62" t="str">
        <f>IF(N2269&lt;&gt;"Choose Race",VLOOKUP(Q2269,'Riders Names'!A$2:B$582,2,FALSE),"")</f>
        <v/>
      </c>
      <c r="U2269" s="45" t="str">
        <f>IF(P2269&gt;0,VLOOKUP(Q2269,'Riders Names'!A$2:B$582,1,FALSE),"")</f>
        <v/>
      </c>
      <c r="X2269" s="7" t="str">
        <f>IF('My Races'!$H$2="All",Q2269,CONCATENATE(Q2269,N2269))</f>
        <v>Choose Race</v>
      </c>
    </row>
    <row r="2270" spans="1:24" hidden="1" x14ac:dyDescent="0.2">
      <c r="A2270" s="73" t="str">
        <f t="shared" si="404"/>
        <v/>
      </c>
      <c r="B2270" s="3" t="str">
        <f t="shared" si="402"/>
        <v/>
      </c>
      <c r="E2270" s="14" t="str">
        <f t="shared" si="403"/>
        <v/>
      </c>
      <c r="F2270" s="3">
        <f t="shared" si="409"/>
        <v>8</v>
      </c>
      <c r="G2270" s="3" t="str">
        <f t="shared" si="405"/>
        <v/>
      </c>
      <c r="H2270" s="3">
        <f t="shared" si="401"/>
        <v>0</v>
      </c>
      <c r="I2270" s="3" t="str">
        <f t="shared" si="406"/>
        <v/>
      </c>
      <c r="K2270" s="3">
        <f t="shared" si="407"/>
        <v>61</v>
      </c>
      <c r="L2270" s="3" t="str">
        <f t="shared" si="408"/>
        <v/>
      </c>
      <c r="N2270" s="48" t="s">
        <v>52</v>
      </c>
      <c r="O2270" s="57"/>
      <c r="P2270" s="36"/>
      <c r="Q2270" s="35"/>
      <c r="R2270" s="37"/>
      <c r="S2270" s="185"/>
      <c r="T2270" s="62" t="str">
        <f>IF(N2270&lt;&gt;"Choose Race",VLOOKUP(Q2270,'Riders Names'!A$2:B$582,2,FALSE),"")</f>
        <v/>
      </c>
      <c r="U2270" s="45" t="str">
        <f>IF(P2270&gt;0,VLOOKUP(Q2270,'Riders Names'!A$2:B$582,1,FALSE),"")</f>
        <v/>
      </c>
      <c r="X2270" s="7" t="str">
        <f>IF('My Races'!$H$2="All",Q2270,CONCATENATE(Q2270,N2270))</f>
        <v>Choose Race</v>
      </c>
    </row>
    <row r="2271" spans="1:24" hidden="1" x14ac:dyDescent="0.2">
      <c r="A2271" s="73" t="str">
        <f t="shared" si="404"/>
        <v/>
      </c>
      <c r="B2271" s="3" t="str">
        <f t="shared" si="402"/>
        <v/>
      </c>
      <c r="E2271" s="14" t="str">
        <f t="shared" si="403"/>
        <v/>
      </c>
      <c r="F2271" s="3">
        <f t="shared" si="409"/>
        <v>8</v>
      </c>
      <c r="G2271" s="3" t="str">
        <f t="shared" si="405"/>
        <v/>
      </c>
      <c r="H2271" s="3">
        <f t="shared" si="401"/>
        <v>0</v>
      </c>
      <c r="I2271" s="3" t="str">
        <f t="shared" si="406"/>
        <v/>
      </c>
      <c r="K2271" s="3">
        <f t="shared" si="407"/>
        <v>61</v>
      </c>
      <c r="L2271" s="3" t="str">
        <f t="shared" si="408"/>
        <v/>
      </c>
      <c r="N2271" s="48" t="s">
        <v>52</v>
      </c>
      <c r="O2271" s="57"/>
      <c r="P2271" s="36"/>
      <c r="Q2271" s="35"/>
      <c r="R2271" s="37"/>
      <c r="S2271" s="185"/>
      <c r="T2271" s="62" t="str">
        <f>IF(N2271&lt;&gt;"Choose Race",VLOOKUP(Q2271,'Riders Names'!A$2:B$582,2,FALSE),"")</f>
        <v/>
      </c>
      <c r="U2271" s="45" t="str">
        <f>IF(P2271&gt;0,VLOOKUP(Q2271,'Riders Names'!A$2:B$582,1,FALSE),"")</f>
        <v/>
      </c>
      <c r="X2271" s="7" t="str">
        <f>IF('My Races'!$H$2="All",Q2271,CONCATENATE(Q2271,N2271))</f>
        <v>Choose Race</v>
      </c>
    </row>
    <row r="2272" spans="1:24" hidden="1" x14ac:dyDescent="0.2">
      <c r="A2272" s="73" t="str">
        <f t="shared" si="404"/>
        <v/>
      </c>
      <c r="B2272" s="3" t="str">
        <f t="shared" si="402"/>
        <v/>
      </c>
      <c r="E2272" s="14" t="str">
        <f t="shared" si="403"/>
        <v/>
      </c>
      <c r="F2272" s="3">
        <f t="shared" si="409"/>
        <v>8</v>
      </c>
      <c r="G2272" s="3" t="str">
        <f t="shared" si="405"/>
        <v/>
      </c>
      <c r="H2272" s="3">
        <f t="shared" si="401"/>
        <v>0</v>
      </c>
      <c r="I2272" s="3" t="str">
        <f t="shared" si="406"/>
        <v/>
      </c>
      <c r="K2272" s="3">
        <f t="shared" si="407"/>
        <v>61</v>
      </c>
      <c r="L2272" s="3" t="str">
        <f t="shared" si="408"/>
        <v/>
      </c>
      <c r="N2272" s="48" t="s">
        <v>52</v>
      </c>
      <c r="O2272" s="57"/>
      <c r="P2272" s="36"/>
      <c r="Q2272" s="35"/>
      <c r="R2272" s="37"/>
      <c r="S2272" s="185"/>
      <c r="T2272" s="62" t="str">
        <f>IF(N2272&lt;&gt;"Choose Race",VLOOKUP(Q2272,'Riders Names'!A$2:B$582,2,FALSE),"")</f>
        <v/>
      </c>
      <c r="U2272" s="45" t="str">
        <f>IF(P2272&gt;0,VLOOKUP(Q2272,'Riders Names'!A$2:B$582,1,FALSE),"")</f>
        <v/>
      </c>
      <c r="X2272" s="7" t="str">
        <f>IF('My Races'!$H$2="All",Q2272,CONCATENATE(Q2272,N2272))</f>
        <v>Choose Race</v>
      </c>
    </row>
    <row r="2273" spans="1:24" hidden="1" x14ac:dyDescent="0.2">
      <c r="A2273" s="73" t="str">
        <f t="shared" si="404"/>
        <v/>
      </c>
      <c r="B2273" s="3" t="str">
        <f t="shared" si="402"/>
        <v/>
      </c>
      <c r="E2273" s="14" t="str">
        <f t="shared" si="403"/>
        <v/>
      </c>
      <c r="F2273" s="3">
        <f t="shared" si="409"/>
        <v>8</v>
      </c>
      <c r="G2273" s="3" t="str">
        <f t="shared" si="405"/>
        <v/>
      </c>
      <c r="H2273" s="3">
        <f t="shared" si="401"/>
        <v>0</v>
      </c>
      <c r="I2273" s="3" t="str">
        <f t="shared" si="406"/>
        <v/>
      </c>
      <c r="K2273" s="3">
        <f t="shared" si="407"/>
        <v>61</v>
      </c>
      <c r="L2273" s="3" t="str">
        <f t="shared" si="408"/>
        <v/>
      </c>
      <c r="N2273" s="48" t="s">
        <v>52</v>
      </c>
      <c r="O2273" s="57"/>
      <c r="P2273" s="36"/>
      <c r="Q2273" s="35"/>
      <c r="R2273" s="37"/>
      <c r="S2273" s="185"/>
      <c r="T2273" s="62" t="str">
        <f>IF(N2273&lt;&gt;"Choose Race",VLOOKUP(Q2273,'Riders Names'!A$2:B$582,2,FALSE),"")</f>
        <v/>
      </c>
      <c r="U2273" s="45" t="str">
        <f>IF(P2273&gt;0,VLOOKUP(Q2273,'Riders Names'!A$2:B$582,1,FALSE),"")</f>
        <v/>
      </c>
      <c r="X2273" s="7" t="str">
        <f>IF('My Races'!$H$2="All",Q2273,CONCATENATE(Q2273,N2273))</f>
        <v>Choose Race</v>
      </c>
    </row>
    <row r="2274" spans="1:24" hidden="1" x14ac:dyDescent="0.2">
      <c r="A2274" s="73" t="str">
        <f t="shared" si="404"/>
        <v/>
      </c>
      <c r="B2274" s="3" t="str">
        <f t="shared" si="402"/>
        <v/>
      </c>
      <c r="E2274" s="14" t="str">
        <f t="shared" si="403"/>
        <v/>
      </c>
      <c r="F2274" s="3">
        <f t="shared" si="409"/>
        <v>8</v>
      </c>
      <c r="G2274" s="3" t="str">
        <f t="shared" si="405"/>
        <v/>
      </c>
      <c r="H2274" s="3">
        <f t="shared" si="401"/>
        <v>0</v>
      </c>
      <c r="I2274" s="3" t="str">
        <f t="shared" si="406"/>
        <v/>
      </c>
      <c r="K2274" s="3">
        <f t="shared" si="407"/>
        <v>61</v>
      </c>
      <c r="L2274" s="3" t="str">
        <f t="shared" si="408"/>
        <v/>
      </c>
      <c r="N2274" s="48" t="s">
        <v>52</v>
      </c>
      <c r="O2274" s="57"/>
      <c r="P2274" s="36"/>
      <c r="Q2274" s="35"/>
      <c r="R2274" s="37"/>
      <c r="S2274" s="185"/>
      <c r="T2274" s="62" t="str">
        <f>IF(N2274&lt;&gt;"Choose Race",VLOOKUP(Q2274,'Riders Names'!A$2:B$582,2,FALSE),"")</f>
        <v/>
      </c>
      <c r="U2274" s="45" t="str">
        <f>IF(P2274&gt;0,VLOOKUP(Q2274,'Riders Names'!A$2:B$582,1,FALSE),"")</f>
        <v/>
      </c>
      <c r="X2274" s="7" t="str">
        <f>IF('My Races'!$H$2="All",Q2274,CONCATENATE(Q2274,N2274))</f>
        <v>Choose Race</v>
      </c>
    </row>
    <row r="2275" spans="1:24" hidden="1" x14ac:dyDescent="0.2">
      <c r="A2275" s="73" t="str">
        <f t="shared" si="404"/>
        <v/>
      </c>
      <c r="B2275" s="3" t="str">
        <f t="shared" si="402"/>
        <v/>
      </c>
      <c r="E2275" s="14" t="str">
        <f t="shared" si="403"/>
        <v/>
      </c>
      <c r="F2275" s="3">
        <f t="shared" si="409"/>
        <v>8</v>
      </c>
      <c r="G2275" s="3" t="str">
        <f t="shared" si="405"/>
        <v/>
      </c>
      <c r="H2275" s="3">
        <f t="shared" ref="H2275:H2338" si="410">IF(AND(N2275=$AA$11,P2275=$AE$11),H2274+1,H2274)</f>
        <v>0</v>
      </c>
      <c r="I2275" s="3" t="str">
        <f t="shared" si="406"/>
        <v/>
      </c>
      <c r="K2275" s="3">
        <f t="shared" si="407"/>
        <v>61</v>
      </c>
      <c r="L2275" s="3" t="str">
        <f t="shared" si="408"/>
        <v/>
      </c>
      <c r="N2275" s="48" t="s">
        <v>52</v>
      </c>
      <c r="O2275" s="57"/>
      <c r="P2275" s="36"/>
      <c r="Q2275" s="35"/>
      <c r="R2275" s="37"/>
      <c r="S2275" s="185"/>
      <c r="T2275" s="62" t="str">
        <f>IF(N2275&lt;&gt;"Choose Race",VLOOKUP(Q2275,'Riders Names'!A$2:B$582,2,FALSE),"")</f>
        <v/>
      </c>
      <c r="U2275" s="45" t="str">
        <f>IF(P2275&gt;0,VLOOKUP(Q2275,'Riders Names'!A$2:B$582,1,FALSE),"")</f>
        <v/>
      </c>
      <c r="X2275" s="7" t="str">
        <f>IF('My Races'!$H$2="All",Q2275,CONCATENATE(Q2275,N2275))</f>
        <v>Choose Race</v>
      </c>
    </row>
    <row r="2276" spans="1:24" hidden="1" x14ac:dyDescent="0.2">
      <c r="A2276" s="73" t="str">
        <f t="shared" si="404"/>
        <v/>
      </c>
      <c r="B2276" s="3" t="str">
        <f t="shared" si="402"/>
        <v/>
      </c>
      <c r="E2276" s="14" t="str">
        <f t="shared" si="403"/>
        <v/>
      </c>
      <c r="F2276" s="3">
        <f t="shared" si="409"/>
        <v>8</v>
      </c>
      <c r="G2276" s="3" t="str">
        <f t="shared" si="405"/>
        <v/>
      </c>
      <c r="H2276" s="3">
        <f t="shared" si="410"/>
        <v>0</v>
      </c>
      <c r="I2276" s="3" t="str">
        <f t="shared" si="406"/>
        <v/>
      </c>
      <c r="K2276" s="3">
        <f t="shared" si="407"/>
        <v>61</v>
      </c>
      <c r="L2276" s="3" t="str">
        <f t="shared" si="408"/>
        <v/>
      </c>
      <c r="N2276" s="48" t="s">
        <v>52</v>
      </c>
      <c r="O2276" s="57"/>
      <c r="P2276" s="36"/>
      <c r="Q2276" s="35"/>
      <c r="R2276" s="37"/>
      <c r="S2276" s="185"/>
      <c r="T2276" s="62" t="str">
        <f>IF(N2276&lt;&gt;"Choose Race",VLOOKUP(Q2276,'Riders Names'!A$2:B$582,2,FALSE),"")</f>
        <v/>
      </c>
      <c r="U2276" s="45" t="str">
        <f>IF(P2276&gt;0,VLOOKUP(Q2276,'Riders Names'!A$2:B$582,1,FALSE),"")</f>
        <v/>
      </c>
      <c r="X2276" s="7" t="str">
        <f>IF('My Races'!$H$2="All",Q2276,CONCATENATE(Q2276,N2276))</f>
        <v>Choose Race</v>
      </c>
    </row>
    <row r="2277" spans="1:24" hidden="1" x14ac:dyDescent="0.2">
      <c r="A2277" s="73" t="str">
        <f t="shared" si="404"/>
        <v/>
      </c>
      <c r="B2277" s="3" t="str">
        <f t="shared" si="402"/>
        <v/>
      </c>
      <c r="E2277" s="14" t="str">
        <f t="shared" si="403"/>
        <v/>
      </c>
      <c r="F2277" s="3">
        <f t="shared" si="409"/>
        <v>8</v>
      </c>
      <c r="G2277" s="3" t="str">
        <f t="shared" si="405"/>
        <v/>
      </c>
      <c r="H2277" s="3">
        <f t="shared" si="410"/>
        <v>0</v>
      </c>
      <c r="I2277" s="3" t="str">
        <f t="shared" si="406"/>
        <v/>
      </c>
      <c r="K2277" s="3">
        <f t="shared" si="407"/>
        <v>61</v>
      </c>
      <c r="L2277" s="3" t="str">
        <f t="shared" si="408"/>
        <v/>
      </c>
      <c r="N2277" s="48" t="s">
        <v>52</v>
      </c>
      <c r="O2277" s="57"/>
      <c r="P2277" s="36"/>
      <c r="Q2277" s="35"/>
      <c r="R2277" s="37"/>
      <c r="S2277" s="185"/>
      <c r="T2277" s="62" t="str">
        <f>IF(N2277&lt;&gt;"Choose Race",VLOOKUP(Q2277,'Riders Names'!A$2:B$582,2,FALSE),"")</f>
        <v/>
      </c>
      <c r="U2277" s="45" t="str">
        <f>IF(P2277&gt;0,VLOOKUP(Q2277,'Riders Names'!A$2:B$582,1,FALSE),"")</f>
        <v/>
      </c>
      <c r="X2277" s="7" t="str">
        <f>IF('My Races'!$H$2="All",Q2277,CONCATENATE(Q2277,N2277))</f>
        <v>Choose Race</v>
      </c>
    </row>
    <row r="2278" spans="1:24" hidden="1" x14ac:dyDescent="0.2">
      <c r="A2278" s="73" t="str">
        <f t="shared" si="404"/>
        <v/>
      </c>
      <c r="B2278" s="3" t="str">
        <f t="shared" si="402"/>
        <v/>
      </c>
      <c r="E2278" s="14" t="str">
        <f t="shared" si="403"/>
        <v/>
      </c>
      <c r="F2278" s="3">
        <f t="shared" si="409"/>
        <v>8</v>
      </c>
      <c r="G2278" s="3" t="str">
        <f t="shared" si="405"/>
        <v/>
      </c>
      <c r="H2278" s="3">
        <f t="shared" si="410"/>
        <v>0</v>
      </c>
      <c r="I2278" s="3" t="str">
        <f t="shared" si="406"/>
        <v/>
      </c>
      <c r="K2278" s="3">
        <f t="shared" si="407"/>
        <v>61</v>
      </c>
      <c r="L2278" s="3" t="str">
        <f t="shared" si="408"/>
        <v/>
      </c>
      <c r="N2278" s="48" t="s">
        <v>52</v>
      </c>
      <c r="O2278" s="57"/>
      <c r="P2278" s="36"/>
      <c r="Q2278" s="35"/>
      <c r="R2278" s="37"/>
      <c r="S2278" s="185"/>
      <c r="T2278" s="62" t="str">
        <f>IF(N2278&lt;&gt;"Choose Race",VLOOKUP(Q2278,'Riders Names'!A$2:B$582,2,FALSE),"")</f>
        <v/>
      </c>
      <c r="U2278" s="45" t="str">
        <f>IF(P2278&gt;0,VLOOKUP(Q2278,'Riders Names'!A$2:B$582,1,FALSE),"")</f>
        <v/>
      </c>
      <c r="X2278" s="7" t="str">
        <f>IF('My Races'!$H$2="All",Q2278,CONCATENATE(Q2278,N2278))</f>
        <v>Choose Race</v>
      </c>
    </row>
    <row r="2279" spans="1:24" hidden="1" x14ac:dyDescent="0.2">
      <c r="A2279" s="73" t="str">
        <f t="shared" si="404"/>
        <v/>
      </c>
      <c r="B2279" s="3" t="str">
        <f t="shared" si="402"/>
        <v/>
      </c>
      <c r="E2279" s="14" t="str">
        <f t="shared" si="403"/>
        <v/>
      </c>
      <c r="F2279" s="3">
        <f t="shared" si="409"/>
        <v>8</v>
      </c>
      <c r="G2279" s="3" t="str">
        <f t="shared" si="405"/>
        <v/>
      </c>
      <c r="H2279" s="3">
        <f t="shared" si="410"/>
        <v>0</v>
      </c>
      <c r="I2279" s="3" t="str">
        <f t="shared" si="406"/>
        <v/>
      </c>
      <c r="K2279" s="3">
        <f t="shared" si="407"/>
        <v>61</v>
      </c>
      <c r="L2279" s="3" t="str">
        <f t="shared" si="408"/>
        <v/>
      </c>
      <c r="N2279" s="48" t="s">
        <v>52</v>
      </c>
      <c r="O2279" s="57"/>
      <c r="P2279" s="36"/>
      <c r="Q2279" s="35"/>
      <c r="R2279" s="37"/>
      <c r="S2279" s="185"/>
      <c r="T2279" s="62" t="str">
        <f>IF(N2279&lt;&gt;"Choose Race",VLOOKUP(Q2279,'Riders Names'!A$2:B$582,2,FALSE),"")</f>
        <v/>
      </c>
      <c r="U2279" s="45" t="str">
        <f>IF(P2279&gt;0,VLOOKUP(Q2279,'Riders Names'!A$2:B$582,1,FALSE),"")</f>
        <v/>
      </c>
      <c r="X2279" s="7" t="str">
        <f>IF('My Races'!$H$2="All",Q2279,CONCATENATE(Q2279,N2279))</f>
        <v>Choose Race</v>
      </c>
    </row>
    <row r="2280" spans="1:24" hidden="1" x14ac:dyDescent="0.2">
      <c r="A2280" s="73" t="str">
        <f t="shared" si="404"/>
        <v/>
      </c>
      <c r="B2280" s="3" t="str">
        <f t="shared" si="402"/>
        <v/>
      </c>
      <c r="E2280" s="14" t="str">
        <f t="shared" si="403"/>
        <v/>
      </c>
      <c r="F2280" s="3">
        <f t="shared" si="409"/>
        <v>8</v>
      </c>
      <c r="G2280" s="3" t="str">
        <f t="shared" si="405"/>
        <v/>
      </c>
      <c r="H2280" s="3">
        <f t="shared" si="410"/>
        <v>0</v>
      </c>
      <c r="I2280" s="3" t="str">
        <f t="shared" si="406"/>
        <v/>
      </c>
      <c r="K2280" s="3">
        <f t="shared" si="407"/>
        <v>61</v>
      </c>
      <c r="L2280" s="3" t="str">
        <f t="shared" si="408"/>
        <v/>
      </c>
      <c r="N2280" s="48" t="s">
        <v>52</v>
      </c>
      <c r="O2280" s="57"/>
      <c r="P2280" s="36"/>
      <c r="Q2280" s="35"/>
      <c r="R2280" s="37"/>
      <c r="S2280" s="185"/>
      <c r="T2280" s="62" t="str">
        <f>IF(N2280&lt;&gt;"Choose Race",VLOOKUP(Q2280,'Riders Names'!A$2:B$582,2,FALSE),"")</f>
        <v/>
      </c>
      <c r="U2280" s="45" t="str">
        <f>IF(P2280&gt;0,VLOOKUP(Q2280,'Riders Names'!A$2:B$582,1,FALSE),"")</f>
        <v/>
      </c>
      <c r="X2280" s="7" t="str">
        <f>IF('My Races'!$H$2="All",Q2280,CONCATENATE(Q2280,N2280))</f>
        <v>Choose Race</v>
      </c>
    </row>
    <row r="2281" spans="1:24" hidden="1" x14ac:dyDescent="0.2">
      <c r="A2281" s="73" t="str">
        <f t="shared" si="404"/>
        <v/>
      </c>
      <c r="B2281" s="3" t="str">
        <f t="shared" si="402"/>
        <v/>
      </c>
      <c r="E2281" s="14" t="str">
        <f t="shared" si="403"/>
        <v/>
      </c>
      <c r="F2281" s="3">
        <f t="shared" si="409"/>
        <v>8</v>
      </c>
      <c r="G2281" s="3" t="str">
        <f t="shared" si="405"/>
        <v/>
      </c>
      <c r="H2281" s="3">
        <f t="shared" si="410"/>
        <v>0</v>
      </c>
      <c r="I2281" s="3" t="str">
        <f t="shared" si="406"/>
        <v/>
      </c>
      <c r="K2281" s="3">
        <f t="shared" si="407"/>
        <v>61</v>
      </c>
      <c r="L2281" s="3" t="str">
        <f t="shared" si="408"/>
        <v/>
      </c>
      <c r="N2281" s="48" t="s">
        <v>52</v>
      </c>
      <c r="O2281" s="57"/>
      <c r="P2281" s="36"/>
      <c r="Q2281" s="35"/>
      <c r="R2281" s="37"/>
      <c r="S2281" s="185"/>
      <c r="T2281" s="62" t="str">
        <f>IF(N2281&lt;&gt;"Choose Race",VLOOKUP(Q2281,'Riders Names'!A$2:B$582,2,FALSE),"")</f>
        <v/>
      </c>
      <c r="U2281" s="45" t="str">
        <f>IF(P2281&gt;0,VLOOKUP(Q2281,'Riders Names'!A$2:B$582,1,FALSE),"")</f>
        <v/>
      </c>
      <c r="X2281" s="7" t="str">
        <f>IF('My Races'!$H$2="All",Q2281,CONCATENATE(Q2281,N2281))</f>
        <v>Choose Race</v>
      </c>
    </row>
    <row r="2282" spans="1:24" hidden="1" x14ac:dyDescent="0.2">
      <c r="A2282" s="73" t="str">
        <f t="shared" si="404"/>
        <v/>
      </c>
      <c r="B2282" s="3" t="str">
        <f t="shared" si="402"/>
        <v/>
      </c>
      <c r="E2282" s="14" t="str">
        <f t="shared" si="403"/>
        <v/>
      </c>
      <c r="F2282" s="3">
        <f t="shared" si="409"/>
        <v>8</v>
      </c>
      <c r="G2282" s="3" t="str">
        <f t="shared" si="405"/>
        <v/>
      </c>
      <c r="H2282" s="3">
        <f t="shared" si="410"/>
        <v>0</v>
      </c>
      <c r="I2282" s="3" t="str">
        <f t="shared" si="406"/>
        <v/>
      </c>
      <c r="K2282" s="3">
        <f t="shared" si="407"/>
        <v>61</v>
      </c>
      <c r="L2282" s="3" t="str">
        <f t="shared" si="408"/>
        <v/>
      </c>
      <c r="N2282" s="48" t="s">
        <v>52</v>
      </c>
      <c r="O2282" s="57"/>
      <c r="P2282" s="36"/>
      <c r="Q2282" s="35"/>
      <c r="R2282" s="37"/>
      <c r="S2282" s="185"/>
      <c r="T2282" s="62" t="str">
        <f>IF(N2282&lt;&gt;"Choose Race",VLOOKUP(Q2282,'Riders Names'!A$2:B$582,2,FALSE),"")</f>
        <v/>
      </c>
      <c r="U2282" s="45" t="str">
        <f>IF(P2282&gt;0,VLOOKUP(Q2282,'Riders Names'!A$2:B$582,1,FALSE),"")</f>
        <v/>
      </c>
      <c r="X2282" s="7" t="str">
        <f>IF('My Races'!$H$2="All",Q2282,CONCATENATE(Q2282,N2282))</f>
        <v>Choose Race</v>
      </c>
    </row>
    <row r="2283" spans="1:24" hidden="1" x14ac:dyDescent="0.2">
      <c r="A2283" s="73" t="str">
        <f t="shared" si="404"/>
        <v/>
      </c>
      <c r="B2283" s="3" t="str">
        <f t="shared" si="402"/>
        <v/>
      </c>
      <c r="E2283" s="14" t="str">
        <f t="shared" si="403"/>
        <v/>
      </c>
      <c r="F2283" s="3">
        <f t="shared" si="409"/>
        <v>8</v>
      </c>
      <c r="G2283" s="3" t="str">
        <f t="shared" si="405"/>
        <v/>
      </c>
      <c r="H2283" s="3">
        <f t="shared" si="410"/>
        <v>0</v>
      </c>
      <c r="I2283" s="3" t="str">
        <f t="shared" si="406"/>
        <v/>
      </c>
      <c r="K2283" s="3">
        <f t="shared" si="407"/>
        <v>61</v>
      </c>
      <c r="L2283" s="3" t="str">
        <f t="shared" si="408"/>
        <v/>
      </c>
      <c r="N2283" s="48" t="s">
        <v>52</v>
      </c>
      <c r="O2283" s="57"/>
      <c r="P2283" s="36"/>
      <c r="Q2283" s="35"/>
      <c r="R2283" s="37"/>
      <c r="S2283" s="185"/>
      <c r="T2283" s="62" t="str">
        <f>IF(N2283&lt;&gt;"Choose Race",VLOOKUP(Q2283,'Riders Names'!A$2:B$582,2,FALSE),"")</f>
        <v/>
      </c>
      <c r="U2283" s="45" t="str">
        <f>IF(P2283&gt;0,VLOOKUP(Q2283,'Riders Names'!A$2:B$582,1,FALSE),"")</f>
        <v/>
      </c>
      <c r="X2283" s="7" t="str">
        <f>IF('My Races'!$H$2="All",Q2283,CONCATENATE(Q2283,N2283))</f>
        <v>Choose Race</v>
      </c>
    </row>
    <row r="2284" spans="1:24" hidden="1" x14ac:dyDescent="0.2">
      <c r="A2284" s="73" t="str">
        <f t="shared" si="404"/>
        <v/>
      </c>
      <c r="B2284" s="3" t="str">
        <f t="shared" si="402"/>
        <v/>
      </c>
      <c r="E2284" s="14" t="str">
        <f t="shared" si="403"/>
        <v/>
      </c>
      <c r="F2284" s="3">
        <f t="shared" si="409"/>
        <v>8</v>
      </c>
      <c r="G2284" s="3" t="str">
        <f t="shared" si="405"/>
        <v/>
      </c>
      <c r="H2284" s="3">
        <f t="shared" si="410"/>
        <v>0</v>
      </c>
      <c r="I2284" s="3" t="str">
        <f t="shared" si="406"/>
        <v/>
      </c>
      <c r="K2284" s="3">
        <f t="shared" si="407"/>
        <v>61</v>
      </c>
      <c r="L2284" s="3" t="str">
        <f t="shared" si="408"/>
        <v/>
      </c>
      <c r="N2284" s="48" t="s">
        <v>52</v>
      </c>
      <c r="O2284" s="57"/>
      <c r="P2284" s="36"/>
      <c r="Q2284" s="35"/>
      <c r="R2284" s="37"/>
      <c r="S2284" s="185"/>
      <c r="T2284" s="62" t="str">
        <f>IF(N2284&lt;&gt;"Choose Race",VLOOKUP(Q2284,'Riders Names'!A$2:B$582,2,FALSE),"")</f>
        <v/>
      </c>
      <c r="U2284" s="45" t="str">
        <f>IF(P2284&gt;0,VLOOKUP(Q2284,'Riders Names'!A$2:B$582,1,FALSE),"")</f>
        <v/>
      </c>
      <c r="X2284" s="7" t="str">
        <f>IF('My Races'!$H$2="All",Q2284,CONCATENATE(Q2284,N2284))</f>
        <v>Choose Race</v>
      </c>
    </row>
    <row r="2285" spans="1:24" hidden="1" x14ac:dyDescent="0.2">
      <c r="A2285" s="73" t="str">
        <f t="shared" si="404"/>
        <v/>
      </c>
      <c r="B2285" s="3" t="str">
        <f t="shared" si="402"/>
        <v/>
      </c>
      <c r="E2285" s="14" t="str">
        <f t="shared" si="403"/>
        <v/>
      </c>
      <c r="F2285" s="3">
        <f t="shared" si="409"/>
        <v>8</v>
      </c>
      <c r="G2285" s="3" t="str">
        <f t="shared" si="405"/>
        <v/>
      </c>
      <c r="H2285" s="3">
        <f t="shared" si="410"/>
        <v>0</v>
      </c>
      <c r="I2285" s="3" t="str">
        <f t="shared" si="406"/>
        <v/>
      </c>
      <c r="K2285" s="3">
        <f t="shared" si="407"/>
        <v>61</v>
      </c>
      <c r="L2285" s="3" t="str">
        <f t="shared" si="408"/>
        <v/>
      </c>
      <c r="N2285" s="48" t="s">
        <v>52</v>
      </c>
      <c r="O2285" s="57"/>
      <c r="P2285" s="36"/>
      <c r="Q2285" s="35"/>
      <c r="R2285" s="37"/>
      <c r="S2285" s="185"/>
      <c r="T2285" s="62" t="str">
        <f>IF(N2285&lt;&gt;"Choose Race",VLOOKUP(Q2285,'Riders Names'!A$2:B$582,2,FALSE),"")</f>
        <v/>
      </c>
      <c r="U2285" s="45" t="str">
        <f>IF(P2285&gt;0,VLOOKUP(Q2285,'Riders Names'!A$2:B$582,1,FALSE),"")</f>
        <v/>
      </c>
      <c r="X2285" s="7" t="str">
        <f>IF('My Races'!$H$2="All",Q2285,CONCATENATE(Q2285,N2285))</f>
        <v>Choose Race</v>
      </c>
    </row>
    <row r="2286" spans="1:24" hidden="1" x14ac:dyDescent="0.2">
      <c r="A2286" s="73" t="str">
        <f t="shared" si="404"/>
        <v/>
      </c>
      <c r="B2286" s="3" t="str">
        <f t="shared" si="402"/>
        <v/>
      </c>
      <c r="E2286" s="14" t="str">
        <f t="shared" si="403"/>
        <v/>
      </c>
      <c r="F2286" s="3">
        <f t="shared" si="409"/>
        <v>8</v>
      </c>
      <c r="G2286" s="3" t="str">
        <f t="shared" si="405"/>
        <v/>
      </c>
      <c r="H2286" s="3">
        <f t="shared" si="410"/>
        <v>0</v>
      </c>
      <c r="I2286" s="3" t="str">
        <f t="shared" si="406"/>
        <v/>
      </c>
      <c r="K2286" s="3">
        <f t="shared" si="407"/>
        <v>61</v>
      </c>
      <c r="L2286" s="3" t="str">
        <f t="shared" si="408"/>
        <v/>
      </c>
      <c r="N2286" s="48" t="s">
        <v>52</v>
      </c>
      <c r="O2286" s="57"/>
      <c r="P2286" s="36"/>
      <c r="Q2286" s="35"/>
      <c r="R2286" s="37"/>
      <c r="S2286" s="185"/>
      <c r="T2286" s="62" t="str">
        <f>IF(N2286&lt;&gt;"Choose Race",VLOOKUP(Q2286,'Riders Names'!A$2:B$582,2,FALSE),"")</f>
        <v/>
      </c>
      <c r="U2286" s="45" t="str">
        <f>IF(P2286&gt;0,VLOOKUP(Q2286,'Riders Names'!A$2:B$582,1,FALSE),"")</f>
        <v/>
      </c>
      <c r="X2286" s="7" t="str">
        <f>IF('My Races'!$H$2="All",Q2286,CONCATENATE(Q2286,N2286))</f>
        <v>Choose Race</v>
      </c>
    </row>
    <row r="2287" spans="1:24" hidden="1" x14ac:dyDescent="0.2">
      <c r="A2287" s="73" t="str">
        <f t="shared" si="404"/>
        <v/>
      </c>
      <c r="B2287" s="3" t="str">
        <f t="shared" si="402"/>
        <v/>
      </c>
      <c r="E2287" s="14" t="str">
        <f t="shared" si="403"/>
        <v/>
      </c>
      <c r="F2287" s="3">
        <f t="shared" si="409"/>
        <v>8</v>
      </c>
      <c r="G2287" s="3" t="str">
        <f t="shared" si="405"/>
        <v/>
      </c>
      <c r="H2287" s="3">
        <f t="shared" si="410"/>
        <v>0</v>
      </c>
      <c r="I2287" s="3" t="str">
        <f t="shared" si="406"/>
        <v/>
      </c>
      <c r="K2287" s="3">
        <f t="shared" si="407"/>
        <v>61</v>
      </c>
      <c r="L2287" s="3" t="str">
        <f t="shared" si="408"/>
        <v/>
      </c>
      <c r="N2287" s="48" t="s">
        <v>52</v>
      </c>
      <c r="O2287" s="57"/>
      <c r="P2287" s="36"/>
      <c r="Q2287" s="35"/>
      <c r="R2287" s="37"/>
      <c r="S2287" s="185"/>
      <c r="T2287" s="62" t="str">
        <f>IF(N2287&lt;&gt;"Choose Race",VLOOKUP(Q2287,'Riders Names'!A$2:B$582,2,FALSE),"")</f>
        <v/>
      </c>
      <c r="U2287" s="45" t="str">
        <f>IF(P2287&gt;0,VLOOKUP(Q2287,'Riders Names'!A$2:B$582,1,FALSE),"")</f>
        <v/>
      </c>
      <c r="X2287" s="7" t="str">
        <f>IF('My Races'!$H$2="All",Q2287,CONCATENATE(Q2287,N2287))</f>
        <v>Choose Race</v>
      </c>
    </row>
    <row r="2288" spans="1:24" hidden="1" x14ac:dyDescent="0.2">
      <c r="A2288" s="73" t="str">
        <f t="shared" si="404"/>
        <v/>
      </c>
      <c r="B2288" s="3" t="str">
        <f t="shared" si="402"/>
        <v/>
      </c>
      <c r="E2288" s="14" t="str">
        <f t="shared" si="403"/>
        <v/>
      </c>
      <c r="F2288" s="3">
        <f t="shared" si="409"/>
        <v>8</v>
      </c>
      <c r="G2288" s="3" t="str">
        <f t="shared" si="405"/>
        <v/>
      </c>
      <c r="H2288" s="3">
        <f t="shared" si="410"/>
        <v>0</v>
      </c>
      <c r="I2288" s="3" t="str">
        <f t="shared" si="406"/>
        <v/>
      </c>
      <c r="K2288" s="3">
        <f t="shared" si="407"/>
        <v>61</v>
      </c>
      <c r="L2288" s="3" t="str">
        <f t="shared" si="408"/>
        <v/>
      </c>
      <c r="N2288" s="48" t="s">
        <v>52</v>
      </c>
      <c r="O2288" s="57"/>
      <c r="P2288" s="36"/>
      <c r="Q2288" s="35"/>
      <c r="R2288" s="37"/>
      <c r="S2288" s="185"/>
      <c r="T2288" s="62" t="str">
        <f>IF(N2288&lt;&gt;"Choose Race",VLOOKUP(Q2288,'Riders Names'!A$2:B$582,2,FALSE),"")</f>
        <v/>
      </c>
      <c r="U2288" s="45" t="str">
        <f>IF(P2288&gt;0,VLOOKUP(Q2288,'Riders Names'!A$2:B$582,1,FALSE),"")</f>
        <v/>
      </c>
      <c r="X2288" s="7" t="str">
        <f>IF('My Races'!$H$2="All",Q2288,CONCATENATE(Q2288,N2288))</f>
        <v>Choose Race</v>
      </c>
    </row>
    <row r="2289" spans="1:24" hidden="1" x14ac:dyDescent="0.2">
      <c r="A2289" s="73" t="str">
        <f t="shared" si="404"/>
        <v/>
      </c>
      <c r="B2289" s="3" t="str">
        <f t="shared" si="402"/>
        <v/>
      </c>
      <c r="E2289" s="14" t="str">
        <f t="shared" si="403"/>
        <v/>
      </c>
      <c r="F2289" s="3">
        <f t="shared" si="409"/>
        <v>8</v>
      </c>
      <c r="G2289" s="3" t="str">
        <f t="shared" si="405"/>
        <v/>
      </c>
      <c r="H2289" s="3">
        <f t="shared" si="410"/>
        <v>0</v>
      </c>
      <c r="I2289" s="3" t="str">
        <f t="shared" si="406"/>
        <v/>
      </c>
      <c r="K2289" s="3">
        <f t="shared" si="407"/>
        <v>61</v>
      </c>
      <c r="L2289" s="3" t="str">
        <f t="shared" si="408"/>
        <v/>
      </c>
      <c r="N2289" s="48" t="s">
        <v>52</v>
      </c>
      <c r="O2289" s="57"/>
      <c r="P2289" s="36"/>
      <c r="Q2289" s="35"/>
      <c r="R2289" s="37"/>
      <c r="S2289" s="185"/>
      <c r="T2289" s="62" t="str">
        <f>IF(N2289&lt;&gt;"Choose Race",VLOOKUP(Q2289,'Riders Names'!A$2:B$582,2,FALSE),"")</f>
        <v/>
      </c>
      <c r="U2289" s="45" t="str">
        <f>IF(P2289&gt;0,VLOOKUP(Q2289,'Riders Names'!A$2:B$582,1,FALSE),"")</f>
        <v/>
      </c>
      <c r="X2289" s="7" t="str">
        <f>IF('My Races'!$H$2="All",Q2289,CONCATENATE(Q2289,N2289))</f>
        <v>Choose Race</v>
      </c>
    </row>
    <row r="2290" spans="1:24" hidden="1" x14ac:dyDescent="0.2">
      <c r="A2290" s="73" t="str">
        <f t="shared" si="404"/>
        <v/>
      </c>
      <c r="B2290" s="3" t="str">
        <f t="shared" si="402"/>
        <v/>
      </c>
      <c r="E2290" s="14" t="str">
        <f t="shared" si="403"/>
        <v/>
      </c>
      <c r="F2290" s="3">
        <f t="shared" si="409"/>
        <v>8</v>
      </c>
      <c r="G2290" s="3" t="str">
        <f t="shared" si="405"/>
        <v/>
      </c>
      <c r="H2290" s="3">
        <f t="shared" si="410"/>
        <v>0</v>
      </c>
      <c r="I2290" s="3" t="str">
        <f t="shared" si="406"/>
        <v/>
      </c>
      <c r="K2290" s="3">
        <f t="shared" si="407"/>
        <v>61</v>
      </c>
      <c r="L2290" s="3" t="str">
        <f t="shared" si="408"/>
        <v/>
      </c>
      <c r="N2290" s="48" t="s">
        <v>52</v>
      </c>
      <c r="O2290" s="57"/>
      <c r="P2290" s="36"/>
      <c r="Q2290" s="35"/>
      <c r="R2290" s="37"/>
      <c r="S2290" s="185"/>
      <c r="T2290" s="62" t="str">
        <f>IF(N2290&lt;&gt;"Choose Race",VLOOKUP(Q2290,'Riders Names'!A$2:B$582,2,FALSE),"")</f>
        <v/>
      </c>
      <c r="U2290" s="45" t="str">
        <f>IF(P2290&gt;0,VLOOKUP(Q2290,'Riders Names'!A$2:B$582,1,FALSE),"")</f>
        <v/>
      </c>
      <c r="X2290" s="7" t="str">
        <f>IF('My Races'!$H$2="All",Q2290,CONCATENATE(Q2290,N2290))</f>
        <v>Choose Race</v>
      </c>
    </row>
    <row r="2291" spans="1:24" hidden="1" x14ac:dyDescent="0.2">
      <c r="A2291" s="73" t="str">
        <f t="shared" si="404"/>
        <v/>
      </c>
      <c r="B2291" s="3" t="str">
        <f t="shared" si="402"/>
        <v/>
      </c>
      <c r="E2291" s="14" t="str">
        <f t="shared" si="403"/>
        <v/>
      </c>
      <c r="F2291" s="3">
        <f t="shared" si="409"/>
        <v>8</v>
      </c>
      <c r="G2291" s="3" t="str">
        <f t="shared" si="405"/>
        <v/>
      </c>
      <c r="H2291" s="3">
        <f t="shared" si="410"/>
        <v>0</v>
      </c>
      <c r="I2291" s="3" t="str">
        <f t="shared" si="406"/>
        <v/>
      </c>
      <c r="K2291" s="3">
        <f t="shared" si="407"/>
        <v>61</v>
      </c>
      <c r="L2291" s="3" t="str">
        <f t="shared" si="408"/>
        <v/>
      </c>
      <c r="N2291" s="48" t="s">
        <v>52</v>
      </c>
      <c r="O2291" s="57"/>
      <c r="P2291" s="36"/>
      <c r="Q2291" s="35"/>
      <c r="R2291" s="37"/>
      <c r="S2291" s="185"/>
      <c r="T2291" s="62" t="str">
        <f>IF(N2291&lt;&gt;"Choose Race",VLOOKUP(Q2291,'Riders Names'!A$2:B$582,2,FALSE),"")</f>
        <v/>
      </c>
      <c r="U2291" s="45" t="str">
        <f>IF(P2291&gt;0,VLOOKUP(Q2291,'Riders Names'!A$2:B$582,1,FALSE),"")</f>
        <v/>
      </c>
      <c r="X2291" s="7" t="str">
        <f>IF('My Races'!$H$2="All",Q2291,CONCATENATE(Q2291,N2291))</f>
        <v>Choose Race</v>
      </c>
    </row>
    <row r="2292" spans="1:24" hidden="1" x14ac:dyDescent="0.2">
      <c r="A2292" s="73" t="str">
        <f t="shared" si="404"/>
        <v/>
      </c>
      <c r="B2292" s="3" t="str">
        <f t="shared" si="402"/>
        <v/>
      </c>
      <c r="E2292" s="14" t="str">
        <f t="shared" si="403"/>
        <v/>
      </c>
      <c r="F2292" s="3">
        <f t="shared" si="409"/>
        <v>8</v>
      </c>
      <c r="G2292" s="3" t="str">
        <f t="shared" si="405"/>
        <v/>
      </c>
      <c r="H2292" s="3">
        <f t="shared" si="410"/>
        <v>0</v>
      </c>
      <c r="I2292" s="3" t="str">
        <f t="shared" si="406"/>
        <v/>
      </c>
      <c r="K2292" s="3">
        <f t="shared" si="407"/>
        <v>61</v>
      </c>
      <c r="L2292" s="3" t="str">
        <f t="shared" si="408"/>
        <v/>
      </c>
      <c r="N2292" s="48" t="s">
        <v>52</v>
      </c>
      <c r="O2292" s="57"/>
      <c r="P2292" s="36"/>
      <c r="Q2292" s="35"/>
      <c r="R2292" s="37"/>
      <c r="S2292" s="185"/>
      <c r="T2292" s="62" t="str">
        <f>IF(N2292&lt;&gt;"Choose Race",VLOOKUP(Q2292,'Riders Names'!A$2:B$582,2,FALSE),"")</f>
        <v/>
      </c>
      <c r="U2292" s="45" t="str">
        <f>IF(P2292&gt;0,VLOOKUP(Q2292,'Riders Names'!A$2:B$582,1,FALSE),"")</f>
        <v/>
      </c>
      <c r="X2292" s="7" t="str">
        <f>IF('My Races'!$H$2="All",Q2292,CONCATENATE(Q2292,N2292))</f>
        <v>Choose Race</v>
      </c>
    </row>
    <row r="2293" spans="1:24" hidden="1" x14ac:dyDescent="0.2">
      <c r="A2293" s="73" t="str">
        <f t="shared" si="404"/>
        <v/>
      </c>
      <c r="B2293" s="3" t="str">
        <f t="shared" si="402"/>
        <v/>
      </c>
      <c r="E2293" s="14" t="str">
        <f t="shared" si="403"/>
        <v/>
      </c>
      <c r="F2293" s="3">
        <f t="shared" si="409"/>
        <v>8</v>
      </c>
      <c r="G2293" s="3" t="str">
        <f t="shared" si="405"/>
        <v/>
      </c>
      <c r="H2293" s="3">
        <f t="shared" si="410"/>
        <v>0</v>
      </c>
      <c r="I2293" s="3" t="str">
        <f t="shared" si="406"/>
        <v/>
      </c>
      <c r="K2293" s="3">
        <f t="shared" si="407"/>
        <v>61</v>
      </c>
      <c r="L2293" s="3" t="str">
        <f t="shared" si="408"/>
        <v/>
      </c>
      <c r="N2293" s="48" t="s">
        <v>52</v>
      </c>
      <c r="O2293" s="57"/>
      <c r="P2293" s="36"/>
      <c r="Q2293" s="35"/>
      <c r="R2293" s="37"/>
      <c r="S2293" s="185"/>
      <c r="T2293" s="62" t="str">
        <f>IF(N2293&lt;&gt;"Choose Race",VLOOKUP(Q2293,'Riders Names'!A$2:B$582,2,FALSE),"")</f>
        <v/>
      </c>
      <c r="U2293" s="45" t="str">
        <f>IF(P2293&gt;0,VLOOKUP(Q2293,'Riders Names'!A$2:B$582,1,FALSE),"")</f>
        <v/>
      </c>
      <c r="X2293" s="7" t="str">
        <f>IF('My Races'!$H$2="All",Q2293,CONCATENATE(Q2293,N2293))</f>
        <v>Choose Race</v>
      </c>
    </row>
    <row r="2294" spans="1:24" hidden="1" x14ac:dyDescent="0.2">
      <c r="A2294" s="73" t="str">
        <f t="shared" si="404"/>
        <v/>
      </c>
      <c r="B2294" s="3" t="str">
        <f t="shared" si="402"/>
        <v/>
      </c>
      <c r="E2294" s="14" t="str">
        <f t="shared" si="403"/>
        <v/>
      </c>
      <c r="F2294" s="3">
        <f t="shared" si="409"/>
        <v>8</v>
      </c>
      <c r="G2294" s="3" t="str">
        <f t="shared" si="405"/>
        <v/>
      </c>
      <c r="H2294" s="3">
        <f t="shared" si="410"/>
        <v>0</v>
      </c>
      <c r="I2294" s="3" t="str">
        <f t="shared" si="406"/>
        <v/>
      </c>
      <c r="K2294" s="3">
        <f t="shared" si="407"/>
        <v>61</v>
      </c>
      <c r="L2294" s="3" t="str">
        <f t="shared" si="408"/>
        <v/>
      </c>
      <c r="N2294" s="48" t="s">
        <v>52</v>
      </c>
      <c r="O2294" s="57"/>
      <c r="P2294" s="36"/>
      <c r="Q2294" s="35"/>
      <c r="R2294" s="37"/>
      <c r="S2294" s="185"/>
      <c r="T2294" s="62" t="str">
        <f>IF(N2294&lt;&gt;"Choose Race",VLOOKUP(Q2294,'Riders Names'!A$2:B$582,2,FALSE),"")</f>
        <v/>
      </c>
      <c r="U2294" s="45" t="str">
        <f>IF(P2294&gt;0,VLOOKUP(Q2294,'Riders Names'!A$2:B$582,1,FALSE),"")</f>
        <v/>
      </c>
      <c r="X2294" s="7" t="str">
        <f>IF('My Races'!$H$2="All",Q2294,CONCATENATE(Q2294,N2294))</f>
        <v>Choose Race</v>
      </c>
    </row>
    <row r="2295" spans="1:24" hidden="1" x14ac:dyDescent="0.2">
      <c r="A2295" s="73" t="str">
        <f t="shared" si="404"/>
        <v/>
      </c>
      <c r="B2295" s="3" t="str">
        <f t="shared" si="402"/>
        <v/>
      </c>
      <c r="E2295" s="14" t="str">
        <f t="shared" si="403"/>
        <v/>
      </c>
      <c r="F2295" s="3">
        <f t="shared" si="409"/>
        <v>8</v>
      </c>
      <c r="G2295" s="3" t="str">
        <f t="shared" si="405"/>
        <v/>
      </c>
      <c r="H2295" s="3">
        <f t="shared" si="410"/>
        <v>0</v>
      </c>
      <c r="I2295" s="3" t="str">
        <f t="shared" si="406"/>
        <v/>
      </c>
      <c r="K2295" s="3">
        <f t="shared" si="407"/>
        <v>61</v>
      </c>
      <c r="L2295" s="3" t="str">
        <f t="shared" si="408"/>
        <v/>
      </c>
      <c r="N2295" s="48" t="s">
        <v>52</v>
      </c>
      <c r="O2295" s="57"/>
      <c r="P2295" s="36"/>
      <c r="Q2295" s="35"/>
      <c r="R2295" s="37"/>
      <c r="S2295" s="185"/>
      <c r="T2295" s="62" t="str">
        <f>IF(N2295&lt;&gt;"Choose Race",VLOOKUP(Q2295,'Riders Names'!A$2:B$582,2,FALSE),"")</f>
        <v/>
      </c>
      <c r="U2295" s="45" t="str">
        <f>IF(P2295&gt;0,VLOOKUP(Q2295,'Riders Names'!A$2:B$582,1,FALSE),"")</f>
        <v/>
      </c>
      <c r="X2295" s="7" t="str">
        <f>IF('My Races'!$H$2="All",Q2295,CONCATENATE(Q2295,N2295))</f>
        <v>Choose Race</v>
      </c>
    </row>
    <row r="2296" spans="1:24" hidden="1" x14ac:dyDescent="0.2">
      <c r="A2296" s="73" t="str">
        <f t="shared" si="404"/>
        <v/>
      </c>
      <c r="B2296" s="3" t="str">
        <f t="shared" si="402"/>
        <v/>
      </c>
      <c r="E2296" s="14" t="str">
        <f t="shared" si="403"/>
        <v/>
      </c>
      <c r="F2296" s="3">
        <f t="shared" si="409"/>
        <v>8</v>
      </c>
      <c r="G2296" s="3" t="str">
        <f t="shared" si="405"/>
        <v/>
      </c>
      <c r="H2296" s="3">
        <f t="shared" si="410"/>
        <v>0</v>
      </c>
      <c r="I2296" s="3" t="str">
        <f t="shared" si="406"/>
        <v/>
      </c>
      <c r="K2296" s="3">
        <f t="shared" si="407"/>
        <v>61</v>
      </c>
      <c r="L2296" s="3" t="str">
        <f t="shared" si="408"/>
        <v/>
      </c>
      <c r="N2296" s="48" t="s">
        <v>52</v>
      </c>
      <c r="O2296" s="57"/>
      <c r="P2296" s="36"/>
      <c r="Q2296" s="35"/>
      <c r="R2296" s="37"/>
      <c r="S2296" s="185"/>
      <c r="T2296" s="62" t="str">
        <f>IF(N2296&lt;&gt;"Choose Race",VLOOKUP(Q2296,'Riders Names'!A$2:B$582,2,FALSE),"")</f>
        <v/>
      </c>
      <c r="U2296" s="45" t="str">
        <f>IF(P2296&gt;0,VLOOKUP(Q2296,'Riders Names'!A$2:B$582,1,FALSE),"")</f>
        <v/>
      </c>
      <c r="X2296" s="7" t="str">
        <f>IF('My Races'!$H$2="All",Q2296,CONCATENATE(Q2296,N2296))</f>
        <v>Choose Race</v>
      </c>
    </row>
    <row r="2297" spans="1:24" hidden="1" x14ac:dyDescent="0.2">
      <c r="A2297" s="73" t="str">
        <f t="shared" si="404"/>
        <v/>
      </c>
      <c r="B2297" s="3" t="str">
        <f t="shared" si="402"/>
        <v/>
      </c>
      <c r="E2297" s="14" t="str">
        <f t="shared" si="403"/>
        <v/>
      </c>
      <c r="F2297" s="3">
        <f t="shared" si="409"/>
        <v>8</v>
      </c>
      <c r="G2297" s="3" t="str">
        <f t="shared" si="405"/>
        <v/>
      </c>
      <c r="H2297" s="3">
        <f t="shared" si="410"/>
        <v>0</v>
      </c>
      <c r="I2297" s="3" t="str">
        <f t="shared" si="406"/>
        <v/>
      </c>
      <c r="K2297" s="3">
        <f t="shared" si="407"/>
        <v>61</v>
      </c>
      <c r="L2297" s="3" t="str">
        <f t="shared" si="408"/>
        <v/>
      </c>
      <c r="N2297" s="48" t="s">
        <v>52</v>
      </c>
      <c r="O2297" s="57"/>
      <c r="P2297" s="36"/>
      <c r="Q2297" s="35"/>
      <c r="R2297" s="37"/>
      <c r="S2297" s="185"/>
      <c r="T2297" s="62" t="str">
        <f>IF(N2297&lt;&gt;"Choose Race",VLOOKUP(Q2297,'Riders Names'!A$2:B$582,2,FALSE),"")</f>
        <v/>
      </c>
      <c r="U2297" s="45" t="str">
        <f>IF(P2297&gt;0,VLOOKUP(Q2297,'Riders Names'!A$2:B$582,1,FALSE),"")</f>
        <v/>
      </c>
      <c r="X2297" s="7" t="str">
        <f>IF('My Races'!$H$2="All",Q2297,CONCATENATE(Q2297,N2297))</f>
        <v>Choose Race</v>
      </c>
    </row>
    <row r="2298" spans="1:24" hidden="1" x14ac:dyDescent="0.2">
      <c r="A2298" s="73" t="str">
        <f t="shared" si="404"/>
        <v/>
      </c>
      <c r="B2298" s="3" t="str">
        <f t="shared" si="402"/>
        <v/>
      </c>
      <c r="E2298" s="14" t="str">
        <f t="shared" si="403"/>
        <v/>
      </c>
      <c r="F2298" s="3">
        <f t="shared" si="409"/>
        <v>8</v>
      </c>
      <c r="G2298" s="3" t="str">
        <f t="shared" si="405"/>
        <v/>
      </c>
      <c r="H2298" s="3">
        <f t="shared" si="410"/>
        <v>0</v>
      </c>
      <c r="I2298" s="3" t="str">
        <f t="shared" si="406"/>
        <v/>
      </c>
      <c r="K2298" s="3">
        <f t="shared" si="407"/>
        <v>61</v>
      </c>
      <c r="L2298" s="3" t="str">
        <f t="shared" si="408"/>
        <v/>
      </c>
      <c r="N2298" s="48" t="s">
        <v>52</v>
      </c>
      <c r="O2298" s="57"/>
      <c r="P2298" s="36"/>
      <c r="Q2298" s="35"/>
      <c r="R2298" s="37"/>
      <c r="S2298" s="185"/>
      <c r="T2298" s="62" t="str">
        <f>IF(N2298&lt;&gt;"Choose Race",VLOOKUP(Q2298,'Riders Names'!A$2:B$582,2,FALSE),"")</f>
        <v/>
      </c>
      <c r="U2298" s="45" t="str">
        <f>IF(P2298&gt;0,VLOOKUP(Q2298,'Riders Names'!A$2:B$582,1,FALSE),"")</f>
        <v/>
      </c>
      <c r="X2298" s="7" t="str">
        <f>IF('My Races'!$H$2="All",Q2298,CONCATENATE(Q2298,N2298))</f>
        <v>Choose Race</v>
      </c>
    </row>
    <row r="2299" spans="1:24" hidden="1" x14ac:dyDescent="0.2">
      <c r="A2299" s="73" t="str">
        <f t="shared" si="404"/>
        <v/>
      </c>
      <c r="B2299" s="3" t="str">
        <f t="shared" si="402"/>
        <v/>
      </c>
      <c r="E2299" s="14" t="str">
        <f t="shared" si="403"/>
        <v/>
      </c>
      <c r="F2299" s="3">
        <f t="shared" si="409"/>
        <v>8</v>
      </c>
      <c r="G2299" s="3" t="str">
        <f t="shared" si="405"/>
        <v/>
      </c>
      <c r="H2299" s="3">
        <f t="shared" si="410"/>
        <v>0</v>
      </c>
      <c r="I2299" s="3" t="str">
        <f t="shared" si="406"/>
        <v/>
      </c>
      <c r="K2299" s="3">
        <f t="shared" si="407"/>
        <v>61</v>
      </c>
      <c r="L2299" s="3" t="str">
        <f t="shared" si="408"/>
        <v/>
      </c>
      <c r="N2299" s="48" t="s">
        <v>52</v>
      </c>
      <c r="O2299" s="57"/>
      <c r="P2299" s="36"/>
      <c r="Q2299" s="35"/>
      <c r="R2299" s="37"/>
      <c r="S2299" s="185"/>
      <c r="T2299" s="62" t="str">
        <f>IF(N2299&lt;&gt;"Choose Race",VLOOKUP(Q2299,'Riders Names'!A$2:B$582,2,FALSE),"")</f>
        <v/>
      </c>
      <c r="U2299" s="45" t="str">
        <f>IF(P2299&gt;0,VLOOKUP(Q2299,'Riders Names'!A$2:B$582,1,FALSE),"")</f>
        <v/>
      </c>
      <c r="X2299" s="7" t="str">
        <f>IF('My Races'!$H$2="All",Q2299,CONCATENATE(Q2299,N2299))</f>
        <v>Choose Race</v>
      </c>
    </row>
    <row r="2300" spans="1:24" hidden="1" x14ac:dyDescent="0.2">
      <c r="A2300" s="73" t="str">
        <f t="shared" si="404"/>
        <v/>
      </c>
      <c r="B2300" s="3" t="str">
        <f t="shared" si="402"/>
        <v/>
      </c>
      <c r="E2300" s="14" t="str">
        <f t="shared" si="403"/>
        <v/>
      </c>
      <c r="F2300" s="3">
        <f t="shared" si="409"/>
        <v>8</v>
      </c>
      <c r="G2300" s="3" t="str">
        <f t="shared" si="405"/>
        <v/>
      </c>
      <c r="H2300" s="3">
        <f t="shared" si="410"/>
        <v>0</v>
      </c>
      <c r="I2300" s="3" t="str">
        <f t="shared" si="406"/>
        <v/>
      </c>
      <c r="K2300" s="3">
        <f t="shared" si="407"/>
        <v>61</v>
      </c>
      <c r="L2300" s="3" t="str">
        <f t="shared" si="408"/>
        <v/>
      </c>
      <c r="N2300" s="48" t="s">
        <v>52</v>
      </c>
      <c r="O2300" s="57"/>
      <c r="P2300" s="36"/>
      <c r="Q2300" s="35"/>
      <c r="R2300" s="37"/>
      <c r="S2300" s="185"/>
      <c r="T2300" s="62" t="str">
        <f>IF(N2300&lt;&gt;"Choose Race",VLOOKUP(Q2300,'Riders Names'!A$2:B$582,2,FALSE),"")</f>
        <v/>
      </c>
      <c r="U2300" s="45" t="str">
        <f>IF(P2300&gt;0,VLOOKUP(Q2300,'Riders Names'!A$2:B$582,1,FALSE),"")</f>
        <v/>
      </c>
      <c r="X2300" s="7" t="str">
        <f>IF('My Races'!$H$2="All",Q2300,CONCATENATE(Q2300,N2300))</f>
        <v>Choose Race</v>
      </c>
    </row>
    <row r="2301" spans="1:24" hidden="1" x14ac:dyDescent="0.2">
      <c r="A2301" s="73" t="str">
        <f t="shared" si="404"/>
        <v/>
      </c>
      <c r="B2301" s="3" t="str">
        <f t="shared" si="402"/>
        <v/>
      </c>
      <c r="E2301" s="14" t="str">
        <f t="shared" si="403"/>
        <v/>
      </c>
      <c r="F2301" s="3">
        <f t="shared" si="409"/>
        <v>8</v>
      </c>
      <c r="G2301" s="3" t="str">
        <f t="shared" si="405"/>
        <v/>
      </c>
      <c r="H2301" s="3">
        <f t="shared" si="410"/>
        <v>0</v>
      </c>
      <c r="I2301" s="3" t="str">
        <f t="shared" si="406"/>
        <v/>
      </c>
      <c r="K2301" s="3">
        <f t="shared" si="407"/>
        <v>61</v>
      </c>
      <c r="L2301" s="3" t="str">
        <f t="shared" si="408"/>
        <v/>
      </c>
      <c r="N2301" s="48" t="s">
        <v>52</v>
      </c>
      <c r="O2301" s="57"/>
      <c r="P2301" s="36"/>
      <c r="Q2301" s="35"/>
      <c r="R2301" s="37"/>
      <c r="S2301" s="185"/>
      <c r="T2301" s="62" t="str">
        <f>IF(N2301&lt;&gt;"Choose Race",VLOOKUP(Q2301,'Riders Names'!A$2:B$582,2,FALSE),"")</f>
        <v/>
      </c>
      <c r="U2301" s="45" t="str">
        <f>IF(P2301&gt;0,VLOOKUP(Q2301,'Riders Names'!A$2:B$582,1,FALSE),"")</f>
        <v/>
      </c>
      <c r="X2301" s="7" t="str">
        <f>IF('My Races'!$H$2="All",Q2301,CONCATENATE(Q2301,N2301))</f>
        <v>Choose Race</v>
      </c>
    </row>
    <row r="2302" spans="1:24" hidden="1" x14ac:dyDescent="0.2">
      <c r="A2302" s="73" t="str">
        <f t="shared" si="404"/>
        <v/>
      </c>
      <c r="B2302" s="3" t="str">
        <f t="shared" si="402"/>
        <v/>
      </c>
      <c r="E2302" s="14" t="str">
        <f t="shared" si="403"/>
        <v/>
      </c>
      <c r="F2302" s="3">
        <f t="shared" si="409"/>
        <v>8</v>
      </c>
      <c r="G2302" s="3" t="str">
        <f t="shared" si="405"/>
        <v/>
      </c>
      <c r="H2302" s="3">
        <f t="shared" si="410"/>
        <v>0</v>
      </c>
      <c r="I2302" s="3" t="str">
        <f t="shared" si="406"/>
        <v/>
      </c>
      <c r="K2302" s="3">
        <f t="shared" si="407"/>
        <v>61</v>
      </c>
      <c r="L2302" s="3" t="str">
        <f t="shared" si="408"/>
        <v/>
      </c>
      <c r="N2302" s="48" t="s">
        <v>52</v>
      </c>
      <c r="O2302" s="57"/>
      <c r="P2302" s="36"/>
      <c r="Q2302" s="35"/>
      <c r="R2302" s="37"/>
      <c r="S2302" s="185"/>
      <c r="T2302" s="62" t="str">
        <f>IF(N2302&lt;&gt;"Choose Race",VLOOKUP(Q2302,'Riders Names'!A$2:B$582,2,FALSE),"")</f>
        <v/>
      </c>
      <c r="U2302" s="45" t="str">
        <f>IF(P2302&gt;0,VLOOKUP(Q2302,'Riders Names'!A$2:B$582,1,FALSE),"")</f>
        <v/>
      </c>
      <c r="X2302" s="7" t="str">
        <f>IF('My Races'!$H$2="All",Q2302,CONCATENATE(Q2302,N2302))</f>
        <v>Choose Race</v>
      </c>
    </row>
    <row r="2303" spans="1:24" hidden="1" x14ac:dyDescent="0.2">
      <c r="A2303" s="73" t="str">
        <f t="shared" si="404"/>
        <v/>
      </c>
      <c r="B2303" s="3" t="str">
        <f t="shared" si="402"/>
        <v/>
      </c>
      <c r="E2303" s="14" t="str">
        <f t="shared" si="403"/>
        <v/>
      </c>
      <c r="F2303" s="3">
        <f t="shared" si="409"/>
        <v>8</v>
      </c>
      <c r="G2303" s="3" t="str">
        <f t="shared" si="405"/>
        <v/>
      </c>
      <c r="H2303" s="3">
        <f t="shared" si="410"/>
        <v>0</v>
      </c>
      <c r="I2303" s="3" t="str">
        <f t="shared" si="406"/>
        <v/>
      </c>
      <c r="K2303" s="3">
        <f t="shared" si="407"/>
        <v>61</v>
      </c>
      <c r="L2303" s="3" t="str">
        <f t="shared" si="408"/>
        <v/>
      </c>
      <c r="N2303" s="48" t="s">
        <v>52</v>
      </c>
      <c r="O2303" s="57"/>
      <c r="P2303" s="36"/>
      <c r="Q2303" s="35"/>
      <c r="R2303" s="37"/>
      <c r="S2303" s="185"/>
      <c r="T2303" s="62" t="str">
        <f>IF(N2303&lt;&gt;"Choose Race",VLOOKUP(Q2303,'Riders Names'!A$2:B$582,2,FALSE),"")</f>
        <v/>
      </c>
      <c r="U2303" s="45" t="str">
        <f>IF(P2303&gt;0,VLOOKUP(Q2303,'Riders Names'!A$2:B$582,1,FALSE),"")</f>
        <v/>
      </c>
      <c r="X2303" s="7" t="str">
        <f>IF('My Races'!$H$2="All",Q2303,CONCATENATE(Q2303,N2303))</f>
        <v>Choose Race</v>
      </c>
    </row>
    <row r="2304" spans="1:24" hidden="1" x14ac:dyDescent="0.2">
      <c r="A2304" s="73" t="str">
        <f t="shared" si="404"/>
        <v/>
      </c>
      <c r="B2304" s="3" t="str">
        <f t="shared" si="402"/>
        <v/>
      </c>
      <c r="E2304" s="14" t="str">
        <f t="shared" si="403"/>
        <v/>
      </c>
      <c r="F2304" s="3">
        <f t="shared" si="409"/>
        <v>8</v>
      </c>
      <c r="G2304" s="3" t="str">
        <f t="shared" si="405"/>
        <v/>
      </c>
      <c r="H2304" s="3">
        <f t="shared" si="410"/>
        <v>0</v>
      </c>
      <c r="I2304" s="3" t="str">
        <f t="shared" si="406"/>
        <v/>
      </c>
      <c r="K2304" s="3">
        <f t="shared" si="407"/>
        <v>61</v>
      </c>
      <c r="L2304" s="3" t="str">
        <f t="shared" si="408"/>
        <v/>
      </c>
      <c r="N2304" s="48" t="s">
        <v>52</v>
      </c>
      <c r="O2304" s="57"/>
      <c r="P2304" s="36"/>
      <c r="Q2304" s="35"/>
      <c r="R2304" s="37"/>
      <c r="S2304" s="185"/>
      <c r="T2304" s="62" t="str">
        <f>IF(N2304&lt;&gt;"Choose Race",VLOOKUP(Q2304,'Riders Names'!A$2:B$582,2,FALSE),"")</f>
        <v/>
      </c>
      <c r="U2304" s="45" t="str">
        <f>IF(P2304&gt;0,VLOOKUP(Q2304,'Riders Names'!A$2:B$582,1,FALSE),"")</f>
        <v/>
      </c>
      <c r="X2304" s="7" t="str">
        <f>IF('My Races'!$H$2="All",Q2304,CONCATENATE(Q2304,N2304))</f>
        <v>Choose Race</v>
      </c>
    </row>
    <row r="2305" spans="1:24" hidden="1" x14ac:dyDescent="0.2">
      <c r="A2305" s="73" t="str">
        <f t="shared" si="404"/>
        <v/>
      </c>
      <c r="B2305" s="3" t="str">
        <f t="shared" si="402"/>
        <v/>
      </c>
      <c r="E2305" s="14" t="str">
        <f t="shared" si="403"/>
        <v/>
      </c>
      <c r="F2305" s="3">
        <f t="shared" si="409"/>
        <v>8</v>
      </c>
      <c r="G2305" s="3" t="str">
        <f t="shared" si="405"/>
        <v/>
      </c>
      <c r="H2305" s="3">
        <f t="shared" si="410"/>
        <v>0</v>
      </c>
      <c r="I2305" s="3" t="str">
        <f t="shared" si="406"/>
        <v/>
      </c>
      <c r="K2305" s="3">
        <f t="shared" si="407"/>
        <v>61</v>
      </c>
      <c r="L2305" s="3" t="str">
        <f t="shared" si="408"/>
        <v/>
      </c>
      <c r="N2305" s="48" t="s">
        <v>52</v>
      </c>
      <c r="O2305" s="57"/>
      <c r="P2305" s="36"/>
      <c r="Q2305" s="35"/>
      <c r="R2305" s="37"/>
      <c r="S2305" s="185"/>
      <c r="T2305" s="62" t="str">
        <f>IF(N2305&lt;&gt;"Choose Race",VLOOKUP(Q2305,'Riders Names'!A$2:B$582,2,FALSE),"")</f>
        <v/>
      </c>
      <c r="U2305" s="45" t="str">
        <f>IF(P2305&gt;0,VLOOKUP(Q2305,'Riders Names'!A$2:B$582,1,FALSE),"")</f>
        <v/>
      </c>
      <c r="X2305" s="7" t="str">
        <f>IF('My Races'!$H$2="All",Q2305,CONCATENATE(Q2305,N2305))</f>
        <v>Choose Race</v>
      </c>
    </row>
    <row r="2306" spans="1:24" hidden="1" x14ac:dyDescent="0.2">
      <c r="A2306" s="73" t="str">
        <f t="shared" si="404"/>
        <v/>
      </c>
      <c r="B2306" s="3" t="str">
        <f t="shared" si="402"/>
        <v/>
      </c>
      <c r="E2306" s="14" t="str">
        <f t="shared" si="403"/>
        <v/>
      </c>
      <c r="F2306" s="3">
        <f t="shared" si="409"/>
        <v>8</v>
      </c>
      <c r="G2306" s="3" t="str">
        <f t="shared" si="405"/>
        <v/>
      </c>
      <c r="H2306" s="3">
        <f t="shared" si="410"/>
        <v>0</v>
      </c>
      <c r="I2306" s="3" t="str">
        <f t="shared" si="406"/>
        <v/>
      </c>
      <c r="K2306" s="3">
        <f t="shared" si="407"/>
        <v>61</v>
      </c>
      <c r="L2306" s="3" t="str">
        <f t="shared" si="408"/>
        <v/>
      </c>
      <c r="N2306" s="48" t="s">
        <v>52</v>
      </c>
      <c r="O2306" s="57"/>
      <c r="P2306" s="36"/>
      <c r="Q2306" s="35"/>
      <c r="R2306" s="37"/>
      <c r="S2306" s="185"/>
      <c r="T2306" s="62" t="str">
        <f>IF(N2306&lt;&gt;"Choose Race",VLOOKUP(Q2306,'Riders Names'!A$2:B$582,2,FALSE),"")</f>
        <v/>
      </c>
      <c r="U2306" s="45" t="str">
        <f>IF(P2306&gt;0,VLOOKUP(Q2306,'Riders Names'!A$2:B$582,1,FALSE),"")</f>
        <v/>
      </c>
      <c r="X2306" s="7" t="str">
        <f>IF('My Races'!$H$2="All",Q2306,CONCATENATE(Q2306,N2306))</f>
        <v>Choose Race</v>
      </c>
    </row>
    <row r="2307" spans="1:24" hidden="1" x14ac:dyDescent="0.2">
      <c r="A2307" s="73" t="str">
        <f t="shared" si="404"/>
        <v/>
      </c>
      <c r="B2307" s="3" t="str">
        <f t="shared" ref="B2307:B2370" si="411">IF(N2307=$AA$11,RANK(A2307,A$3:A$5000,1),"")</f>
        <v/>
      </c>
      <c r="E2307" s="14" t="str">
        <f t="shared" ref="E2307:E2370" si="412">IF(N2307=$AA$11,P2307,"")</f>
        <v/>
      </c>
      <c r="F2307" s="3">
        <f t="shared" si="409"/>
        <v>8</v>
      </c>
      <c r="G2307" s="3" t="str">
        <f t="shared" si="405"/>
        <v/>
      </c>
      <c r="H2307" s="3">
        <f t="shared" si="410"/>
        <v>0</v>
      </c>
      <c r="I2307" s="3" t="str">
        <f t="shared" si="406"/>
        <v/>
      </c>
      <c r="K2307" s="3">
        <f t="shared" si="407"/>
        <v>61</v>
      </c>
      <c r="L2307" s="3" t="str">
        <f t="shared" si="408"/>
        <v/>
      </c>
      <c r="N2307" s="48" t="s">
        <v>52</v>
      </c>
      <c r="O2307" s="57"/>
      <c r="P2307" s="36"/>
      <c r="Q2307" s="35"/>
      <c r="R2307" s="37"/>
      <c r="S2307" s="185"/>
      <c r="T2307" s="62" t="str">
        <f>IF(N2307&lt;&gt;"Choose Race",VLOOKUP(Q2307,'Riders Names'!A$2:B$582,2,FALSE),"")</f>
        <v/>
      </c>
      <c r="U2307" s="45" t="str">
        <f>IF(P2307&gt;0,VLOOKUP(Q2307,'Riders Names'!A$2:B$582,1,FALSE),"")</f>
        <v/>
      </c>
      <c r="X2307" s="7" t="str">
        <f>IF('My Races'!$H$2="All",Q2307,CONCATENATE(Q2307,N2307))</f>
        <v>Choose Race</v>
      </c>
    </row>
    <row r="2308" spans="1:24" hidden="1" x14ac:dyDescent="0.2">
      <c r="A2308" s="73" t="str">
        <f t="shared" ref="A2308:A2371" si="413">IF(AND(N2308=$AA$11,$AA$7="All"),R2308,IF(AND(N2308=$AA$11,$AA$7=T2308),R2308,""))</f>
        <v/>
      </c>
      <c r="B2308" s="3" t="str">
        <f t="shared" si="411"/>
        <v/>
      </c>
      <c r="E2308" s="14" t="str">
        <f t="shared" si="412"/>
        <v/>
      </c>
      <c r="F2308" s="3">
        <f t="shared" si="409"/>
        <v>8</v>
      </c>
      <c r="G2308" s="3" t="str">
        <f t="shared" ref="G2308:G2371" si="414">IF(F2308&lt;&gt;F2307,F2308,"")</f>
        <v/>
      </c>
      <c r="H2308" s="3">
        <f t="shared" si="410"/>
        <v>0</v>
      </c>
      <c r="I2308" s="3" t="str">
        <f t="shared" ref="I2308:I2371" si="415">IF(H2308&lt;&gt;H2307,CONCATENATE($AA$11,H2308),"")</f>
        <v/>
      </c>
      <c r="K2308" s="3">
        <f t="shared" si="407"/>
        <v>61</v>
      </c>
      <c r="L2308" s="3" t="str">
        <f t="shared" si="408"/>
        <v/>
      </c>
      <c r="N2308" s="48" t="s">
        <v>52</v>
      </c>
      <c r="O2308" s="57"/>
      <c r="P2308" s="36"/>
      <c r="Q2308" s="35"/>
      <c r="R2308" s="37"/>
      <c r="S2308" s="185"/>
      <c r="T2308" s="62" t="str">
        <f>IF(N2308&lt;&gt;"Choose Race",VLOOKUP(Q2308,'Riders Names'!A$2:B$582,2,FALSE),"")</f>
        <v/>
      </c>
      <c r="U2308" s="45" t="str">
        <f>IF(P2308&gt;0,VLOOKUP(Q2308,'Riders Names'!A$2:B$582,1,FALSE),"")</f>
        <v/>
      </c>
      <c r="X2308" s="7" t="str">
        <f>IF('My Races'!$H$2="All",Q2308,CONCATENATE(Q2308,N2308))</f>
        <v>Choose Race</v>
      </c>
    </row>
    <row r="2309" spans="1:24" hidden="1" x14ac:dyDescent="0.2">
      <c r="A2309" s="73" t="str">
        <f t="shared" si="413"/>
        <v/>
      </c>
      <c r="B2309" s="3" t="str">
        <f t="shared" si="411"/>
        <v/>
      </c>
      <c r="E2309" s="14" t="str">
        <f t="shared" si="412"/>
        <v/>
      </c>
      <c r="F2309" s="3">
        <f t="shared" si="409"/>
        <v>8</v>
      </c>
      <c r="G2309" s="3" t="str">
        <f t="shared" si="414"/>
        <v/>
      </c>
      <c r="H2309" s="3">
        <f t="shared" si="410"/>
        <v>0</v>
      </c>
      <c r="I2309" s="3" t="str">
        <f t="shared" si="415"/>
        <v/>
      </c>
      <c r="K2309" s="3">
        <f t="shared" si="407"/>
        <v>61</v>
      </c>
      <c r="L2309" s="3" t="str">
        <f t="shared" si="408"/>
        <v/>
      </c>
      <c r="N2309" s="48" t="s">
        <v>52</v>
      </c>
      <c r="O2309" s="57"/>
      <c r="P2309" s="36"/>
      <c r="Q2309" s="35"/>
      <c r="R2309" s="37"/>
      <c r="S2309" s="185"/>
      <c r="T2309" s="62" t="str">
        <f>IF(N2309&lt;&gt;"Choose Race",VLOOKUP(Q2309,'Riders Names'!A$2:B$582,2,FALSE),"")</f>
        <v/>
      </c>
      <c r="U2309" s="45" t="str">
        <f>IF(P2309&gt;0,VLOOKUP(Q2309,'Riders Names'!A$2:B$582,1,FALSE),"")</f>
        <v/>
      </c>
      <c r="X2309" s="7" t="str">
        <f>IF('My Races'!$H$2="All",Q2309,CONCATENATE(Q2309,N2309))</f>
        <v>Choose Race</v>
      </c>
    </row>
    <row r="2310" spans="1:24" hidden="1" x14ac:dyDescent="0.2">
      <c r="A2310" s="73" t="str">
        <f t="shared" si="413"/>
        <v/>
      </c>
      <c r="B2310" s="3" t="str">
        <f t="shared" si="411"/>
        <v/>
      </c>
      <c r="E2310" s="14" t="str">
        <f t="shared" si="412"/>
        <v/>
      </c>
      <c r="F2310" s="3">
        <f t="shared" si="409"/>
        <v>8</v>
      </c>
      <c r="G2310" s="3" t="str">
        <f t="shared" si="414"/>
        <v/>
      </c>
      <c r="H2310" s="3">
        <f t="shared" si="410"/>
        <v>0</v>
      </c>
      <c r="I2310" s="3" t="str">
        <f t="shared" si="415"/>
        <v/>
      </c>
      <c r="K2310" s="3">
        <f t="shared" si="407"/>
        <v>61</v>
      </c>
      <c r="L2310" s="3" t="str">
        <f t="shared" si="408"/>
        <v/>
      </c>
      <c r="N2310" s="48" t="s">
        <v>52</v>
      </c>
      <c r="O2310" s="57"/>
      <c r="P2310" s="36"/>
      <c r="Q2310" s="35"/>
      <c r="R2310" s="37"/>
      <c r="S2310" s="185"/>
      <c r="T2310" s="62" t="str">
        <f>IF(N2310&lt;&gt;"Choose Race",VLOOKUP(Q2310,'Riders Names'!A$2:B$582,2,FALSE),"")</f>
        <v/>
      </c>
      <c r="U2310" s="45" t="str">
        <f>IF(P2310&gt;0,VLOOKUP(Q2310,'Riders Names'!A$2:B$582,1,FALSE),"")</f>
        <v/>
      </c>
      <c r="X2310" s="7" t="str">
        <f>IF('My Races'!$H$2="All",Q2310,CONCATENATE(Q2310,N2310))</f>
        <v>Choose Race</v>
      </c>
    </row>
    <row r="2311" spans="1:24" hidden="1" x14ac:dyDescent="0.2">
      <c r="A2311" s="73" t="str">
        <f t="shared" si="413"/>
        <v/>
      </c>
      <c r="B2311" s="3" t="str">
        <f t="shared" si="411"/>
        <v/>
      </c>
      <c r="E2311" s="14" t="str">
        <f t="shared" si="412"/>
        <v/>
      </c>
      <c r="F2311" s="3">
        <f t="shared" si="409"/>
        <v>8</v>
      </c>
      <c r="G2311" s="3" t="str">
        <f t="shared" si="414"/>
        <v/>
      </c>
      <c r="H2311" s="3">
        <f t="shared" si="410"/>
        <v>0</v>
      </c>
      <c r="I2311" s="3" t="str">
        <f t="shared" si="415"/>
        <v/>
      </c>
      <c r="K2311" s="3">
        <f t="shared" si="407"/>
        <v>61</v>
      </c>
      <c r="L2311" s="3" t="str">
        <f t="shared" si="408"/>
        <v/>
      </c>
      <c r="N2311" s="48" t="s">
        <v>52</v>
      </c>
      <c r="O2311" s="57"/>
      <c r="P2311" s="36"/>
      <c r="Q2311" s="35"/>
      <c r="R2311" s="37"/>
      <c r="S2311" s="185"/>
      <c r="T2311" s="62" t="str">
        <f>IF(N2311&lt;&gt;"Choose Race",VLOOKUP(Q2311,'Riders Names'!A$2:B$582,2,FALSE),"")</f>
        <v/>
      </c>
      <c r="U2311" s="45" t="str">
        <f>IF(P2311&gt;0,VLOOKUP(Q2311,'Riders Names'!A$2:B$582,1,FALSE),"")</f>
        <v/>
      </c>
      <c r="X2311" s="7" t="str">
        <f>IF('My Races'!$H$2="All",Q2311,CONCATENATE(Q2311,N2311))</f>
        <v>Choose Race</v>
      </c>
    </row>
    <row r="2312" spans="1:24" hidden="1" x14ac:dyDescent="0.2">
      <c r="A2312" s="73" t="str">
        <f t="shared" si="413"/>
        <v/>
      </c>
      <c r="B2312" s="3" t="str">
        <f t="shared" si="411"/>
        <v/>
      </c>
      <c r="E2312" s="14" t="str">
        <f t="shared" si="412"/>
        <v/>
      </c>
      <c r="F2312" s="3">
        <f t="shared" si="409"/>
        <v>8</v>
      </c>
      <c r="G2312" s="3" t="str">
        <f t="shared" si="414"/>
        <v/>
      </c>
      <c r="H2312" s="3">
        <f t="shared" si="410"/>
        <v>0</v>
      </c>
      <c r="I2312" s="3" t="str">
        <f t="shared" si="415"/>
        <v/>
      </c>
      <c r="K2312" s="3">
        <f t="shared" si="407"/>
        <v>61</v>
      </c>
      <c r="L2312" s="3" t="str">
        <f t="shared" si="408"/>
        <v/>
      </c>
      <c r="N2312" s="48" t="s">
        <v>52</v>
      </c>
      <c r="O2312" s="57"/>
      <c r="P2312" s="36"/>
      <c r="Q2312" s="35"/>
      <c r="R2312" s="37"/>
      <c r="S2312" s="185"/>
      <c r="T2312" s="62" t="str">
        <f>IF(N2312&lt;&gt;"Choose Race",VLOOKUP(Q2312,'Riders Names'!A$2:B$582,2,FALSE),"")</f>
        <v/>
      </c>
      <c r="U2312" s="45" t="str">
        <f>IF(P2312&gt;0,VLOOKUP(Q2312,'Riders Names'!A$2:B$582,1,FALSE),"")</f>
        <v/>
      </c>
      <c r="X2312" s="7" t="str">
        <f>IF('My Races'!$H$2="All",Q2312,CONCATENATE(Q2312,N2312))</f>
        <v>Choose Race</v>
      </c>
    </row>
    <row r="2313" spans="1:24" hidden="1" x14ac:dyDescent="0.2">
      <c r="A2313" s="73" t="str">
        <f t="shared" si="413"/>
        <v/>
      </c>
      <c r="B2313" s="3" t="str">
        <f t="shared" si="411"/>
        <v/>
      </c>
      <c r="E2313" s="14" t="str">
        <f t="shared" si="412"/>
        <v/>
      </c>
      <c r="F2313" s="3">
        <f t="shared" si="409"/>
        <v>8</v>
      </c>
      <c r="G2313" s="3" t="str">
        <f t="shared" si="414"/>
        <v/>
      </c>
      <c r="H2313" s="3">
        <f t="shared" si="410"/>
        <v>0</v>
      </c>
      <c r="I2313" s="3" t="str">
        <f t="shared" si="415"/>
        <v/>
      </c>
      <c r="K2313" s="3">
        <f t="shared" ref="K2313:K2376" si="416">IF(X2313=$AA$6,K2312+1,K2312)</f>
        <v>61</v>
      </c>
      <c r="L2313" s="3" t="str">
        <f t="shared" ref="L2313:L2376" si="417">IF(K2313&lt;&gt;K2312,CONCATENATE($AA$4,K2313),"")</f>
        <v/>
      </c>
      <c r="N2313" s="48" t="s">
        <v>52</v>
      </c>
      <c r="O2313" s="57"/>
      <c r="P2313" s="36"/>
      <c r="Q2313" s="35"/>
      <c r="R2313" s="37"/>
      <c r="S2313" s="185"/>
      <c r="T2313" s="62" t="str">
        <f>IF(N2313&lt;&gt;"Choose Race",VLOOKUP(Q2313,'Riders Names'!A$2:B$582,2,FALSE),"")</f>
        <v/>
      </c>
      <c r="U2313" s="45" t="str">
        <f>IF(P2313&gt;0,VLOOKUP(Q2313,'Riders Names'!A$2:B$582,1,FALSE),"")</f>
        <v/>
      </c>
      <c r="X2313" s="7" t="str">
        <f>IF('My Races'!$H$2="All",Q2313,CONCATENATE(Q2313,N2313))</f>
        <v>Choose Race</v>
      </c>
    </row>
    <row r="2314" spans="1:24" hidden="1" x14ac:dyDescent="0.2">
      <c r="A2314" s="73" t="str">
        <f t="shared" si="413"/>
        <v/>
      </c>
      <c r="B2314" s="3" t="str">
        <f t="shared" si="411"/>
        <v/>
      </c>
      <c r="E2314" s="14" t="str">
        <f t="shared" si="412"/>
        <v/>
      </c>
      <c r="F2314" s="3">
        <f t="shared" si="409"/>
        <v>8</v>
      </c>
      <c r="G2314" s="3" t="str">
        <f t="shared" si="414"/>
        <v/>
      </c>
      <c r="H2314" s="3">
        <f t="shared" si="410"/>
        <v>0</v>
      </c>
      <c r="I2314" s="3" t="str">
        <f t="shared" si="415"/>
        <v/>
      </c>
      <c r="K2314" s="3">
        <f t="shared" si="416"/>
        <v>61</v>
      </c>
      <c r="L2314" s="3" t="str">
        <f t="shared" si="417"/>
        <v/>
      </c>
      <c r="N2314" s="48" t="s">
        <v>52</v>
      </c>
      <c r="O2314" s="57"/>
      <c r="P2314" s="36"/>
      <c r="Q2314" s="35"/>
      <c r="R2314" s="37"/>
      <c r="S2314" s="185"/>
      <c r="T2314" s="62" t="str">
        <f>IF(N2314&lt;&gt;"Choose Race",VLOOKUP(Q2314,'Riders Names'!A$2:B$582,2,FALSE),"")</f>
        <v/>
      </c>
      <c r="U2314" s="45" t="str">
        <f>IF(P2314&gt;0,VLOOKUP(Q2314,'Riders Names'!A$2:B$582,1,FALSE),"")</f>
        <v/>
      </c>
      <c r="X2314" s="7" t="str">
        <f>IF('My Races'!$H$2="All",Q2314,CONCATENATE(Q2314,N2314))</f>
        <v>Choose Race</v>
      </c>
    </row>
    <row r="2315" spans="1:24" hidden="1" x14ac:dyDescent="0.2">
      <c r="A2315" s="73" t="str">
        <f t="shared" si="413"/>
        <v/>
      </c>
      <c r="B2315" s="3" t="str">
        <f t="shared" si="411"/>
        <v/>
      </c>
      <c r="E2315" s="14" t="str">
        <f t="shared" si="412"/>
        <v/>
      </c>
      <c r="F2315" s="3">
        <f t="shared" si="409"/>
        <v>8</v>
      </c>
      <c r="G2315" s="3" t="str">
        <f t="shared" si="414"/>
        <v/>
      </c>
      <c r="H2315" s="3">
        <f t="shared" si="410"/>
        <v>0</v>
      </c>
      <c r="I2315" s="3" t="str">
        <f t="shared" si="415"/>
        <v/>
      </c>
      <c r="K2315" s="3">
        <f t="shared" si="416"/>
        <v>61</v>
      </c>
      <c r="L2315" s="3" t="str">
        <f t="shared" si="417"/>
        <v/>
      </c>
      <c r="N2315" s="48" t="s">
        <v>52</v>
      </c>
      <c r="O2315" s="57"/>
      <c r="P2315" s="36"/>
      <c r="Q2315" s="35"/>
      <c r="R2315" s="37"/>
      <c r="S2315" s="185"/>
      <c r="T2315" s="62" t="str">
        <f>IF(N2315&lt;&gt;"Choose Race",VLOOKUP(Q2315,'Riders Names'!A$2:B$582,2,FALSE),"")</f>
        <v/>
      </c>
      <c r="U2315" s="45" t="str">
        <f>IF(P2315&gt;0,VLOOKUP(Q2315,'Riders Names'!A$2:B$582,1,FALSE),"")</f>
        <v/>
      </c>
      <c r="X2315" s="7" t="str">
        <f>IF('My Races'!$H$2="All",Q2315,CONCATENATE(Q2315,N2315))</f>
        <v>Choose Race</v>
      </c>
    </row>
    <row r="2316" spans="1:24" hidden="1" x14ac:dyDescent="0.2">
      <c r="A2316" s="73" t="str">
        <f t="shared" si="413"/>
        <v/>
      </c>
      <c r="B2316" s="3" t="str">
        <f t="shared" si="411"/>
        <v/>
      </c>
      <c r="E2316" s="14" t="str">
        <f t="shared" si="412"/>
        <v/>
      </c>
      <c r="F2316" s="3">
        <f t="shared" si="409"/>
        <v>8</v>
      </c>
      <c r="G2316" s="3" t="str">
        <f t="shared" si="414"/>
        <v/>
      </c>
      <c r="H2316" s="3">
        <f t="shared" si="410"/>
        <v>0</v>
      </c>
      <c r="I2316" s="3" t="str">
        <f t="shared" si="415"/>
        <v/>
      </c>
      <c r="K2316" s="3">
        <f t="shared" si="416"/>
        <v>61</v>
      </c>
      <c r="L2316" s="3" t="str">
        <f t="shared" si="417"/>
        <v/>
      </c>
      <c r="N2316" s="48" t="s">
        <v>52</v>
      </c>
      <c r="O2316" s="57"/>
      <c r="P2316" s="36"/>
      <c r="Q2316" s="35"/>
      <c r="R2316" s="37"/>
      <c r="S2316" s="185"/>
      <c r="T2316" s="62" t="str">
        <f>IF(N2316&lt;&gt;"Choose Race",VLOOKUP(Q2316,'Riders Names'!A$2:B$582,2,FALSE),"")</f>
        <v/>
      </c>
      <c r="U2316" s="45" t="str">
        <f>IF(P2316&gt;0,VLOOKUP(Q2316,'Riders Names'!A$2:B$582,1,FALSE),"")</f>
        <v/>
      </c>
      <c r="X2316" s="7" t="str">
        <f>IF('My Races'!$H$2="All",Q2316,CONCATENATE(Q2316,N2316))</f>
        <v>Choose Race</v>
      </c>
    </row>
    <row r="2317" spans="1:24" hidden="1" x14ac:dyDescent="0.2">
      <c r="A2317" s="73" t="str">
        <f t="shared" si="413"/>
        <v/>
      </c>
      <c r="B2317" s="3" t="str">
        <f t="shared" si="411"/>
        <v/>
      </c>
      <c r="E2317" s="14" t="str">
        <f t="shared" si="412"/>
        <v/>
      </c>
      <c r="F2317" s="3">
        <f t="shared" si="409"/>
        <v>8</v>
      </c>
      <c r="G2317" s="3" t="str">
        <f t="shared" si="414"/>
        <v/>
      </c>
      <c r="H2317" s="3">
        <f t="shared" si="410"/>
        <v>0</v>
      </c>
      <c r="I2317" s="3" t="str">
        <f t="shared" si="415"/>
        <v/>
      </c>
      <c r="K2317" s="3">
        <f t="shared" si="416"/>
        <v>61</v>
      </c>
      <c r="L2317" s="3" t="str">
        <f t="shared" si="417"/>
        <v/>
      </c>
      <c r="N2317" s="48" t="s">
        <v>52</v>
      </c>
      <c r="O2317" s="57"/>
      <c r="P2317" s="36"/>
      <c r="Q2317" s="35"/>
      <c r="R2317" s="37"/>
      <c r="S2317" s="185"/>
      <c r="T2317" s="62" t="str">
        <f>IF(N2317&lt;&gt;"Choose Race",VLOOKUP(Q2317,'Riders Names'!A$2:B$582,2,FALSE),"")</f>
        <v/>
      </c>
      <c r="U2317" s="45" t="str">
        <f>IF(P2317&gt;0,VLOOKUP(Q2317,'Riders Names'!A$2:B$582,1,FALSE),"")</f>
        <v/>
      </c>
      <c r="X2317" s="7" t="str">
        <f>IF('My Races'!$H$2="All",Q2317,CONCATENATE(Q2317,N2317))</f>
        <v>Choose Race</v>
      </c>
    </row>
    <row r="2318" spans="1:24" hidden="1" x14ac:dyDescent="0.2">
      <c r="A2318" s="73" t="str">
        <f t="shared" si="413"/>
        <v/>
      </c>
      <c r="B2318" s="3" t="str">
        <f t="shared" si="411"/>
        <v/>
      </c>
      <c r="E2318" s="14" t="str">
        <f t="shared" si="412"/>
        <v/>
      </c>
      <c r="F2318" s="3">
        <f t="shared" si="409"/>
        <v>8</v>
      </c>
      <c r="G2318" s="3" t="str">
        <f t="shared" si="414"/>
        <v/>
      </c>
      <c r="H2318" s="3">
        <f t="shared" si="410"/>
        <v>0</v>
      </c>
      <c r="I2318" s="3" t="str">
        <f t="shared" si="415"/>
        <v/>
      </c>
      <c r="K2318" s="3">
        <f t="shared" si="416"/>
        <v>61</v>
      </c>
      <c r="L2318" s="3" t="str">
        <f t="shared" si="417"/>
        <v/>
      </c>
      <c r="N2318" s="48" t="s">
        <v>52</v>
      </c>
      <c r="O2318" s="57"/>
      <c r="P2318" s="36"/>
      <c r="Q2318" s="35"/>
      <c r="R2318" s="37"/>
      <c r="S2318" s="185"/>
      <c r="T2318" s="62" t="str">
        <f>IF(N2318&lt;&gt;"Choose Race",VLOOKUP(Q2318,'Riders Names'!A$2:B$582,2,FALSE),"")</f>
        <v/>
      </c>
      <c r="U2318" s="45" t="str">
        <f>IF(P2318&gt;0,VLOOKUP(Q2318,'Riders Names'!A$2:B$582,1,FALSE),"")</f>
        <v/>
      </c>
      <c r="X2318" s="7" t="str">
        <f>IF('My Races'!$H$2="All",Q2318,CONCATENATE(Q2318,N2318))</f>
        <v>Choose Race</v>
      </c>
    </row>
    <row r="2319" spans="1:24" hidden="1" x14ac:dyDescent="0.2">
      <c r="A2319" s="73" t="str">
        <f t="shared" si="413"/>
        <v/>
      </c>
      <c r="B2319" s="3" t="str">
        <f t="shared" si="411"/>
        <v/>
      </c>
      <c r="E2319" s="14" t="str">
        <f t="shared" si="412"/>
        <v/>
      </c>
      <c r="F2319" s="3">
        <f t="shared" si="409"/>
        <v>8</v>
      </c>
      <c r="G2319" s="3" t="str">
        <f t="shared" si="414"/>
        <v/>
      </c>
      <c r="H2319" s="3">
        <f t="shared" si="410"/>
        <v>0</v>
      </c>
      <c r="I2319" s="3" t="str">
        <f t="shared" si="415"/>
        <v/>
      </c>
      <c r="K2319" s="3">
        <f t="shared" si="416"/>
        <v>61</v>
      </c>
      <c r="L2319" s="3" t="str">
        <f t="shared" si="417"/>
        <v/>
      </c>
      <c r="N2319" s="48" t="s">
        <v>52</v>
      </c>
      <c r="O2319" s="57"/>
      <c r="P2319" s="36"/>
      <c r="Q2319" s="35"/>
      <c r="R2319" s="37"/>
      <c r="S2319" s="185"/>
      <c r="T2319" s="62" t="str">
        <f>IF(N2319&lt;&gt;"Choose Race",VLOOKUP(Q2319,'Riders Names'!A$2:B$582,2,FALSE),"")</f>
        <v/>
      </c>
      <c r="U2319" s="45" t="str">
        <f>IF(P2319&gt;0,VLOOKUP(Q2319,'Riders Names'!A$2:B$582,1,FALSE),"")</f>
        <v/>
      </c>
      <c r="X2319" s="7" t="str">
        <f>IF('My Races'!$H$2="All",Q2319,CONCATENATE(Q2319,N2319))</f>
        <v>Choose Race</v>
      </c>
    </row>
    <row r="2320" spans="1:24" hidden="1" x14ac:dyDescent="0.2">
      <c r="A2320" s="73" t="str">
        <f t="shared" si="413"/>
        <v/>
      </c>
      <c r="B2320" s="3" t="str">
        <f t="shared" si="411"/>
        <v/>
      </c>
      <c r="E2320" s="14" t="str">
        <f t="shared" si="412"/>
        <v/>
      </c>
      <c r="F2320" s="3">
        <f t="shared" si="409"/>
        <v>8</v>
      </c>
      <c r="G2320" s="3" t="str">
        <f t="shared" si="414"/>
        <v/>
      </c>
      <c r="H2320" s="3">
        <f t="shared" si="410"/>
        <v>0</v>
      </c>
      <c r="I2320" s="3" t="str">
        <f t="shared" si="415"/>
        <v/>
      </c>
      <c r="K2320" s="3">
        <f t="shared" si="416"/>
        <v>61</v>
      </c>
      <c r="L2320" s="3" t="str">
        <f t="shared" si="417"/>
        <v/>
      </c>
      <c r="N2320" s="48" t="s">
        <v>52</v>
      </c>
      <c r="O2320" s="57"/>
      <c r="P2320" s="36"/>
      <c r="Q2320" s="35"/>
      <c r="R2320" s="37"/>
      <c r="S2320" s="185"/>
      <c r="T2320" s="62" t="str">
        <f>IF(N2320&lt;&gt;"Choose Race",VLOOKUP(Q2320,'Riders Names'!A$2:B$582,2,FALSE),"")</f>
        <v/>
      </c>
      <c r="U2320" s="45" t="str">
        <f>IF(P2320&gt;0,VLOOKUP(Q2320,'Riders Names'!A$2:B$582,1,FALSE),"")</f>
        <v/>
      </c>
      <c r="X2320" s="7" t="str">
        <f>IF('My Races'!$H$2="All",Q2320,CONCATENATE(Q2320,N2320))</f>
        <v>Choose Race</v>
      </c>
    </row>
    <row r="2321" spans="1:24" hidden="1" x14ac:dyDescent="0.2">
      <c r="A2321" s="73" t="str">
        <f t="shared" si="413"/>
        <v/>
      </c>
      <c r="B2321" s="3" t="str">
        <f t="shared" si="411"/>
        <v/>
      </c>
      <c r="E2321" s="14" t="str">
        <f t="shared" si="412"/>
        <v/>
      </c>
      <c r="F2321" s="3">
        <f t="shared" si="409"/>
        <v>8</v>
      </c>
      <c r="G2321" s="3" t="str">
        <f t="shared" si="414"/>
        <v/>
      </c>
      <c r="H2321" s="3">
        <f t="shared" si="410"/>
        <v>0</v>
      </c>
      <c r="I2321" s="3" t="str">
        <f t="shared" si="415"/>
        <v/>
      </c>
      <c r="K2321" s="3">
        <f t="shared" si="416"/>
        <v>61</v>
      </c>
      <c r="L2321" s="3" t="str">
        <f t="shared" si="417"/>
        <v/>
      </c>
      <c r="N2321" s="48" t="s">
        <v>52</v>
      </c>
      <c r="O2321" s="57"/>
      <c r="P2321" s="36"/>
      <c r="Q2321" s="35"/>
      <c r="R2321" s="37"/>
      <c r="S2321" s="185"/>
      <c r="T2321" s="62" t="str">
        <f>IF(N2321&lt;&gt;"Choose Race",VLOOKUP(Q2321,'Riders Names'!A$2:B$582,2,FALSE),"")</f>
        <v/>
      </c>
      <c r="U2321" s="45" t="str">
        <f>IF(P2321&gt;0,VLOOKUP(Q2321,'Riders Names'!A$2:B$582,1,FALSE),"")</f>
        <v/>
      </c>
      <c r="X2321" s="7" t="str">
        <f>IF('My Races'!$H$2="All",Q2321,CONCATENATE(Q2321,N2321))</f>
        <v>Choose Race</v>
      </c>
    </row>
    <row r="2322" spans="1:24" hidden="1" x14ac:dyDescent="0.2">
      <c r="A2322" s="73" t="str">
        <f t="shared" si="413"/>
        <v/>
      </c>
      <c r="B2322" s="3" t="str">
        <f t="shared" si="411"/>
        <v/>
      </c>
      <c r="E2322" s="14" t="str">
        <f t="shared" si="412"/>
        <v/>
      </c>
      <c r="F2322" s="3">
        <f t="shared" si="409"/>
        <v>8</v>
      </c>
      <c r="G2322" s="3" t="str">
        <f t="shared" si="414"/>
        <v/>
      </c>
      <c r="H2322" s="3">
        <f t="shared" si="410"/>
        <v>0</v>
      </c>
      <c r="I2322" s="3" t="str">
        <f t="shared" si="415"/>
        <v/>
      </c>
      <c r="K2322" s="3">
        <f t="shared" si="416"/>
        <v>61</v>
      </c>
      <c r="L2322" s="3" t="str">
        <f t="shared" si="417"/>
        <v/>
      </c>
      <c r="N2322" s="48" t="s">
        <v>52</v>
      </c>
      <c r="O2322" s="57"/>
      <c r="P2322" s="36"/>
      <c r="Q2322" s="35"/>
      <c r="R2322" s="37"/>
      <c r="S2322" s="185"/>
      <c r="T2322" s="62" t="str">
        <f>IF(N2322&lt;&gt;"Choose Race",VLOOKUP(Q2322,'Riders Names'!A$2:B$582,2,FALSE),"")</f>
        <v/>
      </c>
      <c r="U2322" s="45" t="str">
        <f>IF(P2322&gt;0,VLOOKUP(Q2322,'Riders Names'!A$2:B$582,1,FALSE),"")</f>
        <v/>
      </c>
      <c r="X2322" s="7" t="str">
        <f>IF('My Races'!$H$2="All",Q2322,CONCATENATE(Q2322,N2322))</f>
        <v>Choose Race</v>
      </c>
    </row>
    <row r="2323" spans="1:24" hidden="1" x14ac:dyDescent="0.2">
      <c r="A2323" s="73" t="str">
        <f t="shared" si="413"/>
        <v/>
      </c>
      <c r="B2323" s="3" t="str">
        <f t="shared" si="411"/>
        <v/>
      </c>
      <c r="E2323" s="14" t="str">
        <f t="shared" si="412"/>
        <v/>
      </c>
      <c r="F2323" s="3">
        <f t="shared" ref="F2323:F2386" si="418">IF(AND(E2323&lt;&gt;"",E2322&lt;&gt;E2323),F2322+1,F2322)</f>
        <v>8</v>
      </c>
      <c r="G2323" s="3" t="str">
        <f t="shared" si="414"/>
        <v/>
      </c>
      <c r="H2323" s="3">
        <f t="shared" si="410"/>
        <v>0</v>
      </c>
      <c r="I2323" s="3" t="str">
        <f t="shared" si="415"/>
        <v/>
      </c>
      <c r="K2323" s="3">
        <f t="shared" si="416"/>
        <v>61</v>
      </c>
      <c r="L2323" s="3" t="str">
        <f t="shared" si="417"/>
        <v/>
      </c>
      <c r="N2323" s="48" t="s">
        <v>52</v>
      </c>
      <c r="O2323" s="57"/>
      <c r="P2323" s="36"/>
      <c r="Q2323" s="35"/>
      <c r="R2323" s="37"/>
      <c r="S2323" s="185"/>
      <c r="T2323" s="62" t="str">
        <f>IF(N2323&lt;&gt;"Choose Race",VLOOKUP(Q2323,'Riders Names'!A$2:B$582,2,FALSE),"")</f>
        <v/>
      </c>
      <c r="U2323" s="45" t="str">
        <f>IF(P2323&gt;0,VLOOKUP(Q2323,'Riders Names'!A$2:B$582,1,FALSE),"")</f>
        <v/>
      </c>
      <c r="X2323" s="7" t="str">
        <f>IF('My Races'!$H$2="All",Q2323,CONCATENATE(Q2323,N2323))</f>
        <v>Choose Race</v>
      </c>
    </row>
    <row r="2324" spans="1:24" hidden="1" x14ac:dyDescent="0.2">
      <c r="A2324" s="73" t="str">
        <f t="shared" si="413"/>
        <v/>
      </c>
      <c r="B2324" s="3" t="str">
        <f t="shared" si="411"/>
        <v/>
      </c>
      <c r="E2324" s="14" t="str">
        <f t="shared" si="412"/>
        <v/>
      </c>
      <c r="F2324" s="3">
        <f t="shared" si="418"/>
        <v>8</v>
      </c>
      <c r="G2324" s="3" t="str">
        <f t="shared" si="414"/>
        <v/>
      </c>
      <c r="H2324" s="3">
        <f t="shared" si="410"/>
        <v>0</v>
      </c>
      <c r="I2324" s="3" t="str">
        <f t="shared" si="415"/>
        <v/>
      </c>
      <c r="K2324" s="3">
        <f t="shared" si="416"/>
        <v>61</v>
      </c>
      <c r="L2324" s="3" t="str">
        <f t="shared" si="417"/>
        <v/>
      </c>
      <c r="N2324" s="48" t="s">
        <v>52</v>
      </c>
      <c r="O2324" s="57"/>
      <c r="P2324" s="36"/>
      <c r="Q2324" s="35"/>
      <c r="R2324" s="37"/>
      <c r="S2324" s="185"/>
      <c r="T2324" s="62" t="str">
        <f>IF(N2324&lt;&gt;"Choose Race",VLOOKUP(Q2324,'Riders Names'!A$2:B$582,2,FALSE),"")</f>
        <v/>
      </c>
      <c r="U2324" s="45" t="str">
        <f>IF(P2324&gt;0,VLOOKUP(Q2324,'Riders Names'!A$2:B$582,1,FALSE),"")</f>
        <v/>
      </c>
      <c r="X2324" s="7" t="str">
        <f>IF('My Races'!$H$2="All",Q2324,CONCATENATE(Q2324,N2324))</f>
        <v>Choose Race</v>
      </c>
    </row>
    <row r="2325" spans="1:24" hidden="1" x14ac:dyDescent="0.2">
      <c r="A2325" s="73" t="str">
        <f t="shared" si="413"/>
        <v/>
      </c>
      <c r="B2325" s="3" t="str">
        <f t="shared" si="411"/>
        <v/>
      </c>
      <c r="E2325" s="14" t="str">
        <f t="shared" si="412"/>
        <v/>
      </c>
      <c r="F2325" s="3">
        <f t="shared" si="418"/>
        <v>8</v>
      </c>
      <c r="G2325" s="3" t="str">
        <f t="shared" si="414"/>
        <v/>
      </c>
      <c r="H2325" s="3">
        <f t="shared" si="410"/>
        <v>0</v>
      </c>
      <c r="I2325" s="3" t="str">
        <f t="shared" si="415"/>
        <v/>
      </c>
      <c r="K2325" s="3">
        <f t="shared" si="416"/>
        <v>61</v>
      </c>
      <c r="L2325" s="3" t="str">
        <f t="shared" si="417"/>
        <v/>
      </c>
      <c r="N2325" s="48" t="s">
        <v>52</v>
      </c>
      <c r="O2325" s="57"/>
      <c r="P2325" s="36"/>
      <c r="Q2325" s="35"/>
      <c r="R2325" s="37"/>
      <c r="S2325" s="185"/>
      <c r="T2325" s="62" t="str">
        <f>IF(N2325&lt;&gt;"Choose Race",VLOOKUP(Q2325,'Riders Names'!A$2:B$582,2,FALSE),"")</f>
        <v/>
      </c>
      <c r="U2325" s="45" t="str">
        <f>IF(P2325&gt;0,VLOOKUP(Q2325,'Riders Names'!A$2:B$582,1,FALSE),"")</f>
        <v/>
      </c>
      <c r="X2325" s="7" t="str">
        <f>IF('My Races'!$H$2="All",Q2325,CONCATENATE(Q2325,N2325))</f>
        <v>Choose Race</v>
      </c>
    </row>
    <row r="2326" spans="1:24" hidden="1" x14ac:dyDescent="0.2">
      <c r="A2326" s="73" t="str">
        <f t="shared" si="413"/>
        <v/>
      </c>
      <c r="B2326" s="3" t="str">
        <f t="shared" si="411"/>
        <v/>
      </c>
      <c r="E2326" s="14" t="str">
        <f t="shared" si="412"/>
        <v/>
      </c>
      <c r="F2326" s="3">
        <f t="shared" si="418"/>
        <v>8</v>
      </c>
      <c r="G2326" s="3" t="str">
        <f t="shared" si="414"/>
        <v/>
      </c>
      <c r="H2326" s="3">
        <f t="shared" si="410"/>
        <v>0</v>
      </c>
      <c r="I2326" s="3" t="str">
        <f t="shared" si="415"/>
        <v/>
      </c>
      <c r="K2326" s="3">
        <f t="shared" si="416"/>
        <v>61</v>
      </c>
      <c r="L2326" s="3" t="str">
        <f t="shared" si="417"/>
        <v/>
      </c>
      <c r="N2326" s="48" t="s">
        <v>52</v>
      </c>
      <c r="O2326" s="57"/>
      <c r="P2326" s="36"/>
      <c r="Q2326" s="35"/>
      <c r="R2326" s="37"/>
      <c r="S2326" s="185"/>
      <c r="T2326" s="62" t="str">
        <f>IF(N2326&lt;&gt;"Choose Race",VLOOKUP(Q2326,'Riders Names'!A$2:B$582,2,FALSE),"")</f>
        <v/>
      </c>
      <c r="U2326" s="45" t="str">
        <f>IF(P2326&gt;0,VLOOKUP(Q2326,'Riders Names'!A$2:B$582,1,FALSE),"")</f>
        <v/>
      </c>
      <c r="X2326" s="7" t="str">
        <f>IF('My Races'!$H$2="All",Q2326,CONCATENATE(Q2326,N2326))</f>
        <v>Choose Race</v>
      </c>
    </row>
    <row r="2327" spans="1:24" hidden="1" x14ac:dyDescent="0.2">
      <c r="A2327" s="73" t="str">
        <f t="shared" si="413"/>
        <v/>
      </c>
      <c r="B2327" s="3" t="str">
        <f t="shared" si="411"/>
        <v/>
      </c>
      <c r="E2327" s="14" t="str">
        <f t="shared" si="412"/>
        <v/>
      </c>
      <c r="F2327" s="3">
        <f t="shared" si="418"/>
        <v>8</v>
      </c>
      <c r="G2327" s="3" t="str">
        <f t="shared" si="414"/>
        <v/>
      </c>
      <c r="H2327" s="3">
        <f t="shared" si="410"/>
        <v>0</v>
      </c>
      <c r="I2327" s="3" t="str">
        <f t="shared" si="415"/>
        <v/>
      </c>
      <c r="K2327" s="3">
        <f t="shared" si="416"/>
        <v>61</v>
      </c>
      <c r="L2327" s="3" t="str">
        <f t="shared" si="417"/>
        <v/>
      </c>
      <c r="N2327" s="48" t="s">
        <v>52</v>
      </c>
      <c r="O2327" s="57"/>
      <c r="P2327" s="36"/>
      <c r="Q2327" s="35"/>
      <c r="R2327" s="37"/>
      <c r="S2327" s="185"/>
      <c r="T2327" s="62" t="str">
        <f>IF(N2327&lt;&gt;"Choose Race",VLOOKUP(Q2327,'Riders Names'!A$2:B$582,2,FALSE),"")</f>
        <v/>
      </c>
      <c r="U2327" s="45" t="str">
        <f>IF(P2327&gt;0,VLOOKUP(Q2327,'Riders Names'!A$2:B$582,1,FALSE),"")</f>
        <v/>
      </c>
      <c r="X2327" s="7" t="str">
        <f>IF('My Races'!$H$2="All",Q2327,CONCATENATE(Q2327,N2327))</f>
        <v>Choose Race</v>
      </c>
    </row>
    <row r="2328" spans="1:24" hidden="1" x14ac:dyDescent="0.2">
      <c r="A2328" s="73" t="str">
        <f t="shared" si="413"/>
        <v/>
      </c>
      <c r="B2328" s="3" t="str">
        <f t="shared" si="411"/>
        <v/>
      </c>
      <c r="E2328" s="14" t="str">
        <f t="shared" si="412"/>
        <v/>
      </c>
      <c r="F2328" s="3">
        <f t="shared" si="418"/>
        <v>8</v>
      </c>
      <c r="G2328" s="3" t="str">
        <f t="shared" si="414"/>
        <v/>
      </c>
      <c r="H2328" s="3">
        <f t="shared" si="410"/>
        <v>0</v>
      </c>
      <c r="I2328" s="3" t="str">
        <f t="shared" si="415"/>
        <v/>
      </c>
      <c r="K2328" s="3">
        <f t="shared" si="416"/>
        <v>61</v>
      </c>
      <c r="L2328" s="3" t="str">
        <f t="shared" si="417"/>
        <v/>
      </c>
      <c r="N2328" s="48" t="s">
        <v>52</v>
      </c>
      <c r="O2328" s="57"/>
      <c r="P2328" s="36"/>
      <c r="Q2328" s="35"/>
      <c r="R2328" s="37"/>
      <c r="S2328" s="185"/>
      <c r="T2328" s="62" t="str">
        <f>IF(N2328&lt;&gt;"Choose Race",VLOOKUP(Q2328,'Riders Names'!A$2:B$582,2,FALSE),"")</f>
        <v/>
      </c>
      <c r="U2328" s="45" t="str">
        <f>IF(P2328&gt;0,VLOOKUP(Q2328,'Riders Names'!A$2:B$582,1,FALSE),"")</f>
        <v/>
      </c>
      <c r="X2328" s="7" t="str">
        <f>IF('My Races'!$H$2="All",Q2328,CONCATENATE(Q2328,N2328))</f>
        <v>Choose Race</v>
      </c>
    </row>
    <row r="2329" spans="1:24" hidden="1" x14ac:dyDescent="0.2">
      <c r="A2329" s="73" t="str">
        <f t="shared" si="413"/>
        <v/>
      </c>
      <c r="B2329" s="3" t="str">
        <f t="shared" si="411"/>
        <v/>
      </c>
      <c r="E2329" s="14" t="str">
        <f t="shared" si="412"/>
        <v/>
      </c>
      <c r="F2329" s="3">
        <f t="shared" si="418"/>
        <v>8</v>
      </c>
      <c r="G2329" s="3" t="str">
        <f t="shared" si="414"/>
        <v/>
      </c>
      <c r="H2329" s="3">
        <f t="shared" si="410"/>
        <v>0</v>
      </c>
      <c r="I2329" s="3" t="str">
        <f t="shared" si="415"/>
        <v/>
      </c>
      <c r="K2329" s="3">
        <f t="shared" si="416"/>
        <v>61</v>
      </c>
      <c r="L2329" s="3" t="str">
        <f t="shared" si="417"/>
        <v/>
      </c>
      <c r="N2329" s="48" t="s">
        <v>52</v>
      </c>
      <c r="O2329" s="57"/>
      <c r="P2329" s="36"/>
      <c r="Q2329" s="35"/>
      <c r="R2329" s="37"/>
      <c r="S2329" s="185"/>
      <c r="T2329" s="62" t="str">
        <f>IF(N2329&lt;&gt;"Choose Race",VLOOKUP(Q2329,'Riders Names'!A$2:B$582,2,FALSE),"")</f>
        <v/>
      </c>
      <c r="U2329" s="45" t="str">
        <f>IF(P2329&gt;0,VLOOKUP(Q2329,'Riders Names'!A$2:B$582,1,FALSE),"")</f>
        <v/>
      </c>
      <c r="X2329" s="7" t="str">
        <f>IF('My Races'!$H$2="All",Q2329,CONCATENATE(Q2329,N2329))</f>
        <v>Choose Race</v>
      </c>
    </row>
    <row r="2330" spans="1:24" hidden="1" x14ac:dyDescent="0.2">
      <c r="A2330" s="73" t="str">
        <f t="shared" si="413"/>
        <v/>
      </c>
      <c r="B2330" s="3" t="str">
        <f t="shared" si="411"/>
        <v/>
      </c>
      <c r="E2330" s="14" t="str">
        <f t="shared" si="412"/>
        <v/>
      </c>
      <c r="F2330" s="3">
        <f t="shared" si="418"/>
        <v>8</v>
      </c>
      <c r="G2330" s="3" t="str">
        <f t="shared" si="414"/>
        <v/>
      </c>
      <c r="H2330" s="3">
        <f t="shared" si="410"/>
        <v>0</v>
      </c>
      <c r="I2330" s="3" t="str">
        <f t="shared" si="415"/>
        <v/>
      </c>
      <c r="K2330" s="3">
        <f t="shared" si="416"/>
        <v>61</v>
      </c>
      <c r="L2330" s="3" t="str">
        <f t="shared" si="417"/>
        <v/>
      </c>
      <c r="N2330" s="48" t="s">
        <v>52</v>
      </c>
      <c r="O2330" s="57"/>
      <c r="P2330" s="36"/>
      <c r="Q2330" s="35"/>
      <c r="R2330" s="37"/>
      <c r="S2330" s="185"/>
      <c r="T2330" s="62" t="str">
        <f>IF(N2330&lt;&gt;"Choose Race",VLOOKUP(Q2330,'Riders Names'!A$2:B$582,2,FALSE),"")</f>
        <v/>
      </c>
      <c r="U2330" s="45" t="str">
        <f>IF(P2330&gt;0,VLOOKUP(Q2330,'Riders Names'!A$2:B$582,1,FALSE),"")</f>
        <v/>
      </c>
      <c r="X2330" s="7" t="str">
        <f>IF('My Races'!$H$2="All",Q2330,CONCATENATE(Q2330,N2330))</f>
        <v>Choose Race</v>
      </c>
    </row>
    <row r="2331" spans="1:24" hidden="1" x14ac:dyDescent="0.2">
      <c r="A2331" s="73" t="str">
        <f t="shared" si="413"/>
        <v/>
      </c>
      <c r="B2331" s="3" t="str">
        <f t="shared" si="411"/>
        <v/>
      </c>
      <c r="E2331" s="14" t="str">
        <f t="shared" si="412"/>
        <v/>
      </c>
      <c r="F2331" s="3">
        <f t="shared" si="418"/>
        <v>8</v>
      </c>
      <c r="G2331" s="3" t="str">
        <f t="shared" si="414"/>
        <v/>
      </c>
      <c r="H2331" s="3">
        <f t="shared" si="410"/>
        <v>0</v>
      </c>
      <c r="I2331" s="3" t="str">
        <f t="shared" si="415"/>
        <v/>
      </c>
      <c r="K2331" s="3">
        <f t="shared" si="416"/>
        <v>61</v>
      </c>
      <c r="L2331" s="3" t="str">
        <f t="shared" si="417"/>
        <v/>
      </c>
      <c r="N2331" s="48" t="s">
        <v>52</v>
      </c>
      <c r="O2331" s="57"/>
      <c r="P2331" s="36"/>
      <c r="Q2331" s="35"/>
      <c r="R2331" s="37"/>
      <c r="S2331" s="185"/>
      <c r="T2331" s="62" t="str">
        <f>IF(N2331&lt;&gt;"Choose Race",VLOOKUP(Q2331,'Riders Names'!A$2:B$582,2,FALSE),"")</f>
        <v/>
      </c>
      <c r="U2331" s="45" t="str">
        <f>IF(P2331&gt;0,VLOOKUP(Q2331,'Riders Names'!A$2:B$582,1,FALSE),"")</f>
        <v/>
      </c>
      <c r="X2331" s="7" t="str">
        <f>IF('My Races'!$H$2="All",Q2331,CONCATENATE(Q2331,N2331))</f>
        <v>Choose Race</v>
      </c>
    </row>
    <row r="2332" spans="1:24" hidden="1" x14ac:dyDescent="0.2">
      <c r="A2332" s="73" t="str">
        <f t="shared" si="413"/>
        <v/>
      </c>
      <c r="B2332" s="3" t="str">
        <f t="shared" si="411"/>
        <v/>
      </c>
      <c r="E2332" s="14" t="str">
        <f t="shared" si="412"/>
        <v/>
      </c>
      <c r="F2332" s="3">
        <f t="shared" si="418"/>
        <v>8</v>
      </c>
      <c r="G2332" s="3" t="str">
        <f t="shared" si="414"/>
        <v/>
      </c>
      <c r="H2332" s="3">
        <f t="shared" si="410"/>
        <v>0</v>
      </c>
      <c r="I2332" s="3" t="str">
        <f t="shared" si="415"/>
        <v/>
      </c>
      <c r="K2332" s="3">
        <f t="shared" si="416"/>
        <v>61</v>
      </c>
      <c r="L2332" s="3" t="str">
        <f t="shared" si="417"/>
        <v/>
      </c>
      <c r="N2332" s="48" t="s">
        <v>52</v>
      </c>
      <c r="O2332" s="57"/>
      <c r="P2332" s="36"/>
      <c r="Q2332" s="35"/>
      <c r="R2332" s="37"/>
      <c r="S2332" s="185"/>
      <c r="T2332" s="62" t="str">
        <f>IF(N2332&lt;&gt;"Choose Race",VLOOKUP(Q2332,'Riders Names'!A$2:B$582,2,FALSE),"")</f>
        <v/>
      </c>
      <c r="U2332" s="45" t="str">
        <f>IF(P2332&gt;0,VLOOKUP(Q2332,'Riders Names'!A$2:B$582,1,FALSE),"")</f>
        <v/>
      </c>
      <c r="X2332" s="7" t="str">
        <f>IF('My Races'!$H$2="All",Q2332,CONCATENATE(Q2332,N2332))</f>
        <v>Choose Race</v>
      </c>
    </row>
    <row r="2333" spans="1:24" hidden="1" x14ac:dyDescent="0.2">
      <c r="A2333" s="73" t="str">
        <f t="shared" si="413"/>
        <v/>
      </c>
      <c r="B2333" s="3" t="str">
        <f t="shared" si="411"/>
        <v/>
      </c>
      <c r="E2333" s="14" t="str">
        <f t="shared" si="412"/>
        <v/>
      </c>
      <c r="F2333" s="3">
        <f t="shared" si="418"/>
        <v>8</v>
      </c>
      <c r="G2333" s="3" t="str">
        <f t="shared" si="414"/>
        <v/>
      </c>
      <c r="H2333" s="3">
        <f t="shared" si="410"/>
        <v>0</v>
      </c>
      <c r="I2333" s="3" t="str">
        <f t="shared" si="415"/>
        <v/>
      </c>
      <c r="K2333" s="3">
        <f t="shared" si="416"/>
        <v>61</v>
      </c>
      <c r="L2333" s="3" t="str">
        <f t="shared" si="417"/>
        <v/>
      </c>
      <c r="N2333" s="48" t="s">
        <v>52</v>
      </c>
      <c r="O2333" s="57"/>
      <c r="P2333" s="36"/>
      <c r="Q2333" s="35"/>
      <c r="R2333" s="37"/>
      <c r="S2333" s="185"/>
      <c r="T2333" s="62" t="str">
        <f>IF(N2333&lt;&gt;"Choose Race",VLOOKUP(Q2333,'Riders Names'!A$2:B$582,2,FALSE),"")</f>
        <v/>
      </c>
      <c r="U2333" s="45" t="str">
        <f>IF(P2333&gt;0,VLOOKUP(Q2333,'Riders Names'!A$2:B$582,1,FALSE),"")</f>
        <v/>
      </c>
      <c r="X2333" s="7" t="str">
        <f>IF('My Races'!$H$2="All",Q2333,CONCATENATE(Q2333,N2333))</f>
        <v>Choose Race</v>
      </c>
    </row>
    <row r="2334" spans="1:24" hidden="1" x14ac:dyDescent="0.2">
      <c r="A2334" s="73" t="str">
        <f t="shared" si="413"/>
        <v/>
      </c>
      <c r="B2334" s="3" t="str">
        <f t="shared" si="411"/>
        <v/>
      </c>
      <c r="E2334" s="14" t="str">
        <f t="shared" si="412"/>
        <v/>
      </c>
      <c r="F2334" s="3">
        <f t="shared" si="418"/>
        <v>8</v>
      </c>
      <c r="G2334" s="3" t="str">
        <f t="shared" si="414"/>
        <v/>
      </c>
      <c r="H2334" s="3">
        <f t="shared" si="410"/>
        <v>0</v>
      </c>
      <c r="I2334" s="3" t="str">
        <f t="shared" si="415"/>
        <v/>
      </c>
      <c r="K2334" s="3">
        <f t="shared" si="416"/>
        <v>61</v>
      </c>
      <c r="L2334" s="3" t="str">
        <f t="shared" si="417"/>
        <v/>
      </c>
      <c r="N2334" s="48" t="s">
        <v>52</v>
      </c>
      <c r="O2334" s="57"/>
      <c r="P2334" s="36"/>
      <c r="Q2334" s="35"/>
      <c r="R2334" s="37"/>
      <c r="S2334" s="185"/>
      <c r="T2334" s="62" t="str">
        <f>IF(N2334&lt;&gt;"Choose Race",VLOOKUP(Q2334,'Riders Names'!A$2:B$582,2,FALSE),"")</f>
        <v/>
      </c>
      <c r="U2334" s="45" t="str">
        <f>IF(P2334&gt;0,VLOOKUP(Q2334,'Riders Names'!A$2:B$582,1,FALSE),"")</f>
        <v/>
      </c>
      <c r="X2334" s="7" t="str">
        <f>IF('My Races'!$H$2="All",Q2334,CONCATENATE(Q2334,N2334))</f>
        <v>Choose Race</v>
      </c>
    </row>
    <row r="2335" spans="1:24" hidden="1" x14ac:dyDescent="0.2">
      <c r="A2335" s="73" t="str">
        <f t="shared" si="413"/>
        <v/>
      </c>
      <c r="B2335" s="3" t="str">
        <f t="shared" si="411"/>
        <v/>
      </c>
      <c r="E2335" s="14" t="str">
        <f t="shared" si="412"/>
        <v/>
      </c>
      <c r="F2335" s="3">
        <f t="shared" si="418"/>
        <v>8</v>
      </c>
      <c r="G2335" s="3" t="str">
        <f t="shared" si="414"/>
        <v/>
      </c>
      <c r="H2335" s="3">
        <f t="shared" si="410"/>
        <v>0</v>
      </c>
      <c r="I2335" s="3" t="str">
        <f t="shared" si="415"/>
        <v/>
      </c>
      <c r="K2335" s="3">
        <f t="shared" si="416"/>
        <v>61</v>
      </c>
      <c r="L2335" s="3" t="str">
        <f t="shared" si="417"/>
        <v/>
      </c>
      <c r="N2335" s="48" t="s">
        <v>52</v>
      </c>
      <c r="O2335" s="57"/>
      <c r="P2335" s="36"/>
      <c r="Q2335" s="35"/>
      <c r="R2335" s="37"/>
      <c r="S2335" s="185"/>
      <c r="T2335" s="62" t="str">
        <f>IF(N2335&lt;&gt;"Choose Race",VLOOKUP(Q2335,'Riders Names'!A$2:B$582,2,FALSE),"")</f>
        <v/>
      </c>
      <c r="U2335" s="45" t="str">
        <f>IF(P2335&gt;0,VLOOKUP(Q2335,'Riders Names'!A$2:B$582,1,FALSE),"")</f>
        <v/>
      </c>
      <c r="X2335" s="7" t="str">
        <f>IF('My Races'!$H$2="All",Q2335,CONCATENATE(Q2335,N2335))</f>
        <v>Choose Race</v>
      </c>
    </row>
    <row r="2336" spans="1:24" hidden="1" x14ac:dyDescent="0.2">
      <c r="A2336" s="73" t="str">
        <f t="shared" si="413"/>
        <v/>
      </c>
      <c r="B2336" s="3" t="str">
        <f t="shared" si="411"/>
        <v/>
      </c>
      <c r="E2336" s="14" t="str">
        <f t="shared" si="412"/>
        <v/>
      </c>
      <c r="F2336" s="3">
        <f t="shared" si="418"/>
        <v>8</v>
      </c>
      <c r="G2336" s="3" t="str">
        <f t="shared" si="414"/>
        <v/>
      </c>
      <c r="H2336" s="3">
        <f t="shared" si="410"/>
        <v>0</v>
      </c>
      <c r="I2336" s="3" t="str">
        <f t="shared" si="415"/>
        <v/>
      </c>
      <c r="K2336" s="3">
        <f t="shared" si="416"/>
        <v>61</v>
      </c>
      <c r="L2336" s="3" t="str">
        <f t="shared" si="417"/>
        <v/>
      </c>
      <c r="N2336" s="48" t="s">
        <v>52</v>
      </c>
      <c r="O2336" s="57"/>
      <c r="P2336" s="36"/>
      <c r="Q2336" s="35"/>
      <c r="R2336" s="37"/>
      <c r="S2336" s="185"/>
      <c r="T2336" s="62" t="str">
        <f>IF(N2336&lt;&gt;"Choose Race",VLOOKUP(Q2336,'Riders Names'!A$2:B$582,2,FALSE),"")</f>
        <v/>
      </c>
      <c r="U2336" s="45" t="str">
        <f>IF(P2336&gt;0,VLOOKUP(Q2336,'Riders Names'!A$2:B$582,1,FALSE),"")</f>
        <v/>
      </c>
      <c r="X2336" s="7" t="str">
        <f>IF('My Races'!$H$2="All",Q2336,CONCATENATE(Q2336,N2336))</f>
        <v>Choose Race</v>
      </c>
    </row>
    <row r="2337" spans="1:24" hidden="1" x14ac:dyDescent="0.2">
      <c r="A2337" s="73" t="str">
        <f t="shared" si="413"/>
        <v/>
      </c>
      <c r="B2337" s="3" t="str">
        <f t="shared" si="411"/>
        <v/>
      </c>
      <c r="E2337" s="14" t="str">
        <f t="shared" si="412"/>
        <v/>
      </c>
      <c r="F2337" s="3">
        <f t="shared" si="418"/>
        <v>8</v>
      </c>
      <c r="G2337" s="3" t="str">
        <f t="shared" si="414"/>
        <v/>
      </c>
      <c r="H2337" s="3">
        <f t="shared" si="410"/>
        <v>0</v>
      </c>
      <c r="I2337" s="3" t="str">
        <f t="shared" si="415"/>
        <v/>
      </c>
      <c r="K2337" s="3">
        <f t="shared" si="416"/>
        <v>61</v>
      </c>
      <c r="L2337" s="3" t="str">
        <f t="shared" si="417"/>
        <v/>
      </c>
      <c r="N2337" s="48" t="s">
        <v>52</v>
      </c>
      <c r="O2337" s="57"/>
      <c r="P2337" s="36"/>
      <c r="Q2337" s="35"/>
      <c r="R2337" s="37"/>
      <c r="S2337" s="185"/>
      <c r="T2337" s="62" t="str">
        <f>IF(N2337&lt;&gt;"Choose Race",VLOOKUP(Q2337,'Riders Names'!A$2:B$582,2,FALSE),"")</f>
        <v/>
      </c>
      <c r="U2337" s="45" t="str">
        <f>IF(P2337&gt;0,VLOOKUP(Q2337,'Riders Names'!A$2:B$582,1,FALSE),"")</f>
        <v/>
      </c>
      <c r="X2337" s="7" t="str">
        <f>IF('My Races'!$H$2="All",Q2337,CONCATENATE(Q2337,N2337))</f>
        <v>Choose Race</v>
      </c>
    </row>
    <row r="2338" spans="1:24" hidden="1" x14ac:dyDescent="0.2">
      <c r="A2338" s="73" t="str">
        <f t="shared" si="413"/>
        <v/>
      </c>
      <c r="B2338" s="3" t="str">
        <f t="shared" si="411"/>
        <v/>
      </c>
      <c r="E2338" s="14" t="str">
        <f t="shared" si="412"/>
        <v/>
      </c>
      <c r="F2338" s="3">
        <f t="shared" si="418"/>
        <v>8</v>
      </c>
      <c r="G2338" s="3" t="str">
        <f t="shared" si="414"/>
        <v/>
      </c>
      <c r="H2338" s="3">
        <f t="shared" si="410"/>
        <v>0</v>
      </c>
      <c r="I2338" s="3" t="str">
        <f t="shared" si="415"/>
        <v/>
      </c>
      <c r="K2338" s="3">
        <f t="shared" si="416"/>
        <v>61</v>
      </c>
      <c r="L2338" s="3" t="str">
        <f t="shared" si="417"/>
        <v/>
      </c>
      <c r="N2338" s="48" t="s">
        <v>52</v>
      </c>
      <c r="O2338" s="57"/>
      <c r="P2338" s="36"/>
      <c r="Q2338" s="35"/>
      <c r="R2338" s="37"/>
      <c r="S2338" s="185"/>
      <c r="T2338" s="62" t="str">
        <f>IF(N2338&lt;&gt;"Choose Race",VLOOKUP(Q2338,'Riders Names'!A$2:B$582,2,FALSE),"")</f>
        <v/>
      </c>
      <c r="U2338" s="45" t="str">
        <f>IF(P2338&gt;0,VLOOKUP(Q2338,'Riders Names'!A$2:B$582,1,FALSE),"")</f>
        <v/>
      </c>
      <c r="X2338" s="7" t="str">
        <f>IF('My Races'!$H$2="All",Q2338,CONCATENATE(Q2338,N2338))</f>
        <v>Choose Race</v>
      </c>
    </row>
    <row r="2339" spans="1:24" hidden="1" x14ac:dyDescent="0.2">
      <c r="A2339" s="73" t="str">
        <f t="shared" si="413"/>
        <v/>
      </c>
      <c r="B2339" s="3" t="str">
        <f t="shared" si="411"/>
        <v/>
      </c>
      <c r="E2339" s="14" t="str">
        <f t="shared" si="412"/>
        <v/>
      </c>
      <c r="F2339" s="3">
        <f t="shared" si="418"/>
        <v>8</v>
      </c>
      <c r="G2339" s="3" t="str">
        <f t="shared" si="414"/>
        <v/>
      </c>
      <c r="H2339" s="3">
        <f t="shared" ref="H2339:H2402" si="419">IF(AND(N2339=$AA$11,P2339=$AE$11),H2338+1,H2338)</f>
        <v>0</v>
      </c>
      <c r="I2339" s="3" t="str">
        <f t="shared" si="415"/>
        <v/>
      </c>
      <c r="K2339" s="3">
        <f t="shared" si="416"/>
        <v>61</v>
      </c>
      <c r="L2339" s="3" t="str">
        <f t="shared" si="417"/>
        <v/>
      </c>
      <c r="N2339" s="48" t="s">
        <v>52</v>
      </c>
      <c r="O2339" s="57"/>
      <c r="P2339" s="36"/>
      <c r="Q2339" s="35"/>
      <c r="R2339" s="37"/>
      <c r="S2339" s="185"/>
      <c r="T2339" s="62" t="str">
        <f>IF(N2339&lt;&gt;"Choose Race",VLOOKUP(Q2339,'Riders Names'!A$2:B$582,2,FALSE),"")</f>
        <v/>
      </c>
      <c r="U2339" s="45" t="str">
        <f>IF(P2339&gt;0,VLOOKUP(Q2339,'Riders Names'!A$2:B$582,1,FALSE),"")</f>
        <v/>
      </c>
      <c r="X2339" s="7" t="str">
        <f>IF('My Races'!$H$2="All",Q2339,CONCATENATE(Q2339,N2339))</f>
        <v>Choose Race</v>
      </c>
    </row>
    <row r="2340" spans="1:24" hidden="1" x14ac:dyDescent="0.2">
      <c r="A2340" s="73" t="str">
        <f t="shared" si="413"/>
        <v/>
      </c>
      <c r="B2340" s="3" t="str">
        <f t="shared" si="411"/>
        <v/>
      </c>
      <c r="E2340" s="14" t="str">
        <f t="shared" si="412"/>
        <v/>
      </c>
      <c r="F2340" s="3">
        <f t="shared" si="418"/>
        <v>8</v>
      </c>
      <c r="G2340" s="3" t="str">
        <f t="shared" si="414"/>
        <v/>
      </c>
      <c r="H2340" s="3">
        <f t="shared" si="419"/>
        <v>0</v>
      </c>
      <c r="I2340" s="3" t="str">
        <f t="shared" si="415"/>
        <v/>
      </c>
      <c r="K2340" s="3">
        <f t="shared" si="416"/>
        <v>61</v>
      </c>
      <c r="L2340" s="3" t="str">
        <f t="shared" si="417"/>
        <v/>
      </c>
      <c r="N2340" s="48" t="s">
        <v>52</v>
      </c>
      <c r="O2340" s="57"/>
      <c r="P2340" s="36"/>
      <c r="Q2340" s="35"/>
      <c r="R2340" s="37"/>
      <c r="S2340" s="185"/>
      <c r="T2340" s="62" t="str">
        <f>IF(N2340&lt;&gt;"Choose Race",VLOOKUP(Q2340,'Riders Names'!A$2:B$582,2,FALSE),"")</f>
        <v/>
      </c>
      <c r="U2340" s="45" t="str">
        <f>IF(P2340&gt;0,VLOOKUP(Q2340,'Riders Names'!A$2:B$582,1,FALSE),"")</f>
        <v/>
      </c>
      <c r="X2340" s="7" t="str">
        <f>IF('My Races'!$H$2="All",Q2340,CONCATENATE(Q2340,N2340))</f>
        <v>Choose Race</v>
      </c>
    </row>
    <row r="2341" spans="1:24" hidden="1" x14ac:dyDescent="0.2">
      <c r="A2341" s="73" t="str">
        <f t="shared" si="413"/>
        <v/>
      </c>
      <c r="B2341" s="3" t="str">
        <f t="shared" si="411"/>
        <v/>
      </c>
      <c r="E2341" s="14" t="str">
        <f t="shared" si="412"/>
        <v/>
      </c>
      <c r="F2341" s="3">
        <f t="shared" si="418"/>
        <v>8</v>
      </c>
      <c r="G2341" s="3" t="str">
        <f t="shared" si="414"/>
        <v/>
      </c>
      <c r="H2341" s="3">
        <f t="shared" si="419"/>
        <v>0</v>
      </c>
      <c r="I2341" s="3" t="str">
        <f t="shared" si="415"/>
        <v/>
      </c>
      <c r="K2341" s="3">
        <f t="shared" si="416"/>
        <v>61</v>
      </c>
      <c r="L2341" s="3" t="str">
        <f t="shared" si="417"/>
        <v/>
      </c>
      <c r="N2341" s="48" t="s">
        <v>52</v>
      </c>
      <c r="O2341" s="57"/>
      <c r="P2341" s="36"/>
      <c r="Q2341" s="35"/>
      <c r="R2341" s="37"/>
      <c r="S2341" s="185"/>
      <c r="T2341" s="62" t="str">
        <f>IF(N2341&lt;&gt;"Choose Race",VLOOKUP(Q2341,'Riders Names'!A$2:B$582,2,FALSE),"")</f>
        <v/>
      </c>
      <c r="U2341" s="45" t="str">
        <f>IF(P2341&gt;0,VLOOKUP(Q2341,'Riders Names'!A$2:B$582,1,FALSE),"")</f>
        <v/>
      </c>
      <c r="X2341" s="7" t="str">
        <f>IF('My Races'!$H$2="All",Q2341,CONCATENATE(Q2341,N2341))</f>
        <v>Choose Race</v>
      </c>
    </row>
    <row r="2342" spans="1:24" hidden="1" x14ac:dyDescent="0.2">
      <c r="A2342" s="73" t="str">
        <f t="shared" si="413"/>
        <v/>
      </c>
      <c r="B2342" s="3" t="str">
        <f t="shared" si="411"/>
        <v/>
      </c>
      <c r="E2342" s="14" t="str">
        <f t="shared" si="412"/>
        <v/>
      </c>
      <c r="F2342" s="3">
        <f t="shared" si="418"/>
        <v>8</v>
      </c>
      <c r="G2342" s="3" t="str">
        <f t="shared" si="414"/>
        <v/>
      </c>
      <c r="H2342" s="3">
        <f t="shared" si="419"/>
        <v>0</v>
      </c>
      <c r="I2342" s="3" t="str">
        <f t="shared" si="415"/>
        <v/>
      </c>
      <c r="K2342" s="3">
        <f t="shared" si="416"/>
        <v>61</v>
      </c>
      <c r="L2342" s="3" t="str">
        <f t="shared" si="417"/>
        <v/>
      </c>
      <c r="N2342" s="48" t="s">
        <v>52</v>
      </c>
      <c r="O2342" s="57"/>
      <c r="P2342" s="36"/>
      <c r="Q2342" s="35"/>
      <c r="R2342" s="37"/>
      <c r="S2342" s="185"/>
      <c r="T2342" s="62" t="str">
        <f>IF(N2342&lt;&gt;"Choose Race",VLOOKUP(Q2342,'Riders Names'!A$2:B$582,2,FALSE),"")</f>
        <v/>
      </c>
      <c r="U2342" s="45" t="str">
        <f>IF(P2342&gt;0,VLOOKUP(Q2342,'Riders Names'!A$2:B$582,1,FALSE),"")</f>
        <v/>
      </c>
      <c r="X2342" s="7" t="str">
        <f>IF('My Races'!$H$2="All",Q2342,CONCATENATE(Q2342,N2342))</f>
        <v>Choose Race</v>
      </c>
    </row>
    <row r="2343" spans="1:24" hidden="1" x14ac:dyDescent="0.2">
      <c r="A2343" s="73" t="str">
        <f t="shared" si="413"/>
        <v/>
      </c>
      <c r="B2343" s="3" t="str">
        <f t="shared" si="411"/>
        <v/>
      </c>
      <c r="E2343" s="14" t="str">
        <f t="shared" si="412"/>
        <v/>
      </c>
      <c r="F2343" s="3">
        <f t="shared" si="418"/>
        <v>8</v>
      </c>
      <c r="G2343" s="3" t="str">
        <f t="shared" si="414"/>
        <v/>
      </c>
      <c r="H2343" s="3">
        <f t="shared" si="419"/>
        <v>0</v>
      </c>
      <c r="I2343" s="3" t="str">
        <f t="shared" si="415"/>
        <v/>
      </c>
      <c r="K2343" s="3">
        <f t="shared" si="416"/>
        <v>61</v>
      </c>
      <c r="L2343" s="3" t="str">
        <f t="shared" si="417"/>
        <v/>
      </c>
      <c r="N2343" s="48" t="s">
        <v>52</v>
      </c>
      <c r="O2343" s="57"/>
      <c r="P2343" s="36"/>
      <c r="Q2343" s="35"/>
      <c r="R2343" s="37"/>
      <c r="S2343" s="185"/>
      <c r="T2343" s="62" t="str">
        <f>IF(N2343&lt;&gt;"Choose Race",VLOOKUP(Q2343,'Riders Names'!A$2:B$582,2,FALSE),"")</f>
        <v/>
      </c>
      <c r="U2343" s="45" t="str">
        <f>IF(P2343&gt;0,VLOOKUP(Q2343,'Riders Names'!A$2:B$582,1,FALSE),"")</f>
        <v/>
      </c>
      <c r="X2343" s="7" t="str">
        <f>IF('My Races'!$H$2="All",Q2343,CONCATENATE(Q2343,N2343))</f>
        <v>Choose Race</v>
      </c>
    </row>
    <row r="2344" spans="1:24" hidden="1" x14ac:dyDescent="0.2">
      <c r="A2344" s="73" t="str">
        <f t="shared" si="413"/>
        <v/>
      </c>
      <c r="B2344" s="3" t="str">
        <f t="shared" si="411"/>
        <v/>
      </c>
      <c r="E2344" s="14" t="str">
        <f t="shared" si="412"/>
        <v/>
      </c>
      <c r="F2344" s="3">
        <f t="shared" si="418"/>
        <v>8</v>
      </c>
      <c r="G2344" s="3" t="str">
        <f t="shared" si="414"/>
        <v/>
      </c>
      <c r="H2344" s="3">
        <f t="shared" si="419"/>
        <v>0</v>
      </c>
      <c r="I2344" s="3" t="str">
        <f t="shared" si="415"/>
        <v/>
      </c>
      <c r="K2344" s="3">
        <f t="shared" si="416"/>
        <v>61</v>
      </c>
      <c r="L2344" s="3" t="str">
        <f t="shared" si="417"/>
        <v/>
      </c>
      <c r="N2344" s="48" t="s">
        <v>52</v>
      </c>
      <c r="O2344" s="57"/>
      <c r="P2344" s="36"/>
      <c r="Q2344" s="35"/>
      <c r="R2344" s="37"/>
      <c r="S2344" s="185"/>
      <c r="T2344" s="62" t="str">
        <f>IF(N2344&lt;&gt;"Choose Race",VLOOKUP(Q2344,'Riders Names'!A$2:B$582,2,FALSE),"")</f>
        <v/>
      </c>
      <c r="U2344" s="45" t="str">
        <f>IF(P2344&gt;0,VLOOKUP(Q2344,'Riders Names'!A$2:B$582,1,FALSE),"")</f>
        <v/>
      </c>
      <c r="X2344" s="7" t="str">
        <f>IF('My Races'!$H$2="All",Q2344,CONCATENATE(Q2344,N2344))</f>
        <v>Choose Race</v>
      </c>
    </row>
    <row r="2345" spans="1:24" hidden="1" x14ac:dyDescent="0.2">
      <c r="A2345" s="73" t="str">
        <f t="shared" si="413"/>
        <v/>
      </c>
      <c r="B2345" s="3" t="str">
        <f t="shared" si="411"/>
        <v/>
      </c>
      <c r="E2345" s="14" t="str">
        <f t="shared" si="412"/>
        <v/>
      </c>
      <c r="F2345" s="3">
        <f t="shared" si="418"/>
        <v>8</v>
      </c>
      <c r="G2345" s="3" t="str">
        <f t="shared" si="414"/>
        <v/>
      </c>
      <c r="H2345" s="3">
        <f t="shared" si="419"/>
        <v>0</v>
      </c>
      <c r="I2345" s="3" t="str">
        <f t="shared" si="415"/>
        <v/>
      </c>
      <c r="K2345" s="3">
        <f t="shared" si="416"/>
        <v>61</v>
      </c>
      <c r="L2345" s="3" t="str">
        <f t="shared" si="417"/>
        <v/>
      </c>
      <c r="N2345" s="48" t="s">
        <v>52</v>
      </c>
      <c r="O2345" s="57"/>
      <c r="P2345" s="36"/>
      <c r="Q2345" s="35"/>
      <c r="R2345" s="37"/>
      <c r="S2345" s="185"/>
      <c r="T2345" s="62" t="str">
        <f>IF(N2345&lt;&gt;"Choose Race",VLOOKUP(Q2345,'Riders Names'!A$2:B$582,2,FALSE),"")</f>
        <v/>
      </c>
      <c r="U2345" s="45" t="str">
        <f>IF(P2345&gt;0,VLOOKUP(Q2345,'Riders Names'!A$2:B$582,1,FALSE),"")</f>
        <v/>
      </c>
      <c r="X2345" s="7" t="str">
        <f>IF('My Races'!$H$2="All",Q2345,CONCATENATE(Q2345,N2345))</f>
        <v>Choose Race</v>
      </c>
    </row>
    <row r="2346" spans="1:24" hidden="1" x14ac:dyDescent="0.2">
      <c r="A2346" s="73" t="str">
        <f t="shared" si="413"/>
        <v/>
      </c>
      <c r="B2346" s="3" t="str">
        <f t="shared" si="411"/>
        <v/>
      </c>
      <c r="E2346" s="14" t="str">
        <f t="shared" si="412"/>
        <v/>
      </c>
      <c r="F2346" s="3">
        <f t="shared" si="418"/>
        <v>8</v>
      </c>
      <c r="G2346" s="3" t="str">
        <f t="shared" si="414"/>
        <v/>
      </c>
      <c r="H2346" s="3">
        <f t="shared" si="419"/>
        <v>0</v>
      </c>
      <c r="I2346" s="3" t="str">
        <f t="shared" si="415"/>
        <v/>
      </c>
      <c r="K2346" s="3">
        <f t="shared" si="416"/>
        <v>61</v>
      </c>
      <c r="L2346" s="3" t="str">
        <f t="shared" si="417"/>
        <v/>
      </c>
      <c r="N2346" s="48" t="s">
        <v>52</v>
      </c>
      <c r="O2346" s="57"/>
      <c r="P2346" s="36"/>
      <c r="Q2346" s="35"/>
      <c r="R2346" s="37"/>
      <c r="S2346" s="185"/>
      <c r="T2346" s="62" t="str">
        <f>IF(N2346&lt;&gt;"Choose Race",VLOOKUP(Q2346,'Riders Names'!A$2:B$582,2,FALSE),"")</f>
        <v/>
      </c>
      <c r="U2346" s="45" t="str">
        <f>IF(P2346&gt;0,VLOOKUP(Q2346,'Riders Names'!A$2:B$582,1,FALSE),"")</f>
        <v/>
      </c>
      <c r="X2346" s="7" t="str">
        <f>IF('My Races'!$H$2="All",Q2346,CONCATENATE(Q2346,N2346))</f>
        <v>Choose Race</v>
      </c>
    </row>
    <row r="2347" spans="1:24" hidden="1" x14ac:dyDescent="0.2">
      <c r="A2347" s="73" t="str">
        <f t="shared" si="413"/>
        <v/>
      </c>
      <c r="B2347" s="3" t="str">
        <f t="shared" si="411"/>
        <v/>
      </c>
      <c r="E2347" s="14" t="str">
        <f t="shared" si="412"/>
        <v/>
      </c>
      <c r="F2347" s="3">
        <f t="shared" si="418"/>
        <v>8</v>
      </c>
      <c r="G2347" s="3" t="str">
        <f t="shared" si="414"/>
        <v/>
      </c>
      <c r="H2347" s="3">
        <f t="shared" si="419"/>
        <v>0</v>
      </c>
      <c r="I2347" s="3" t="str">
        <f t="shared" si="415"/>
        <v/>
      </c>
      <c r="K2347" s="3">
        <f t="shared" si="416"/>
        <v>61</v>
      </c>
      <c r="L2347" s="3" t="str">
        <f t="shared" si="417"/>
        <v/>
      </c>
      <c r="N2347" s="48" t="s">
        <v>52</v>
      </c>
      <c r="O2347" s="57"/>
      <c r="P2347" s="36"/>
      <c r="Q2347" s="35"/>
      <c r="R2347" s="37"/>
      <c r="S2347" s="185"/>
      <c r="T2347" s="62" t="str">
        <f>IF(N2347&lt;&gt;"Choose Race",VLOOKUP(Q2347,'Riders Names'!A$2:B$582,2,FALSE),"")</f>
        <v/>
      </c>
      <c r="U2347" s="45" t="str">
        <f>IF(P2347&gt;0,VLOOKUP(Q2347,'Riders Names'!A$2:B$582,1,FALSE),"")</f>
        <v/>
      </c>
      <c r="X2347" s="7" t="str">
        <f>IF('My Races'!$H$2="All",Q2347,CONCATENATE(Q2347,N2347))</f>
        <v>Choose Race</v>
      </c>
    </row>
    <row r="2348" spans="1:24" hidden="1" x14ac:dyDescent="0.2">
      <c r="A2348" s="73" t="str">
        <f t="shared" si="413"/>
        <v/>
      </c>
      <c r="B2348" s="3" t="str">
        <f t="shared" si="411"/>
        <v/>
      </c>
      <c r="E2348" s="14" t="str">
        <f t="shared" si="412"/>
        <v/>
      </c>
      <c r="F2348" s="3">
        <f t="shared" si="418"/>
        <v>8</v>
      </c>
      <c r="G2348" s="3" t="str">
        <f t="shared" si="414"/>
        <v/>
      </c>
      <c r="H2348" s="3">
        <f t="shared" si="419"/>
        <v>0</v>
      </c>
      <c r="I2348" s="3" t="str">
        <f t="shared" si="415"/>
        <v/>
      </c>
      <c r="K2348" s="3">
        <f t="shared" si="416"/>
        <v>61</v>
      </c>
      <c r="L2348" s="3" t="str">
        <f t="shared" si="417"/>
        <v/>
      </c>
      <c r="N2348" s="48" t="s">
        <v>52</v>
      </c>
      <c r="O2348" s="57"/>
      <c r="P2348" s="36"/>
      <c r="Q2348" s="35"/>
      <c r="R2348" s="37"/>
      <c r="S2348" s="185"/>
      <c r="T2348" s="62" t="str">
        <f>IF(N2348&lt;&gt;"Choose Race",VLOOKUP(Q2348,'Riders Names'!A$2:B$582,2,FALSE),"")</f>
        <v/>
      </c>
      <c r="U2348" s="45" t="str">
        <f>IF(P2348&gt;0,VLOOKUP(Q2348,'Riders Names'!A$2:B$582,1,FALSE),"")</f>
        <v/>
      </c>
      <c r="X2348" s="7" t="str">
        <f>IF('My Races'!$H$2="All",Q2348,CONCATENATE(Q2348,N2348))</f>
        <v>Choose Race</v>
      </c>
    </row>
    <row r="2349" spans="1:24" hidden="1" x14ac:dyDescent="0.2">
      <c r="A2349" s="73" t="str">
        <f t="shared" si="413"/>
        <v/>
      </c>
      <c r="B2349" s="3" t="str">
        <f t="shared" si="411"/>
        <v/>
      </c>
      <c r="E2349" s="14" t="str">
        <f t="shared" si="412"/>
        <v/>
      </c>
      <c r="F2349" s="3">
        <f t="shared" si="418"/>
        <v>8</v>
      </c>
      <c r="G2349" s="3" t="str">
        <f t="shared" si="414"/>
        <v/>
      </c>
      <c r="H2349" s="3">
        <f t="shared" si="419"/>
        <v>0</v>
      </c>
      <c r="I2349" s="3" t="str">
        <f t="shared" si="415"/>
        <v/>
      </c>
      <c r="K2349" s="3">
        <f t="shared" si="416"/>
        <v>61</v>
      </c>
      <c r="L2349" s="3" t="str">
        <f t="shared" si="417"/>
        <v/>
      </c>
      <c r="N2349" s="48" t="s">
        <v>52</v>
      </c>
      <c r="O2349" s="57"/>
      <c r="P2349" s="36"/>
      <c r="Q2349" s="35"/>
      <c r="R2349" s="37"/>
      <c r="S2349" s="185"/>
      <c r="T2349" s="62" t="str">
        <f>IF(N2349&lt;&gt;"Choose Race",VLOOKUP(Q2349,'Riders Names'!A$2:B$582,2,FALSE),"")</f>
        <v/>
      </c>
      <c r="U2349" s="45" t="str">
        <f>IF(P2349&gt;0,VLOOKUP(Q2349,'Riders Names'!A$2:B$582,1,FALSE),"")</f>
        <v/>
      </c>
      <c r="X2349" s="7" t="str">
        <f>IF('My Races'!$H$2="All",Q2349,CONCATENATE(Q2349,N2349))</f>
        <v>Choose Race</v>
      </c>
    </row>
    <row r="2350" spans="1:24" hidden="1" x14ac:dyDescent="0.2">
      <c r="A2350" s="73" t="str">
        <f t="shared" si="413"/>
        <v/>
      </c>
      <c r="B2350" s="3" t="str">
        <f t="shared" si="411"/>
        <v/>
      </c>
      <c r="E2350" s="14" t="str">
        <f t="shared" si="412"/>
        <v/>
      </c>
      <c r="F2350" s="3">
        <f t="shared" si="418"/>
        <v>8</v>
      </c>
      <c r="G2350" s="3" t="str">
        <f t="shared" si="414"/>
        <v/>
      </c>
      <c r="H2350" s="3">
        <f t="shared" si="419"/>
        <v>0</v>
      </c>
      <c r="I2350" s="3" t="str">
        <f t="shared" si="415"/>
        <v/>
      </c>
      <c r="K2350" s="3">
        <f t="shared" si="416"/>
        <v>61</v>
      </c>
      <c r="L2350" s="3" t="str">
        <f t="shared" si="417"/>
        <v/>
      </c>
      <c r="N2350" s="48" t="s">
        <v>52</v>
      </c>
      <c r="O2350" s="57"/>
      <c r="P2350" s="36"/>
      <c r="Q2350" s="35"/>
      <c r="R2350" s="37"/>
      <c r="S2350" s="185"/>
      <c r="T2350" s="62" t="str">
        <f>IF(N2350&lt;&gt;"Choose Race",VLOOKUP(Q2350,'Riders Names'!A$2:B$582,2,FALSE),"")</f>
        <v/>
      </c>
      <c r="U2350" s="45" t="str">
        <f>IF(P2350&gt;0,VLOOKUP(Q2350,'Riders Names'!A$2:B$582,1,FALSE),"")</f>
        <v/>
      </c>
      <c r="X2350" s="7" t="str">
        <f>IF('My Races'!$H$2="All",Q2350,CONCATENATE(Q2350,N2350))</f>
        <v>Choose Race</v>
      </c>
    </row>
    <row r="2351" spans="1:24" hidden="1" x14ac:dyDescent="0.2">
      <c r="A2351" s="73" t="str">
        <f t="shared" si="413"/>
        <v/>
      </c>
      <c r="B2351" s="3" t="str">
        <f t="shared" si="411"/>
        <v/>
      </c>
      <c r="E2351" s="14" t="str">
        <f t="shared" si="412"/>
        <v/>
      </c>
      <c r="F2351" s="3">
        <f t="shared" si="418"/>
        <v>8</v>
      </c>
      <c r="G2351" s="3" t="str">
        <f t="shared" si="414"/>
        <v/>
      </c>
      <c r="H2351" s="3">
        <f t="shared" si="419"/>
        <v>0</v>
      </c>
      <c r="I2351" s="3" t="str">
        <f t="shared" si="415"/>
        <v/>
      </c>
      <c r="K2351" s="3">
        <f t="shared" si="416"/>
        <v>61</v>
      </c>
      <c r="L2351" s="3" t="str">
        <f t="shared" si="417"/>
        <v/>
      </c>
      <c r="N2351" s="48" t="s">
        <v>52</v>
      </c>
      <c r="O2351" s="57"/>
      <c r="P2351" s="36"/>
      <c r="Q2351" s="35"/>
      <c r="R2351" s="37"/>
      <c r="S2351" s="185"/>
      <c r="T2351" s="62" t="str">
        <f>IF(N2351&lt;&gt;"Choose Race",VLOOKUP(Q2351,'Riders Names'!A$2:B$582,2,FALSE),"")</f>
        <v/>
      </c>
      <c r="U2351" s="45" t="str">
        <f>IF(P2351&gt;0,VLOOKUP(Q2351,'Riders Names'!A$2:B$582,1,FALSE),"")</f>
        <v/>
      </c>
      <c r="X2351" s="7" t="str">
        <f>IF('My Races'!$H$2="All",Q2351,CONCATENATE(Q2351,N2351))</f>
        <v>Choose Race</v>
      </c>
    </row>
    <row r="2352" spans="1:24" hidden="1" x14ac:dyDescent="0.2">
      <c r="A2352" s="73" t="str">
        <f t="shared" si="413"/>
        <v/>
      </c>
      <c r="B2352" s="3" t="str">
        <f t="shared" si="411"/>
        <v/>
      </c>
      <c r="E2352" s="14" t="str">
        <f t="shared" si="412"/>
        <v/>
      </c>
      <c r="F2352" s="3">
        <f t="shared" si="418"/>
        <v>8</v>
      </c>
      <c r="G2352" s="3" t="str">
        <f t="shared" si="414"/>
        <v/>
      </c>
      <c r="H2352" s="3">
        <f t="shared" si="419"/>
        <v>0</v>
      </c>
      <c r="I2352" s="3" t="str">
        <f t="shared" si="415"/>
        <v/>
      </c>
      <c r="K2352" s="3">
        <f t="shared" si="416"/>
        <v>61</v>
      </c>
      <c r="L2352" s="3" t="str">
        <f t="shared" si="417"/>
        <v/>
      </c>
      <c r="N2352" s="48" t="s">
        <v>52</v>
      </c>
      <c r="O2352" s="57"/>
      <c r="P2352" s="36"/>
      <c r="Q2352" s="35"/>
      <c r="R2352" s="37"/>
      <c r="S2352" s="185"/>
      <c r="T2352" s="62" t="str">
        <f>IF(N2352&lt;&gt;"Choose Race",VLOOKUP(Q2352,'Riders Names'!A$2:B$582,2,FALSE),"")</f>
        <v/>
      </c>
      <c r="U2352" s="45" t="str">
        <f>IF(P2352&gt;0,VLOOKUP(Q2352,'Riders Names'!A$2:B$582,1,FALSE),"")</f>
        <v/>
      </c>
      <c r="X2352" s="7" t="str">
        <f>IF('My Races'!$H$2="All",Q2352,CONCATENATE(Q2352,N2352))</f>
        <v>Choose Race</v>
      </c>
    </row>
    <row r="2353" spans="1:24" hidden="1" x14ac:dyDescent="0.2">
      <c r="A2353" s="73" t="str">
        <f t="shared" si="413"/>
        <v/>
      </c>
      <c r="B2353" s="3" t="str">
        <f t="shared" si="411"/>
        <v/>
      </c>
      <c r="E2353" s="14" t="str">
        <f t="shared" si="412"/>
        <v/>
      </c>
      <c r="F2353" s="3">
        <f t="shared" si="418"/>
        <v>8</v>
      </c>
      <c r="G2353" s="3" t="str">
        <f t="shared" si="414"/>
        <v/>
      </c>
      <c r="H2353" s="3">
        <f t="shared" si="419"/>
        <v>0</v>
      </c>
      <c r="I2353" s="3" t="str">
        <f t="shared" si="415"/>
        <v/>
      </c>
      <c r="K2353" s="3">
        <f t="shared" si="416"/>
        <v>61</v>
      </c>
      <c r="L2353" s="3" t="str">
        <f t="shared" si="417"/>
        <v/>
      </c>
      <c r="N2353" s="48" t="s">
        <v>52</v>
      </c>
      <c r="O2353" s="57"/>
      <c r="P2353" s="36"/>
      <c r="Q2353" s="35"/>
      <c r="R2353" s="37"/>
      <c r="S2353" s="185"/>
      <c r="T2353" s="62" t="str">
        <f>IF(N2353&lt;&gt;"Choose Race",VLOOKUP(Q2353,'Riders Names'!A$2:B$582,2,FALSE),"")</f>
        <v/>
      </c>
      <c r="U2353" s="45" t="str">
        <f>IF(P2353&gt;0,VLOOKUP(Q2353,'Riders Names'!A$2:B$582,1,FALSE),"")</f>
        <v/>
      </c>
      <c r="X2353" s="7" t="str">
        <f>IF('My Races'!$H$2="All",Q2353,CONCATENATE(Q2353,N2353))</f>
        <v>Choose Race</v>
      </c>
    </row>
    <row r="2354" spans="1:24" hidden="1" x14ac:dyDescent="0.2">
      <c r="A2354" s="73" t="str">
        <f t="shared" si="413"/>
        <v/>
      </c>
      <c r="B2354" s="3" t="str">
        <f t="shared" si="411"/>
        <v/>
      </c>
      <c r="E2354" s="14" t="str">
        <f t="shared" si="412"/>
        <v/>
      </c>
      <c r="F2354" s="3">
        <f t="shared" si="418"/>
        <v>8</v>
      </c>
      <c r="G2354" s="3" t="str">
        <f t="shared" si="414"/>
        <v/>
      </c>
      <c r="H2354" s="3">
        <f t="shared" si="419"/>
        <v>0</v>
      </c>
      <c r="I2354" s="3" t="str">
        <f t="shared" si="415"/>
        <v/>
      </c>
      <c r="K2354" s="3">
        <f t="shared" si="416"/>
        <v>61</v>
      </c>
      <c r="L2354" s="3" t="str">
        <f t="shared" si="417"/>
        <v/>
      </c>
      <c r="N2354" s="48" t="s">
        <v>52</v>
      </c>
      <c r="O2354" s="57"/>
      <c r="P2354" s="36"/>
      <c r="Q2354" s="35"/>
      <c r="R2354" s="37"/>
      <c r="S2354" s="185"/>
      <c r="T2354" s="62" t="str">
        <f>IF(N2354&lt;&gt;"Choose Race",VLOOKUP(Q2354,'Riders Names'!A$2:B$582,2,FALSE),"")</f>
        <v/>
      </c>
      <c r="U2354" s="45" t="str">
        <f>IF(P2354&gt;0,VLOOKUP(Q2354,'Riders Names'!A$2:B$582,1,FALSE),"")</f>
        <v/>
      </c>
      <c r="X2354" s="7" t="str">
        <f>IF('My Races'!$H$2="All",Q2354,CONCATENATE(Q2354,N2354))</f>
        <v>Choose Race</v>
      </c>
    </row>
    <row r="2355" spans="1:24" hidden="1" x14ac:dyDescent="0.2">
      <c r="A2355" s="73" t="str">
        <f t="shared" si="413"/>
        <v/>
      </c>
      <c r="B2355" s="3" t="str">
        <f t="shared" si="411"/>
        <v/>
      </c>
      <c r="E2355" s="14" t="str">
        <f t="shared" si="412"/>
        <v/>
      </c>
      <c r="F2355" s="3">
        <f t="shared" si="418"/>
        <v>8</v>
      </c>
      <c r="G2355" s="3" t="str">
        <f t="shared" si="414"/>
        <v/>
      </c>
      <c r="H2355" s="3">
        <f t="shared" si="419"/>
        <v>0</v>
      </c>
      <c r="I2355" s="3" t="str">
        <f t="shared" si="415"/>
        <v/>
      </c>
      <c r="K2355" s="3">
        <f t="shared" si="416"/>
        <v>61</v>
      </c>
      <c r="L2355" s="3" t="str">
        <f t="shared" si="417"/>
        <v/>
      </c>
      <c r="N2355" s="48" t="s">
        <v>52</v>
      </c>
      <c r="O2355" s="57"/>
      <c r="P2355" s="36"/>
      <c r="Q2355" s="35"/>
      <c r="R2355" s="37"/>
      <c r="S2355" s="185"/>
      <c r="T2355" s="62" t="str">
        <f>IF(N2355&lt;&gt;"Choose Race",VLOOKUP(Q2355,'Riders Names'!A$2:B$582,2,FALSE),"")</f>
        <v/>
      </c>
      <c r="U2355" s="45" t="str">
        <f>IF(P2355&gt;0,VLOOKUP(Q2355,'Riders Names'!A$2:B$582,1,FALSE),"")</f>
        <v/>
      </c>
      <c r="X2355" s="7" t="str">
        <f>IF('My Races'!$H$2="All",Q2355,CONCATENATE(Q2355,N2355))</f>
        <v>Choose Race</v>
      </c>
    </row>
    <row r="2356" spans="1:24" hidden="1" x14ac:dyDescent="0.2">
      <c r="A2356" s="73" t="str">
        <f t="shared" si="413"/>
        <v/>
      </c>
      <c r="B2356" s="3" t="str">
        <f t="shared" si="411"/>
        <v/>
      </c>
      <c r="E2356" s="14" t="str">
        <f t="shared" si="412"/>
        <v/>
      </c>
      <c r="F2356" s="3">
        <f t="shared" si="418"/>
        <v>8</v>
      </c>
      <c r="G2356" s="3" t="str">
        <f t="shared" si="414"/>
        <v/>
      </c>
      <c r="H2356" s="3">
        <f t="shared" si="419"/>
        <v>0</v>
      </c>
      <c r="I2356" s="3" t="str">
        <f t="shared" si="415"/>
        <v/>
      </c>
      <c r="K2356" s="3">
        <f t="shared" si="416"/>
        <v>61</v>
      </c>
      <c r="L2356" s="3" t="str">
        <f t="shared" si="417"/>
        <v/>
      </c>
      <c r="N2356" s="48" t="s">
        <v>52</v>
      </c>
      <c r="O2356" s="57"/>
      <c r="P2356" s="36"/>
      <c r="Q2356" s="35"/>
      <c r="R2356" s="37"/>
      <c r="S2356" s="185"/>
      <c r="T2356" s="62" t="str">
        <f>IF(N2356&lt;&gt;"Choose Race",VLOOKUP(Q2356,'Riders Names'!A$2:B$582,2,FALSE),"")</f>
        <v/>
      </c>
      <c r="U2356" s="45" t="str">
        <f>IF(P2356&gt;0,VLOOKUP(Q2356,'Riders Names'!A$2:B$582,1,FALSE),"")</f>
        <v/>
      </c>
      <c r="X2356" s="7" t="str">
        <f>IF('My Races'!$H$2="All",Q2356,CONCATENATE(Q2356,N2356))</f>
        <v>Choose Race</v>
      </c>
    </row>
    <row r="2357" spans="1:24" hidden="1" x14ac:dyDescent="0.2">
      <c r="A2357" s="73" t="str">
        <f t="shared" si="413"/>
        <v/>
      </c>
      <c r="B2357" s="3" t="str">
        <f t="shared" si="411"/>
        <v/>
      </c>
      <c r="E2357" s="14" t="str">
        <f t="shared" si="412"/>
        <v/>
      </c>
      <c r="F2357" s="3">
        <f t="shared" si="418"/>
        <v>8</v>
      </c>
      <c r="G2357" s="3" t="str">
        <f t="shared" si="414"/>
        <v/>
      </c>
      <c r="H2357" s="3">
        <f t="shared" si="419"/>
        <v>0</v>
      </c>
      <c r="I2357" s="3" t="str">
        <f t="shared" si="415"/>
        <v/>
      </c>
      <c r="K2357" s="3">
        <f t="shared" si="416"/>
        <v>61</v>
      </c>
      <c r="L2357" s="3" t="str">
        <f t="shared" si="417"/>
        <v/>
      </c>
      <c r="N2357" s="48" t="s">
        <v>52</v>
      </c>
      <c r="O2357" s="57"/>
      <c r="P2357" s="36"/>
      <c r="Q2357" s="35"/>
      <c r="R2357" s="37"/>
      <c r="S2357" s="185"/>
      <c r="T2357" s="62" t="str">
        <f>IF(N2357&lt;&gt;"Choose Race",VLOOKUP(Q2357,'Riders Names'!A$2:B$582,2,FALSE),"")</f>
        <v/>
      </c>
      <c r="U2357" s="45" t="str">
        <f>IF(P2357&gt;0,VLOOKUP(Q2357,'Riders Names'!A$2:B$582,1,FALSE),"")</f>
        <v/>
      </c>
      <c r="X2357" s="7" t="str">
        <f>IF('My Races'!$H$2="All",Q2357,CONCATENATE(Q2357,N2357))</f>
        <v>Choose Race</v>
      </c>
    </row>
    <row r="2358" spans="1:24" hidden="1" x14ac:dyDescent="0.2">
      <c r="A2358" s="73" t="str">
        <f t="shared" si="413"/>
        <v/>
      </c>
      <c r="B2358" s="3" t="str">
        <f t="shared" si="411"/>
        <v/>
      </c>
      <c r="E2358" s="14" t="str">
        <f t="shared" si="412"/>
        <v/>
      </c>
      <c r="F2358" s="3">
        <f t="shared" si="418"/>
        <v>8</v>
      </c>
      <c r="G2358" s="3" t="str">
        <f t="shared" si="414"/>
        <v/>
      </c>
      <c r="H2358" s="3">
        <f t="shared" si="419"/>
        <v>0</v>
      </c>
      <c r="I2358" s="3" t="str">
        <f t="shared" si="415"/>
        <v/>
      </c>
      <c r="K2358" s="3">
        <f t="shared" si="416"/>
        <v>61</v>
      </c>
      <c r="L2358" s="3" t="str">
        <f t="shared" si="417"/>
        <v/>
      </c>
      <c r="N2358" s="48" t="s">
        <v>52</v>
      </c>
      <c r="O2358" s="57"/>
      <c r="P2358" s="36"/>
      <c r="Q2358" s="35"/>
      <c r="R2358" s="37"/>
      <c r="S2358" s="185"/>
      <c r="T2358" s="62" t="str">
        <f>IF(N2358&lt;&gt;"Choose Race",VLOOKUP(Q2358,'Riders Names'!A$2:B$582,2,FALSE),"")</f>
        <v/>
      </c>
      <c r="U2358" s="45" t="str">
        <f>IF(P2358&gt;0,VLOOKUP(Q2358,'Riders Names'!A$2:B$582,1,FALSE),"")</f>
        <v/>
      </c>
      <c r="X2358" s="7" t="str">
        <f>IF('My Races'!$H$2="All",Q2358,CONCATENATE(Q2358,N2358))</f>
        <v>Choose Race</v>
      </c>
    </row>
    <row r="2359" spans="1:24" hidden="1" x14ac:dyDescent="0.2">
      <c r="A2359" s="73" t="str">
        <f t="shared" si="413"/>
        <v/>
      </c>
      <c r="B2359" s="3" t="str">
        <f t="shared" si="411"/>
        <v/>
      </c>
      <c r="E2359" s="14" t="str">
        <f t="shared" si="412"/>
        <v/>
      </c>
      <c r="F2359" s="3">
        <f t="shared" si="418"/>
        <v>8</v>
      </c>
      <c r="G2359" s="3" t="str">
        <f t="shared" si="414"/>
        <v/>
      </c>
      <c r="H2359" s="3">
        <f t="shared" si="419"/>
        <v>0</v>
      </c>
      <c r="I2359" s="3" t="str">
        <f t="shared" si="415"/>
        <v/>
      </c>
      <c r="K2359" s="3">
        <f t="shared" si="416"/>
        <v>61</v>
      </c>
      <c r="L2359" s="3" t="str">
        <f t="shared" si="417"/>
        <v/>
      </c>
      <c r="N2359" s="48" t="s">
        <v>52</v>
      </c>
      <c r="O2359" s="57"/>
      <c r="P2359" s="36"/>
      <c r="Q2359" s="35"/>
      <c r="R2359" s="37"/>
      <c r="S2359" s="185"/>
      <c r="T2359" s="62" t="str">
        <f>IF(N2359&lt;&gt;"Choose Race",VLOOKUP(Q2359,'Riders Names'!A$2:B$582,2,FALSE),"")</f>
        <v/>
      </c>
      <c r="U2359" s="45" t="str">
        <f>IF(P2359&gt;0,VLOOKUP(Q2359,'Riders Names'!A$2:B$582,1,FALSE),"")</f>
        <v/>
      </c>
      <c r="X2359" s="7" t="str">
        <f>IF('My Races'!$H$2="All",Q2359,CONCATENATE(Q2359,N2359))</f>
        <v>Choose Race</v>
      </c>
    </row>
    <row r="2360" spans="1:24" hidden="1" x14ac:dyDescent="0.2">
      <c r="A2360" s="73" t="str">
        <f t="shared" si="413"/>
        <v/>
      </c>
      <c r="B2360" s="3" t="str">
        <f t="shared" si="411"/>
        <v/>
      </c>
      <c r="E2360" s="14" t="str">
        <f t="shared" si="412"/>
        <v/>
      </c>
      <c r="F2360" s="3">
        <f t="shared" si="418"/>
        <v>8</v>
      </c>
      <c r="G2360" s="3" t="str">
        <f t="shared" si="414"/>
        <v/>
      </c>
      <c r="H2360" s="3">
        <f t="shared" si="419"/>
        <v>0</v>
      </c>
      <c r="I2360" s="3" t="str">
        <f t="shared" si="415"/>
        <v/>
      </c>
      <c r="K2360" s="3">
        <f t="shared" si="416"/>
        <v>61</v>
      </c>
      <c r="L2360" s="3" t="str">
        <f t="shared" si="417"/>
        <v/>
      </c>
      <c r="N2360" s="48" t="s">
        <v>52</v>
      </c>
      <c r="O2360" s="57"/>
      <c r="P2360" s="36"/>
      <c r="Q2360" s="35"/>
      <c r="R2360" s="37"/>
      <c r="S2360" s="185"/>
      <c r="T2360" s="62" t="str">
        <f>IF(N2360&lt;&gt;"Choose Race",VLOOKUP(Q2360,'Riders Names'!A$2:B$582,2,FALSE),"")</f>
        <v/>
      </c>
      <c r="U2360" s="45" t="str">
        <f>IF(P2360&gt;0,VLOOKUP(Q2360,'Riders Names'!A$2:B$582,1,FALSE),"")</f>
        <v/>
      </c>
      <c r="X2360" s="7" t="str">
        <f>IF('My Races'!$H$2="All",Q2360,CONCATENATE(Q2360,N2360))</f>
        <v>Choose Race</v>
      </c>
    </row>
    <row r="2361" spans="1:24" hidden="1" x14ac:dyDescent="0.2">
      <c r="A2361" s="73" t="str">
        <f t="shared" si="413"/>
        <v/>
      </c>
      <c r="B2361" s="3" t="str">
        <f t="shared" si="411"/>
        <v/>
      </c>
      <c r="E2361" s="14" t="str">
        <f t="shared" si="412"/>
        <v/>
      </c>
      <c r="F2361" s="3">
        <f t="shared" si="418"/>
        <v>8</v>
      </c>
      <c r="G2361" s="3" t="str">
        <f t="shared" si="414"/>
        <v/>
      </c>
      <c r="H2361" s="3">
        <f t="shared" si="419"/>
        <v>0</v>
      </c>
      <c r="I2361" s="3" t="str">
        <f t="shared" si="415"/>
        <v/>
      </c>
      <c r="K2361" s="3">
        <f t="shared" si="416"/>
        <v>61</v>
      </c>
      <c r="L2361" s="3" t="str">
        <f t="shared" si="417"/>
        <v/>
      </c>
      <c r="N2361" s="48" t="s">
        <v>52</v>
      </c>
      <c r="O2361" s="57"/>
      <c r="P2361" s="36"/>
      <c r="Q2361" s="35"/>
      <c r="R2361" s="37"/>
      <c r="S2361" s="185"/>
      <c r="T2361" s="62" t="str">
        <f>IF(N2361&lt;&gt;"Choose Race",VLOOKUP(Q2361,'Riders Names'!A$2:B$582,2,FALSE),"")</f>
        <v/>
      </c>
      <c r="U2361" s="45" t="str">
        <f>IF(P2361&gt;0,VLOOKUP(Q2361,'Riders Names'!A$2:B$582,1,FALSE),"")</f>
        <v/>
      </c>
      <c r="X2361" s="7" t="str">
        <f>IF('My Races'!$H$2="All",Q2361,CONCATENATE(Q2361,N2361))</f>
        <v>Choose Race</v>
      </c>
    </row>
    <row r="2362" spans="1:24" hidden="1" x14ac:dyDescent="0.2">
      <c r="A2362" s="73" t="str">
        <f t="shared" si="413"/>
        <v/>
      </c>
      <c r="B2362" s="3" t="str">
        <f t="shared" si="411"/>
        <v/>
      </c>
      <c r="E2362" s="14" t="str">
        <f t="shared" si="412"/>
        <v/>
      </c>
      <c r="F2362" s="3">
        <f t="shared" si="418"/>
        <v>8</v>
      </c>
      <c r="G2362" s="3" t="str">
        <f t="shared" si="414"/>
        <v/>
      </c>
      <c r="H2362" s="3">
        <f t="shared" si="419"/>
        <v>0</v>
      </c>
      <c r="I2362" s="3" t="str">
        <f t="shared" si="415"/>
        <v/>
      </c>
      <c r="K2362" s="3">
        <f t="shared" si="416"/>
        <v>61</v>
      </c>
      <c r="L2362" s="3" t="str">
        <f t="shared" si="417"/>
        <v/>
      </c>
      <c r="N2362" s="48" t="s">
        <v>52</v>
      </c>
      <c r="O2362" s="57"/>
      <c r="P2362" s="36"/>
      <c r="Q2362" s="35"/>
      <c r="R2362" s="37"/>
      <c r="S2362" s="185"/>
      <c r="T2362" s="62" t="str">
        <f>IF(N2362&lt;&gt;"Choose Race",VLOOKUP(Q2362,'Riders Names'!A$2:B$582,2,FALSE),"")</f>
        <v/>
      </c>
      <c r="U2362" s="45" t="str">
        <f>IF(P2362&gt;0,VLOOKUP(Q2362,'Riders Names'!A$2:B$582,1,FALSE),"")</f>
        <v/>
      </c>
      <c r="X2362" s="7" t="str">
        <f>IF('My Races'!$H$2="All",Q2362,CONCATENATE(Q2362,N2362))</f>
        <v>Choose Race</v>
      </c>
    </row>
    <row r="2363" spans="1:24" hidden="1" x14ac:dyDescent="0.2">
      <c r="A2363" s="73" t="str">
        <f t="shared" si="413"/>
        <v/>
      </c>
      <c r="B2363" s="3" t="str">
        <f t="shared" si="411"/>
        <v/>
      </c>
      <c r="E2363" s="14" t="str">
        <f t="shared" si="412"/>
        <v/>
      </c>
      <c r="F2363" s="3">
        <f t="shared" si="418"/>
        <v>8</v>
      </c>
      <c r="G2363" s="3" t="str">
        <f t="shared" si="414"/>
        <v/>
      </c>
      <c r="H2363" s="3">
        <f t="shared" si="419"/>
        <v>0</v>
      </c>
      <c r="I2363" s="3" t="str">
        <f t="shared" si="415"/>
        <v/>
      </c>
      <c r="K2363" s="3">
        <f t="shared" si="416"/>
        <v>61</v>
      </c>
      <c r="L2363" s="3" t="str">
        <f t="shared" si="417"/>
        <v/>
      </c>
      <c r="N2363" s="48" t="s">
        <v>52</v>
      </c>
      <c r="O2363" s="57"/>
      <c r="P2363" s="36"/>
      <c r="Q2363" s="35"/>
      <c r="R2363" s="37"/>
      <c r="S2363" s="185"/>
      <c r="T2363" s="62" t="str">
        <f>IF(N2363&lt;&gt;"Choose Race",VLOOKUP(Q2363,'Riders Names'!A$2:B$582,2,FALSE),"")</f>
        <v/>
      </c>
      <c r="U2363" s="45" t="str">
        <f>IF(P2363&gt;0,VLOOKUP(Q2363,'Riders Names'!A$2:B$582,1,FALSE),"")</f>
        <v/>
      </c>
      <c r="X2363" s="7" t="str">
        <f>IF('My Races'!$H$2="All",Q2363,CONCATENATE(Q2363,N2363))</f>
        <v>Choose Race</v>
      </c>
    </row>
    <row r="2364" spans="1:24" hidden="1" x14ac:dyDescent="0.2">
      <c r="A2364" s="73" t="str">
        <f t="shared" si="413"/>
        <v/>
      </c>
      <c r="B2364" s="3" t="str">
        <f t="shared" si="411"/>
        <v/>
      </c>
      <c r="E2364" s="14" t="str">
        <f t="shared" si="412"/>
        <v/>
      </c>
      <c r="F2364" s="3">
        <f t="shared" si="418"/>
        <v>8</v>
      </c>
      <c r="G2364" s="3" t="str">
        <f t="shared" si="414"/>
        <v/>
      </c>
      <c r="H2364" s="3">
        <f t="shared" si="419"/>
        <v>0</v>
      </c>
      <c r="I2364" s="3" t="str">
        <f t="shared" si="415"/>
        <v/>
      </c>
      <c r="K2364" s="3">
        <f t="shared" si="416"/>
        <v>61</v>
      </c>
      <c r="L2364" s="3" t="str">
        <f t="shared" si="417"/>
        <v/>
      </c>
      <c r="N2364" s="48" t="s">
        <v>52</v>
      </c>
      <c r="O2364" s="57"/>
      <c r="P2364" s="36"/>
      <c r="Q2364" s="35"/>
      <c r="R2364" s="37"/>
      <c r="S2364" s="185"/>
      <c r="T2364" s="62" t="str">
        <f>IF(N2364&lt;&gt;"Choose Race",VLOOKUP(Q2364,'Riders Names'!A$2:B$582,2,FALSE),"")</f>
        <v/>
      </c>
      <c r="U2364" s="45" t="str">
        <f>IF(P2364&gt;0,VLOOKUP(Q2364,'Riders Names'!A$2:B$582,1,FALSE),"")</f>
        <v/>
      </c>
      <c r="X2364" s="7" t="str">
        <f>IF('My Races'!$H$2="All",Q2364,CONCATENATE(Q2364,N2364))</f>
        <v>Choose Race</v>
      </c>
    </row>
    <row r="2365" spans="1:24" hidden="1" x14ac:dyDescent="0.2">
      <c r="A2365" s="73" t="str">
        <f t="shared" si="413"/>
        <v/>
      </c>
      <c r="B2365" s="3" t="str">
        <f t="shared" si="411"/>
        <v/>
      </c>
      <c r="E2365" s="14" t="str">
        <f t="shared" si="412"/>
        <v/>
      </c>
      <c r="F2365" s="3">
        <f t="shared" si="418"/>
        <v>8</v>
      </c>
      <c r="G2365" s="3" t="str">
        <f t="shared" si="414"/>
        <v/>
      </c>
      <c r="H2365" s="3">
        <f t="shared" si="419"/>
        <v>0</v>
      </c>
      <c r="I2365" s="3" t="str">
        <f t="shared" si="415"/>
        <v/>
      </c>
      <c r="K2365" s="3">
        <f t="shared" si="416"/>
        <v>61</v>
      </c>
      <c r="L2365" s="3" t="str">
        <f t="shared" si="417"/>
        <v/>
      </c>
      <c r="N2365" s="48" t="s">
        <v>52</v>
      </c>
      <c r="O2365" s="57"/>
      <c r="P2365" s="36"/>
      <c r="Q2365" s="35"/>
      <c r="R2365" s="37"/>
      <c r="S2365" s="185"/>
      <c r="T2365" s="62" t="str">
        <f>IF(N2365&lt;&gt;"Choose Race",VLOOKUP(Q2365,'Riders Names'!A$2:B$582,2,FALSE),"")</f>
        <v/>
      </c>
      <c r="U2365" s="45" t="str">
        <f>IF(P2365&gt;0,VLOOKUP(Q2365,'Riders Names'!A$2:B$582,1,FALSE),"")</f>
        <v/>
      </c>
      <c r="X2365" s="7" t="str">
        <f>IF('My Races'!$H$2="All",Q2365,CONCATENATE(Q2365,N2365))</f>
        <v>Choose Race</v>
      </c>
    </row>
    <row r="2366" spans="1:24" hidden="1" x14ac:dyDescent="0.2">
      <c r="A2366" s="73" t="str">
        <f t="shared" si="413"/>
        <v/>
      </c>
      <c r="B2366" s="3" t="str">
        <f t="shared" si="411"/>
        <v/>
      </c>
      <c r="E2366" s="14" t="str">
        <f t="shared" si="412"/>
        <v/>
      </c>
      <c r="F2366" s="3">
        <f t="shared" si="418"/>
        <v>8</v>
      </c>
      <c r="G2366" s="3" t="str">
        <f t="shared" si="414"/>
        <v/>
      </c>
      <c r="H2366" s="3">
        <f t="shared" si="419"/>
        <v>0</v>
      </c>
      <c r="I2366" s="3" t="str">
        <f t="shared" si="415"/>
        <v/>
      </c>
      <c r="K2366" s="3">
        <f t="shared" si="416"/>
        <v>61</v>
      </c>
      <c r="L2366" s="3" t="str">
        <f t="shared" si="417"/>
        <v/>
      </c>
      <c r="N2366" s="48" t="s">
        <v>52</v>
      </c>
      <c r="O2366" s="57"/>
      <c r="P2366" s="36"/>
      <c r="Q2366" s="35"/>
      <c r="R2366" s="37"/>
      <c r="S2366" s="185"/>
      <c r="T2366" s="62" t="str">
        <f>IF(N2366&lt;&gt;"Choose Race",VLOOKUP(Q2366,'Riders Names'!A$2:B$582,2,FALSE),"")</f>
        <v/>
      </c>
      <c r="U2366" s="45" t="str">
        <f>IF(P2366&gt;0,VLOOKUP(Q2366,'Riders Names'!A$2:B$582,1,FALSE),"")</f>
        <v/>
      </c>
      <c r="X2366" s="7" t="str">
        <f>IF('My Races'!$H$2="All",Q2366,CONCATENATE(Q2366,N2366))</f>
        <v>Choose Race</v>
      </c>
    </row>
    <row r="2367" spans="1:24" hidden="1" x14ac:dyDescent="0.2">
      <c r="A2367" s="73" t="str">
        <f t="shared" si="413"/>
        <v/>
      </c>
      <c r="B2367" s="3" t="str">
        <f t="shared" si="411"/>
        <v/>
      </c>
      <c r="E2367" s="14" t="str">
        <f t="shared" si="412"/>
        <v/>
      </c>
      <c r="F2367" s="3">
        <f t="shared" si="418"/>
        <v>8</v>
      </c>
      <c r="G2367" s="3" t="str">
        <f t="shared" si="414"/>
        <v/>
      </c>
      <c r="H2367" s="3">
        <f t="shared" si="419"/>
        <v>0</v>
      </c>
      <c r="I2367" s="3" t="str">
        <f t="shared" si="415"/>
        <v/>
      </c>
      <c r="K2367" s="3">
        <f t="shared" si="416"/>
        <v>61</v>
      </c>
      <c r="L2367" s="3" t="str">
        <f t="shared" si="417"/>
        <v/>
      </c>
      <c r="N2367" s="48" t="s">
        <v>52</v>
      </c>
      <c r="O2367" s="57"/>
      <c r="P2367" s="36"/>
      <c r="Q2367" s="35"/>
      <c r="R2367" s="37"/>
      <c r="S2367" s="185"/>
      <c r="T2367" s="62" t="str">
        <f>IF(N2367&lt;&gt;"Choose Race",VLOOKUP(Q2367,'Riders Names'!A$2:B$582,2,FALSE),"")</f>
        <v/>
      </c>
      <c r="U2367" s="45" t="str">
        <f>IF(P2367&gt;0,VLOOKUP(Q2367,'Riders Names'!A$2:B$582,1,FALSE),"")</f>
        <v/>
      </c>
      <c r="X2367" s="7" t="str">
        <f>IF('My Races'!$H$2="All",Q2367,CONCATENATE(Q2367,N2367))</f>
        <v>Choose Race</v>
      </c>
    </row>
    <row r="2368" spans="1:24" hidden="1" x14ac:dyDescent="0.2">
      <c r="A2368" s="73" t="str">
        <f t="shared" si="413"/>
        <v/>
      </c>
      <c r="B2368" s="3" t="str">
        <f t="shared" si="411"/>
        <v/>
      </c>
      <c r="E2368" s="14" t="str">
        <f t="shared" si="412"/>
        <v/>
      </c>
      <c r="F2368" s="3">
        <f t="shared" si="418"/>
        <v>8</v>
      </c>
      <c r="G2368" s="3" t="str">
        <f t="shared" si="414"/>
        <v/>
      </c>
      <c r="H2368" s="3">
        <f t="shared" si="419"/>
        <v>0</v>
      </c>
      <c r="I2368" s="3" t="str">
        <f t="shared" si="415"/>
        <v/>
      </c>
      <c r="K2368" s="3">
        <f t="shared" si="416"/>
        <v>61</v>
      </c>
      <c r="L2368" s="3" t="str">
        <f t="shared" si="417"/>
        <v/>
      </c>
      <c r="N2368" s="48" t="s">
        <v>52</v>
      </c>
      <c r="O2368" s="57"/>
      <c r="P2368" s="36"/>
      <c r="Q2368" s="35"/>
      <c r="R2368" s="37"/>
      <c r="S2368" s="185"/>
      <c r="T2368" s="62" t="str">
        <f>IF(N2368&lt;&gt;"Choose Race",VLOOKUP(Q2368,'Riders Names'!A$2:B$582,2,FALSE),"")</f>
        <v/>
      </c>
      <c r="U2368" s="45" t="str">
        <f>IF(P2368&gt;0,VLOOKUP(Q2368,'Riders Names'!A$2:B$582,1,FALSE),"")</f>
        <v/>
      </c>
      <c r="X2368" s="7" t="str">
        <f>IF('My Races'!$H$2="All",Q2368,CONCATENATE(Q2368,N2368))</f>
        <v>Choose Race</v>
      </c>
    </row>
    <row r="2369" spans="1:24" hidden="1" x14ac:dyDescent="0.2">
      <c r="A2369" s="73" t="str">
        <f t="shared" si="413"/>
        <v/>
      </c>
      <c r="B2369" s="3" t="str">
        <f t="shared" si="411"/>
        <v/>
      </c>
      <c r="E2369" s="14" t="str">
        <f t="shared" si="412"/>
        <v/>
      </c>
      <c r="F2369" s="3">
        <f t="shared" si="418"/>
        <v>8</v>
      </c>
      <c r="G2369" s="3" t="str">
        <f t="shared" si="414"/>
        <v/>
      </c>
      <c r="H2369" s="3">
        <f t="shared" si="419"/>
        <v>0</v>
      </c>
      <c r="I2369" s="3" t="str">
        <f t="shared" si="415"/>
        <v/>
      </c>
      <c r="K2369" s="3">
        <f t="shared" si="416"/>
        <v>61</v>
      </c>
      <c r="L2369" s="3" t="str">
        <f t="shared" si="417"/>
        <v/>
      </c>
      <c r="N2369" s="48" t="s">
        <v>52</v>
      </c>
      <c r="O2369" s="57"/>
      <c r="P2369" s="36"/>
      <c r="Q2369" s="35"/>
      <c r="R2369" s="37"/>
      <c r="S2369" s="185"/>
      <c r="T2369" s="62" t="str">
        <f>IF(N2369&lt;&gt;"Choose Race",VLOOKUP(Q2369,'Riders Names'!A$2:B$582,2,FALSE),"")</f>
        <v/>
      </c>
      <c r="U2369" s="45" t="str">
        <f>IF(P2369&gt;0,VLOOKUP(Q2369,'Riders Names'!A$2:B$582,1,FALSE),"")</f>
        <v/>
      </c>
      <c r="X2369" s="7" t="str">
        <f>IF('My Races'!$H$2="All",Q2369,CONCATENATE(Q2369,N2369))</f>
        <v>Choose Race</v>
      </c>
    </row>
    <row r="2370" spans="1:24" hidden="1" x14ac:dyDescent="0.2">
      <c r="A2370" s="73" t="str">
        <f t="shared" si="413"/>
        <v/>
      </c>
      <c r="B2370" s="3" t="str">
        <f t="shared" si="411"/>
        <v/>
      </c>
      <c r="E2370" s="14" t="str">
        <f t="shared" si="412"/>
        <v/>
      </c>
      <c r="F2370" s="3">
        <f t="shared" si="418"/>
        <v>8</v>
      </c>
      <c r="G2370" s="3" t="str">
        <f t="shared" si="414"/>
        <v/>
      </c>
      <c r="H2370" s="3">
        <f t="shared" si="419"/>
        <v>0</v>
      </c>
      <c r="I2370" s="3" t="str">
        <f t="shared" si="415"/>
        <v/>
      </c>
      <c r="K2370" s="3">
        <f t="shared" si="416"/>
        <v>61</v>
      </c>
      <c r="L2370" s="3" t="str">
        <f t="shared" si="417"/>
        <v/>
      </c>
      <c r="N2370" s="48" t="s">
        <v>52</v>
      </c>
      <c r="O2370" s="57"/>
      <c r="P2370" s="36"/>
      <c r="Q2370" s="35"/>
      <c r="R2370" s="37"/>
      <c r="S2370" s="185"/>
      <c r="T2370" s="62" t="str">
        <f>IF(N2370&lt;&gt;"Choose Race",VLOOKUP(Q2370,'Riders Names'!A$2:B$582,2,FALSE),"")</f>
        <v/>
      </c>
      <c r="U2370" s="45" t="str">
        <f>IF(P2370&gt;0,VLOOKUP(Q2370,'Riders Names'!A$2:B$582,1,FALSE),"")</f>
        <v/>
      </c>
      <c r="X2370" s="7" t="str">
        <f>IF('My Races'!$H$2="All",Q2370,CONCATENATE(Q2370,N2370))</f>
        <v>Choose Race</v>
      </c>
    </row>
    <row r="2371" spans="1:24" hidden="1" x14ac:dyDescent="0.2">
      <c r="A2371" s="73" t="str">
        <f t="shared" si="413"/>
        <v/>
      </c>
      <c r="B2371" s="3" t="str">
        <f t="shared" ref="B2371:B2434" si="420">IF(N2371=$AA$11,RANK(A2371,A$3:A$5000,1),"")</f>
        <v/>
      </c>
      <c r="E2371" s="14" t="str">
        <f t="shared" ref="E2371:E2434" si="421">IF(N2371=$AA$11,P2371,"")</f>
        <v/>
      </c>
      <c r="F2371" s="3">
        <f t="shared" si="418"/>
        <v>8</v>
      </c>
      <c r="G2371" s="3" t="str">
        <f t="shared" si="414"/>
        <v/>
      </c>
      <c r="H2371" s="3">
        <f t="shared" si="419"/>
        <v>0</v>
      </c>
      <c r="I2371" s="3" t="str">
        <f t="shared" si="415"/>
        <v/>
      </c>
      <c r="K2371" s="3">
        <f t="shared" si="416"/>
        <v>61</v>
      </c>
      <c r="L2371" s="3" t="str">
        <f t="shared" si="417"/>
        <v/>
      </c>
      <c r="N2371" s="48" t="s">
        <v>52</v>
      </c>
      <c r="O2371" s="57"/>
      <c r="P2371" s="36"/>
      <c r="Q2371" s="35"/>
      <c r="R2371" s="37"/>
      <c r="S2371" s="185"/>
      <c r="T2371" s="62" t="str">
        <f>IF(N2371&lt;&gt;"Choose Race",VLOOKUP(Q2371,'Riders Names'!A$2:B$582,2,FALSE),"")</f>
        <v/>
      </c>
      <c r="U2371" s="45" t="str">
        <f>IF(P2371&gt;0,VLOOKUP(Q2371,'Riders Names'!A$2:B$582,1,FALSE),"")</f>
        <v/>
      </c>
      <c r="X2371" s="7" t="str">
        <f>IF('My Races'!$H$2="All",Q2371,CONCATENATE(Q2371,N2371))</f>
        <v>Choose Race</v>
      </c>
    </row>
    <row r="2372" spans="1:24" hidden="1" x14ac:dyDescent="0.2">
      <c r="A2372" s="73" t="str">
        <f t="shared" ref="A2372:A2435" si="422">IF(AND(N2372=$AA$11,$AA$7="All"),R2372,IF(AND(N2372=$AA$11,$AA$7=T2372),R2372,""))</f>
        <v/>
      </c>
      <c r="B2372" s="3" t="str">
        <f t="shared" si="420"/>
        <v/>
      </c>
      <c r="E2372" s="14" t="str">
        <f t="shared" si="421"/>
        <v/>
      </c>
      <c r="F2372" s="3">
        <f t="shared" si="418"/>
        <v>8</v>
      </c>
      <c r="G2372" s="3" t="str">
        <f t="shared" ref="G2372:G2435" si="423">IF(F2372&lt;&gt;F2371,F2372,"")</f>
        <v/>
      </c>
      <c r="H2372" s="3">
        <f t="shared" si="419"/>
        <v>0</v>
      </c>
      <c r="I2372" s="3" t="str">
        <f t="shared" ref="I2372:I2435" si="424">IF(H2372&lt;&gt;H2371,CONCATENATE($AA$11,H2372),"")</f>
        <v/>
      </c>
      <c r="K2372" s="3">
        <f t="shared" si="416"/>
        <v>61</v>
      </c>
      <c r="L2372" s="3" t="str">
        <f t="shared" si="417"/>
        <v/>
      </c>
      <c r="N2372" s="48" t="s">
        <v>52</v>
      </c>
      <c r="O2372" s="57"/>
      <c r="P2372" s="36"/>
      <c r="Q2372" s="35"/>
      <c r="R2372" s="37"/>
      <c r="S2372" s="185"/>
      <c r="T2372" s="62" t="str">
        <f>IF(N2372&lt;&gt;"Choose Race",VLOOKUP(Q2372,'Riders Names'!A$2:B$582,2,FALSE),"")</f>
        <v/>
      </c>
      <c r="U2372" s="45" t="str">
        <f>IF(P2372&gt;0,VLOOKUP(Q2372,'Riders Names'!A$2:B$582,1,FALSE),"")</f>
        <v/>
      </c>
      <c r="X2372" s="7" t="str">
        <f>IF('My Races'!$H$2="All",Q2372,CONCATENATE(Q2372,N2372))</f>
        <v>Choose Race</v>
      </c>
    </row>
    <row r="2373" spans="1:24" hidden="1" x14ac:dyDescent="0.2">
      <c r="A2373" s="73" t="str">
        <f t="shared" si="422"/>
        <v/>
      </c>
      <c r="B2373" s="3" t="str">
        <f t="shared" si="420"/>
        <v/>
      </c>
      <c r="E2373" s="14" t="str">
        <f t="shared" si="421"/>
        <v/>
      </c>
      <c r="F2373" s="3">
        <f t="shared" si="418"/>
        <v>8</v>
      </c>
      <c r="G2373" s="3" t="str">
        <f t="shared" si="423"/>
        <v/>
      </c>
      <c r="H2373" s="3">
        <f t="shared" si="419"/>
        <v>0</v>
      </c>
      <c r="I2373" s="3" t="str">
        <f t="shared" si="424"/>
        <v/>
      </c>
      <c r="K2373" s="3">
        <f t="shared" si="416"/>
        <v>61</v>
      </c>
      <c r="L2373" s="3" t="str">
        <f t="shared" si="417"/>
        <v/>
      </c>
      <c r="N2373" s="48" t="s">
        <v>52</v>
      </c>
      <c r="O2373" s="57"/>
      <c r="P2373" s="36"/>
      <c r="Q2373" s="35"/>
      <c r="R2373" s="37"/>
      <c r="S2373" s="185"/>
      <c r="T2373" s="62" t="str">
        <f>IF(N2373&lt;&gt;"Choose Race",VLOOKUP(Q2373,'Riders Names'!A$2:B$582,2,FALSE),"")</f>
        <v/>
      </c>
      <c r="U2373" s="45" t="str">
        <f>IF(P2373&gt;0,VLOOKUP(Q2373,'Riders Names'!A$2:B$582,1,FALSE),"")</f>
        <v/>
      </c>
      <c r="X2373" s="7" t="str">
        <f>IF('My Races'!$H$2="All",Q2373,CONCATENATE(Q2373,N2373))</f>
        <v>Choose Race</v>
      </c>
    </row>
    <row r="2374" spans="1:24" hidden="1" x14ac:dyDescent="0.2">
      <c r="A2374" s="73" t="str">
        <f t="shared" si="422"/>
        <v/>
      </c>
      <c r="B2374" s="3" t="str">
        <f t="shared" si="420"/>
        <v/>
      </c>
      <c r="E2374" s="14" t="str">
        <f t="shared" si="421"/>
        <v/>
      </c>
      <c r="F2374" s="3">
        <f t="shared" si="418"/>
        <v>8</v>
      </c>
      <c r="G2374" s="3" t="str">
        <f t="shared" si="423"/>
        <v/>
      </c>
      <c r="H2374" s="3">
        <f t="shared" si="419"/>
        <v>0</v>
      </c>
      <c r="I2374" s="3" t="str">
        <f t="shared" si="424"/>
        <v/>
      </c>
      <c r="K2374" s="3">
        <f t="shared" si="416"/>
        <v>61</v>
      </c>
      <c r="L2374" s="3" t="str">
        <f t="shared" si="417"/>
        <v/>
      </c>
      <c r="N2374" s="48" t="s">
        <v>52</v>
      </c>
      <c r="O2374" s="57"/>
      <c r="P2374" s="36"/>
      <c r="Q2374" s="35"/>
      <c r="R2374" s="37"/>
      <c r="S2374" s="185"/>
      <c r="T2374" s="62" t="str">
        <f>IF(N2374&lt;&gt;"Choose Race",VLOOKUP(Q2374,'Riders Names'!A$2:B$582,2,FALSE),"")</f>
        <v/>
      </c>
      <c r="U2374" s="45" t="str">
        <f>IF(P2374&gt;0,VLOOKUP(Q2374,'Riders Names'!A$2:B$582,1,FALSE),"")</f>
        <v/>
      </c>
      <c r="X2374" s="7" t="str">
        <f>IF('My Races'!$H$2="All",Q2374,CONCATENATE(Q2374,N2374))</f>
        <v>Choose Race</v>
      </c>
    </row>
    <row r="2375" spans="1:24" hidden="1" x14ac:dyDescent="0.2">
      <c r="A2375" s="73" t="str">
        <f t="shared" si="422"/>
        <v/>
      </c>
      <c r="B2375" s="3" t="str">
        <f t="shared" si="420"/>
        <v/>
      </c>
      <c r="E2375" s="14" t="str">
        <f t="shared" si="421"/>
        <v/>
      </c>
      <c r="F2375" s="3">
        <f t="shared" si="418"/>
        <v>8</v>
      </c>
      <c r="G2375" s="3" t="str">
        <f t="shared" si="423"/>
        <v/>
      </c>
      <c r="H2375" s="3">
        <f t="shared" si="419"/>
        <v>0</v>
      </c>
      <c r="I2375" s="3" t="str">
        <f t="shared" si="424"/>
        <v/>
      </c>
      <c r="K2375" s="3">
        <f t="shared" si="416"/>
        <v>61</v>
      </c>
      <c r="L2375" s="3" t="str">
        <f t="shared" si="417"/>
        <v/>
      </c>
      <c r="N2375" s="48" t="s">
        <v>52</v>
      </c>
      <c r="O2375" s="57"/>
      <c r="P2375" s="36"/>
      <c r="Q2375" s="35"/>
      <c r="R2375" s="37"/>
      <c r="S2375" s="185"/>
      <c r="T2375" s="62" t="str">
        <f>IF(N2375&lt;&gt;"Choose Race",VLOOKUP(Q2375,'Riders Names'!A$2:B$582,2,FALSE),"")</f>
        <v/>
      </c>
      <c r="U2375" s="45" t="str">
        <f>IF(P2375&gt;0,VLOOKUP(Q2375,'Riders Names'!A$2:B$582,1,FALSE),"")</f>
        <v/>
      </c>
      <c r="X2375" s="7" t="str">
        <f>IF('My Races'!$H$2="All",Q2375,CONCATENATE(Q2375,N2375))</f>
        <v>Choose Race</v>
      </c>
    </row>
    <row r="2376" spans="1:24" hidden="1" x14ac:dyDescent="0.2">
      <c r="A2376" s="73" t="str">
        <f t="shared" si="422"/>
        <v/>
      </c>
      <c r="B2376" s="3" t="str">
        <f t="shared" si="420"/>
        <v/>
      </c>
      <c r="E2376" s="14" t="str">
        <f t="shared" si="421"/>
        <v/>
      </c>
      <c r="F2376" s="3">
        <f t="shared" si="418"/>
        <v>8</v>
      </c>
      <c r="G2376" s="3" t="str">
        <f t="shared" si="423"/>
        <v/>
      </c>
      <c r="H2376" s="3">
        <f t="shared" si="419"/>
        <v>0</v>
      </c>
      <c r="I2376" s="3" t="str">
        <f t="shared" si="424"/>
        <v/>
      </c>
      <c r="K2376" s="3">
        <f t="shared" si="416"/>
        <v>61</v>
      </c>
      <c r="L2376" s="3" t="str">
        <f t="shared" si="417"/>
        <v/>
      </c>
      <c r="N2376" s="48" t="s">
        <v>52</v>
      </c>
      <c r="O2376" s="57"/>
      <c r="P2376" s="36"/>
      <c r="Q2376" s="35"/>
      <c r="R2376" s="37"/>
      <c r="S2376" s="185"/>
      <c r="T2376" s="62" t="str">
        <f>IF(N2376&lt;&gt;"Choose Race",VLOOKUP(Q2376,'Riders Names'!A$2:B$582,2,FALSE),"")</f>
        <v/>
      </c>
      <c r="U2376" s="45" t="str">
        <f>IF(P2376&gt;0,VLOOKUP(Q2376,'Riders Names'!A$2:B$582,1,FALSE),"")</f>
        <v/>
      </c>
      <c r="X2376" s="7" t="str">
        <f>IF('My Races'!$H$2="All",Q2376,CONCATENATE(Q2376,N2376))</f>
        <v>Choose Race</v>
      </c>
    </row>
    <row r="2377" spans="1:24" hidden="1" x14ac:dyDescent="0.2">
      <c r="A2377" s="73" t="str">
        <f t="shared" si="422"/>
        <v/>
      </c>
      <c r="B2377" s="3" t="str">
        <f t="shared" si="420"/>
        <v/>
      </c>
      <c r="E2377" s="14" t="str">
        <f t="shared" si="421"/>
        <v/>
      </c>
      <c r="F2377" s="3">
        <f t="shared" si="418"/>
        <v>8</v>
      </c>
      <c r="G2377" s="3" t="str">
        <f t="shared" si="423"/>
        <v/>
      </c>
      <c r="H2377" s="3">
        <f t="shared" si="419"/>
        <v>0</v>
      </c>
      <c r="I2377" s="3" t="str">
        <f t="shared" si="424"/>
        <v/>
      </c>
      <c r="K2377" s="3">
        <f t="shared" ref="K2377:K2440" si="425">IF(X2377=$AA$6,K2376+1,K2376)</f>
        <v>61</v>
      </c>
      <c r="L2377" s="3" t="str">
        <f t="shared" ref="L2377:L2440" si="426">IF(K2377&lt;&gt;K2376,CONCATENATE($AA$4,K2377),"")</f>
        <v/>
      </c>
      <c r="N2377" s="48" t="s">
        <v>52</v>
      </c>
      <c r="O2377" s="57"/>
      <c r="P2377" s="36"/>
      <c r="Q2377" s="35"/>
      <c r="R2377" s="37"/>
      <c r="S2377" s="185"/>
      <c r="T2377" s="62" t="str">
        <f>IF(N2377&lt;&gt;"Choose Race",VLOOKUP(Q2377,'Riders Names'!A$2:B$582,2,FALSE),"")</f>
        <v/>
      </c>
      <c r="U2377" s="45" t="str">
        <f>IF(P2377&gt;0,VLOOKUP(Q2377,'Riders Names'!A$2:B$582,1,FALSE),"")</f>
        <v/>
      </c>
      <c r="X2377" s="7" t="str">
        <f>IF('My Races'!$H$2="All",Q2377,CONCATENATE(Q2377,N2377))</f>
        <v>Choose Race</v>
      </c>
    </row>
    <row r="2378" spans="1:24" hidden="1" x14ac:dyDescent="0.2">
      <c r="A2378" s="73" t="str">
        <f t="shared" si="422"/>
        <v/>
      </c>
      <c r="B2378" s="3" t="str">
        <f t="shared" si="420"/>
        <v/>
      </c>
      <c r="E2378" s="14" t="str">
        <f t="shared" si="421"/>
        <v/>
      </c>
      <c r="F2378" s="3">
        <f t="shared" si="418"/>
        <v>8</v>
      </c>
      <c r="G2378" s="3" t="str">
        <f t="shared" si="423"/>
        <v/>
      </c>
      <c r="H2378" s="3">
        <f t="shared" si="419"/>
        <v>0</v>
      </c>
      <c r="I2378" s="3" t="str">
        <f t="shared" si="424"/>
        <v/>
      </c>
      <c r="K2378" s="3">
        <f t="shared" si="425"/>
        <v>61</v>
      </c>
      <c r="L2378" s="3" t="str">
        <f t="shared" si="426"/>
        <v/>
      </c>
      <c r="N2378" s="48" t="s">
        <v>52</v>
      </c>
      <c r="O2378" s="57"/>
      <c r="P2378" s="36"/>
      <c r="Q2378" s="35"/>
      <c r="R2378" s="37"/>
      <c r="S2378" s="185"/>
      <c r="T2378" s="62" t="str">
        <f>IF(N2378&lt;&gt;"Choose Race",VLOOKUP(Q2378,'Riders Names'!A$2:B$582,2,FALSE),"")</f>
        <v/>
      </c>
      <c r="U2378" s="45" t="str">
        <f>IF(P2378&gt;0,VLOOKUP(Q2378,'Riders Names'!A$2:B$582,1,FALSE),"")</f>
        <v/>
      </c>
      <c r="X2378" s="7" t="str">
        <f>IF('My Races'!$H$2="All",Q2378,CONCATENATE(Q2378,N2378))</f>
        <v>Choose Race</v>
      </c>
    </row>
    <row r="2379" spans="1:24" hidden="1" x14ac:dyDescent="0.2">
      <c r="A2379" s="73" t="str">
        <f t="shared" si="422"/>
        <v/>
      </c>
      <c r="B2379" s="3" t="str">
        <f t="shared" si="420"/>
        <v/>
      </c>
      <c r="E2379" s="14" t="str">
        <f t="shared" si="421"/>
        <v/>
      </c>
      <c r="F2379" s="3">
        <f t="shared" si="418"/>
        <v>8</v>
      </c>
      <c r="G2379" s="3" t="str">
        <f t="shared" si="423"/>
        <v/>
      </c>
      <c r="H2379" s="3">
        <f t="shared" si="419"/>
        <v>0</v>
      </c>
      <c r="I2379" s="3" t="str">
        <f t="shared" si="424"/>
        <v/>
      </c>
      <c r="K2379" s="3">
        <f t="shared" si="425"/>
        <v>61</v>
      </c>
      <c r="L2379" s="3" t="str">
        <f t="shared" si="426"/>
        <v/>
      </c>
      <c r="N2379" s="48" t="s">
        <v>52</v>
      </c>
      <c r="O2379" s="57"/>
      <c r="P2379" s="36"/>
      <c r="Q2379" s="35"/>
      <c r="R2379" s="37"/>
      <c r="S2379" s="185"/>
      <c r="T2379" s="62" t="str">
        <f>IF(N2379&lt;&gt;"Choose Race",VLOOKUP(Q2379,'Riders Names'!A$2:B$582,2,FALSE),"")</f>
        <v/>
      </c>
      <c r="U2379" s="45" t="str">
        <f>IF(P2379&gt;0,VLOOKUP(Q2379,'Riders Names'!A$2:B$582,1,FALSE),"")</f>
        <v/>
      </c>
      <c r="X2379" s="7" t="str">
        <f>IF('My Races'!$H$2="All",Q2379,CONCATENATE(Q2379,N2379))</f>
        <v>Choose Race</v>
      </c>
    </row>
    <row r="2380" spans="1:24" hidden="1" x14ac:dyDescent="0.2">
      <c r="A2380" s="73" t="str">
        <f t="shared" si="422"/>
        <v/>
      </c>
      <c r="B2380" s="3" t="str">
        <f t="shared" si="420"/>
        <v/>
      </c>
      <c r="E2380" s="14" t="str">
        <f t="shared" si="421"/>
        <v/>
      </c>
      <c r="F2380" s="3">
        <f t="shared" si="418"/>
        <v>8</v>
      </c>
      <c r="G2380" s="3" t="str">
        <f t="shared" si="423"/>
        <v/>
      </c>
      <c r="H2380" s="3">
        <f t="shared" si="419"/>
        <v>0</v>
      </c>
      <c r="I2380" s="3" t="str">
        <f t="shared" si="424"/>
        <v/>
      </c>
      <c r="K2380" s="3">
        <f t="shared" si="425"/>
        <v>61</v>
      </c>
      <c r="L2380" s="3" t="str">
        <f t="shared" si="426"/>
        <v/>
      </c>
      <c r="N2380" s="48" t="s">
        <v>52</v>
      </c>
      <c r="O2380" s="57"/>
      <c r="P2380" s="36"/>
      <c r="Q2380" s="35"/>
      <c r="R2380" s="37"/>
      <c r="S2380" s="185"/>
      <c r="T2380" s="62" t="str">
        <f>IF(N2380&lt;&gt;"Choose Race",VLOOKUP(Q2380,'Riders Names'!A$2:B$582,2,FALSE),"")</f>
        <v/>
      </c>
      <c r="U2380" s="45" t="str">
        <f>IF(P2380&gt;0,VLOOKUP(Q2380,'Riders Names'!A$2:B$582,1,FALSE),"")</f>
        <v/>
      </c>
      <c r="X2380" s="7" t="str">
        <f>IF('My Races'!$H$2="All",Q2380,CONCATENATE(Q2380,N2380))</f>
        <v>Choose Race</v>
      </c>
    </row>
    <row r="2381" spans="1:24" hidden="1" x14ac:dyDescent="0.2">
      <c r="A2381" s="73" t="str">
        <f t="shared" si="422"/>
        <v/>
      </c>
      <c r="B2381" s="3" t="str">
        <f t="shared" si="420"/>
        <v/>
      </c>
      <c r="E2381" s="14" t="str">
        <f t="shared" si="421"/>
        <v/>
      </c>
      <c r="F2381" s="3">
        <f t="shared" si="418"/>
        <v>8</v>
      </c>
      <c r="G2381" s="3" t="str">
        <f t="shared" si="423"/>
        <v/>
      </c>
      <c r="H2381" s="3">
        <f t="shared" si="419"/>
        <v>0</v>
      </c>
      <c r="I2381" s="3" t="str">
        <f t="shared" si="424"/>
        <v/>
      </c>
      <c r="K2381" s="3">
        <f t="shared" si="425"/>
        <v>61</v>
      </c>
      <c r="L2381" s="3" t="str">
        <f t="shared" si="426"/>
        <v/>
      </c>
      <c r="N2381" s="48" t="s">
        <v>52</v>
      </c>
      <c r="O2381" s="57"/>
      <c r="P2381" s="36"/>
      <c r="Q2381" s="35"/>
      <c r="R2381" s="37"/>
      <c r="S2381" s="185"/>
      <c r="T2381" s="62" t="str">
        <f>IF(N2381&lt;&gt;"Choose Race",VLOOKUP(Q2381,'Riders Names'!A$2:B$582,2,FALSE),"")</f>
        <v/>
      </c>
      <c r="U2381" s="45" t="str">
        <f>IF(P2381&gt;0,VLOOKUP(Q2381,'Riders Names'!A$2:B$582,1,FALSE),"")</f>
        <v/>
      </c>
      <c r="X2381" s="7" t="str">
        <f>IF('My Races'!$H$2="All",Q2381,CONCATENATE(Q2381,N2381))</f>
        <v>Choose Race</v>
      </c>
    </row>
    <row r="2382" spans="1:24" hidden="1" x14ac:dyDescent="0.2">
      <c r="A2382" s="73" t="str">
        <f t="shared" si="422"/>
        <v/>
      </c>
      <c r="B2382" s="3" t="str">
        <f t="shared" si="420"/>
        <v/>
      </c>
      <c r="E2382" s="14" t="str">
        <f t="shared" si="421"/>
        <v/>
      </c>
      <c r="F2382" s="3">
        <f t="shared" si="418"/>
        <v>8</v>
      </c>
      <c r="G2382" s="3" t="str">
        <f t="shared" si="423"/>
        <v/>
      </c>
      <c r="H2382" s="3">
        <f t="shared" si="419"/>
        <v>0</v>
      </c>
      <c r="I2382" s="3" t="str">
        <f t="shared" si="424"/>
        <v/>
      </c>
      <c r="K2382" s="3">
        <f t="shared" si="425"/>
        <v>61</v>
      </c>
      <c r="L2382" s="3" t="str">
        <f t="shared" si="426"/>
        <v/>
      </c>
      <c r="N2382" s="48" t="s">
        <v>52</v>
      </c>
      <c r="O2382" s="57"/>
      <c r="P2382" s="36"/>
      <c r="Q2382" s="35"/>
      <c r="R2382" s="37"/>
      <c r="S2382" s="185"/>
      <c r="T2382" s="62" t="str">
        <f>IF(N2382&lt;&gt;"Choose Race",VLOOKUP(Q2382,'Riders Names'!A$2:B$582,2,FALSE),"")</f>
        <v/>
      </c>
      <c r="U2382" s="45" t="str">
        <f>IF(P2382&gt;0,VLOOKUP(Q2382,'Riders Names'!A$2:B$582,1,FALSE),"")</f>
        <v/>
      </c>
      <c r="X2382" s="7" t="str">
        <f>IF('My Races'!$H$2="All",Q2382,CONCATENATE(Q2382,N2382))</f>
        <v>Choose Race</v>
      </c>
    </row>
    <row r="2383" spans="1:24" hidden="1" x14ac:dyDescent="0.2">
      <c r="A2383" s="73" t="str">
        <f t="shared" si="422"/>
        <v/>
      </c>
      <c r="B2383" s="3" t="str">
        <f t="shared" si="420"/>
        <v/>
      </c>
      <c r="E2383" s="14" t="str">
        <f t="shared" si="421"/>
        <v/>
      </c>
      <c r="F2383" s="3">
        <f t="shared" si="418"/>
        <v>8</v>
      </c>
      <c r="G2383" s="3" t="str">
        <f t="shared" si="423"/>
        <v/>
      </c>
      <c r="H2383" s="3">
        <f t="shared" si="419"/>
        <v>0</v>
      </c>
      <c r="I2383" s="3" t="str">
        <f t="shared" si="424"/>
        <v/>
      </c>
      <c r="K2383" s="3">
        <f t="shared" si="425"/>
        <v>61</v>
      </c>
      <c r="L2383" s="3" t="str">
        <f t="shared" si="426"/>
        <v/>
      </c>
      <c r="N2383" s="48" t="s">
        <v>52</v>
      </c>
      <c r="O2383" s="57"/>
      <c r="P2383" s="36"/>
      <c r="Q2383" s="35"/>
      <c r="R2383" s="37"/>
      <c r="S2383" s="185"/>
      <c r="T2383" s="62" t="str">
        <f>IF(N2383&lt;&gt;"Choose Race",VLOOKUP(Q2383,'Riders Names'!A$2:B$582,2,FALSE),"")</f>
        <v/>
      </c>
      <c r="U2383" s="45" t="str">
        <f>IF(P2383&gt;0,VLOOKUP(Q2383,'Riders Names'!A$2:B$582,1,FALSE),"")</f>
        <v/>
      </c>
      <c r="X2383" s="7" t="str">
        <f>IF('My Races'!$H$2="All",Q2383,CONCATENATE(Q2383,N2383))</f>
        <v>Choose Race</v>
      </c>
    </row>
    <row r="2384" spans="1:24" hidden="1" x14ac:dyDescent="0.2">
      <c r="A2384" s="73" t="str">
        <f t="shared" si="422"/>
        <v/>
      </c>
      <c r="B2384" s="3" t="str">
        <f t="shared" si="420"/>
        <v/>
      </c>
      <c r="E2384" s="14" t="str">
        <f t="shared" si="421"/>
        <v/>
      </c>
      <c r="F2384" s="3">
        <f t="shared" si="418"/>
        <v>8</v>
      </c>
      <c r="G2384" s="3" t="str">
        <f t="shared" si="423"/>
        <v/>
      </c>
      <c r="H2384" s="3">
        <f t="shared" si="419"/>
        <v>0</v>
      </c>
      <c r="I2384" s="3" t="str">
        <f t="shared" si="424"/>
        <v/>
      </c>
      <c r="K2384" s="3">
        <f t="shared" si="425"/>
        <v>61</v>
      </c>
      <c r="L2384" s="3" t="str">
        <f t="shared" si="426"/>
        <v/>
      </c>
      <c r="N2384" s="48" t="s">
        <v>52</v>
      </c>
      <c r="O2384" s="57"/>
      <c r="P2384" s="36"/>
      <c r="Q2384" s="35"/>
      <c r="R2384" s="37"/>
      <c r="S2384" s="185"/>
      <c r="T2384" s="62" t="str">
        <f>IF(N2384&lt;&gt;"Choose Race",VLOOKUP(Q2384,'Riders Names'!A$2:B$582,2,FALSE),"")</f>
        <v/>
      </c>
      <c r="U2384" s="45" t="str">
        <f>IF(P2384&gt;0,VLOOKUP(Q2384,'Riders Names'!A$2:B$582,1,FALSE),"")</f>
        <v/>
      </c>
      <c r="X2384" s="7" t="str">
        <f>IF('My Races'!$H$2="All",Q2384,CONCATENATE(Q2384,N2384))</f>
        <v>Choose Race</v>
      </c>
    </row>
    <row r="2385" spans="1:24" hidden="1" x14ac:dyDescent="0.2">
      <c r="A2385" s="73" t="str">
        <f t="shared" si="422"/>
        <v/>
      </c>
      <c r="B2385" s="3" t="str">
        <f t="shared" si="420"/>
        <v/>
      </c>
      <c r="E2385" s="14" t="str">
        <f t="shared" si="421"/>
        <v/>
      </c>
      <c r="F2385" s="3">
        <f t="shared" si="418"/>
        <v>8</v>
      </c>
      <c r="G2385" s="3" t="str">
        <f t="shared" si="423"/>
        <v/>
      </c>
      <c r="H2385" s="3">
        <f t="shared" si="419"/>
        <v>0</v>
      </c>
      <c r="I2385" s="3" t="str">
        <f t="shared" si="424"/>
        <v/>
      </c>
      <c r="K2385" s="3">
        <f t="shared" si="425"/>
        <v>61</v>
      </c>
      <c r="L2385" s="3" t="str">
        <f t="shared" si="426"/>
        <v/>
      </c>
      <c r="N2385" s="48" t="s">
        <v>52</v>
      </c>
      <c r="O2385" s="57"/>
      <c r="P2385" s="36"/>
      <c r="Q2385" s="35"/>
      <c r="R2385" s="37"/>
      <c r="S2385" s="185"/>
      <c r="T2385" s="62" t="str">
        <f>IF(N2385&lt;&gt;"Choose Race",VLOOKUP(Q2385,'Riders Names'!A$2:B$582,2,FALSE),"")</f>
        <v/>
      </c>
      <c r="U2385" s="45" t="str">
        <f>IF(P2385&gt;0,VLOOKUP(Q2385,'Riders Names'!A$2:B$582,1,FALSE),"")</f>
        <v/>
      </c>
      <c r="X2385" s="7" t="str">
        <f>IF('My Races'!$H$2="All",Q2385,CONCATENATE(Q2385,N2385))</f>
        <v>Choose Race</v>
      </c>
    </row>
    <row r="2386" spans="1:24" hidden="1" x14ac:dyDescent="0.2">
      <c r="A2386" s="73" t="str">
        <f t="shared" si="422"/>
        <v/>
      </c>
      <c r="B2386" s="3" t="str">
        <f t="shared" si="420"/>
        <v/>
      </c>
      <c r="E2386" s="14" t="str">
        <f t="shared" si="421"/>
        <v/>
      </c>
      <c r="F2386" s="3">
        <f t="shared" si="418"/>
        <v>8</v>
      </c>
      <c r="G2386" s="3" t="str">
        <f t="shared" si="423"/>
        <v/>
      </c>
      <c r="H2386" s="3">
        <f t="shared" si="419"/>
        <v>0</v>
      </c>
      <c r="I2386" s="3" t="str">
        <f t="shared" si="424"/>
        <v/>
      </c>
      <c r="K2386" s="3">
        <f t="shared" si="425"/>
        <v>61</v>
      </c>
      <c r="L2386" s="3" t="str">
        <f t="shared" si="426"/>
        <v/>
      </c>
      <c r="N2386" s="48" t="s">
        <v>52</v>
      </c>
      <c r="O2386" s="57"/>
      <c r="P2386" s="36"/>
      <c r="Q2386" s="35"/>
      <c r="R2386" s="37"/>
      <c r="S2386" s="185"/>
      <c r="T2386" s="62" t="str">
        <f>IF(N2386&lt;&gt;"Choose Race",VLOOKUP(Q2386,'Riders Names'!A$2:B$582,2,FALSE),"")</f>
        <v/>
      </c>
      <c r="U2386" s="45" t="str">
        <f>IF(P2386&gt;0,VLOOKUP(Q2386,'Riders Names'!A$2:B$582,1,FALSE),"")</f>
        <v/>
      </c>
      <c r="X2386" s="7" t="str">
        <f>IF('My Races'!$H$2="All",Q2386,CONCATENATE(Q2386,N2386))</f>
        <v>Choose Race</v>
      </c>
    </row>
    <row r="2387" spans="1:24" hidden="1" x14ac:dyDescent="0.2">
      <c r="A2387" s="73" t="str">
        <f t="shared" si="422"/>
        <v/>
      </c>
      <c r="B2387" s="3" t="str">
        <f t="shared" si="420"/>
        <v/>
      </c>
      <c r="E2387" s="14" t="str">
        <f t="shared" si="421"/>
        <v/>
      </c>
      <c r="F2387" s="3">
        <f t="shared" ref="F2387:F2450" si="427">IF(AND(E2387&lt;&gt;"",E2386&lt;&gt;E2387),F2386+1,F2386)</f>
        <v>8</v>
      </c>
      <c r="G2387" s="3" t="str">
        <f t="shared" si="423"/>
        <v/>
      </c>
      <c r="H2387" s="3">
        <f t="shared" si="419"/>
        <v>0</v>
      </c>
      <c r="I2387" s="3" t="str">
        <f t="shared" si="424"/>
        <v/>
      </c>
      <c r="K2387" s="3">
        <f t="shared" si="425"/>
        <v>61</v>
      </c>
      <c r="L2387" s="3" t="str">
        <f t="shared" si="426"/>
        <v/>
      </c>
      <c r="N2387" s="48" t="s">
        <v>52</v>
      </c>
      <c r="O2387" s="57"/>
      <c r="P2387" s="36"/>
      <c r="Q2387" s="35"/>
      <c r="R2387" s="37"/>
      <c r="S2387" s="185"/>
      <c r="T2387" s="62" t="str">
        <f>IF(N2387&lt;&gt;"Choose Race",VLOOKUP(Q2387,'Riders Names'!A$2:B$582,2,FALSE),"")</f>
        <v/>
      </c>
      <c r="U2387" s="45" t="str">
        <f>IF(P2387&gt;0,VLOOKUP(Q2387,'Riders Names'!A$2:B$582,1,FALSE),"")</f>
        <v/>
      </c>
      <c r="X2387" s="7" t="str">
        <f>IF('My Races'!$H$2="All",Q2387,CONCATENATE(Q2387,N2387))</f>
        <v>Choose Race</v>
      </c>
    </row>
    <row r="2388" spans="1:24" hidden="1" x14ac:dyDescent="0.2">
      <c r="A2388" s="73" t="str">
        <f t="shared" si="422"/>
        <v/>
      </c>
      <c r="B2388" s="3" t="str">
        <f t="shared" si="420"/>
        <v/>
      </c>
      <c r="E2388" s="14" t="str">
        <f t="shared" si="421"/>
        <v/>
      </c>
      <c r="F2388" s="3">
        <f t="shared" si="427"/>
        <v>8</v>
      </c>
      <c r="G2388" s="3" t="str">
        <f t="shared" si="423"/>
        <v/>
      </c>
      <c r="H2388" s="3">
        <f t="shared" si="419"/>
        <v>0</v>
      </c>
      <c r="I2388" s="3" t="str">
        <f t="shared" si="424"/>
        <v/>
      </c>
      <c r="K2388" s="3">
        <f t="shared" si="425"/>
        <v>61</v>
      </c>
      <c r="L2388" s="3" t="str">
        <f t="shared" si="426"/>
        <v/>
      </c>
      <c r="N2388" s="48" t="s">
        <v>52</v>
      </c>
      <c r="O2388" s="57"/>
      <c r="P2388" s="36"/>
      <c r="Q2388" s="35"/>
      <c r="R2388" s="37"/>
      <c r="S2388" s="185"/>
      <c r="T2388" s="62" t="str">
        <f>IF(N2388&lt;&gt;"Choose Race",VLOOKUP(Q2388,'Riders Names'!A$2:B$582,2,FALSE),"")</f>
        <v/>
      </c>
      <c r="U2388" s="45" t="str">
        <f>IF(P2388&gt;0,VLOOKUP(Q2388,'Riders Names'!A$2:B$582,1,FALSE),"")</f>
        <v/>
      </c>
      <c r="X2388" s="7" t="str">
        <f>IF('My Races'!$H$2="All",Q2388,CONCATENATE(Q2388,N2388))</f>
        <v>Choose Race</v>
      </c>
    </row>
    <row r="2389" spans="1:24" hidden="1" x14ac:dyDescent="0.2">
      <c r="A2389" s="73" t="str">
        <f t="shared" si="422"/>
        <v/>
      </c>
      <c r="B2389" s="3" t="str">
        <f t="shared" si="420"/>
        <v/>
      </c>
      <c r="E2389" s="14" t="str">
        <f t="shared" si="421"/>
        <v/>
      </c>
      <c r="F2389" s="3">
        <f t="shared" si="427"/>
        <v>8</v>
      </c>
      <c r="G2389" s="3" t="str">
        <f t="shared" si="423"/>
        <v/>
      </c>
      <c r="H2389" s="3">
        <f t="shared" si="419"/>
        <v>0</v>
      </c>
      <c r="I2389" s="3" t="str">
        <f t="shared" si="424"/>
        <v/>
      </c>
      <c r="K2389" s="3">
        <f t="shared" si="425"/>
        <v>61</v>
      </c>
      <c r="L2389" s="3" t="str">
        <f t="shared" si="426"/>
        <v/>
      </c>
      <c r="N2389" s="48" t="s">
        <v>52</v>
      </c>
      <c r="O2389" s="57"/>
      <c r="P2389" s="36"/>
      <c r="Q2389" s="35"/>
      <c r="R2389" s="37"/>
      <c r="S2389" s="185"/>
      <c r="T2389" s="62" t="str">
        <f>IF(N2389&lt;&gt;"Choose Race",VLOOKUP(Q2389,'Riders Names'!A$2:B$582,2,FALSE),"")</f>
        <v/>
      </c>
      <c r="U2389" s="45" t="str">
        <f>IF(P2389&gt;0,VLOOKUP(Q2389,'Riders Names'!A$2:B$582,1,FALSE),"")</f>
        <v/>
      </c>
      <c r="X2389" s="7" t="str">
        <f>IF('My Races'!$H$2="All",Q2389,CONCATENATE(Q2389,N2389))</f>
        <v>Choose Race</v>
      </c>
    </row>
    <row r="2390" spans="1:24" hidden="1" x14ac:dyDescent="0.2">
      <c r="A2390" s="73" t="str">
        <f t="shared" si="422"/>
        <v/>
      </c>
      <c r="B2390" s="3" t="str">
        <f t="shared" si="420"/>
        <v/>
      </c>
      <c r="E2390" s="14" t="str">
        <f t="shared" si="421"/>
        <v/>
      </c>
      <c r="F2390" s="3">
        <f t="shared" si="427"/>
        <v>8</v>
      </c>
      <c r="G2390" s="3" t="str">
        <f t="shared" si="423"/>
        <v/>
      </c>
      <c r="H2390" s="3">
        <f t="shared" si="419"/>
        <v>0</v>
      </c>
      <c r="I2390" s="3" t="str">
        <f t="shared" si="424"/>
        <v/>
      </c>
      <c r="K2390" s="3">
        <f t="shared" si="425"/>
        <v>61</v>
      </c>
      <c r="L2390" s="3" t="str">
        <f t="shared" si="426"/>
        <v/>
      </c>
      <c r="N2390" s="48" t="s">
        <v>52</v>
      </c>
      <c r="O2390" s="57"/>
      <c r="P2390" s="36"/>
      <c r="Q2390" s="35"/>
      <c r="R2390" s="37"/>
      <c r="S2390" s="185"/>
      <c r="T2390" s="62" t="str">
        <f>IF(N2390&lt;&gt;"Choose Race",VLOOKUP(Q2390,'Riders Names'!A$2:B$582,2,FALSE),"")</f>
        <v/>
      </c>
      <c r="U2390" s="45" t="str">
        <f>IF(P2390&gt;0,VLOOKUP(Q2390,'Riders Names'!A$2:B$582,1,FALSE),"")</f>
        <v/>
      </c>
      <c r="X2390" s="7" t="str">
        <f>IF('My Races'!$H$2="All",Q2390,CONCATENATE(Q2390,N2390))</f>
        <v>Choose Race</v>
      </c>
    </row>
    <row r="2391" spans="1:24" hidden="1" x14ac:dyDescent="0.2">
      <c r="A2391" s="73" t="str">
        <f t="shared" si="422"/>
        <v/>
      </c>
      <c r="B2391" s="3" t="str">
        <f t="shared" si="420"/>
        <v/>
      </c>
      <c r="E2391" s="14" t="str">
        <f t="shared" si="421"/>
        <v/>
      </c>
      <c r="F2391" s="3">
        <f t="shared" si="427"/>
        <v>8</v>
      </c>
      <c r="G2391" s="3" t="str">
        <f t="shared" si="423"/>
        <v/>
      </c>
      <c r="H2391" s="3">
        <f t="shared" si="419"/>
        <v>0</v>
      </c>
      <c r="I2391" s="3" t="str">
        <f t="shared" si="424"/>
        <v/>
      </c>
      <c r="K2391" s="3">
        <f t="shared" si="425"/>
        <v>61</v>
      </c>
      <c r="L2391" s="3" t="str">
        <f t="shared" si="426"/>
        <v/>
      </c>
      <c r="N2391" s="48" t="s">
        <v>52</v>
      </c>
      <c r="O2391" s="57"/>
      <c r="P2391" s="36"/>
      <c r="Q2391" s="35"/>
      <c r="R2391" s="37"/>
      <c r="S2391" s="185"/>
      <c r="T2391" s="62" t="str">
        <f>IF(N2391&lt;&gt;"Choose Race",VLOOKUP(Q2391,'Riders Names'!A$2:B$582,2,FALSE),"")</f>
        <v/>
      </c>
      <c r="U2391" s="45" t="str">
        <f>IF(P2391&gt;0,VLOOKUP(Q2391,'Riders Names'!A$2:B$582,1,FALSE),"")</f>
        <v/>
      </c>
      <c r="X2391" s="7" t="str">
        <f>IF('My Races'!$H$2="All",Q2391,CONCATENATE(Q2391,N2391))</f>
        <v>Choose Race</v>
      </c>
    </row>
    <row r="2392" spans="1:24" hidden="1" x14ac:dyDescent="0.2">
      <c r="A2392" s="73" t="str">
        <f t="shared" si="422"/>
        <v/>
      </c>
      <c r="B2392" s="3" t="str">
        <f t="shared" si="420"/>
        <v/>
      </c>
      <c r="E2392" s="14" t="str">
        <f t="shared" si="421"/>
        <v/>
      </c>
      <c r="F2392" s="3">
        <f t="shared" si="427"/>
        <v>8</v>
      </c>
      <c r="G2392" s="3" t="str">
        <f t="shared" si="423"/>
        <v/>
      </c>
      <c r="H2392" s="3">
        <f t="shared" si="419"/>
        <v>0</v>
      </c>
      <c r="I2392" s="3" t="str">
        <f t="shared" si="424"/>
        <v/>
      </c>
      <c r="K2392" s="3">
        <f t="shared" si="425"/>
        <v>61</v>
      </c>
      <c r="L2392" s="3" t="str">
        <f t="shared" si="426"/>
        <v/>
      </c>
      <c r="N2392" s="48" t="s">
        <v>52</v>
      </c>
      <c r="O2392" s="57"/>
      <c r="P2392" s="36"/>
      <c r="Q2392" s="35"/>
      <c r="R2392" s="37"/>
      <c r="S2392" s="185"/>
      <c r="T2392" s="62" t="str">
        <f>IF(N2392&lt;&gt;"Choose Race",VLOOKUP(Q2392,'Riders Names'!A$2:B$582,2,FALSE),"")</f>
        <v/>
      </c>
      <c r="U2392" s="45" t="str">
        <f>IF(P2392&gt;0,VLOOKUP(Q2392,'Riders Names'!A$2:B$582,1,FALSE),"")</f>
        <v/>
      </c>
      <c r="X2392" s="7" t="str">
        <f>IF('My Races'!$H$2="All",Q2392,CONCATENATE(Q2392,N2392))</f>
        <v>Choose Race</v>
      </c>
    </row>
    <row r="2393" spans="1:24" hidden="1" x14ac:dyDescent="0.2">
      <c r="A2393" s="73" t="str">
        <f t="shared" si="422"/>
        <v/>
      </c>
      <c r="B2393" s="3" t="str">
        <f t="shared" si="420"/>
        <v/>
      </c>
      <c r="E2393" s="14" t="str">
        <f t="shared" si="421"/>
        <v/>
      </c>
      <c r="F2393" s="3">
        <f t="shared" si="427"/>
        <v>8</v>
      </c>
      <c r="G2393" s="3" t="str">
        <f t="shared" si="423"/>
        <v/>
      </c>
      <c r="H2393" s="3">
        <f t="shared" si="419"/>
        <v>0</v>
      </c>
      <c r="I2393" s="3" t="str">
        <f t="shared" si="424"/>
        <v/>
      </c>
      <c r="K2393" s="3">
        <f t="shared" si="425"/>
        <v>61</v>
      </c>
      <c r="L2393" s="3" t="str">
        <f t="shared" si="426"/>
        <v/>
      </c>
      <c r="N2393" s="48" t="s">
        <v>52</v>
      </c>
      <c r="O2393" s="57"/>
      <c r="P2393" s="36"/>
      <c r="Q2393" s="35"/>
      <c r="R2393" s="37"/>
      <c r="S2393" s="185"/>
      <c r="T2393" s="62" t="str">
        <f>IF(N2393&lt;&gt;"Choose Race",VLOOKUP(Q2393,'Riders Names'!A$2:B$582,2,FALSE),"")</f>
        <v/>
      </c>
      <c r="U2393" s="45" t="str">
        <f>IF(P2393&gt;0,VLOOKUP(Q2393,'Riders Names'!A$2:B$582,1,FALSE),"")</f>
        <v/>
      </c>
      <c r="X2393" s="7" t="str">
        <f>IF('My Races'!$H$2="All",Q2393,CONCATENATE(Q2393,N2393))</f>
        <v>Choose Race</v>
      </c>
    </row>
    <row r="2394" spans="1:24" hidden="1" x14ac:dyDescent="0.2">
      <c r="A2394" s="73" t="str">
        <f t="shared" si="422"/>
        <v/>
      </c>
      <c r="B2394" s="3" t="str">
        <f t="shared" si="420"/>
        <v/>
      </c>
      <c r="E2394" s="14" t="str">
        <f t="shared" si="421"/>
        <v/>
      </c>
      <c r="F2394" s="3">
        <f t="shared" si="427"/>
        <v>8</v>
      </c>
      <c r="G2394" s="3" t="str">
        <f t="shared" si="423"/>
        <v/>
      </c>
      <c r="H2394" s="3">
        <f t="shared" si="419"/>
        <v>0</v>
      </c>
      <c r="I2394" s="3" t="str">
        <f t="shared" si="424"/>
        <v/>
      </c>
      <c r="K2394" s="3">
        <f t="shared" si="425"/>
        <v>61</v>
      </c>
      <c r="L2394" s="3" t="str">
        <f t="shared" si="426"/>
        <v/>
      </c>
      <c r="N2394" s="48" t="s">
        <v>52</v>
      </c>
      <c r="O2394" s="57"/>
      <c r="P2394" s="36"/>
      <c r="Q2394" s="35"/>
      <c r="R2394" s="37"/>
      <c r="S2394" s="185"/>
      <c r="T2394" s="62" t="str">
        <f>IF(N2394&lt;&gt;"Choose Race",VLOOKUP(Q2394,'Riders Names'!A$2:B$582,2,FALSE),"")</f>
        <v/>
      </c>
      <c r="U2394" s="45" t="str">
        <f>IF(P2394&gt;0,VLOOKUP(Q2394,'Riders Names'!A$2:B$582,1,FALSE),"")</f>
        <v/>
      </c>
      <c r="X2394" s="7" t="str">
        <f>IF('My Races'!$H$2="All",Q2394,CONCATENATE(Q2394,N2394))</f>
        <v>Choose Race</v>
      </c>
    </row>
    <row r="2395" spans="1:24" hidden="1" x14ac:dyDescent="0.2">
      <c r="A2395" s="73" t="str">
        <f t="shared" si="422"/>
        <v/>
      </c>
      <c r="B2395" s="3" t="str">
        <f t="shared" si="420"/>
        <v/>
      </c>
      <c r="E2395" s="14" t="str">
        <f t="shared" si="421"/>
        <v/>
      </c>
      <c r="F2395" s="3">
        <f t="shared" si="427"/>
        <v>8</v>
      </c>
      <c r="G2395" s="3" t="str">
        <f t="shared" si="423"/>
        <v/>
      </c>
      <c r="H2395" s="3">
        <f t="shared" si="419"/>
        <v>0</v>
      </c>
      <c r="I2395" s="3" t="str">
        <f t="shared" si="424"/>
        <v/>
      </c>
      <c r="K2395" s="3">
        <f t="shared" si="425"/>
        <v>61</v>
      </c>
      <c r="L2395" s="3" t="str">
        <f t="shared" si="426"/>
        <v/>
      </c>
      <c r="N2395" s="48" t="s">
        <v>52</v>
      </c>
      <c r="O2395" s="57"/>
      <c r="P2395" s="36"/>
      <c r="Q2395" s="35"/>
      <c r="R2395" s="37"/>
      <c r="S2395" s="185"/>
      <c r="T2395" s="62" t="str">
        <f>IF(N2395&lt;&gt;"Choose Race",VLOOKUP(Q2395,'Riders Names'!A$2:B$582,2,FALSE),"")</f>
        <v/>
      </c>
      <c r="U2395" s="45" t="str">
        <f>IF(P2395&gt;0,VLOOKUP(Q2395,'Riders Names'!A$2:B$582,1,FALSE),"")</f>
        <v/>
      </c>
      <c r="X2395" s="7" t="str">
        <f>IF('My Races'!$H$2="All",Q2395,CONCATENATE(Q2395,N2395))</f>
        <v>Choose Race</v>
      </c>
    </row>
    <row r="2396" spans="1:24" hidden="1" x14ac:dyDescent="0.2">
      <c r="A2396" s="73" t="str">
        <f t="shared" si="422"/>
        <v/>
      </c>
      <c r="B2396" s="3" t="str">
        <f t="shared" si="420"/>
        <v/>
      </c>
      <c r="E2396" s="14" t="str">
        <f t="shared" si="421"/>
        <v/>
      </c>
      <c r="F2396" s="3">
        <f t="shared" si="427"/>
        <v>8</v>
      </c>
      <c r="G2396" s="3" t="str">
        <f t="shared" si="423"/>
        <v/>
      </c>
      <c r="H2396" s="3">
        <f t="shared" si="419"/>
        <v>0</v>
      </c>
      <c r="I2396" s="3" t="str">
        <f t="shared" si="424"/>
        <v/>
      </c>
      <c r="K2396" s="3">
        <f t="shared" si="425"/>
        <v>61</v>
      </c>
      <c r="L2396" s="3" t="str">
        <f t="shared" si="426"/>
        <v/>
      </c>
      <c r="N2396" s="48" t="s">
        <v>52</v>
      </c>
      <c r="O2396" s="57"/>
      <c r="P2396" s="36"/>
      <c r="Q2396" s="35"/>
      <c r="R2396" s="37"/>
      <c r="S2396" s="185"/>
      <c r="T2396" s="62" t="str">
        <f>IF(N2396&lt;&gt;"Choose Race",VLOOKUP(Q2396,'Riders Names'!A$2:B$582,2,FALSE),"")</f>
        <v/>
      </c>
      <c r="U2396" s="45" t="str">
        <f>IF(P2396&gt;0,VLOOKUP(Q2396,'Riders Names'!A$2:B$582,1,FALSE),"")</f>
        <v/>
      </c>
      <c r="X2396" s="7" t="str">
        <f>IF('My Races'!$H$2="All",Q2396,CONCATENATE(Q2396,N2396))</f>
        <v>Choose Race</v>
      </c>
    </row>
    <row r="2397" spans="1:24" hidden="1" x14ac:dyDescent="0.2">
      <c r="A2397" s="73" t="str">
        <f t="shared" si="422"/>
        <v/>
      </c>
      <c r="B2397" s="3" t="str">
        <f t="shared" si="420"/>
        <v/>
      </c>
      <c r="E2397" s="14" t="str">
        <f t="shared" si="421"/>
        <v/>
      </c>
      <c r="F2397" s="3">
        <f t="shared" si="427"/>
        <v>8</v>
      </c>
      <c r="G2397" s="3" t="str">
        <f t="shared" si="423"/>
        <v/>
      </c>
      <c r="H2397" s="3">
        <f t="shared" si="419"/>
        <v>0</v>
      </c>
      <c r="I2397" s="3" t="str">
        <f t="shared" si="424"/>
        <v/>
      </c>
      <c r="K2397" s="3">
        <f t="shared" si="425"/>
        <v>61</v>
      </c>
      <c r="L2397" s="3" t="str">
        <f t="shared" si="426"/>
        <v/>
      </c>
      <c r="N2397" s="48" t="s">
        <v>52</v>
      </c>
      <c r="O2397" s="57"/>
      <c r="P2397" s="36"/>
      <c r="Q2397" s="35"/>
      <c r="R2397" s="37"/>
      <c r="S2397" s="185"/>
      <c r="T2397" s="62" t="str">
        <f>IF(N2397&lt;&gt;"Choose Race",VLOOKUP(Q2397,'Riders Names'!A$2:B$582,2,FALSE),"")</f>
        <v/>
      </c>
      <c r="U2397" s="45" t="str">
        <f>IF(P2397&gt;0,VLOOKUP(Q2397,'Riders Names'!A$2:B$582,1,FALSE),"")</f>
        <v/>
      </c>
      <c r="X2397" s="7" t="str">
        <f>IF('My Races'!$H$2="All",Q2397,CONCATENATE(Q2397,N2397))</f>
        <v>Choose Race</v>
      </c>
    </row>
    <row r="2398" spans="1:24" hidden="1" x14ac:dyDescent="0.2">
      <c r="A2398" s="73" t="str">
        <f t="shared" si="422"/>
        <v/>
      </c>
      <c r="B2398" s="3" t="str">
        <f t="shared" si="420"/>
        <v/>
      </c>
      <c r="E2398" s="14" t="str">
        <f t="shared" si="421"/>
        <v/>
      </c>
      <c r="F2398" s="3">
        <f t="shared" si="427"/>
        <v>8</v>
      </c>
      <c r="G2398" s="3" t="str">
        <f t="shared" si="423"/>
        <v/>
      </c>
      <c r="H2398" s="3">
        <f t="shared" si="419"/>
        <v>0</v>
      </c>
      <c r="I2398" s="3" t="str">
        <f t="shared" si="424"/>
        <v/>
      </c>
      <c r="K2398" s="3">
        <f t="shared" si="425"/>
        <v>61</v>
      </c>
      <c r="L2398" s="3" t="str">
        <f t="shared" si="426"/>
        <v/>
      </c>
      <c r="N2398" s="48" t="s">
        <v>52</v>
      </c>
      <c r="O2398" s="57"/>
      <c r="P2398" s="36"/>
      <c r="Q2398" s="35"/>
      <c r="R2398" s="37"/>
      <c r="S2398" s="185"/>
      <c r="T2398" s="62" t="str">
        <f>IF(N2398&lt;&gt;"Choose Race",VLOOKUP(Q2398,'Riders Names'!A$2:B$582,2,FALSE),"")</f>
        <v/>
      </c>
      <c r="U2398" s="45" t="str">
        <f>IF(P2398&gt;0,VLOOKUP(Q2398,'Riders Names'!A$2:B$582,1,FALSE),"")</f>
        <v/>
      </c>
      <c r="X2398" s="7" t="str">
        <f>IF('My Races'!$H$2="All",Q2398,CONCATENATE(Q2398,N2398))</f>
        <v>Choose Race</v>
      </c>
    </row>
    <row r="2399" spans="1:24" hidden="1" x14ac:dyDescent="0.2">
      <c r="A2399" s="73" t="str">
        <f t="shared" si="422"/>
        <v/>
      </c>
      <c r="B2399" s="3" t="str">
        <f t="shared" si="420"/>
        <v/>
      </c>
      <c r="E2399" s="14" t="str">
        <f t="shared" si="421"/>
        <v/>
      </c>
      <c r="F2399" s="3">
        <f t="shared" si="427"/>
        <v>8</v>
      </c>
      <c r="G2399" s="3" t="str">
        <f t="shared" si="423"/>
        <v/>
      </c>
      <c r="H2399" s="3">
        <f t="shared" si="419"/>
        <v>0</v>
      </c>
      <c r="I2399" s="3" t="str">
        <f t="shared" si="424"/>
        <v/>
      </c>
      <c r="K2399" s="3">
        <f t="shared" si="425"/>
        <v>61</v>
      </c>
      <c r="L2399" s="3" t="str">
        <f t="shared" si="426"/>
        <v/>
      </c>
      <c r="N2399" s="48" t="s">
        <v>52</v>
      </c>
      <c r="O2399" s="57"/>
      <c r="P2399" s="36"/>
      <c r="Q2399" s="35"/>
      <c r="R2399" s="37"/>
      <c r="S2399" s="185"/>
      <c r="T2399" s="62" t="str">
        <f>IF(N2399&lt;&gt;"Choose Race",VLOOKUP(Q2399,'Riders Names'!A$2:B$582,2,FALSE),"")</f>
        <v/>
      </c>
      <c r="U2399" s="45" t="str">
        <f>IF(P2399&gt;0,VLOOKUP(Q2399,'Riders Names'!A$2:B$582,1,FALSE),"")</f>
        <v/>
      </c>
      <c r="X2399" s="7" t="str">
        <f>IF('My Races'!$H$2="All",Q2399,CONCATENATE(Q2399,N2399))</f>
        <v>Choose Race</v>
      </c>
    </row>
    <row r="2400" spans="1:24" hidden="1" x14ac:dyDescent="0.2">
      <c r="A2400" s="73" t="str">
        <f t="shared" si="422"/>
        <v/>
      </c>
      <c r="B2400" s="3" t="str">
        <f t="shared" si="420"/>
        <v/>
      </c>
      <c r="E2400" s="14" t="str">
        <f t="shared" si="421"/>
        <v/>
      </c>
      <c r="F2400" s="3">
        <f t="shared" si="427"/>
        <v>8</v>
      </c>
      <c r="G2400" s="3" t="str">
        <f t="shared" si="423"/>
        <v/>
      </c>
      <c r="H2400" s="3">
        <f t="shared" si="419"/>
        <v>0</v>
      </c>
      <c r="I2400" s="3" t="str">
        <f t="shared" si="424"/>
        <v/>
      </c>
      <c r="K2400" s="3">
        <f t="shared" si="425"/>
        <v>61</v>
      </c>
      <c r="L2400" s="3" t="str">
        <f t="shared" si="426"/>
        <v/>
      </c>
      <c r="N2400" s="48" t="s">
        <v>52</v>
      </c>
      <c r="O2400" s="57"/>
      <c r="P2400" s="36"/>
      <c r="Q2400" s="35"/>
      <c r="R2400" s="37"/>
      <c r="S2400" s="185"/>
      <c r="T2400" s="62" t="str">
        <f>IF(N2400&lt;&gt;"Choose Race",VLOOKUP(Q2400,'Riders Names'!A$2:B$582,2,FALSE),"")</f>
        <v/>
      </c>
      <c r="U2400" s="45" t="str">
        <f>IF(P2400&gt;0,VLOOKUP(Q2400,'Riders Names'!A$2:B$582,1,FALSE),"")</f>
        <v/>
      </c>
      <c r="X2400" s="7" t="str">
        <f>IF('My Races'!$H$2="All",Q2400,CONCATENATE(Q2400,N2400))</f>
        <v>Choose Race</v>
      </c>
    </row>
    <row r="2401" spans="1:24" hidden="1" x14ac:dyDescent="0.2">
      <c r="A2401" s="73" t="str">
        <f t="shared" si="422"/>
        <v/>
      </c>
      <c r="B2401" s="3" t="str">
        <f t="shared" si="420"/>
        <v/>
      </c>
      <c r="E2401" s="14" t="str">
        <f t="shared" si="421"/>
        <v/>
      </c>
      <c r="F2401" s="3">
        <f t="shared" si="427"/>
        <v>8</v>
      </c>
      <c r="G2401" s="3" t="str">
        <f t="shared" si="423"/>
        <v/>
      </c>
      <c r="H2401" s="3">
        <f t="shared" si="419"/>
        <v>0</v>
      </c>
      <c r="I2401" s="3" t="str">
        <f t="shared" si="424"/>
        <v/>
      </c>
      <c r="K2401" s="3">
        <f t="shared" si="425"/>
        <v>61</v>
      </c>
      <c r="L2401" s="3" t="str">
        <f t="shared" si="426"/>
        <v/>
      </c>
      <c r="N2401" s="48" t="s">
        <v>52</v>
      </c>
      <c r="O2401" s="57"/>
      <c r="P2401" s="36"/>
      <c r="Q2401" s="35"/>
      <c r="R2401" s="37"/>
      <c r="S2401" s="185"/>
      <c r="T2401" s="62" t="str">
        <f>IF(N2401&lt;&gt;"Choose Race",VLOOKUP(Q2401,'Riders Names'!A$2:B$582,2,FALSE),"")</f>
        <v/>
      </c>
      <c r="U2401" s="45" t="str">
        <f>IF(P2401&gt;0,VLOOKUP(Q2401,'Riders Names'!A$2:B$582,1,FALSE),"")</f>
        <v/>
      </c>
      <c r="X2401" s="7" t="str">
        <f>IF('My Races'!$H$2="All",Q2401,CONCATENATE(Q2401,N2401))</f>
        <v>Choose Race</v>
      </c>
    </row>
    <row r="2402" spans="1:24" hidden="1" x14ac:dyDescent="0.2">
      <c r="A2402" s="73" t="str">
        <f t="shared" si="422"/>
        <v/>
      </c>
      <c r="B2402" s="3" t="str">
        <f t="shared" si="420"/>
        <v/>
      </c>
      <c r="E2402" s="14" t="str">
        <f t="shared" si="421"/>
        <v/>
      </c>
      <c r="F2402" s="3">
        <f t="shared" si="427"/>
        <v>8</v>
      </c>
      <c r="G2402" s="3" t="str">
        <f t="shared" si="423"/>
        <v/>
      </c>
      <c r="H2402" s="3">
        <f t="shared" si="419"/>
        <v>0</v>
      </c>
      <c r="I2402" s="3" t="str">
        <f t="shared" si="424"/>
        <v/>
      </c>
      <c r="K2402" s="3">
        <f t="shared" si="425"/>
        <v>61</v>
      </c>
      <c r="L2402" s="3" t="str">
        <f t="shared" si="426"/>
        <v/>
      </c>
      <c r="N2402" s="48" t="s">
        <v>52</v>
      </c>
      <c r="O2402" s="57"/>
      <c r="P2402" s="36"/>
      <c r="Q2402" s="35"/>
      <c r="R2402" s="37"/>
      <c r="S2402" s="185"/>
      <c r="T2402" s="62" t="str">
        <f>IF(N2402&lt;&gt;"Choose Race",VLOOKUP(Q2402,'Riders Names'!A$2:B$582,2,FALSE),"")</f>
        <v/>
      </c>
      <c r="U2402" s="45" t="str">
        <f>IF(P2402&gt;0,VLOOKUP(Q2402,'Riders Names'!A$2:B$582,1,FALSE),"")</f>
        <v/>
      </c>
      <c r="X2402" s="7" t="str">
        <f>IF('My Races'!$H$2="All",Q2402,CONCATENATE(Q2402,N2402))</f>
        <v>Choose Race</v>
      </c>
    </row>
    <row r="2403" spans="1:24" hidden="1" x14ac:dyDescent="0.2">
      <c r="A2403" s="73" t="str">
        <f t="shared" si="422"/>
        <v/>
      </c>
      <c r="B2403" s="3" t="str">
        <f t="shared" si="420"/>
        <v/>
      </c>
      <c r="E2403" s="14" t="str">
        <f t="shared" si="421"/>
        <v/>
      </c>
      <c r="F2403" s="3">
        <f t="shared" si="427"/>
        <v>8</v>
      </c>
      <c r="G2403" s="3" t="str">
        <f t="shared" si="423"/>
        <v/>
      </c>
      <c r="H2403" s="3">
        <f t="shared" ref="H2403:H2466" si="428">IF(AND(N2403=$AA$11,P2403=$AE$11),H2402+1,H2402)</f>
        <v>0</v>
      </c>
      <c r="I2403" s="3" t="str">
        <f t="shared" si="424"/>
        <v/>
      </c>
      <c r="K2403" s="3">
        <f t="shared" si="425"/>
        <v>61</v>
      </c>
      <c r="L2403" s="3" t="str">
        <f t="shared" si="426"/>
        <v/>
      </c>
      <c r="N2403" s="48" t="s">
        <v>52</v>
      </c>
      <c r="O2403" s="57"/>
      <c r="P2403" s="36"/>
      <c r="Q2403" s="35"/>
      <c r="R2403" s="37"/>
      <c r="S2403" s="185"/>
      <c r="T2403" s="62" t="str">
        <f>IF(N2403&lt;&gt;"Choose Race",VLOOKUP(Q2403,'Riders Names'!A$2:B$582,2,FALSE),"")</f>
        <v/>
      </c>
      <c r="U2403" s="45" t="str">
        <f>IF(P2403&gt;0,VLOOKUP(Q2403,'Riders Names'!A$2:B$582,1,FALSE),"")</f>
        <v/>
      </c>
      <c r="X2403" s="7" t="str">
        <f>IF('My Races'!$H$2="All",Q2403,CONCATENATE(Q2403,N2403))</f>
        <v>Choose Race</v>
      </c>
    </row>
    <row r="2404" spans="1:24" hidden="1" x14ac:dyDescent="0.2">
      <c r="A2404" s="73" t="str">
        <f t="shared" si="422"/>
        <v/>
      </c>
      <c r="B2404" s="3" t="str">
        <f t="shared" si="420"/>
        <v/>
      </c>
      <c r="E2404" s="14" t="str">
        <f t="shared" si="421"/>
        <v/>
      </c>
      <c r="F2404" s="3">
        <f t="shared" si="427"/>
        <v>8</v>
      </c>
      <c r="G2404" s="3" t="str">
        <f t="shared" si="423"/>
        <v/>
      </c>
      <c r="H2404" s="3">
        <f t="shared" si="428"/>
        <v>0</v>
      </c>
      <c r="I2404" s="3" t="str">
        <f t="shared" si="424"/>
        <v/>
      </c>
      <c r="K2404" s="3">
        <f t="shared" si="425"/>
        <v>61</v>
      </c>
      <c r="L2404" s="3" t="str">
        <f t="shared" si="426"/>
        <v/>
      </c>
      <c r="N2404" s="48" t="s">
        <v>52</v>
      </c>
      <c r="O2404" s="57"/>
      <c r="P2404" s="36"/>
      <c r="Q2404" s="35"/>
      <c r="R2404" s="37"/>
      <c r="S2404" s="185"/>
      <c r="T2404" s="62" t="str">
        <f>IF(N2404&lt;&gt;"Choose Race",VLOOKUP(Q2404,'Riders Names'!A$2:B$582,2,FALSE),"")</f>
        <v/>
      </c>
      <c r="U2404" s="45" t="str">
        <f>IF(P2404&gt;0,VLOOKUP(Q2404,'Riders Names'!A$2:B$582,1,FALSE),"")</f>
        <v/>
      </c>
      <c r="X2404" s="7" t="str">
        <f>IF('My Races'!$H$2="All",Q2404,CONCATENATE(Q2404,N2404))</f>
        <v>Choose Race</v>
      </c>
    </row>
    <row r="2405" spans="1:24" hidden="1" x14ac:dyDescent="0.2">
      <c r="A2405" s="73" t="str">
        <f t="shared" si="422"/>
        <v/>
      </c>
      <c r="B2405" s="3" t="str">
        <f t="shared" si="420"/>
        <v/>
      </c>
      <c r="E2405" s="14" t="str">
        <f t="shared" si="421"/>
        <v/>
      </c>
      <c r="F2405" s="3">
        <f t="shared" si="427"/>
        <v>8</v>
      </c>
      <c r="G2405" s="3" t="str">
        <f t="shared" si="423"/>
        <v/>
      </c>
      <c r="H2405" s="3">
        <f t="shared" si="428"/>
        <v>0</v>
      </c>
      <c r="I2405" s="3" t="str">
        <f t="shared" si="424"/>
        <v/>
      </c>
      <c r="K2405" s="3">
        <f t="shared" si="425"/>
        <v>61</v>
      </c>
      <c r="L2405" s="3" t="str">
        <f t="shared" si="426"/>
        <v/>
      </c>
      <c r="N2405" s="48" t="s">
        <v>52</v>
      </c>
      <c r="O2405" s="57"/>
      <c r="P2405" s="36"/>
      <c r="Q2405" s="35"/>
      <c r="R2405" s="37"/>
      <c r="S2405" s="185"/>
      <c r="T2405" s="62" t="str">
        <f>IF(N2405&lt;&gt;"Choose Race",VLOOKUP(Q2405,'Riders Names'!A$2:B$582,2,FALSE),"")</f>
        <v/>
      </c>
      <c r="U2405" s="45" t="str">
        <f>IF(P2405&gt;0,VLOOKUP(Q2405,'Riders Names'!A$2:B$582,1,FALSE),"")</f>
        <v/>
      </c>
      <c r="X2405" s="7" t="str">
        <f>IF('My Races'!$H$2="All",Q2405,CONCATENATE(Q2405,N2405))</f>
        <v>Choose Race</v>
      </c>
    </row>
    <row r="2406" spans="1:24" hidden="1" x14ac:dyDescent="0.2">
      <c r="A2406" s="73" t="str">
        <f t="shared" si="422"/>
        <v/>
      </c>
      <c r="B2406" s="3" t="str">
        <f t="shared" si="420"/>
        <v/>
      </c>
      <c r="E2406" s="14" t="str">
        <f t="shared" si="421"/>
        <v/>
      </c>
      <c r="F2406" s="3">
        <f t="shared" si="427"/>
        <v>8</v>
      </c>
      <c r="G2406" s="3" t="str">
        <f t="shared" si="423"/>
        <v/>
      </c>
      <c r="H2406" s="3">
        <f t="shared" si="428"/>
        <v>0</v>
      </c>
      <c r="I2406" s="3" t="str">
        <f t="shared" si="424"/>
        <v/>
      </c>
      <c r="K2406" s="3">
        <f t="shared" si="425"/>
        <v>61</v>
      </c>
      <c r="L2406" s="3" t="str">
        <f t="shared" si="426"/>
        <v/>
      </c>
      <c r="N2406" s="48" t="s">
        <v>52</v>
      </c>
      <c r="O2406" s="57"/>
      <c r="P2406" s="36"/>
      <c r="Q2406" s="35"/>
      <c r="R2406" s="37"/>
      <c r="S2406" s="185"/>
      <c r="T2406" s="62" t="str">
        <f>IF(N2406&lt;&gt;"Choose Race",VLOOKUP(Q2406,'Riders Names'!A$2:B$582,2,FALSE),"")</f>
        <v/>
      </c>
      <c r="U2406" s="45" t="str">
        <f>IF(P2406&gt;0,VLOOKUP(Q2406,'Riders Names'!A$2:B$582,1,FALSE),"")</f>
        <v/>
      </c>
      <c r="X2406" s="7" t="str">
        <f>IF('My Races'!$H$2="All",Q2406,CONCATENATE(Q2406,N2406))</f>
        <v>Choose Race</v>
      </c>
    </row>
    <row r="2407" spans="1:24" hidden="1" x14ac:dyDescent="0.2">
      <c r="A2407" s="73" t="str">
        <f t="shared" si="422"/>
        <v/>
      </c>
      <c r="B2407" s="3" t="str">
        <f t="shared" si="420"/>
        <v/>
      </c>
      <c r="E2407" s="14" t="str">
        <f t="shared" si="421"/>
        <v/>
      </c>
      <c r="F2407" s="3">
        <f t="shared" si="427"/>
        <v>8</v>
      </c>
      <c r="G2407" s="3" t="str">
        <f t="shared" si="423"/>
        <v/>
      </c>
      <c r="H2407" s="3">
        <f t="shared" si="428"/>
        <v>0</v>
      </c>
      <c r="I2407" s="3" t="str">
        <f t="shared" si="424"/>
        <v/>
      </c>
      <c r="K2407" s="3">
        <f t="shared" si="425"/>
        <v>61</v>
      </c>
      <c r="L2407" s="3" t="str">
        <f t="shared" si="426"/>
        <v/>
      </c>
      <c r="N2407" s="48" t="s">
        <v>52</v>
      </c>
      <c r="O2407" s="57"/>
      <c r="P2407" s="36"/>
      <c r="Q2407" s="35"/>
      <c r="R2407" s="37"/>
      <c r="S2407" s="185"/>
      <c r="T2407" s="62" t="str">
        <f>IF(N2407&lt;&gt;"Choose Race",VLOOKUP(Q2407,'Riders Names'!A$2:B$582,2,FALSE),"")</f>
        <v/>
      </c>
      <c r="U2407" s="45" t="str">
        <f>IF(P2407&gt;0,VLOOKUP(Q2407,'Riders Names'!A$2:B$582,1,FALSE),"")</f>
        <v/>
      </c>
      <c r="X2407" s="7" t="str">
        <f>IF('My Races'!$H$2="All",Q2407,CONCATENATE(Q2407,N2407))</f>
        <v>Choose Race</v>
      </c>
    </row>
    <row r="2408" spans="1:24" hidden="1" x14ac:dyDescent="0.2">
      <c r="A2408" s="73" t="str">
        <f t="shared" si="422"/>
        <v/>
      </c>
      <c r="B2408" s="3" t="str">
        <f t="shared" si="420"/>
        <v/>
      </c>
      <c r="E2408" s="14" t="str">
        <f t="shared" si="421"/>
        <v/>
      </c>
      <c r="F2408" s="3">
        <f t="shared" si="427"/>
        <v>8</v>
      </c>
      <c r="G2408" s="3" t="str">
        <f t="shared" si="423"/>
        <v/>
      </c>
      <c r="H2408" s="3">
        <f t="shared" si="428"/>
        <v>0</v>
      </c>
      <c r="I2408" s="3" t="str">
        <f t="shared" si="424"/>
        <v/>
      </c>
      <c r="K2408" s="3">
        <f t="shared" si="425"/>
        <v>61</v>
      </c>
      <c r="L2408" s="3" t="str">
        <f t="shared" si="426"/>
        <v/>
      </c>
      <c r="N2408" s="48" t="s">
        <v>52</v>
      </c>
      <c r="O2408" s="57"/>
      <c r="P2408" s="36"/>
      <c r="Q2408" s="35"/>
      <c r="R2408" s="37"/>
      <c r="S2408" s="185"/>
      <c r="T2408" s="62" t="str">
        <f>IF(N2408&lt;&gt;"Choose Race",VLOOKUP(Q2408,'Riders Names'!A$2:B$582,2,FALSE),"")</f>
        <v/>
      </c>
      <c r="U2408" s="45" t="str">
        <f>IF(P2408&gt;0,VLOOKUP(Q2408,'Riders Names'!A$2:B$582,1,FALSE),"")</f>
        <v/>
      </c>
      <c r="X2408" s="7" t="str">
        <f>IF('My Races'!$H$2="All",Q2408,CONCATENATE(Q2408,N2408))</f>
        <v>Choose Race</v>
      </c>
    </row>
    <row r="2409" spans="1:24" hidden="1" x14ac:dyDescent="0.2">
      <c r="A2409" s="73" t="str">
        <f t="shared" si="422"/>
        <v/>
      </c>
      <c r="B2409" s="3" t="str">
        <f t="shared" si="420"/>
        <v/>
      </c>
      <c r="E2409" s="14" t="str">
        <f t="shared" si="421"/>
        <v/>
      </c>
      <c r="F2409" s="3">
        <f t="shared" si="427"/>
        <v>8</v>
      </c>
      <c r="G2409" s="3" t="str">
        <f t="shared" si="423"/>
        <v/>
      </c>
      <c r="H2409" s="3">
        <f t="shared" si="428"/>
        <v>0</v>
      </c>
      <c r="I2409" s="3" t="str">
        <f t="shared" si="424"/>
        <v/>
      </c>
      <c r="K2409" s="3">
        <f t="shared" si="425"/>
        <v>61</v>
      </c>
      <c r="L2409" s="3" t="str">
        <f t="shared" si="426"/>
        <v/>
      </c>
      <c r="N2409" s="48" t="s">
        <v>52</v>
      </c>
      <c r="O2409" s="57"/>
      <c r="P2409" s="36"/>
      <c r="Q2409" s="35"/>
      <c r="R2409" s="37"/>
      <c r="S2409" s="185"/>
      <c r="T2409" s="62" t="str">
        <f>IF(N2409&lt;&gt;"Choose Race",VLOOKUP(Q2409,'Riders Names'!A$2:B$582,2,FALSE),"")</f>
        <v/>
      </c>
      <c r="U2409" s="45" t="str">
        <f>IF(P2409&gt;0,VLOOKUP(Q2409,'Riders Names'!A$2:B$582,1,FALSE),"")</f>
        <v/>
      </c>
      <c r="X2409" s="7" t="str">
        <f>IF('My Races'!$H$2="All",Q2409,CONCATENATE(Q2409,N2409))</f>
        <v>Choose Race</v>
      </c>
    </row>
    <row r="2410" spans="1:24" hidden="1" x14ac:dyDescent="0.2">
      <c r="A2410" s="73" t="str">
        <f t="shared" si="422"/>
        <v/>
      </c>
      <c r="B2410" s="3" t="str">
        <f t="shared" si="420"/>
        <v/>
      </c>
      <c r="E2410" s="14" t="str">
        <f t="shared" si="421"/>
        <v/>
      </c>
      <c r="F2410" s="3">
        <f t="shared" si="427"/>
        <v>8</v>
      </c>
      <c r="G2410" s="3" t="str">
        <f t="shared" si="423"/>
        <v/>
      </c>
      <c r="H2410" s="3">
        <f t="shared" si="428"/>
        <v>0</v>
      </c>
      <c r="I2410" s="3" t="str">
        <f t="shared" si="424"/>
        <v/>
      </c>
      <c r="K2410" s="3">
        <f t="shared" si="425"/>
        <v>61</v>
      </c>
      <c r="L2410" s="3" t="str">
        <f t="shared" si="426"/>
        <v/>
      </c>
      <c r="N2410" s="48" t="s">
        <v>52</v>
      </c>
      <c r="O2410" s="57"/>
      <c r="P2410" s="36"/>
      <c r="Q2410" s="35"/>
      <c r="R2410" s="37"/>
      <c r="S2410" s="185"/>
      <c r="T2410" s="62" t="str">
        <f>IF(N2410&lt;&gt;"Choose Race",VLOOKUP(Q2410,'Riders Names'!A$2:B$582,2,FALSE),"")</f>
        <v/>
      </c>
      <c r="U2410" s="45" t="str">
        <f>IF(P2410&gt;0,VLOOKUP(Q2410,'Riders Names'!A$2:B$582,1,FALSE),"")</f>
        <v/>
      </c>
      <c r="X2410" s="7" t="str">
        <f>IF('My Races'!$H$2="All",Q2410,CONCATENATE(Q2410,N2410))</f>
        <v>Choose Race</v>
      </c>
    </row>
    <row r="2411" spans="1:24" hidden="1" x14ac:dyDescent="0.2">
      <c r="A2411" s="73" t="str">
        <f t="shared" si="422"/>
        <v/>
      </c>
      <c r="B2411" s="3" t="str">
        <f t="shared" si="420"/>
        <v/>
      </c>
      <c r="E2411" s="14" t="str">
        <f t="shared" si="421"/>
        <v/>
      </c>
      <c r="F2411" s="3">
        <f t="shared" si="427"/>
        <v>8</v>
      </c>
      <c r="G2411" s="3" t="str">
        <f t="shared" si="423"/>
        <v/>
      </c>
      <c r="H2411" s="3">
        <f t="shared" si="428"/>
        <v>0</v>
      </c>
      <c r="I2411" s="3" t="str">
        <f t="shared" si="424"/>
        <v/>
      </c>
      <c r="K2411" s="3">
        <f t="shared" si="425"/>
        <v>61</v>
      </c>
      <c r="L2411" s="3" t="str">
        <f t="shared" si="426"/>
        <v/>
      </c>
      <c r="N2411" s="48" t="s">
        <v>52</v>
      </c>
      <c r="O2411" s="57"/>
      <c r="P2411" s="36"/>
      <c r="Q2411" s="35"/>
      <c r="R2411" s="37"/>
      <c r="S2411" s="185"/>
      <c r="T2411" s="62" t="str">
        <f>IF(N2411&lt;&gt;"Choose Race",VLOOKUP(Q2411,'Riders Names'!A$2:B$582,2,FALSE),"")</f>
        <v/>
      </c>
      <c r="U2411" s="45" t="str">
        <f>IF(P2411&gt;0,VLOOKUP(Q2411,'Riders Names'!A$2:B$582,1,FALSE),"")</f>
        <v/>
      </c>
      <c r="X2411" s="7" t="str">
        <f>IF('My Races'!$H$2="All",Q2411,CONCATENATE(Q2411,N2411))</f>
        <v>Choose Race</v>
      </c>
    </row>
    <row r="2412" spans="1:24" hidden="1" x14ac:dyDescent="0.2">
      <c r="A2412" s="73" t="str">
        <f t="shared" si="422"/>
        <v/>
      </c>
      <c r="B2412" s="3" t="str">
        <f t="shared" si="420"/>
        <v/>
      </c>
      <c r="E2412" s="14" t="str">
        <f t="shared" si="421"/>
        <v/>
      </c>
      <c r="F2412" s="3">
        <f t="shared" si="427"/>
        <v>8</v>
      </c>
      <c r="G2412" s="3" t="str">
        <f t="shared" si="423"/>
        <v/>
      </c>
      <c r="H2412" s="3">
        <f t="shared" si="428"/>
        <v>0</v>
      </c>
      <c r="I2412" s="3" t="str">
        <f t="shared" si="424"/>
        <v/>
      </c>
      <c r="K2412" s="3">
        <f t="shared" si="425"/>
        <v>61</v>
      </c>
      <c r="L2412" s="3" t="str">
        <f t="shared" si="426"/>
        <v/>
      </c>
      <c r="N2412" s="48" t="s">
        <v>52</v>
      </c>
      <c r="O2412" s="57"/>
      <c r="P2412" s="36"/>
      <c r="Q2412" s="35"/>
      <c r="R2412" s="37"/>
      <c r="S2412" s="185"/>
      <c r="T2412" s="62" t="str">
        <f>IF(N2412&lt;&gt;"Choose Race",VLOOKUP(Q2412,'Riders Names'!A$2:B$582,2,FALSE),"")</f>
        <v/>
      </c>
      <c r="U2412" s="45" t="str">
        <f>IF(P2412&gt;0,VLOOKUP(Q2412,'Riders Names'!A$2:B$582,1,FALSE),"")</f>
        <v/>
      </c>
      <c r="X2412" s="7" t="str">
        <f>IF('My Races'!$H$2="All",Q2412,CONCATENATE(Q2412,N2412))</f>
        <v>Choose Race</v>
      </c>
    </row>
    <row r="2413" spans="1:24" hidden="1" x14ac:dyDescent="0.2">
      <c r="A2413" s="73" t="str">
        <f t="shared" si="422"/>
        <v/>
      </c>
      <c r="B2413" s="3" t="str">
        <f t="shared" si="420"/>
        <v/>
      </c>
      <c r="E2413" s="14" t="str">
        <f t="shared" si="421"/>
        <v/>
      </c>
      <c r="F2413" s="3">
        <f t="shared" si="427"/>
        <v>8</v>
      </c>
      <c r="G2413" s="3" t="str">
        <f t="shared" si="423"/>
        <v/>
      </c>
      <c r="H2413" s="3">
        <f t="shared" si="428"/>
        <v>0</v>
      </c>
      <c r="I2413" s="3" t="str">
        <f t="shared" si="424"/>
        <v/>
      </c>
      <c r="K2413" s="3">
        <f t="shared" si="425"/>
        <v>61</v>
      </c>
      <c r="L2413" s="3" t="str">
        <f t="shared" si="426"/>
        <v/>
      </c>
      <c r="N2413" s="48" t="s">
        <v>52</v>
      </c>
      <c r="O2413" s="57"/>
      <c r="P2413" s="36"/>
      <c r="Q2413" s="35"/>
      <c r="R2413" s="37"/>
      <c r="S2413" s="185"/>
      <c r="T2413" s="62" t="str">
        <f>IF(N2413&lt;&gt;"Choose Race",VLOOKUP(Q2413,'Riders Names'!A$2:B$582,2,FALSE),"")</f>
        <v/>
      </c>
      <c r="U2413" s="45" t="str">
        <f>IF(P2413&gt;0,VLOOKUP(Q2413,'Riders Names'!A$2:B$582,1,FALSE),"")</f>
        <v/>
      </c>
      <c r="X2413" s="7" t="str">
        <f>IF('My Races'!$H$2="All",Q2413,CONCATENATE(Q2413,N2413))</f>
        <v>Choose Race</v>
      </c>
    </row>
    <row r="2414" spans="1:24" hidden="1" x14ac:dyDescent="0.2">
      <c r="A2414" s="73" t="str">
        <f t="shared" si="422"/>
        <v/>
      </c>
      <c r="B2414" s="3" t="str">
        <f t="shared" si="420"/>
        <v/>
      </c>
      <c r="E2414" s="14" t="str">
        <f t="shared" si="421"/>
        <v/>
      </c>
      <c r="F2414" s="3">
        <f t="shared" si="427"/>
        <v>8</v>
      </c>
      <c r="G2414" s="3" t="str">
        <f t="shared" si="423"/>
        <v/>
      </c>
      <c r="H2414" s="3">
        <f t="shared" si="428"/>
        <v>0</v>
      </c>
      <c r="I2414" s="3" t="str">
        <f t="shared" si="424"/>
        <v/>
      </c>
      <c r="K2414" s="3">
        <f t="shared" si="425"/>
        <v>61</v>
      </c>
      <c r="L2414" s="3" t="str">
        <f t="shared" si="426"/>
        <v/>
      </c>
      <c r="N2414" s="48" t="s">
        <v>52</v>
      </c>
      <c r="O2414" s="57"/>
      <c r="P2414" s="36"/>
      <c r="Q2414" s="35"/>
      <c r="R2414" s="37"/>
      <c r="S2414" s="185"/>
      <c r="T2414" s="62" t="str">
        <f>IF(N2414&lt;&gt;"Choose Race",VLOOKUP(Q2414,'Riders Names'!A$2:B$582,2,FALSE),"")</f>
        <v/>
      </c>
      <c r="U2414" s="45" t="str">
        <f>IF(P2414&gt;0,VLOOKUP(Q2414,'Riders Names'!A$2:B$582,1,FALSE),"")</f>
        <v/>
      </c>
      <c r="X2414" s="7" t="str">
        <f>IF('My Races'!$H$2="All",Q2414,CONCATENATE(Q2414,N2414))</f>
        <v>Choose Race</v>
      </c>
    </row>
    <row r="2415" spans="1:24" hidden="1" x14ac:dyDescent="0.2">
      <c r="A2415" s="73" t="str">
        <f t="shared" si="422"/>
        <v/>
      </c>
      <c r="B2415" s="3" t="str">
        <f t="shared" si="420"/>
        <v/>
      </c>
      <c r="E2415" s="14" t="str">
        <f t="shared" si="421"/>
        <v/>
      </c>
      <c r="F2415" s="3">
        <f t="shared" si="427"/>
        <v>8</v>
      </c>
      <c r="G2415" s="3" t="str">
        <f t="shared" si="423"/>
        <v/>
      </c>
      <c r="H2415" s="3">
        <f t="shared" si="428"/>
        <v>0</v>
      </c>
      <c r="I2415" s="3" t="str">
        <f t="shared" si="424"/>
        <v/>
      </c>
      <c r="K2415" s="3">
        <f t="shared" si="425"/>
        <v>61</v>
      </c>
      <c r="L2415" s="3" t="str">
        <f t="shared" si="426"/>
        <v/>
      </c>
      <c r="N2415" s="48" t="s">
        <v>52</v>
      </c>
      <c r="O2415" s="57"/>
      <c r="P2415" s="36"/>
      <c r="Q2415" s="35"/>
      <c r="R2415" s="37"/>
      <c r="S2415" s="185"/>
      <c r="T2415" s="62" t="str">
        <f>IF(N2415&lt;&gt;"Choose Race",VLOOKUP(Q2415,'Riders Names'!A$2:B$582,2,FALSE),"")</f>
        <v/>
      </c>
      <c r="U2415" s="45" t="str">
        <f>IF(P2415&gt;0,VLOOKUP(Q2415,'Riders Names'!A$2:B$582,1,FALSE),"")</f>
        <v/>
      </c>
      <c r="X2415" s="7" t="str">
        <f>IF('My Races'!$H$2="All",Q2415,CONCATENATE(Q2415,N2415))</f>
        <v>Choose Race</v>
      </c>
    </row>
    <row r="2416" spans="1:24" hidden="1" x14ac:dyDescent="0.2">
      <c r="A2416" s="73" t="str">
        <f t="shared" si="422"/>
        <v/>
      </c>
      <c r="B2416" s="3" t="str">
        <f t="shared" si="420"/>
        <v/>
      </c>
      <c r="E2416" s="14" t="str">
        <f t="shared" si="421"/>
        <v/>
      </c>
      <c r="F2416" s="3">
        <f t="shared" si="427"/>
        <v>8</v>
      </c>
      <c r="G2416" s="3" t="str">
        <f t="shared" si="423"/>
        <v/>
      </c>
      <c r="H2416" s="3">
        <f t="shared" si="428"/>
        <v>0</v>
      </c>
      <c r="I2416" s="3" t="str">
        <f t="shared" si="424"/>
        <v/>
      </c>
      <c r="K2416" s="3">
        <f t="shared" si="425"/>
        <v>61</v>
      </c>
      <c r="L2416" s="3" t="str">
        <f t="shared" si="426"/>
        <v/>
      </c>
      <c r="N2416" s="48" t="s">
        <v>52</v>
      </c>
      <c r="O2416" s="57"/>
      <c r="P2416" s="36"/>
      <c r="Q2416" s="35"/>
      <c r="R2416" s="37"/>
      <c r="S2416" s="185"/>
      <c r="T2416" s="62" t="str">
        <f>IF(N2416&lt;&gt;"Choose Race",VLOOKUP(Q2416,'Riders Names'!A$2:B$582,2,FALSE),"")</f>
        <v/>
      </c>
      <c r="U2416" s="45" t="str">
        <f>IF(P2416&gt;0,VLOOKUP(Q2416,'Riders Names'!A$2:B$582,1,FALSE),"")</f>
        <v/>
      </c>
      <c r="X2416" s="7" t="str">
        <f>IF('My Races'!$H$2="All",Q2416,CONCATENATE(Q2416,N2416))</f>
        <v>Choose Race</v>
      </c>
    </row>
    <row r="2417" spans="1:24" hidden="1" x14ac:dyDescent="0.2">
      <c r="A2417" s="73" t="str">
        <f t="shared" si="422"/>
        <v/>
      </c>
      <c r="B2417" s="3" t="str">
        <f t="shared" si="420"/>
        <v/>
      </c>
      <c r="E2417" s="14" t="str">
        <f t="shared" si="421"/>
        <v/>
      </c>
      <c r="F2417" s="3">
        <f t="shared" si="427"/>
        <v>8</v>
      </c>
      <c r="G2417" s="3" t="str">
        <f t="shared" si="423"/>
        <v/>
      </c>
      <c r="H2417" s="3">
        <f t="shared" si="428"/>
        <v>0</v>
      </c>
      <c r="I2417" s="3" t="str">
        <f t="shared" si="424"/>
        <v/>
      </c>
      <c r="K2417" s="3">
        <f t="shared" si="425"/>
        <v>61</v>
      </c>
      <c r="L2417" s="3" t="str">
        <f t="shared" si="426"/>
        <v/>
      </c>
      <c r="N2417" s="48" t="s">
        <v>52</v>
      </c>
      <c r="O2417" s="57"/>
      <c r="P2417" s="36"/>
      <c r="Q2417" s="35"/>
      <c r="R2417" s="37"/>
      <c r="S2417" s="185"/>
      <c r="T2417" s="62" t="str">
        <f>IF(N2417&lt;&gt;"Choose Race",VLOOKUP(Q2417,'Riders Names'!A$2:B$582,2,FALSE),"")</f>
        <v/>
      </c>
      <c r="U2417" s="45" t="str">
        <f>IF(P2417&gt;0,VLOOKUP(Q2417,'Riders Names'!A$2:B$582,1,FALSE),"")</f>
        <v/>
      </c>
      <c r="X2417" s="7" t="str">
        <f>IF('My Races'!$H$2="All",Q2417,CONCATENATE(Q2417,N2417))</f>
        <v>Choose Race</v>
      </c>
    </row>
    <row r="2418" spans="1:24" hidden="1" x14ac:dyDescent="0.2">
      <c r="A2418" s="73" t="str">
        <f t="shared" si="422"/>
        <v/>
      </c>
      <c r="B2418" s="3" t="str">
        <f t="shared" si="420"/>
        <v/>
      </c>
      <c r="E2418" s="14" t="str">
        <f t="shared" si="421"/>
        <v/>
      </c>
      <c r="F2418" s="3">
        <f t="shared" si="427"/>
        <v>8</v>
      </c>
      <c r="G2418" s="3" t="str">
        <f t="shared" si="423"/>
        <v/>
      </c>
      <c r="H2418" s="3">
        <f t="shared" si="428"/>
        <v>0</v>
      </c>
      <c r="I2418" s="3" t="str">
        <f t="shared" si="424"/>
        <v/>
      </c>
      <c r="K2418" s="3">
        <f t="shared" si="425"/>
        <v>61</v>
      </c>
      <c r="L2418" s="3" t="str">
        <f t="shared" si="426"/>
        <v/>
      </c>
      <c r="N2418" s="48" t="s">
        <v>52</v>
      </c>
      <c r="O2418" s="57"/>
      <c r="P2418" s="36"/>
      <c r="Q2418" s="35"/>
      <c r="R2418" s="37"/>
      <c r="S2418" s="185"/>
      <c r="T2418" s="62" t="str">
        <f>IF(N2418&lt;&gt;"Choose Race",VLOOKUP(Q2418,'Riders Names'!A$2:B$582,2,FALSE),"")</f>
        <v/>
      </c>
      <c r="U2418" s="45" t="str">
        <f>IF(P2418&gt;0,VLOOKUP(Q2418,'Riders Names'!A$2:B$582,1,FALSE),"")</f>
        <v/>
      </c>
      <c r="X2418" s="7" t="str">
        <f>IF('My Races'!$H$2="All",Q2418,CONCATENATE(Q2418,N2418))</f>
        <v>Choose Race</v>
      </c>
    </row>
    <row r="2419" spans="1:24" hidden="1" x14ac:dyDescent="0.2">
      <c r="A2419" s="73" t="str">
        <f t="shared" si="422"/>
        <v/>
      </c>
      <c r="B2419" s="3" t="str">
        <f t="shared" si="420"/>
        <v/>
      </c>
      <c r="E2419" s="14" t="str">
        <f t="shared" si="421"/>
        <v/>
      </c>
      <c r="F2419" s="3">
        <f t="shared" si="427"/>
        <v>8</v>
      </c>
      <c r="G2419" s="3" t="str">
        <f t="shared" si="423"/>
        <v/>
      </c>
      <c r="H2419" s="3">
        <f t="shared" si="428"/>
        <v>0</v>
      </c>
      <c r="I2419" s="3" t="str">
        <f t="shared" si="424"/>
        <v/>
      </c>
      <c r="K2419" s="3">
        <f t="shared" si="425"/>
        <v>61</v>
      </c>
      <c r="L2419" s="3" t="str">
        <f t="shared" si="426"/>
        <v/>
      </c>
      <c r="N2419" s="48" t="s">
        <v>52</v>
      </c>
      <c r="O2419" s="57"/>
      <c r="P2419" s="36"/>
      <c r="Q2419" s="35"/>
      <c r="R2419" s="37"/>
      <c r="S2419" s="185"/>
      <c r="T2419" s="62" t="str">
        <f>IF(N2419&lt;&gt;"Choose Race",VLOOKUP(Q2419,'Riders Names'!A$2:B$582,2,FALSE),"")</f>
        <v/>
      </c>
      <c r="U2419" s="45" t="str">
        <f>IF(P2419&gt;0,VLOOKUP(Q2419,'Riders Names'!A$2:B$582,1,FALSE),"")</f>
        <v/>
      </c>
      <c r="X2419" s="7" t="str">
        <f>IF('My Races'!$H$2="All",Q2419,CONCATENATE(Q2419,N2419))</f>
        <v>Choose Race</v>
      </c>
    </row>
    <row r="2420" spans="1:24" hidden="1" x14ac:dyDescent="0.2">
      <c r="A2420" s="73" t="str">
        <f t="shared" si="422"/>
        <v/>
      </c>
      <c r="B2420" s="3" t="str">
        <f t="shared" si="420"/>
        <v/>
      </c>
      <c r="E2420" s="14" t="str">
        <f t="shared" si="421"/>
        <v/>
      </c>
      <c r="F2420" s="3">
        <f t="shared" si="427"/>
        <v>8</v>
      </c>
      <c r="G2420" s="3" t="str">
        <f t="shared" si="423"/>
        <v/>
      </c>
      <c r="H2420" s="3">
        <f t="shared" si="428"/>
        <v>0</v>
      </c>
      <c r="I2420" s="3" t="str">
        <f t="shared" si="424"/>
        <v/>
      </c>
      <c r="K2420" s="3">
        <f t="shared" si="425"/>
        <v>61</v>
      </c>
      <c r="L2420" s="3" t="str">
        <f t="shared" si="426"/>
        <v/>
      </c>
      <c r="N2420" s="48" t="s">
        <v>52</v>
      </c>
      <c r="O2420" s="57"/>
      <c r="P2420" s="36"/>
      <c r="Q2420" s="35"/>
      <c r="R2420" s="37"/>
      <c r="S2420" s="185"/>
      <c r="T2420" s="62" t="str">
        <f>IF(N2420&lt;&gt;"Choose Race",VLOOKUP(Q2420,'Riders Names'!A$2:B$582,2,FALSE),"")</f>
        <v/>
      </c>
      <c r="U2420" s="45" t="str">
        <f>IF(P2420&gt;0,VLOOKUP(Q2420,'Riders Names'!A$2:B$582,1,FALSE),"")</f>
        <v/>
      </c>
      <c r="X2420" s="7" t="str">
        <f>IF('My Races'!$H$2="All",Q2420,CONCATENATE(Q2420,N2420))</f>
        <v>Choose Race</v>
      </c>
    </row>
    <row r="2421" spans="1:24" hidden="1" x14ac:dyDescent="0.2">
      <c r="A2421" s="73" t="str">
        <f t="shared" si="422"/>
        <v/>
      </c>
      <c r="B2421" s="3" t="str">
        <f t="shared" si="420"/>
        <v/>
      </c>
      <c r="E2421" s="14" t="str">
        <f t="shared" si="421"/>
        <v/>
      </c>
      <c r="F2421" s="3">
        <f t="shared" si="427"/>
        <v>8</v>
      </c>
      <c r="G2421" s="3" t="str">
        <f t="shared" si="423"/>
        <v/>
      </c>
      <c r="H2421" s="3">
        <f t="shared" si="428"/>
        <v>0</v>
      </c>
      <c r="I2421" s="3" t="str">
        <f t="shared" si="424"/>
        <v/>
      </c>
      <c r="K2421" s="3">
        <f t="shared" si="425"/>
        <v>61</v>
      </c>
      <c r="L2421" s="3" t="str">
        <f t="shared" si="426"/>
        <v/>
      </c>
      <c r="N2421" s="48" t="s">
        <v>52</v>
      </c>
      <c r="O2421" s="57"/>
      <c r="P2421" s="36"/>
      <c r="Q2421" s="35"/>
      <c r="R2421" s="37"/>
      <c r="S2421" s="185"/>
      <c r="T2421" s="62" t="str">
        <f>IF(N2421&lt;&gt;"Choose Race",VLOOKUP(Q2421,'Riders Names'!A$2:B$582,2,FALSE),"")</f>
        <v/>
      </c>
      <c r="U2421" s="45" t="str">
        <f>IF(P2421&gt;0,VLOOKUP(Q2421,'Riders Names'!A$2:B$582,1,FALSE),"")</f>
        <v/>
      </c>
      <c r="X2421" s="7" t="str">
        <f>IF('My Races'!$H$2="All",Q2421,CONCATENATE(Q2421,N2421))</f>
        <v>Choose Race</v>
      </c>
    </row>
    <row r="2422" spans="1:24" hidden="1" x14ac:dyDescent="0.2">
      <c r="A2422" s="73" t="str">
        <f t="shared" si="422"/>
        <v/>
      </c>
      <c r="B2422" s="3" t="str">
        <f t="shared" si="420"/>
        <v/>
      </c>
      <c r="E2422" s="14" t="str">
        <f t="shared" si="421"/>
        <v/>
      </c>
      <c r="F2422" s="3">
        <f t="shared" si="427"/>
        <v>8</v>
      </c>
      <c r="G2422" s="3" t="str">
        <f t="shared" si="423"/>
        <v/>
      </c>
      <c r="H2422" s="3">
        <f t="shared" si="428"/>
        <v>0</v>
      </c>
      <c r="I2422" s="3" t="str">
        <f t="shared" si="424"/>
        <v/>
      </c>
      <c r="K2422" s="3">
        <f t="shared" si="425"/>
        <v>61</v>
      </c>
      <c r="L2422" s="3" t="str">
        <f t="shared" si="426"/>
        <v/>
      </c>
      <c r="N2422" s="48" t="s">
        <v>52</v>
      </c>
      <c r="O2422" s="57"/>
      <c r="P2422" s="36"/>
      <c r="Q2422" s="35"/>
      <c r="R2422" s="37"/>
      <c r="S2422" s="185"/>
      <c r="T2422" s="62" t="str">
        <f>IF(N2422&lt;&gt;"Choose Race",VLOOKUP(Q2422,'Riders Names'!A$2:B$582,2,FALSE),"")</f>
        <v/>
      </c>
      <c r="U2422" s="45" t="str">
        <f>IF(P2422&gt;0,VLOOKUP(Q2422,'Riders Names'!A$2:B$582,1,FALSE),"")</f>
        <v/>
      </c>
      <c r="X2422" s="7" t="str">
        <f>IF('My Races'!$H$2="All",Q2422,CONCATENATE(Q2422,N2422))</f>
        <v>Choose Race</v>
      </c>
    </row>
    <row r="2423" spans="1:24" hidden="1" x14ac:dyDescent="0.2">
      <c r="A2423" s="73" t="str">
        <f t="shared" si="422"/>
        <v/>
      </c>
      <c r="B2423" s="3" t="str">
        <f t="shared" si="420"/>
        <v/>
      </c>
      <c r="E2423" s="14" t="str">
        <f t="shared" si="421"/>
        <v/>
      </c>
      <c r="F2423" s="3">
        <f t="shared" si="427"/>
        <v>8</v>
      </c>
      <c r="G2423" s="3" t="str">
        <f t="shared" si="423"/>
        <v/>
      </c>
      <c r="H2423" s="3">
        <f t="shared" si="428"/>
        <v>0</v>
      </c>
      <c r="I2423" s="3" t="str">
        <f t="shared" si="424"/>
        <v/>
      </c>
      <c r="K2423" s="3">
        <f t="shared" si="425"/>
        <v>61</v>
      </c>
      <c r="L2423" s="3" t="str">
        <f t="shared" si="426"/>
        <v/>
      </c>
      <c r="N2423" s="48" t="s">
        <v>52</v>
      </c>
      <c r="O2423" s="57"/>
      <c r="P2423" s="36"/>
      <c r="Q2423" s="35"/>
      <c r="R2423" s="37"/>
      <c r="S2423" s="185"/>
      <c r="T2423" s="62" t="str">
        <f>IF(N2423&lt;&gt;"Choose Race",VLOOKUP(Q2423,'Riders Names'!A$2:B$582,2,FALSE),"")</f>
        <v/>
      </c>
      <c r="U2423" s="45" t="str">
        <f>IF(P2423&gt;0,VLOOKUP(Q2423,'Riders Names'!A$2:B$582,1,FALSE),"")</f>
        <v/>
      </c>
      <c r="X2423" s="7" t="str">
        <f>IF('My Races'!$H$2="All",Q2423,CONCATENATE(Q2423,N2423))</f>
        <v>Choose Race</v>
      </c>
    </row>
    <row r="2424" spans="1:24" hidden="1" x14ac:dyDescent="0.2">
      <c r="A2424" s="73" t="str">
        <f t="shared" si="422"/>
        <v/>
      </c>
      <c r="B2424" s="3" t="str">
        <f t="shared" si="420"/>
        <v/>
      </c>
      <c r="E2424" s="14" t="str">
        <f t="shared" si="421"/>
        <v/>
      </c>
      <c r="F2424" s="3">
        <f t="shared" si="427"/>
        <v>8</v>
      </c>
      <c r="G2424" s="3" t="str">
        <f t="shared" si="423"/>
        <v/>
      </c>
      <c r="H2424" s="3">
        <f t="shared" si="428"/>
        <v>0</v>
      </c>
      <c r="I2424" s="3" t="str">
        <f t="shared" si="424"/>
        <v/>
      </c>
      <c r="K2424" s="3">
        <f t="shared" si="425"/>
        <v>61</v>
      </c>
      <c r="L2424" s="3" t="str">
        <f t="shared" si="426"/>
        <v/>
      </c>
      <c r="N2424" s="48" t="s">
        <v>52</v>
      </c>
      <c r="O2424" s="57"/>
      <c r="P2424" s="36"/>
      <c r="Q2424" s="35"/>
      <c r="R2424" s="37"/>
      <c r="S2424" s="185"/>
      <c r="T2424" s="62" t="str">
        <f>IF(N2424&lt;&gt;"Choose Race",VLOOKUP(Q2424,'Riders Names'!A$2:B$582,2,FALSE),"")</f>
        <v/>
      </c>
      <c r="U2424" s="45" t="str">
        <f>IF(P2424&gt;0,VLOOKUP(Q2424,'Riders Names'!A$2:B$582,1,FALSE),"")</f>
        <v/>
      </c>
      <c r="X2424" s="7" t="str">
        <f>IF('My Races'!$H$2="All",Q2424,CONCATENATE(Q2424,N2424))</f>
        <v>Choose Race</v>
      </c>
    </row>
    <row r="2425" spans="1:24" hidden="1" x14ac:dyDescent="0.2">
      <c r="A2425" s="73" t="str">
        <f t="shared" si="422"/>
        <v/>
      </c>
      <c r="B2425" s="3" t="str">
        <f t="shared" si="420"/>
        <v/>
      </c>
      <c r="E2425" s="14" t="str">
        <f t="shared" si="421"/>
        <v/>
      </c>
      <c r="F2425" s="3">
        <f t="shared" si="427"/>
        <v>8</v>
      </c>
      <c r="G2425" s="3" t="str">
        <f t="shared" si="423"/>
        <v/>
      </c>
      <c r="H2425" s="3">
        <f t="shared" si="428"/>
        <v>0</v>
      </c>
      <c r="I2425" s="3" t="str">
        <f t="shared" si="424"/>
        <v/>
      </c>
      <c r="K2425" s="3">
        <f t="shared" si="425"/>
        <v>61</v>
      </c>
      <c r="L2425" s="3" t="str">
        <f t="shared" si="426"/>
        <v/>
      </c>
      <c r="N2425" s="48" t="s">
        <v>52</v>
      </c>
      <c r="O2425" s="57"/>
      <c r="P2425" s="36"/>
      <c r="Q2425" s="35"/>
      <c r="R2425" s="37"/>
      <c r="S2425" s="185"/>
      <c r="T2425" s="62" t="str">
        <f>IF(N2425&lt;&gt;"Choose Race",VLOOKUP(Q2425,'Riders Names'!A$2:B$582,2,FALSE),"")</f>
        <v/>
      </c>
      <c r="U2425" s="45" t="str">
        <f>IF(P2425&gt;0,VLOOKUP(Q2425,'Riders Names'!A$2:B$582,1,FALSE),"")</f>
        <v/>
      </c>
      <c r="X2425" s="7" t="str">
        <f>IF('My Races'!$H$2="All",Q2425,CONCATENATE(Q2425,N2425))</f>
        <v>Choose Race</v>
      </c>
    </row>
    <row r="2426" spans="1:24" hidden="1" x14ac:dyDescent="0.2">
      <c r="A2426" s="73" t="str">
        <f t="shared" si="422"/>
        <v/>
      </c>
      <c r="B2426" s="3" t="str">
        <f t="shared" si="420"/>
        <v/>
      </c>
      <c r="E2426" s="14" t="str">
        <f t="shared" si="421"/>
        <v/>
      </c>
      <c r="F2426" s="3">
        <f t="shared" si="427"/>
        <v>8</v>
      </c>
      <c r="G2426" s="3" t="str">
        <f t="shared" si="423"/>
        <v/>
      </c>
      <c r="H2426" s="3">
        <f t="shared" si="428"/>
        <v>0</v>
      </c>
      <c r="I2426" s="3" t="str">
        <f t="shared" si="424"/>
        <v/>
      </c>
      <c r="K2426" s="3">
        <f t="shared" si="425"/>
        <v>61</v>
      </c>
      <c r="L2426" s="3" t="str">
        <f t="shared" si="426"/>
        <v/>
      </c>
      <c r="N2426" s="48" t="s">
        <v>52</v>
      </c>
      <c r="O2426" s="57"/>
      <c r="P2426" s="36"/>
      <c r="Q2426" s="35"/>
      <c r="R2426" s="37"/>
      <c r="S2426" s="185"/>
      <c r="T2426" s="62" t="str">
        <f>IF(N2426&lt;&gt;"Choose Race",VLOOKUP(Q2426,'Riders Names'!A$2:B$582,2,FALSE),"")</f>
        <v/>
      </c>
      <c r="U2426" s="45" t="str">
        <f>IF(P2426&gt;0,VLOOKUP(Q2426,'Riders Names'!A$2:B$582,1,FALSE),"")</f>
        <v/>
      </c>
      <c r="X2426" s="7" t="str">
        <f>IF('My Races'!$H$2="All",Q2426,CONCATENATE(Q2426,N2426))</f>
        <v>Choose Race</v>
      </c>
    </row>
    <row r="2427" spans="1:24" hidden="1" x14ac:dyDescent="0.2">
      <c r="A2427" s="73" t="str">
        <f t="shared" si="422"/>
        <v/>
      </c>
      <c r="B2427" s="3" t="str">
        <f t="shared" si="420"/>
        <v/>
      </c>
      <c r="E2427" s="14" t="str">
        <f t="shared" si="421"/>
        <v/>
      </c>
      <c r="F2427" s="3">
        <f t="shared" si="427"/>
        <v>8</v>
      </c>
      <c r="G2427" s="3" t="str">
        <f t="shared" si="423"/>
        <v/>
      </c>
      <c r="H2427" s="3">
        <f t="shared" si="428"/>
        <v>0</v>
      </c>
      <c r="I2427" s="3" t="str">
        <f t="shared" si="424"/>
        <v/>
      </c>
      <c r="K2427" s="3">
        <f t="shared" si="425"/>
        <v>61</v>
      </c>
      <c r="L2427" s="3" t="str">
        <f t="shared" si="426"/>
        <v/>
      </c>
      <c r="N2427" s="48" t="s">
        <v>52</v>
      </c>
      <c r="O2427" s="57"/>
      <c r="P2427" s="36"/>
      <c r="Q2427" s="35"/>
      <c r="R2427" s="37"/>
      <c r="S2427" s="185"/>
      <c r="T2427" s="62" t="str">
        <f>IF(N2427&lt;&gt;"Choose Race",VLOOKUP(Q2427,'Riders Names'!A$2:B$582,2,FALSE),"")</f>
        <v/>
      </c>
      <c r="U2427" s="45" t="str">
        <f>IF(P2427&gt;0,VLOOKUP(Q2427,'Riders Names'!A$2:B$582,1,FALSE),"")</f>
        <v/>
      </c>
      <c r="X2427" s="7" t="str">
        <f>IF('My Races'!$H$2="All",Q2427,CONCATENATE(Q2427,N2427))</f>
        <v>Choose Race</v>
      </c>
    </row>
    <row r="2428" spans="1:24" hidden="1" x14ac:dyDescent="0.2">
      <c r="A2428" s="73" t="str">
        <f t="shared" si="422"/>
        <v/>
      </c>
      <c r="B2428" s="3" t="str">
        <f t="shared" si="420"/>
        <v/>
      </c>
      <c r="E2428" s="14" t="str">
        <f t="shared" si="421"/>
        <v/>
      </c>
      <c r="F2428" s="3">
        <f t="shared" si="427"/>
        <v>8</v>
      </c>
      <c r="G2428" s="3" t="str">
        <f t="shared" si="423"/>
        <v/>
      </c>
      <c r="H2428" s="3">
        <f t="shared" si="428"/>
        <v>0</v>
      </c>
      <c r="I2428" s="3" t="str">
        <f t="shared" si="424"/>
        <v/>
      </c>
      <c r="K2428" s="3">
        <f t="shared" si="425"/>
        <v>61</v>
      </c>
      <c r="L2428" s="3" t="str">
        <f t="shared" si="426"/>
        <v/>
      </c>
      <c r="N2428" s="48" t="s">
        <v>52</v>
      </c>
      <c r="O2428" s="57"/>
      <c r="P2428" s="36"/>
      <c r="Q2428" s="35"/>
      <c r="R2428" s="37"/>
      <c r="S2428" s="185"/>
      <c r="T2428" s="62" t="str">
        <f>IF(N2428&lt;&gt;"Choose Race",VLOOKUP(Q2428,'Riders Names'!A$2:B$582,2,FALSE),"")</f>
        <v/>
      </c>
      <c r="U2428" s="45" t="str">
        <f>IF(P2428&gt;0,VLOOKUP(Q2428,'Riders Names'!A$2:B$582,1,FALSE),"")</f>
        <v/>
      </c>
      <c r="X2428" s="7" t="str">
        <f>IF('My Races'!$H$2="All",Q2428,CONCATENATE(Q2428,N2428))</f>
        <v>Choose Race</v>
      </c>
    </row>
    <row r="2429" spans="1:24" hidden="1" x14ac:dyDescent="0.2">
      <c r="A2429" s="73" t="str">
        <f t="shared" si="422"/>
        <v/>
      </c>
      <c r="B2429" s="3" t="str">
        <f t="shared" si="420"/>
        <v/>
      </c>
      <c r="E2429" s="14" t="str">
        <f t="shared" si="421"/>
        <v/>
      </c>
      <c r="F2429" s="3">
        <f t="shared" si="427"/>
        <v>8</v>
      </c>
      <c r="G2429" s="3" t="str">
        <f t="shared" si="423"/>
        <v/>
      </c>
      <c r="H2429" s="3">
        <f t="shared" si="428"/>
        <v>0</v>
      </c>
      <c r="I2429" s="3" t="str">
        <f t="shared" si="424"/>
        <v/>
      </c>
      <c r="K2429" s="3">
        <f t="shared" si="425"/>
        <v>61</v>
      </c>
      <c r="L2429" s="3" t="str">
        <f t="shared" si="426"/>
        <v/>
      </c>
      <c r="N2429" s="48" t="s">
        <v>52</v>
      </c>
      <c r="O2429" s="57"/>
      <c r="P2429" s="36"/>
      <c r="Q2429" s="35"/>
      <c r="R2429" s="37"/>
      <c r="S2429" s="185"/>
      <c r="T2429" s="62" t="str">
        <f>IF(N2429&lt;&gt;"Choose Race",VLOOKUP(Q2429,'Riders Names'!A$2:B$582,2,FALSE),"")</f>
        <v/>
      </c>
      <c r="U2429" s="45" t="str">
        <f>IF(P2429&gt;0,VLOOKUP(Q2429,'Riders Names'!A$2:B$582,1,FALSE),"")</f>
        <v/>
      </c>
      <c r="X2429" s="7" t="str">
        <f>IF('My Races'!$H$2="All",Q2429,CONCATENATE(Q2429,N2429))</f>
        <v>Choose Race</v>
      </c>
    </row>
    <row r="2430" spans="1:24" hidden="1" x14ac:dyDescent="0.2">
      <c r="A2430" s="73" t="str">
        <f t="shared" si="422"/>
        <v/>
      </c>
      <c r="B2430" s="3" t="str">
        <f t="shared" si="420"/>
        <v/>
      </c>
      <c r="E2430" s="14" t="str">
        <f t="shared" si="421"/>
        <v/>
      </c>
      <c r="F2430" s="3">
        <f t="shared" si="427"/>
        <v>8</v>
      </c>
      <c r="G2430" s="3" t="str">
        <f t="shared" si="423"/>
        <v/>
      </c>
      <c r="H2430" s="3">
        <f t="shared" si="428"/>
        <v>0</v>
      </c>
      <c r="I2430" s="3" t="str">
        <f t="shared" si="424"/>
        <v/>
      </c>
      <c r="K2430" s="3">
        <f t="shared" si="425"/>
        <v>61</v>
      </c>
      <c r="L2430" s="3" t="str">
        <f t="shared" si="426"/>
        <v/>
      </c>
      <c r="N2430" s="48" t="s">
        <v>52</v>
      </c>
      <c r="O2430" s="57"/>
      <c r="P2430" s="36"/>
      <c r="Q2430" s="35"/>
      <c r="R2430" s="37"/>
      <c r="S2430" s="185"/>
      <c r="T2430" s="62" t="str">
        <f>IF(N2430&lt;&gt;"Choose Race",VLOOKUP(Q2430,'Riders Names'!A$2:B$582,2,FALSE),"")</f>
        <v/>
      </c>
      <c r="U2430" s="45" t="str">
        <f>IF(P2430&gt;0,VLOOKUP(Q2430,'Riders Names'!A$2:B$582,1,FALSE),"")</f>
        <v/>
      </c>
      <c r="X2430" s="7" t="str">
        <f>IF('My Races'!$H$2="All",Q2430,CONCATENATE(Q2430,N2430))</f>
        <v>Choose Race</v>
      </c>
    </row>
    <row r="2431" spans="1:24" hidden="1" x14ac:dyDescent="0.2">
      <c r="A2431" s="73" t="str">
        <f t="shared" si="422"/>
        <v/>
      </c>
      <c r="B2431" s="3" t="str">
        <f t="shared" si="420"/>
        <v/>
      </c>
      <c r="E2431" s="14" t="str">
        <f t="shared" si="421"/>
        <v/>
      </c>
      <c r="F2431" s="3">
        <f t="shared" si="427"/>
        <v>8</v>
      </c>
      <c r="G2431" s="3" t="str">
        <f t="shared" si="423"/>
        <v/>
      </c>
      <c r="H2431" s="3">
        <f t="shared" si="428"/>
        <v>0</v>
      </c>
      <c r="I2431" s="3" t="str">
        <f t="shared" si="424"/>
        <v/>
      </c>
      <c r="K2431" s="3">
        <f t="shared" si="425"/>
        <v>61</v>
      </c>
      <c r="L2431" s="3" t="str">
        <f t="shared" si="426"/>
        <v/>
      </c>
      <c r="N2431" s="48" t="s">
        <v>52</v>
      </c>
      <c r="O2431" s="57"/>
      <c r="P2431" s="36"/>
      <c r="Q2431" s="35"/>
      <c r="R2431" s="37"/>
      <c r="S2431" s="185"/>
      <c r="T2431" s="62" t="str">
        <f>IF(N2431&lt;&gt;"Choose Race",VLOOKUP(Q2431,'Riders Names'!A$2:B$582,2,FALSE),"")</f>
        <v/>
      </c>
      <c r="U2431" s="45" t="str">
        <f>IF(P2431&gt;0,VLOOKUP(Q2431,'Riders Names'!A$2:B$582,1,FALSE),"")</f>
        <v/>
      </c>
      <c r="X2431" s="7" t="str">
        <f>IF('My Races'!$H$2="All",Q2431,CONCATENATE(Q2431,N2431))</f>
        <v>Choose Race</v>
      </c>
    </row>
    <row r="2432" spans="1:24" hidden="1" x14ac:dyDescent="0.2">
      <c r="A2432" s="73" t="str">
        <f t="shared" si="422"/>
        <v/>
      </c>
      <c r="B2432" s="3" t="str">
        <f t="shared" si="420"/>
        <v/>
      </c>
      <c r="E2432" s="14" t="str">
        <f t="shared" si="421"/>
        <v/>
      </c>
      <c r="F2432" s="3">
        <f t="shared" si="427"/>
        <v>8</v>
      </c>
      <c r="G2432" s="3" t="str">
        <f t="shared" si="423"/>
        <v/>
      </c>
      <c r="H2432" s="3">
        <f t="shared" si="428"/>
        <v>0</v>
      </c>
      <c r="I2432" s="3" t="str">
        <f t="shared" si="424"/>
        <v/>
      </c>
      <c r="K2432" s="3">
        <f t="shared" si="425"/>
        <v>61</v>
      </c>
      <c r="L2432" s="3" t="str">
        <f t="shared" si="426"/>
        <v/>
      </c>
      <c r="N2432" s="48" t="s">
        <v>52</v>
      </c>
      <c r="O2432" s="57"/>
      <c r="P2432" s="36"/>
      <c r="Q2432" s="35"/>
      <c r="R2432" s="37"/>
      <c r="S2432" s="185"/>
      <c r="T2432" s="62" t="str">
        <f>IF(N2432&lt;&gt;"Choose Race",VLOOKUP(Q2432,'Riders Names'!A$2:B$582,2,FALSE),"")</f>
        <v/>
      </c>
      <c r="U2432" s="45" t="str">
        <f>IF(P2432&gt;0,VLOOKUP(Q2432,'Riders Names'!A$2:B$582,1,FALSE),"")</f>
        <v/>
      </c>
      <c r="X2432" s="7" t="str">
        <f>IF('My Races'!$H$2="All",Q2432,CONCATENATE(Q2432,N2432))</f>
        <v>Choose Race</v>
      </c>
    </row>
    <row r="2433" spans="1:24" hidden="1" x14ac:dyDescent="0.2">
      <c r="A2433" s="73" t="str">
        <f t="shared" si="422"/>
        <v/>
      </c>
      <c r="B2433" s="3" t="str">
        <f t="shared" si="420"/>
        <v/>
      </c>
      <c r="E2433" s="14" t="str">
        <f t="shared" si="421"/>
        <v/>
      </c>
      <c r="F2433" s="3">
        <f t="shared" si="427"/>
        <v>8</v>
      </c>
      <c r="G2433" s="3" t="str">
        <f t="shared" si="423"/>
        <v/>
      </c>
      <c r="H2433" s="3">
        <f t="shared" si="428"/>
        <v>0</v>
      </c>
      <c r="I2433" s="3" t="str">
        <f t="shared" si="424"/>
        <v/>
      </c>
      <c r="K2433" s="3">
        <f t="shared" si="425"/>
        <v>61</v>
      </c>
      <c r="L2433" s="3" t="str">
        <f t="shared" si="426"/>
        <v/>
      </c>
      <c r="N2433" s="48" t="s">
        <v>52</v>
      </c>
      <c r="O2433" s="57"/>
      <c r="P2433" s="36"/>
      <c r="Q2433" s="35"/>
      <c r="R2433" s="37"/>
      <c r="S2433" s="185"/>
      <c r="T2433" s="62" t="str">
        <f>IF(N2433&lt;&gt;"Choose Race",VLOOKUP(Q2433,'Riders Names'!A$2:B$582,2,FALSE),"")</f>
        <v/>
      </c>
      <c r="U2433" s="45" t="str">
        <f>IF(P2433&gt;0,VLOOKUP(Q2433,'Riders Names'!A$2:B$582,1,FALSE),"")</f>
        <v/>
      </c>
      <c r="X2433" s="7" t="str">
        <f>IF('My Races'!$H$2="All",Q2433,CONCATENATE(Q2433,N2433))</f>
        <v>Choose Race</v>
      </c>
    </row>
    <row r="2434" spans="1:24" hidden="1" x14ac:dyDescent="0.2">
      <c r="A2434" s="73" t="str">
        <f t="shared" si="422"/>
        <v/>
      </c>
      <c r="B2434" s="3" t="str">
        <f t="shared" si="420"/>
        <v/>
      </c>
      <c r="E2434" s="14" t="str">
        <f t="shared" si="421"/>
        <v/>
      </c>
      <c r="F2434" s="3">
        <f t="shared" si="427"/>
        <v>8</v>
      </c>
      <c r="G2434" s="3" t="str">
        <f t="shared" si="423"/>
        <v/>
      </c>
      <c r="H2434" s="3">
        <f t="shared" si="428"/>
        <v>0</v>
      </c>
      <c r="I2434" s="3" t="str">
        <f t="shared" si="424"/>
        <v/>
      </c>
      <c r="K2434" s="3">
        <f t="shared" si="425"/>
        <v>61</v>
      </c>
      <c r="L2434" s="3" t="str">
        <f t="shared" si="426"/>
        <v/>
      </c>
      <c r="N2434" s="48" t="s">
        <v>52</v>
      </c>
      <c r="O2434" s="57"/>
      <c r="P2434" s="36"/>
      <c r="Q2434" s="35"/>
      <c r="R2434" s="37"/>
      <c r="S2434" s="185"/>
      <c r="T2434" s="62" t="str">
        <f>IF(N2434&lt;&gt;"Choose Race",VLOOKUP(Q2434,'Riders Names'!A$2:B$582,2,FALSE),"")</f>
        <v/>
      </c>
      <c r="U2434" s="45" t="str">
        <f>IF(P2434&gt;0,VLOOKUP(Q2434,'Riders Names'!A$2:B$582,1,FALSE),"")</f>
        <v/>
      </c>
      <c r="X2434" s="7" t="str">
        <f>IF('My Races'!$H$2="All",Q2434,CONCATENATE(Q2434,N2434))</f>
        <v>Choose Race</v>
      </c>
    </row>
    <row r="2435" spans="1:24" hidden="1" x14ac:dyDescent="0.2">
      <c r="A2435" s="73" t="str">
        <f t="shared" si="422"/>
        <v/>
      </c>
      <c r="B2435" s="3" t="str">
        <f t="shared" ref="B2435:B2498" si="429">IF(N2435=$AA$11,RANK(A2435,A$3:A$5000,1),"")</f>
        <v/>
      </c>
      <c r="E2435" s="14" t="str">
        <f t="shared" ref="E2435:E2498" si="430">IF(N2435=$AA$11,P2435,"")</f>
        <v/>
      </c>
      <c r="F2435" s="3">
        <f t="shared" si="427"/>
        <v>8</v>
      </c>
      <c r="G2435" s="3" t="str">
        <f t="shared" si="423"/>
        <v/>
      </c>
      <c r="H2435" s="3">
        <f t="shared" si="428"/>
        <v>0</v>
      </c>
      <c r="I2435" s="3" t="str">
        <f t="shared" si="424"/>
        <v/>
      </c>
      <c r="K2435" s="3">
        <f t="shared" si="425"/>
        <v>61</v>
      </c>
      <c r="L2435" s="3" t="str">
        <f t="shared" si="426"/>
        <v/>
      </c>
      <c r="N2435" s="48" t="s">
        <v>52</v>
      </c>
      <c r="O2435" s="57"/>
      <c r="P2435" s="36"/>
      <c r="Q2435" s="35"/>
      <c r="R2435" s="37"/>
      <c r="S2435" s="185"/>
      <c r="T2435" s="62" t="str">
        <f>IF(N2435&lt;&gt;"Choose Race",VLOOKUP(Q2435,'Riders Names'!A$2:B$582,2,FALSE),"")</f>
        <v/>
      </c>
      <c r="U2435" s="45" t="str">
        <f>IF(P2435&gt;0,VLOOKUP(Q2435,'Riders Names'!A$2:B$582,1,FALSE),"")</f>
        <v/>
      </c>
      <c r="X2435" s="7" t="str">
        <f>IF('My Races'!$H$2="All",Q2435,CONCATENATE(Q2435,N2435))</f>
        <v>Choose Race</v>
      </c>
    </row>
    <row r="2436" spans="1:24" hidden="1" x14ac:dyDescent="0.2">
      <c r="A2436" s="73" t="str">
        <f t="shared" ref="A2436:A2499" si="431">IF(AND(N2436=$AA$11,$AA$7="All"),R2436,IF(AND(N2436=$AA$11,$AA$7=T2436),R2436,""))</f>
        <v/>
      </c>
      <c r="B2436" s="3" t="str">
        <f t="shared" si="429"/>
        <v/>
      </c>
      <c r="E2436" s="14" t="str">
        <f t="shared" si="430"/>
        <v/>
      </c>
      <c r="F2436" s="3">
        <f t="shared" si="427"/>
        <v>8</v>
      </c>
      <c r="G2436" s="3" t="str">
        <f t="shared" ref="G2436:G2499" si="432">IF(F2436&lt;&gt;F2435,F2436,"")</f>
        <v/>
      </c>
      <c r="H2436" s="3">
        <f t="shared" si="428"/>
        <v>0</v>
      </c>
      <c r="I2436" s="3" t="str">
        <f t="shared" ref="I2436:I2499" si="433">IF(H2436&lt;&gt;H2435,CONCATENATE($AA$11,H2436),"")</f>
        <v/>
      </c>
      <c r="K2436" s="3">
        <f t="shared" si="425"/>
        <v>61</v>
      </c>
      <c r="L2436" s="3" t="str">
        <f t="shared" si="426"/>
        <v/>
      </c>
      <c r="N2436" s="48" t="s">
        <v>52</v>
      </c>
      <c r="O2436" s="57"/>
      <c r="P2436" s="36"/>
      <c r="Q2436" s="35"/>
      <c r="R2436" s="37"/>
      <c r="S2436" s="185"/>
      <c r="T2436" s="62" t="str">
        <f>IF(N2436&lt;&gt;"Choose Race",VLOOKUP(Q2436,'Riders Names'!A$2:B$582,2,FALSE),"")</f>
        <v/>
      </c>
      <c r="U2436" s="45" t="str">
        <f>IF(P2436&gt;0,VLOOKUP(Q2436,'Riders Names'!A$2:B$582,1,FALSE),"")</f>
        <v/>
      </c>
      <c r="X2436" s="7" t="str">
        <f>IF('My Races'!$H$2="All",Q2436,CONCATENATE(Q2436,N2436))</f>
        <v>Choose Race</v>
      </c>
    </row>
    <row r="2437" spans="1:24" hidden="1" x14ac:dyDescent="0.2">
      <c r="A2437" s="73" t="str">
        <f t="shared" si="431"/>
        <v/>
      </c>
      <c r="B2437" s="3" t="str">
        <f t="shared" si="429"/>
        <v/>
      </c>
      <c r="E2437" s="14" t="str">
        <f t="shared" si="430"/>
        <v/>
      </c>
      <c r="F2437" s="3">
        <f t="shared" si="427"/>
        <v>8</v>
      </c>
      <c r="G2437" s="3" t="str">
        <f t="shared" si="432"/>
        <v/>
      </c>
      <c r="H2437" s="3">
        <f t="shared" si="428"/>
        <v>0</v>
      </c>
      <c r="I2437" s="3" t="str">
        <f t="shared" si="433"/>
        <v/>
      </c>
      <c r="K2437" s="3">
        <f t="shared" si="425"/>
        <v>61</v>
      </c>
      <c r="L2437" s="3" t="str">
        <f t="shared" si="426"/>
        <v/>
      </c>
      <c r="N2437" s="48" t="s">
        <v>52</v>
      </c>
      <c r="O2437" s="57"/>
      <c r="P2437" s="36"/>
      <c r="Q2437" s="35"/>
      <c r="R2437" s="37"/>
      <c r="S2437" s="185"/>
      <c r="T2437" s="62" t="str">
        <f>IF(N2437&lt;&gt;"Choose Race",VLOOKUP(Q2437,'Riders Names'!A$2:B$582,2,FALSE),"")</f>
        <v/>
      </c>
      <c r="U2437" s="45" t="str">
        <f>IF(P2437&gt;0,VLOOKUP(Q2437,'Riders Names'!A$2:B$582,1,FALSE),"")</f>
        <v/>
      </c>
      <c r="X2437" s="7" t="str">
        <f>IF('My Races'!$H$2="All",Q2437,CONCATENATE(Q2437,N2437))</f>
        <v>Choose Race</v>
      </c>
    </row>
    <row r="2438" spans="1:24" hidden="1" x14ac:dyDescent="0.2">
      <c r="A2438" s="73" t="str">
        <f t="shared" si="431"/>
        <v/>
      </c>
      <c r="B2438" s="3" t="str">
        <f t="shared" si="429"/>
        <v/>
      </c>
      <c r="E2438" s="14" t="str">
        <f t="shared" si="430"/>
        <v/>
      </c>
      <c r="F2438" s="3">
        <f t="shared" si="427"/>
        <v>8</v>
      </c>
      <c r="G2438" s="3" t="str">
        <f t="shared" si="432"/>
        <v/>
      </c>
      <c r="H2438" s="3">
        <f t="shared" si="428"/>
        <v>0</v>
      </c>
      <c r="I2438" s="3" t="str">
        <f t="shared" si="433"/>
        <v/>
      </c>
      <c r="K2438" s="3">
        <f t="shared" si="425"/>
        <v>61</v>
      </c>
      <c r="L2438" s="3" t="str">
        <f t="shared" si="426"/>
        <v/>
      </c>
      <c r="N2438" s="48" t="s">
        <v>52</v>
      </c>
      <c r="O2438" s="57"/>
      <c r="P2438" s="36"/>
      <c r="Q2438" s="35"/>
      <c r="R2438" s="37"/>
      <c r="S2438" s="185"/>
      <c r="T2438" s="62" t="str">
        <f>IF(N2438&lt;&gt;"Choose Race",VLOOKUP(Q2438,'Riders Names'!A$2:B$582,2,FALSE),"")</f>
        <v/>
      </c>
      <c r="U2438" s="45" t="str">
        <f>IF(P2438&gt;0,VLOOKUP(Q2438,'Riders Names'!A$2:B$582,1,FALSE),"")</f>
        <v/>
      </c>
      <c r="X2438" s="7" t="str">
        <f>IF('My Races'!$H$2="All",Q2438,CONCATENATE(Q2438,N2438))</f>
        <v>Choose Race</v>
      </c>
    </row>
    <row r="2439" spans="1:24" hidden="1" x14ac:dyDescent="0.2">
      <c r="A2439" s="73" t="str">
        <f t="shared" si="431"/>
        <v/>
      </c>
      <c r="B2439" s="3" t="str">
        <f t="shared" si="429"/>
        <v/>
      </c>
      <c r="E2439" s="14" t="str">
        <f t="shared" si="430"/>
        <v/>
      </c>
      <c r="F2439" s="3">
        <f t="shared" si="427"/>
        <v>8</v>
      </c>
      <c r="G2439" s="3" t="str">
        <f t="shared" si="432"/>
        <v/>
      </c>
      <c r="H2439" s="3">
        <f t="shared" si="428"/>
        <v>0</v>
      </c>
      <c r="I2439" s="3" t="str">
        <f t="shared" si="433"/>
        <v/>
      </c>
      <c r="K2439" s="3">
        <f t="shared" si="425"/>
        <v>61</v>
      </c>
      <c r="L2439" s="3" t="str">
        <f t="shared" si="426"/>
        <v/>
      </c>
      <c r="N2439" s="48" t="s">
        <v>52</v>
      </c>
      <c r="O2439" s="57"/>
      <c r="P2439" s="36"/>
      <c r="Q2439" s="35"/>
      <c r="R2439" s="37"/>
      <c r="S2439" s="185"/>
      <c r="T2439" s="62" t="str">
        <f>IF(N2439&lt;&gt;"Choose Race",VLOOKUP(Q2439,'Riders Names'!A$2:B$582,2,FALSE),"")</f>
        <v/>
      </c>
      <c r="U2439" s="45" t="str">
        <f>IF(P2439&gt;0,VLOOKUP(Q2439,'Riders Names'!A$2:B$582,1,FALSE),"")</f>
        <v/>
      </c>
      <c r="X2439" s="7" t="str">
        <f>IF('My Races'!$H$2="All",Q2439,CONCATENATE(Q2439,N2439))</f>
        <v>Choose Race</v>
      </c>
    </row>
    <row r="2440" spans="1:24" hidden="1" x14ac:dyDescent="0.2">
      <c r="A2440" s="73" t="str">
        <f t="shared" si="431"/>
        <v/>
      </c>
      <c r="B2440" s="3" t="str">
        <f t="shared" si="429"/>
        <v/>
      </c>
      <c r="E2440" s="14" t="str">
        <f t="shared" si="430"/>
        <v/>
      </c>
      <c r="F2440" s="3">
        <f t="shared" si="427"/>
        <v>8</v>
      </c>
      <c r="G2440" s="3" t="str">
        <f t="shared" si="432"/>
        <v/>
      </c>
      <c r="H2440" s="3">
        <f t="shared" si="428"/>
        <v>0</v>
      </c>
      <c r="I2440" s="3" t="str">
        <f t="shared" si="433"/>
        <v/>
      </c>
      <c r="K2440" s="3">
        <f t="shared" si="425"/>
        <v>61</v>
      </c>
      <c r="L2440" s="3" t="str">
        <f t="shared" si="426"/>
        <v/>
      </c>
      <c r="N2440" s="48" t="s">
        <v>52</v>
      </c>
      <c r="O2440" s="57"/>
      <c r="P2440" s="36"/>
      <c r="Q2440" s="35"/>
      <c r="R2440" s="37"/>
      <c r="S2440" s="185"/>
      <c r="T2440" s="62" t="str">
        <f>IF(N2440&lt;&gt;"Choose Race",VLOOKUP(Q2440,'Riders Names'!A$2:B$582,2,FALSE),"")</f>
        <v/>
      </c>
      <c r="U2440" s="45" t="str">
        <f>IF(P2440&gt;0,VLOOKUP(Q2440,'Riders Names'!A$2:B$582,1,FALSE),"")</f>
        <v/>
      </c>
      <c r="X2440" s="7" t="str">
        <f>IF('My Races'!$H$2="All",Q2440,CONCATENATE(Q2440,N2440))</f>
        <v>Choose Race</v>
      </c>
    </row>
    <row r="2441" spans="1:24" hidden="1" x14ac:dyDescent="0.2">
      <c r="A2441" s="73" t="str">
        <f t="shared" si="431"/>
        <v/>
      </c>
      <c r="B2441" s="3" t="str">
        <f t="shared" si="429"/>
        <v/>
      </c>
      <c r="E2441" s="14" t="str">
        <f t="shared" si="430"/>
        <v/>
      </c>
      <c r="F2441" s="3">
        <f t="shared" si="427"/>
        <v>8</v>
      </c>
      <c r="G2441" s="3" t="str">
        <f t="shared" si="432"/>
        <v/>
      </c>
      <c r="H2441" s="3">
        <f t="shared" si="428"/>
        <v>0</v>
      </c>
      <c r="I2441" s="3" t="str">
        <f t="shared" si="433"/>
        <v/>
      </c>
      <c r="K2441" s="3">
        <f t="shared" ref="K2441:K2504" si="434">IF(X2441=$AA$6,K2440+1,K2440)</f>
        <v>61</v>
      </c>
      <c r="L2441" s="3" t="str">
        <f t="shared" ref="L2441:L2504" si="435">IF(K2441&lt;&gt;K2440,CONCATENATE($AA$4,K2441),"")</f>
        <v/>
      </c>
      <c r="N2441" s="48" t="s">
        <v>52</v>
      </c>
      <c r="O2441" s="57"/>
      <c r="P2441" s="36"/>
      <c r="Q2441" s="35"/>
      <c r="R2441" s="37"/>
      <c r="S2441" s="185"/>
      <c r="T2441" s="62" t="str">
        <f>IF(N2441&lt;&gt;"Choose Race",VLOOKUP(Q2441,'Riders Names'!A$2:B$582,2,FALSE),"")</f>
        <v/>
      </c>
      <c r="U2441" s="45" t="str">
        <f>IF(P2441&gt;0,VLOOKUP(Q2441,'Riders Names'!A$2:B$582,1,FALSE),"")</f>
        <v/>
      </c>
      <c r="X2441" s="7" t="str">
        <f>IF('My Races'!$H$2="All",Q2441,CONCATENATE(Q2441,N2441))</f>
        <v>Choose Race</v>
      </c>
    </row>
    <row r="2442" spans="1:24" hidden="1" x14ac:dyDescent="0.2">
      <c r="A2442" s="73" t="str">
        <f t="shared" si="431"/>
        <v/>
      </c>
      <c r="B2442" s="3" t="str">
        <f t="shared" si="429"/>
        <v/>
      </c>
      <c r="E2442" s="14" t="str">
        <f t="shared" si="430"/>
        <v/>
      </c>
      <c r="F2442" s="3">
        <f t="shared" si="427"/>
        <v>8</v>
      </c>
      <c r="G2442" s="3" t="str">
        <f t="shared" si="432"/>
        <v/>
      </c>
      <c r="H2442" s="3">
        <f t="shared" si="428"/>
        <v>0</v>
      </c>
      <c r="I2442" s="3" t="str">
        <f t="shared" si="433"/>
        <v/>
      </c>
      <c r="K2442" s="3">
        <f t="shared" si="434"/>
        <v>61</v>
      </c>
      <c r="L2442" s="3" t="str">
        <f t="shared" si="435"/>
        <v/>
      </c>
      <c r="N2442" s="48" t="s">
        <v>52</v>
      </c>
      <c r="O2442" s="57"/>
      <c r="P2442" s="36"/>
      <c r="Q2442" s="35"/>
      <c r="R2442" s="37"/>
      <c r="S2442" s="185"/>
      <c r="T2442" s="62" t="str">
        <f>IF(N2442&lt;&gt;"Choose Race",VLOOKUP(Q2442,'Riders Names'!A$2:B$582,2,FALSE),"")</f>
        <v/>
      </c>
      <c r="U2442" s="45" t="str">
        <f>IF(P2442&gt;0,VLOOKUP(Q2442,'Riders Names'!A$2:B$582,1,FALSE),"")</f>
        <v/>
      </c>
      <c r="X2442" s="7" t="str">
        <f>IF('My Races'!$H$2="All",Q2442,CONCATENATE(Q2442,N2442))</f>
        <v>Choose Race</v>
      </c>
    </row>
    <row r="2443" spans="1:24" hidden="1" x14ac:dyDescent="0.2">
      <c r="A2443" s="73" t="str">
        <f t="shared" si="431"/>
        <v/>
      </c>
      <c r="B2443" s="3" t="str">
        <f t="shared" si="429"/>
        <v/>
      </c>
      <c r="E2443" s="14" t="str">
        <f t="shared" si="430"/>
        <v/>
      </c>
      <c r="F2443" s="3">
        <f t="shared" si="427"/>
        <v>8</v>
      </c>
      <c r="G2443" s="3" t="str">
        <f t="shared" si="432"/>
        <v/>
      </c>
      <c r="H2443" s="3">
        <f t="shared" si="428"/>
        <v>0</v>
      </c>
      <c r="I2443" s="3" t="str">
        <f t="shared" si="433"/>
        <v/>
      </c>
      <c r="K2443" s="3">
        <f t="shared" si="434"/>
        <v>61</v>
      </c>
      <c r="L2443" s="3" t="str">
        <f t="shared" si="435"/>
        <v/>
      </c>
      <c r="N2443" s="48" t="s">
        <v>52</v>
      </c>
      <c r="O2443" s="57"/>
      <c r="P2443" s="36"/>
      <c r="Q2443" s="35"/>
      <c r="R2443" s="37"/>
      <c r="S2443" s="185"/>
      <c r="T2443" s="62" t="str">
        <f>IF(N2443&lt;&gt;"Choose Race",VLOOKUP(Q2443,'Riders Names'!A$2:B$582,2,FALSE),"")</f>
        <v/>
      </c>
      <c r="U2443" s="45" t="str">
        <f>IF(P2443&gt;0,VLOOKUP(Q2443,'Riders Names'!A$2:B$582,1,FALSE),"")</f>
        <v/>
      </c>
      <c r="X2443" s="7" t="str">
        <f>IF('My Races'!$H$2="All",Q2443,CONCATENATE(Q2443,N2443))</f>
        <v>Choose Race</v>
      </c>
    </row>
    <row r="2444" spans="1:24" hidden="1" x14ac:dyDescent="0.2">
      <c r="A2444" s="73" t="str">
        <f t="shared" si="431"/>
        <v/>
      </c>
      <c r="B2444" s="3" t="str">
        <f t="shared" si="429"/>
        <v/>
      </c>
      <c r="E2444" s="14" t="str">
        <f t="shared" si="430"/>
        <v/>
      </c>
      <c r="F2444" s="3">
        <f t="shared" si="427"/>
        <v>8</v>
      </c>
      <c r="G2444" s="3" t="str">
        <f t="shared" si="432"/>
        <v/>
      </c>
      <c r="H2444" s="3">
        <f t="shared" si="428"/>
        <v>0</v>
      </c>
      <c r="I2444" s="3" t="str">
        <f t="shared" si="433"/>
        <v/>
      </c>
      <c r="K2444" s="3">
        <f t="shared" si="434"/>
        <v>61</v>
      </c>
      <c r="L2444" s="3" t="str">
        <f t="shared" si="435"/>
        <v/>
      </c>
      <c r="N2444" s="48" t="s">
        <v>52</v>
      </c>
      <c r="O2444" s="57"/>
      <c r="P2444" s="36"/>
      <c r="Q2444" s="35"/>
      <c r="R2444" s="37"/>
      <c r="S2444" s="185"/>
      <c r="T2444" s="62" t="str">
        <f>IF(N2444&lt;&gt;"Choose Race",VLOOKUP(Q2444,'Riders Names'!A$2:B$582,2,FALSE),"")</f>
        <v/>
      </c>
      <c r="U2444" s="45" t="str">
        <f>IF(P2444&gt;0,VLOOKUP(Q2444,'Riders Names'!A$2:B$582,1,FALSE),"")</f>
        <v/>
      </c>
      <c r="X2444" s="7" t="str">
        <f>IF('My Races'!$H$2="All",Q2444,CONCATENATE(Q2444,N2444))</f>
        <v>Choose Race</v>
      </c>
    </row>
    <row r="2445" spans="1:24" hidden="1" x14ac:dyDescent="0.2">
      <c r="A2445" s="73" t="str">
        <f t="shared" si="431"/>
        <v/>
      </c>
      <c r="B2445" s="3" t="str">
        <f t="shared" si="429"/>
        <v/>
      </c>
      <c r="E2445" s="14" t="str">
        <f t="shared" si="430"/>
        <v/>
      </c>
      <c r="F2445" s="3">
        <f t="shared" si="427"/>
        <v>8</v>
      </c>
      <c r="G2445" s="3" t="str">
        <f t="shared" si="432"/>
        <v/>
      </c>
      <c r="H2445" s="3">
        <f t="shared" si="428"/>
        <v>0</v>
      </c>
      <c r="I2445" s="3" t="str">
        <f t="shared" si="433"/>
        <v/>
      </c>
      <c r="K2445" s="3">
        <f t="shared" si="434"/>
        <v>61</v>
      </c>
      <c r="L2445" s="3" t="str">
        <f t="shared" si="435"/>
        <v/>
      </c>
      <c r="N2445" s="48" t="s">
        <v>52</v>
      </c>
      <c r="O2445" s="57"/>
      <c r="P2445" s="36"/>
      <c r="Q2445" s="35"/>
      <c r="R2445" s="37"/>
      <c r="S2445" s="185"/>
      <c r="T2445" s="62" t="str">
        <f>IF(N2445&lt;&gt;"Choose Race",VLOOKUP(Q2445,'Riders Names'!A$2:B$582,2,FALSE),"")</f>
        <v/>
      </c>
      <c r="U2445" s="45" t="str">
        <f>IF(P2445&gt;0,VLOOKUP(Q2445,'Riders Names'!A$2:B$582,1,FALSE),"")</f>
        <v/>
      </c>
      <c r="X2445" s="7" t="str">
        <f>IF('My Races'!$H$2="All",Q2445,CONCATENATE(Q2445,N2445))</f>
        <v>Choose Race</v>
      </c>
    </row>
    <row r="2446" spans="1:24" hidden="1" x14ac:dyDescent="0.2">
      <c r="A2446" s="73" t="str">
        <f t="shared" si="431"/>
        <v/>
      </c>
      <c r="B2446" s="3" t="str">
        <f t="shared" si="429"/>
        <v/>
      </c>
      <c r="E2446" s="14" t="str">
        <f t="shared" si="430"/>
        <v/>
      </c>
      <c r="F2446" s="3">
        <f t="shared" si="427"/>
        <v>8</v>
      </c>
      <c r="G2446" s="3" t="str">
        <f t="shared" si="432"/>
        <v/>
      </c>
      <c r="H2446" s="3">
        <f t="shared" si="428"/>
        <v>0</v>
      </c>
      <c r="I2446" s="3" t="str">
        <f t="shared" si="433"/>
        <v/>
      </c>
      <c r="K2446" s="3">
        <f t="shared" si="434"/>
        <v>61</v>
      </c>
      <c r="L2446" s="3" t="str">
        <f t="shared" si="435"/>
        <v/>
      </c>
      <c r="N2446" s="48" t="s">
        <v>52</v>
      </c>
      <c r="O2446" s="57"/>
      <c r="P2446" s="36"/>
      <c r="Q2446" s="35"/>
      <c r="R2446" s="37"/>
      <c r="S2446" s="185"/>
      <c r="T2446" s="62" t="str">
        <f>IF(N2446&lt;&gt;"Choose Race",VLOOKUP(Q2446,'Riders Names'!A$2:B$582,2,FALSE),"")</f>
        <v/>
      </c>
      <c r="U2446" s="45" t="str">
        <f>IF(P2446&gt;0,VLOOKUP(Q2446,'Riders Names'!A$2:B$582,1,FALSE),"")</f>
        <v/>
      </c>
      <c r="X2446" s="7" t="str">
        <f>IF('My Races'!$H$2="All",Q2446,CONCATENATE(Q2446,N2446))</f>
        <v>Choose Race</v>
      </c>
    </row>
    <row r="2447" spans="1:24" hidden="1" x14ac:dyDescent="0.2">
      <c r="A2447" s="73" t="str">
        <f t="shared" si="431"/>
        <v/>
      </c>
      <c r="B2447" s="3" t="str">
        <f t="shared" si="429"/>
        <v/>
      </c>
      <c r="E2447" s="14" t="str">
        <f t="shared" si="430"/>
        <v/>
      </c>
      <c r="F2447" s="3">
        <f t="shared" si="427"/>
        <v>8</v>
      </c>
      <c r="G2447" s="3" t="str">
        <f t="shared" si="432"/>
        <v/>
      </c>
      <c r="H2447" s="3">
        <f t="shared" si="428"/>
        <v>0</v>
      </c>
      <c r="I2447" s="3" t="str">
        <f t="shared" si="433"/>
        <v/>
      </c>
      <c r="K2447" s="3">
        <f t="shared" si="434"/>
        <v>61</v>
      </c>
      <c r="L2447" s="3" t="str">
        <f t="shared" si="435"/>
        <v/>
      </c>
      <c r="N2447" s="48" t="s">
        <v>52</v>
      </c>
      <c r="O2447" s="57"/>
      <c r="P2447" s="36"/>
      <c r="Q2447" s="35"/>
      <c r="R2447" s="37"/>
      <c r="S2447" s="185"/>
      <c r="T2447" s="62" t="str">
        <f>IF(N2447&lt;&gt;"Choose Race",VLOOKUP(Q2447,'Riders Names'!A$2:B$582,2,FALSE),"")</f>
        <v/>
      </c>
      <c r="U2447" s="45" t="str">
        <f>IF(P2447&gt;0,VLOOKUP(Q2447,'Riders Names'!A$2:B$582,1,FALSE),"")</f>
        <v/>
      </c>
      <c r="X2447" s="7" t="str">
        <f>IF('My Races'!$H$2="All",Q2447,CONCATENATE(Q2447,N2447))</f>
        <v>Choose Race</v>
      </c>
    </row>
    <row r="2448" spans="1:24" hidden="1" x14ac:dyDescent="0.2">
      <c r="A2448" s="73" t="str">
        <f t="shared" si="431"/>
        <v/>
      </c>
      <c r="B2448" s="3" t="str">
        <f t="shared" si="429"/>
        <v/>
      </c>
      <c r="E2448" s="14" t="str">
        <f t="shared" si="430"/>
        <v/>
      </c>
      <c r="F2448" s="3">
        <f t="shared" si="427"/>
        <v>8</v>
      </c>
      <c r="G2448" s="3" t="str">
        <f t="shared" si="432"/>
        <v/>
      </c>
      <c r="H2448" s="3">
        <f t="shared" si="428"/>
        <v>0</v>
      </c>
      <c r="I2448" s="3" t="str">
        <f t="shared" si="433"/>
        <v/>
      </c>
      <c r="K2448" s="3">
        <f t="shared" si="434"/>
        <v>61</v>
      </c>
      <c r="L2448" s="3" t="str">
        <f t="shared" si="435"/>
        <v/>
      </c>
      <c r="N2448" s="48" t="s">
        <v>52</v>
      </c>
      <c r="O2448" s="57"/>
      <c r="P2448" s="36"/>
      <c r="Q2448" s="35"/>
      <c r="R2448" s="37"/>
      <c r="S2448" s="185"/>
      <c r="T2448" s="62" t="str">
        <f>IF(N2448&lt;&gt;"Choose Race",VLOOKUP(Q2448,'Riders Names'!A$2:B$582,2,FALSE),"")</f>
        <v/>
      </c>
      <c r="U2448" s="45" t="str">
        <f>IF(P2448&gt;0,VLOOKUP(Q2448,'Riders Names'!A$2:B$582,1,FALSE),"")</f>
        <v/>
      </c>
      <c r="X2448" s="7" t="str">
        <f>IF('My Races'!$H$2="All",Q2448,CONCATENATE(Q2448,N2448))</f>
        <v>Choose Race</v>
      </c>
    </row>
    <row r="2449" spans="1:24" hidden="1" x14ac:dyDescent="0.2">
      <c r="A2449" s="73" t="str">
        <f t="shared" si="431"/>
        <v/>
      </c>
      <c r="B2449" s="3" t="str">
        <f t="shared" si="429"/>
        <v/>
      </c>
      <c r="E2449" s="14" t="str">
        <f t="shared" si="430"/>
        <v/>
      </c>
      <c r="F2449" s="3">
        <f t="shared" si="427"/>
        <v>8</v>
      </c>
      <c r="G2449" s="3" t="str">
        <f t="shared" si="432"/>
        <v/>
      </c>
      <c r="H2449" s="3">
        <f t="shared" si="428"/>
        <v>0</v>
      </c>
      <c r="I2449" s="3" t="str">
        <f t="shared" si="433"/>
        <v/>
      </c>
      <c r="K2449" s="3">
        <f t="shared" si="434"/>
        <v>61</v>
      </c>
      <c r="L2449" s="3" t="str">
        <f t="shared" si="435"/>
        <v/>
      </c>
      <c r="N2449" s="48" t="s">
        <v>52</v>
      </c>
      <c r="O2449" s="57"/>
      <c r="P2449" s="36"/>
      <c r="Q2449" s="35"/>
      <c r="R2449" s="37"/>
      <c r="S2449" s="185"/>
      <c r="T2449" s="62" t="str">
        <f>IF(N2449&lt;&gt;"Choose Race",VLOOKUP(Q2449,'Riders Names'!A$2:B$582,2,FALSE),"")</f>
        <v/>
      </c>
      <c r="U2449" s="45" t="str">
        <f>IF(P2449&gt;0,VLOOKUP(Q2449,'Riders Names'!A$2:B$582,1,FALSE),"")</f>
        <v/>
      </c>
      <c r="X2449" s="7" t="str">
        <f>IF('My Races'!$H$2="All",Q2449,CONCATENATE(Q2449,N2449))</f>
        <v>Choose Race</v>
      </c>
    </row>
    <row r="2450" spans="1:24" hidden="1" x14ac:dyDescent="0.2">
      <c r="A2450" s="73" t="str">
        <f t="shared" si="431"/>
        <v/>
      </c>
      <c r="B2450" s="3" t="str">
        <f t="shared" si="429"/>
        <v/>
      </c>
      <c r="E2450" s="14" t="str">
        <f t="shared" si="430"/>
        <v/>
      </c>
      <c r="F2450" s="3">
        <f t="shared" si="427"/>
        <v>8</v>
      </c>
      <c r="G2450" s="3" t="str">
        <f t="shared" si="432"/>
        <v/>
      </c>
      <c r="H2450" s="3">
        <f t="shared" si="428"/>
        <v>0</v>
      </c>
      <c r="I2450" s="3" t="str">
        <f t="shared" si="433"/>
        <v/>
      </c>
      <c r="K2450" s="3">
        <f t="shared" si="434"/>
        <v>61</v>
      </c>
      <c r="L2450" s="3" t="str">
        <f t="shared" si="435"/>
        <v/>
      </c>
      <c r="N2450" s="48" t="s">
        <v>52</v>
      </c>
      <c r="O2450" s="57"/>
      <c r="P2450" s="36"/>
      <c r="Q2450" s="35"/>
      <c r="R2450" s="37"/>
      <c r="S2450" s="185"/>
      <c r="T2450" s="62" t="str">
        <f>IF(N2450&lt;&gt;"Choose Race",VLOOKUP(Q2450,'Riders Names'!A$2:B$582,2,FALSE),"")</f>
        <v/>
      </c>
      <c r="U2450" s="45" t="str">
        <f>IF(P2450&gt;0,VLOOKUP(Q2450,'Riders Names'!A$2:B$582,1,FALSE),"")</f>
        <v/>
      </c>
      <c r="X2450" s="7" t="str">
        <f>IF('My Races'!$H$2="All",Q2450,CONCATENATE(Q2450,N2450))</f>
        <v>Choose Race</v>
      </c>
    </row>
    <row r="2451" spans="1:24" hidden="1" x14ac:dyDescent="0.2">
      <c r="A2451" s="73" t="str">
        <f t="shared" si="431"/>
        <v/>
      </c>
      <c r="B2451" s="3" t="str">
        <f t="shared" si="429"/>
        <v/>
      </c>
      <c r="E2451" s="14" t="str">
        <f t="shared" si="430"/>
        <v/>
      </c>
      <c r="F2451" s="3">
        <f t="shared" ref="F2451:F2514" si="436">IF(AND(E2451&lt;&gt;"",E2450&lt;&gt;E2451),F2450+1,F2450)</f>
        <v>8</v>
      </c>
      <c r="G2451" s="3" t="str">
        <f t="shared" si="432"/>
        <v/>
      </c>
      <c r="H2451" s="3">
        <f t="shared" si="428"/>
        <v>0</v>
      </c>
      <c r="I2451" s="3" t="str">
        <f t="shared" si="433"/>
        <v/>
      </c>
      <c r="K2451" s="3">
        <f t="shared" si="434"/>
        <v>61</v>
      </c>
      <c r="L2451" s="3" t="str">
        <f t="shared" si="435"/>
        <v/>
      </c>
      <c r="N2451" s="48" t="s">
        <v>52</v>
      </c>
      <c r="O2451" s="57"/>
      <c r="P2451" s="36"/>
      <c r="Q2451" s="35"/>
      <c r="R2451" s="37"/>
      <c r="S2451" s="185"/>
      <c r="T2451" s="62" t="str">
        <f>IF(N2451&lt;&gt;"Choose Race",VLOOKUP(Q2451,'Riders Names'!A$2:B$582,2,FALSE),"")</f>
        <v/>
      </c>
      <c r="U2451" s="45" t="str">
        <f>IF(P2451&gt;0,VLOOKUP(Q2451,'Riders Names'!A$2:B$582,1,FALSE),"")</f>
        <v/>
      </c>
      <c r="X2451" s="7" t="str">
        <f>IF('My Races'!$H$2="All",Q2451,CONCATENATE(Q2451,N2451))</f>
        <v>Choose Race</v>
      </c>
    </row>
    <row r="2452" spans="1:24" hidden="1" x14ac:dyDescent="0.2">
      <c r="A2452" s="73" t="str">
        <f t="shared" si="431"/>
        <v/>
      </c>
      <c r="B2452" s="3" t="str">
        <f t="shared" si="429"/>
        <v/>
      </c>
      <c r="E2452" s="14" t="str">
        <f t="shared" si="430"/>
        <v/>
      </c>
      <c r="F2452" s="3">
        <f t="shared" si="436"/>
        <v>8</v>
      </c>
      <c r="G2452" s="3" t="str">
        <f t="shared" si="432"/>
        <v/>
      </c>
      <c r="H2452" s="3">
        <f t="shared" si="428"/>
        <v>0</v>
      </c>
      <c r="I2452" s="3" t="str">
        <f t="shared" si="433"/>
        <v/>
      </c>
      <c r="K2452" s="3">
        <f t="shared" si="434"/>
        <v>61</v>
      </c>
      <c r="L2452" s="3" t="str">
        <f t="shared" si="435"/>
        <v/>
      </c>
      <c r="N2452" s="48" t="s">
        <v>52</v>
      </c>
      <c r="O2452" s="57"/>
      <c r="P2452" s="36"/>
      <c r="Q2452" s="35"/>
      <c r="R2452" s="37"/>
      <c r="S2452" s="185"/>
      <c r="T2452" s="62" t="str">
        <f>IF(N2452&lt;&gt;"Choose Race",VLOOKUP(Q2452,'Riders Names'!A$2:B$582,2,FALSE),"")</f>
        <v/>
      </c>
      <c r="U2452" s="45" t="str">
        <f>IF(P2452&gt;0,VLOOKUP(Q2452,'Riders Names'!A$2:B$582,1,FALSE),"")</f>
        <v/>
      </c>
      <c r="X2452" s="7" t="str">
        <f>IF('My Races'!$H$2="All",Q2452,CONCATENATE(Q2452,N2452))</f>
        <v>Choose Race</v>
      </c>
    </row>
    <row r="2453" spans="1:24" hidden="1" x14ac:dyDescent="0.2">
      <c r="A2453" s="73" t="str">
        <f t="shared" si="431"/>
        <v/>
      </c>
      <c r="B2453" s="3" t="str">
        <f t="shared" si="429"/>
        <v/>
      </c>
      <c r="E2453" s="14" t="str">
        <f t="shared" si="430"/>
        <v/>
      </c>
      <c r="F2453" s="3">
        <f t="shared" si="436"/>
        <v>8</v>
      </c>
      <c r="G2453" s="3" t="str">
        <f t="shared" si="432"/>
        <v/>
      </c>
      <c r="H2453" s="3">
        <f t="shared" si="428"/>
        <v>0</v>
      </c>
      <c r="I2453" s="3" t="str">
        <f t="shared" si="433"/>
        <v/>
      </c>
      <c r="K2453" s="3">
        <f t="shared" si="434"/>
        <v>61</v>
      </c>
      <c r="L2453" s="3" t="str">
        <f t="shared" si="435"/>
        <v/>
      </c>
      <c r="N2453" s="48" t="s">
        <v>52</v>
      </c>
      <c r="O2453" s="57"/>
      <c r="P2453" s="36"/>
      <c r="Q2453" s="35"/>
      <c r="R2453" s="37"/>
      <c r="S2453" s="185"/>
      <c r="T2453" s="62" t="str">
        <f>IF(N2453&lt;&gt;"Choose Race",VLOOKUP(Q2453,'Riders Names'!A$2:B$582,2,FALSE),"")</f>
        <v/>
      </c>
      <c r="U2453" s="45" t="str">
        <f>IF(P2453&gt;0,VLOOKUP(Q2453,'Riders Names'!A$2:B$582,1,FALSE),"")</f>
        <v/>
      </c>
      <c r="X2453" s="7" t="str">
        <f>IF('My Races'!$H$2="All",Q2453,CONCATENATE(Q2453,N2453))</f>
        <v>Choose Race</v>
      </c>
    </row>
    <row r="2454" spans="1:24" hidden="1" x14ac:dyDescent="0.2">
      <c r="A2454" s="73" t="str">
        <f t="shared" si="431"/>
        <v/>
      </c>
      <c r="B2454" s="3" t="str">
        <f t="shared" si="429"/>
        <v/>
      </c>
      <c r="E2454" s="14" t="str">
        <f t="shared" si="430"/>
        <v/>
      </c>
      <c r="F2454" s="3">
        <f t="shared" si="436"/>
        <v>8</v>
      </c>
      <c r="G2454" s="3" t="str">
        <f t="shared" si="432"/>
        <v/>
      </c>
      <c r="H2454" s="3">
        <f t="shared" si="428"/>
        <v>0</v>
      </c>
      <c r="I2454" s="3" t="str">
        <f t="shared" si="433"/>
        <v/>
      </c>
      <c r="K2454" s="3">
        <f t="shared" si="434"/>
        <v>61</v>
      </c>
      <c r="L2454" s="3" t="str">
        <f t="shared" si="435"/>
        <v/>
      </c>
      <c r="N2454" s="48" t="s">
        <v>52</v>
      </c>
      <c r="O2454" s="57"/>
      <c r="P2454" s="36"/>
      <c r="Q2454" s="35"/>
      <c r="R2454" s="37"/>
      <c r="S2454" s="185"/>
      <c r="T2454" s="62" t="str">
        <f>IF(N2454&lt;&gt;"Choose Race",VLOOKUP(Q2454,'Riders Names'!A$2:B$582,2,FALSE),"")</f>
        <v/>
      </c>
      <c r="U2454" s="45" t="str">
        <f>IF(P2454&gt;0,VLOOKUP(Q2454,'Riders Names'!A$2:B$582,1,FALSE),"")</f>
        <v/>
      </c>
      <c r="X2454" s="7" t="str">
        <f>IF('My Races'!$H$2="All",Q2454,CONCATENATE(Q2454,N2454))</f>
        <v>Choose Race</v>
      </c>
    </row>
    <row r="2455" spans="1:24" hidden="1" x14ac:dyDescent="0.2">
      <c r="A2455" s="73" t="str">
        <f t="shared" si="431"/>
        <v/>
      </c>
      <c r="B2455" s="3" t="str">
        <f t="shared" si="429"/>
        <v/>
      </c>
      <c r="E2455" s="14" t="str">
        <f t="shared" si="430"/>
        <v/>
      </c>
      <c r="F2455" s="3">
        <f t="shared" si="436"/>
        <v>8</v>
      </c>
      <c r="G2455" s="3" t="str">
        <f t="shared" si="432"/>
        <v/>
      </c>
      <c r="H2455" s="3">
        <f t="shared" si="428"/>
        <v>0</v>
      </c>
      <c r="I2455" s="3" t="str">
        <f t="shared" si="433"/>
        <v/>
      </c>
      <c r="K2455" s="3">
        <f t="shared" si="434"/>
        <v>61</v>
      </c>
      <c r="L2455" s="3" t="str">
        <f t="shared" si="435"/>
        <v/>
      </c>
      <c r="N2455" s="48" t="s">
        <v>52</v>
      </c>
      <c r="O2455" s="57"/>
      <c r="P2455" s="36"/>
      <c r="Q2455" s="35"/>
      <c r="R2455" s="37"/>
      <c r="S2455" s="185"/>
      <c r="T2455" s="62" t="str">
        <f>IF(N2455&lt;&gt;"Choose Race",VLOOKUP(Q2455,'Riders Names'!A$2:B$582,2,FALSE),"")</f>
        <v/>
      </c>
      <c r="U2455" s="45" t="str">
        <f>IF(P2455&gt;0,VLOOKUP(Q2455,'Riders Names'!A$2:B$582,1,FALSE),"")</f>
        <v/>
      </c>
      <c r="X2455" s="7" t="str">
        <f>IF('My Races'!$H$2="All",Q2455,CONCATENATE(Q2455,N2455))</f>
        <v>Choose Race</v>
      </c>
    </row>
    <row r="2456" spans="1:24" hidden="1" x14ac:dyDescent="0.2">
      <c r="A2456" s="73" t="str">
        <f t="shared" si="431"/>
        <v/>
      </c>
      <c r="B2456" s="3" t="str">
        <f t="shared" si="429"/>
        <v/>
      </c>
      <c r="E2456" s="14" t="str">
        <f t="shared" si="430"/>
        <v/>
      </c>
      <c r="F2456" s="3">
        <f t="shared" si="436"/>
        <v>8</v>
      </c>
      <c r="G2456" s="3" t="str">
        <f t="shared" si="432"/>
        <v/>
      </c>
      <c r="H2456" s="3">
        <f t="shared" si="428"/>
        <v>0</v>
      </c>
      <c r="I2456" s="3" t="str">
        <f t="shared" si="433"/>
        <v/>
      </c>
      <c r="K2456" s="3">
        <f t="shared" si="434"/>
        <v>61</v>
      </c>
      <c r="L2456" s="3" t="str">
        <f t="shared" si="435"/>
        <v/>
      </c>
      <c r="N2456" s="48" t="s">
        <v>52</v>
      </c>
      <c r="O2456" s="57"/>
      <c r="P2456" s="36"/>
      <c r="Q2456" s="35"/>
      <c r="R2456" s="37"/>
      <c r="S2456" s="185"/>
      <c r="T2456" s="62" t="str">
        <f>IF(N2456&lt;&gt;"Choose Race",VLOOKUP(Q2456,'Riders Names'!A$2:B$582,2,FALSE),"")</f>
        <v/>
      </c>
      <c r="U2456" s="45" t="str">
        <f>IF(P2456&gt;0,VLOOKUP(Q2456,'Riders Names'!A$2:B$582,1,FALSE),"")</f>
        <v/>
      </c>
      <c r="X2456" s="7" t="str">
        <f>IF('My Races'!$H$2="All",Q2456,CONCATENATE(Q2456,N2456))</f>
        <v>Choose Race</v>
      </c>
    </row>
    <row r="2457" spans="1:24" hidden="1" x14ac:dyDescent="0.2">
      <c r="A2457" s="73" t="str">
        <f t="shared" si="431"/>
        <v/>
      </c>
      <c r="B2457" s="3" t="str">
        <f t="shared" si="429"/>
        <v/>
      </c>
      <c r="E2457" s="14" t="str">
        <f t="shared" si="430"/>
        <v/>
      </c>
      <c r="F2457" s="3">
        <f t="shared" si="436"/>
        <v>8</v>
      </c>
      <c r="G2457" s="3" t="str">
        <f t="shared" si="432"/>
        <v/>
      </c>
      <c r="H2457" s="3">
        <f t="shared" si="428"/>
        <v>0</v>
      </c>
      <c r="I2457" s="3" t="str">
        <f t="shared" si="433"/>
        <v/>
      </c>
      <c r="K2457" s="3">
        <f t="shared" si="434"/>
        <v>61</v>
      </c>
      <c r="L2457" s="3" t="str">
        <f t="shared" si="435"/>
        <v/>
      </c>
      <c r="N2457" s="48" t="s">
        <v>52</v>
      </c>
      <c r="O2457" s="57"/>
      <c r="P2457" s="36"/>
      <c r="Q2457" s="35"/>
      <c r="R2457" s="37"/>
      <c r="S2457" s="185"/>
      <c r="T2457" s="62" t="str">
        <f>IF(N2457&lt;&gt;"Choose Race",VLOOKUP(Q2457,'Riders Names'!A$2:B$582,2,FALSE),"")</f>
        <v/>
      </c>
      <c r="U2457" s="45" t="str">
        <f>IF(P2457&gt;0,VLOOKUP(Q2457,'Riders Names'!A$2:B$582,1,FALSE),"")</f>
        <v/>
      </c>
      <c r="X2457" s="7" t="str">
        <f>IF('My Races'!$H$2="All",Q2457,CONCATENATE(Q2457,N2457))</f>
        <v>Choose Race</v>
      </c>
    </row>
    <row r="2458" spans="1:24" hidden="1" x14ac:dyDescent="0.2">
      <c r="A2458" s="73" t="str">
        <f t="shared" si="431"/>
        <v/>
      </c>
      <c r="B2458" s="3" t="str">
        <f t="shared" si="429"/>
        <v/>
      </c>
      <c r="E2458" s="14" t="str">
        <f t="shared" si="430"/>
        <v/>
      </c>
      <c r="F2458" s="3">
        <f t="shared" si="436"/>
        <v>8</v>
      </c>
      <c r="G2458" s="3" t="str">
        <f t="shared" si="432"/>
        <v/>
      </c>
      <c r="H2458" s="3">
        <f t="shared" si="428"/>
        <v>0</v>
      </c>
      <c r="I2458" s="3" t="str">
        <f t="shared" si="433"/>
        <v/>
      </c>
      <c r="K2458" s="3">
        <f t="shared" si="434"/>
        <v>61</v>
      </c>
      <c r="L2458" s="3" t="str">
        <f t="shared" si="435"/>
        <v/>
      </c>
      <c r="N2458" s="48" t="s">
        <v>52</v>
      </c>
      <c r="O2458" s="57"/>
      <c r="P2458" s="36"/>
      <c r="Q2458" s="35"/>
      <c r="R2458" s="37"/>
      <c r="S2458" s="185"/>
      <c r="T2458" s="62" t="str">
        <f>IF(N2458&lt;&gt;"Choose Race",VLOOKUP(Q2458,'Riders Names'!A$2:B$582,2,FALSE),"")</f>
        <v/>
      </c>
      <c r="U2458" s="45" t="str">
        <f>IF(P2458&gt;0,VLOOKUP(Q2458,'Riders Names'!A$2:B$582,1,FALSE),"")</f>
        <v/>
      </c>
      <c r="X2458" s="7" t="str">
        <f>IF('My Races'!$H$2="All",Q2458,CONCATENATE(Q2458,N2458))</f>
        <v>Choose Race</v>
      </c>
    </row>
    <row r="2459" spans="1:24" hidden="1" x14ac:dyDescent="0.2">
      <c r="A2459" s="73" t="str">
        <f t="shared" si="431"/>
        <v/>
      </c>
      <c r="B2459" s="3" t="str">
        <f t="shared" si="429"/>
        <v/>
      </c>
      <c r="E2459" s="14" t="str">
        <f t="shared" si="430"/>
        <v/>
      </c>
      <c r="F2459" s="3">
        <f t="shared" si="436"/>
        <v>8</v>
      </c>
      <c r="G2459" s="3" t="str">
        <f t="shared" si="432"/>
        <v/>
      </c>
      <c r="H2459" s="3">
        <f t="shared" si="428"/>
        <v>0</v>
      </c>
      <c r="I2459" s="3" t="str">
        <f t="shared" si="433"/>
        <v/>
      </c>
      <c r="K2459" s="3">
        <f t="shared" si="434"/>
        <v>61</v>
      </c>
      <c r="L2459" s="3" t="str">
        <f t="shared" si="435"/>
        <v/>
      </c>
      <c r="N2459" s="48" t="s">
        <v>52</v>
      </c>
      <c r="O2459" s="57"/>
      <c r="P2459" s="36"/>
      <c r="Q2459" s="35"/>
      <c r="R2459" s="37"/>
      <c r="S2459" s="185"/>
      <c r="T2459" s="62" t="str">
        <f>IF(N2459&lt;&gt;"Choose Race",VLOOKUP(Q2459,'Riders Names'!A$2:B$582,2,FALSE),"")</f>
        <v/>
      </c>
      <c r="U2459" s="45" t="str">
        <f>IF(P2459&gt;0,VLOOKUP(Q2459,'Riders Names'!A$2:B$582,1,FALSE),"")</f>
        <v/>
      </c>
      <c r="X2459" s="7" t="str">
        <f>IF('My Races'!$H$2="All",Q2459,CONCATENATE(Q2459,N2459))</f>
        <v>Choose Race</v>
      </c>
    </row>
    <row r="2460" spans="1:24" hidden="1" x14ac:dyDescent="0.2">
      <c r="A2460" s="73" t="str">
        <f t="shared" si="431"/>
        <v/>
      </c>
      <c r="B2460" s="3" t="str">
        <f t="shared" si="429"/>
        <v/>
      </c>
      <c r="E2460" s="14" t="str">
        <f t="shared" si="430"/>
        <v/>
      </c>
      <c r="F2460" s="3">
        <f t="shared" si="436"/>
        <v>8</v>
      </c>
      <c r="G2460" s="3" t="str">
        <f t="shared" si="432"/>
        <v/>
      </c>
      <c r="H2460" s="3">
        <f t="shared" si="428"/>
        <v>0</v>
      </c>
      <c r="I2460" s="3" t="str">
        <f t="shared" si="433"/>
        <v/>
      </c>
      <c r="K2460" s="3">
        <f t="shared" si="434"/>
        <v>61</v>
      </c>
      <c r="L2460" s="3" t="str">
        <f t="shared" si="435"/>
        <v/>
      </c>
      <c r="N2460" s="48" t="s">
        <v>52</v>
      </c>
      <c r="O2460" s="57"/>
      <c r="P2460" s="36"/>
      <c r="Q2460" s="35"/>
      <c r="R2460" s="37"/>
      <c r="S2460" s="185"/>
      <c r="T2460" s="62" t="str">
        <f>IF(N2460&lt;&gt;"Choose Race",VLOOKUP(Q2460,'Riders Names'!A$2:B$582,2,FALSE),"")</f>
        <v/>
      </c>
      <c r="U2460" s="45" t="str">
        <f>IF(P2460&gt;0,VLOOKUP(Q2460,'Riders Names'!A$2:B$582,1,FALSE),"")</f>
        <v/>
      </c>
      <c r="X2460" s="7" t="str">
        <f>IF('My Races'!$H$2="All",Q2460,CONCATENATE(Q2460,N2460))</f>
        <v>Choose Race</v>
      </c>
    </row>
    <row r="2461" spans="1:24" hidden="1" x14ac:dyDescent="0.2">
      <c r="A2461" s="73" t="str">
        <f t="shared" si="431"/>
        <v/>
      </c>
      <c r="B2461" s="3" t="str">
        <f t="shared" si="429"/>
        <v/>
      </c>
      <c r="E2461" s="14" t="str">
        <f t="shared" si="430"/>
        <v/>
      </c>
      <c r="F2461" s="3">
        <f t="shared" si="436"/>
        <v>8</v>
      </c>
      <c r="G2461" s="3" t="str">
        <f t="shared" si="432"/>
        <v/>
      </c>
      <c r="H2461" s="3">
        <f t="shared" si="428"/>
        <v>0</v>
      </c>
      <c r="I2461" s="3" t="str">
        <f t="shared" si="433"/>
        <v/>
      </c>
      <c r="K2461" s="3">
        <f t="shared" si="434"/>
        <v>61</v>
      </c>
      <c r="L2461" s="3" t="str">
        <f t="shared" si="435"/>
        <v/>
      </c>
      <c r="N2461" s="48" t="s">
        <v>52</v>
      </c>
      <c r="O2461" s="57"/>
      <c r="P2461" s="36"/>
      <c r="Q2461" s="35"/>
      <c r="R2461" s="37"/>
      <c r="S2461" s="185"/>
      <c r="T2461" s="62" t="str">
        <f>IF(N2461&lt;&gt;"Choose Race",VLOOKUP(Q2461,'Riders Names'!A$2:B$582,2,FALSE),"")</f>
        <v/>
      </c>
      <c r="U2461" s="45" t="str">
        <f>IF(P2461&gt;0,VLOOKUP(Q2461,'Riders Names'!A$2:B$582,1,FALSE),"")</f>
        <v/>
      </c>
      <c r="X2461" s="7" t="str">
        <f>IF('My Races'!$H$2="All",Q2461,CONCATENATE(Q2461,N2461))</f>
        <v>Choose Race</v>
      </c>
    </row>
    <row r="2462" spans="1:24" hidden="1" x14ac:dyDescent="0.2">
      <c r="A2462" s="73" t="str">
        <f t="shared" si="431"/>
        <v/>
      </c>
      <c r="B2462" s="3" t="str">
        <f t="shared" si="429"/>
        <v/>
      </c>
      <c r="E2462" s="14" t="str">
        <f t="shared" si="430"/>
        <v/>
      </c>
      <c r="F2462" s="3">
        <f t="shared" si="436"/>
        <v>8</v>
      </c>
      <c r="G2462" s="3" t="str">
        <f t="shared" si="432"/>
        <v/>
      </c>
      <c r="H2462" s="3">
        <f t="shared" si="428"/>
        <v>0</v>
      </c>
      <c r="I2462" s="3" t="str">
        <f t="shared" si="433"/>
        <v/>
      </c>
      <c r="K2462" s="3">
        <f t="shared" si="434"/>
        <v>61</v>
      </c>
      <c r="L2462" s="3" t="str">
        <f t="shared" si="435"/>
        <v/>
      </c>
      <c r="N2462" s="48" t="s">
        <v>52</v>
      </c>
      <c r="O2462" s="57"/>
      <c r="P2462" s="36"/>
      <c r="Q2462" s="35"/>
      <c r="R2462" s="37"/>
      <c r="S2462" s="185"/>
      <c r="T2462" s="62" t="str">
        <f>IF(N2462&lt;&gt;"Choose Race",VLOOKUP(Q2462,'Riders Names'!A$2:B$582,2,FALSE),"")</f>
        <v/>
      </c>
      <c r="U2462" s="45" t="str">
        <f>IF(P2462&gt;0,VLOOKUP(Q2462,'Riders Names'!A$2:B$582,1,FALSE),"")</f>
        <v/>
      </c>
      <c r="X2462" s="7" t="str">
        <f>IF('My Races'!$H$2="All",Q2462,CONCATENATE(Q2462,N2462))</f>
        <v>Choose Race</v>
      </c>
    </row>
    <row r="2463" spans="1:24" hidden="1" x14ac:dyDescent="0.2">
      <c r="A2463" s="73" t="str">
        <f t="shared" si="431"/>
        <v/>
      </c>
      <c r="B2463" s="3" t="str">
        <f t="shared" si="429"/>
        <v/>
      </c>
      <c r="E2463" s="14" t="str">
        <f t="shared" si="430"/>
        <v/>
      </c>
      <c r="F2463" s="3">
        <f t="shared" si="436"/>
        <v>8</v>
      </c>
      <c r="G2463" s="3" t="str">
        <f t="shared" si="432"/>
        <v/>
      </c>
      <c r="H2463" s="3">
        <f t="shared" si="428"/>
        <v>0</v>
      </c>
      <c r="I2463" s="3" t="str">
        <f t="shared" si="433"/>
        <v/>
      </c>
      <c r="K2463" s="3">
        <f t="shared" si="434"/>
        <v>61</v>
      </c>
      <c r="L2463" s="3" t="str">
        <f t="shared" si="435"/>
        <v/>
      </c>
      <c r="N2463" s="48" t="s">
        <v>52</v>
      </c>
      <c r="O2463" s="57"/>
      <c r="P2463" s="36"/>
      <c r="Q2463" s="35"/>
      <c r="R2463" s="37"/>
      <c r="S2463" s="185"/>
      <c r="T2463" s="62" t="str">
        <f>IF(N2463&lt;&gt;"Choose Race",VLOOKUP(Q2463,'Riders Names'!A$2:B$582,2,FALSE),"")</f>
        <v/>
      </c>
      <c r="U2463" s="45" t="str">
        <f>IF(P2463&gt;0,VLOOKUP(Q2463,'Riders Names'!A$2:B$582,1,FALSE),"")</f>
        <v/>
      </c>
      <c r="X2463" s="7" t="str">
        <f>IF('My Races'!$H$2="All",Q2463,CONCATENATE(Q2463,N2463))</f>
        <v>Choose Race</v>
      </c>
    </row>
    <row r="2464" spans="1:24" hidden="1" x14ac:dyDescent="0.2">
      <c r="A2464" s="73" t="str">
        <f t="shared" si="431"/>
        <v/>
      </c>
      <c r="B2464" s="3" t="str">
        <f t="shared" si="429"/>
        <v/>
      </c>
      <c r="E2464" s="14" t="str">
        <f t="shared" si="430"/>
        <v/>
      </c>
      <c r="F2464" s="3">
        <f t="shared" si="436"/>
        <v>8</v>
      </c>
      <c r="G2464" s="3" t="str">
        <f t="shared" si="432"/>
        <v/>
      </c>
      <c r="H2464" s="3">
        <f t="shared" si="428"/>
        <v>0</v>
      </c>
      <c r="I2464" s="3" t="str">
        <f t="shared" si="433"/>
        <v/>
      </c>
      <c r="K2464" s="3">
        <f t="shared" si="434"/>
        <v>61</v>
      </c>
      <c r="L2464" s="3" t="str">
        <f t="shared" si="435"/>
        <v/>
      </c>
      <c r="N2464" s="48" t="s">
        <v>52</v>
      </c>
      <c r="O2464" s="57"/>
      <c r="P2464" s="36"/>
      <c r="Q2464" s="35"/>
      <c r="R2464" s="37"/>
      <c r="S2464" s="185"/>
      <c r="T2464" s="62" t="str">
        <f>IF(N2464&lt;&gt;"Choose Race",VLOOKUP(Q2464,'Riders Names'!A$2:B$582,2,FALSE),"")</f>
        <v/>
      </c>
      <c r="U2464" s="45" t="str">
        <f>IF(P2464&gt;0,VLOOKUP(Q2464,'Riders Names'!A$2:B$582,1,FALSE),"")</f>
        <v/>
      </c>
      <c r="X2464" s="7" t="str">
        <f>IF('My Races'!$H$2="All",Q2464,CONCATENATE(Q2464,N2464))</f>
        <v>Choose Race</v>
      </c>
    </row>
    <row r="2465" spans="1:24" hidden="1" x14ac:dyDescent="0.2">
      <c r="A2465" s="73" t="str">
        <f t="shared" si="431"/>
        <v/>
      </c>
      <c r="B2465" s="3" t="str">
        <f t="shared" si="429"/>
        <v/>
      </c>
      <c r="E2465" s="14" t="str">
        <f t="shared" si="430"/>
        <v/>
      </c>
      <c r="F2465" s="3">
        <f t="shared" si="436"/>
        <v>8</v>
      </c>
      <c r="G2465" s="3" t="str">
        <f t="shared" si="432"/>
        <v/>
      </c>
      <c r="H2465" s="3">
        <f t="shared" si="428"/>
        <v>0</v>
      </c>
      <c r="I2465" s="3" t="str">
        <f t="shared" si="433"/>
        <v/>
      </c>
      <c r="K2465" s="3">
        <f t="shared" si="434"/>
        <v>61</v>
      </c>
      <c r="L2465" s="3" t="str">
        <f t="shared" si="435"/>
        <v/>
      </c>
      <c r="N2465" s="48" t="s">
        <v>52</v>
      </c>
      <c r="O2465" s="57"/>
      <c r="P2465" s="36"/>
      <c r="Q2465" s="35"/>
      <c r="R2465" s="37"/>
      <c r="S2465" s="185"/>
      <c r="T2465" s="62" t="str">
        <f>IF(N2465&lt;&gt;"Choose Race",VLOOKUP(Q2465,'Riders Names'!A$2:B$582,2,FALSE),"")</f>
        <v/>
      </c>
      <c r="U2465" s="45" t="str">
        <f>IF(P2465&gt;0,VLOOKUP(Q2465,'Riders Names'!A$2:B$582,1,FALSE),"")</f>
        <v/>
      </c>
      <c r="X2465" s="7" t="str">
        <f>IF('My Races'!$H$2="All",Q2465,CONCATENATE(Q2465,N2465))</f>
        <v>Choose Race</v>
      </c>
    </row>
    <row r="2466" spans="1:24" hidden="1" x14ac:dyDescent="0.2">
      <c r="A2466" s="73" t="str">
        <f t="shared" si="431"/>
        <v/>
      </c>
      <c r="B2466" s="3" t="str">
        <f t="shared" si="429"/>
        <v/>
      </c>
      <c r="E2466" s="14" t="str">
        <f t="shared" si="430"/>
        <v/>
      </c>
      <c r="F2466" s="3">
        <f t="shared" si="436"/>
        <v>8</v>
      </c>
      <c r="G2466" s="3" t="str">
        <f t="shared" si="432"/>
        <v/>
      </c>
      <c r="H2466" s="3">
        <f t="shared" si="428"/>
        <v>0</v>
      </c>
      <c r="I2466" s="3" t="str">
        <f t="shared" si="433"/>
        <v/>
      </c>
      <c r="K2466" s="3">
        <f t="shared" si="434"/>
        <v>61</v>
      </c>
      <c r="L2466" s="3" t="str">
        <f t="shared" si="435"/>
        <v/>
      </c>
      <c r="N2466" s="48" t="s">
        <v>52</v>
      </c>
      <c r="O2466" s="57"/>
      <c r="P2466" s="36"/>
      <c r="Q2466" s="35"/>
      <c r="R2466" s="37"/>
      <c r="S2466" s="185"/>
      <c r="T2466" s="62" t="str">
        <f>IF(N2466&lt;&gt;"Choose Race",VLOOKUP(Q2466,'Riders Names'!A$2:B$582,2,FALSE),"")</f>
        <v/>
      </c>
      <c r="U2466" s="45" t="str">
        <f>IF(P2466&gt;0,VLOOKUP(Q2466,'Riders Names'!A$2:B$582,1,FALSE),"")</f>
        <v/>
      </c>
      <c r="X2466" s="7" t="str">
        <f>IF('My Races'!$H$2="All",Q2466,CONCATENATE(Q2466,N2466))</f>
        <v>Choose Race</v>
      </c>
    </row>
    <row r="2467" spans="1:24" hidden="1" x14ac:dyDescent="0.2">
      <c r="A2467" s="73" t="str">
        <f t="shared" si="431"/>
        <v/>
      </c>
      <c r="B2467" s="3" t="str">
        <f t="shared" si="429"/>
        <v/>
      </c>
      <c r="E2467" s="14" t="str">
        <f t="shared" si="430"/>
        <v/>
      </c>
      <c r="F2467" s="3">
        <f t="shared" si="436"/>
        <v>8</v>
      </c>
      <c r="G2467" s="3" t="str">
        <f t="shared" si="432"/>
        <v/>
      </c>
      <c r="H2467" s="3">
        <f t="shared" ref="H2467:H2530" si="437">IF(AND(N2467=$AA$11,P2467=$AE$11),H2466+1,H2466)</f>
        <v>0</v>
      </c>
      <c r="I2467" s="3" t="str">
        <f t="shared" si="433"/>
        <v/>
      </c>
      <c r="K2467" s="3">
        <f t="shared" si="434"/>
        <v>61</v>
      </c>
      <c r="L2467" s="3" t="str">
        <f t="shared" si="435"/>
        <v/>
      </c>
      <c r="N2467" s="48" t="s">
        <v>52</v>
      </c>
      <c r="O2467" s="57"/>
      <c r="P2467" s="36"/>
      <c r="Q2467" s="35"/>
      <c r="R2467" s="37"/>
      <c r="S2467" s="185"/>
      <c r="T2467" s="62" t="str">
        <f>IF(N2467&lt;&gt;"Choose Race",VLOOKUP(Q2467,'Riders Names'!A$2:B$582,2,FALSE),"")</f>
        <v/>
      </c>
      <c r="U2467" s="45" t="str">
        <f>IF(P2467&gt;0,VLOOKUP(Q2467,'Riders Names'!A$2:B$582,1,FALSE),"")</f>
        <v/>
      </c>
      <c r="X2467" s="7" t="str">
        <f>IF('My Races'!$H$2="All",Q2467,CONCATENATE(Q2467,N2467))</f>
        <v>Choose Race</v>
      </c>
    </row>
    <row r="2468" spans="1:24" hidden="1" x14ac:dyDescent="0.2">
      <c r="A2468" s="73" t="str">
        <f t="shared" si="431"/>
        <v/>
      </c>
      <c r="B2468" s="3" t="str">
        <f t="shared" si="429"/>
        <v/>
      </c>
      <c r="E2468" s="14" t="str">
        <f t="shared" si="430"/>
        <v/>
      </c>
      <c r="F2468" s="3">
        <f t="shared" si="436"/>
        <v>8</v>
      </c>
      <c r="G2468" s="3" t="str">
        <f t="shared" si="432"/>
        <v/>
      </c>
      <c r="H2468" s="3">
        <f t="shared" si="437"/>
        <v>0</v>
      </c>
      <c r="I2468" s="3" t="str">
        <f t="shared" si="433"/>
        <v/>
      </c>
      <c r="K2468" s="3">
        <f t="shared" si="434"/>
        <v>61</v>
      </c>
      <c r="L2468" s="3" t="str">
        <f t="shared" si="435"/>
        <v/>
      </c>
      <c r="N2468" s="48" t="s">
        <v>52</v>
      </c>
      <c r="O2468" s="57"/>
      <c r="P2468" s="36"/>
      <c r="Q2468" s="35"/>
      <c r="R2468" s="37"/>
      <c r="S2468" s="185"/>
      <c r="T2468" s="62" t="str">
        <f>IF(N2468&lt;&gt;"Choose Race",VLOOKUP(Q2468,'Riders Names'!A$2:B$582,2,FALSE),"")</f>
        <v/>
      </c>
      <c r="U2468" s="45" t="str">
        <f>IF(P2468&gt;0,VLOOKUP(Q2468,'Riders Names'!A$2:B$582,1,FALSE),"")</f>
        <v/>
      </c>
      <c r="X2468" s="7" t="str">
        <f>IF('My Races'!$H$2="All",Q2468,CONCATENATE(Q2468,N2468))</f>
        <v>Choose Race</v>
      </c>
    </row>
    <row r="2469" spans="1:24" hidden="1" x14ac:dyDescent="0.2">
      <c r="A2469" s="73" t="str">
        <f t="shared" si="431"/>
        <v/>
      </c>
      <c r="B2469" s="3" t="str">
        <f t="shared" si="429"/>
        <v/>
      </c>
      <c r="E2469" s="14" t="str">
        <f t="shared" si="430"/>
        <v/>
      </c>
      <c r="F2469" s="3">
        <f t="shared" si="436"/>
        <v>8</v>
      </c>
      <c r="G2469" s="3" t="str">
        <f t="shared" si="432"/>
        <v/>
      </c>
      <c r="H2469" s="3">
        <f t="shared" si="437"/>
        <v>0</v>
      </c>
      <c r="I2469" s="3" t="str">
        <f t="shared" si="433"/>
        <v/>
      </c>
      <c r="K2469" s="3">
        <f t="shared" si="434"/>
        <v>61</v>
      </c>
      <c r="L2469" s="3" t="str">
        <f t="shared" si="435"/>
        <v/>
      </c>
      <c r="N2469" s="48" t="s">
        <v>52</v>
      </c>
      <c r="O2469" s="57"/>
      <c r="P2469" s="36"/>
      <c r="Q2469" s="35"/>
      <c r="R2469" s="37"/>
      <c r="S2469" s="185"/>
      <c r="T2469" s="62" t="str">
        <f>IF(N2469&lt;&gt;"Choose Race",VLOOKUP(Q2469,'Riders Names'!A$2:B$582,2,FALSE),"")</f>
        <v/>
      </c>
      <c r="U2469" s="45" t="str">
        <f>IF(P2469&gt;0,VLOOKUP(Q2469,'Riders Names'!A$2:B$582,1,FALSE),"")</f>
        <v/>
      </c>
      <c r="X2469" s="7" t="str">
        <f>IF('My Races'!$H$2="All",Q2469,CONCATENATE(Q2469,N2469))</f>
        <v>Choose Race</v>
      </c>
    </row>
    <row r="2470" spans="1:24" hidden="1" x14ac:dyDescent="0.2">
      <c r="A2470" s="73" t="str">
        <f t="shared" si="431"/>
        <v/>
      </c>
      <c r="B2470" s="3" t="str">
        <f t="shared" si="429"/>
        <v/>
      </c>
      <c r="E2470" s="14" t="str">
        <f t="shared" si="430"/>
        <v/>
      </c>
      <c r="F2470" s="3">
        <f t="shared" si="436"/>
        <v>8</v>
      </c>
      <c r="G2470" s="3" t="str">
        <f t="shared" si="432"/>
        <v/>
      </c>
      <c r="H2470" s="3">
        <f t="shared" si="437"/>
        <v>0</v>
      </c>
      <c r="I2470" s="3" t="str">
        <f t="shared" si="433"/>
        <v/>
      </c>
      <c r="K2470" s="3">
        <f t="shared" si="434"/>
        <v>61</v>
      </c>
      <c r="L2470" s="3" t="str">
        <f t="shared" si="435"/>
        <v/>
      </c>
      <c r="N2470" s="48" t="s">
        <v>52</v>
      </c>
      <c r="O2470" s="57"/>
      <c r="P2470" s="36"/>
      <c r="Q2470" s="35"/>
      <c r="R2470" s="37"/>
      <c r="S2470" s="185"/>
      <c r="T2470" s="62" t="str">
        <f>IF(N2470&lt;&gt;"Choose Race",VLOOKUP(Q2470,'Riders Names'!A$2:B$582,2,FALSE),"")</f>
        <v/>
      </c>
      <c r="U2470" s="45" t="str">
        <f>IF(P2470&gt;0,VLOOKUP(Q2470,'Riders Names'!A$2:B$582,1,FALSE),"")</f>
        <v/>
      </c>
      <c r="X2470" s="7" t="str">
        <f>IF('My Races'!$H$2="All",Q2470,CONCATENATE(Q2470,N2470))</f>
        <v>Choose Race</v>
      </c>
    </row>
    <row r="2471" spans="1:24" hidden="1" x14ac:dyDescent="0.2">
      <c r="A2471" s="73" t="str">
        <f t="shared" si="431"/>
        <v/>
      </c>
      <c r="B2471" s="3" t="str">
        <f t="shared" si="429"/>
        <v/>
      </c>
      <c r="E2471" s="14" t="str">
        <f t="shared" si="430"/>
        <v/>
      </c>
      <c r="F2471" s="3">
        <f t="shared" si="436"/>
        <v>8</v>
      </c>
      <c r="G2471" s="3" t="str">
        <f t="shared" si="432"/>
        <v/>
      </c>
      <c r="H2471" s="3">
        <f t="shared" si="437"/>
        <v>0</v>
      </c>
      <c r="I2471" s="3" t="str">
        <f t="shared" si="433"/>
        <v/>
      </c>
      <c r="K2471" s="3">
        <f t="shared" si="434"/>
        <v>61</v>
      </c>
      <c r="L2471" s="3" t="str">
        <f t="shared" si="435"/>
        <v/>
      </c>
      <c r="N2471" s="48" t="s">
        <v>52</v>
      </c>
      <c r="O2471" s="57"/>
      <c r="P2471" s="36"/>
      <c r="Q2471" s="35"/>
      <c r="R2471" s="37"/>
      <c r="S2471" s="185"/>
      <c r="T2471" s="62" t="str">
        <f>IF(N2471&lt;&gt;"Choose Race",VLOOKUP(Q2471,'Riders Names'!A$2:B$582,2,FALSE),"")</f>
        <v/>
      </c>
      <c r="U2471" s="45" t="str">
        <f>IF(P2471&gt;0,VLOOKUP(Q2471,'Riders Names'!A$2:B$582,1,FALSE),"")</f>
        <v/>
      </c>
      <c r="X2471" s="7" t="str">
        <f>IF('My Races'!$H$2="All",Q2471,CONCATENATE(Q2471,N2471))</f>
        <v>Choose Race</v>
      </c>
    </row>
    <row r="2472" spans="1:24" hidden="1" x14ac:dyDescent="0.2">
      <c r="A2472" s="73" t="str">
        <f t="shared" si="431"/>
        <v/>
      </c>
      <c r="B2472" s="3" t="str">
        <f t="shared" si="429"/>
        <v/>
      </c>
      <c r="E2472" s="14" t="str">
        <f t="shared" si="430"/>
        <v/>
      </c>
      <c r="F2472" s="3">
        <f t="shared" si="436"/>
        <v>8</v>
      </c>
      <c r="G2472" s="3" t="str">
        <f t="shared" si="432"/>
        <v/>
      </c>
      <c r="H2472" s="3">
        <f t="shared" si="437"/>
        <v>0</v>
      </c>
      <c r="I2472" s="3" t="str">
        <f t="shared" si="433"/>
        <v/>
      </c>
      <c r="K2472" s="3">
        <f t="shared" si="434"/>
        <v>61</v>
      </c>
      <c r="L2472" s="3" t="str">
        <f t="shared" si="435"/>
        <v/>
      </c>
      <c r="N2472" s="48" t="s">
        <v>52</v>
      </c>
      <c r="O2472" s="57"/>
      <c r="P2472" s="36"/>
      <c r="Q2472" s="35"/>
      <c r="R2472" s="37"/>
      <c r="S2472" s="185"/>
      <c r="T2472" s="62" t="str">
        <f>IF(N2472&lt;&gt;"Choose Race",VLOOKUP(Q2472,'Riders Names'!A$2:B$582,2,FALSE),"")</f>
        <v/>
      </c>
      <c r="U2472" s="45" t="str">
        <f>IF(P2472&gt;0,VLOOKUP(Q2472,'Riders Names'!A$2:B$582,1,FALSE),"")</f>
        <v/>
      </c>
      <c r="X2472" s="7" t="str">
        <f>IF('My Races'!$H$2="All",Q2472,CONCATENATE(Q2472,N2472))</f>
        <v>Choose Race</v>
      </c>
    </row>
    <row r="2473" spans="1:24" hidden="1" x14ac:dyDescent="0.2">
      <c r="A2473" s="73" t="str">
        <f t="shared" si="431"/>
        <v/>
      </c>
      <c r="B2473" s="3" t="str">
        <f t="shared" si="429"/>
        <v/>
      </c>
      <c r="E2473" s="14" t="str">
        <f t="shared" si="430"/>
        <v/>
      </c>
      <c r="F2473" s="3">
        <f t="shared" si="436"/>
        <v>8</v>
      </c>
      <c r="G2473" s="3" t="str">
        <f t="shared" si="432"/>
        <v/>
      </c>
      <c r="H2473" s="3">
        <f t="shared" si="437"/>
        <v>0</v>
      </c>
      <c r="I2473" s="3" t="str">
        <f t="shared" si="433"/>
        <v/>
      </c>
      <c r="K2473" s="3">
        <f t="shared" si="434"/>
        <v>61</v>
      </c>
      <c r="L2473" s="3" t="str">
        <f t="shared" si="435"/>
        <v/>
      </c>
      <c r="N2473" s="48" t="s">
        <v>52</v>
      </c>
      <c r="O2473" s="57"/>
      <c r="P2473" s="36"/>
      <c r="Q2473" s="35"/>
      <c r="R2473" s="37"/>
      <c r="S2473" s="185"/>
      <c r="T2473" s="62" t="str">
        <f>IF(N2473&lt;&gt;"Choose Race",VLOOKUP(Q2473,'Riders Names'!A$2:B$582,2,FALSE),"")</f>
        <v/>
      </c>
      <c r="U2473" s="45" t="str">
        <f>IF(P2473&gt;0,VLOOKUP(Q2473,'Riders Names'!A$2:B$582,1,FALSE),"")</f>
        <v/>
      </c>
      <c r="X2473" s="7" t="str">
        <f>IF('My Races'!$H$2="All",Q2473,CONCATENATE(Q2473,N2473))</f>
        <v>Choose Race</v>
      </c>
    </row>
    <row r="2474" spans="1:24" hidden="1" x14ac:dyDescent="0.2">
      <c r="A2474" s="73" t="str">
        <f t="shared" si="431"/>
        <v/>
      </c>
      <c r="B2474" s="3" t="str">
        <f t="shared" si="429"/>
        <v/>
      </c>
      <c r="E2474" s="14" t="str">
        <f t="shared" si="430"/>
        <v/>
      </c>
      <c r="F2474" s="3">
        <f t="shared" si="436"/>
        <v>8</v>
      </c>
      <c r="G2474" s="3" t="str">
        <f t="shared" si="432"/>
        <v/>
      </c>
      <c r="H2474" s="3">
        <f t="shared" si="437"/>
        <v>0</v>
      </c>
      <c r="I2474" s="3" t="str">
        <f t="shared" si="433"/>
        <v/>
      </c>
      <c r="K2474" s="3">
        <f t="shared" si="434"/>
        <v>61</v>
      </c>
      <c r="L2474" s="3" t="str">
        <f t="shared" si="435"/>
        <v/>
      </c>
      <c r="N2474" s="48" t="s">
        <v>52</v>
      </c>
      <c r="O2474" s="57"/>
      <c r="P2474" s="36"/>
      <c r="Q2474" s="35"/>
      <c r="R2474" s="37"/>
      <c r="S2474" s="185"/>
      <c r="T2474" s="62" t="str">
        <f>IF(N2474&lt;&gt;"Choose Race",VLOOKUP(Q2474,'Riders Names'!A$2:B$582,2,FALSE),"")</f>
        <v/>
      </c>
      <c r="U2474" s="45" t="str">
        <f>IF(P2474&gt;0,VLOOKUP(Q2474,'Riders Names'!A$2:B$582,1,FALSE),"")</f>
        <v/>
      </c>
      <c r="X2474" s="7" t="str">
        <f>IF('My Races'!$H$2="All",Q2474,CONCATENATE(Q2474,N2474))</f>
        <v>Choose Race</v>
      </c>
    </row>
    <row r="2475" spans="1:24" hidden="1" x14ac:dyDescent="0.2">
      <c r="A2475" s="73" t="str">
        <f t="shared" si="431"/>
        <v/>
      </c>
      <c r="B2475" s="3" t="str">
        <f t="shared" si="429"/>
        <v/>
      </c>
      <c r="E2475" s="14" t="str">
        <f t="shared" si="430"/>
        <v/>
      </c>
      <c r="F2475" s="3">
        <f t="shared" si="436"/>
        <v>8</v>
      </c>
      <c r="G2475" s="3" t="str">
        <f t="shared" si="432"/>
        <v/>
      </c>
      <c r="H2475" s="3">
        <f t="shared" si="437"/>
        <v>0</v>
      </c>
      <c r="I2475" s="3" t="str">
        <f t="shared" si="433"/>
        <v/>
      </c>
      <c r="K2475" s="3">
        <f t="shared" si="434"/>
        <v>61</v>
      </c>
      <c r="L2475" s="3" t="str">
        <f t="shared" si="435"/>
        <v/>
      </c>
      <c r="N2475" s="48" t="s">
        <v>52</v>
      </c>
      <c r="O2475" s="57"/>
      <c r="P2475" s="36"/>
      <c r="Q2475" s="35"/>
      <c r="R2475" s="37"/>
      <c r="S2475" s="185"/>
      <c r="T2475" s="62" t="str">
        <f>IF(N2475&lt;&gt;"Choose Race",VLOOKUP(Q2475,'Riders Names'!A$2:B$582,2,FALSE),"")</f>
        <v/>
      </c>
      <c r="U2475" s="45" t="str">
        <f>IF(P2475&gt;0,VLOOKUP(Q2475,'Riders Names'!A$2:B$582,1,FALSE),"")</f>
        <v/>
      </c>
      <c r="X2475" s="7" t="str">
        <f>IF('My Races'!$H$2="All",Q2475,CONCATENATE(Q2475,N2475))</f>
        <v>Choose Race</v>
      </c>
    </row>
    <row r="2476" spans="1:24" hidden="1" x14ac:dyDescent="0.2">
      <c r="A2476" s="73" t="str">
        <f t="shared" si="431"/>
        <v/>
      </c>
      <c r="B2476" s="3" t="str">
        <f t="shared" si="429"/>
        <v/>
      </c>
      <c r="E2476" s="14" t="str">
        <f t="shared" si="430"/>
        <v/>
      </c>
      <c r="F2476" s="3">
        <f t="shared" si="436"/>
        <v>8</v>
      </c>
      <c r="G2476" s="3" t="str">
        <f t="shared" si="432"/>
        <v/>
      </c>
      <c r="H2476" s="3">
        <f t="shared" si="437"/>
        <v>0</v>
      </c>
      <c r="I2476" s="3" t="str">
        <f t="shared" si="433"/>
        <v/>
      </c>
      <c r="K2476" s="3">
        <f t="shared" si="434"/>
        <v>61</v>
      </c>
      <c r="L2476" s="3" t="str">
        <f t="shared" si="435"/>
        <v/>
      </c>
      <c r="N2476" s="48" t="s">
        <v>52</v>
      </c>
      <c r="O2476" s="57"/>
      <c r="P2476" s="36"/>
      <c r="Q2476" s="35"/>
      <c r="R2476" s="37"/>
      <c r="S2476" s="185"/>
      <c r="T2476" s="62" t="str">
        <f>IF(N2476&lt;&gt;"Choose Race",VLOOKUP(Q2476,'Riders Names'!A$2:B$582,2,FALSE),"")</f>
        <v/>
      </c>
      <c r="U2476" s="45" t="str">
        <f>IF(P2476&gt;0,VLOOKUP(Q2476,'Riders Names'!A$2:B$582,1,FALSE),"")</f>
        <v/>
      </c>
      <c r="X2476" s="7" t="str">
        <f>IF('My Races'!$H$2="All",Q2476,CONCATENATE(Q2476,N2476))</f>
        <v>Choose Race</v>
      </c>
    </row>
    <row r="2477" spans="1:24" hidden="1" x14ac:dyDescent="0.2">
      <c r="A2477" s="73" t="str">
        <f t="shared" si="431"/>
        <v/>
      </c>
      <c r="B2477" s="3" t="str">
        <f t="shared" si="429"/>
        <v/>
      </c>
      <c r="E2477" s="14" t="str">
        <f t="shared" si="430"/>
        <v/>
      </c>
      <c r="F2477" s="3">
        <f t="shared" si="436"/>
        <v>8</v>
      </c>
      <c r="G2477" s="3" t="str">
        <f t="shared" si="432"/>
        <v/>
      </c>
      <c r="H2477" s="3">
        <f t="shared" si="437"/>
        <v>0</v>
      </c>
      <c r="I2477" s="3" t="str">
        <f t="shared" si="433"/>
        <v/>
      </c>
      <c r="K2477" s="3">
        <f t="shared" si="434"/>
        <v>61</v>
      </c>
      <c r="L2477" s="3" t="str">
        <f t="shared" si="435"/>
        <v/>
      </c>
      <c r="N2477" s="48" t="s">
        <v>52</v>
      </c>
      <c r="O2477" s="57"/>
      <c r="P2477" s="36"/>
      <c r="Q2477" s="35"/>
      <c r="R2477" s="37"/>
      <c r="S2477" s="185"/>
      <c r="T2477" s="62" t="str">
        <f>IF(N2477&lt;&gt;"Choose Race",VLOOKUP(Q2477,'Riders Names'!A$2:B$582,2,FALSE),"")</f>
        <v/>
      </c>
      <c r="U2477" s="45" t="str">
        <f>IF(P2477&gt;0,VLOOKUP(Q2477,'Riders Names'!A$2:B$582,1,FALSE),"")</f>
        <v/>
      </c>
      <c r="X2477" s="7" t="str">
        <f>IF('My Races'!$H$2="All",Q2477,CONCATENATE(Q2477,N2477))</f>
        <v>Choose Race</v>
      </c>
    </row>
    <row r="2478" spans="1:24" hidden="1" x14ac:dyDescent="0.2">
      <c r="A2478" s="73" t="str">
        <f t="shared" si="431"/>
        <v/>
      </c>
      <c r="B2478" s="3" t="str">
        <f t="shared" si="429"/>
        <v/>
      </c>
      <c r="E2478" s="14" t="str">
        <f t="shared" si="430"/>
        <v/>
      </c>
      <c r="F2478" s="3">
        <f t="shared" si="436"/>
        <v>8</v>
      </c>
      <c r="G2478" s="3" t="str">
        <f t="shared" si="432"/>
        <v/>
      </c>
      <c r="H2478" s="3">
        <f t="shared" si="437"/>
        <v>0</v>
      </c>
      <c r="I2478" s="3" t="str">
        <f t="shared" si="433"/>
        <v/>
      </c>
      <c r="K2478" s="3">
        <f t="shared" si="434"/>
        <v>61</v>
      </c>
      <c r="L2478" s="3" t="str">
        <f t="shared" si="435"/>
        <v/>
      </c>
      <c r="N2478" s="48" t="s">
        <v>52</v>
      </c>
      <c r="O2478" s="57"/>
      <c r="P2478" s="36"/>
      <c r="Q2478" s="35"/>
      <c r="R2478" s="37"/>
      <c r="S2478" s="185"/>
      <c r="T2478" s="62" t="str">
        <f>IF(N2478&lt;&gt;"Choose Race",VLOOKUP(Q2478,'Riders Names'!A$2:B$582,2,FALSE),"")</f>
        <v/>
      </c>
      <c r="U2478" s="45" t="str">
        <f>IF(P2478&gt;0,VLOOKUP(Q2478,'Riders Names'!A$2:B$582,1,FALSE),"")</f>
        <v/>
      </c>
      <c r="X2478" s="7" t="str">
        <f>IF('My Races'!$H$2="All",Q2478,CONCATENATE(Q2478,N2478))</f>
        <v>Choose Race</v>
      </c>
    </row>
    <row r="2479" spans="1:24" hidden="1" x14ac:dyDescent="0.2">
      <c r="A2479" s="73" t="str">
        <f t="shared" si="431"/>
        <v/>
      </c>
      <c r="B2479" s="3" t="str">
        <f t="shared" si="429"/>
        <v/>
      </c>
      <c r="E2479" s="14" t="str">
        <f t="shared" si="430"/>
        <v/>
      </c>
      <c r="F2479" s="3">
        <f t="shared" si="436"/>
        <v>8</v>
      </c>
      <c r="G2479" s="3" t="str">
        <f t="shared" si="432"/>
        <v/>
      </c>
      <c r="H2479" s="3">
        <f t="shared" si="437"/>
        <v>0</v>
      </c>
      <c r="I2479" s="3" t="str">
        <f t="shared" si="433"/>
        <v/>
      </c>
      <c r="K2479" s="3">
        <f t="shared" si="434"/>
        <v>61</v>
      </c>
      <c r="L2479" s="3" t="str">
        <f t="shared" si="435"/>
        <v/>
      </c>
      <c r="N2479" s="48" t="s">
        <v>52</v>
      </c>
      <c r="O2479" s="57"/>
      <c r="P2479" s="36"/>
      <c r="Q2479" s="35"/>
      <c r="R2479" s="37"/>
      <c r="S2479" s="185"/>
      <c r="T2479" s="62" t="str">
        <f>IF(N2479&lt;&gt;"Choose Race",VLOOKUP(Q2479,'Riders Names'!A$2:B$582,2,FALSE),"")</f>
        <v/>
      </c>
      <c r="U2479" s="45" t="str">
        <f>IF(P2479&gt;0,VLOOKUP(Q2479,'Riders Names'!A$2:B$582,1,FALSE),"")</f>
        <v/>
      </c>
      <c r="X2479" s="7" t="str">
        <f>IF('My Races'!$H$2="All",Q2479,CONCATENATE(Q2479,N2479))</f>
        <v>Choose Race</v>
      </c>
    </row>
    <row r="2480" spans="1:24" hidden="1" x14ac:dyDescent="0.2">
      <c r="A2480" s="73" t="str">
        <f t="shared" si="431"/>
        <v/>
      </c>
      <c r="B2480" s="3" t="str">
        <f t="shared" si="429"/>
        <v/>
      </c>
      <c r="E2480" s="14" t="str">
        <f t="shared" si="430"/>
        <v/>
      </c>
      <c r="F2480" s="3">
        <f t="shared" si="436"/>
        <v>8</v>
      </c>
      <c r="G2480" s="3" t="str">
        <f t="shared" si="432"/>
        <v/>
      </c>
      <c r="H2480" s="3">
        <f t="shared" si="437"/>
        <v>0</v>
      </c>
      <c r="I2480" s="3" t="str">
        <f t="shared" si="433"/>
        <v/>
      </c>
      <c r="K2480" s="3">
        <f t="shared" si="434"/>
        <v>61</v>
      </c>
      <c r="L2480" s="3" t="str">
        <f t="shared" si="435"/>
        <v/>
      </c>
      <c r="N2480" s="48" t="s">
        <v>52</v>
      </c>
      <c r="O2480" s="57"/>
      <c r="P2480" s="36"/>
      <c r="Q2480" s="35"/>
      <c r="R2480" s="37"/>
      <c r="S2480" s="185"/>
      <c r="T2480" s="62" t="str">
        <f>IF(N2480&lt;&gt;"Choose Race",VLOOKUP(Q2480,'Riders Names'!A$2:B$582,2,FALSE),"")</f>
        <v/>
      </c>
      <c r="U2480" s="45" t="str">
        <f>IF(P2480&gt;0,VLOOKUP(Q2480,'Riders Names'!A$2:B$582,1,FALSE),"")</f>
        <v/>
      </c>
      <c r="X2480" s="7" t="str">
        <f>IF('My Races'!$H$2="All",Q2480,CONCATENATE(Q2480,N2480))</f>
        <v>Choose Race</v>
      </c>
    </row>
    <row r="2481" spans="1:24" hidden="1" x14ac:dyDescent="0.2">
      <c r="A2481" s="73" t="str">
        <f t="shared" si="431"/>
        <v/>
      </c>
      <c r="B2481" s="3" t="str">
        <f t="shared" si="429"/>
        <v/>
      </c>
      <c r="E2481" s="14" t="str">
        <f t="shared" si="430"/>
        <v/>
      </c>
      <c r="F2481" s="3">
        <f t="shared" si="436"/>
        <v>8</v>
      </c>
      <c r="G2481" s="3" t="str">
        <f t="shared" si="432"/>
        <v/>
      </c>
      <c r="H2481" s="3">
        <f t="shared" si="437"/>
        <v>0</v>
      </c>
      <c r="I2481" s="3" t="str">
        <f t="shared" si="433"/>
        <v/>
      </c>
      <c r="K2481" s="3">
        <f t="shared" si="434"/>
        <v>61</v>
      </c>
      <c r="L2481" s="3" t="str">
        <f t="shared" si="435"/>
        <v/>
      </c>
      <c r="N2481" s="48" t="s">
        <v>52</v>
      </c>
      <c r="O2481" s="57"/>
      <c r="P2481" s="36"/>
      <c r="Q2481" s="35"/>
      <c r="R2481" s="37"/>
      <c r="S2481" s="185"/>
      <c r="T2481" s="62" t="str">
        <f>IF(N2481&lt;&gt;"Choose Race",VLOOKUP(Q2481,'Riders Names'!A$2:B$582,2,FALSE),"")</f>
        <v/>
      </c>
      <c r="U2481" s="45" t="str">
        <f>IF(P2481&gt;0,VLOOKUP(Q2481,'Riders Names'!A$2:B$582,1,FALSE),"")</f>
        <v/>
      </c>
      <c r="X2481" s="7" t="str">
        <f>IF('My Races'!$H$2="All",Q2481,CONCATENATE(Q2481,N2481))</f>
        <v>Choose Race</v>
      </c>
    </row>
    <row r="2482" spans="1:24" hidden="1" x14ac:dyDescent="0.2">
      <c r="A2482" s="73" t="str">
        <f t="shared" si="431"/>
        <v/>
      </c>
      <c r="B2482" s="3" t="str">
        <f t="shared" si="429"/>
        <v/>
      </c>
      <c r="E2482" s="14" t="str">
        <f t="shared" si="430"/>
        <v/>
      </c>
      <c r="F2482" s="3">
        <f t="shared" si="436"/>
        <v>8</v>
      </c>
      <c r="G2482" s="3" t="str">
        <f t="shared" si="432"/>
        <v/>
      </c>
      <c r="H2482" s="3">
        <f t="shared" si="437"/>
        <v>0</v>
      </c>
      <c r="I2482" s="3" t="str">
        <f t="shared" si="433"/>
        <v/>
      </c>
      <c r="K2482" s="3">
        <f t="shared" si="434"/>
        <v>61</v>
      </c>
      <c r="L2482" s="3" t="str">
        <f t="shared" si="435"/>
        <v/>
      </c>
      <c r="N2482" s="48" t="s">
        <v>52</v>
      </c>
      <c r="O2482" s="57"/>
      <c r="P2482" s="36"/>
      <c r="Q2482" s="35"/>
      <c r="R2482" s="37"/>
      <c r="S2482" s="185"/>
      <c r="T2482" s="62" t="str">
        <f>IF(N2482&lt;&gt;"Choose Race",VLOOKUP(Q2482,'Riders Names'!A$2:B$582,2,FALSE),"")</f>
        <v/>
      </c>
      <c r="U2482" s="45" t="str">
        <f>IF(P2482&gt;0,VLOOKUP(Q2482,'Riders Names'!A$2:B$582,1,FALSE),"")</f>
        <v/>
      </c>
      <c r="X2482" s="7" t="str">
        <f>IF('My Races'!$H$2="All",Q2482,CONCATENATE(Q2482,N2482))</f>
        <v>Choose Race</v>
      </c>
    </row>
    <row r="2483" spans="1:24" hidden="1" x14ac:dyDescent="0.2">
      <c r="A2483" s="73" t="str">
        <f t="shared" si="431"/>
        <v/>
      </c>
      <c r="B2483" s="3" t="str">
        <f t="shared" si="429"/>
        <v/>
      </c>
      <c r="E2483" s="14" t="str">
        <f t="shared" si="430"/>
        <v/>
      </c>
      <c r="F2483" s="3">
        <f t="shared" si="436"/>
        <v>8</v>
      </c>
      <c r="G2483" s="3" t="str">
        <f t="shared" si="432"/>
        <v/>
      </c>
      <c r="H2483" s="3">
        <f t="shared" si="437"/>
        <v>0</v>
      </c>
      <c r="I2483" s="3" t="str">
        <f t="shared" si="433"/>
        <v/>
      </c>
      <c r="K2483" s="3">
        <f t="shared" si="434"/>
        <v>61</v>
      </c>
      <c r="L2483" s="3" t="str">
        <f t="shared" si="435"/>
        <v/>
      </c>
      <c r="N2483" s="48" t="s">
        <v>52</v>
      </c>
      <c r="O2483" s="57"/>
      <c r="P2483" s="36"/>
      <c r="Q2483" s="35"/>
      <c r="R2483" s="37"/>
      <c r="S2483" s="185"/>
      <c r="T2483" s="62" t="str">
        <f>IF(N2483&lt;&gt;"Choose Race",VLOOKUP(Q2483,'Riders Names'!A$2:B$582,2,FALSE),"")</f>
        <v/>
      </c>
      <c r="U2483" s="45" t="str">
        <f>IF(P2483&gt;0,VLOOKUP(Q2483,'Riders Names'!A$2:B$582,1,FALSE),"")</f>
        <v/>
      </c>
      <c r="X2483" s="7" t="str">
        <f>IF('My Races'!$H$2="All",Q2483,CONCATENATE(Q2483,N2483))</f>
        <v>Choose Race</v>
      </c>
    </row>
    <row r="2484" spans="1:24" hidden="1" x14ac:dyDescent="0.2">
      <c r="A2484" s="73" t="str">
        <f t="shared" si="431"/>
        <v/>
      </c>
      <c r="B2484" s="3" t="str">
        <f t="shared" si="429"/>
        <v/>
      </c>
      <c r="E2484" s="14" t="str">
        <f t="shared" si="430"/>
        <v/>
      </c>
      <c r="F2484" s="3">
        <f t="shared" si="436"/>
        <v>8</v>
      </c>
      <c r="G2484" s="3" t="str">
        <f t="shared" si="432"/>
        <v/>
      </c>
      <c r="H2484" s="3">
        <f t="shared" si="437"/>
        <v>0</v>
      </c>
      <c r="I2484" s="3" t="str">
        <f t="shared" si="433"/>
        <v/>
      </c>
      <c r="K2484" s="3">
        <f t="shared" si="434"/>
        <v>61</v>
      </c>
      <c r="L2484" s="3" t="str">
        <f t="shared" si="435"/>
        <v/>
      </c>
      <c r="N2484" s="48" t="s">
        <v>52</v>
      </c>
      <c r="O2484" s="57"/>
      <c r="P2484" s="36"/>
      <c r="Q2484" s="35"/>
      <c r="R2484" s="37"/>
      <c r="S2484" s="185"/>
      <c r="T2484" s="62" t="str">
        <f>IF(N2484&lt;&gt;"Choose Race",VLOOKUP(Q2484,'Riders Names'!A$2:B$582,2,FALSE),"")</f>
        <v/>
      </c>
      <c r="U2484" s="45" t="str">
        <f>IF(P2484&gt;0,VLOOKUP(Q2484,'Riders Names'!A$2:B$582,1,FALSE),"")</f>
        <v/>
      </c>
      <c r="X2484" s="7" t="str">
        <f>IF('My Races'!$H$2="All",Q2484,CONCATENATE(Q2484,N2484))</f>
        <v>Choose Race</v>
      </c>
    </row>
    <row r="2485" spans="1:24" hidden="1" x14ac:dyDescent="0.2">
      <c r="A2485" s="73" t="str">
        <f t="shared" si="431"/>
        <v/>
      </c>
      <c r="B2485" s="3" t="str">
        <f t="shared" si="429"/>
        <v/>
      </c>
      <c r="E2485" s="14" t="str">
        <f t="shared" si="430"/>
        <v/>
      </c>
      <c r="F2485" s="3">
        <f t="shared" si="436"/>
        <v>8</v>
      </c>
      <c r="G2485" s="3" t="str">
        <f t="shared" si="432"/>
        <v/>
      </c>
      <c r="H2485" s="3">
        <f t="shared" si="437"/>
        <v>0</v>
      </c>
      <c r="I2485" s="3" t="str">
        <f t="shared" si="433"/>
        <v/>
      </c>
      <c r="K2485" s="3">
        <f t="shared" si="434"/>
        <v>61</v>
      </c>
      <c r="L2485" s="3" t="str">
        <f t="shared" si="435"/>
        <v/>
      </c>
      <c r="N2485" s="48" t="s">
        <v>52</v>
      </c>
      <c r="O2485" s="57"/>
      <c r="P2485" s="36"/>
      <c r="Q2485" s="35"/>
      <c r="R2485" s="37"/>
      <c r="S2485" s="185"/>
      <c r="T2485" s="62" t="str">
        <f>IF(N2485&lt;&gt;"Choose Race",VLOOKUP(Q2485,'Riders Names'!A$2:B$582,2,FALSE),"")</f>
        <v/>
      </c>
      <c r="U2485" s="45" t="str">
        <f>IF(P2485&gt;0,VLOOKUP(Q2485,'Riders Names'!A$2:B$582,1,FALSE),"")</f>
        <v/>
      </c>
      <c r="X2485" s="7" t="str">
        <f>IF('My Races'!$H$2="All",Q2485,CONCATENATE(Q2485,N2485))</f>
        <v>Choose Race</v>
      </c>
    </row>
    <row r="2486" spans="1:24" hidden="1" x14ac:dyDescent="0.2">
      <c r="A2486" s="73" t="str">
        <f t="shared" si="431"/>
        <v/>
      </c>
      <c r="B2486" s="3" t="str">
        <f t="shared" si="429"/>
        <v/>
      </c>
      <c r="E2486" s="14" t="str">
        <f t="shared" si="430"/>
        <v/>
      </c>
      <c r="F2486" s="3">
        <f t="shared" si="436"/>
        <v>8</v>
      </c>
      <c r="G2486" s="3" t="str">
        <f t="shared" si="432"/>
        <v/>
      </c>
      <c r="H2486" s="3">
        <f t="shared" si="437"/>
        <v>0</v>
      </c>
      <c r="I2486" s="3" t="str">
        <f t="shared" si="433"/>
        <v/>
      </c>
      <c r="K2486" s="3">
        <f t="shared" si="434"/>
        <v>61</v>
      </c>
      <c r="L2486" s="3" t="str">
        <f t="shared" si="435"/>
        <v/>
      </c>
      <c r="N2486" s="48" t="s">
        <v>52</v>
      </c>
      <c r="O2486" s="57"/>
      <c r="P2486" s="36"/>
      <c r="Q2486" s="35"/>
      <c r="R2486" s="37"/>
      <c r="S2486" s="185"/>
      <c r="T2486" s="62" t="str">
        <f>IF(N2486&lt;&gt;"Choose Race",VLOOKUP(Q2486,'Riders Names'!A$2:B$582,2,FALSE),"")</f>
        <v/>
      </c>
      <c r="U2486" s="45" t="str">
        <f>IF(P2486&gt;0,VLOOKUP(Q2486,'Riders Names'!A$2:B$582,1,FALSE),"")</f>
        <v/>
      </c>
      <c r="X2486" s="7" t="str">
        <f>IF('My Races'!$H$2="All",Q2486,CONCATENATE(Q2486,N2486))</f>
        <v>Choose Race</v>
      </c>
    </row>
    <row r="2487" spans="1:24" hidden="1" x14ac:dyDescent="0.2">
      <c r="A2487" s="73" t="str">
        <f t="shared" si="431"/>
        <v/>
      </c>
      <c r="B2487" s="3" t="str">
        <f t="shared" si="429"/>
        <v/>
      </c>
      <c r="E2487" s="14" t="str">
        <f t="shared" si="430"/>
        <v/>
      </c>
      <c r="F2487" s="3">
        <f t="shared" si="436"/>
        <v>8</v>
      </c>
      <c r="G2487" s="3" t="str">
        <f t="shared" si="432"/>
        <v/>
      </c>
      <c r="H2487" s="3">
        <f t="shared" si="437"/>
        <v>0</v>
      </c>
      <c r="I2487" s="3" t="str">
        <f t="shared" si="433"/>
        <v/>
      </c>
      <c r="K2487" s="3">
        <f t="shared" si="434"/>
        <v>61</v>
      </c>
      <c r="L2487" s="3" t="str">
        <f t="shared" si="435"/>
        <v/>
      </c>
      <c r="N2487" s="48" t="s">
        <v>52</v>
      </c>
      <c r="O2487" s="57"/>
      <c r="P2487" s="36"/>
      <c r="Q2487" s="35"/>
      <c r="R2487" s="37"/>
      <c r="S2487" s="185"/>
      <c r="T2487" s="62" t="str">
        <f>IF(N2487&lt;&gt;"Choose Race",VLOOKUP(Q2487,'Riders Names'!A$2:B$582,2,FALSE),"")</f>
        <v/>
      </c>
      <c r="U2487" s="45" t="str">
        <f>IF(P2487&gt;0,VLOOKUP(Q2487,'Riders Names'!A$2:B$582,1,FALSE),"")</f>
        <v/>
      </c>
      <c r="X2487" s="7" t="str">
        <f>IF('My Races'!$H$2="All",Q2487,CONCATENATE(Q2487,N2487))</f>
        <v>Choose Race</v>
      </c>
    </row>
    <row r="2488" spans="1:24" hidden="1" x14ac:dyDescent="0.2">
      <c r="A2488" s="73" t="str">
        <f t="shared" si="431"/>
        <v/>
      </c>
      <c r="B2488" s="3" t="str">
        <f t="shared" si="429"/>
        <v/>
      </c>
      <c r="E2488" s="14" t="str">
        <f t="shared" si="430"/>
        <v/>
      </c>
      <c r="F2488" s="3">
        <f t="shared" si="436"/>
        <v>8</v>
      </c>
      <c r="G2488" s="3" t="str">
        <f t="shared" si="432"/>
        <v/>
      </c>
      <c r="H2488" s="3">
        <f t="shared" si="437"/>
        <v>0</v>
      </c>
      <c r="I2488" s="3" t="str">
        <f t="shared" si="433"/>
        <v/>
      </c>
      <c r="K2488" s="3">
        <f t="shared" si="434"/>
        <v>61</v>
      </c>
      <c r="L2488" s="3" t="str">
        <f t="shared" si="435"/>
        <v/>
      </c>
      <c r="N2488" s="48" t="s">
        <v>52</v>
      </c>
      <c r="O2488" s="57"/>
      <c r="P2488" s="36"/>
      <c r="Q2488" s="35"/>
      <c r="R2488" s="37"/>
      <c r="S2488" s="185"/>
      <c r="T2488" s="62" t="str">
        <f>IF(N2488&lt;&gt;"Choose Race",VLOOKUP(Q2488,'Riders Names'!A$2:B$582,2,FALSE),"")</f>
        <v/>
      </c>
      <c r="U2488" s="45" t="str">
        <f>IF(P2488&gt;0,VLOOKUP(Q2488,'Riders Names'!A$2:B$582,1,FALSE),"")</f>
        <v/>
      </c>
      <c r="X2488" s="7" t="str">
        <f>IF('My Races'!$H$2="All",Q2488,CONCATENATE(Q2488,N2488))</f>
        <v>Choose Race</v>
      </c>
    </row>
    <row r="2489" spans="1:24" hidden="1" x14ac:dyDescent="0.2">
      <c r="A2489" s="73" t="str">
        <f t="shared" si="431"/>
        <v/>
      </c>
      <c r="B2489" s="3" t="str">
        <f t="shared" si="429"/>
        <v/>
      </c>
      <c r="E2489" s="14" t="str">
        <f t="shared" si="430"/>
        <v/>
      </c>
      <c r="F2489" s="3">
        <f t="shared" si="436"/>
        <v>8</v>
      </c>
      <c r="G2489" s="3" t="str">
        <f t="shared" si="432"/>
        <v/>
      </c>
      <c r="H2489" s="3">
        <f t="shared" si="437"/>
        <v>0</v>
      </c>
      <c r="I2489" s="3" t="str">
        <f t="shared" si="433"/>
        <v/>
      </c>
      <c r="K2489" s="3">
        <f t="shared" si="434"/>
        <v>61</v>
      </c>
      <c r="L2489" s="3" t="str">
        <f t="shared" si="435"/>
        <v/>
      </c>
      <c r="N2489" s="48" t="s">
        <v>52</v>
      </c>
      <c r="O2489" s="57"/>
      <c r="P2489" s="36"/>
      <c r="Q2489" s="35"/>
      <c r="R2489" s="37"/>
      <c r="S2489" s="185"/>
      <c r="T2489" s="62" t="str">
        <f>IF(N2489&lt;&gt;"Choose Race",VLOOKUP(Q2489,'Riders Names'!A$2:B$582,2,FALSE),"")</f>
        <v/>
      </c>
      <c r="U2489" s="45" t="str">
        <f>IF(P2489&gt;0,VLOOKUP(Q2489,'Riders Names'!A$2:B$582,1,FALSE),"")</f>
        <v/>
      </c>
      <c r="X2489" s="7" t="str">
        <f>IF('My Races'!$H$2="All",Q2489,CONCATENATE(Q2489,N2489))</f>
        <v>Choose Race</v>
      </c>
    </row>
    <row r="2490" spans="1:24" hidden="1" x14ac:dyDescent="0.2">
      <c r="A2490" s="73" t="str">
        <f t="shared" si="431"/>
        <v/>
      </c>
      <c r="B2490" s="3" t="str">
        <f t="shared" si="429"/>
        <v/>
      </c>
      <c r="E2490" s="14" t="str">
        <f t="shared" si="430"/>
        <v/>
      </c>
      <c r="F2490" s="3">
        <f t="shared" si="436"/>
        <v>8</v>
      </c>
      <c r="G2490" s="3" t="str">
        <f t="shared" si="432"/>
        <v/>
      </c>
      <c r="H2490" s="3">
        <f t="shared" si="437"/>
        <v>0</v>
      </c>
      <c r="I2490" s="3" t="str">
        <f t="shared" si="433"/>
        <v/>
      </c>
      <c r="K2490" s="3">
        <f t="shared" si="434"/>
        <v>61</v>
      </c>
      <c r="L2490" s="3" t="str">
        <f t="shared" si="435"/>
        <v/>
      </c>
      <c r="N2490" s="48" t="s">
        <v>52</v>
      </c>
      <c r="O2490" s="57"/>
      <c r="P2490" s="36"/>
      <c r="Q2490" s="35"/>
      <c r="R2490" s="37"/>
      <c r="S2490" s="185"/>
      <c r="T2490" s="62" t="str">
        <f>IF(N2490&lt;&gt;"Choose Race",VLOOKUP(Q2490,'Riders Names'!A$2:B$582,2,FALSE),"")</f>
        <v/>
      </c>
      <c r="U2490" s="45" t="str">
        <f>IF(P2490&gt;0,VLOOKUP(Q2490,'Riders Names'!A$2:B$582,1,FALSE),"")</f>
        <v/>
      </c>
      <c r="X2490" s="7" t="str">
        <f>IF('My Races'!$H$2="All",Q2490,CONCATENATE(Q2490,N2490))</f>
        <v>Choose Race</v>
      </c>
    </row>
    <row r="2491" spans="1:24" hidden="1" x14ac:dyDescent="0.2">
      <c r="A2491" s="73" t="str">
        <f t="shared" si="431"/>
        <v/>
      </c>
      <c r="B2491" s="3" t="str">
        <f t="shared" si="429"/>
        <v/>
      </c>
      <c r="E2491" s="14" t="str">
        <f t="shared" si="430"/>
        <v/>
      </c>
      <c r="F2491" s="3">
        <f t="shared" si="436"/>
        <v>8</v>
      </c>
      <c r="G2491" s="3" t="str">
        <f t="shared" si="432"/>
        <v/>
      </c>
      <c r="H2491" s="3">
        <f t="shared" si="437"/>
        <v>0</v>
      </c>
      <c r="I2491" s="3" t="str">
        <f t="shared" si="433"/>
        <v/>
      </c>
      <c r="K2491" s="3">
        <f t="shared" si="434"/>
        <v>61</v>
      </c>
      <c r="L2491" s="3" t="str">
        <f t="shared" si="435"/>
        <v/>
      </c>
      <c r="N2491" s="48" t="s">
        <v>52</v>
      </c>
      <c r="O2491" s="57"/>
      <c r="P2491" s="36"/>
      <c r="Q2491" s="35"/>
      <c r="R2491" s="37"/>
      <c r="S2491" s="185"/>
      <c r="T2491" s="62" t="str">
        <f>IF(N2491&lt;&gt;"Choose Race",VLOOKUP(Q2491,'Riders Names'!A$2:B$582,2,FALSE),"")</f>
        <v/>
      </c>
      <c r="U2491" s="45" t="str">
        <f>IF(P2491&gt;0,VLOOKUP(Q2491,'Riders Names'!A$2:B$582,1,FALSE),"")</f>
        <v/>
      </c>
      <c r="X2491" s="7" t="str">
        <f>IF('My Races'!$H$2="All",Q2491,CONCATENATE(Q2491,N2491))</f>
        <v>Choose Race</v>
      </c>
    </row>
    <row r="2492" spans="1:24" hidden="1" x14ac:dyDescent="0.2">
      <c r="A2492" s="73" t="str">
        <f t="shared" si="431"/>
        <v/>
      </c>
      <c r="B2492" s="3" t="str">
        <f t="shared" si="429"/>
        <v/>
      </c>
      <c r="E2492" s="14" t="str">
        <f t="shared" si="430"/>
        <v/>
      </c>
      <c r="F2492" s="3">
        <f t="shared" si="436"/>
        <v>8</v>
      </c>
      <c r="G2492" s="3" t="str">
        <f t="shared" si="432"/>
        <v/>
      </c>
      <c r="H2492" s="3">
        <f t="shared" si="437"/>
        <v>0</v>
      </c>
      <c r="I2492" s="3" t="str">
        <f t="shared" si="433"/>
        <v/>
      </c>
      <c r="K2492" s="3">
        <f t="shared" si="434"/>
        <v>61</v>
      </c>
      <c r="L2492" s="3" t="str">
        <f t="shared" si="435"/>
        <v/>
      </c>
      <c r="N2492" s="48" t="s">
        <v>52</v>
      </c>
      <c r="O2492" s="57"/>
      <c r="P2492" s="36"/>
      <c r="Q2492" s="35"/>
      <c r="R2492" s="37"/>
      <c r="S2492" s="185"/>
      <c r="T2492" s="62" t="str">
        <f>IF(N2492&lt;&gt;"Choose Race",VLOOKUP(Q2492,'Riders Names'!A$2:B$582,2,FALSE),"")</f>
        <v/>
      </c>
      <c r="U2492" s="45" t="str">
        <f>IF(P2492&gt;0,VLOOKUP(Q2492,'Riders Names'!A$2:B$582,1,FALSE),"")</f>
        <v/>
      </c>
      <c r="X2492" s="7" t="str">
        <f>IF('My Races'!$H$2="All",Q2492,CONCATENATE(Q2492,N2492))</f>
        <v>Choose Race</v>
      </c>
    </row>
    <row r="2493" spans="1:24" hidden="1" x14ac:dyDescent="0.2">
      <c r="A2493" s="73" t="str">
        <f t="shared" si="431"/>
        <v/>
      </c>
      <c r="B2493" s="3" t="str">
        <f t="shared" si="429"/>
        <v/>
      </c>
      <c r="E2493" s="14" t="str">
        <f t="shared" si="430"/>
        <v/>
      </c>
      <c r="F2493" s="3">
        <f t="shared" si="436"/>
        <v>8</v>
      </c>
      <c r="G2493" s="3" t="str">
        <f t="shared" si="432"/>
        <v/>
      </c>
      <c r="H2493" s="3">
        <f t="shared" si="437"/>
        <v>0</v>
      </c>
      <c r="I2493" s="3" t="str">
        <f t="shared" si="433"/>
        <v/>
      </c>
      <c r="K2493" s="3">
        <f t="shared" si="434"/>
        <v>61</v>
      </c>
      <c r="L2493" s="3" t="str">
        <f t="shared" si="435"/>
        <v/>
      </c>
      <c r="N2493" s="48" t="s">
        <v>52</v>
      </c>
      <c r="O2493" s="57"/>
      <c r="P2493" s="36"/>
      <c r="Q2493" s="35"/>
      <c r="R2493" s="37"/>
      <c r="S2493" s="185"/>
      <c r="T2493" s="62" t="str">
        <f>IF(N2493&lt;&gt;"Choose Race",VLOOKUP(Q2493,'Riders Names'!A$2:B$582,2,FALSE),"")</f>
        <v/>
      </c>
      <c r="U2493" s="45" t="str">
        <f>IF(P2493&gt;0,VLOOKUP(Q2493,'Riders Names'!A$2:B$582,1,FALSE),"")</f>
        <v/>
      </c>
      <c r="X2493" s="7" t="str">
        <f>IF('My Races'!$H$2="All",Q2493,CONCATENATE(Q2493,N2493))</f>
        <v>Choose Race</v>
      </c>
    </row>
    <row r="2494" spans="1:24" hidden="1" x14ac:dyDescent="0.2">
      <c r="A2494" s="73" t="str">
        <f t="shared" si="431"/>
        <v/>
      </c>
      <c r="B2494" s="3" t="str">
        <f t="shared" si="429"/>
        <v/>
      </c>
      <c r="E2494" s="14" t="str">
        <f t="shared" si="430"/>
        <v/>
      </c>
      <c r="F2494" s="3">
        <f t="shared" si="436"/>
        <v>8</v>
      </c>
      <c r="G2494" s="3" t="str">
        <f t="shared" si="432"/>
        <v/>
      </c>
      <c r="H2494" s="3">
        <f t="shared" si="437"/>
        <v>0</v>
      </c>
      <c r="I2494" s="3" t="str">
        <f t="shared" si="433"/>
        <v/>
      </c>
      <c r="K2494" s="3">
        <f t="shared" si="434"/>
        <v>61</v>
      </c>
      <c r="L2494" s="3" t="str">
        <f t="shared" si="435"/>
        <v/>
      </c>
      <c r="N2494" s="48" t="s">
        <v>52</v>
      </c>
      <c r="O2494" s="57"/>
      <c r="P2494" s="36"/>
      <c r="Q2494" s="35"/>
      <c r="R2494" s="37"/>
      <c r="S2494" s="185"/>
      <c r="T2494" s="62" t="str">
        <f>IF(N2494&lt;&gt;"Choose Race",VLOOKUP(Q2494,'Riders Names'!A$2:B$582,2,FALSE),"")</f>
        <v/>
      </c>
      <c r="U2494" s="45" t="str">
        <f>IF(P2494&gt;0,VLOOKUP(Q2494,'Riders Names'!A$2:B$582,1,FALSE),"")</f>
        <v/>
      </c>
      <c r="X2494" s="7" t="str">
        <f>IF('My Races'!$H$2="All",Q2494,CONCATENATE(Q2494,N2494))</f>
        <v>Choose Race</v>
      </c>
    </row>
    <row r="2495" spans="1:24" hidden="1" x14ac:dyDescent="0.2">
      <c r="A2495" s="73" t="str">
        <f t="shared" si="431"/>
        <v/>
      </c>
      <c r="B2495" s="3" t="str">
        <f t="shared" si="429"/>
        <v/>
      </c>
      <c r="E2495" s="14" t="str">
        <f t="shared" si="430"/>
        <v/>
      </c>
      <c r="F2495" s="3">
        <f t="shared" si="436"/>
        <v>8</v>
      </c>
      <c r="G2495" s="3" t="str">
        <f t="shared" si="432"/>
        <v/>
      </c>
      <c r="H2495" s="3">
        <f t="shared" si="437"/>
        <v>0</v>
      </c>
      <c r="I2495" s="3" t="str">
        <f t="shared" si="433"/>
        <v/>
      </c>
      <c r="K2495" s="3">
        <f t="shared" si="434"/>
        <v>61</v>
      </c>
      <c r="L2495" s="3" t="str">
        <f t="shared" si="435"/>
        <v/>
      </c>
      <c r="N2495" s="48" t="s">
        <v>52</v>
      </c>
      <c r="O2495" s="57"/>
      <c r="P2495" s="36"/>
      <c r="Q2495" s="35"/>
      <c r="R2495" s="37"/>
      <c r="S2495" s="185"/>
      <c r="T2495" s="62" t="str">
        <f>IF(N2495&lt;&gt;"Choose Race",VLOOKUP(Q2495,'Riders Names'!A$2:B$582,2,FALSE),"")</f>
        <v/>
      </c>
      <c r="U2495" s="45" t="str">
        <f>IF(P2495&gt;0,VLOOKUP(Q2495,'Riders Names'!A$2:B$582,1,FALSE),"")</f>
        <v/>
      </c>
      <c r="X2495" s="7" t="str">
        <f>IF('My Races'!$H$2="All",Q2495,CONCATENATE(Q2495,N2495))</f>
        <v>Choose Race</v>
      </c>
    </row>
    <row r="2496" spans="1:24" hidden="1" x14ac:dyDescent="0.2">
      <c r="A2496" s="73" t="str">
        <f t="shared" si="431"/>
        <v/>
      </c>
      <c r="B2496" s="3" t="str">
        <f t="shared" si="429"/>
        <v/>
      </c>
      <c r="E2496" s="14" t="str">
        <f t="shared" si="430"/>
        <v/>
      </c>
      <c r="F2496" s="3">
        <f t="shared" si="436"/>
        <v>8</v>
      </c>
      <c r="G2496" s="3" t="str">
        <f t="shared" si="432"/>
        <v/>
      </c>
      <c r="H2496" s="3">
        <f t="shared" si="437"/>
        <v>0</v>
      </c>
      <c r="I2496" s="3" t="str">
        <f t="shared" si="433"/>
        <v/>
      </c>
      <c r="K2496" s="3">
        <f t="shared" si="434"/>
        <v>61</v>
      </c>
      <c r="L2496" s="3" t="str">
        <f t="shared" si="435"/>
        <v/>
      </c>
      <c r="N2496" s="48" t="s">
        <v>52</v>
      </c>
      <c r="O2496" s="57"/>
      <c r="P2496" s="36"/>
      <c r="Q2496" s="35"/>
      <c r="R2496" s="37"/>
      <c r="S2496" s="185"/>
      <c r="T2496" s="62" t="str">
        <f>IF(N2496&lt;&gt;"Choose Race",VLOOKUP(Q2496,'Riders Names'!A$2:B$582,2,FALSE),"")</f>
        <v/>
      </c>
      <c r="U2496" s="45" t="str">
        <f>IF(P2496&gt;0,VLOOKUP(Q2496,'Riders Names'!A$2:B$582,1,FALSE),"")</f>
        <v/>
      </c>
      <c r="X2496" s="7" t="str">
        <f>IF('My Races'!$H$2="All",Q2496,CONCATENATE(Q2496,N2496))</f>
        <v>Choose Race</v>
      </c>
    </row>
    <row r="2497" spans="1:24" hidden="1" x14ac:dyDescent="0.2">
      <c r="A2497" s="73" t="str">
        <f t="shared" si="431"/>
        <v/>
      </c>
      <c r="B2497" s="3" t="str">
        <f t="shared" si="429"/>
        <v/>
      </c>
      <c r="E2497" s="14" t="str">
        <f t="shared" si="430"/>
        <v/>
      </c>
      <c r="F2497" s="3">
        <f t="shared" si="436"/>
        <v>8</v>
      </c>
      <c r="G2497" s="3" t="str">
        <f t="shared" si="432"/>
        <v/>
      </c>
      <c r="H2497" s="3">
        <f t="shared" si="437"/>
        <v>0</v>
      </c>
      <c r="I2497" s="3" t="str">
        <f t="shared" si="433"/>
        <v/>
      </c>
      <c r="K2497" s="3">
        <f t="shared" si="434"/>
        <v>61</v>
      </c>
      <c r="L2497" s="3" t="str">
        <f t="shared" si="435"/>
        <v/>
      </c>
      <c r="N2497" s="48" t="s">
        <v>52</v>
      </c>
      <c r="O2497" s="57"/>
      <c r="P2497" s="36"/>
      <c r="Q2497" s="35"/>
      <c r="R2497" s="37"/>
      <c r="S2497" s="185"/>
      <c r="T2497" s="62" t="str">
        <f>IF(N2497&lt;&gt;"Choose Race",VLOOKUP(Q2497,'Riders Names'!A$2:B$582,2,FALSE),"")</f>
        <v/>
      </c>
      <c r="U2497" s="45" t="str">
        <f>IF(P2497&gt;0,VLOOKUP(Q2497,'Riders Names'!A$2:B$582,1,FALSE),"")</f>
        <v/>
      </c>
      <c r="X2497" s="7" t="str">
        <f>IF('My Races'!$H$2="All",Q2497,CONCATENATE(Q2497,N2497))</f>
        <v>Choose Race</v>
      </c>
    </row>
    <row r="2498" spans="1:24" hidden="1" x14ac:dyDescent="0.2">
      <c r="A2498" s="73" t="str">
        <f t="shared" si="431"/>
        <v/>
      </c>
      <c r="B2498" s="3" t="str">
        <f t="shared" si="429"/>
        <v/>
      </c>
      <c r="E2498" s="14" t="str">
        <f t="shared" si="430"/>
        <v/>
      </c>
      <c r="F2498" s="3">
        <f t="shared" si="436"/>
        <v>8</v>
      </c>
      <c r="G2498" s="3" t="str">
        <f t="shared" si="432"/>
        <v/>
      </c>
      <c r="H2498" s="3">
        <f t="shared" si="437"/>
        <v>0</v>
      </c>
      <c r="I2498" s="3" t="str">
        <f t="shared" si="433"/>
        <v/>
      </c>
      <c r="K2498" s="3">
        <f t="shared" si="434"/>
        <v>61</v>
      </c>
      <c r="L2498" s="3" t="str">
        <f t="shared" si="435"/>
        <v/>
      </c>
      <c r="N2498" s="48" t="s">
        <v>52</v>
      </c>
      <c r="O2498" s="57"/>
      <c r="P2498" s="36"/>
      <c r="Q2498" s="35"/>
      <c r="R2498" s="37"/>
      <c r="S2498" s="185"/>
      <c r="T2498" s="62" t="str">
        <f>IF(N2498&lt;&gt;"Choose Race",VLOOKUP(Q2498,'Riders Names'!A$2:B$582,2,FALSE),"")</f>
        <v/>
      </c>
      <c r="U2498" s="45" t="str">
        <f>IF(P2498&gt;0,VLOOKUP(Q2498,'Riders Names'!A$2:B$582,1,FALSE),"")</f>
        <v/>
      </c>
      <c r="X2498" s="7" t="str">
        <f>IF('My Races'!$H$2="All",Q2498,CONCATENATE(Q2498,N2498))</f>
        <v>Choose Race</v>
      </c>
    </row>
    <row r="2499" spans="1:24" hidden="1" x14ac:dyDescent="0.2">
      <c r="A2499" s="73" t="str">
        <f t="shared" si="431"/>
        <v/>
      </c>
      <c r="B2499" s="3" t="str">
        <f t="shared" ref="B2499:B2562" si="438">IF(N2499=$AA$11,RANK(A2499,A$3:A$5000,1),"")</f>
        <v/>
      </c>
      <c r="E2499" s="14" t="str">
        <f t="shared" ref="E2499:E2562" si="439">IF(N2499=$AA$11,P2499,"")</f>
        <v/>
      </c>
      <c r="F2499" s="3">
        <f t="shared" si="436"/>
        <v>8</v>
      </c>
      <c r="G2499" s="3" t="str">
        <f t="shared" si="432"/>
        <v/>
      </c>
      <c r="H2499" s="3">
        <f t="shared" si="437"/>
        <v>0</v>
      </c>
      <c r="I2499" s="3" t="str">
        <f t="shared" si="433"/>
        <v/>
      </c>
      <c r="K2499" s="3">
        <f t="shared" si="434"/>
        <v>61</v>
      </c>
      <c r="L2499" s="3" t="str">
        <f t="shared" si="435"/>
        <v/>
      </c>
      <c r="N2499" s="48" t="s">
        <v>52</v>
      </c>
      <c r="O2499" s="57"/>
      <c r="P2499" s="36"/>
      <c r="Q2499" s="35"/>
      <c r="R2499" s="37"/>
      <c r="S2499" s="185"/>
      <c r="T2499" s="62" t="str">
        <f>IF(N2499&lt;&gt;"Choose Race",VLOOKUP(Q2499,'Riders Names'!A$2:B$582,2,FALSE),"")</f>
        <v/>
      </c>
      <c r="U2499" s="45" t="str">
        <f>IF(P2499&gt;0,VLOOKUP(Q2499,'Riders Names'!A$2:B$582,1,FALSE),"")</f>
        <v/>
      </c>
      <c r="X2499" s="7" t="str">
        <f>IF('My Races'!$H$2="All",Q2499,CONCATENATE(Q2499,N2499))</f>
        <v>Choose Race</v>
      </c>
    </row>
    <row r="2500" spans="1:24" hidden="1" x14ac:dyDescent="0.2">
      <c r="A2500" s="73" t="str">
        <f t="shared" ref="A2500:A2563" si="440">IF(AND(N2500=$AA$11,$AA$7="All"),R2500,IF(AND(N2500=$AA$11,$AA$7=T2500),R2500,""))</f>
        <v/>
      </c>
      <c r="B2500" s="3" t="str">
        <f t="shared" si="438"/>
        <v/>
      </c>
      <c r="E2500" s="14" t="str">
        <f t="shared" si="439"/>
        <v/>
      </c>
      <c r="F2500" s="3">
        <f t="shared" si="436"/>
        <v>8</v>
      </c>
      <c r="G2500" s="3" t="str">
        <f t="shared" ref="G2500:G2563" si="441">IF(F2500&lt;&gt;F2499,F2500,"")</f>
        <v/>
      </c>
      <c r="H2500" s="3">
        <f t="shared" si="437"/>
        <v>0</v>
      </c>
      <c r="I2500" s="3" t="str">
        <f t="shared" ref="I2500:I2563" si="442">IF(H2500&lt;&gt;H2499,CONCATENATE($AA$11,H2500),"")</f>
        <v/>
      </c>
      <c r="K2500" s="3">
        <f t="shared" si="434"/>
        <v>61</v>
      </c>
      <c r="L2500" s="3" t="str">
        <f t="shared" si="435"/>
        <v/>
      </c>
      <c r="N2500" s="48" t="s">
        <v>52</v>
      </c>
      <c r="O2500" s="57"/>
      <c r="P2500" s="36"/>
      <c r="Q2500" s="35"/>
      <c r="R2500" s="37"/>
      <c r="S2500" s="185"/>
      <c r="T2500" s="62" t="str">
        <f>IF(N2500&lt;&gt;"Choose Race",VLOOKUP(Q2500,'Riders Names'!A$2:B$582,2,FALSE),"")</f>
        <v/>
      </c>
      <c r="U2500" s="45" t="str">
        <f>IF(P2500&gt;0,VLOOKUP(Q2500,'Riders Names'!A$2:B$582,1,FALSE),"")</f>
        <v/>
      </c>
      <c r="X2500" s="7" t="str">
        <f>IF('My Races'!$H$2="All",Q2500,CONCATENATE(Q2500,N2500))</f>
        <v>Choose Race</v>
      </c>
    </row>
    <row r="2501" spans="1:24" hidden="1" x14ac:dyDescent="0.2">
      <c r="A2501" s="73" t="str">
        <f t="shared" si="440"/>
        <v/>
      </c>
      <c r="B2501" s="3" t="str">
        <f t="shared" si="438"/>
        <v/>
      </c>
      <c r="E2501" s="14" t="str">
        <f t="shared" si="439"/>
        <v/>
      </c>
      <c r="F2501" s="3">
        <f t="shared" si="436"/>
        <v>8</v>
      </c>
      <c r="G2501" s="3" t="str">
        <f t="shared" si="441"/>
        <v/>
      </c>
      <c r="H2501" s="3">
        <f t="shared" si="437"/>
        <v>0</v>
      </c>
      <c r="I2501" s="3" t="str">
        <f t="shared" si="442"/>
        <v/>
      </c>
      <c r="K2501" s="3">
        <f t="shared" si="434"/>
        <v>61</v>
      </c>
      <c r="L2501" s="3" t="str">
        <f t="shared" si="435"/>
        <v/>
      </c>
      <c r="N2501" s="48" t="s">
        <v>52</v>
      </c>
      <c r="O2501" s="57"/>
      <c r="P2501" s="36"/>
      <c r="Q2501" s="35"/>
      <c r="R2501" s="37"/>
      <c r="S2501" s="185"/>
      <c r="T2501" s="62" t="str">
        <f>IF(N2501&lt;&gt;"Choose Race",VLOOKUP(Q2501,'Riders Names'!A$2:B$582,2,FALSE),"")</f>
        <v/>
      </c>
      <c r="U2501" s="45" t="str">
        <f>IF(P2501&gt;0,VLOOKUP(Q2501,'Riders Names'!A$2:B$582,1,FALSE),"")</f>
        <v/>
      </c>
      <c r="X2501" s="7" t="str">
        <f>IF('My Races'!$H$2="All",Q2501,CONCATENATE(Q2501,N2501))</f>
        <v>Choose Race</v>
      </c>
    </row>
    <row r="2502" spans="1:24" hidden="1" x14ac:dyDescent="0.2">
      <c r="A2502" s="73" t="str">
        <f t="shared" si="440"/>
        <v/>
      </c>
      <c r="B2502" s="3" t="str">
        <f t="shared" si="438"/>
        <v/>
      </c>
      <c r="E2502" s="14" t="str">
        <f t="shared" si="439"/>
        <v/>
      </c>
      <c r="F2502" s="3">
        <f t="shared" si="436"/>
        <v>8</v>
      </c>
      <c r="G2502" s="3" t="str">
        <f t="shared" si="441"/>
        <v/>
      </c>
      <c r="H2502" s="3">
        <f t="shared" si="437"/>
        <v>0</v>
      </c>
      <c r="I2502" s="3" t="str">
        <f t="shared" si="442"/>
        <v/>
      </c>
      <c r="K2502" s="3">
        <f t="shared" si="434"/>
        <v>61</v>
      </c>
      <c r="L2502" s="3" t="str">
        <f t="shared" si="435"/>
        <v/>
      </c>
      <c r="N2502" s="48" t="s">
        <v>52</v>
      </c>
      <c r="O2502" s="57"/>
      <c r="P2502" s="36"/>
      <c r="Q2502" s="35"/>
      <c r="R2502" s="37"/>
      <c r="S2502" s="185"/>
      <c r="T2502" s="62" t="str">
        <f>IF(N2502&lt;&gt;"Choose Race",VLOOKUP(Q2502,'Riders Names'!A$2:B$582,2,FALSE),"")</f>
        <v/>
      </c>
      <c r="U2502" s="45" t="str">
        <f>IF(P2502&gt;0,VLOOKUP(Q2502,'Riders Names'!A$2:B$582,1,FALSE),"")</f>
        <v/>
      </c>
      <c r="X2502" s="7" t="str">
        <f>IF('My Races'!$H$2="All",Q2502,CONCATENATE(Q2502,N2502))</f>
        <v>Choose Race</v>
      </c>
    </row>
    <row r="2503" spans="1:24" hidden="1" x14ac:dyDescent="0.2">
      <c r="A2503" s="73" t="str">
        <f t="shared" si="440"/>
        <v/>
      </c>
      <c r="B2503" s="3" t="str">
        <f t="shared" si="438"/>
        <v/>
      </c>
      <c r="E2503" s="14" t="str">
        <f t="shared" si="439"/>
        <v/>
      </c>
      <c r="F2503" s="3">
        <f t="shared" si="436"/>
        <v>8</v>
      </c>
      <c r="G2503" s="3" t="str">
        <f t="shared" si="441"/>
        <v/>
      </c>
      <c r="H2503" s="3">
        <f t="shared" si="437"/>
        <v>0</v>
      </c>
      <c r="I2503" s="3" t="str">
        <f t="shared" si="442"/>
        <v/>
      </c>
      <c r="K2503" s="3">
        <f t="shared" si="434"/>
        <v>61</v>
      </c>
      <c r="L2503" s="3" t="str">
        <f t="shared" si="435"/>
        <v/>
      </c>
      <c r="N2503" s="48" t="s">
        <v>52</v>
      </c>
      <c r="O2503" s="57"/>
      <c r="P2503" s="36"/>
      <c r="Q2503" s="35"/>
      <c r="R2503" s="37"/>
      <c r="S2503" s="185"/>
      <c r="T2503" s="62" t="str">
        <f>IF(N2503&lt;&gt;"Choose Race",VLOOKUP(Q2503,'Riders Names'!A$2:B$582,2,FALSE),"")</f>
        <v/>
      </c>
      <c r="U2503" s="45" t="str">
        <f>IF(P2503&gt;0,VLOOKUP(Q2503,'Riders Names'!A$2:B$582,1,FALSE),"")</f>
        <v/>
      </c>
      <c r="X2503" s="7" t="str">
        <f>IF('My Races'!$H$2="All",Q2503,CONCATENATE(Q2503,N2503))</f>
        <v>Choose Race</v>
      </c>
    </row>
    <row r="2504" spans="1:24" hidden="1" x14ac:dyDescent="0.2">
      <c r="A2504" s="73" t="str">
        <f t="shared" si="440"/>
        <v/>
      </c>
      <c r="B2504" s="3" t="str">
        <f t="shared" si="438"/>
        <v/>
      </c>
      <c r="E2504" s="14" t="str">
        <f t="shared" si="439"/>
        <v/>
      </c>
      <c r="F2504" s="3">
        <f t="shared" si="436"/>
        <v>8</v>
      </c>
      <c r="G2504" s="3" t="str">
        <f t="shared" si="441"/>
        <v/>
      </c>
      <c r="H2504" s="3">
        <f t="shared" si="437"/>
        <v>0</v>
      </c>
      <c r="I2504" s="3" t="str">
        <f t="shared" si="442"/>
        <v/>
      </c>
      <c r="K2504" s="3">
        <f t="shared" si="434"/>
        <v>61</v>
      </c>
      <c r="L2504" s="3" t="str">
        <f t="shared" si="435"/>
        <v/>
      </c>
      <c r="N2504" s="48" t="s">
        <v>52</v>
      </c>
      <c r="O2504" s="57"/>
      <c r="P2504" s="36"/>
      <c r="Q2504" s="35"/>
      <c r="R2504" s="37"/>
      <c r="S2504" s="185"/>
      <c r="T2504" s="62" t="str">
        <f>IF(N2504&lt;&gt;"Choose Race",VLOOKUP(Q2504,'Riders Names'!A$2:B$582,2,FALSE),"")</f>
        <v/>
      </c>
      <c r="U2504" s="45" t="str">
        <f>IF(P2504&gt;0,VLOOKUP(Q2504,'Riders Names'!A$2:B$582,1,FALSE),"")</f>
        <v/>
      </c>
      <c r="X2504" s="7" t="str">
        <f>IF('My Races'!$H$2="All",Q2504,CONCATENATE(Q2504,N2504))</f>
        <v>Choose Race</v>
      </c>
    </row>
    <row r="2505" spans="1:24" hidden="1" x14ac:dyDescent="0.2">
      <c r="A2505" s="73" t="str">
        <f t="shared" si="440"/>
        <v/>
      </c>
      <c r="B2505" s="3" t="str">
        <f t="shared" si="438"/>
        <v/>
      </c>
      <c r="E2505" s="14" t="str">
        <f t="shared" si="439"/>
        <v/>
      </c>
      <c r="F2505" s="3">
        <f t="shared" si="436"/>
        <v>8</v>
      </c>
      <c r="G2505" s="3" t="str">
        <f t="shared" si="441"/>
        <v/>
      </c>
      <c r="H2505" s="3">
        <f t="shared" si="437"/>
        <v>0</v>
      </c>
      <c r="I2505" s="3" t="str">
        <f t="shared" si="442"/>
        <v/>
      </c>
      <c r="K2505" s="3">
        <f t="shared" ref="K2505:K2568" si="443">IF(X2505=$AA$6,K2504+1,K2504)</f>
        <v>61</v>
      </c>
      <c r="L2505" s="3" t="str">
        <f t="shared" ref="L2505:L2568" si="444">IF(K2505&lt;&gt;K2504,CONCATENATE($AA$4,K2505),"")</f>
        <v/>
      </c>
      <c r="N2505" s="48" t="s">
        <v>52</v>
      </c>
      <c r="O2505" s="57"/>
      <c r="P2505" s="36"/>
      <c r="Q2505" s="35"/>
      <c r="R2505" s="37"/>
      <c r="S2505" s="185"/>
      <c r="T2505" s="62" t="str">
        <f>IF(N2505&lt;&gt;"Choose Race",VLOOKUP(Q2505,'Riders Names'!A$2:B$582,2,FALSE),"")</f>
        <v/>
      </c>
      <c r="U2505" s="45" t="str">
        <f>IF(P2505&gt;0,VLOOKUP(Q2505,'Riders Names'!A$2:B$582,1,FALSE),"")</f>
        <v/>
      </c>
      <c r="X2505" s="7" t="str">
        <f>IF('My Races'!$H$2="All",Q2505,CONCATENATE(Q2505,N2505))</f>
        <v>Choose Race</v>
      </c>
    </row>
    <row r="2506" spans="1:24" hidden="1" x14ac:dyDescent="0.2">
      <c r="A2506" s="73" t="str">
        <f t="shared" si="440"/>
        <v/>
      </c>
      <c r="B2506" s="3" t="str">
        <f t="shared" si="438"/>
        <v/>
      </c>
      <c r="E2506" s="14" t="str">
        <f t="shared" si="439"/>
        <v/>
      </c>
      <c r="F2506" s="3">
        <f t="shared" si="436"/>
        <v>8</v>
      </c>
      <c r="G2506" s="3" t="str">
        <f t="shared" si="441"/>
        <v/>
      </c>
      <c r="H2506" s="3">
        <f t="shared" si="437"/>
        <v>0</v>
      </c>
      <c r="I2506" s="3" t="str">
        <f t="shared" si="442"/>
        <v/>
      </c>
      <c r="K2506" s="3">
        <f t="shared" si="443"/>
        <v>61</v>
      </c>
      <c r="L2506" s="3" t="str">
        <f t="shared" si="444"/>
        <v/>
      </c>
      <c r="N2506" s="48" t="s">
        <v>52</v>
      </c>
      <c r="O2506" s="57"/>
      <c r="P2506" s="36"/>
      <c r="Q2506" s="35"/>
      <c r="R2506" s="37"/>
      <c r="S2506" s="185"/>
      <c r="T2506" s="62" t="str">
        <f>IF(N2506&lt;&gt;"Choose Race",VLOOKUP(Q2506,'Riders Names'!A$2:B$582,2,FALSE),"")</f>
        <v/>
      </c>
      <c r="U2506" s="45" t="str">
        <f>IF(P2506&gt;0,VLOOKUP(Q2506,'Riders Names'!A$2:B$582,1,FALSE),"")</f>
        <v/>
      </c>
      <c r="X2506" s="7" t="str">
        <f>IF('My Races'!$H$2="All",Q2506,CONCATENATE(Q2506,N2506))</f>
        <v>Choose Race</v>
      </c>
    </row>
    <row r="2507" spans="1:24" hidden="1" x14ac:dyDescent="0.2">
      <c r="A2507" s="73" t="str">
        <f t="shared" si="440"/>
        <v/>
      </c>
      <c r="B2507" s="3" t="str">
        <f t="shared" si="438"/>
        <v/>
      </c>
      <c r="E2507" s="14" t="str">
        <f t="shared" si="439"/>
        <v/>
      </c>
      <c r="F2507" s="3">
        <f t="shared" si="436"/>
        <v>8</v>
      </c>
      <c r="G2507" s="3" t="str">
        <f t="shared" si="441"/>
        <v/>
      </c>
      <c r="H2507" s="3">
        <f t="shared" si="437"/>
        <v>0</v>
      </c>
      <c r="I2507" s="3" t="str">
        <f t="shared" si="442"/>
        <v/>
      </c>
      <c r="K2507" s="3">
        <f t="shared" si="443"/>
        <v>61</v>
      </c>
      <c r="L2507" s="3" t="str">
        <f t="shared" si="444"/>
        <v/>
      </c>
      <c r="N2507" s="48" t="s">
        <v>52</v>
      </c>
      <c r="O2507" s="57"/>
      <c r="P2507" s="36"/>
      <c r="Q2507" s="35"/>
      <c r="R2507" s="37"/>
      <c r="S2507" s="185"/>
      <c r="T2507" s="62" t="str">
        <f>IF(N2507&lt;&gt;"Choose Race",VLOOKUP(Q2507,'Riders Names'!A$2:B$582,2,FALSE),"")</f>
        <v/>
      </c>
      <c r="U2507" s="45" t="str">
        <f>IF(P2507&gt;0,VLOOKUP(Q2507,'Riders Names'!A$2:B$582,1,FALSE),"")</f>
        <v/>
      </c>
      <c r="X2507" s="7" t="str">
        <f>IF('My Races'!$H$2="All",Q2507,CONCATENATE(Q2507,N2507))</f>
        <v>Choose Race</v>
      </c>
    </row>
    <row r="2508" spans="1:24" hidden="1" x14ac:dyDescent="0.2">
      <c r="A2508" s="73" t="str">
        <f t="shared" si="440"/>
        <v/>
      </c>
      <c r="B2508" s="3" t="str">
        <f t="shared" si="438"/>
        <v/>
      </c>
      <c r="E2508" s="14" t="str">
        <f t="shared" si="439"/>
        <v/>
      </c>
      <c r="F2508" s="3">
        <f t="shared" si="436"/>
        <v>8</v>
      </c>
      <c r="G2508" s="3" t="str">
        <f t="shared" si="441"/>
        <v/>
      </c>
      <c r="H2508" s="3">
        <f t="shared" si="437"/>
        <v>0</v>
      </c>
      <c r="I2508" s="3" t="str">
        <f t="shared" si="442"/>
        <v/>
      </c>
      <c r="K2508" s="3">
        <f t="shared" si="443"/>
        <v>61</v>
      </c>
      <c r="L2508" s="3" t="str">
        <f t="shared" si="444"/>
        <v/>
      </c>
      <c r="N2508" s="48" t="s">
        <v>52</v>
      </c>
      <c r="O2508" s="57"/>
      <c r="P2508" s="36"/>
      <c r="Q2508" s="35"/>
      <c r="R2508" s="37"/>
      <c r="S2508" s="185"/>
      <c r="T2508" s="62" t="str">
        <f>IF(N2508&lt;&gt;"Choose Race",VLOOKUP(Q2508,'Riders Names'!A$2:B$582,2,FALSE),"")</f>
        <v/>
      </c>
      <c r="U2508" s="45" t="str">
        <f>IF(P2508&gt;0,VLOOKUP(Q2508,'Riders Names'!A$2:B$582,1,FALSE),"")</f>
        <v/>
      </c>
      <c r="X2508" s="7" t="str">
        <f>IF('My Races'!$H$2="All",Q2508,CONCATENATE(Q2508,N2508))</f>
        <v>Choose Race</v>
      </c>
    </row>
    <row r="2509" spans="1:24" hidden="1" x14ac:dyDescent="0.2">
      <c r="A2509" s="73" t="str">
        <f t="shared" si="440"/>
        <v/>
      </c>
      <c r="B2509" s="3" t="str">
        <f t="shared" si="438"/>
        <v/>
      </c>
      <c r="E2509" s="14" t="str">
        <f t="shared" si="439"/>
        <v/>
      </c>
      <c r="F2509" s="3">
        <f t="shared" si="436"/>
        <v>8</v>
      </c>
      <c r="G2509" s="3" t="str">
        <f t="shared" si="441"/>
        <v/>
      </c>
      <c r="H2509" s="3">
        <f t="shared" si="437"/>
        <v>0</v>
      </c>
      <c r="I2509" s="3" t="str">
        <f t="shared" si="442"/>
        <v/>
      </c>
      <c r="K2509" s="3">
        <f t="shared" si="443"/>
        <v>61</v>
      </c>
      <c r="L2509" s="3" t="str">
        <f t="shared" si="444"/>
        <v/>
      </c>
      <c r="N2509" s="48" t="s">
        <v>52</v>
      </c>
      <c r="O2509" s="57"/>
      <c r="P2509" s="36"/>
      <c r="Q2509" s="35"/>
      <c r="R2509" s="37"/>
      <c r="S2509" s="185"/>
      <c r="T2509" s="62" t="str">
        <f>IF(N2509&lt;&gt;"Choose Race",VLOOKUP(Q2509,'Riders Names'!A$2:B$582,2,FALSE),"")</f>
        <v/>
      </c>
      <c r="U2509" s="45" t="str">
        <f>IF(P2509&gt;0,VLOOKUP(Q2509,'Riders Names'!A$2:B$582,1,FALSE),"")</f>
        <v/>
      </c>
      <c r="X2509" s="7" t="str">
        <f>IF('My Races'!$H$2="All",Q2509,CONCATENATE(Q2509,N2509))</f>
        <v>Choose Race</v>
      </c>
    </row>
    <row r="2510" spans="1:24" hidden="1" x14ac:dyDescent="0.2">
      <c r="A2510" s="73" t="str">
        <f t="shared" si="440"/>
        <v/>
      </c>
      <c r="B2510" s="3" t="str">
        <f t="shared" si="438"/>
        <v/>
      </c>
      <c r="E2510" s="14" t="str">
        <f t="shared" si="439"/>
        <v/>
      </c>
      <c r="F2510" s="3">
        <f t="shared" si="436"/>
        <v>8</v>
      </c>
      <c r="G2510" s="3" t="str">
        <f t="shared" si="441"/>
        <v/>
      </c>
      <c r="H2510" s="3">
        <f t="shared" si="437"/>
        <v>0</v>
      </c>
      <c r="I2510" s="3" t="str">
        <f t="shared" si="442"/>
        <v/>
      </c>
      <c r="K2510" s="3">
        <f t="shared" si="443"/>
        <v>61</v>
      </c>
      <c r="L2510" s="3" t="str">
        <f t="shared" si="444"/>
        <v/>
      </c>
      <c r="N2510" s="48" t="s">
        <v>52</v>
      </c>
      <c r="O2510" s="57"/>
      <c r="P2510" s="36"/>
      <c r="Q2510" s="35"/>
      <c r="R2510" s="37"/>
      <c r="S2510" s="185"/>
      <c r="T2510" s="62" t="str">
        <f>IF(N2510&lt;&gt;"Choose Race",VLOOKUP(Q2510,'Riders Names'!A$2:B$582,2,FALSE),"")</f>
        <v/>
      </c>
      <c r="U2510" s="45" t="str">
        <f>IF(P2510&gt;0,VLOOKUP(Q2510,'Riders Names'!A$2:B$582,1,FALSE),"")</f>
        <v/>
      </c>
      <c r="X2510" s="7" t="str">
        <f>IF('My Races'!$H$2="All",Q2510,CONCATENATE(Q2510,N2510))</f>
        <v>Choose Race</v>
      </c>
    </row>
    <row r="2511" spans="1:24" hidden="1" x14ac:dyDescent="0.2">
      <c r="A2511" s="73" t="str">
        <f t="shared" si="440"/>
        <v/>
      </c>
      <c r="B2511" s="3" t="str">
        <f t="shared" si="438"/>
        <v/>
      </c>
      <c r="E2511" s="14" t="str">
        <f t="shared" si="439"/>
        <v/>
      </c>
      <c r="F2511" s="3">
        <f t="shared" si="436"/>
        <v>8</v>
      </c>
      <c r="G2511" s="3" t="str">
        <f t="shared" si="441"/>
        <v/>
      </c>
      <c r="H2511" s="3">
        <f t="shared" si="437"/>
        <v>0</v>
      </c>
      <c r="I2511" s="3" t="str">
        <f t="shared" si="442"/>
        <v/>
      </c>
      <c r="K2511" s="3">
        <f t="shared" si="443"/>
        <v>61</v>
      </c>
      <c r="L2511" s="3" t="str">
        <f t="shared" si="444"/>
        <v/>
      </c>
      <c r="N2511" s="48" t="s">
        <v>52</v>
      </c>
      <c r="O2511" s="57"/>
      <c r="P2511" s="36"/>
      <c r="Q2511" s="35"/>
      <c r="R2511" s="37"/>
      <c r="S2511" s="185"/>
      <c r="T2511" s="62" t="str">
        <f>IF(N2511&lt;&gt;"Choose Race",VLOOKUP(Q2511,'Riders Names'!A$2:B$582,2,FALSE),"")</f>
        <v/>
      </c>
      <c r="U2511" s="45" t="str">
        <f>IF(P2511&gt;0,VLOOKUP(Q2511,'Riders Names'!A$2:B$582,1,FALSE),"")</f>
        <v/>
      </c>
      <c r="X2511" s="7" t="str">
        <f>IF('My Races'!$H$2="All",Q2511,CONCATENATE(Q2511,N2511))</f>
        <v>Choose Race</v>
      </c>
    </row>
    <row r="2512" spans="1:24" hidden="1" x14ac:dyDescent="0.2">
      <c r="A2512" s="73" t="str">
        <f t="shared" si="440"/>
        <v/>
      </c>
      <c r="B2512" s="3" t="str">
        <f t="shared" si="438"/>
        <v/>
      </c>
      <c r="E2512" s="14" t="str">
        <f t="shared" si="439"/>
        <v/>
      </c>
      <c r="F2512" s="3">
        <f t="shared" si="436"/>
        <v>8</v>
      </c>
      <c r="G2512" s="3" t="str">
        <f t="shared" si="441"/>
        <v/>
      </c>
      <c r="H2512" s="3">
        <f t="shared" si="437"/>
        <v>0</v>
      </c>
      <c r="I2512" s="3" t="str">
        <f t="shared" si="442"/>
        <v/>
      </c>
      <c r="K2512" s="3">
        <f t="shared" si="443"/>
        <v>61</v>
      </c>
      <c r="L2512" s="3" t="str">
        <f t="shared" si="444"/>
        <v/>
      </c>
      <c r="N2512" s="48" t="s">
        <v>52</v>
      </c>
      <c r="O2512" s="57"/>
      <c r="P2512" s="36"/>
      <c r="Q2512" s="35"/>
      <c r="R2512" s="37"/>
      <c r="S2512" s="185"/>
      <c r="T2512" s="62" t="str">
        <f>IF(N2512&lt;&gt;"Choose Race",VLOOKUP(Q2512,'Riders Names'!A$2:B$582,2,FALSE),"")</f>
        <v/>
      </c>
      <c r="U2512" s="45" t="str">
        <f>IF(P2512&gt;0,VLOOKUP(Q2512,'Riders Names'!A$2:B$582,1,FALSE),"")</f>
        <v/>
      </c>
      <c r="X2512" s="7" t="str">
        <f>IF('My Races'!$H$2="All",Q2512,CONCATENATE(Q2512,N2512))</f>
        <v>Choose Race</v>
      </c>
    </row>
    <row r="2513" spans="1:24" hidden="1" x14ac:dyDescent="0.2">
      <c r="A2513" s="73" t="str">
        <f t="shared" si="440"/>
        <v/>
      </c>
      <c r="B2513" s="3" t="str">
        <f t="shared" si="438"/>
        <v/>
      </c>
      <c r="E2513" s="14" t="str">
        <f t="shared" si="439"/>
        <v/>
      </c>
      <c r="F2513" s="3">
        <f t="shared" si="436"/>
        <v>8</v>
      </c>
      <c r="G2513" s="3" t="str">
        <f t="shared" si="441"/>
        <v/>
      </c>
      <c r="H2513" s="3">
        <f t="shared" si="437"/>
        <v>0</v>
      </c>
      <c r="I2513" s="3" t="str">
        <f t="shared" si="442"/>
        <v/>
      </c>
      <c r="K2513" s="3">
        <f t="shared" si="443"/>
        <v>61</v>
      </c>
      <c r="L2513" s="3" t="str">
        <f t="shared" si="444"/>
        <v/>
      </c>
      <c r="N2513" s="48" t="s">
        <v>52</v>
      </c>
      <c r="O2513" s="57"/>
      <c r="P2513" s="36"/>
      <c r="Q2513" s="35"/>
      <c r="R2513" s="37"/>
      <c r="S2513" s="185"/>
      <c r="T2513" s="62" t="str">
        <f>IF(N2513&lt;&gt;"Choose Race",VLOOKUP(Q2513,'Riders Names'!A$2:B$582,2,FALSE),"")</f>
        <v/>
      </c>
      <c r="U2513" s="45" t="str">
        <f>IF(P2513&gt;0,VLOOKUP(Q2513,'Riders Names'!A$2:B$582,1,FALSE),"")</f>
        <v/>
      </c>
      <c r="X2513" s="7" t="str">
        <f>IF('My Races'!$H$2="All",Q2513,CONCATENATE(Q2513,N2513))</f>
        <v>Choose Race</v>
      </c>
    </row>
    <row r="2514" spans="1:24" hidden="1" x14ac:dyDescent="0.2">
      <c r="A2514" s="73" t="str">
        <f t="shared" si="440"/>
        <v/>
      </c>
      <c r="B2514" s="3" t="str">
        <f t="shared" si="438"/>
        <v/>
      </c>
      <c r="E2514" s="14" t="str">
        <f t="shared" si="439"/>
        <v/>
      </c>
      <c r="F2514" s="3">
        <f t="shared" si="436"/>
        <v>8</v>
      </c>
      <c r="G2514" s="3" t="str">
        <f t="shared" si="441"/>
        <v/>
      </c>
      <c r="H2514" s="3">
        <f t="shared" si="437"/>
        <v>0</v>
      </c>
      <c r="I2514" s="3" t="str">
        <f t="shared" si="442"/>
        <v/>
      </c>
      <c r="K2514" s="3">
        <f t="shared" si="443"/>
        <v>61</v>
      </c>
      <c r="L2514" s="3" t="str">
        <f t="shared" si="444"/>
        <v/>
      </c>
      <c r="N2514" s="48" t="s">
        <v>52</v>
      </c>
      <c r="O2514" s="57"/>
      <c r="P2514" s="36"/>
      <c r="Q2514" s="35"/>
      <c r="R2514" s="37"/>
      <c r="S2514" s="185"/>
      <c r="T2514" s="62" t="str">
        <f>IF(N2514&lt;&gt;"Choose Race",VLOOKUP(Q2514,'Riders Names'!A$2:B$582,2,FALSE),"")</f>
        <v/>
      </c>
      <c r="U2514" s="45" t="str">
        <f>IF(P2514&gt;0,VLOOKUP(Q2514,'Riders Names'!A$2:B$582,1,FALSE),"")</f>
        <v/>
      </c>
      <c r="X2514" s="7" t="str">
        <f>IF('My Races'!$H$2="All",Q2514,CONCATENATE(Q2514,N2514))</f>
        <v>Choose Race</v>
      </c>
    </row>
    <row r="2515" spans="1:24" hidden="1" x14ac:dyDescent="0.2">
      <c r="A2515" s="73" t="str">
        <f t="shared" si="440"/>
        <v/>
      </c>
      <c r="B2515" s="3" t="str">
        <f t="shared" si="438"/>
        <v/>
      </c>
      <c r="E2515" s="14" t="str">
        <f t="shared" si="439"/>
        <v/>
      </c>
      <c r="F2515" s="3">
        <f t="shared" ref="F2515:F2578" si="445">IF(AND(E2515&lt;&gt;"",E2514&lt;&gt;E2515),F2514+1,F2514)</f>
        <v>8</v>
      </c>
      <c r="G2515" s="3" t="str">
        <f t="shared" si="441"/>
        <v/>
      </c>
      <c r="H2515" s="3">
        <f t="shared" si="437"/>
        <v>0</v>
      </c>
      <c r="I2515" s="3" t="str">
        <f t="shared" si="442"/>
        <v/>
      </c>
      <c r="K2515" s="3">
        <f t="shared" si="443"/>
        <v>61</v>
      </c>
      <c r="L2515" s="3" t="str">
        <f t="shared" si="444"/>
        <v/>
      </c>
      <c r="N2515" s="48" t="s">
        <v>52</v>
      </c>
      <c r="O2515" s="57"/>
      <c r="P2515" s="36"/>
      <c r="Q2515" s="35"/>
      <c r="R2515" s="37"/>
      <c r="S2515" s="185"/>
      <c r="T2515" s="62" t="str">
        <f>IF(N2515&lt;&gt;"Choose Race",VLOOKUP(Q2515,'Riders Names'!A$2:B$582,2,FALSE),"")</f>
        <v/>
      </c>
      <c r="U2515" s="45" t="str">
        <f>IF(P2515&gt;0,VLOOKUP(Q2515,'Riders Names'!A$2:B$582,1,FALSE),"")</f>
        <v/>
      </c>
      <c r="X2515" s="7" t="str">
        <f>IF('My Races'!$H$2="All",Q2515,CONCATENATE(Q2515,N2515))</f>
        <v>Choose Race</v>
      </c>
    </row>
    <row r="2516" spans="1:24" hidden="1" x14ac:dyDescent="0.2">
      <c r="A2516" s="73" t="str">
        <f t="shared" si="440"/>
        <v/>
      </c>
      <c r="B2516" s="3" t="str">
        <f t="shared" si="438"/>
        <v/>
      </c>
      <c r="E2516" s="14" t="str">
        <f t="shared" si="439"/>
        <v/>
      </c>
      <c r="F2516" s="3">
        <f t="shared" si="445"/>
        <v>8</v>
      </c>
      <c r="G2516" s="3" t="str">
        <f t="shared" si="441"/>
        <v/>
      </c>
      <c r="H2516" s="3">
        <f t="shared" si="437"/>
        <v>0</v>
      </c>
      <c r="I2516" s="3" t="str">
        <f t="shared" si="442"/>
        <v/>
      </c>
      <c r="K2516" s="3">
        <f t="shared" si="443"/>
        <v>61</v>
      </c>
      <c r="L2516" s="3" t="str">
        <f t="shared" si="444"/>
        <v/>
      </c>
      <c r="N2516" s="48" t="s">
        <v>52</v>
      </c>
      <c r="O2516" s="57"/>
      <c r="P2516" s="36"/>
      <c r="Q2516" s="35"/>
      <c r="R2516" s="37"/>
      <c r="S2516" s="185"/>
      <c r="T2516" s="62" t="str">
        <f>IF(N2516&lt;&gt;"Choose Race",VLOOKUP(Q2516,'Riders Names'!A$2:B$582,2,FALSE),"")</f>
        <v/>
      </c>
      <c r="U2516" s="45" t="str">
        <f>IF(P2516&gt;0,VLOOKUP(Q2516,'Riders Names'!A$2:B$582,1,FALSE),"")</f>
        <v/>
      </c>
      <c r="X2516" s="7" t="str">
        <f>IF('My Races'!$H$2="All",Q2516,CONCATENATE(Q2516,N2516))</f>
        <v>Choose Race</v>
      </c>
    </row>
    <row r="2517" spans="1:24" hidden="1" x14ac:dyDescent="0.2">
      <c r="A2517" s="73" t="str">
        <f t="shared" si="440"/>
        <v/>
      </c>
      <c r="B2517" s="3" t="str">
        <f t="shared" si="438"/>
        <v/>
      </c>
      <c r="E2517" s="14" t="str">
        <f t="shared" si="439"/>
        <v/>
      </c>
      <c r="F2517" s="3">
        <f t="shared" si="445"/>
        <v>8</v>
      </c>
      <c r="G2517" s="3" t="str">
        <f t="shared" si="441"/>
        <v/>
      </c>
      <c r="H2517" s="3">
        <f t="shared" si="437"/>
        <v>0</v>
      </c>
      <c r="I2517" s="3" t="str">
        <f t="shared" si="442"/>
        <v/>
      </c>
      <c r="K2517" s="3">
        <f t="shared" si="443"/>
        <v>61</v>
      </c>
      <c r="L2517" s="3" t="str">
        <f t="shared" si="444"/>
        <v/>
      </c>
      <c r="N2517" s="48" t="s">
        <v>52</v>
      </c>
      <c r="O2517" s="57"/>
      <c r="P2517" s="36"/>
      <c r="Q2517" s="35"/>
      <c r="R2517" s="37"/>
      <c r="S2517" s="185"/>
      <c r="T2517" s="62" t="str">
        <f>IF(N2517&lt;&gt;"Choose Race",VLOOKUP(Q2517,'Riders Names'!A$2:B$582,2,FALSE),"")</f>
        <v/>
      </c>
      <c r="U2517" s="45" t="str">
        <f>IF(P2517&gt;0,VLOOKUP(Q2517,'Riders Names'!A$2:B$582,1,FALSE),"")</f>
        <v/>
      </c>
      <c r="X2517" s="7" t="str">
        <f>IF('My Races'!$H$2="All",Q2517,CONCATENATE(Q2517,N2517))</f>
        <v>Choose Race</v>
      </c>
    </row>
    <row r="2518" spans="1:24" hidden="1" x14ac:dyDescent="0.2">
      <c r="A2518" s="73" t="str">
        <f t="shared" si="440"/>
        <v/>
      </c>
      <c r="B2518" s="3" t="str">
        <f t="shared" si="438"/>
        <v/>
      </c>
      <c r="E2518" s="14" t="str">
        <f t="shared" si="439"/>
        <v/>
      </c>
      <c r="F2518" s="3">
        <f t="shared" si="445"/>
        <v>8</v>
      </c>
      <c r="G2518" s="3" t="str">
        <f t="shared" si="441"/>
        <v/>
      </c>
      <c r="H2518" s="3">
        <f t="shared" si="437"/>
        <v>0</v>
      </c>
      <c r="I2518" s="3" t="str">
        <f t="shared" si="442"/>
        <v/>
      </c>
      <c r="K2518" s="3">
        <f t="shared" si="443"/>
        <v>61</v>
      </c>
      <c r="L2518" s="3" t="str">
        <f t="shared" si="444"/>
        <v/>
      </c>
      <c r="N2518" s="48" t="s">
        <v>52</v>
      </c>
      <c r="O2518" s="57"/>
      <c r="P2518" s="36"/>
      <c r="Q2518" s="35"/>
      <c r="R2518" s="37"/>
      <c r="S2518" s="185"/>
      <c r="T2518" s="62" t="str">
        <f>IF(N2518&lt;&gt;"Choose Race",VLOOKUP(Q2518,'Riders Names'!A$2:B$582,2,FALSE),"")</f>
        <v/>
      </c>
      <c r="U2518" s="45" t="str">
        <f>IF(P2518&gt;0,VLOOKUP(Q2518,'Riders Names'!A$2:B$582,1,FALSE),"")</f>
        <v/>
      </c>
      <c r="X2518" s="7" t="str">
        <f>IF('My Races'!$H$2="All",Q2518,CONCATENATE(Q2518,N2518))</f>
        <v>Choose Race</v>
      </c>
    </row>
    <row r="2519" spans="1:24" hidden="1" x14ac:dyDescent="0.2">
      <c r="A2519" s="73" t="str">
        <f t="shared" si="440"/>
        <v/>
      </c>
      <c r="B2519" s="3" t="str">
        <f t="shared" si="438"/>
        <v/>
      </c>
      <c r="E2519" s="14" t="str">
        <f t="shared" si="439"/>
        <v/>
      </c>
      <c r="F2519" s="3">
        <f t="shared" si="445"/>
        <v>8</v>
      </c>
      <c r="G2519" s="3" t="str">
        <f t="shared" si="441"/>
        <v/>
      </c>
      <c r="H2519" s="3">
        <f t="shared" si="437"/>
        <v>0</v>
      </c>
      <c r="I2519" s="3" t="str">
        <f t="shared" si="442"/>
        <v/>
      </c>
      <c r="K2519" s="3">
        <f t="shared" si="443"/>
        <v>61</v>
      </c>
      <c r="L2519" s="3" t="str">
        <f t="shared" si="444"/>
        <v/>
      </c>
      <c r="N2519" s="48" t="s">
        <v>52</v>
      </c>
      <c r="O2519" s="57"/>
      <c r="P2519" s="36"/>
      <c r="Q2519" s="35"/>
      <c r="R2519" s="37"/>
      <c r="S2519" s="185"/>
      <c r="T2519" s="62" t="str">
        <f>IF(N2519&lt;&gt;"Choose Race",VLOOKUP(Q2519,'Riders Names'!A$2:B$582,2,FALSE),"")</f>
        <v/>
      </c>
      <c r="U2519" s="45" t="str">
        <f>IF(P2519&gt;0,VLOOKUP(Q2519,'Riders Names'!A$2:B$582,1,FALSE),"")</f>
        <v/>
      </c>
      <c r="X2519" s="7" t="str">
        <f>IF('My Races'!$H$2="All",Q2519,CONCATENATE(Q2519,N2519))</f>
        <v>Choose Race</v>
      </c>
    </row>
    <row r="2520" spans="1:24" hidden="1" x14ac:dyDescent="0.2">
      <c r="A2520" s="73" t="str">
        <f t="shared" si="440"/>
        <v/>
      </c>
      <c r="B2520" s="3" t="str">
        <f t="shared" si="438"/>
        <v/>
      </c>
      <c r="E2520" s="14" t="str">
        <f t="shared" si="439"/>
        <v/>
      </c>
      <c r="F2520" s="3">
        <f t="shared" si="445"/>
        <v>8</v>
      </c>
      <c r="G2520" s="3" t="str">
        <f t="shared" si="441"/>
        <v/>
      </c>
      <c r="H2520" s="3">
        <f t="shared" si="437"/>
        <v>0</v>
      </c>
      <c r="I2520" s="3" t="str">
        <f t="shared" si="442"/>
        <v/>
      </c>
      <c r="K2520" s="3">
        <f t="shared" si="443"/>
        <v>61</v>
      </c>
      <c r="L2520" s="3" t="str">
        <f t="shared" si="444"/>
        <v/>
      </c>
      <c r="N2520" s="48" t="s">
        <v>52</v>
      </c>
      <c r="O2520" s="57"/>
      <c r="P2520" s="36"/>
      <c r="Q2520" s="35"/>
      <c r="R2520" s="37"/>
      <c r="S2520" s="185"/>
      <c r="T2520" s="62" t="str">
        <f>IF(N2520&lt;&gt;"Choose Race",VLOOKUP(Q2520,'Riders Names'!A$2:B$582,2,FALSE),"")</f>
        <v/>
      </c>
      <c r="U2520" s="45" t="str">
        <f>IF(P2520&gt;0,VLOOKUP(Q2520,'Riders Names'!A$2:B$582,1,FALSE),"")</f>
        <v/>
      </c>
      <c r="X2520" s="7" t="str">
        <f>IF('My Races'!$H$2="All",Q2520,CONCATENATE(Q2520,N2520))</f>
        <v>Choose Race</v>
      </c>
    </row>
    <row r="2521" spans="1:24" hidden="1" x14ac:dyDescent="0.2">
      <c r="A2521" s="73" t="str">
        <f t="shared" si="440"/>
        <v/>
      </c>
      <c r="B2521" s="3" t="str">
        <f t="shared" si="438"/>
        <v/>
      </c>
      <c r="E2521" s="14" t="str">
        <f t="shared" si="439"/>
        <v/>
      </c>
      <c r="F2521" s="3">
        <f t="shared" si="445"/>
        <v>8</v>
      </c>
      <c r="G2521" s="3" t="str">
        <f t="shared" si="441"/>
        <v/>
      </c>
      <c r="H2521" s="3">
        <f t="shared" si="437"/>
        <v>0</v>
      </c>
      <c r="I2521" s="3" t="str">
        <f t="shared" si="442"/>
        <v/>
      </c>
      <c r="K2521" s="3">
        <f t="shared" si="443"/>
        <v>61</v>
      </c>
      <c r="L2521" s="3" t="str">
        <f t="shared" si="444"/>
        <v/>
      </c>
      <c r="N2521" s="48" t="s">
        <v>52</v>
      </c>
      <c r="O2521" s="57"/>
      <c r="P2521" s="36"/>
      <c r="Q2521" s="35"/>
      <c r="R2521" s="37"/>
      <c r="S2521" s="185"/>
      <c r="T2521" s="62" t="str">
        <f>IF(N2521&lt;&gt;"Choose Race",VLOOKUP(Q2521,'Riders Names'!A$2:B$582,2,FALSE),"")</f>
        <v/>
      </c>
      <c r="U2521" s="45" t="str">
        <f>IF(P2521&gt;0,VLOOKUP(Q2521,'Riders Names'!A$2:B$582,1,FALSE),"")</f>
        <v/>
      </c>
      <c r="X2521" s="7" t="str">
        <f>IF('My Races'!$H$2="All",Q2521,CONCATENATE(Q2521,N2521))</f>
        <v>Choose Race</v>
      </c>
    </row>
    <row r="2522" spans="1:24" hidden="1" x14ac:dyDescent="0.2">
      <c r="A2522" s="73" t="str">
        <f t="shared" si="440"/>
        <v/>
      </c>
      <c r="B2522" s="3" t="str">
        <f t="shared" si="438"/>
        <v/>
      </c>
      <c r="E2522" s="14" t="str">
        <f t="shared" si="439"/>
        <v/>
      </c>
      <c r="F2522" s="3">
        <f t="shared" si="445"/>
        <v>8</v>
      </c>
      <c r="G2522" s="3" t="str">
        <f t="shared" si="441"/>
        <v/>
      </c>
      <c r="H2522" s="3">
        <f t="shared" si="437"/>
        <v>0</v>
      </c>
      <c r="I2522" s="3" t="str">
        <f t="shared" si="442"/>
        <v/>
      </c>
      <c r="K2522" s="3">
        <f t="shared" si="443"/>
        <v>61</v>
      </c>
      <c r="L2522" s="3" t="str">
        <f t="shared" si="444"/>
        <v/>
      </c>
      <c r="N2522" s="48" t="s">
        <v>52</v>
      </c>
      <c r="O2522" s="57"/>
      <c r="P2522" s="36"/>
      <c r="Q2522" s="35"/>
      <c r="R2522" s="37"/>
      <c r="S2522" s="185"/>
      <c r="T2522" s="62" t="str">
        <f>IF(N2522&lt;&gt;"Choose Race",VLOOKUP(Q2522,'Riders Names'!A$2:B$582,2,FALSE),"")</f>
        <v/>
      </c>
      <c r="U2522" s="45" t="str">
        <f>IF(P2522&gt;0,VLOOKUP(Q2522,'Riders Names'!A$2:B$582,1,FALSE),"")</f>
        <v/>
      </c>
      <c r="X2522" s="7" t="str">
        <f>IF('My Races'!$H$2="All",Q2522,CONCATENATE(Q2522,N2522))</f>
        <v>Choose Race</v>
      </c>
    </row>
    <row r="2523" spans="1:24" hidden="1" x14ac:dyDescent="0.2">
      <c r="A2523" s="73" t="str">
        <f t="shared" si="440"/>
        <v/>
      </c>
      <c r="B2523" s="3" t="str">
        <f t="shared" si="438"/>
        <v/>
      </c>
      <c r="E2523" s="14" t="str">
        <f t="shared" si="439"/>
        <v/>
      </c>
      <c r="F2523" s="3">
        <f t="shared" si="445"/>
        <v>8</v>
      </c>
      <c r="G2523" s="3" t="str">
        <f t="shared" si="441"/>
        <v/>
      </c>
      <c r="H2523" s="3">
        <f t="shared" si="437"/>
        <v>0</v>
      </c>
      <c r="I2523" s="3" t="str">
        <f t="shared" si="442"/>
        <v/>
      </c>
      <c r="K2523" s="3">
        <f t="shared" si="443"/>
        <v>61</v>
      </c>
      <c r="L2523" s="3" t="str">
        <f t="shared" si="444"/>
        <v/>
      </c>
      <c r="N2523" s="48" t="s">
        <v>52</v>
      </c>
      <c r="O2523" s="57"/>
      <c r="P2523" s="36"/>
      <c r="Q2523" s="35"/>
      <c r="R2523" s="37"/>
      <c r="S2523" s="185"/>
      <c r="T2523" s="62" t="str">
        <f>IF(N2523&lt;&gt;"Choose Race",VLOOKUP(Q2523,'Riders Names'!A$2:B$582,2,FALSE),"")</f>
        <v/>
      </c>
      <c r="U2523" s="45" t="str">
        <f>IF(P2523&gt;0,VLOOKUP(Q2523,'Riders Names'!A$2:B$582,1,FALSE),"")</f>
        <v/>
      </c>
      <c r="X2523" s="7" t="str">
        <f>IF('My Races'!$H$2="All",Q2523,CONCATENATE(Q2523,N2523))</f>
        <v>Choose Race</v>
      </c>
    </row>
    <row r="2524" spans="1:24" hidden="1" x14ac:dyDescent="0.2">
      <c r="A2524" s="73" t="str">
        <f t="shared" si="440"/>
        <v/>
      </c>
      <c r="B2524" s="3" t="str">
        <f t="shared" si="438"/>
        <v/>
      </c>
      <c r="E2524" s="14" t="str">
        <f t="shared" si="439"/>
        <v/>
      </c>
      <c r="F2524" s="3">
        <f t="shared" si="445"/>
        <v>8</v>
      </c>
      <c r="G2524" s="3" t="str">
        <f t="shared" si="441"/>
        <v/>
      </c>
      <c r="H2524" s="3">
        <f t="shared" si="437"/>
        <v>0</v>
      </c>
      <c r="I2524" s="3" t="str">
        <f t="shared" si="442"/>
        <v/>
      </c>
      <c r="K2524" s="3">
        <f t="shared" si="443"/>
        <v>61</v>
      </c>
      <c r="L2524" s="3" t="str">
        <f t="shared" si="444"/>
        <v/>
      </c>
      <c r="N2524" s="48" t="s">
        <v>52</v>
      </c>
      <c r="O2524" s="57"/>
      <c r="P2524" s="36"/>
      <c r="Q2524" s="35"/>
      <c r="R2524" s="37"/>
      <c r="S2524" s="185"/>
      <c r="T2524" s="62" t="str">
        <f>IF(N2524&lt;&gt;"Choose Race",VLOOKUP(Q2524,'Riders Names'!A$2:B$582,2,FALSE),"")</f>
        <v/>
      </c>
      <c r="U2524" s="45" t="str">
        <f>IF(P2524&gt;0,VLOOKUP(Q2524,'Riders Names'!A$2:B$582,1,FALSE),"")</f>
        <v/>
      </c>
      <c r="X2524" s="7" t="str">
        <f>IF('My Races'!$H$2="All",Q2524,CONCATENATE(Q2524,N2524))</f>
        <v>Choose Race</v>
      </c>
    </row>
    <row r="2525" spans="1:24" hidden="1" x14ac:dyDescent="0.2">
      <c r="A2525" s="73" t="str">
        <f t="shared" si="440"/>
        <v/>
      </c>
      <c r="B2525" s="3" t="str">
        <f t="shared" si="438"/>
        <v/>
      </c>
      <c r="E2525" s="14" t="str">
        <f t="shared" si="439"/>
        <v/>
      </c>
      <c r="F2525" s="3">
        <f t="shared" si="445"/>
        <v>8</v>
      </c>
      <c r="G2525" s="3" t="str">
        <f t="shared" si="441"/>
        <v/>
      </c>
      <c r="H2525" s="3">
        <f t="shared" si="437"/>
        <v>0</v>
      </c>
      <c r="I2525" s="3" t="str">
        <f t="shared" si="442"/>
        <v/>
      </c>
      <c r="K2525" s="3">
        <f t="shared" si="443"/>
        <v>61</v>
      </c>
      <c r="L2525" s="3" t="str">
        <f t="shared" si="444"/>
        <v/>
      </c>
      <c r="N2525" s="48" t="s">
        <v>52</v>
      </c>
      <c r="O2525" s="57"/>
      <c r="P2525" s="36"/>
      <c r="Q2525" s="35"/>
      <c r="R2525" s="37"/>
      <c r="S2525" s="185"/>
      <c r="T2525" s="62" t="str">
        <f>IF(N2525&lt;&gt;"Choose Race",VLOOKUP(Q2525,'Riders Names'!A$2:B$582,2,FALSE),"")</f>
        <v/>
      </c>
      <c r="U2525" s="45" t="str">
        <f>IF(P2525&gt;0,VLOOKUP(Q2525,'Riders Names'!A$2:B$582,1,FALSE),"")</f>
        <v/>
      </c>
      <c r="X2525" s="7" t="str">
        <f>IF('My Races'!$H$2="All",Q2525,CONCATENATE(Q2525,N2525))</f>
        <v>Choose Race</v>
      </c>
    </row>
    <row r="2526" spans="1:24" hidden="1" x14ac:dyDescent="0.2">
      <c r="A2526" s="73" t="str">
        <f t="shared" si="440"/>
        <v/>
      </c>
      <c r="B2526" s="3" t="str">
        <f t="shared" si="438"/>
        <v/>
      </c>
      <c r="E2526" s="14" t="str">
        <f t="shared" si="439"/>
        <v/>
      </c>
      <c r="F2526" s="3">
        <f t="shared" si="445"/>
        <v>8</v>
      </c>
      <c r="G2526" s="3" t="str">
        <f t="shared" si="441"/>
        <v/>
      </c>
      <c r="H2526" s="3">
        <f t="shared" si="437"/>
        <v>0</v>
      </c>
      <c r="I2526" s="3" t="str">
        <f t="shared" si="442"/>
        <v/>
      </c>
      <c r="K2526" s="3">
        <f t="shared" si="443"/>
        <v>61</v>
      </c>
      <c r="L2526" s="3" t="str">
        <f t="shared" si="444"/>
        <v/>
      </c>
      <c r="N2526" s="48" t="s">
        <v>52</v>
      </c>
      <c r="O2526" s="57"/>
      <c r="P2526" s="36"/>
      <c r="Q2526" s="35"/>
      <c r="R2526" s="37"/>
      <c r="S2526" s="185"/>
      <c r="T2526" s="62" t="str">
        <f>IF(N2526&lt;&gt;"Choose Race",VLOOKUP(Q2526,'Riders Names'!A$2:B$582,2,FALSE),"")</f>
        <v/>
      </c>
      <c r="U2526" s="45" t="str">
        <f>IF(P2526&gt;0,VLOOKUP(Q2526,'Riders Names'!A$2:B$582,1,FALSE),"")</f>
        <v/>
      </c>
      <c r="X2526" s="7" t="str">
        <f>IF('My Races'!$H$2="All",Q2526,CONCATENATE(Q2526,N2526))</f>
        <v>Choose Race</v>
      </c>
    </row>
    <row r="2527" spans="1:24" hidden="1" x14ac:dyDescent="0.2">
      <c r="A2527" s="73" t="str">
        <f t="shared" si="440"/>
        <v/>
      </c>
      <c r="B2527" s="3" t="str">
        <f t="shared" si="438"/>
        <v/>
      </c>
      <c r="E2527" s="14" t="str">
        <f t="shared" si="439"/>
        <v/>
      </c>
      <c r="F2527" s="3">
        <f t="shared" si="445"/>
        <v>8</v>
      </c>
      <c r="G2527" s="3" t="str">
        <f t="shared" si="441"/>
        <v/>
      </c>
      <c r="H2527" s="3">
        <f t="shared" si="437"/>
        <v>0</v>
      </c>
      <c r="I2527" s="3" t="str">
        <f t="shared" si="442"/>
        <v/>
      </c>
      <c r="K2527" s="3">
        <f t="shared" si="443"/>
        <v>61</v>
      </c>
      <c r="L2527" s="3" t="str">
        <f t="shared" si="444"/>
        <v/>
      </c>
      <c r="N2527" s="48" t="s">
        <v>52</v>
      </c>
      <c r="O2527" s="57"/>
      <c r="P2527" s="36"/>
      <c r="Q2527" s="35"/>
      <c r="R2527" s="37"/>
      <c r="S2527" s="185"/>
      <c r="T2527" s="62" t="str">
        <f>IF(N2527&lt;&gt;"Choose Race",VLOOKUP(Q2527,'Riders Names'!A$2:B$582,2,FALSE),"")</f>
        <v/>
      </c>
      <c r="U2527" s="45" t="str">
        <f>IF(P2527&gt;0,VLOOKUP(Q2527,'Riders Names'!A$2:B$582,1,FALSE),"")</f>
        <v/>
      </c>
      <c r="X2527" s="7" t="str">
        <f>IF('My Races'!$H$2="All",Q2527,CONCATENATE(Q2527,N2527))</f>
        <v>Choose Race</v>
      </c>
    </row>
    <row r="2528" spans="1:24" hidden="1" x14ac:dyDescent="0.2">
      <c r="A2528" s="73" t="str">
        <f t="shared" si="440"/>
        <v/>
      </c>
      <c r="B2528" s="3" t="str">
        <f t="shared" si="438"/>
        <v/>
      </c>
      <c r="E2528" s="14" t="str">
        <f t="shared" si="439"/>
        <v/>
      </c>
      <c r="F2528" s="3">
        <f t="shared" si="445"/>
        <v>8</v>
      </c>
      <c r="G2528" s="3" t="str">
        <f t="shared" si="441"/>
        <v/>
      </c>
      <c r="H2528" s="3">
        <f t="shared" si="437"/>
        <v>0</v>
      </c>
      <c r="I2528" s="3" t="str">
        <f t="shared" si="442"/>
        <v/>
      </c>
      <c r="K2528" s="3">
        <f t="shared" si="443"/>
        <v>61</v>
      </c>
      <c r="L2528" s="3" t="str">
        <f t="shared" si="444"/>
        <v/>
      </c>
      <c r="N2528" s="48" t="s">
        <v>52</v>
      </c>
      <c r="O2528" s="57"/>
      <c r="P2528" s="36"/>
      <c r="Q2528" s="35"/>
      <c r="R2528" s="37"/>
      <c r="S2528" s="185"/>
      <c r="T2528" s="62" t="str">
        <f>IF(N2528&lt;&gt;"Choose Race",VLOOKUP(Q2528,'Riders Names'!A$2:B$582,2,FALSE),"")</f>
        <v/>
      </c>
      <c r="U2528" s="45" t="str">
        <f>IF(P2528&gt;0,VLOOKUP(Q2528,'Riders Names'!A$2:B$582,1,FALSE),"")</f>
        <v/>
      </c>
      <c r="X2528" s="7" t="str">
        <f>IF('My Races'!$H$2="All",Q2528,CONCATENATE(Q2528,N2528))</f>
        <v>Choose Race</v>
      </c>
    </row>
    <row r="2529" spans="1:24" hidden="1" x14ac:dyDescent="0.2">
      <c r="A2529" s="73" t="str">
        <f t="shared" si="440"/>
        <v/>
      </c>
      <c r="B2529" s="3" t="str">
        <f t="shared" si="438"/>
        <v/>
      </c>
      <c r="E2529" s="14" t="str">
        <f t="shared" si="439"/>
        <v/>
      </c>
      <c r="F2529" s="3">
        <f t="shared" si="445"/>
        <v>8</v>
      </c>
      <c r="G2529" s="3" t="str">
        <f t="shared" si="441"/>
        <v/>
      </c>
      <c r="H2529" s="3">
        <f t="shared" si="437"/>
        <v>0</v>
      </c>
      <c r="I2529" s="3" t="str">
        <f t="shared" si="442"/>
        <v/>
      </c>
      <c r="K2529" s="3">
        <f t="shared" si="443"/>
        <v>61</v>
      </c>
      <c r="L2529" s="3" t="str">
        <f t="shared" si="444"/>
        <v/>
      </c>
      <c r="N2529" s="48" t="s">
        <v>52</v>
      </c>
      <c r="O2529" s="57"/>
      <c r="P2529" s="36"/>
      <c r="Q2529" s="35"/>
      <c r="R2529" s="37"/>
      <c r="S2529" s="185"/>
      <c r="T2529" s="62" t="str">
        <f>IF(N2529&lt;&gt;"Choose Race",VLOOKUP(Q2529,'Riders Names'!A$2:B$582,2,FALSE),"")</f>
        <v/>
      </c>
      <c r="U2529" s="45" t="str">
        <f>IF(P2529&gt;0,VLOOKUP(Q2529,'Riders Names'!A$2:B$582,1,FALSE),"")</f>
        <v/>
      </c>
      <c r="X2529" s="7" t="str">
        <f>IF('My Races'!$H$2="All",Q2529,CONCATENATE(Q2529,N2529))</f>
        <v>Choose Race</v>
      </c>
    </row>
    <row r="2530" spans="1:24" hidden="1" x14ac:dyDescent="0.2">
      <c r="A2530" s="73" t="str">
        <f t="shared" si="440"/>
        <v/>
      </c>
      <c r="B2530" s="3" t="str">
        <f t="shared" si="438"/>
        <v/>
      </c>
      <c r="E2530" s="14" t="str">
        <f t="shared" si="439"/>
        <v/>
      </c>
      <c r="F2530" s="3">
        <f t="shared" si="445"/>
        <v>8</v>
      </c>
      <c r="G2530" s="3" t="str">
        <f t="shared" si="441"/>
        <v/>
      </c>
      <c r="H2530" s="3">
        <f t="shared" si="437"/>
        <v>0</v>
      </c>
      <c r="I2530" s="3" t="str">
        <f t="shared" si="442"/>
        <v/>
      </c>
      <c r="K2530" s="3">
        <f t="shared" si="443"/>
        <v>61</v>
      </c>
      <c r="L2530" s="3" t="str">
        <f t="shared" si="444"/>
        <v/>
      </c>
      <c r="N2530" s="48" t="s">
        <v>52</v>
      </c>
      <c r="O2530" s="57"/>
      <c r="P2530" s="36"/>
      <c r="Q2530" s="35"/>
      <c r="R2530" s="37"/>
      <c r="S2530" s="185"/>
      <c r="T2530" s="62" t="str">
        <f>IF(N2530&lt;&gt;"Choose Race",VLOOKUP(Q2530,'Riders Names'!A$2:B$582,2,FALSE),"")</f>
        <v/>
      </c>
      <c r="U2530" s="45" t="str">
        <f>IF(P2530&gt;0,VLOOKUP(Q2530,'Riders Names'!A$2:B$582,1,FALSE),"")</f>
        <v/>
      </c>
      <c r="X2530" s="7" t="str">
        <f>IF('My Races'!$H$2="All",Q2530,CONCATENATE(Q2530,N2530))</f>
        <v>Choose Race</v>
      </c>
    </row>
    <row r="2531" spans="1:24" hidden="1" x14ac:dyDescent="0.2">
      <c r="A2531" s="73" t="str">
        <f t="shared" si="440"/>
        <v/>
      </c>
      <c r="B2531" s="3" t="str">
        <f t="shared" si="438"/>
        <v/>
      </c>
      <c r="E2531" s="14" t="str">
        <f t="shared" si="439"/>
        <v/>
      </c>
      <c r="F2531" s="3">
        <f t="shared" si="445"/>
        <v>8</v>
      </c>
      <c r="G2531" s="3" t="str">
        <f t="shared" si="441"/>
        <v/>
      </c>
      <c r="H2531" s="3">
        <f t="shared" ref="H2531:H2594" si="446">IF(AND(N2531=$AA$11,P2531=$AE$11),H2530+1,H2530)</f>
        <v>0</v>
      </c>
      <c r="I2531" s="3" t="str">
        <f t="shared" si="442"/>
        <v/>
      </c>
      <c r="K2531" s="3">
        <f t="shared" si="443"/>
        <v>61</v>
      </c>
      <c r="L2531" s="3" t="str">
        <f t="shared" si="444"/>
        <v/>
      </c>
      <c r="N2531" s="48" t="s">
        <v>52</v>
      </c>
      <c r="O2531" s="57"/>
      <c r="P2531" s="36"/>
      <c r="Q2531" s="35"/>
      <c r="R2531" s="37"/>
      <c r="S2531" s="185"/>
      <c r="T2531" s="62" t="str">
        <f>IF(N2531&lt;&gt;"Choose Race",VLOOKUP(Q2531,'Riders Names'!A$2:B$582,2,FALSE),"")</f>
        <v/>
      </c>
      <c r="U2531" s="45" t="str">
        <f>IF(P2531&gt;0,VLOOKUP(Q2531,'Riders Names'!A$2:B$582,1,FALSE),"")</f>
        <v/>
      </c>
      <c r="X2531" s="7" t="str">
        <f>IF('My Races'!$H$2="All",Q2531,CONCATENATE(Q2531,N2531))</f>
        <v>Choose Race</v>
      </c>
    </row>
    <row r="2532" spans="1:24" hidden="1" x14ac:dyDescent="0.2">
      <c r="A2532" s="73" t="str">
        <f t="shared" si="440"/>
        <v/>
      </c>
      <c r="B2532" s="3" t="str">
        <f t="shared" si="438"/>
        <v/>
      </c>
      <c r="E2532" s="14" t="str">
        <f t="shared" si="439"/>
        <v/>
      </c>
      <c r="F2532" s="3">
        <f t="shared" si="445"/>
        <v>8</v>
      </c>
      <c r="G2532" s="3" t="str">
        <f t="shared" si="441"/>
        <v/>
      </c>
      <c r="H2532" s="3">
        <f t="shared" si="446"/>
        <v>0</v>
      </c>
      <c r="I2532" s="3" t="str">
        <f t="shared" si="442"/>
        <v/>
      </c>
      <c r="K2532" s="3">
        <f t="shared" si="443"/>
        <v>61</v>
      </c>
      <c r="L2532" s="3" t="str">
        <f t="shared" si="444"/>
        <v/>
      </c>
      <c r="N2532" s="48" t="s">
        <v>52</v>
      </c>
      <c r="O2532" s="57"/>
      <c r="P2532" s="36"/>
      <c r="Q2532" s="35"/>
      <c r="R2532" s="37"/>
      <c r="S2532" s="185"/>
      <c r="T2532" s="62" t="str">
        <f>IF(N2532&lt;&gt;"Choose Race",VLOOKUP(Q2532,'Riders Names'!A$2:B$582,2,FALSE),"")</f>
        <v/>
      </c>
      <c r="U2532" s="45" t="str">
        <f>IF(P2532&gt;0,VLOOKUP(Q2532,'Riders Names'!A$2:B$582,1,FALSE),"")</f>
        <v/>
      </c>
      <c r="X2532" s="7" t="str">
        <f>IF('My Races'!$H$2="All",Q2532,CONCATENATE(Q2532,N2532))</f>
        <v>Choose Race</v>
      </c>
    </row>
    <row r="2533" spans="1:24" hidden="1" x14ac:dyDescent="0.2">
      <c r="A2533" s="73" t="str">
        <f t="shared" si="440"/>
        <v/>
      </c>
      <c r="B2533" s="3" t="str">
        <f t="shared" si="438"/>
        <v/>
      </c>
      <c r="E2533" s="14" t="str">
        <f t="shared" si="439"/>
        <v/>
      </c>
      <c r="F2533" s="3">
        <f t="shared" si="445"/>
        <v>8</v>
      </c>
      <c r="G2533" s="3" t="str">
        <f t="shared" si="441"/>
        <v/>
      </c>
      <c r="H2533" s="3">
        <f t="shared" si="446"/>
        <v>0</v>
      </c>
      <c r="I2533" s="3" t="str">
        <f t="shared" si="442"/>
        <v/>
      </c>
      <c r="K2533" s="3">
        <f t="shared" si="443"/>
        <v>61</v>
      </c>
      <c r="L2533" s="3" t="str">
        <f t="shared" si="444"/>
        <v/>
      </c>
      <c r="N2533" s="48" t="s">
        <v>52</v>
      </c>
      <c r="O2533" s="57"/>
      <c r="P2533" s="36"/>
      <c r="Q2533" s="35"/>
      <c r="R2533" s="37"/>
      <c r="S2533" s="185"/>
      <c r="T2533" s="62" t="str">
        <f>IF(N2533&lt;&gt;"Choose Race",VLOOKUP(Q2533,'Riders Names'!A$2:B$582,2,FALSE),"")</f>
        <v/>
      </c>
      <c r="U2533" s="45" t="str">
        <f>IF(P2533&gt;0,VLOOKUP(Q2533,'Riders Names'!A$2:B$582,1,FALSE),"")</f>
        <v/>
      </c>
      <c r="X2533" s="7" t="str">
        <f>IF('My Races'!$H$2="All",Q2533,CONCATENATE(Q2533,N2533))</f>
        <v>Choose Race</v>
      </c>
    </row>
    <row r="2534" spans="1:24" hidden="1" x14ac:dyDescent="0.2">
      <c r="A2534" s="73" t="str">
        <f t="shared" si="440"/>
        <v/>
      </c>
      <c r="B2534" s="3" t="str">
        <f t="shared" si="438"/>
        <v/>
      </c>
      <c r="E2534" s="14" t="str">
        <f t="shared" si="439"/>
        <v/>
      </c>
      <c r="F2534" s="3">
        <f t="shared" si="445"/>
        <v>8</v>
      </c>
      <c r="G2534" s="3" t="str">
        <f t="shared" si="441"/>
        <v/>
      </c>
      <c r="H2534" s="3">
        <f t="shared" si="446"/>
        <v>0</v>
      </c>
      <c r="I2534" s="3" t="str">
        <f t="shared" si="442"/>
        <v/>
      </c>
      <c r="K2534" s="3">
        <f t="shared" si="443"/>
        <v>61</v>
      </c>
      <c r="L2534" s="3" t="str">
        <f t="shared" si="444"/>
        <v/>
      </c>
      <c r="N2534" s="48" t="s">
        <v>52</v>
      </c>
      <c r="O2534" s="57"/>
      <c r="P2534" s="36"/>
      <c r="Q2534" s="35"/>
      <c r="R2534" s="37"/>
      <c r="S2534" s="185"/>
      <c r="T2534" s="62" t="str">
        <f>IF(N2534&lt;&gt;"Choose Race",VLOOKUP(Q2534,'Riders Names'!A$2:B$582,2,FALSE),"")</f>
        <v/>
      </c>
      <c r="U2534" s="45" t="str">
        <f>IF(P2534&gt;0,VLOOKUP(Q2534,'Riders Names'!A$2:B$582,1,FALSE),"")</f>
        <v/>
      </c>
      <c r="X2534" s="7" t="str">
        <f>IF('My Races'!$H$2="All",Q2534,CONCATENATE(Q2534,N2534))</f>
        <v>Choose Race</v>
      </c>
    </row>
    <row r="2535" spans="1:24" hidden="1" x14ac:dyDescent="0.2">
      <c r="A2535" s="73" t="str">
        <f t="shared" si="440"/>
        <v/>
      </c>
      <c r="B2535" s="3" t="str">
        <f t="shared" si="438"/>
        <v/>
      </c>
      <c r="E2535" s="14" t="str">
        <f t="shared" si="439"/>
        <v/>
      </c>
      <c r="F2535" s="3">
        <f t="shared" si="445"/>
        <v>8</v>
      </c>
      <c r="G2535" s="3" t="str">
        <f t="shared" si="441"/>
        <v/>
      </c>
      <c r="H2535" s="3">
        <f t="shared" si="446"/>
        <v>0</v>
      </c>
      <c r="I2535" s="3" t="str">
        <f t="shared" si="442"/>
        <v/>
      </c>
      <c r="K2535" s="3">
        <f t="shared" si="443"/>
        <v>61</v>
      </c>
      <c r="L2535" s="3" t="str">
        <f t="shared" si="444"/>
        <v/>
      </c>
      <c r="N2535" s="48" t="s">
        <v>52</v>
      </c>
      <c r="O2535" s="57"/>
      <c r="P2535" s="36"/>
      <c r="Q2535" s="35"/>
      <c r="R2535" s="37"/>
      <c r="S2535" s="185"/>
      <c r="T2535" s="62" t="str">
        <f>IF(N2535&lt;&gt;"Choose Race",VLOOKUP(Q2535,'Riders Names'!A$2:B$582,2,FALSE),"")</f>
        <v/>
      </c>
      <c r="U2535" s="45" t="str">
        <f>IF(P2535&gt;0,VLOOKUP(Q2535,'Riders Names'!A$2:B$582,1,FALSE),"")</f>
        <v/>
      </c>
      <c r="X2535" s="7" t="str">
        <f>IF('My Races'!$H$2="All",Q2535,CONCATENATE(Q2535,N2535))</f>
        <v>Choose Race</v>
      </c>
    </row>
    <row r="2536" spans="1:24" hidden="1" x14ac:dyDescent="0.2">
      <c r="A2536" s="73" t="str">
        <f t="shared" si="440"/>
        <v/>
      </c>
      <c r="B2536" s="3" t="str">
        <f t="shared" si="438"/>
        <v/>
      </c>
      <c r="E2536" s="14" t="str">
        <f t="shared" si="439"/>
        <v/>
      </c>
      <c r="F2536" s="3">
        <f t="shared" si="445"/>
        <v>8</v>
      </c>
      <c r="G2536" s="3" t="str">
        <f t="shared" si="441"/>
        <v/>
      </c>
      <c r="H2536" s="3">
        <f t="shared" si="446"/>
        <v>0</v>
      </c>
      <c r="I2536" s="3" t="str">
        <f t="shared" si="442"/>
        <v/>
      </c>
      <c r="K2536" s="3">
        <f t="shared" si="443"/>
        <v>61</v>
      </c>
      <c r="L2536" s="3" t="str">
        <f t="shared" si="444"/>
        <v/>
      </c>
      <c r="N2536" s="48" t="s">
        <v>52</v>
      </c>
      <c r="O2536" s="57"/>
      <c r="P2536" s="36"/>
      <c r="Q2536" s="35"/>
      <c r="R2536" s="37"/>
      <c r="S2536" s="185"/>
      <c r="T2536" s="62" t="str">
        <f>IF(N2536&lt;&gt;"Choose Race",VLOOKUP(Q2536,'Riders Names'!A$2:B$582,2,FALSE),"")</f>
        <v/>
      </c>
      <c r="U2536" s="45" t="str">
        <f>IF(P2536&gt;0,VLOOKUP(Q2536,'Riders Names'!A$2:B$582,1,FALSE),"")</f>
        <v/>
      </c>
      <c r="X2536" s="7" t="str">
        <f>IF('My Races'!$H$2="All",Q2536,CONCATENATE(Q2536,N2536))</f>
        <v>Choose Race</v>
      </c>
    </row>
    <row r="2537" spans="1:24" hidden="1" x14ac:dyDescent="0.2">
      <c r="A2537" s="73" t="str">
        <f t="shared" si="440"/>
        <v/>
      </c>
      <c r="B2537" s="3" t="str">
        <f t="shared" si="438"/>
        <v/>
      </c>
      <c r="E2537" s="14" t="str">
        <f t="shared" si="439"/>
        <v/>
      </c>
      <c r="F2537" s="3">
        <f t="shared" si="445"/>
        <v>8</v>
      </c>
      <c r="G2537" s="3" t="str">
        <f t="shared" si="441"/>
        <v/>
      </c>
      <c r="H2537" s="3">
        <f t="shared" si="446"/>
        <v>0</v>
      </c>
      <c r="I2537" s="3" t="str">
        <f t="shared" si="442"/>
        <v/>
      </c>
      <c r="K2537" s="3">
        <f t="shared" si="443"/>
        <v>61</v>
      </c>
      <c r="L2537" s="3" t="str">
        <f t="shared" si="444"/>
        <v/>
      </c>
      <c r="N2537" s="48" t="s">
        <v>52</v>
      </c>
      <c r="O2537" s="57"/>
      <c r="P2537" s="36"/>
      <c r="Q2537" s="35"/>
      <c r="R2537" s="37"/>
      <c r="S2537" s="185"/>
      <c r="T2537" s="62" t="str">
        <f>IF(N2537&lt;&gt;"Choose Race",VLOOKUP(Q2537,'Riders Names'!A$2:B$582,2,FALSE),"")</f>
        <v/>
      </c>
      <c r="U2537" s="45" t="str">
        <f>IF(P2537&gt;0,VLOOKUP(Q2537,'Riders Names'!A$2:B$582,1,FALSE),"")</f>
        <v/>
      </c>
      <c r="X2537" s="7" t="str">
        <f>IF('My Races'!$H$2="All",Q2537,CONCATENATE(Q2537,N2537))</f>
        <v>Choose Race</v>
      </c>
    </row>
    <row r="2538" spans="1:24" hidden="1" x14ac:dyDescent="0.2">
      <c r="A2538" s="73" t="str">
        <f t="shared" si="440"/>
        <v/>
      </c>
      <c r="B2538" s="3" t="str">
        <f t="shared" si="438"/>
        <v/>
      </c>
      <c r="E2538" s="14" t="str">
        <f t="shared" si="439"/>
        <v/>
      </c>
      <c r="F2538" s="3">
        <f t="shared" si="445"/>
        <v>8</v>
      </c>
      <c r="G2538" s="3" t="str">
        <f t="shared" si="441"/>
        <v/>
      </c>
      <c r="H2538" s="3">
        <f t="shared" si="446"/>
        <v>0</v>
      </c>
      <c r="I2538" s="3" t="str">
        <f t="shared" si="442"/>
        <v/>
      </c>
      <c r="K2538" s="3">
        <f t="shared" si="443"/>
        <v>61</v>
      </c>
      <c r="L2538" s="3" t="str">
        <f t="shared" si="444"/>
        <v/>
      </c>
      <c r="N2538" s="48" t="s">
        <v>52</v>
      </c>
      <c r="O2538" s="57"/>
      <c r="P2538" s="36"/>
      <c r="Q2538" s="35"/>
      <c r="R2538" s="37"/>
      <c r="S2538" s="185"/>
      <c r="T2538" s="62" t="str">
        <f>IF(N2538&lt;&gt;"Choose Race",VLOOKUP(Q2538,'Riders Names'!A$2:B$582,2,FALSE),"")</f>
        <v/>
      </c>
      <c r="U2538" s="45" t="str">
        <f>IF(P2538&gt;0,VLOOKUP(Q2538,'Riders Names'!A$2:B$582,1,FALSE),"")</f>
        <v/>
      </c>
      <c r="X2538" s="7" t="str">
        <f>IF('My Races'!$H$2="All",Q2538,CONCATENATE(Q2538,N2538))</f>
        <v>Choose Race</v>
      </c>
    </row>
    <row r="2539" spans="1:24" hidden="1" x14ac:dyDescent="0.2">
      <c r="A2539" s="73" t="str">
        <f t="shared" si="440"/>
        <v/>
      </c>
      <c r="B2539" s="3" t="str">
        <f t="shared" si="438"/>
        <v/>
      </c>
      <c r="E2539" s="14" t="str">
        <f t="shared" si="439"/>
        <v/>
      </c>
      <c r="F2539" s="3">
        <f t="shared" si="445"/>
        <v>8</v>
      </c>
      <c r="G2539" s="3" t="str">
        <f t="shared" si="441"/>
        <v/>
      </c>
      <c r="H2539" s="3">
        <f t="shared" si="446"/>
        <v>0</v>
      </c>
      <c r="I2539" s="3" t="str">
        <f t="shared" si="442"/>
        <v/>
      </c>
      <c r="K2539" s="3">
        <f t="shared" si="443"/>
        <v>61</v>
      </c>
      <c r="L2539" s="3" t="str">
        <f t="shared" si="444"/>
        <v/>
      </c>
      <c r="N2539" s="48" t="s">
        <v>52</v>
      </c>
      <c r="O2539" s="57"/>
      <c r="P2539" s="36"/>
      <c r="Q2539" s="35"/>
      <c r="R2539" s="37"/>
      <c r="S2539" s="185"/>
      <c r="T2539" s="62" t="str">
        <f>IF(N2539&lt;&gt;"Choose Race",VLOOKUP(Q2539,'Riders Names'!A$2:B$582,2,FALSE),"")</f>
        <v/>
      </c>
      <c r="U2539" s="45" t="str">
        <f>IF(P2539&gt;0,VLOOKUP(Q2539,'Riders Names'!A$2:B$582,1,FALSE),"")</f>
        <v/>
      </c>
      <c r="X2539" s="7" t="str">
        <f>IF('My Races'!$H$2="All",Q2539,CONCATENATE(Q2539,N2539))</f>
        <v>Choose Race</v>
      </c>
    </row>
    <row r="2540" spans="1:24" hidden="1" x14ac:dyDescent="0.2">
      <c r="A2540" s="73" t="str">
        <f t="shared" si="440"/>
        <v/>
      </c>
      <c r="B2540" s="3" t="str">
        <f t="shared" si="438"/>
        <v/>
      </c>
      <c r="E2540" s="14" t="str">
        <f t="shared" si="439"/>
        <v/>
      </c>
      <c r="F2540" s="3">
        <f t="shared" si="445"/>
        <v>8</v>
      </c>
      <c r="G2540" s="3" t="str">
        <f t="shared" si="441"/>
        <v/>
      </c>
      <c r="H2540" s="3">
        <f t="shared" si="446"/>
        <v>0</v>
      </c>
      <c r="I2540" s="3" t="str">
        <f t="shared" si="442"/>
        <v/>
      </c>
      <c r="K2540" s="3">
        <f t="shared" si="443"/>
        <v>61</v>
      </c>
      <c r="L2540" s="3" t="str">
        <f t="shared" si="444"/>
        <v/>
      </c>
      <c r="N2540" s="48" t="s">
        <v>52</v>
      </c>
      <c r="O2540" s="57"/>
      <c r="P2540" s="36"/>
      <c r="Q2540" s="35"/>
      <c r="R2540" s="37"/>
      <c r="S2540" s="185"/>
      <c r="T2540" s="62" t="str">
        <f>IF(N2540&lt;&gt;"Choose Race",VLOOKUP(Q2540,'Riders Names'!A$2:B$582,2,FALSE),"")</f>
        <v/>
      </c>
      <c r="U2540" s="45" t="str">
        <f>IF(P2540&gt;0,VLOOKUP(Q2540,'Riders Names'!A$2:B$582,1,FALSE),"")</f>
        <v/>
      </c>
      <c r="X2540" s="7" t="str">
        <f>IF('My Races'!$H$2="All",Q2540,CONCATENATE(Q2540,N2540))</f>
        <v>Choose Race</v>
      </c>
    </row>
    <row r="2541" spans="1:24" hidden="1" x14ac:dyDescent="0.2">
      <c r="A2541" s="73" t="str">
        <f t="shared" si="440"/>
        <v/>
      </c>
      <c r="B2541" s="3" t="str">
        <f t="shared" si="438"/>
        <v/>
      </c>
      <c r="E2541" s="14" t="str">
        <f t="shared" si="439"/>
        <v/>
      </c>
      <c r="F2541" s="3">
        <f t="shared" si="445"/>
        <v>8</v>
      </c>
      <c r="G2541" s="3" t="str">
        <f t="shared" si="441"/>
        <v/>
      </c>
      <c r="H2541" s="3">
        <f t="shared" si="446"/>
        <v>0</v>
      </c>
      <c r="I2541" s="3" t="str">
        <f t="shared" si="442"/>
        <v/>
      </c>
      <c r="K2541" s="3">
        <f t="shared" si="443"/>
        <v>61</v>
      </c>
      <c r="L2541" s="3" t="str">
        <f t="shared" si="444"/>
        <v/>
      </c>
      <c r="N2541" s="48" t="s">
        <v>52</v>
      </c>
      <c r="O2541" s="57"/>
      <c r="P2541" s="36"/>
      <c r="Q2541" s="35"/>
      <c r="R2541" s="37"/>
      <c r="S2541" s="185"/>
      <c r="T2541" s="62" t="str">
        <f>IF(N2541&lt;&gt;"Choose Race",VLOOKUP(Q2541,'Riders Names'!A$2:B$582,2,FALSE),"")</f>
        <v/>
      </c>
      <c r="U2541" s="45" t="str">
        <f>IF(P2541&gt;0,VLOOKUP(Q2541,'Riders Names'!A$2:B$582,1,FALSE),"")</f>
        <v/>
      </c>
      <c r="X2541" s="7" t="str">
        <f>IF('My Races'!$H$2="All",Q2541,CONCATENATE(Q2541,N2541))</f>
        <v>Choose Race</v>
      </c>
    </row>
    <row r="2542" spans="1:24" hidden="1" x14ac:dyDescent="0.2">
      <c r="A2542" s="73" t="str">
        <f t="shared" si="440"/>
        <v/>
      </c>
      <c r="B2542" s="3" t="str">
        <f t="shared" si="438"/>
        <v/>
      </c>
      <c r="E2542" s="14" t="str">
        <f t="shared" si="439"/>
        <v/>
      </c>
      <c r="F2542" s="3">
        <f t="shared" si="445"/>
        <v>8</v>
      </c>
      <c r="G2542" s="3" t="str">
        <f t="shared" si="441"/>
        <v/>
      </c>
      <c r="H2542" s="3">
        <f t="shared" si="446"/>
        <v>0</v>
      </c>
      <c r="I2542" s="3" t="str">
        <f t="shared" si="442"/>
        <v/>
      </c>
      <c r="K2542" s="3">
        <f t="shared" si="443"/>
        <v>61</v>
      </c>
      <c r="L2542" s="3" t="str">
        <f t="shared" si="444"/>
        <v/>
      </c>
      <c r="N2542" s="48" t="s">
        <v>52</v>
      </c>
      <c r="O2542" s="57"/>
      <c r="P2542" s="36"/>
      <c r="Q2542" s="35"/>
      <c r="R2542" s="37"/>
      <c r="S2542" s="185"/>
      <c r="T2542" s="62" t="str">
        <f>IF(N2542&lt;&gt;"Choose Race",VLOOKUP(Q2542,'Riders Names'!A$2:B$582,2,FALSE),"")</f>
        <v/>
      </c>
      <c r="U2542" s="45" t="str">
        <f>IF(P2542&gt;0,VLOOKUP(Q2542,'Riders Names'!A$2:B$582,1,FALSE),"")</f>
        <v/>
      </c>
      <c r="X2542" s="7" t="str">
        <f>IF('My Races'!$H$2="All",Q2542,CONCATENATE(Q2542,N2542))</f>
        <v>Choose Race</v>
      </c>
    </row>
    <row r="2543" spans="1:24" hidden="1" x14ac:dyDescent="0.2">
      <c r="A2543" s="73" t="str">
        <f t="shared" si="440"/>
        <v/>
      </c>
      <c r="B2543" s="3" t="str">
        <f t="shared" si="438"/>
        <v/>
      </c>
      <c r="E2543" s="14" t="str">
        <f t="shared" si="439"/>
        <v/>
      </c>
      <c r="F2543" s="3">
        <f t="shared" si="445"/>
        <v>8</v>
      </c>
      <c r="G2543" s="3" t="str">
        <f t="shared" si="441"/>
        <v/>
      </c>
      <c r="H2543" s="3">
        <f t="shared" si="446"/>
        <v>0</v>
      </c>
      <c r="I2543" s="3" t="str">
        <f t="shared" si="442"/>
        <v/>
      </c>
      <c r="K2543" s="3">
        <f t="shared" si="443"/>
        <v>61</v>
      </c>
      <c r="L2543" s="3" t="str">
        <f t="shared" si="444"/>
        <v/>
      </c>
      <c r="N2543" s="48" t="s">
        <v>52</v>
      </c>
      <c r="O2543" s="57"/>
      <c r="P2543" s="36"/>
      <c r="Q2543" s="35"/>
      <c r="R2543" s="37"/>
      <c r="S2543" s="185"/>
      <c r="T2543" s="62" t="str">
        <f>IF(N2543&lt;&gt;"Choose Race",VLOOKUP(Q2543,'Riders Names'!A$2:B$582,2,FALSE),"")</f>
        <v/>
      </c>
      <c r="U2543" s="45" t="str">
        <f>IF(P2543&gt;0,VLOOKUP(Q2543,'Riders Names'!A$2:B$582,1,FALSE),"")</f>
        <v/>
      </c>
      <c r="X2543" s="7" t="str">
        <f>IF('My Races'!$H$2="All",Q2543,CONCATENATE(Q2543,N2543))</f>
        <v>Choose Race</v>
      </c>
    </row>
    <row r="2544" spans="1:24" hidden="1" x14ac:dyDescent="0.2">
      <c r="A2544" s="73" t="str">
        <f t="shared" si="440"/>
        <v/>
      </c>
      <c r="B2544" s="3" t="str">
        <f t="shared" si="438"/>
        <v/>
      </c>
      <c r="E2544" s="14" t="str">
        <f t="shared" si="439"/>
        <v/>
      </c>
      <c r="F2544" s="3">
        <f t="shared" si="445"/>
        <v>8</v>
      </c>
      <c r="G2544" s="3" t="str">
        <f t="shared" si="441"/>
        <v/>
      </c>
      <c r="H2544" s="3">
        <f t="shared" si="446"/>
        <v>0</v>
      </c>
      <c r="I2544" s="3" t="str">
        <f t="shared" si="442"/>
        <v/>
      </c>
      <c r="K2544" s="3">
        <f t="shared" si="443"/>
        <v>61</v>
      </c>
      <c r="L2544" s="3" t="str">
        <f t="shared" si="444"/>
        <v/>
      </c>
      <c r="N2544" s="48" t="s">
        <v>52</v>
      </c>
      <c r="O2544" s="57"/>
      <c r="P2544" s="36"/>
      <c r="Q2544" s="35"/>
      <c r="R2544" s="37"/>
      <c r="S2544" s="185"/>
      <c r="T2544" s="62" t="str">
        <f>IF(N2544&lt;&gt;"Choose Race",VLOOKUP(Q2544,'Riders Names'!A$2:B$582,2,FALSE),"")</f>
        <v/>
      </c>
      <c r="U2544" s="45" t="str">
        <f>IF(P2544&gt;0,VLOOKUP(Q2544,'Riders Names'!A$2:B$582,1,FALSE),"")</f>
        <v/>
      </c>
      <c r="X2544" s="7" t="str">
        <f>IF('My Races'!$H$2="All",Q2544,CONCATENATE(Q2544,N2544))</f>
        <v>Choose Race</v>
      </c>
    </row>
    <row r="2545" spans="1:24" hidden="1" x14ac:dyDescent="0.2">
      <c r="A2545" s="73" t="str">
        <f t="shared" si="440"/>
        <v/>
      </c>
      <c r="B2545" s="3" t="str">
        <f t="shared" si="438"/>
        <v/>
      </c>
      <c r="E2545" s="14" t="str">
        <f t="shared" si="439"/>
        <v/>
      </c>
      <c r="F2545" s="3">
        <f t="shared" si="445"/>
        <v>8</v>
      </c>
      <c r="G2545" s="3" t="str">
        <f t="shared" si="441"/>
        <v/>
      </c>
      <c r="H2545" s="3">
        <f t="shared" si="446"/>
        <v>0</v>
      </c>
      <c r="I2545" s="3" t="str">
        <f t="shared" si="442"/>
        <v/>
      </c>
      <c r="K2545" s="3">
        <f t="shared" si="443"/>
        <v>61</v>
      </c>
      <c r="L2545" s="3" t="str">
        <f t="shared" si="444"/>
        <v/>
      </c>
      <c r="N2545" s="48" t="s">
        <v>52</v>
      </c>
      <c r="O2545" s="57"/>
      <c r="P2545" s="36"/>
      <c r="Q2545" s="35"/>
      <c r="R2545" s="37"/>
      <c r="S2545" s="185"/>
      <c r="T2545" s="62" t="str">
        <f>IF(N2545&lt;&gt;"Choose Race",VLOOKUP(Q2545,'Riders Names'!A$2:B$582,2,FALSE),"")</f>
        <v/>
      </c>
      <c r="U2545" s="45" t="str">
        <f>IF(P2545&gt;0,VLOOKUP(Q2545,'Riders Names'!A$2:B$582,1,FALSE),"")</f>
        <v/>
      </c>
      <c r="X2545" s="7" t="str">
        <f>IF('My Races'!$H$2="All",Q2545,CONCATENATE(Q2545,N2545))</f>
        <v>Choose Race</v>
      </c>
    </row>
    <row r="2546" spans="1:24" hidden="1" x14ac:dyDescent="0.2">
      <c r="A2546" s="73" t="str">
        <f t="shared" si="440"/>
        <v/>
      </c>
      <c r="B2546" s="3" t="str">
        <f t="shared" si="438"/>
        <v/>
      </c>
      <c r="E2546" s="14" t="str">
        <f t="shared" si="439"/>
        <v/>
      </c>
      <c r="F2546" s="3">
        <f t="shared" si="445"/>
        <v>8</v>
      </c>
      <c r="G2546" s="3" t="str">
        <f t="shared" si="441"/>
        <v/>
      </c>
      <c r="H2546" s="3">
        <f t="shared" si="446"/>
        <v>0</v>
      </c>
      <c r="I2546" s="3" t="str">
        <f t="shared" si="442"/>
        <v/>
      </c>
      <c r="K2546" s="3">
        <f t="shared" si="443"/>
        <v>61</v>
      </c>
      <c r="L2546" s="3" t="str">
        <f t="shared" si="444"/>
        <v/>
      </c>
      <c r="N2546" s="48" t="s">
        <v>52</v>
      </c>
      <c r="O2546" s="57"/>
      <c r="P2546" s="36"/>
      <c r="Q2546" s="35"/>
      <c r="R2546" s="37"/>
      <c r="S2546" s="185"/>
      <c r="T2546" s="62" t="str">
        <f>IF(N2546&lt;&gt;"Choose Race",VLOOKUP(Q2546,'Riders Names'!A$2:B$582,2,FALSE),"")</f>
        <v/>
      </c>
      <c r="U2546" s="45" t="str">
        <f>IF(P2546&gt;0,VLOOKUP(Q2546,'Riders Names'!A$2:B$582,1,FALSE),"")</f>
        <v/>
      </c>
      <c r="X2546" s="7" t="str">
        <f>IF('My Races'!$H$2="All",Q2546,CONCATENATE(Q2546,N2546))</f>
        <v>Choose Race</v>
      </c>
    </row>
    <row r="2547" spans="1:24" hidden="1" x14ac:dyDescent="0.2">
      <c r="A2547" s="73" t="str">
        <f t="shared" si="440"/>
        <v/>
      </c>
      <c r="B2547" s="3" t="str">
        <f t="shared" si="438"/>
        <v/>
      </c>
      <c r="E2547" s="14" t="str">
        <f t="shared" si="439"/>
        <v/>
      </c>
      <c r="F2547" s="3">
        <f t="shared" si="445"/>
        <v>8</v>
      </c>
      <c r="G2547" s="3" t="str">
        <f t="shared" si="441"/>
        <v/>
      </c>
      <c r="H2547" s="3">
        <f t="shared" si="446"/>
        <v>0</v>
      </c>
      <c r="I2547" s="3" t="str">
        <f t="shared" si="442"/>
        <v/>
      </c>
      <c r="K2547" s="3">
        <f t="shared" si="443"/>
        <v>61</v>
      </c>
      <c r="L2547" s="3" t="str">
        <f t="shared" si="444"/>
        <v/>
      </c>
      <c r="N2547" s="48" t="s">
        <v>52</v>
      </c>
      <c r="O2547" s="57"/>
      <c r="P2547" s="36"/>
      <c r="Q2547" s="35"/>
      <c r="R2547" s="37"/>
      <c r="S2547" s="185"/>
      <c r="T2547" s="62" t="str">
        <f>IF(N2547&lt;&gt;"Choose Race",VLOOKUP(Q2547,'Riders Names'!A$2:B$582,2,FALSE),"")</f>
        <v/>
      </c>
      <c r="U2547" s="45" t="str">
        <f>IF(P2547&gt;0,VLOOKUP(Q2547,'Riders Names'!A$2:B$582,1,FALSE),"")</f>
        <v/>
      </c>
      <c r="X2547" s="7" t="str">
        <f>IF('My Races'!$H$2="All",Q2547,CONCATENATE(Q2547,N2547))</f>
        <v>Choose Race</v>
      </c>
    </row>
    <row r="2548" spans="1:24" hidden="1" x14ac:dyDescent="0.2">
      <c r="A2548" s="73" t="str">
        <f t="shared" si="440"/>
        <v/>
      </c>
      <c r="B2548" s="3" t="str">
        <f t="shared" si="438"/>
        <v/>
      </c>
      <c r="E2548" s="14" t="str">
        <f t="shared" si="439"/>
        <v/>
      </c>
      <c r="F2548" s="3">
        <f t="shared" si="445"/>
        <v>8</v>
      </c>
      <c r="G2548" s="3" t="str">
        <f t="shared" si="441"/>
        <v/>
      </c>
      <c r="H2548" s="3">
        <f t="shared" si="446"/>
        <v>0</v>
      </c>
      <c r="I2548" s="3" t="str">
        <f t="shared" si="442"/>
        <v/>
      </c>
      <c r="K2548" s="3">
        <f t="shared" si="443"/>
        <v>61</v>
      </c>
      <c r="L2548" s="3" t="str">
        <f t="shared" si="444"/>
        <v/>
      </c>
      <c r="N2548" s="48" t="s">
        <v>52</v>
      </c>
      <c r="O2548" s="57"/>
      <c r="P2548" s="36"/>
      <c r="Q2548" s="35"/>
      <c r="R2548" s="37"/>
      <c r="S2548" s="185"/>
      <c r="T2548" s="62" t="str">
        <f>IF(N2548&lt;&gt;"Choose Race",VLOOKUP(Q2548,'Riders Names'!A$2:B$582,2,FALSE),"")</f>
        <v/>
      </c>
      <c r="U2548" s="45" t="str">
        <f>IF(P2548&gt;0,VLOOKUP(Q2548,'Riders Names'!A$2:B$582,1,FALSE),"")</f>
        <v/>
      </c>
      <c r="X2548" s="7" t="str">
        <f>IF('My Races'!$H$2="All",Q2548,CONCATENATE(Q2548,N2548))</f>
        <v>Choose Race</v>
      </c>
    </row>
    <row r="2549" spans="1:24" hidden="1" x14ac:dyDescent="0.2">
      <c r="A2549" s="73" t="str">
        <f t="shared" si="440"/>
        <v/>
      </c>
      <c r="B2549" s="3" t="str">
        <f t="shared" si="438"/>
        <v/>
      </c>
      <c r="E2549" s="14" t="str">
        <f t="shared" si="439"/>
        <v/>
      </c>
      <c r="F2549" s="3">
        <f t="shared" si="445"/>
        <v>8</v>
      </c>
      <c r="G2549" s="3" t="str">
        <f t="shared" si="441"/>
        <v/>
      </c>
      <c r="H2549" s="3">
        <f t="shared" si="446"/>
        <v>0</v>
      </c>
      <c r="I2549" s="3" t="str">
        <f t="shared" si="442"/>
        <v/>
      </c>
      <c r="K2549" s="3">
        <f t="shared" si="443"/>
        <v>61</v>
      </c>
      <c r="L2549" s="3" t="str">
        <f t="shared" si="444"/>
        <v/>
      </c>
      <c r="N2549" s="48" t="s">
        <v>52</v>
      </c>
      <c r="O2549" s="57"/>
      <c r="P2549" s="36"/>
      <c r="Q2549" s="35"/>
      <c r="R2549" s="37"/>
      <c r="S2549" s="185"/>
      <c r="T2549" s="62" t="str">
        <f>IF(N2549&lt;&gt;"Choose Race",VLOOKUP(Q2549,'Riders Names'!A$2:B$582,2,FALSE),"")</f>
        <v/>
      </c>
      <c r="U2549" s="45" t="str">
        <f>IF(P2549&gt;0,VLOOKUP(Q2549,'Riders Names'!A$2:B$582,1,FALSE),"")</f>
        <v/>
      </c>
      <c r="X2549" s="7" t="str">
        <f>IF('My Races'!$H$2="All",Q2549,CONCATENATE(Q2549,N2549))</f>
        <v>Choose Race</v>
      </c>
    </row>
    <row r="2550" spans="1:24" hidden="1" x14ac:dyDescent="0.2">
      <c r="A2550" s="73" t="str">
        <f t="shared" si="440"/>
        <v/>
      </c>
      <c r="B2550" s="3" t="str">
        <f t="shared" si="438"/>
        <v/>
      </c>
      <c r="E2550" s="14" t="str">
        <f t="shared" si="439"/>
        <v/>
      </c>
      <c r="F2550" s="3">
        <f t="shared" si="445"/>
        <v>8</v>
      </c>
      <c r="G2550" s="3" t="str">
        <f t="shared" si="441"/>
        <v/>
      </c>
      <c r="H2550" s="3">
        <f t="shared" si="446"/>
        <v>0</v>
      </c>
      <c r="I2550" s="3" t="str">
        <f t="shared" si="442"/>
        <v/>
      </c>
      <c r="K2550" s="3">
        <f t="shared" si="443"/>
        <v>61</v>
      </c>
      <c r="L2550" s="3" t="str">
        <f t="shared" si="444"/>
        <v/>
      </c>
      <c r="N2550" s="48" t="s">
        <v>52</v>
      </c>
      <c r="O2550" s="57"/>
      <c r="P2550" s="36"/>
      <c r="Q2550" s="35"/>
      <c r="R2550" s="37"/>
      <c r="S2550" s="185"/>
      <c r="T2550" s="62" t="str">
        <f>IF(N2550&lt;&gt;"Choose Race",VLOOKUP(Q2550,'Riders Names'!A$2:B$582,2,FALSE),"")</f>
        <v/>
      </c>
      <c r="U2550" s="45" t="str">
        <f>IF(P2550&gt;0,VLOOKUP(Q2550,'Riders Names'!A$2:B$582,1,FALSE),"")</f>
        <v/>
      </c>
      <c r="X2550" s="7" t="str">
        <f>IF('My Races'!$H$2="All",Q2550,CONCATENATE(Q2550,N2550))</f>
        <v>Choose Race</v>
      </c>
    </row>
    <row r="2551" spans="1:24" hidden="1" x14ac:dyDescent="0.2">
      <c r="A2551" s="73" t="str">
        <f t="shared" si="440"/>
        <v/>
      </c>
      <c r="B2551" s="3" t="str">
        <f t="shared" si="438"/>
        <v/>
      </c>
      <c r="E2551" s="14" t="str">
        <f t="shared" si="439"/>
        <v/>
      </c>
      <c r="F2551" s="3">
        <f t="shared" si="445"/>
        <v>8</v>
      </c>
      <c r="G2551" s="3" t="str">
        <f t="shared" si="441"/>
        <v/>
      </c>
      <c r="H2551" s="3">
        <f t="shared" si="446"/>
        <v>0</v>
      </c>
      <c r="I2551" s="3" t="str">
        <f t="shared" si="442"/>
        <v/>
      </c>
      <c r="K2551" s="3">
        <f t="shared" si="443"/>
        <v>61</v>
      </c>
      <c r="L2551" s="3" t="str">
        <f t="shared" si="444"/>
        <v/>
      </c>
      <c r="N2551" s="48" t="s">
        <v>52</v>
      </c>
      <c r="O2551" s="57"/>
      <c r="P2551" s="36"/>
      <c r="Q2551" s="35"/>
      <c r="R2551" s="37"/>
      <c r="S2551" s="185"/>
      <c r="T2551" s="62" t="str">
        <f>IF(N2551&lt;&gt;"Choose Race",VLOOKUP(Q2551,'Riders Names'!A$2:B$582,2,FALSE),"")</f>
        <v/>
      </c>
      <c r="U2551" s="45" t="str">
        <f>IF(P2551&gt;0,VLOOKUP(Q2551,'Riders Names'!A$2:B$582,1,FALSE),"")</f>
        <v/>
      </c>
      <c r="X2551" s="7" t="str">
        <f>IF('My Races'!$H$2="All",Q2551,CONCATENATE(Q2551,N2551))</f>
        <v>Choose Race</v>
      </c>
    </row>
    <row r="2552" spans="1:24" hidden="1" x14ac:dyDescent="0.2">
      <c r="A2552" s="73" t="str">
        <f t="shared" si="440"/>
        <v/>
      </c>
      <c r="B2552" s="3" t="str">
        <f t="shared" si="438"/>
        <v/>
      </c>
      <c r="E2552" s="14" t="str">
        <f t="shared" si="439"/>
        <v/>
      </c>
      <c r="F2552" s="3">
        <f t="shared" si="445"/>
        <v>8</v>
      </c>
      <c r="G2552" s="3" t="str">
        <f t="shared" si="441"/>
        <v/>
      </c>
      <c r="H2552" s="3">
        <f t="shared" si="446"/>
        <v>0</v>
      </c>
      <c r="I2552" s="3" t="str">
        <f t="shared" si="442"/>
        <v/>
      </c>
      <c r="K2552" s="3">
        <f t="shared" si="443"/>
        <v>61</v>
      </c>
      <c r="L2552" s="3" t="str">
        <f t="shared" si="444"/>
        <v/>
      </c>
      <c r="N2552" s="48" t="s">
        <v>52</v>
      </c>
      <c r="O2552" s="57"/>
      <c r="P2552" s="36"/>
      <c r="Q2552" s="35"/>
      <c r="R2552" s="37"/>
      <c r="S2552" s="185"/>
      <c r="T2552" s="62" t="str">
        <f>IF(N2552&lt;&gt;"Choose Race",VLOOKUP(Q2552,'Riders Names'!A$2:B$582,2,FALSE),"")</f>
        <v/>
      </c>
      <c r="U2552" s="45" t="str">
        <f>IF(P2552&gt;0,VLOOKUP(Q2552,'Riders Names'!A$2:B$582,1,FALSE),"")</f>
        <v/>
      </c>
      <c r="X2552" s="7" t="str">
        <f>IF('My Races'!$H$2="All",Q2552,CONCATENATE(Q2552,N2552))</f>
        <v>Choose Race</v>
      </c>
    </row>
    <row r="2553" spans="1:24" hidden="1" x14ac:dyDescent="0.2">
      <c r="A2553" s="73" t="str">
        <f t="shared" si="440"/>
        <v/>
      </c>
      <c r="B2553" s="3" t="str">
        <f t="shared" si="438"/>
        <v/>
      </c>
      <c r="E2553" s="14" t="str">
        <f t="shared" si="439"/>
        <v/>
      </c>
      <c r="F2553" s="3">
        <f t="shared" si="445"/>
        <v>8</v>
      </c>
      <c r="G2553" s="3" t="str">
        <f t="shared" si="441"/>
        <v/>
      </c>
      <c r="H2553" s="3">
        <f t="shared" si="446"/>
        <v>0</v>
      </c>
      <c r="I2553" s="3" t="str">
        <f t="shared" si="442"/>
        <v/>
      </c>
      <c r="K2553" s="3">
        <f t="shared" si="443"/>
        <v>61</v>
      </c>
      <c r="L2553" s="3" t="str">
        <f t="shared" si="444"/>
        <v/>
      </c>
      <c r="N2553" s="48" t="s">
        <v>52</v>
      </c>
      <c r="O2553" s="57"/>
      <c r="P2553" s="36"/>
      <c r="Q2553" s="35"/>
      <c r="R2553" s="37"/>
      <c r="S2553" s="185"/>
      <c r="T2553" s="62" t="str">
        <f>IF(N2553&lt;&gt;"Choose Race",VLOOKUP(Q2553,'Riders Names'!A$2:B$582,2,FALSE),"")</f>
        <v/>
      </c>
      <c r="U2553" s="45" t="str">
        <f>IF(P2553&gt;0,VLOOKUP(Q2553,'Riders Names'!A$2:B$582,1,FALSE),"")</f>
        <v/>
      </c>
      <c r="X2553" s="7" t="str">
        <f>IF('My Races'!$H$2="All",Q2553,CONCATENATE(Q2553,N2553))</f>
        <v>Choose Race</v>
      </c>
    </row>
    <row r="2554" spans="1:24" hidden="1" x14ac:dyDescent="0.2">
      <c r="A2554" s="73" t="str">
        <f t="shared" si="440"/>
        <v/>
      </c>
      <c r="B2554" s="3" t="str">
        <f t="shared" si="438"/>
        <v/>
      </c>
      <c r="E2554" s="14" t="str">
        <f t="shared" si="439"/>
        <v/>
      </c>
      <c r="F2554" s="3">
        <f t="shared" si="445"/>
        <v>8</v>
      </c>
      <c r="G2554" s="3" t="str">
        <f t="shared" si="441"/>
        <v/>
      </c>
      <c r="H2554" s="3">
        <f t="shared" si="446"/>
        <v>0</v>
      </c>
      <c r="I2554" s="3" t="str">
        <f t="shared" si="442"/>
        <v/>
      </c>
      <c r="K2554" s="3">
        <f t="shared" si="443"/>
        <v>61</v>
      </c>
      <c r="L2554" s="3" t="str">
        <f t="shared" si="444"/>
        <v/>
      </c>
      <c r="N2554" s="48" t="s">
        <v>52</v>
      </c>
      <c r="O2554" s="57"/>
      <c r="P2554" s="36"/>
      <c r="Q2554" s="35"/>
      <c r="R2554" s="37"/>
      <c r="S2554" s="185"/>
      <c r="T2554" s="62" t="str">
        <f>IF(N2554&lt;&gt;"Choose Race",VLOOKUP(Q2554,'Riders Names'!A$2:B$582,2,FALSE),"")</f>
        <v/>
      </c>
      <c r="U2554" s="45" t="str">
        <f>IF(P2554&gt;0,VLOOKUP(Q2554,'Riders Names'!A$2:B$582,1,FALSE),"")</f>
        <v/>
      </c>
      <c r="X2554" s="7" t="str">
        <f>IF('My Races'!$H$2="All",Q2554,CONCATENATE(Q2554,N2554))</f>
        <v>Choose Race</v>
      </c>
    </row>
    <row r="2555" spans="1:24" hidden="1" x14ac:dyDescent="0.2">
      <c r="A2555" s="73" t="str">
        <f t="shared" si="440"/>
        <v/>
      </c>
      <c r="B2555" s="3" t="str">
        <f t="shared" si="438"/>
        <v/>
      </c>
      <c r="E2555" s="14" t="str">
        <f t="shared" si="439"/>
        <v/>
      </c>
      <c r="F2555" s="3">
        <f t="shared" si="445"/>
        <v>8</v>
      </c>
      <c r="G2555" s="3" t="str">
        <f t="shared" si="441"/>
        <v/>
      </c>
      <c r="H2555" s="3">
        <f t="shared" si="446"/>
        <v>0</v>
      </c>
      <c r="I2555" s="3" t="str">
        <f t="shared" si="442"/>
        <v/>
      </c>
      <c r="K2555" s="3">
        <f t="shared" si="443"/>
        <v>61</v>
      </c>
      <c r="L2555" s="3" t="str">
        <f t="shared" si="444"/>
        <v/>
      </c>
      <c r="N2555" s="48" t="s">
        <v>52</v>
      </c>
      <c r="O2555" s="57"/>
      <c r="P2555" s="36"/>
      <c r="Q2555" s="35"/>
      <c r="R2555" s="37"/>
      <c r="S2555" s="185"/>
      <c r="T2555" s="62" t="str">
        <f>IF(N2555&lt;&gt;"Choose Race",VLOOKUP(Q2555,'Riders Names'!A$2:B$582,2,FALSE),"")</f>
        <v/>
      </c>
      <c r="U2555" s="45" t="str">
        <f>IF(P2555&gt;0,VLOOKUP(Q2555,'Riders Names'!A$2:B$582,1,FALSE),"")</f>
        <v/>
      </c>
      <c r="X2555" s="7" t="str">
        <f>IF('My Races'!$H$2="All",Q2555,CONCATENATE(Q2555,N2555))</f>
        <v>Choose Race</v>
      </c>
    </row>
    <row r="2556" spans="1:24" hidden="1" x14ac:dyDescent="0.2">
      <c r="A2556" s="73" t="str">
        <f t="shared" si="440"/>
        <v/>
      </c>
      <c r="B2556" s="3" t="str">
        <f t="shared" si="438"/>
        <v/>
      </c>
      <c r="E2556" s="14" t="str">
        <f t="shared" si="439"/>
        <v/>
      </c>
      <c r="F2556" s="3">
        <f t="shared" si="445"/>
        <v>8</v>
      </c>
      <c r="G2556" s="3" t="str">
        <f t="shared" si="441"/>
        <v/>
      </c>
      <c r="H2556" s="3">
        <f t="shared" si="446"/>
        <v>0</v>
      </c>
      <c r="I2556" s="3" t="str">
        <f t="shared" si="442"/>
        <v/>
      </c>
      <c r="K2556" s="3">
        <f t="shared" si="443"/>
        <v>61</v>
      </c>
      <c r="L2556" s="3" t="str">
        <f t="shared" si="444"/>
        <v/>
      </c>
      <c r="N2556" s="48" t="s">
        <v>52</v>
      </c>
      <c r="O2556" s="57"/>
      <c r="P2556" s="36"/>
      <c r="Q2556" s="35"/>
      <c r="R2556" s="37"/>
      <c r="S2556" s="185"/>
      <c r="T2556" s="62" t="str">
        <f>IF(N2556&lt;&gt;"Choose Race",VLOOKUP(Q2556,'Riders Names'!A$2:B$582,2,FALSE),"")</f>
        <v/>
      </c>
      <c r="U2556" s="45" t="str">
        <f>IF(P2556&gt;0,VLOOKUP(Q2556,'Riders Names'!A$2:B$582,1,FALSE),"")</f>
        <v/>
      </c>
      <c r="X2556" s="7" t="str">
        <f>IF('My Races'!$H$2="All",Q2556,CONCATENATE(Q2556,N2556))</f>
        <v>Choose Race</v>
      </c>
    </row>
    <row r="2557" spans="1:24" hidden="1" x14ac:dyDescent="0.2">
      <c r="A2557" s="73" t="str">
        <f t="shared" si="440"/>
        <v/>
      </c>
      <c r="B2557" s="3" t="str">
        <f t="shared" si="438"/>
        <v/>
      </c>
      <c r="E2557" s="14" t="str">
        <f t="shared" si="439"/>
        <v/>
      </c>
      <c r="F2557" s="3">
        <f t="shared" si="445"/>
        <v>8</v>
      </c>
      <c r="G2557" s="3" t="str">
        <f t="shared" si="441"/>
        <v/>
      </c>
      <c r="H2557" s="3">
        <f t="shared" si="446"/>
        <v>0</v>
      </c>
      <c r="I2557" s="3" t="str">
        <f t="shared" si="442"/>
        <v/>
      </c>
      <c r="K2557" s="3">
        <f t="shared" si="443"/>
        <v>61</v>
      </c>
      <c r="L2557" s="3" t="str">
        <f t="shared" si="444"/>
        <v/>
      </c>
      <c r="N2557" s="48" t="s">
        <v>52</v>
      </c>
      <c r="O2557" s="57"/>
      <c r="P2557" s="36"/>
      <c r="Q2557" s="35"/>
      <c r="R2557" s="37"/>
      <c r="S2557" s="185"/>
      <c r="T2557" s="62" t="str">
        <f>IF(N2557&lt;&gt;"Choose Race",VLOOKUP(Q2557,'Riders Names'!A$2:B$582,2,FALSE),"")</f>
        <v/>
      </c>
      <c r="U2557" s="45" t="str">
        <f>IF(P2557&gt;0,VLOOKUP(Q2557,'Riders Names'!A$2:B$582,1,FALSE),"")</f>
        <v/>
      </c>
      <c r="X2557" s="7" t="str">
        <f>IF('My Races'!$H$2="All",Q2557,CONCATENATE(Q2557,N2557))</f>
        <v>Choose Race</v>
      </c>
    </row>
    <row r="2558" spans="1:24" hidden="1" x14ac:dyDescent="0.2">
      <c r="A2558" s="73" t="str">
        <f t="shared" si="440"/>
        <v/>
      </c>
      <c r="B2558" s="3" t="str">
        <f t="shared" si="438"/>
        <v/>
      </c>
      <c r="E2558" s="14" t="str">
        <f t="shared" si="439"/>
        <v/>
      </c>
      <c r="F2558" s="3">
        <f t="shared" si="445"/>
        <v>8</v>
      </c>
      <c r="G2558" s="3" t="str">
        <f t="shared" si="441"/>
        <v/>
      </c>
      <c r="H2558" s="3">
        <f t="shared" si="446"/>
        <v>0</v>
      </c>
      <c r="I2558" s="3" t="str">
        <f t="shared" si="442"/>
        <v/>
      </c>
      <c r="K2558" s="3">
        <f t="shared" si="443"/>
        <v>61</v>
      </c>
      <c r="L2558" s="3" t="str">
        <f t="shared" si="444"/>
        <v/>
      </c>
      <c r="N2558" s="48" t="s">
        <v>52</v>
      </c>
      <c r="O2558" s="57"/>
      <c r="P2558" s="36"/>
      <c r="Q2558" s="35"/>
      <c r="R2558" s="37"/>
      <c r="S2558" s="185"/>
      <c r="T2558" s="62" t="str">
        <f>IF(N2558&lt;&gt;"Choose Race",VLOOKUP(Q2558,'Riders Names'!A$2:B$582,2,FALSE),"")</f>
        <v/>
      </c>
      <c r="U2558" s="45" t="str">
        <f>IF(P2558&gt;0,VLOOKUP(Q2558,'Riders Names'!A$2:B$582,1,FALSE),"")</f>
        <v/>
      </c>
      <c r="X2558" s="7" t="str">
        <f>IF('My Races'!$H$2="All",Q2558,CONCATENATE(Q2558,N2558))</f>
        <v>Choose Race</v>
      </c>
    </row>
    <row r="2559" spans="1:24" hidden="1" x14ac:dyDescent="0.2">
      <c r="A2559" s="73" t="str">
        <f t="shared" si="440"/>
        <v/>
      </c>
      <c r="B2559" s="3" t="str">
        <f t="shared" si="438"/>
        <v/>
      </c>
      <c r="E2559" s="14" t="str">
        <f t="shared" si="439"/>
        <v/>
      </c>
      <c r="F2559" s="3">
        <f t="shared" si="445"/>
        <v>8</v>
      </c>
      <c r="G2559" s="3" t="str">
        <f t="shared" si="441"/>
        <v/>
      </c>
      <c r="H2559" s="3">
        <f t="shared" si="446"/>
        <v>0</v>
      </c>
      <c r="I2559" s="3" t="str">
        <f t="shared" si="442"/>
        <v/>
      </c>
      <c r="K2559" s="3">
        <f t="shared" si="443"/>
        <v>61</v>
      </c>
      <c r="L2559" s="3" t="str">
        <f t="shared" si="444"/>
        <v/>
      </c>
      <c r="N2559" s="48" t="s">
        <v>52</v>
      </c>
      <c r="O2559" s="57"/>
      <c r="P2559" s="36"/>
      <c r="Q2559" s="35"/>
      <c r="R2559" s="37"/>
      <c r="S2559" s="185"/>
      <c r="T2559" s="62" t="str">
        <f>IF(N2559&lt;&gt;"Choose Race",VLOOKUP(Q2559,'Riders Names'!A$2:B$582,2,FALSE),"")</f>
        <v/>
      </c>
      <c r="U2559" s="45" t="str">
        <f>IF(P2559&gt;0,VLOOKUP(Q2559,'Riders Names'!A$2:B$582,1,FALSE),"")</f>
        <v/>
      </c>
      <c r="X2559" s="7" t="str">
        <f>IF('My Races'!$H$2="All",Q2559,CONCATENATE(Q2559,N2559))</f>
        <v>Choose Race</v>
      </c>
    </row>
    <row r="2560" spans="1:24" hidden="1" x14ac:dyDescent="0.2">
      <c r="A2560" s="73" t="str">
        <f t="shared" si="440"/>
        <v/>
      </c>
      <c r="B2560" s="3" t="str">
        <f t="shared" si="438"/>
        <v/>
      </c>
      <c r="E2560" s="14" t="str">
        <f t="shared" si="439"/>
        <v/>
      </c>
      <c r="F2560" s="3">
        <f t="shared" si="445"/>
        <v>8</v>
      </c>
      <c r="G2560" s="3" t="str">
        <f t="shared" si="441"/>
        <v/>
      </c>
      <c r="H2560" s="3">
        <f t="shared" si="446"/>
        <v>0</v>
      </c>
      <c r="I2560" s="3" t="str">
        <f t="shared" si="442"/>
        <v/>
      </c>
      <c r="K2560" s="3">
        <f t="shared" si="443"/>
        <v>61</v>
      </c>
      <c r="L2560" s="3" t="str">
        <f t="shared" si="444"/>
        <v/>
      </c>
      <c r="N2560" s="48" t="s">
        <v>52</v>
      </c>
      <c r="O2560" s="57"/>
      <c r="P2560" s="36"/>
      <c r="Q2560" s="35"/>
      <c r="R2560" s="37"/>
      <c r="S2560" s="185"/>
      <c r="T2560" s="62" t="str">
        <f>IF(N2560&lt;&gt;"Choose Race",VLOOKUP(Q2560,'Riders Names'!A$2:B$582,2,FALSE),"")</f>
        <v/>
      </c>
      <c r="U2560" s="45" t="str">
        <f>IF(P2560&gt;0,VLOOKUP(Q2560,'Riders Names'!A$2:B$582,1,FALSE),"")</f>
        <v/>
      </c>
      <c r="X2560" s="7" t="str">
        <f>IF('My Races'!$H$2="All",Q2560,CONCATENATE(Q2560,N2560))</f>
        <v>Choose Race</v>
      </c>
    </row>
    <row r="2561" spans="1:24" hidden="1" x14ac:dyDescent="0.2">
      <c r="A2561" s="73" t="str">
        <f t="shared" si="440"/>
        <v/>
      </c>
      <c r="B2561" s="3" t="str">
        <f t="shared" si="438"/>
        <v/>
      </c>
      <c r="E2561" s="14" t="str">
        <f t="shared" si="439"/>
        <v/>
      </c>
      <c r="F2561" s="3">
        <f t="shared" si="445"/>
        <v>8</v>
      </c>
      <c r="G2561" s="3" t="str">
        <f t="shared" si="441"/>
        <v/>
      </c>
      <c r="H2561" s="3">
        <f t="shared" si="446"/>
        <v>0</v>
      </c>
      <c r="I2561" s="3" t="str">
        <f t="shared" si="442"/>
        <v/>
      </c>
      <c r="K2561" s="3">
        <f t="shared" si="443"/>
        <v>61</v>
      </c>
      <c r="L2561" s="3" t="str">
        <f t="shared" si="444"/>
        <v/>
      </c>
      <c r="N2561" s="48" t="s">
        <v>52</v>
      </c>
      <c r="O2561" s="57"/>
      <c r="P2561" s="36"/>
      <c r="Q2561" s="35"/>
      <c r="R2561" s="37"/>
      <c r="S2561" s="185"/>
      <c r="T2561" s="62" t="str">
        <f>IF(N2561&lt;&gt;"Choose Race",VLOOKUP(Q2561,'Riders Names'!A$2:B$582,2,FALSE),"")</f>
        <v/>
      </c>
      <c r="U2561" s="45" t="str">
        <f>IF(P2561&gt;0,VLOOKUP(Q2561,'Riders Names'!A$2:B$582,1,FALSE),"")</f>
        <v/>
      </c>
      <c r="X2561" s="7" t="str">
        <f>IF('My Races'!$H$2="All",Q2561,CONCATENATE(Q2561,N2561))</f>
        <v>Choose Race</v>
      </c>
    </row>
    <row r="2562" spans="1:24" hidden="1" x14ac:dyDescent="0.2">
      <c r="A2562" s="73" t="str">
        <f t="shared" si="440"/>
        <v/>
      </c>
      <c r="B2562" s="3" t="str">
        <f t="shared" si="438"/>
        <v/>
      </c>
      <c r="E2562" s="14" t="str">
        <f t="shared" si="439"/>
        <v/>
      </c>
      <c r="F2562" s="3">
        <f t="shared" si="445"/>
        <v>8</v>
      </c>
      <c r="G2562" s="3" t="str">
        <f t="shared" si="441"/>
        <v/>
      </c>
      <c r="H2562" s="3">
        <f t="shared" si="446"/>
        <v>0</v>
      </c>
      <c r="I2562" s="3" t="str">
        <f t="shared" si="442"/>
        <v/>
      </c>
      <c r="K2562" s="3">
        <f t="shared" si="443"/>
        <v>61</v>
      </c>
      <c r="L2562" s="3" t="str">
        <f t="shared" si="444"/>
        <v/>
      </c>
      <c r="N2562" s="48" t="s">
        <v>52</v>
      </c>
      <c r="O2562" s="57"/>
      <c r="P2562" s="36"/>
      <c r="Q2562" s="35"/>
      <c r="R2562" s="37"/>
      <c r="S2562" s="185"/>
      <c r="T2562" s="62" t="str">
        <f>IF(N2562&lt;&gt;"Choose Race",VLOOKUP(Q2562,'Riders Names'!A$2:B$582,2,FALSE),"")</f>
        <v/>
      </c>
      <c r="U2562" s="45" t="str">
        <f>IF(P2562&gt;0,VLOOKUP(Q2562,'Riders Names'!A$2:B$582,1,FALSE),"")</f>
        <v/>
      </c>
      <c r="X2562" s="7" t="str">
        <f>IF('My Races'!$H$2="All",Q2562,CONCATENATE(Q2562,N2562))</f>
        <v>Choose Race</v>
      </c>
    </row>
    <row r="2563" spans="1:24" hidden="1" x14ac:dyDescent="0.2">
      <c r="A2563" s="73" t="str">
        <f t="shared" si="440"/>
        <v/>
      </c>
      <c r="B2563" s="3" t="str">
        <f t="shared" ref="B2563:B2626" si="447">IF(N2563=$AA$11,RANK(A2563,A$3:A$5000,1),"")</f>
        <v/>
      </c>
      <c r="E2563" s="14" t="str">
        <f t="shared" ref="E2563:E2626" si="448">IF(N2563=$AA$11,P2563,"")</f>
        <v/>
      </c>
      <c r="F2563" s="3">
        <f t="shared" si="445"/>
        <v>8</v>
      </c>
      <c r="G2563" s="3" t="str">
        <f t="shared" si="441"/>
        <v/>
      </c>
      <c r="H2563" s="3">
        <f t="shared" si="446"/>
        <v>0</v>
      </c>
      <c r="I2563" s="3" t="str">
        <f t="shared" si="442"/>
        <v/>
      </c>
      <c r="K2563" s="3">
        <f t="shared" si="443"/>
        <v>61</v>
      </c>
      <c r="L2563" s="3" t="str">
        <f t="shared" si="444"/>
        <v/>
      </c>
      <c r="N2563" s="48" t="s">
        <v>52</v>
      </c>
      <c r="O2563" s="57"/>
      <c r="P2563" s="36"/>
      <c r="Q2563" s="35"/>
      <c r="R2563" s="37"/>
      <c r="S2563" s="185"/>
      <c r="T2563" s="62" t="str">
        <f>IF(N2563&lt;&gt;"Choose Race",VLOOKUP(Q2563,'Riders Names'!A$2:B$582,2,FALSE),"")</f>
        <v/>
      </c>
      <c r="U2563" s="45" t="str">
        <f>IF(P2563&gt;0,VLOOKUP(Q2563,'Riders Names'!A$2:B$582,1,FALSE),"")</f>
        <v/>
      </c>
      <c r="X2563" s="7" t="str">
        <f>IF('My Races'!$H$2="All",Q2563,CONCATENATE(Q2563,N2563))</f>
        <v>Choose Race</v>
      </c>
    </row>
    <row r="2564" spans="1:24" hidden="1" x14ac:dyDescent="0.2">
      <c r="A2564" s="73" t="str">
        <f t="shared" ref="A2564:A2627" si="449">IF(AND(N2564=$AA$11,$AA$7="All"),R2564,IF(AND(N2564=$AA$11,$AA$7=T2564),R2564,""))</f>
        <v/>
      </c>
      <c r="B2564" s="3" t="str">
        <f t="shared" si="447"/>
        <v/>
      </c>
      <c r="E2564" s="14" t="str">
        <f t="shared" si="448"/>
        <v/>
      </c>
      <c r="F2564" s="3">
        <f t="shared" si="445"/>
        <v>8</v>
      </c>
      <c r="G2564" s="3" t="str">
        <f t="shared" ref="G2564:G2627" si="450">IF(F2564&lt;&gt;F2563,F2564,"")</f>
        <v/>
      </c>
      <c r="H2564" s="3">
        <f t="shared" si="446"/>
        <v>0</v>
      </c>
      <c r="I2564" s="3" t="str">
        <f t="shared" ref="I2564:I2627" si="451">IF(H2564&lt;&gt;H2563,CONCATENATE($AA$11,H2564),"")</f>
        <v/>
      </c>
      <c r="K2564" s="3">
        <f t="shared" si="443"/>
        <v>61</v>
      </c>
      <c r="L2564" s="3" t="str">
        <f t="shared" si="444"/>
        <v/>
      </c>
      <c r="N2564" s="48" t="s">
        <v>52</v>
      </c>
      <c r="O2564" s="57"/>
      <c r="P2564" s="36"/>
      <c r="Q2564" s="35"/>
      <c r="R2564" s="37"/>
      <c r="S2564" s="185"/>
      <c r="T2564" s="62" t="str">
        <f>IF(N2564&lt;&gt;"Choose Race",VLOOKUP(Q2564,'Riders Names'!A$2:B$582,2,FALSE),"")</f>
        <v/>
      </c>
      <c r="U2564" s="45" t="str">
        <f>IF(P2564&gt;0,VLOOKUP(Q2564,'Riders Names'!A$2:B$582,1,FALSE),"")</f>
        <v/>
      </c>
      <c r="X2564" s="7" t="str">
        <f>IF('My Races'!$H$2="All",Q2564,CONCATENATE(Q2564,N2564))</f>
        <v>Choose Race</v>
      </c>
    </row>
    <row r="2565" spans="1:24" hidden="1" x14ac:dyDescent="0.2">
      <c r="A2565" s="73" t="str">
        <f t="shared" si="449"/>
        <v/>
      </c>
      <c r="B2565" s="3" t="str">
        <f t="shared" si="447"/>
        <v/>
      </c>
      <c r="E2565" s="14" t="str">
        <f t="shared" si="448"/>
        <v/>
      </c>
      <c r="F2565" s="3">
        <f t="shared" si="445"/>
        <v>8</v>
      </c>
      <c r="G2565" s="3" t="str">
        <f t="shared" si="450"/>
        <v/>
      </c>
      <c r="H2565" s="3">
        <f t="shared" si="446"/>
        <v>0</v>
      </c>
      <c r="I2565" s="3" t="str">
        <f t="shared" si="451"/>
        <v/>
      </c>
      <c r="K2565" s="3">
        <f t="shared" si="443"/>
        <v>61</v>
      </c>
      <c r="L2565" s="3" t="str">
        <f t="shared" si="444"/>
        <v/>
      </c>
      <c r="N2565" s="48" t="s">
        <v>52</v>
      </c>
      <c r="O2565" s="57"/>
      <c r="P2565" s="36"/>
      <c r="Q2565" s="35"/>
      <c r="R2565" s="37"/>
      <c r="S2565" s="185"/>
      <c r="T2565" s="62" t="str">
        <f>IF(N2565&lt;&gt;"Choose Race",VLOOKUP(Q2565,'Riders Names'!A$2:B$582,2,FALSE),"")</f>
        <v/>
      </c>
      <c r="U2565" s="45" t="str">
        <f>IF(P2565&gt;0,VLOOKUP(Q2565,'Riders Names'!A$2:B$582,1,FALSE),"")</f>
        <v/>
      </c>
      <c r="X2565" s="7" t="str">
        <f>IF('My Races'!$H$2="All",Q2565,CONCATENATE(Q2565,N2565))</f>
        <v>Choose Race</v>
      </c>
    </row>
    <row r="2566" spans="1:24" hidden="1" x14ac:dyDescent="0.2">
      <c r="A2566" s="73" t="str">
        <f t="shared" si="449"/>
        <v/>
      </c>
      <c r="B2566" s="3" t="str">
        <f t="shared" si="447"/>
        <v/>
      </c>
      <c r="E2566" s="14" t="str">
        <f t="shared" si="448"/>
        <v/>
      </c>
      <c r="F2566" s="3">
        <f t="shared" si="445"/>
        <v>8</v>
      </c>
      <c r="G2566" s="3" t="str">
        <f t="shared" si="450"/>
        <v/>
      </c>
      <c r="H2566" s="3">
        <f t="shared" si="446"/>
        <v>0</v>
      </c>
      <c r="I2566" s="3" t="str">
        <f t="shared" si="451"/>
        <v/>
      </c>
      <c r="K2566" s="3">
        <f t="shared" si="443"/>
        <v>61</v>
      </c>
      <c r="L2566" s="3" t="str">
        <f t="shared" si="444"/>
        <v/>
      </c>
      <c r="N2566" s="48" t="s">
        <v>52</v>
      </c>
      <c r="O2566" s="57"/>
      <c r="P2566" s="36"/>
      <c r="Q2566" s="35"/>
      <c r="R2566" s="37"/>
      <c r="S2566" s="185"/>
      <c r="T2566" s="62" t="str">
        <f>IF(N2566&lt;&gt;"Choose Race",VLOOKUP(Q2566,'Riders Names'!A$2:B$582,2,FALSE),"")</f>
        <v/>
      </c>
      <c r="U2566" s="45" t="str">
        <f>IF(P2566&gt;0,VLOOKUP(Q2566,'Riders Names'!A$2:B$582,1,FALSE),"")</f>
        <v/>
      </c>
      <c r="X2566" s="7" t="str">
        <f>IF('My Races'!$H$2="All",Q2566,CONCATENATE(Q2566,N2566))</f>
        <v>Choose Race</v>
      </c>
    </row>
    <row r="2567" spans="1:24" hidden="1" x14ac:dyDescent="0.2">
      <c r="A2567" s="73" t="str">
        <f t="shared" si="449"/>
        <v/>
      </c>
      <c r="B2567" s="3" t="str">
        <f t="shared" si="447"/>
        <v/>
      </c>
      <c r="E2567" s="14" t="str">
        <f t="shared" si="448"/>
        <v/>
      </c>
      <c r="F2567" s="3">
        <f t="shared" si="445"/>
        <v>8</v>
      </c>
      <c r="G2567" s="3" t="str">
        <f t="shared" si="450"/>
        <v/>
      </c>
      <c r="H2567" s="3">
        <f t="shared" si="446"/>
        <v>0</v>
      </c>
      <c r="I2567" s="3" t="str">
        <f t="shared" si="451"/>
        <v/>
      </c>
      <c r="K2567" s="3">
        <f t="shared" si="443"/>
        <v>61</v>
      </c>
      <c r="L2567" s="3" t="str">
        <f t="shared" si="444"/>
        <v/>
      </c>
      <c r="N2567" s="48" t="s">
        <v>52</v>
      </c>
      <c r="O2567" s="57"/>
      <c r="P2567" s="36"/>
      <c r="Q2567" s="35"/>
      <c r="R2567" s="37"/>
      <c r="S2567" s="185"/>
      <c r="T2567" s="62" t="str">
        <f>IF(N2567&lt;&gt;"Choose Race",VLOOKUP(Q2567,'Riders Names'!A$2:B$582,2,FALSE),"")</f>
        <v/>
      </c>
      <c r="U2567" s="45" t="str">
        <f>IF(P2567&gt;0,VLOOKUP(Q2567,'Riders Names'!A$2:B$582,1,FALSE),"")</f>
        <v/>
      </c>
      <c r="X2567" s="7" t="str">
        <f>IF('My Races'!$H$2="All",Q2567,CONCATENATE(Q2567,N2567))</f>
        <v>Choose Race</v>
      </c>
    </row>
    <row r="2568" spans="1:24" hidden="1" x14ac:dyDescent="0.2">
      <c r="A2568" s="73" t="str">
        <f t="shared" si="449"/>
        <v/>
      </c>
      <c r="B2568" s="3" t="str">
        <f t="shared" si="447"/>
        <v/>
      </c>
      <c r="E2568" s="14" t="str">
        <f t="shared" si="448"/>
        <v/>
      </c>
      <c r="F2568" s="3">
        <f t="shared" si="445"/>
        <v>8</v>
      </c>
      <c r="G2568" s="3" t="str">
        <f t="shared" si="450"/>
        <v/>
      </c>
      <c r="H2568" s="3">
        <f t="shared" si="446"/>
        <v>0</v>
      </c>
      <c r="I2568" s="3" t="str">
        <f t="shared" si="451"/>
        <v/>
      </c>
      <c r="K2568" s="3">
        <f t="shared" si="443"/>
        <v>61</v>
      </c>
      <c r="L2568" s="3" t="str">
        <f t="shared" si="444"/>
        <v/>
      </c>
      <c r="N2568" s="48" t="s">
        <v>52</v>
      </c>
      <c r="O2568" s="57"/>
      <c r="P2568" s="36"/>
      <c r="Q2568" s="35"/>
      <c r="R2568" s="37"/>
      <c r="S2568" s="185"/>
      <c r="T2568" s="62" t="str">
        <f>IF(N2568&lt;&gt;"Choose Race",VLOOKUP(Q2568,'Riders Names'!A$2:B$582,2,FALSE),"")</f>
        <v/>
      </c>
      <c r="U2568" s="45" t="str">
        <f>IF(P2568&gt;0,VLOOKUP(Q2568,'Riders Names'!A$2:B$582,1,FALSE),"")</f>
        <v/>
      </c>
      <c r="X2568" s="7" t="str">
        <f>IF('My Races'!$H$2="All",Q2568,CONCATENATE(Q2568,N2568))</f>
        <v>Choose Race</v>
      </c>
    </row>
    <row r="2569" spans="1:24" hidden="1" x14ac:dyDescent="0.2">
      <c r="A2569" s="73" t="str">
        <f t="shared" si="449"/>
        <v/>
      </c>
      <c r="B2569" s="3" t="str">
        <f t="shared" si="447"/>
        <v/>
      </c>
      <c r="E2569" s="14" t="str">
        <f t="shared" si="448"/>
        <v/>
      </c>
      <c r="F2569" s="3">
        <f t="shared" si="445"/>
        <v>8</v>
      </c>
      <c r="G2569" s="3" t="str">
        <f t="shared" si="450"/>
        <v/>
      </c>
      <c r="H2569" s="3">
        <f t="shared" si="446"/>
        <v>0</v>
      </c>
      <c r="I2569" s="3" t="str">
        <f t="shared" si="451"/>
        <v/>
      </c>
      <c r="K2569" s="3">
        <f t="shared" ref="K2569:K2632" si="452">IF(X2569=$AA$6,K2568+1,K2568)</f>
        <v>61</v>
      </c>
      <c r="L2569" s="3" t="str">
        <f t="shared" ref="L2569:L2632" si="453">IF(K2569&lt;&gt;K2568,CONCATENATE($AA$4,K2569),"")</f>
        <v/>
      </c>
      <c r="N2569" s="48" t="s">
        <v>52</v>
      </c>
      <c r="O2569" s="57"/>
      <c r="P2569" s="36"/>
      <c r="Q2569" s="35"/>
      <c r="R2569" s="37"/>
      <c r="S2569" s="185"/>
      <c r="T2569" s="62" t="str">
        <f>IF(N2569&lt;&gt;"Choose Race",VLOOKUP(Q2569,'Riders Names'!A$2:B$582,2,FALSE),"")</f>
        <v/>
      </c>
      <c r="U2569" s="45" t="str">
        <f>IF(P2569&gt;0,VLOOKUP(Q2569,'Riders Names'!A$2:B$582,1,FALSE),"")</f>
        <v/>
      </c>
      <c r="X2569" s="7" t="str">
        <f>IF('My Races'!$H$2="All",Q2569,CONCATENATE(Q2569,N2569))</f>
        <v>Choose Race</v>
      </c>
    </row>
    <row r="2570" spans="1:24" hidden="1" x14ac:dyDescent="0.2">
      <c r="A2570" s="73" t="str">
        <f t="shared" si="449"/>
        <v/>
      </c>
      <c r="B2570" s="3" t="str">
        <f t="shared" si="447"/>
        <v/>
      </c>
      <c r="E2570" s="14" t="str">
        <f t="shared" si="448"/>
        <v/>
      </c>
      <c r="F2570" s="3">
        <f t="shared" si="445"/>
        <v>8</v>
      </c>
      <c r="G2570" s="3" t="str">
        <f t="shared" si="450"/>
        <v/>
      </c>
      <c r="H2570" s="3">
        <f t="shared" si="446"/>
        <v>0</v>
      </c>
      <c r="I2570" s="3" t="str">
        <f t="shared" si="451"/>
        <v/>
      </c>
      <c r="K2570" s="3">
        <f t="shared" si="452"/>
        <v>61</v>
      </c>
      <c r="L2570" s="3" t="str">
        <f t="shared" si="453"/>
        <v/>
      </c>
      <c r="N2570" s="48" t="s">
        <v>52</v>
      </c>
      <c r="O2570" s="57"/>
      <c r="P2570" s="36"/>
      <c r="Q2570" s="35"/>
      <c r="R2570" s="37"/>
      <c r="S2570" s="185"/>
      <c r="T2570" s="62" t="str">
        <f>IF(N2570&lt;&gt;"Choose Race",VLOOKUP(Q2570,'Riders Names'!A$2:B$582,2,FALSE),"")</f>
        <v/>
      </c>
      <c r="U2570" s="45" t="str">
        <f>IF(P2570&gt;0,VLOOKUP(Q2570,'Riders Names'!A$2:B$582,1,FALSE),"")</f>
        <v/>
      </c>
      <c r="X2570" s="7" t="str">
        <f>IF('My Races'!$H$2="All",Q2570,CONCATENATE(Q2570,N2570))</f>
        <v>Choose Race</v>
      </c>
    </row>
    <row r="2571" spans="1:24" hidden="1" x14ac:dyDescent="0.2">
      <c r="A2571" s="73" t="str">
        <f t="shared" si="449"/>
        <v/>
      </c>
      <c r="B2571" s="3" t="str">
        <f t="shared" si="447"/>
        <v/>
      </c>
      <c r="E2571" s="14" t="str">
        <f t="shared" si="448"/>
        <v/>
      </c>
      <c r="F2571" s="3">
        <f t="shared" si="445"/>
        <v>8</v>
      </c>
      <c r="G2571" s="3" t="str">
        <f t="shared" si="450"/>
        <v/>
      </c>
      <c r="H2571" s="3">
        <f t="shared" si="446"/>
        <v>0</v>
      </c>
      <c r="I2571" s="3" t="str">
        <f t="shared" si="451"/>
        <v/>
      </c>
      <c r="K2571" s="3">
        <f t="shared" si="452"/>
        <v>61</v>
      </c>
      <c r="L2571" s="3" t="str">
        <f t="shared" si="453"/>
        <v/>
      </c>
      <c r="N2571" s="48" t="s">
        <v>52</v>
      </c>
      <c r="O2571" s="57"/>
      <c r="P2571" s="36"/>
      <c r="Q2571" s="35"/>
      <c r="R2571" s="37"/>
      <c r="S2571" s="185"/>
      <c r="T2571" s="62" t="str">
        <f>IF(N2571&lt;&gt;"Choose Race",VLOOKUP(Q2571,'Riders Names'!A$2:B$582,2,FALSE),"")</f>
        <v/>
      </c>
      <c r="U2571" s="45" t="str">
        <f>IF(P2571&gt;0,VLOOKUP(Q2571,'Riders Names'!A$2:B$582,1,FALSE),"")</f>
        <v/>
      </c>
      <c r="X2571" s="7" t="str">
        <f>IF('My Races'!$H$2="All",Q2571,CONCATENATE(Q2571,N2571))</f>
        <v>Choose Race</v>
      </c>
    </row>
    <row r="2572" spans="1:24" hidden="1" x14ac:dyDescent="0.2">
      <c r="A2572" s="73" t="str">
        <f t="shared" si="449"/>
        <v/>
      </c>
      <c r="B2572" s="3" t="str">
        <f t="shared" si="447"/>
        <v/>
      </c>
      <c r="E2572" s="14" t="str">
        <f t="shared" si="448"/>
        <v/>
      </c>
      <c r="F2572" s="3">
        <f t="shared" si="445"/>
        <v>8</v>
      </c>
      <c r="G2572" s="3" t="str">
        <f t="shared" si="450"/>
        <v/>
      </c>
      <c r="H2572" s="3">
        <f t="shared" si="446"/>
        <v>0</v>
      </c>
      <c r="I2572" s="3" t="str">
        <f t="shared" si="451"/>
        <v/>
      </c>
      <c r="K2572" s="3">
        <f t="shared" si="452"/>
        <v>61</v>
      </c>
      <c r="L2572" s="3" t="str">
        <f t="shared" si="453"/>
        <v/>
      </c>
      <c r="N2572" s="48" t="s">
        <v>52</v>
      </c>
      <c r="O2572" s="57"/>
      <c r="P2572" s="36"/>
      <c r="Q2572" s="35"/>
      <c r="R2572" s="37"/>
      <c r="S2572" s="185"/>
      <c r="T2572" s="62" t="str">
        <f>IF(N2572&lt;&gt;"Choose Race",VLOOKUP(Q2572,'Riders Names'!A$2:B$582,2,FALSE),"")</f>
        <v/>
      </c>
      <c r="U2572" s="45" t="str">
        <f>IF(P2572&gt;0,VLOOKUP(Q2572,'Riders Names'!A$2:B$582,1,FALSE),"")</f>
        <v/>
      </c>
      <c r="X2572" s="7" t="str">
        <f>IF('My Races'!$H$2="All",Q2572,CONCATENATE(Q2572,N2572))</f>
        <v>Choose Race</v>
      </c>
    </row>
    <row r="2573" spans="1:24" hidden="1" x14ac:dyDescent="0.2">
      <c r="A2573" s="73" t="str">
        <f t="shared" si="449"/>
        <v/>
      </c>
      <c r="B2573" s="3" t="str">
        <f t="shared" si="447"/>
        <v/>
      </c>
      <c r="E2573" s="14" t="str">
        <f t="shared" si="448"/>
        <v/>
      </c>
      <c r="F2573" s="3">
        <f t="shared" si="445"/>
        <v>8</v>
      </c>
      <c r="G2573" s="3" t="str">
        <f t="shared" si="450"/>
        <v/>
      </c>
      <c r="H2573" s="3">
        <f t="shared" si="446"/>
        <v>0</v>
      </c>
      <c r="I2573" s="3" t="str">
        <f t="shared" si="451"/>
        <v/>
      </c>
      <c r="K2573" s="3">
        <f t="shared" si="452"/>
        <v>61</v>
      </c>
      <c r="L2573" s="3" t="str">
        <f t="shared" si="453"/>
        <v/>
      </c>
      <c r="N2573" s="48" t="s">
        <v>52</v>
      </c>
      <c r="O2573" s="57"/>
      <c r="P2573" s="36"/>
      <c r="Q2573" s="35"/>
      <c r="R2573" s="37"/>
      <c r="S2573" s="185"/>
      <c r="T2573" s="62" t="str">
        <f>IF(N2573&lt;&gt;"Choose Race",VLOOKUP(Q2573,'Riders Names'!A$2:B$582,2,FALSE),"")</f>
        <v/>
      </c>
      <c r="U2573" s="45" t="str">
        <f>IF(P2573&gt;0,VLOOKUP(Q2573,'Riders Names'!A$2:B$582,1,FALSE),"")</f>
        <v/>
      </c>
      <c r="X2573" s="7" t="str">
        <f>IF('My Races'!$H$2="All",Q2573,CONCATENATE(Q2573,N2573))</f>
        <v>Choose Race</v>
      </c>
    </row>
    <row r="2574" spans="1:24" hidden="1" x14ac:dyDescent="0.2">
      <c r="A2574" s="73" t="str">
        <f t="shared" si="449"/>
        <v/>
      </c>
      <c r="B2574" s="3" t="str">
        <f t="shared" si="447"/>
        <v/>
      </c>
      <c r="E2574" s="14" t="str">
        <f t="shared" si="448"/>
        <v/>
      </c>
      <c r="F2574" s="3">
        <f t="shared" si="445"/>
        <v>8</v>
      </c>
      <c r="G2574" s="3" t="str">
        <f t="shared" si="450"/>
        <v/>
      </c>
      <c r="H2574" s="3">
        <f t="shared" si="446"/>
        <v>0</v>
      </c>
      <c r="I2574" s="3" t="str">
        <f t="shared" si="451"/>
        <v/>
      </c>
      <c r="K2574" s="3">
        <f t="shared" si="452"/>
        <v>61</v>
      </c>
      <c r="L2574" s="3" t="str">
        <f t="shared" si="453"/>
        <v/>
      </c>
      <c r="N2574" s="48" t="s">
        <v>52</v>
      </c>
      <c r="O2574" s="57"/>
      <c r="P2574" s="36"/>
      <c r="Q2574" s="35"/>
      <c r="R2574" s="37"/>
      <c r="S2574" s="185"/>
      <c r="T2574" s="62" t="str">
        <f>IF(N2574&lt;&gt;"Choose Race",VLOOKUP(Q2574,'Riders Names'!A$2:B$582,2,FALSE),"")</f>
        <v/>
      </c>
      <c r="U2574" s="45" t="str">
        <f>IF(P2574&gt;0,VLOOKUP(Q2574,'Riders Names'!A$2:B$582,1,FALSE),"")</f>
        <v/>
      </c>
      <c r="X2574" s="7" t="str">
        <f>IF('My Races'!$H$2="All",Q2574,CONCATENATE(Q2574,N2574))</f>
        <v>Choose Race</v>
      </c>
    </row>
    <row r="2575" spans="1:24" hidden="1" x14ac:dyDescent="0.2">
      <c r="A2575" s="73" t="str">
        <f t="shared" si="449"/>
        <v/>
      </c>
      <c r="B2575" s="3" t="str">
        <f t="shared" si="447"/>
        <v/>
      </c>
      <c r="E2575" s="14" t="str">
        <f t="shared" si="448"/>
        <v/>
      </c>
      <c r="F2575" s="3">
        <f t="shared" si="445"/>
        <v>8</v>
      </c>
      <c r="G2575" s="3" t="str">
        <f t="shared" si="450"/>
        <v/>
      </c>
      <c r="H2575" s="3">
        <f t="shared" si="446"/>
        <v>0</v>
      </c>
      <c r="I2575" s="3" t="str">
        <f t="shared" si="451"/>
        <v/>
      </c>
      <c r="K2575" s="3">
        <f t="shared" si="452"/>
        <v>61</v>
      </c>
      <c r="L2575" s="3" t="str">
        <f t="shared" si="453"/>
        <v/>
      </c>
      <c r="N2575" s="48" t="s">
        <v>52</v>
      </c>
      <c r="O2575" s="57"/>
      <c r="P2575" s="36"/>
      <c r="Q2575" s="35"/>
      <c r="R2575" s="37"/>
      <c r="S2575" s="185"/>
      <c r="T2575" s="62" t="str">
        <f>IF(N2575&lt;&gt;"Choose Race",VLOOKUP(Q2575,'Riders Names'!A$2:B$582,2,FALSE),"")</f>
        <v/>
      </c>
      <c r="U2575" s="45" t="str">
        <f>IF(P2575&gt;0,VLOOKUP(Q2575,'Riders Names'!A$2:B$582,1,FALSE),"")</f>
        <v/>
      </c>
      <c r="X2575" s="7" t="str">
        <f>IF('My Races'!$H$2="All",Q2575,CONCATENATE(Q2575,N2575))</f>
        <v>Choose Race</v>
      </c>
    </row>
    <row r="2576" spans="1:24" hidden="1" x14ac:dyDescent="0.2">
      <c r="A2576" s="73" t="str">
        <f t="shared" si="449"/>
        <v/>
      </c>
      <c r="B2576" s="3" t="str">
        <f t="shared" si="447"/>
        <v/>
      </c>
      <c r="E2576" s="14" t="str">
        <f t="shared" si="448"/>
        <v/>
      </c>
      <c r="F2576" s="3">
        <f t="shared" si="445"/>
        <v>8</v>
      </c>
      <c r="G2576" s="3" t="str">
        <f t="shared" si="450"/>
        <v/>
      </c>
      <c r="H2576" s="3">
        <f t="shared" si="446"/>
        <v>0</v>
      </c>
      <c r="I2576" s="3" t="str">
        <f t="shared" si="451"/>
        <v/>
      </c>
      <c r="K2576" s="3">
        <f t="shared" si="452"/>
        <v>61</v>
      </c>
      <c r="L2576" s="3" t="str">
        <f t="shared" si="453"/>
        <v/>
      </c>
      <c r="N2576" s="48" t="s">
        <v>52</v>
      </c>
      <c r="O2576" s="57"/>
      <c r="P2576" s="36"/>
      <c r="Q2576" s="35"/>
      <c r="R2576" s="37"/>
      <c r="S2576" s="185"/>
      <c r="T2576" s="62" t="str">
        <f>IF(N2576&lt;&gt;"Choose Race",VLOOKUP(Q2576,'Riders Names'!A$2:B$582,2,FALSE),"")</f>
        <v/>
      </c>
      <c r="U2576" s="45" t="str">
        <f>IF(P2576&gt;0,VLOOKUP(Q2576,'Riders Names'!A$2:B$582,1,FALSE),"")</f>
        <v/>
      </c>
      <c r="X2576" s="7" t="str">
        <f>IF('My Races'!$H$2="All",Q2576,CONCATENATE(Q2576,N2576))</f>
        <v>Choose Race</v>
      </c>
    </row>
    <row r="2577" spans="1:24" hidden="1" x14ac:dyDescent="0.2">
      <c r="A2577" s="73" t="str">
        <f t="shared" si="449"/>
        <v/>
      </c>
      <c r="B2577" s="3" t="str">
        <f t="shared" si="447"/>
        <v/>
      </c>
      <c r="E2577" s="14" t="str">
        <f t="shared" si="448"/>
        <v/>
      </c>
      <c r="F2577" s="3">
        <f t="shared" si="445"/>
        <v>8</v>
      </c>
      <c r="G2577" s="3" t="str">
        <f t="shared" si="450"/>
        <v/>
      </c>
      <c r="H2577" s="3">
        <f t="shared" si="446"/>
        <v>0</v>
      </c>
      <c r="I2577" s="3" t="str">
        <f t="shared" si="451"/>
        <v/>
      </c>
      <c r="K2577" s="3">
        <f t="shared" si="452"/>
        <v>61</v>
      </c>
      <c r="L2577" s="3" t="str">
        <f t="shared" si="453"/>
        <v/>
      </c>
      <c r="N2577" s="48" t="s">
        <v>52</v>
      </c>
      <c r="O2577" s="57"/>
      <c r="P2577" s="36"/>
      <c r="Q2577" s="35"/>
      <c r="R2577" s="37"/>
      <c r="S2577" s="185"/>
      <c r="T2577" s="62" t="str">
        <f>IF(N2577&lt;&gt;"Choose Race",VLOOKUP(Q2577,'Riders Names'!A$2:B$582,2,FALSE),"")</f>
        <v/>
      </c>
      <c r="U2577" s="45" t="str">
        <f>IF(P2577&gt;0,VLOOKUP(Q2577,'Riders Names'!A$2:B$582,1,FALSE),"")</f>
        <v/>
      </c>
      <c r="X2577" s="7" t="str">
        <f>IF('My Races'!$H$2="All",Q2577,CONCATENATE(Q2577,N2577))</f>
        <v>Choose Race</v>
      </c>
    </row>
    <row r="2578" spans="1:24" hidden="1" x14ac:dyDescent="0.2">
      <c r="A2578" s="73" t="str">
        <f t="shared" si="449"/>
        <v/>
      </c>
      <c r="B2578" s="3" t="str">
        <f t="shared" si="447"/>
        <v/>
      </c>
      <c r="E2578" s="14" t="str">
        <f t="shared" si="448"/>
        <v/>
      </c>
      <c r="F2578" s="3">
        <f t="shared" si="445"/>
        <v>8</v>
      </c>
      <c r="G2578" s="3" t="str">
        <f t="shared" si="450"/>
        <v/>
      </c>
      <c r="H2578" s="3">
        <f t="shared" si="446"/>
        <v>0</v>
      </c>
      <c r="I2578" s="3" t="str">
        <f t="shared" si="451"/>
        <v/>
      </c>
      <c r="K2578" s="3">
        <f t="shared" si="452"/>
        <v>61</v>
      </c>
      <c r="L2578" s="3" t="str">
        <f t="shared" si="453"/>
        <v/>
      </c>
      <c r="N2578" s="48" t="s">
        <v>52</v>
      </c>
      <c r="O2578" s="57"/>
      <c r="P2578" s="36"/>
      <c r="Q2578" s="35"/>
      <c r="R2578" s="37"/>
      <c r="S2578" s="185"/>
      <c r="T2578" s="62" t="str">
        <f>IF(N2578&lt;&gt;"Choose Race",VLOOKUP(Q2578,'Riders Names'!A$2:B$582,2,FALSE),"")</f>
        <v/>
      </c>
      <c r="U2578" s="45" t="str">
        <f>IF(P2578&gt;0,VLOOKUP(Q2578,'Riders Names'!A$2:B$582,1,FALSE),"")</f>
        <v/>
      </c>
      <c r="X2578" s="7" t="str">
        <f>IF('My Races'!$H$2="All",Q2578,CONCATENATE(Q2578,N2578))</f>
        <v>Choose Race</v>
      </c>
    </row>
    <row r="2579" spans="1:24" hidden="1" x14ac:dyDescent="0.2">
      <c r="A2579" s="73" t="str">
        <f t="shared" si="449"/>
        <v/>
      </c>
      <c r="B2579" s="3" t="str">
        <f t="shared" si="447"/>
        <v/>
      </c>
      <c r="E2579" s="14" t="str">
        <f t="shared" si="448"/>
        <v/>
      </c>
      <c r="F2579" s="3">
        <f t="shared" ref="F2579:F2642" si="454">IF(AND(E2579&lt;&gt;"",E2578&lt;&gt;E2579),F2578+1,F2578)</f>
        <v>8</v>
      </c>
      <c r="G2579" s="3" t="str">
        <f t="shared" si="450"/>
        <v/>
      </c>
      <c r="H2579" s="3">
        <f t="shared" si="446"/>
        <v>0</v>
      </c>
      <c r="I2579" s="3" t="str">
        <f t="shared" si="451"/>
        <v/>
      </c>
      <c r="K2579" s="3">
        <f t="shared" si="452"/>
        <v>61</v>
      </c>
      <c r="L2579" s="3" t="str">
        <f t="shared" si="453"/>
        <v/>
      </c>
      <c r="N2579" s="48" t="s">
        <v>52</v>
      </c>
      <c r="O2579" s="57"/>
      <c r="P2579" s="36"/>
      <c r="Q2579" s="35"/>
      <c r="R2579" s="37"/>
      <c r="S2579" s="185"/>
      <c r="T2579" s="62" t="str">
        <f>IF(N2579&lt;&gt;"Choose Race",VLOOKUP(Q2579,'Riders Names'!A$2:B$582,2,FALSE),"")</f>
        <v/>
      </c>
      <c r="U2579" s="45" t="str">
        <f>IF(P2579&gt;0,VLOOKUP(Q2579,'Riders Names'!A$2:B$582,1,FALSE),"")</f>
        <v/>
      </c>
      <c r="X2579" s="7" t="str">
        <f>IF('My Races'!$H$2="All",Q2579,CONCATENATE(Q2579,N2579))</f>
        <v>Choose Race</v>
      </c>
    </row>
    <row r="2580" spans="1:24" hidden="1" x14ac:dyDescent="0.2">
      <c r="A2580" s="73" t="str">
        <f t="shared" si="449"/>
        <v/>
      </c>
      <c r="B2580" s="3" t="str">
        <f t="shared" si="447"/>
        <v/>
      </c>
      <c r="E2580" s="14" t="str">
        <f t="shared" si="448"/>
        <v/>
      </c>
      <c r="F2580" s="3">
        <f t="shared" si="454"/>
        <v>8</v>
      </c>
      <c r="G2580" s="3" t="str">
        <f t="shared" si="450"/>
        <v/>
      </c>
      <c r="H2580" s="3">
        <f t="shared" si="446"/>
        <v>0</v>
      </c>
      <c r="I2580" s="3" t="str">
        <f t="shared" si="451"/>
        <v/>
      </c>
      <c r="K2580" s="3">
        <f t="shared" si="452"/>
        <v>61</v>
      </c>
      <c r="L2580" s="3" t="str">
        <f t="shared" si="453"/>
        <v/>
      </c>
      <c r="N2580" s="48" t="s">
        <v>52</v>
      </c>
      <c r="O2580" s="57"/>
      <c r="P2580" s="36"/>
      <c r="Q2580" s="35"/>
      <c r="R2580" s="37"/>
      <c r="S2580" s="185"/>
      <c r="T2580" s="62" t="str">
        <f>IF(N2580&lt;&gt;"Choose Race",VLOOKUP(Q2580,'Riders Names'!A$2:B$582,2,FALSE),"")</f>
        <v/>
      </c>
      <c r="U2580" s="45" t="str">
        <f>IF(P2580&gt;0,VLOOKUP(Q2580,'Riders Names'!A$2:B$582,1,FALSE),"")</f>
        <v/>
      </c>
      <c r="X2580" s="7" t="str">
        <f>IF('My Races'!$H$2="All",Q2580,CONCATENATE(Q2580,N2580))</f>
        <v>Choose Race</v>
      </c>
    </row>
    <row r="2581" spans="1:24" hidden="1" x14ac:dyDescent="0.2">
      <c r="A2581" s="73" t="str">
        <f t="shared" si="449"/>
        <v/>
      </c>
      <c r="B2581" s="3" t="str">
        <f t="shared" si="447"/>
        <v/>
      </c>
      <c r="E2581" s="14" t="str">
        <f t="shared" si="448"/>
        <v/>
      </c>
      <c r="F2581" s="3">
        <f t="shared" si="454"/>
        <v>8</v>
      </c>
      <c r="G2581" s="3" t="str">
        <f t="shared" si="450"/>
        <v/>
      </c>
      <c r="H2581" s="3">
        <f t="shared" si="446"/>
        <v>0</v>
      </c>
      <c r="I2581" s="3" t="str">
        <f t="shared" si="451"/>
        <v/>
      </c>
      <c r="K2581" s="3">
        <f t="shared" si="452"/>
        <v>61</v>
      </c>
      <c r="L2581" s="3" t="str">
        <f t="shared" si="453"/>
        <v/>
      </c>
      <c r="N2581" s="48" t="s">
        <v>52</v>
      </c>
      <c r="O2581" s="57"/>
      <c r="P2581" s="36"/>
      <c r="Q2581" s="35"/>
      <c r="R2581" s="37"/>
      <c r="S2581" s="185"/>
      <c r="T2581" s="62" t="str">
        <f>IF(N2581&lt;&gt;"Choose Race",VLOOKUP(Q2581,'Riders Names'!A$2:B$582,2,FALSE),"")</f>
        <v/>
      </c>
      <c r="U2581" s="45" t="str">
        <f>IF(P2581&gt;0,VLOOKUP(Q2581,'Riders Names'!A$2:B$582,1,FALSE),"")</f>
        <v/>
      </c>
      <c r="X2581" s="7" t="str">
        <f>IF('My Races'!$H$2="All",Q2581,CONCATENATE(Q2581,N2581))</f>
        <v>Choose Race</v>
      </c>
    </row>
    <row r="2582" spans="1:24" hidden="1" x14ac:dyDescent="0.2">
      <c r="A2582" s="73" t="str">
        <f t="shared" si="449"/>
        <v/>
      </c>
      <c r="B2582" s="3" t="str">
        <f t="shared" si="447"/>
        <v/>
      </c>
      <c r="E2582" s="14" t="str">
        <f t="shared" si="448"/>
        <v/>
      </c>
      <c r="F2582" s="3">
        <f t="shared" si="454"/>
        <v>8</v>
      </c>
      <c r="G2582" s="3" t="str">
        <f t="shared" si="450"/>
        <v/>
      </c>
      <c r="H2582" s="3">
        <f t="shared" si="446"/>
        <v>0</v>
      </c>
      <c r="I2582" s="3" t="str">
        <f t="shared" si="451"/>
        <v/>
      </c>
      <c r="K2582" s="3">
        <f t="shared" si="452"/>
        <v>61</v>
      </c>
      <c r="L2582" s="3" t="str">
        <f t="shared" si="453"/>
        <v/>
      </c>
      <c r="N2582" s="48" t="s">
        <v>52</v>
      </c>
      <c r="O2582" s="57"/>
      <c r="P2582" s="36"/>
      <c r="Q2582" s="35"/>
      <c r="R2582" s="37"/>
      <c r="S2582" s="185"/>
      <c r="T2582" s="62" t="str">
        <f>IF(N2582&lt;&gt;"Choose Race",VLOOKUP(Q2582,'Riders Names'!A$2:B$582,2,FALSE),"")</f>
        <v/>
      </c>
      <c r="U2582" s="45" t="str">
        <f>IF(P2582&gt;0,VLOOKUP(Q2582,'Riders Names'!A$2:B$582,1,FALSE),"")</f>
        <v/>
      </c>
      <c r="X2582" s="7" t="str">
        <f>IF('My Races'!$H$2="All",Q2582,CONCATENATE(Q2582,N2582))</f>
        <v>Choose Race</v>
      </c>
    </row>
    <row r="2583" spans="1:24" hidden="1" x14ac:dyDescent="0.2">
      <c r="A2583" s="73" t="str">
        <f t="shared" si="449"/>
        <v/>
      </c>
      <c r="B2583" s="3" t="str">
        <f t="shared" si="447"/>
        <v/>
      </c>
      <c r="E2583" s="14" t="str">
        <f t="shared" si="448"/>
        <v/>
      </c>
      <c r="F2583" s="3">
        <f t="shared" si="454"/>
        <v>8</v>
      </c>
      <c r="G2583" s="3" t="str">
        <f t="shared" si="450"/>
        <v/>
      </c>
      <c r="H2583" s="3">
        <f t="shared" si="446"/>
        <v>0</v>
      </c>
      <c r="I2583" s="3" t="str">
        <f t="shared" si="451"/>
        <v/>
      </c>
      <c r="K2583" s="3">
        <f t="shared" si="452"/>
        <v>61</v>
      </c>
      <c r="L2583" s="3" t="str">
        <f t="shared" si="453"/>
        <v/>
      </c>
      <c r="N2583" s="48" t="s">
        <v>52</v>
      </c>
      <c r="O2583" s="57"/>
      <c r="P2583" s="36"/>
      <c r="Q2583" s="35"/>
      <c r="R2583" s="37"/>
      <c r="S2583" s="185"/>
      <c r="T2583" s="62" t="str">
        <f>IF(N2583&lt;&gt;"Choose Race",VLOOKUP(Q2583,'Riders Names'!A$2:B$582,2,FALSE),"")</f>
        <v/>
      </c>
      <c r="U2583" s="45" t="str">
        <f>IF(P2583&gt;0,VLOOKUP(Q2583,'Riders Names'!A$2:B$582,1,FALSE),"")</f>
        <v/>
      </c>
      <c r="X2583" s="7" t="str">
        <f>IF('My Races'!$H$2="All",Q2583,CONCATENATE(Q2583,N2583))</f>
        <v>Choose Race</v>
      </c>
    </row>
    <row r="2584" spans="1:24" hidden="1" x14ac:dyDescent="0.2">
      <c r="A2584" s="73" t="str">
        <f t="shared" si="449"/>
        <v/>
      </c>
      <c r="B2584" s="3" t="str">
        <f t="shared" si="447"/>
        <v/>
      </c>
      <c r="E2584" s="14" t="str">
        <f t="shared" si="448"/>
        <v/>
      </c>
      <c r="F2584" s="3">
        <f t="shared" si="454"/>
        <v>8</v>
      </c>
      <c r="G2584" s="3" t="str">
        <f t="shared" si="450"/>
        <v/>
      </c>
      <c r="H2584" s="3">
        <f t="shared" si="446"/>
        <v>0</v>
      </c>
      <c r="I2584" s="3" t="str">
        <f t="shared" si="451"/>
        <v/>
      </c>
      <c r="K2584" s="3">
        <f t="shared" si="452"/>
        <v>61</v>
      </c>
      <c r="L2584" s="3" t="str">
        <f t="shared" si="453"/>
        <v/>
      </c>
      <c r="N2584" s="48" t="s">
        <v>52</v>
      </c>
      <c r="O2584" s="57"/>
      <c r="P2584" s="36"/>
      <c r="Q2584" s="35"/>
      <c r="R2584" s="37"/>
      <c r="S2584" s="185"/>
      <c r="T2584" s="62" t="str">
        <f>IF(N2584&lt;&gt;"Choose Race",VLOOKUP(Q2584,'Riders Names'!A$2:B$582,2,FALSE),"")</f>
        <v/>
      </c>
      <c r="U2584" s="45" t="str">
        <f>IF(P2584&gt;0,VLOOKUP(Q2584,'Riders Names'!A$2:B$582,1,FALSE),"")</f>
        <v/>
      </c>
      <c r="X2584" s="7" t="str">
        <f>IF('My Races'!$H$2="All",Q2584,CONCATENATE(Q2584,N2584))</f>
        <v>Choose Race</v>
      </c>
    </row>
    <row r="2585" spans="1:24" hidden="1" x14ac:dyDescent="0.2">
      <c r="A2585" s="73" t="str">
        <f t="shared" si="449"/>
        <v/>
      </c>
      <c r="B2585" s="3" t="str">
        <f t="shared" si="447"/>
        <v/>
      </c>
      <c r="E2585" s="14" t="str">
        <f t="shared" si="448"/>
        <v/>
      </c>
      <c r="F2585" s="3">
        <f t="shared" si="454"/>
        <v>8</v>
      </c>
      <c r="G2585" s="3" t="str">
        <f t="shared" si="450"/>
        <v/>
      </c>
      <c r="H2585" s="3">
        <f t="shared" si="446"/>
        <v>0</v>
      </c>
      <c r="I2585" s="3" t="str">
        <f t="shared" si="451"/>
        <v/>
      </c>
      <c r="K2585" s="3">
        <f t="shared" si="452"/>
        <v>61</v>
      </c>
      <c r="L2585" s="3" t="str">
        <f t="shared" si="453"/>
        <v/>
      </c>
      <c r="N2585" s="48" t="s">
        <v>52</v>
      </c>
      <c r="O2585" s="57"/>
      <c r="P2585" s="36"/>
      <c r="Q2585" s="35"/>
      <c r="R2585" s="37"/>
      <c r="S2585" s="185"/>
      <c r="T2585" s="62" t="str">
        <f>IF(N2585&lt;&gt;"Choose Race",VLOOKUP(Q2585,'Riders Names'!A$2:B$582,2,FALSE),"")</f>
        <v/>
      </c>
      <c r="U2585" s="45" t="str">
        <f>IF(P2585&gt;0,VLOOKUP(Q2585,'Riders Names'!A$2:B$582,1,FALSE),"")</f>
        <v/>
      </c>
      <c r="X2585" s="7" t="str">
        <f>IF('My Races'!$H$2="All",Q2585,CONCATENATE(Q2585,N2585))</f>
        <v>Choose Race</v>
      </c>
    </row>
    <row r="2586" spans="1:24" hidden="1" x14ac:dyDescent="0.2">
      <c r="A2586" s="73" t="str">
        <f t="shared" si="449"/>
        <v/>
      </c>
      <c r="B2586" s="3" t="str">
        <f t="shared" si="447"/>
        <v/>
      </c>
      <c r="E2586" s="14" t="str">
        <f t="shared" si="448"/>
        <v/>
      </c>
      <c r="F2586" s="3">
        <f t="shared" si="454"/>
        <v>8</v>
      </c>
      <c r="G2586" s="3" t="str">
        <f t="shared" si="450"/>
        <v/>
      </c>
      <c r="H2586" s="3">
        <f t="shared" si="446"/>
        <v>0</v>
      </c>
      <c r="I2586" s="3" t="str">
        <f t="shared" si="451"/>
        <v/>
      </c>
      <c r="K2586" s="3">
        <f t="shared" si="452"/>
        <v>61</v>
      </c>
      <c r="L2586" s="3" t="str">
        <f t="shared" si="453"/>
        <v/>
      </c>
      <c r="N2586" s="48" t="s">
        <v>52</v>
      </c>
      <c r="O2586" s="57"/>
      <c r="P2586" s="36"/>
      <c r="Q2586" s="35"/>
      <c r="R2586" s="37"/>
      <c r="S2586" s="185"/>
      <c r="T2586" s="62" t="str">
        <f>IF(N2586&lt;&gt;"Choose Race",VLOOKUP(Q2586,'Riders Names'!A$2:B$582,2,FALSE),"")</f>
        <v/>
      </c>
      <c r="U2586" s="45" t="str">
        <f>IF(P2586&gt;0,VLOOKUP(Q2586,'Riders Names'!A$2:B$582,1,FALSE),"")</f>
        <v/>
      </c>
      <c r="X2586" s="7" t="str">
        <f>IF('My Races'!$H$2="All",Q2586,CONCATENATE(Q2586,N2586))</f>
        <v>Choose Race</v>
      </c>
    </row>
    <row r="2587" spans="1:24" hidden="1" x14ac:dyDescent="0.2">
      <c r="A2587" s="73" t="str">
        <f t="shared" si="449"/>
        <v/>
      </c>
      <c r="B2587" s="3" t="str">
        <f t="shared" si="447"/>
        <v/>
      </c>
      <c r="E2587" s="14" t="str">
        <f t="shared" si="448"/>
        <v/>
      </c>
      <c r="F2587" s="3">
        <f t="shared" si="454"/>
        <v>8</v>
      </c>
      <c r="G2587" s="3" t="str">
        <f t="shared" si="450"/>
        <v/>
      </c>
      <c r="H2587" s="3">
        <f t="shared" si="446"/>
        <v>0</v>
      </c>
      <c r="I2587" s="3" t="str">
        <f t="shared" si="451"/>
        <v/>
      </c>
      <c r="K2587" s="3">
        <f t="shared" si="452"/>
        <v>61</v>
      </c>
      <c r="L2587" s="3" t="str">
        <f t="shared" si="453"/>
        <v/>
      </c>
      <c r="N2587" s="48" t="s">
        <v>52</v>
      </c>
      <c r="O2587" s="57"/>
      <c r="P2587" s="36"/>
      <c r="Q2587" s="35"/>
      <c r="R2587" s="37"/>
      <c r="S2587" s="185"/>
      <c r="T2587" s="62" t="str">
        <f>IF(N2587&lt;&gt;"Choose Race",VLOOKUP(Q2587,'Riders Names'!A$2:B$582,2,FALSE),"")</f>
        <v/>
      </c>
      <c r="U2587" s="45" t="str">
        <f>IF(P2587&gt;0,VLOOKUP(Q2587,'Riders Names'!A$2:B$582,1,FALSE),"")</f>
        <v/>
      </c>
      <c r="X2587" s="7" t="str">
        <f>IF('My Races'!$H$2="All",Q2587,CONCATENATE(Q2587,N2587))</f>
        <v>Choose Race</v>
      </c>
    </row>
    <row r="2588" spans="1:24" hidden="1" x14ac:dyDescent="0.2">
      <c r="A2588" s="73" t="str">
        <f t="shared" si="449"/>
        <v/>
      </c>
      <c r="B2588" s="3" t="str">
        <f t="shared" si="447"/>
        <v/>
      </c>
      <c r="E2588" s="14" t="str">
        <f t="shared" si="448"/>
        <v/>
      </c>
      <c r="F2588" s="3">
        <f t="shared" si="454"/>
        <v>8</v>
      </c>
      <c r="G2588" s="3" t="str">
        <f t="shared" si="450"/>
        <v/>
      </c>
      <c r="H2588" s="3">
        <f t="shared" si="446"/>
        <v>0</v>
      </c>
      <c r="I2588" s="3" t="str">
        <f t="shared" si="451"/>
        <v/>
      </c>
      <c r="K2588" s="3">
        <f t="shared" si="452"/>
        <v>61</v>
      </c>
      <c r="L2588" s="3" t="str">
        <f t="shared" si="453"/>
        <v/>
      </c>
      <c r="N2588" s="48" t="s">
        <v>52</v>
      </c>
      <c r="O2588" s="57"/>
      <c r="P2588" s="36"/>
      <c r="Q2588" s="35"/>
      <c r="R2588" s="37"/>
      <c r="S2588" s="185"/>
      <c r="T2588" s="62" t="str">
        <f>IF(N2588&lt;&gt;"Choose Race",VLOOKUP(Q2588,'Riders Names'!A$2:B$582,2,FALSE),"")</f>
        <v/>
      </c>
      <c r="U2588" s="45" t="str">
        <f>IF(P2588&gt;0,VLOOKUP(Q2588,'Riders Names'!A$2:B$582,1,FALSE),"")</f>
        <v/>
      </c>
      <c r="X2588" s="7" t="str">
        <f>IF('My Races'!$H$2="All",Q2588,CONCATENATE(Q2588,N2588))</f>
        <v>Choose Race</v>
      </c>
    </row>
    <row r="2589" spans="1:24" hidden="1" x14ac:dyDescent="0.2">
      <c r="A2589" s="73" t="str">
        <f t="shared" si="449"/>
        <v/>
      </c>
      <c r="B2589" s="3" t="str">
        <f t="shared" si="447"/>
        <v/>
      </c>
      <c r="E2589" s="14" t="str">
        <f t="shared" si="448"/>
        <v/>
      </c>
      <c r="F2589" s="3">
        <f t="shared" si="454"/>
        <v>8</v>
      </c>
      <c r="G2589" s="3" t="str">
        <f t="shared" si="450"/>
        <v/>
      </c>
      <c r="H2589" s="3">
        <f t="shared" si="446"/>
        <v>0</v>
      </c>
      <c r="I2589" s="3" t="str">
        <f t="shared" si="451"/>
        <v/>
      </c>
      <c r="K2589" s="3">
        <f t="shared" si="452"/>
        <v>61</v>
      </c>
      <c r="L2589" s="3" t="str">
        <f t="shared" si="453"/>
        <v/>
      </c>
      <c r="N2589" s="48" t="s">
        <v>52</v>
      </c>
      <c r="O2589" s="57"/>
      <c r="P2589" s="36"/>
      <c r="Q2589" s="35"/>
      <c r="R2589" s="37"/>
      <c r="S2589" s="185"/>
      <c r="T2589" s="62" t="str">
        <f>IF(N2589&lt;&gt;"Choose Race",VLOOKUP(Q2589,'Riders Names'!A$2:B$582,2,FALSE),"")</f>
        <v/>
      </c>
      <c r="U2589" s="45" t="str">
        <f>IF(P2589&gt;0,VLOOKUP(Q2589,'Riders Names'!A$2:B$582,1,FALSE),"")</f>
        <v/>
      </c>
      <c r="X2589" s="7" t="str">
        <f>IF('My Races'!$H$2="All",Q2589,CONCATENATE(Q2589,N2589))</f>
        <v>Choose Race</v>
      </c>
    </row>
    <row r="2590" spans="1:24" hidden="1" x14ac:dyDescent="0.2">
      <c r="A2590" s="73" t="str">
        <f t="shared" si="449"/>
        <v/>
      </c>
      <c r="B2590" s="3" t="str">
        <f t="shared" si="447"/>
        <v/>
      </c>
      <c r="E2590" s="14" t="str">
        <f t="shared" si="448"/>
        <v/>
      </c>
      <c r="F2590" s="3">
        <f t="shared" si="454"/>
        <v>8</v>
      </c>
      <c r="G2590" s="3" t="str">
        <f t="shared" si="450"/>
        <v/>
      </c>
      <c r="H2590" s="3">
        <f t="shared" si="446"/>
        <v>0</v>
      </c>
      <c r="I2590" s="3" t="str">
        <f t="shared" si="451"/>
        <v/>
      </c>
      <c r="K2590" s="3">
        <f t="shared" si="452"/>
        <v>61</v>
      </c>
      <c r="L2590" s="3" t="str">
        <f t="shared" si="453"/>
        <v/>
      </c>
      <c r="N2590" s="48" t="s">
        <v>52</v>
      </c>
      <c r="O2590" s="57"/>
      <c r="P2590" s="36"/>
      <c r="Q2590" s="35"/>
      <c r="R2590" s="37"/>
      <c r="S2590" s="185"/>
      <c r="T2590" s="62" t="str">
        <f>IF(N2590&lt;&gt;"Choose Race",VLOOKUP(Q2590,'Riders Names'!A$2:B$582,2,FALSE),"")</f>
        <v/>
      </c>
      <c r="U2590" s="45" t="str">
        <f>IF(P2590&gt;0,VLOOKUP(Q2590,'Riders Names'!A$2:B$582,1,FALSE),"")</f>
        <v/>
      </c>
      <c r="X2590" s="7" t="str">
        <f>IF('My Races'!$H$2="All",Q2590,CONCATENATE(Q2590,N2590))</f>
        <v>Choose Race</v>
      </c>
    </row>
    <row r="2591" spans="1:24" hidden="1" x14ac:dyDescent="0.2">
      <c r="A2591" s="73" t="str">
        <f t="shared" si="449"/>
        <v/>
      </c>
      <c r="B2591" s="3" t="str">
        <f t="shared" si="447"/>
        <v/>
      </c>
      <c r="E2591" s="14" t="str">
        <f t="shared" si="448"/>
        <v/>
      </c>
      <c r="F2591" s="3">
        <f t="shared" si="454"/>
        <v>8</v>
      </c>
      <c r="G2591" s="3" t="str">
        <f t="shared" si="450"/>
        <v/>
      </c>
      <c r="H2591" s="3">
        <f t="shared" si="446"/>
        <v>0</v>
      </c>
      <c r="I2591" s="3" t="str">
        <f t="shared" si="451"/>
        <v/>
      </c>
      <c r="K2591" s="3">
        <f t="shared" si="452"/>
        <v>61</v>
      </c>
      <c r="L2591" s="3" t="str">
        <f t="shared" si="453"/>
        <v/>
      </c>
      <c r="N2591" s="48" t="s">
        <v>52</v>
      </c>
      <c r="O2591" s="57"/>
      <c r="P2591" s="36"/>
      <c r="Q2591" s="35"/>
      <c r="R2591" s="37"/>
      <c r="S2591" s="185"/>
      <c r="T2591" s="62" t="str">
        <f>IF(N2591&lt;&gt;"Choose Race",VLOOKUP(Q2591,'Riders Names'!A$2:B$582,2,FALSE),"")</f>
        <v/>
      </c>
      <c r="U2591" s="45" t="str">
        <f>IF(P2591&gt;0,VLOOKUP(Q2591,'Riders Names'!A$2:B$582,1,FALSE),"")</f>
        <v/>
      </c>
      <c r="X2591" s="7" t="str">
        <f>IF('My Races'!$H$2="All",Q2591,CONCATENATE(Q2591,N2591))</f>
        <v>Choose Race</v>
      </c>
    </row>
    <row r="2592" spans="1:24" hidden="1" x14ac:dyDescent="0.2">
      <c r="A2592" s="73" t="str">
        <f t="shared" si="449"/>
        <v/>
      </c>
      <c r="B2592" s="3" t="str">
        <f t="shared" si="447"/>
        <v/>
      </c>
      <c r="E2592" s="14" t="str">
        <f t="shared" si="448"/>
        <v/>
      </c>
      <c r="F2592" s="3">
        <f t="shared" si="454"/>
        <v>8</v>
      </c>
      <c r="G2592" s="3" t="str">
        <f t="shared" si="450"/>
        <v/>
      </c>
      <c r="H2592" s="3">
        <f t="shared" si="446"/>
        <v>0</v>
      </c>
      <c r="I2592" s="3" t="str">
        <f t="shared" si="451"/>
        <v/>
      </c>
      <c r="K2592" s="3">
        <f t="shared" si="452"/>
        <v>61</v>
      </c>
      <c r="L2592" s="3" t="str">
        <f t="shared" si="453"/>
        <v/>
      </c>
      <c r="N2592" s="48" t="s">
        <v>52</v>
      </c>
      <c r="O2592" s="57"/>
      <c r="P2592" s="36"/>
      <c r="Q2592" s="35"/>
      <c r="R2592" s="37"/>
      <c r="S2592" s="185"/>
      <c r="T2592" s="62" t="str">
        <f>IF(N2592&lt;&gt;"Choose Race",VLOOKUP(Q2592,'Riders Names'!A$2:B$582,2,FALSE),"")</f>
        <v/>
      </c>
      <c r="U2592" s="45" t="str">
        <f>IF(P2592&gt;0,VLOOKUP(Q2592,'Riders Names'!A$2:B$582,1,FALSE),"")</f>
        <v/>
      </c>
      <c r="X2592" s="7" t="str">
        <f>IF('My Races'!$H$2="All",Q2592,CONCATENATE(Q2592,N2592))</f>
        <v>Choose Race</v>
      </c>
    </row>
    <row r="2593" spans="1:24" hidden="1" x14ac:dyDescent="0.2">
      <c r="A2593" s="73" t="str">
        <f t="shared" si="449"/>
        <v/>
      </c>
      <c r="B2593" s="3" t="str">
        <f t="shared" si="447"/>
        <v/>
      </c>
      <c r="E2593" s="14" t="str">
        <f t="shared" si="448"/>
        <v/>
      </c>
      <c r="F2593" s="3">
        <f t="shared" si="454"/>
        <v>8</v>
      </c>
      <c r="G2593" s="3" t="str">
        <f t="shared" si="450"/>
        <v/>
      </c>
      <c r="H2593" s="3">
        <f t="shared" si="446"/>
        <v>0</v>
      </c>
      <c r="I2593" s="3" t="str">
        <f t="shared" si="451"/>
        <v/>
      </c>
      <c r="K2593" s="3">
        <f t="shared" si="452"/>
        <v>61</v>
      </c>
      <c r="L2593" s="3" t="str">
        <f t="shared" si="453"/>
        <v/>
      </c>
      <c r="N2593" s="48" t="s">
        <v>52</v>
      </c>
      <c r="O2593" s="57"/>
      <c r="P2593" s="36"/>
      <c r="Q2593" s="35"/>
      <c r="R2593" s="37"/>
      <c r="S2593" s="185"/>
      <c r="T2593" s="62" t="str">
        <f>IF(N2593&lt;&gt;"Choose Race",VLOOKUP(Q2593,'Riders Names'!A$2:B$582,2,FALSE),"")</f>
        <v/>
      </c>
      <c r="U2593" s="45" t="str">
        <f>IF(P2593&gt;0,VLOOKUP(Q2593,'Riders Names'!A$2:B$582,1,FALSE),"")</f>
        <v/>
      </c>
      <c r="X2593" s="7" t="str">
        <f>IF('My Races'!$H$2="All",Q2593,CONCATENATE(Q2593,N2593))</f>
        <v>Choose Race</v>
      </c>
    </row>
    <row r="2594" spans="1:24" hidden="1" x14ac:dyDescent="0.2">
      <c r="A2594" s="73" t="str">
        <f t="shared" si="449"/>
        <v/>
      </c>
      <c r="B2594" s="3" t="str">
        <f t="shared" si="447"/>
        <v/>
      </c>
      <c r="E2594" s="14" t="str">
        <f t="shared" si="448"/>
        <v/>
      </c>
      <c r="F2594" s="3">
        <f t="shared" si="454"/>
        <v>8</v>
      </c>
      <c r="G2594" s="3" t="str">
        <f t="shared" si="450"/>
        <v/>
      </c>
      <c r="H2594" s="3">
        <f t="shared" si="446"/>
        <v>0</v>
      </c>
      <c r="I2594" s="3" t="str">
        <f t="shared" si="451"/>
        <v/>
      </c>
      <c r="K2594" s="3">
        <f t="shared" si="452"/>
        <v>61</v>
      </c>
      <c r="L2594" s="3" t="str">
        <f t="shared" si="453"/>
        <v/>
      </c>
      <c r="N2594" s="48" t="s">
        <v>52</v>
      </c>
      <c r="O2594" s="57"/>
      <c r="P2594" s="36"/>
      <c r="Q2594" s="35"/>
      <c r="R2594" s="37"/>
      <c r="S2594" s="185"/>
      <c r="T2594" s="62" t="str">
        <f>IF(N2594&lt;&gt;"Choose Race",VLOOKUP(Q2594,'Riders Names'!A$2:B$582,2,FALSE),"")</f>
        <v/>
      </c>
      <c r="U2594" s="45" t="str">
        <f>IF(P2594&gt;0,VLOOKUP(Q2594,'Riders Names'!A$2:B$582,1,FALSE),"")</f>
        <v/>
      </c>
      <c r="X2594" s="7" t="str">
        <f>IF('My Races'!$H$2="All",Q2594,CONCATENATE(Q2594,N2594))</f>
        <v>Choose Race</v>
      </c>
    </row>
    <row r="2595" spans="1:24" hidden="1" x14ac:dyDescent="0.2">
      <c r="A2595" s="73" t="str">
        <f t="shared" si="449"/>
        <v/>
      </c>
      <c r="B2595" s="3" t="str">
        <f t="shared" si="447"/>
        <v/>
      </c>
      <c r="E2595" s="14" t="str">
        <f t="shared" si="448"/>
        <v/>
      </c>
      <c r="F2595" s="3">
        <f t="shared" si="454"/>
        <v>8</v>
      </c>
      <c r="G2595" s="3" t="str">
        <f t="shared" si="450"/>
        <v/>
      </c>
      <c r="H2595" s="3">
        <f t="shared" ref="H2595:H2658" si="455">IF(AND(N2595=$AA$11,P2595=$AE$11),H2594+1,H2594)</f>
        <v>0</v>
      </c>
      <c r="I2595" s="3" t="str">
        <f t="shared" si="451"/>
        <v/>
      </c>
      <c r="K2595" s="3">
        <f t="shared" si="452"/>
        <v>61</v>
      </c>
      <c r="L2595" s="3" t="str">
        <f t="shared" si="453"/>
        <v/>
      </c>
      <c r="N2595" s="48" t="s">
        <v>52</v>
      </c>
      <c r="O2595" s="57"/>
      <c r="P2595" s="36"/>
      <c r="Q2595" s="35"/>
      <c r="R2595" s="37"/>
      <c r="S2595" s="185"/>
      <c r="T2595" s="62" t="str">
        <f>IF(N2595&lt;&gt;"Choose Race",VLOOKUP(Q2595,'Riders Names'!A$2:B$582,2,FALSE),"")</f>
        <v/>
      </c>
      <c r="U2595" s="45" t="str">
        <f>IF(P2595&gt;0,VLOOKUP(Q2595,'Riders Names'!A$2:B$582,1,FALSE),"")</f>
        <v/>
      </c>
      <c r="X2595" s="7" t="str">
        <f>IF('My Races'!$H$2="All",Q2595,CONCATENATE(Q2595,N2595))</f>
        <v>Choose Race</v>
      </c>
    </row>
    <row r="2596" spans="1:24" hidden="1" x14ac:dyDescent="0.2">
      <c r="A2596" s="73" t="str">
        <f t="shared" si="449"/>
        <v/>
      </c>
      <c r="B2596" s="3" t="str">
        <f t="shared" si="447"/>
        <v/>
      </c>
      <c r="E2596" s="14" t="str">
        <f t="shared" si="448"/>
        <v/>
      </c>
      <c r="F2596" s="3">
        <f t="shared" si="454"/>
        <v>8</v>
      </c>
      <c r="G2596" s="3" t="str">
        <f t="shared" si="450"/>
        <v/>
      </c>
      <c r="H2596" s="3">
        <f t="shared" si="455"/>
        <v>0</v>
      </c>
      <c r="I2596" s="3" t="str">
        <f t="shared" si="451"/>
        <v/>
      </c>
      <c r="K2596" s="3">
        <f t="shared" si="452"/>
        <v>61</v>
      </c>
      <c r="L2596" s="3" t="str">
        <f t="shared" si="453"/>
        <v/>
      </c>
      <c r="N2596" s="48" t="s">
        <v>52</v>
      </c>
      <c r="O2596" s="57"/>
      <c r="P2596" s="36"/>
      <c r="Q2596" s="35"/>
      <c r="R2596" s="37"/>
      <c r="S2596" s="185"/>
      <c r="T2596" s="62" t="str">
        <f>IF(N2596&lt;&gt;"Choose Race",VLOOKUP(Q2596,'Riders Names'!A$2:B$582,2,FALSE),"")</f>
        <v/>
      </c>
      <c r="U2596" s="45" t="str">
        <f>IF(P2596&gt;0,VLOOKUP(Q2596,'Riders Names'!A$2:B$582,1,FALSE),"")</f>
        <v/>
      </c>
      <c r="X2596" s="7" t="str">
        <f>IF('My Races'!$H$2="All",Q2596,CONCATENATE(Q2596,N2596))</f>
        <v>Choose Race</v>
      </c>
    </row>
    <row r="2597" spans="1:24" hidden="1" x14ac:dyDescent="0.2">
      <c r="A2597" s="73" t="str">
        <f t="shared" si="449"/>
        <v/>
      </c>
      <c r="B2597" s="3" t="str">
        <f t="shared" si="447"/>
        <v/>
      </c>
      <c r="E2597" s="14" t="str">
        <f t="shared" si="448"/>
        <v/>
      </c>
      <c r="F2597" s="3">
        <f t="shared" si="454"/>
        <v>8</v>
      </c>
      <c r="G2597" s="3" t="str">
        <f t="shared" si="450"/>
        <v/>
      </c>
      <c r="H2597" s="3">
        <f t="shared" si="455"/>
        <v>0</v>
      </c>
      <c r="I2597" s="3" t="str">
        <f t="shared" si="451"/>
        <v/>
      </c>
      <c r="K2597" s="3">
        <f t="shared" si="452"/>
        <v>61</v>
      </c>
      <c r="L2597" s="3" t="str">
        <f t="shared" si="453"/>
        <v/>
      </c>
      <c r="N2597" s="48" t="s">
        <v>52</v>
      </c>
      <c r="O2597" s="57"/>
      <c r="P2597" s="36"/>
      <c r="Q2597" s="35"/>
      <c r="R2597" s="37"/>
      <c r="S2597" s="185"/>
      <c r="T2597" s="62" t="str">
        <f>IF(N2597&lt;&gt;"Choose Race",VLOOKUP(Q2597,'Riders Names'!A$2:B$582,2,FALSE),"")</f>
        <v/>
      </c>
      <c r="U2597" s="45" t="str">
        <f>IF(P2597&gt;0,VLOOKUP(Q2597,'Riders Names'!A$2:B$582,1,FALSE),"")</f>
        <v/>
      </c>
      <c r="X2597" s="7" t="str">
        <f>IF('My Races'!$H$2="All",Q2597,CONCATENATE(Q2597,N2597))</f>
        <v>Choose Race</v>
      </c>
    </row>
    <row r="2598" spans="1:24" hidden="1" x14ac:dyDescent="0.2">
      <c r="A2598" s="73" t="str">
        <f t="shared" si="449"/>
        <v/>
      </c>
      <c r="B2598" s="3" t="str">
        <f t="shared" si="447"/>
        <v/>
      </c>
      <c r="E2598" s="14" t="str">
        <f t="shared" si="448"/>
        <v/>
      </c>
      <c r="F2598" s="3">
        <f t="shared" si="454"/>
        <v>8</v>
      </c>
      <c r="G2598" s="3" t="str">
        <f t="shared" si="450"/>
        <v/>
      </c>
      <c r="H2598" s="3">
        <f t="shared" si="455"/>
        <v>0</v>
      </c>
      <c r="I2598" s="3" t="str">
        <f t="shared" si="451"/>
        <v/>
      </c>
      <c r="K2598" s="3">
        <f t="shared" si="452"/>
        <v>61</v>
      </c>
      <c r="L2598" s="3" t="str">
        <f t="shared" si="453"/>
        <v/>
      </c>
      <c r="N2598" s="48" t="s">
        <v>52</v>
      </c>
      <c r="O2598" s="57"/>
      <c r="P2598" s="36"/>
      <c r="Q2598" s="35"/>
      <c r="R2598" s="37"/>
      <c r="S2598" s="185"/>
      <c r="T2598" s="62" t="str">
        <f>IF(N2598&lt;&gt;"Choose Race",VLOOKUP(Q2598,'Riders Names'!A$2:B$582,2,FALSE),"")</f>
        <v/>
      </c>
      <c r="U2598" s="45" t="str">
        <f>IF(P2598&gt;0,VLOOKUP(Q2598,'Riders Names'!A$2:B$582,1,FALSE),"")</f>
        <v/>
      </c>
      <c r="X2598" s="7" t="str">
        <f>IF('My Races'!$H$2="All",Q2598,CONCATENATE(Q2598,N2598))</f>
        <v>Choose Race</v>
      </c>
    </row>
    <row r="2599" spans="1:24" hidden="1" x14ac:dyDescent="0.2">
      <c r="A2599" s="73" t="str">
        <f t="shared" si="449"/>
        <v/>
      </c>
      <c r="B2599" s="3" t="str">
        <f t="shared" si="447"/>
        <v/>
      </c>
      <c r="E2599" s="14" t="str">
        <f t="shared" si="448"/>
        <v/>
      </c>
      <c r="F2599" s="3">
        <f t="shared" si="454"/>
        <v>8</v>
      </c>
      <c r="G2599" s="3" t="str">
        <f t="shared" si="450"/>
        <v/>
      </c>
      <c r="H2599" s="3">
        <f t="shared" si="455"/>
        <v>0</v>
      </c>
      <c r="I2599" s="3" t="str">
        <f t="shared" si="451"/>
        <v/>
      </c>
      <c r="K2599" s="3">
        <f t="shared" si="452"/>
        <v>61</v>
      </c>
      <c r="L2599" s="3" t="str">
        <f t="shared" si="453"/>
        <v/>
      </c>
      <c r="N2599" s="48" t="s">
        <v>52</v>
      </c>
      <c r="O2599" s="57"/>
      <c r="P2599" s="36"/>
      <c r="Q2599" s="35"/>
      <c r="R2599" s="37"/>
      <c r="S2599" s="185"/>
      <c r="T2599" s="62" t="str">
        <f>IF(N2599&lt;&gt;"Choose Race",VLOOKUP(Q2599,'Riders Names'!A$2:B$582,2,FALSE),"")</f>
        <v/>
      </c>
      <c r="U2599" s="45" t="str">
        <f>IF(P2599&gt;0,VLOOKUP(Q2599,'Riders Names'!A$2:B$582,1,FALSE),"")</f>
        <v/>
      </c>
      <c r="X2599" s="7" t="str">
        <f>IF('My Races'!$H$2="All",Q2599,CONCATENATE(Q2599,N2599))</f>
        <v>Choose Race</v>
      </c>
    </row>
    <row r="2600" spans="1:24" hidden="1" x14ac:dyDescent="0.2">
      <c r="A2600" s="73" t="str">
        <f t="shared" si="449"/>
        <v/>
      </c>
      <c r="B2600" s="3" t="str">
        <f t="shared" si="447"/>
        <v/>
      </c>
      <c r="E2600" s="14" t="str">
        <f t="shared" si="448"/>
        <v/>
      </c>
      <c r="F2600" s="3">
        <f t="shared" si="454"/>
        <v>8</v>
      </c>
      <c r="G2600" s="3" t="str">
        <f t="shared" si="450"/>
        <v/>
      </c>
      <c r="H2600" s="3">
        <f t="shared" si="455"/>
        <v>0</v>
      </c>
      <c r="I2600" s="3" t="str">
        <f t="shared" si="451"/>
        <v/>
      </c>
      <c r="K2600" s="3">
        <f t="shared" si="452"/>
        <v>61</v>
      </c>
      <c r="L2600" s="3" t="str">
        <f t="shared" si="453"/>
        <v/>
      </c>
      <c r="N2600" s="48" t="s">
        <v>52</v>
      </c>
      <c r="O2600" s="57"/>
      <c r="P2600" s="36"/>
      <c r="Q2600" s="35"/>
      <c r="R2600" s="37"/>
      <c r="S2600" s="185"/>
      <c r="T2600" s="62" t="str">
        <f>IF(N2600&lt;&gt;"Choose Race",VLOOKUP(Q2600,'Riders Names'!A$2:B$582,2,FALSE),"")</f>
        <v/>
      </c>
      <c r="U2600" s="45" t="str">
        <f>IF(P2600&gt;0,VLOOKUP(Q2600,'Riders Names'!A$2:B$582,1,FALSE),"")</f>
        <v/>
      </c>
      <c r="X2600" s="7" t="str">
        <f>IF('My Races'!$H$2="All",Q2600,CONCATENATE(Q2600,N2600))</f>
        <v>Choose Race</v>
      </c>
    </row>
    <row r="2601" spans="1:24" hidden="1" x14ac:dyDescent="0.2">
      <c r="A2601" s="73" t="str">
        <f t="shared" si="449"/>
        <v/>
      </c>
      <c r="B2601" s="3" t="str">
        <f t="shared" si="447"/>
        <v/>
      </c>
      <c r="E2601" s="14" t="str">
        <f t="shared" si="448"/>
        <v/>
      </c>
      <c r="F2601" s="3">
        <f t="shared" si="454"/>
        <v>8</v>
      </c>
      <c r="G2601" s="3" t="str">
        <f t="shared" si="450"/>
        <v/>
      </c>
      <c r="H2601" s="3">
        <f t="shared" si="455"/>
        <v>0</v>
      </c>
      <c r="I2601" s="3" t="str">
        <f t="shared" si="451"/>
        <v/>
      </c>
      <c r="K2601" s="3">
        <f t="shared" si="452"/>
        <v>61</v>
      </c>
      <c r="L2601" s="3" t="str">
        <f t="shared" si="453"/>
        <v/>
      </c>
      <c r="N2601" s="48" t="s">
        <v>52</v>
      </c>
      <c r="O2601" s="57"/>
      <c r="P2601" s="36"/>
      <c r="Q2601" s="35"/>
      <c r="R2601" s="37"/>
      <c r="S2601" s="185"/>
      <c r="T2601" s="62" t="str">
        <f>IF(N2601&lt;&gt;"Choose Race",VLOOKUP(Q2601,'Riders Names'!A$2:B$582,2,FALSE),"")</f>
        <v/>
      </c>
      <c r="U2601" s="45" t="str">
        <f>IF(P2601&gt;0,VLOOKUP(Q2601,'Riders Names'!A$2:B$582,1,FALSE),"")</f>
        <v/>
      </c>
      <c r="X2601" s="7" t="str">
        <f>IF('My Races'!$H$2="All",Q2601,CONCATENATE(Q2601,N2601))</f>
        <v>Choose Race</v>
      </c>
    </row>
    <row r="2602" spans="1:24" hidden="1" x14ac:dyDescent="0.2">
      <c r="A2602" s="73" t="str">
        <f t="shared" si="449"/>
        <v/>
      </c>
      <c r="B2602" s="3" t="str">
        <f t="shared" si="447"/>
        <v/>
      </c>
      <c r="E2602" s="14" t="str">
        <f t="shared" si="448"/>
        <v/>
      </c>
      <c r="F2602" s="3">
        <f t="shared" si="454"/>
        <v>8</v>
      </c>
      <c r="G2602" s="3" t="str">
        <f t="shared" si="450"/>
        <v/>
      </c>
      <c r="H2602" s="3">
        <f t="shared" si="455"/>
        <v>0</v>
      </c>
      <c r="I2602" s="3" t="str">
        <f t="shared" si="451"/>
        <v/>
      </c>
      <c r="K2602" s="3">
        <f t="shared" si="452"/>
        <v>61</v>
      </c>
      <c r="L2602" s="3" t="str">
        <f t="shared" si="453"/>
        <v/>
      </c>
      <c r="N2602" s="48" t="s">
        <v>52</v>
      </c>
      <c r="O2602" s="57"/>
      <c r="P2602" s="36"/>
      <c r="Q2602" s="35"/>
      <c r="R2602" s="37"/>
      <c r="S2602" s="185"/>
      <c r="T2602" s="62" t="str">
        <f>IF(N2602&lt;&gt;"Choose Race",VLOOKUP(Q2602,'Riders Names'!A$2:B$582,2,FALSE),"")</f>
        <v/>
      </c>
      <c r="U2602" s="45" t="str">
        <f>IF(P2602&gt;0,VLOOKUP(Q2602,'Riders Names'!A$2:B$582,1,FALSE),"")</f>
        <v/>
      </c>
      <c r="X2602" s="7" t="str">
        <f>IF('My Races'!$H$2="All",Q2602,CONCATENATE(Q2602,N2602))</f>
        <v>Choose Race</v>
      </c>
    </row>
    <row r="2603" spans="1:24" hidden="1" x14ac:dyDescent="0.2">
      <c r="A2603" s="73" t="str">
        <f t="shared" si="449"/>
        <v/>
      </c>
      <c r="B2603" s="3" t="str">
        <f t="shared" si="447"/>
        <v/>
      </c>
      <c r="E2603" s="14" t="str">
        <f t="shared" si="448"/>
        <v/>
      </c>
      <c r="F2603" s="3">
        <f t="shared" si="454"/>
        <v>8</v>
      </c>
      <c r="G2603" s="3" t="str">
        <f t="shared" si="450"/>
        <v/>
      </c>
      <c r="H2603" s="3">
        <f t="shared" si="455"/>
        <v>0</v>
      </c>
      <c r="I2603" s="3" t="str">
        <f t="shared" si="451"/>
        <v/>
      </c>
      <c r="K2603" s="3">
        <f t="shared" si="452"/>
        <v>61</v>
      </c>
      <c r="L2603" s="3" t="str">
        <f t="shared" si="453"/>
        <v/>
      </c>
      <c r="N2603" s="48" t="s">
        <v>52</v>
      </c>
      <c r="O2603" s="57"/>
      <c r="P2603" s="36"/>
      <c r="Q2603" s="35"/>
      <c r="R2603" s="37"/>
      <c r="S2603" s="185"/>
      <c r="T2603" s="62" t="str">
        <f>IF(N2603&lt;&gt;"Choose Race",VLOOKUP(Q2603,'Riders Names'!A$2:B$582,2,FALSE),"")</f>
        <v/>
      </c>
      <c r="U2603" s="45" t="str">
        <f>IF(P2603&gt;0,VLOOKUP(Q2603,'Riders Names'!A$2:B$582,1,FALSE),"")</f>
        <v/>
      </c>
      <c r="X2603" s="7" t="str">
        <f>IF('My Races'!$H$2="All",Q2603,CONCATENATE(Q2603,N2603))</f>
        <v>Choose Race</v>
      </c>
    </row>
    <row r="2604" spans="1:24" hidden="1" x14ac:dyDescent="0.2">
      <c r="A2604" s="73" t="str">
        <f t="shared" si="449"/>
        <v/>
      </c>
      <c r="B2604" s="3" t="str">
        <f t="shared" si="447"/>
        <v/>
      </c>
      <c r="E2604" s="14" t="str">
        <f t="shared" si="448"/>
        <v/>
      </c>
      <c r="F2604" s="3">
        <f t="shared" si="454"/>
        <v>8</v>
      </c>
      <c r="G2604" s="3" t="str">
        <f t="shared" si="450"/>
        <v/>
      </c>
      <c r="H2604" s="3">
        <f t="shared" si="455"/>
        <v>0</v>
      </c>
      <c r="I2604" s="3" t="str">
        <f t="shared" si="451"/>
        <v/>
      </c>
      <c r="K2604" s="3">
        <f t="shared" si="452"/>
        <v>61</v>
      </c>
      <c r="L2604" s="3" t="str">
        <f t="shared" si="453"/>
        <v/>
      </c>
      <c r="N2604" s="48" t="s">
        <v>52</v>
      </c>
      <c r="O2604" s="57"/>
      <c r="P2604" s="36"/>
      <c r="Q2604" s="35"/>
      <c r="R2604" s="37"/>
      <c r="S2604" s="185"/>
      <c r="T2604" s="62" t="str">
        <f>IF(N2604&lt;&gt;"Choose Race",VLOOKUP(Q2604,'Riders Names'!A$2:B$582,2,FALSE),"")</f>
        <v/>
      </c>
      <c r="U2604" s="45" t="str">
        <f>IF(P2604&gt;0,VLOOKUP(Q2604,'Riders Names'!A$2:B$582,1,FALSE),"")</f>
        <v/>
      </c>
      <c r="X2604" s="7" t="str">
        <f>IF('My Races'!$H$2="All",Q2604,CONCATENATE(Q2604,N2604))</f>
        <v>Choose Race</v>
      </c>
    </row>
    <row r="2605" spans="1:24" hidden="1" x14ac:dyDescent="0.2">
      <c r="A2605" s="73" t="str">
        <f t="shared" si="449"/>
        <v/>
      </c>
      <c r="B2605" s="3" t="str">
        <f t="shared" si="447"/>
        <v/>
      </c>
      <c r="E2605" s="14" t="str">
        <f t="shared" si="448"/>
        <v/>
      </c>
      <c r="F2605" s="3">
        <f t="shared" si="454"/>
        <v>8</v>
      </c>
      <c r="G2605" s="3" t="str">
        <f t="shared" si="450"/>
        <v/>
      </c>
      <c r="H2605" s="3">
        <f t="shared" si="455"/>
        <v>0</v>
      </c>
      <c r="I2605" s="3" t="str">
        <f t="shared" si="451"/>
        <v/>
      </c>
      <c r="K2605" s="3">
        <f t="shared" si="452"/>
        <v>61</v>
      </c>
      <c r="L2605" s="3" t="str">
        <f t="shared" si="453"/>
        <v/>
      </c>
      <c r="N2605" s="48" t="s">
        <v>52</v>
      </c>
      <c r="O2605" s="57"/>
      <c r="P2605" s="36"/>
      <c r="Q2605" s="35"/>
      <c r="R2605" s="37"/>
      <c r="S2605" s="185"/>
      <c r="T2605" s="62" t="str">
        <f>IF(N2605&lt;&gt;"Choose Race",VLOOKUP(Q2605,'Riders Names'!A$2:B$582,2,FALSE),"")</f>
        <v/>
      </c>
      <c r="U2605" s="45" t="str">
        <f>IF(P2605&gt;0,VLOOKUP(Q2605,'Riders Names'!A$2:B$582,1,FALSE),"")</f>
        <v/>
      </c>
      <c r="X2605" s="7" t="str">
        <f>IF('My Races'!$H$2="All",Q2605,CONCATENATE(Q2605,N2605))</f>
        <v>Choose Race</v>
      </c>
    </row>
    <row r="2606" spans="1:24" hidden="1" x14ac:dyDescent="0.2">
      <c r="A2606" s="73" t="str">
        <f t="shared" si="449"/>
        <v/>
      </c>
      <c r="B2606" s="3" t="str">
        <f t="shared" si="447"/>
        <v/>
      </c>
      <c r="E2606" s="14" t="str">
        <f t="shared" si="448"/>
        <v/>
      </c>
      <c r="F2606" s="3">
        <f t="shared" si="454"/>
        <v>8</v>
      </c>
      <c r="G2606" s="3" t="str">
        <f t="shared" si="450"/>
        <v/>
      </c>
      <c r="H2606" s="3">
        <f t="shared" si="455"/>
        <v>0</v>
      </c>
      <c r="I2606" s="3" t="str">
        <f t="shared" si="451"/>
        <v/>
      </c>
      <c r="K2606" s="3">
        <f t="shared" si="452"/>
        <v>61</v>
      </c>
      <c r="L2606" s="3" t="str">
        <f t="shared" si="453"/>
        <v/>
      </c>
      <c r="N2606" s="48" t="s">
        <v>52</v>
      </c>
      <c r="O2606" s="57"/>
      <c r="P2606" s="36"/>
      <c r="Q2606" s="35"/>
      <c r="R2606" s="37"/>
      <c r="S2606" s="185"/>
      <c r="T2606" s="62" t="str">
        <f>IF(N2606&lt;&gt;"Choose Race",VLOOKUP(Q2606,'Riders Names'!A$2:B$582,2,FALSE),"")</f>
        <v/>
      </c>
      <c r="U2606" s="45" t="str">
        <f>IF(P2606&gt;0,VLOOKUP(Q2606,'Riders Names'!A$2:B$582,1,FALSE),"")</f>
        <v/>
      </c>
      <c r="X2606" s="7" t="str">
        <f>IF('My Races'!$H$2="All",Q2606,CONCATENATE(Q2606,N2606))</f>
        <v>Choose Race</v>
      </c>
    </row>
    <row r="2607" spans="1:24" hidden="1" x14ac:dyDescent="0.2">
      <c r="A2607" s="73" t="str">
        <f t="shared" si="449"/>
        <v/>
      </c>
      <c r="B2607" s="3" t="str">
        <f t="shared" si="447"/>
        <v/>
      </c>
      <c r="E2607" s="14" t="str">
        <f t="shared" si="448"/>
        <v/>
      </c>
      <c r="F2607" s="3">
        <f t="shared" si="454"/>
        <v>8</v>
      </c>
      <c r="G2607" s="3" t="str">
        <f t="shared" si="450"/>
        <v/>
      </c>
      <c r="H2607" s="3">
        <f t="shared" si="455"/>
        <v>0</v>
      </c>
      <c r="I2607" s="3" t="str">
        <f t="shared" si="451"/>
        <v/>
      </c>
      <c r="K2607" s="3">
        <f t="shared" si="452"/>
        <v>61</v>
      </c>
      <c r="L2607" s="3" t="str">
        <f t="shared" si="453"/>
        <v/>
      </c>
      <c r="N2607" s="48" t="s">
        <v>52</v>
      </c>
      <c r="O2607" s="57"/>
      <c r="P2607" s="36"/>
      <c r="Q2607" s="35"/>
      <c r="R2607" s="37"/>
      <c r="S2607" s="185"/>
      <c r="T2607" s="62" t="str">
        <f>IF(N2607&lt;&gt;"Choose Race",VLOOKUP(Q2607,'Riders Names'!A$2:B$582,2,FALSE),"")</f>
        <v/>
      </c>
      <c r="U2607" s="45" t="str">
        <f>IF(P2607&gt;0,VLOOKUP(Q2607,'Riders Names'!A$2:B$582,1,FALSE),"")</f>
        <v/>
      </c>
      <c r="X2607" s="7" t="str">
        <f>IF('My Races'!$H$2="All",Q2607,CONCATENATE(Q2607,N2607))</f>
        <v>Choose Race</v>
      </c>
    </row>
    <row r="2608" spans="1:24" hidden="1" x14ac:dyDescent="0.2">
      <c r="A2608" s="73" t="str">
        <f t="shared" si="449"/>
        <v/>
      </c>
      <c r="B2608" s="3" t="str">
        <f t="shared" si="447"/>
        <v/>
      </c>
      <c r="E2608" s="14" t="str">
        <f t="shared" si="448"/>
        <v/>
      </c>
      <c r="F2608" s="3">
        <f t="shared" si="454"/>
        <v>8</v>
      </c>
      <c r="G2608" s="3" t="str">
        <f t="shared" si="450"/>
        <v/>
      </c>
      <c r="H2608" s="3">
        <f t="shared" si="455"/>
        <v>0</v>
      </c>
      <c r="I2608" s="3" t="str">
        <f t="shared" si="451"/>
        <v/>
      </c>
      <c r="K2608" s="3">
        <f t="shared" si="452"/>
        <v>61</v>
      </c>
      <c r="L2608" s="3" t="str">
        <f t="shared" si="453"/>
        <v/>
      </c>
      <c r="N2608" s="48" t="s">
        <v>52</v>
      </c>
      <c r="O2608" s="57"/>
      <c r="P2608" s="36"/>
      <c r="Q2608" s="35"/>
      <c r="R2608" s="37"/>
      <c r="S2608" s="185"/>
      <c r="T2608" s="62" t="str">
        <f>IF(N2608&lt;&gt;"Choose Race",VLOOKUP(Q2608,'Riders Names'!A$2:B$582,2,FALSE),"")</f>
        <v/>
      </c>
      <c r="U2608" s="45" t="str">
        <f>IF(P2608&gt;0,VLOOKUP(Q2608,'Riders Names'!A$2:B$582,1,FALSE),"")</f>
        <v/>
      </c>
      <c r="X2608" s="7" t="str">
        <f>IF('My Races'!$H$2="All",Q2608,CONCATENATE(Q2608,N2608))</f>
        <v>Choose Race</v>
      </c>
    </row>
    <row r="2609" spans="1:24" hidden="1" x14ac:dyDescent="0.2">
      <c r="A2609" s="73" t="str">
        <f t="shared" si="449"/>
        <v/>
      </c>
      <c r="B2609" s="3" t="str">
        <f t="shared" si="447"/>
        <v/>
      </c>
      <c r="E2609" s="14" t="str">
        <f t="shared" si="448"/>
        <v/>
      </c>
      <c r="F2609" s="3">
        <f t="shared" si="454"/>
        <v>8</v>
      </c>
      <c r="G2609" s="3" t="str">
        <f t="shared" si="450"/>
        <v/>
      </c>
      <c r="H2609" s="3">
        <f t="shared" si="455"/>
        <v>0</v>
      </c>
      <c r="I2609" s="3" t="str">
        <f t="shared" si="451"/>
        <v/>
      </c>
      <c r="K2609" s="3">
        <f t="shared" si="452"/>
        <v>61</v>
      </c>
      <c r="L2609" s="3" t="str">
        <f t="shared" si="453"/>
        <v/>
      </c>
      <c r="N2609" s="48" t="s">
        <v>52</v>
      </c>
      <c r="O2609" s="57"/>
      <c r="P2609" s="36"/>
      <c r="Q2609" s="35"/>
      <c r="R2609" s="37"/>
      <c r="S2609" s="185"/>
      <c r="T2609" s="62" t="str">
        <f>IF(N2609&lt;&gt;"Choose Race",VLOOKUP(Q2609,'Riders Names'!A$2:B$582,2,FALSE),"")</f>
        <v/>
      </c>
      <c r="U2609" s="45" t="str">
        <f>IF(P2609&gt;0,VLOOKUP(Q2609,'Riders Names'!A$2:B$582,1,FALSE),"")</f>
        <v/>
      </c>
      <c r="X2609" s="7" t="str">
        <f>IF('My Races'!$H$2="All",Q2609,CONCATENATE(Q2609,N2609))</f>
        <v>Choose Race</v>
      </c>
    </row>
    <row r="2610" spans="1:24" hidden="1" x14ac:dyDescent="0.2">
      <c r="A2610" s="73" t="str">
        <f t="shared" si="449"/>
        <v/>
      </c>
      <c r="B2610" s="3" t="str">
        <f t="shared" si="447"/>
        <v/>
      </c>
      <c r="E2610" s="14" t="str">
        <f t="shared" si="448"/>
        <v/>
      </c>
      <c r="F2610" s="3">
        <f t="shared" si="454"/>
        <v>8</v>
      </c>
      <c r="G2610" s="3" t="str">
        <f t="shared" si="450"/>
        <v/>
      </c>
      <c r="H2610" s="3">
        <f t="shared" si="455"/>
        <v>0</v>
      </c>
      <c r="I2610" s="3" t="str">
        <f t="shared" si="451"/>
        <v/>
      </c>
      <c r="K2610" s="3">
        <f t="shared" si="452"/>
        <v>61</v>
      </c>
      <c r="L2610" s="3" t="str">
        <f t="shared" si="453"/>
        <v/>
      </c>
      <c r="N2610" s="48" t="s">
        <v>52</v>
      </c>
      <c r="O2610" s="57"/>
      <c r="P2610" s="36"/>
      <c r="Q2610" s="35"/>
      <c r="R2610" s="37"/>
      <c r="S2610" s="185"/>
      <c r="T2610" s="62" t="str">
        <f>IF(N2610&lt;&gt;"Choose Race",VLOOKUP(Q2610,'Riders Names'!A$2:B$582,2,FALSE),"")</f>
        <v/>
      </c>
      <c r="U2610" s="45" t="str">
        <f>IF(P2610&gt;0,VLOOKUP(Q2610,'Riders Names'!A$2:B$582,1,FALSE),"")</f>
        <v/>
      </c>
      <c r="X2610" s="7" t="str">
        <f>IF('My Races'!$H$2="All",Q2610,CONCATENATE(Q2610,N2610))</f>
        <v>Choose Race</v>
      </c>
    </row>
    <row r="2611" spans="1:24" hidden="1" x14ac:dyDescent="0.2">
      <c r="A2611" s="73" t="str">
        <f t="shared" si="449"/>
        <v/>
      </c>
      <c r="B2611" s="3" t="str">
        <f t="shared" si="447"/>
        <v/>
      </c>
      <c r="E2611" s="14" t="str">
        <f t="shared" si="448"/>
        <v/>
      </c>
      <c r="F2611" s="3">
        <f t="shared" si="454"/>
        <v>8</v>
      </c>
      <c r="G2611" s="3" t="str">
        <f t="shared" si="450"/>
        <v/>
      </c>
      <c r="H2611" s="3">
        <f t="shared" si="455"/>
        <v>0</v>
      </c>
      <c r="I2611" s="3" t="str">
        <f t="shared" si="451"/>
        <v/>
      </c>
      <c r="K2611" s="3">
        <f t="shared" si="452"/>
        <v>61</v>
      </c>
      <c r="L2611" s="3" t="str">
        <f t="shared" si="453"/>
        <v/>
      </c>
      <c r="N2611" s="48" t="s">
        <v>52</v>
      </c>
      <c r="O2611" s="57"/>
      <c r="P2611" s="36"/>
      <c r="Q2611" s="35"/>
      <c r="R2611" s="37"/>
      <c r="S2611" s="185"/>
      <c r="T2611" s="62" t="str">
        <f>IF(N2611&lt;&gt;"Choose Race",VLOOKUP(Q2611,'Riders Names'!A$2:B$582,2,FALSE),"")</f>
        <v/>
      </c>
      <c r="U2611" s="45" t="str">
        <f>IF(P2611&gt;0,VLOOKUP(Q2611,'Riders Names'!A$2:B$582,1,FALSE),"")</f>
        <v/>
      </c>
      <c r="X2611" s="7" t="str">
        <f>IF('My Races'!$H$2="All",Q2611,CONCATENATE(Q2611,N2611))</f>
        <v>Choose Race</v>
      </c>
    </row>
    <row r="2612" spans="1:24" hidden="1" x14ac:dyDescent="0.2">
      <c r="A2612" s="73" t="str">
        <f t="shared" si="449"/>
        <v/>
      </c>
      <c r="B2612" s="3" t="str">
        <f t="shared" si="447"/>
        <v/>
      </c>
      <c r="E2612" s="14" t="str">
        <f t="shared" si="448"/>
        <v/>
      </c>
      <c r="F2612" s="3">
        <f t="shared" si="454"/>
        <v>8</v>
      </c>
      <c r="G2612" s="3" t="str">
        <f t="shared" si="450"/>
        <v/>
      </c>
      <c r="H2612" s="3">
        <f t="shared" si="455"/>
        <v>0</v>
      </c>
      <c r="I2612" s="3" t="str">
        <f t="shared" si="451"/>
        <v/>
      </c>
      <c r="K2612" s="3">
        <f t="shared" si="452"/>
        <v>61</v>
      </c>
      <c r="L2612" s="3" t="str">
        <f t="shared" si="453"/>
        <v/>
      </c>
      <c r="N2612" s="48" t="s">
        <v>52</v>
      </c>
      <c r="O2612" s="57"/>
      <c r="P2612" s="36"/>
      <c r="Q2612" s="35"/>
      <c r="R2612" s="37"/>
      <c r="S2612" s="185"/>
      <c r="T2612" s="62" t="str">
        <f>IF(N2612&lt;&gt;"Choose Race",VLOOKUP(Q2612,'Riders Names'!A$2:B$582,2,FALSE),"")</f>
        <v/>
      </c>
      <c r="U2612" s="45" t="str">
        <f>IF(P2612&gt;0,VLOOKUP(Q2612,'Riders Names'!A$2:B$582,1,FALSE),"")</f>
        <v/>
      </c>
      <c r="X2612" s="7" t="str">
        <f>IF('My Races'!$H$2="All",Q2612,CONCATENATE(Q2612,N2612))</f>
        <v>Choose Race</v>
      </c>
    </row>
    <row r="2613" spans="1:24" hidden="1" x14ac:dyDescent="0.2">
      <c r="A2613" s="73" t="str">
        <f t="shared" si="449"/>
        <v/>
      </c>
      <c r="B2613" s="3" t="str">
        <f t="shared" si="447"/>
        <v/>
      </c>
      <c r="E2613" s="14" t="str">
        <f t="shared" si="448"/>
        <v/>
      </c>
      <c r="F2613" s="3">
        <f t="shared" si="454"/>
        <v>8</v>
      </c>
      <c r="G2613" s="3" t="str">
        <f t="shared" si="450"/>
        <v/>
      </c>
      <c r="H2613" s="3">
        <f t="shared" si="455"/>
        <v>0</v>
      </c>
      <c r="I2613" s="3" t="str">
        <f t="shared" si="451"/>
        <v/>
      </c>
      <c r="K2613" s="3">
        <f t="shared" si="452"/>
        <v>61</v>
      </c>
      <c r="L2613" s="3" t="str">
        <f t="shared" si="453"/>
        <v/>
      </c>
      <c r="N2613" s="48" t="s">
        <v>52</v>
      </c>
      <c r="O2613" s="57"/>
      <c r="P2613" s="36"/>
      <c r="Q2613" s="35"/>
      <c r="R2613" s="37"/>
      <c r="S2613" s="185"/>
      <c r="T2613" s="62" t="str">
        <f>IF(N2613&lt;&gt;"Choose Race",VLOOKUP(Q2613,'Riders Names'!A$2:B$582,2,FALSE),"")</f>
        <v/>
      </c>
      <c r="U2613" s="45" t="str">
        <f>IF(P2613&gt;0,VLOOKUP(Q2613,'Riders Names'!A$2:B$582,1,FALSE),"")</f>
        <v/>
      </c>
      <c r="X2613" s="7" t="str">
        <f>IF('My Races'!$H$2="All",Q2613,CONCATENATE(Q2613,N2613))</f>
        <v>Choose Race</v>
      </c>
    </row>
    <row r="2614" spans="1:24" hidden="1" x14ac:dyDescent="0.2">
      <c r="A2614" s="73" t="str">
        <f t="shared" si="449"/>
        <v/>
      </c>
      <c r="B2614" s="3" t="str">
        <f t="shared" si="447"/>
        <v/>
      </c>
      <c r="E2614" s="14" t="str">
        <f t="shared" si="448"/>
        <v/>
      </c>
      <c r="F2614" s="3">
        <f t="shared" si="454"/>
        <v>8</v>
      </c>
      <c r="G2614" s="3" t="str">
        <f t="shared" si="450"/>
        <v/>
      </c>
      <c r="H2614" s="3">
        <f t="shared" si="455"/>
        <v>0</v>
      </c>
      <c r="I2614" s="3" t="str">
        <f t="shared" si="451"/>
        <v/>
      </c>
      <c r="K2614" s="3">
        <f t="shared" si="452"/>
        <v>61</v>
      </c>
      <c r="L2614" s="3" t="str">
        <f t="shared" si="453"/>
        <v/>
      </c>
      <c r="N2614" s="48" t="s">
        <v>52</v>
      </c>
      <c r="O2614" s="57"/>
      <c r="P2614" s="36"/>
      <c r="Q2614" s="35"/>
      <c r="R2614" s="37"/>
      <c r="S2614" s="185"/>
      <c r="T2614" s="62" t="str">
        <f>IF(N2614&lt;&gt;"Choose Race",VLOOKUP(Q2614,'Riders Names'!A$2:B$582,2,FALSE),"")</f>
        <v/>
      </c>
      <c r="U2614" s="45" t="str">
        <f>IF(P2614&gt;0,VLOOKUP(Q2614,'Riders Names'!A$2:B$582,1,FALSE),"")</f>
        <v/>
      </c>
      <c r="X2614" s="7" t="str">
        <f>IF('My Races'!$H$2="All",Q2614,CONCATENATE(Q2614,N2614))</f>
        <v>Choose Race</v>
      </c>
    </row>
    <row r="2615" spans="1:24" hidden="1" x14ac:dyDescent="0.2">
      <c r="A2615" s="73" t="str">
        <f t="shared" si="449"/>
        <v/>
      </c>
      <c r="B2615" s="3" t="str">
        <f t="shared" si="447"/>
        <v/>
      </c>
      <c r="E2615" s="14" t="str">
        <f t="shared" si="448"/>
        <v/>
      </c>
      <c r="F2615" s="3">
        <f t="shared" si="454"/>
        <v>8</v>
      </c>
      <c r="G2615" s="3" t="str">
        <f t="shared" si="450"/>
        <v/>
      </c>
      <c r="H2615" s="3">
        <f t="shared" si="455"/>
        <v>0</v>
      </c>
      <c r="I2615" s="3" t="str">
        <f t="shared" si="451"/>
        <v/>
      </c>
      <c r="K2615" s="3">
        <f t="shared" si="452"/>
        <v>61</v>
      </c>
      <c r="L2615" s="3" t="str">
        <f t="shared" si="453"/>
        <v/>
      </c>
      <c r="N2615" s="48" t="s">
        <v>52</v>
      </c>
      <c r="O2615" s="57"/>
      <c r="P2615" s="36"/>
      <c r="Q2615" s="35"/>
      <c r="R2615" s="37"/>
      <c r="S2615" s="185"/>
      <c r="T2615" s="62" t="str">
        <f>IF(N2615&lt;&gt;"Choose Race",VLOOKUP(Q2615,'Riders Names'!A$2:B$582,2,FALSE),"")</f>
        <v/>
      </c>
      <c r="U2615" s="45" t="str">
        <f>IF(P2615&gt;0,VLOOKUP(Q2615,'Riders Names'!A$2:B$582,1,FALSE),"")</f>
        <v/>
      </c>
      <c r="X2615" s="7" t="str">
        <f>IF('My Races'!$H$2="All",Q2615,CONCATENATE(Q2615,N2615))</f>
        <v>Choose Race</v>
      </c>
    </row>
    <row r="2616" spans="1:24" hidden="1" x14ac:dyDescent="0.2">
      <c r="A2616" s="73" t="str">
        <f t="shared" si="449"/>
        <v/>
      </c>
      <c r="B2616" s="3" t="str">
        <f t="shared" si="447"/>
        <v/>
      </c>
      <c r="E2616" s="14" t="str">
        <f t="shared" si="448"/>
        <v/>
      </c>
      <c r="F2616" s="3">
        <f t="shared" si="454"/>
        <v>8</v>
      </c>
      <c r="G2616" s="3" t="str">
        <f t="shared" si="450"/>
        <v/>
      </c>
      <c r="H2616" s="3">
        <f t="shared" si="455"/>
        <v>0</v>
      </c>
      <c r="I2616" s="3" t="str">
        <f t="shared" si="451"/>
        <v/>
      </c>
      <c r="K2616" s="3">
        <f t="shared" si="452"/>
        <v>61</v>
      </c>
      <c r="L2616" s="3" t="str">
        <f t="shared" si="453"/>
        <v/>
      </c>
      <c r="N2616" s="48" t="s">
        <v>52</v>
      </c>
      <c r="O2616" s="57"/>
      <c r="P2616" s="36"/>
      <c r="Q2616" s="35"/>
      <c r="R2616" s="37"/>
      <c r="S2616" s="185"/>
      <c r="T2616" s="62" t="str">
        <f>IF(N2616&lt;&gt;"Choose Race",VLOOKUP(Q2616,'Riders Names'!A$2:B$582,2,FALSE),"")</f>
        <v/>
      </c>
      <c r="U2616" s="45" t="str">
        <f>IF(P2616&gt;0,VLOOKUP(Q2616,'Riders Names'!A$2:B$582,1,FALSE),"")</f>
        <v/>
      </c>
      <c r="X2616" s="7" t="str">
        <f>IF('My Races'!$H$2="All",Q2616,CONCATENATE(Q2616,N2616))</f>
        <v>Choose Race</v>
      </c>
    </row>
    <row r="2617" spans="1:24" hidden="1" x14ac:dyDescent="0.2">
      <c r="A2617" s="73" t="str">
        <f t="shared" si="449"/>
        <v/>
      </c>
      <c r="B2617" s="3" t="str">
        <f t="shared" si="447"/>
        <v/>
      </c>
      <c r="E2617" s="14" t="str">
        <f t="shared" si="448"/>
        <v/>
      </c>
      <c r="F2617" s="3">
        <f t="shared" si="454"/>
        <v>8</v>
      </c>
      <c r="G2617" s="3" t="str">
        <f t="shared" si="450"/>
        <v/>
      </c>
      <c r="H2617" s="3">
        <f t="shared" si="455"/>
        <v>0</v>
      </c>
      <c r="I2617" s="3" t="str">
        <f t="shared" si="451"/>
        <v/>
      </c>
      <c r="K2617" s="3">
        <f t="shared" si="452"/>
        <v>61</v>
      </c>
      <c r="L2617" s="3" t="str">
        <f t="shared" si="453"/>
        <v/>
      </c>
      <c r="N2617" s="48" t="s">
        <v>52</v>
      </c>
      <c r="O2617" s="57"/>
      <c r="P2617" s="36"/>
      <c r="Q2617" s="35"/>
      <c r="R2617" s="37"/>
      <c r="S2617" s="185"/>
      <c r="T2617" s="62" t="str">
        <f>IF(N2617&lt;&gt;"Choose Race",VLOOKUP(Q2617,'Riders Names'!A$2:B$582,2,FALSE),"")</f>
        <v/>
      </c>
      <c r="U2617" s="45" t="str">
        <f>IF(P2617&gt;0,VLOOKUP(Q2617,'Riders Names'!A$2:B$582,1,FALSE),"")</f>
        <v/>
      </c>
      <c r="X2617" s="7" t="str">
        <f>IF('My Races'!$H$2="All",Q2617,CONCATENATE(Q2617,N2617))</f>
        <v>Choose Race</v>
      </c>
    </row>
    <row r="2618" spans="1:24" hidden="1" x14ac:dyDescent="0.2">
      <c r="A2618" s="73" t="str">
        <f t="shared" si="449"/>
        <v/>
      </c>
      <c r="B2618" s="3" t="str">
        <f t="shared" si="447"/>
        <v/>
      </c>
      <c r="E2618" s="14" t="str">
        <f t="shared" si="448"/>
        <v/>
      </c>
      <c r="F2618" s="3">
        <f t="shared" si="454"/>
        <v>8</v>
      </c>
      <c r="G2618" s="3" t="str">
        <f t="shared" si="450"/>
        <v/>
      </c>
      <c r="H2618" s="3">
        <f t="shared" si="455"/>
        <v>0</v>
      </c>
      <c r="I2618" s="3" t="str">
        <f t="shared" si="451"/>
        <v/>
      </c>
      <c r="K2618" s="3">
        <f t="shared" si="452"/>
        <v>61</v>
      </c>
      <c r="L2618" s="3" t="str">
        <f t="shared" si="453"/>
        <v/>
      </c>
      <c r="N2618" s="48" t="s">
        <v>52</v>
      </c>
      <c r="O2618" s="57"/>
      <c r="P2618" s="36"/>
      <c r="Q2618" s="35"/>
      <c r="R2618" s="37"/>
      <c r="S2618" s="185"/>
      <c r="T2618" s="62" t="str">
        <f>IF(N2618&lt;&gt;"Choose Race",VLOOKUP(Q2618,'Riders Names'!A$2:B$582,2,FALSE),"")</f>
        <v/>
      </c>
      <c r="U2618" s="45" t="str">
        <f>IF(P2618&gt;0,VLOOKUP(Q2618,'Riders Names'!A$2:B$582,1,FALSE),"")</f>
        <v/>
      </c>
      <c r="X2618" s="7" t="str">
        <f>IF('My Races'!$H$2="All",Q2618,CONCATENATE(Q2618,N2618))</f>
        <v>Choose Race</v>
      </c>
    </row>
    <row r="2619" spans="1:24" hidden="1" x14ac:dyDescent="0.2">
      <c r="A2619" s="73" t="str">
        <f t="shared" si="449"/>
        <v/>
      </c>
      <c r="B2619" s="3" t="str">
        <f t="shared" si="447"/>
        <v/>
      </c>
      <c r="E2619" s="14" t="str">
        <f t="shared" si="448"/>
        <v/>
      </c>
      <c r="F2619" s="3">
        <f t="shared" si="454"/>
        <v>8</v>
      </c>
      <c r="G2619" s="3" t="str">
        <f t="shared" si="450"/>
        <v/>
      </c>
      <c r="H2619" s="3">
        <f t="shared" si="455"/>
        <v>0</v>
      </c>
      <c r="I2619" s="3" t="str">
        <f t="shared" si="451"/>
        <v/>
      </c>
      <c r="K2619" s="3">
        <f t="shared" si="452"/>
        <v>61</v>
      </c>
      <c r="L2619" s="3" t="str">
        <f t="shared" si="453"/>
        <v/>
      </c>
      <c r="N2619" s="48" t="s">
        <v>52</v>
      </c>
      <c r="O2619" s="57"/>
      <c r="P2619" s="36"/>
      <c r="Q2619" s="35"/>
      <c r="R2619" s="37"/>
      <c r="S2619" s="185"/>
      <c r="T2619" s="62" t="str">
        <f>IF(N2619&lt;&gt;"Choose Race",VLOOKUP(Q2619,'Riders Names'!A$2:B$582,2,FALSE),"")</f>
        <v/>
      </c>
      <c r="U2619" s="45" t="str">
        <f>IF(P2619&gt;0,VLOOKUP(Q2619,'Riders Names'!A$2:B$582,1,FALSE),"")</f>
        <v/>
      </c>
      <c r="X2619" s="7" t="str">
        <f>IF('My Races'!$H$2="All",Q2619,CONCATENATE(Q2619,N2619))</f>
        <v>Choose Race</v>
      </c>
    </row>
    <row r="2620" spans="1:24" hidden="1" x14ac:dyDescent="0.2">
      <c r="A2620" s="73" t="str">
        <f t="shared" si="449"/>
        <v/>
      </c>
      <c r="B2620" s="3" t="str">
        <f t="shared" si="447"/>
        <v/>
      </c>
      <c r="E2620" s="14" t="str">
        <f t="shared" si="448"/>
        <v/>
      </c>
      <c r="F2620" s="3">
        <f t="shared" si="454"/>
        <v>8</v>
      </c>
      <c r="G2620" s="3" t="str">
        <f t="shared" si="450"/>
        <v/>
      </c>
      <c r="H2620" s="3">
        <f t="shared" si="455"/>
        <v>0</v>
      </c>
      <c r="I2620" s="3" t="str">
        <f t="shared" si="451"/>
        <v/>
      </c>
      <c r="K2620" s="3">
        <f t="shared" si="452"/>
        <v>61</v>
      </c>
      <c r="L2620" s="3" t="str">
        <f t="shared" si="453"/>
        <v/>
      </c>
      <c r="N2620" s="48" t="s">
        <v>52</v>
      </c>
      <c r="O2620" s="57"/>
      <c r="P2620" s="36"/>
      <c r="Q2620" s="35"/>
      <c r="R2620" s="37"/>
      <c r="S2620" s="185"/>
      <c r="T2620" s="62" t="str">
        <f>IF(N2620&lt;&gt;"Choose Race",VLOOKUP(Q2620,'Riders Names'!A$2:B$582,2,FALSE),"")</f>
        <v/>
      </c>
      <c r="U2620" s="45" t="str">
        <f>IF(P2620&gt;0,VLOOKUP(Q2620,'Riders Names'!A$2:B$582,1,FALSE),"")</f>
        <v/>
      </c>
      <c r="X2620" s="7" t="str">
        <f>IF('My Races'!$H$2="All",Q2620,CONCATENATE(Q2620,N2620))</f>
        <v>Choose Race</v>
      </c>
    </row>
    <row r="2621" spans="1:24" hidden="1" x14ac:dyDescent="0.2">
      <c r="A2621" s="73" t="str">
        <f t="shared" si="449"/>
        <v/>
      </c>
      <c r="B2621" s="3" t="str">
        <f t="shared" si="447"/>
        <v/>
      </c>
      <c r="E2621" s="14" t="str">
        <f t="shared" si="448"/>
        <v/>
      </c>
      <c r="F2621" s="3">
        <f t="shared" si="454"/>
        <v>8</v>
      </c>
      <c r="G2621" s="3" t="str">
        <f t="shared" si="450"/>
        <v/>
      </c>
      <c r="H2621" s="3">
        <f t="shared" si="455"/>
        <v>0</v>
      </c>
      <c r="I2621" s="3" t="str">
        <f t="shared" si="451"/>
        <v/>
      </c>
      <c r="K2621" s="3">
        <f t="shared" si="452"/>
        <v>61</v>
      </c>
      <c r="L2621" s="3" t="str">
        <f t="shared" si="453"/>
        <v/>
      </c>
      <c r="N2621" s="48" t="s">
        <v>52</v>
      </c>
      <c r="O2621" s="57"/>
      <c r="P2621" s="36"/>
      <c r="Q2621" s="35"/>
      <c r="R2621" s="37"/>
      <c r="S2621" s="185"/>
      <c r="T2621" s="62" t="str">
        <f>IF(N2621&lt;&gt;"Choose Race",VLOOKUP(Q2621,'Riders Names'!A$2:B$582,2,FALSE),"")</f>
        <v/>
      </c>
      <c r="U2621" s="45" t="str">
        <f>IF(P2621&gt;0,VLOOKUP(Q2621,'Riders Names'!A$2:B$582,1,FALSE),"")</f>
        <v/>
      </c>
      <c r="X2621" s="7" t="str">
        <f>IF('My Races'!$H$2="All",Q2621,CONCATENATE(Q2621,N2621))</f>
        <v>Choose Race</v>
      </c>
    </row>
    <row r="2622" spans="1:24" hidden="1" x14ac:dyDescent="0.2">
      <c r="A2622" s="73" t="str">
        <f t="shared" si="449"/>
        <v/>
      </c>
      <c r="B2622" s="3" t="str">
        <f t="shared" si="447"/>
        <v/>
      </c>
      <c r="E2622" s="14" t="str">
        <f t="shared" si="448"/>
        <v/>
      </c>
      <c r="F2622" s="3">
        <f t="shared" si="454"/>
        <v>8</v>
      </c>
      <c r="G2622" s="3" t="str">
        <f t="shared" si="450"/>
        <v/>
      </c>
      <c r="H2622" s="3">
        <f t="shared" si="455"/>
        <v>0</v>
      </c>
      <c r="I2622" s="3" t="str">
        <f t="shared" si="451"/>
        <v/>
      </c>
      <c r="K2622" s="3">
        <f t="shared" si="452"/>
        <v>61</v>
      </c>
      <c r="L2622" s="3" t="str">
        <f t="shared" si="453"/>
        <v/>
      </c>
      <c r="N2622" s="48" t="s">
        <v>52</v>
      </c>
      <c r="O2622" s="57"/>
      <c r="P2622" s="36"/>
      <c r="Q2622" s="35"/>
      <c r="R2622" s="37"/>
      <c r="S2622" s="185"/>
      <c r="T2622" s="62" t="str">
        <f>IF(N2622&lt;&gt;"Choose Race",VLOOKUP(Q2622,'Riders Names'!A$2:B$582,2,FALSE),"")</f>
        <v/>
      </c>
      <c r="U2622" s="45" t="str">
        <f>IF(P2622&gt;0,VLOOKUP(Q2622,'Riders Names'!A$2:B$582,1,FALSE),"")</f>
        <v/>
      </c>
      <c r="X2622" s="7" t="str">
        <f>IF('My Races'!$H$2="All",Q2622,CONCATENATE(Q2622,N2622))</f>
        <v>Choose Race</v>
      </c>
    </row>
    <row r="2623" spans="1:24" hidden="1" x14ac:dyDescent="0.2">
      <c r="A2623" s="73" t="str">
        <f t="shared" si="449"/>
        <v/>
      </c>
      <c r="B2623" s="3" t="str">
        <f t="shared" si="447"/>
        <v/>
      </c>
      <c r="E2623" s="14" t="str">
        <f t="shared" si="448"/>
        <v/>
      </c>
      <c r="F2623" s="3">
        <f t="shared" si="454"/>
        <v>8</v>
      </c>
      <c r="G2623" s="3" t="str">
        <f t="shared" si="450"/>
        <v/>
      </c>
      <c r="H2623" s="3">
        <f t="shared" si="455"/>
        <v>0</v>
      </c>
      <c r="I2623" s="3" t="str">
        <f t="shared" si="451"/>
        <v/>
      </c>
      <c r="K2623" s="3">
        <f t="shared" si="452"/>
        <v>61</v>
      </c>
      <c r="L2623" s="3" t="str">
        <f t="shared" si="453"/>
        <v/>
      </c>
      <c r="N2623" s="48" t="s">
        <v>52</v>
      </c>
      <c r="O2623" s="57"/>
      <c r="P2623" s="36"/>
      <c r="Q2623" s="35"/>
      <c r="R2623" s="37"/>
      <c r="S2623" s="185"/>
      <c r="T2623" s="62" t="str">
        <f>IF(N2623&lt;&gt;"Choose Race",VLOOKUP(Q2623,'Riders Names'!A$2:B$582,2,FALSE),"")</f>
        <v/>
      </c>
      <c r="U2623" s="45" t="str">
        <f>IF(P2623&gt;0,VLOOKUP(Q2623,'Riders Names'!A$2:B$582,1,FALSE),"")</f>
        <v/>
      </c>
      <c r="X2623" s="7" t="str">
        <f>IF('My Races'!$H$2="All",Q2623,CONCATENATE(Q2623,N2623))</f>
        <v>Choose Race</v>
      </c>
    </row>
    <row r="2624" spans="1:24" hidden="1" x14ac:dyDescent="0.2">
      <c r="A2624" s="73" t="str">
        <f t="shared" si="449"/>
        <v/>
      </c>
      <c r="B2624" s="3" t="str">
        <f t="shared" si="447"/>
        <v/>
      </c>
      <c r="E2624" s="14" t="str">
        <f t="shared" si="448"/>
        <v/>
      </c>
      <c r="F2624" s="3">
        <f t="shared" si="454"/>
        <v>8</v>
      </c>
      <c r="G2624" s="3" t="str">
        <f t="shared" si="450"/>
        <v/>
      </c>
      <c r="H2624" s="3">
        <f t="shared" si="455"/>
        <v>0</v>
      </c>
      <c r="I2624" s="3" t="str">
        <f t="shared" si="451"/>
        <v/>
      </c>
      <c r="K2624" s="3">
        <f t="shared" si="452"/>
        <v>61</v>
      </c>
      <c r="L2624" s="3" t="str">
        <f t="shared" si="453"/>
        <v/>
      </c>
      <c r="N2624" s="48" t="s">
        <v>52</v>
      </c>
      <c r="O2624" s="57"/>
      <c r="P2624" s="36"/>
      <c r="Q2624" s="35"/>
      <c r="R2624" s="37"/>
      <c r="S2624" s="185"/>
      <c r="T2624" s="62" t="str">
        <f>IF(N2624&lt;&gt;"Choose Race",VLOOKUP(Q2624,'Riders Names'!A$2:B$582,2,FALSE),"")</f>
        <v/>
      </c>
      <c r="U2624" s="45" t="str">
        <f>IF(P2624&gt;0,VLOOKUP(Q2624,'Riders Names'!A$2:B$582,1,FALSE),"")</f>
        <v/>
      </c>
      <c r="X2624" s="7" t="str">
        <f>IF('My Races'!$H$2="All",Q2624,CONCATENATE(Q2624,N2624))</f>
        <v>Choose Race</v>
      </c>
    </row>
    <row r="2625" spans="1:24" hidden="1" x14ac:dyDescent="0.2">
      <c r="A2625" s="73" t="str">
        <f t="shared" si="449"/>
        <v/>
      </c>
      <c r="B2625" s="3" t="str">
        <f t="shared" si="447"/>
        <v/>
      </c>
      <c r="E2625" s="14" t="str">
        <f t="shared" si="448"/>
        <v/>
      </c>
      <c r="F2625" s="3">
        <f t="shared" si="454"/>
        <v>8</v>
      </c>
      <c r="G2625" s="3" t="str">
        <f t="shared" si="450"/>
        <v/>
      </c>
      <c r="H2625" s="3">
        <f t="shared" si="455"/>
        <v>0</v>
      </c>
      <c r="I2625" s="3" t="str">
        <f t="shared" si="451"/>
        <v/>
      </c>
      <c r="K2625" s="3">
        <f t="shared" si="452"/>
        <v>61</v>
      </c>
      <c r="L2625" s="3" t="str">
        <f t="shared" si="453"/>
        <v/>
      </c>
      <c r="N2625" s="48" t="s">
        <v>52</v>
      </c>
      <c r="O2625" s="57"/>
      <c r="P2625" s="36"/>
      <c r="Q2625" s="35"/>
      <c r="R2625" s="37"/>
      <c r="S2625" s="185"/>
      <c r="T2625" s="62" t="str">
        <f>IF(N2625&lt;&gt;"Choose Race",VLOOKUP(Q2625,'Riders Names'!A$2:B$582,2,FALSE),"")</f>
        <v/>
      </c>
      <c r="U2625" s="45" t="str">
        <f>IF(P2625&gt;0,VLOOKUP(Q2625,'Riders Names'!A$2:B$582,1,FALSE),"")</f>
        <v/>
      </c>
      <c r="X2625" s="7" t="str">
        <f>IF('My Races'!$H$2="All",Q2625,CONCATENATE(Q2625,N2625))</f>
        <v>Choose Race</v>
      </c>
    </row>
    <row r="2626" spans="1:24" hidden="1" x14ac:dyDescent="0.2">
      <c r="A2626" s="73" t="str">
        <f t="shared" si="449"/>
        <v/>
      </c>
      <c r="B2626" s="3" t="str">
        <f t="shared" si="447"/>
        <v/>
      </c>
      <c r="E2626" s="14" t="str">
        <f t="shared" si="448"/>
        <v/>
      </c>
      <c r="F2626" s="3">
        <f t="shared" si="454"/>
        <v>8</v>
      </c>
      <c r="G2626" s="3" t="str">
        <f t="shared" si="450"/>
        <v/>
      </c>
      <c r="H2626" s="3">
        <f t="shared" si="455"/>
        <v>0</v>
      </c>
      <c r="I2626" s="3" t="str">
        <f t="shared" si="451"/>
        <v/>
      </c>
      <c r="K2626" s="3">
        <f t="shared" si="452"/>
        <v>61</v>
      </c>
      <c r="L2626" s="3" t="str">
        <f t="shared" si="453"/>
        <v/>
      </c>
      <c r="N2626" s="48" t="s">
        <v>52</v>
      </c>
      <c r="O2626" s="57"/>
      <c r="P2626" s="36"/>
      <c r="Q2626" s="35"/>
      <c r="R2626" s="37"/>
      <c r="S2626" s="185"/>
      <c r="T2626" s="62" t="str">
        <f>IF(N2626&lt;&gt;"Choose Race",VLOOKUP(Q2626,'Riders Names'!A$2:B$582,2,FALSE),"")</f>
        <v/>
      </c>
      <c r="U2626" s="45" t="str">
        <f>IF(P2626&gt;0,VLOOKUP(Q2626,'Riders Names'!A$2:B$582,1,FALSE),"")</f>
        <v/>
      </c>
      <c r="X2626" s="7" t="str">
        <f>IF('My Races'!$H$2="All",Q2626,CONCATENATE(Q2626,N2626))</f>
        <v>Choose Race</v>
      </c>
    </row>
    <row r="2627" spans="1:24" hidden="1" x14ac:dyDescent="0.2">
      <c r="A2627" s="73" t="str">
        <f t="shared" si="449"/>
        <v/>
      </c>
      <c r="B2627" s="3" t="str">
        <f t="shared" ref="B2627:B2690" si="456">IF(N2627=$AA$11,RANK(A2627,A$3:A$5000,1),"")</f>
        <v/>
      </c>
      <c r="E2627" s="14" t="str">
        <f t="shared" ref="E2627:E2690" si="457">IF(N2627=$AA$11,P2627,"")</f>
        <v/>
      </c>
      <c r="F2627" s="3">
        <f t="shared" si="454"/>
        <v>8</v>
      </c>
      <c r="G2627" s="3" t="str">
        <f t="shared" si="450"/>
        <v/>
      </c>
      <c r="H2627" s="3">
        <f t="shared" si="455"/>
        <v>0</v>
      </c>
      <c r="I2627" s="3" t="str">
        <f t="shared" si="451"/>
        <v/>
      </c>
      <c r="K2627" s="3">
        <f t="shared" si="452"/>
        <v>61</v>
      </c>
      <c r="L2627" s="3" t="str">
        <f t="shared" si="453"/>
        <v/>
      </c>
      <c r="N2627" s="48" t="s">
        <v>52</v>
      </c>
      <c r="O2627" s="57"/>
      <c r="P2627" s="36"/>
      <c r="Q2627" s="35"/>
      <c r="R2627" s="37"/>
      <c r="S2627" s="185"/>
      <c r="T2627" s="62" t="str">
        <f>IF(N2627&lt;&gt;"Choose Race",VLOOKUP(Q2627,'Riders Names'!A$2:B$582,2,FALSE),"")</f>
        <v/>
      </c>
      <c r="U2627" s="45" t="str">
        <f>IF(P2627&gt;0,VLOOKUP(Q2627,'Riders Names'!A$2:B$582,1,FALSE),"")</f>
        <v/>
      </c>
      <c r="X2627" s="7" t="str">
        <f>IF('My Races'!$H$2="All",Q2627,CONCATENATE(Q2627,N2627))</f>
        <v>Choose Race</v>
      </c>
    </row>
    <row r="2628" spans="1:24" hidden="1" x14ac:dyDescent="0.2">
      <c r="A2628" s="73" t="str">
        <f t="shared" ref="A2628:A2691" si="458">IF(AND(N2628=$AA$11,$AA$7="All"),R2628,IF(AND(N2628=$AA$11,$AA$7=T2628),R2628,""))</f>
        <v/>
      </c>
      <c r="B2628" s="3" t="str">
        <f t="shared" si="456"/>
        <v/>
      </c>
      <c r="E2628" s="14" t="str">
        <f t="shared" si="457"/>
        <v/>
      </c>
      <c r="F2628" s="3">
        <f t="shared" si="454"/>
        <v>8</v>
      </c>
      <c r="G2628" s="3" t="str">
        <f t="shared" ref="G2628:G2691" si="459">IF(F2628&lt;&gt;F2627,F2628,"")</f>
        <v/>
      </c>
      <c r="H2628" s="3">
        <f t="shared" si="455"/>
        <v>0</v>
      </c>
      <c r="I2628" s="3" t="str">
        <f t="shared" ref="I2628:I2691" si="460">IF(H2628&lt;&gt;H2627,CONCATENATE($AA$11,H2628),"")</f>
        <v/>
      </c>
      <c r="K2628" s="3">
        <f t="shared" si="452"/>
        <v>61</v>
      </c>
      <c r="L2628" s="3" t="str">
        <f t="shared" si="453"/>
        <v/>
      </c>
      <c r="N2628" s="48" t="s">
        <v>52</v>
      </c>
      <c r="O2628" s="57"/>
      <c r="P2628" s="36"/>
      <c r="Q2628" s="35"/>
      <c r="R2628" s="37"/>
      <c r="S2628" s="185"/>
      <c r="T2628" s="62" t="str">
        <f>IF(N2628&lt;&gt;"Choose Race",VLOOKUP(Q2628,'Riders Names'!A$2:B$582,2,FALSE),"")</f>
        <v/>
      </c>
      <c r="U2628" s="45" t="str">
        <f>IF(P2628&gt;0,VLOOKUP(Q2628,'Riders Names'!A$2:B$582,1,FALSE),"")</f>
        <v/>
      </c>
      <c r="X2628" s="7" t="str">
        <f>IF('My Races'!$H$2="All",Q2628,CONCATENATE(Q2628,N2628))</f>
        <v>Choose Race</v>
      </c>
    </row>
    <row r="2629" spans="1:24" hidden="1" x14ac:dyDescent="0.2">
      <c r="A2629" s="73" t="str">
        <f t="shared" si="458"/>
        <v/>
      </c>
      <c r="B2629" s="3" t="str">
        <f t="shared" si="456"/>
        <v/>
      </c>
      <c r="E2629" s="14" t="str">
        <f t="shared" si="457"/>
        <v/>
      </c>
      <c r="F2629" s="3">
        <f t="shared" si="454"/>
        <v>8</v>
      </c>
      <c r="G2629" s="3" t="str">
        <f t="shared" si="459"/>
        <v/>
      </c>
      <c r="H2629" s="3">
        <f t="shared" si="455"/>
        <v>0</v>
      </c>
      <c r="I2629" s="3" t="str">
        <f t="shared" si="460"/>
        <v/>
      </c>
      <c r="K2629" s="3">
        <f t="shared" si="452"/>
        <v>61</v>
      </c>
      <c r="L2629" s="3" t="str">
        <f t="shared" si="453"/>
        <v/>
      </c>
      <c r="N2629" s="48" t="s">
        <v>52</v>
      </c>
      <c r="O2629" s="57"/>
      <c r="P2629" s="36"/>
      <c r="Q2629" s="35"/>
      <c r="R2629" s="37"/>
      <c r="S2629" s="185"/>
      <c r="T2629" s="62" t="str">
        <f>IF(N2629&lt;&gt;"Choose Race",VLOOKUP(Q2629,'Riders Names'!A$2:B$582,2,FALSE),"")</f>
        <v/>
      </c>
      <c r="U2629" s="45" t="str">
        <f>IF(P2629&gt;0,VLOOKUP(Q2629,'Riders Names'!A$2:B$582,1,FALSE),"")</f>
        <v/>
      </c>
      <c r="X2629" s="7" t="str">
        <f>IF('My Races'!$H$2="All",Q2629,CONCATENATE(Q2629,N2629))</f>
        <v>Choose Race</v>
      </c>
    </row>
    <row r="2630" spans="1:24" hidden="1" x14ac:dyDescent="0.2">
      <c r="A2630" s="73" t="str">
        <f t="shared" si="458"/>
        <v/>
      </c>
      <c r="B2630" s="3" t="str">
        <f t="shared" si="456"/>
        <v/>
      </c>
      <c r="E2630" s="14" t="str">
        <f t="shared" si="457"/>
        <v/>
      </c>
      <c r="F2630" s="3">
        <f t="shared" si="454"/>
        <v>8</v>
      </c>
      <c r="G2630" s="3" t="str">
        <f t="shared" si="459"/>
        <v/>
      </c>
      <c r="H2630" s="3">
        <f t="shared" si="455"/>
        <v>0</v>
      </c>
      <c r="I2630" s="3" t="str">
        <f t="shared" si="460"/>
        <v/>
      </c>
      <c r="K2630" s="3">
        <f t="shared" si="452"/>
        <v>61</v>
      </c>
      <c r="L2630" s="3" t="str">
        <f t="shared" si="453"/>
        <v/>
      </c>
      <c r="N2630" s="48" t="s">
        <v>52</v>
      </c>
      <c r="O2630" s="57"/>
      <c r="P2630" s="36"/>
      <c r="Q2630" s="35"/>
      <c r="R2630" s="37"/>
      <c r="S2630" s="185"/>
      <c r="T2630" s="62" t="str">
        <f>IF(N2630&lt;&gt;"Choose Race",VLOOKUP(Q2630,'Riders Names'!A$2:B$582,2,FALSE),"")</f>
        <v/>
      </c>
      <c r="U2630" s="45" t="str">
        <f>IF(P2630&gt;0,VLOOKUP(Q2630,'Riders Names'!A$2:B$582,1,FALSE),"")</f>
        <v/>
      </c>
      <c r="X2630" s="7" t="str">
        <f>IF('My Races'!$H$2="All",Q2630,CONCATENATE(Q2630,N2630))</f>
        <v>Choose Race</v>
      </c>
    </row>
    <row r="2631" spans="1:24" hidden="1" x14ac:dyDescent="0.2">
      <c r="A2631" s="73" t="str">
        <f t="shared" si="458"/>
        <v/>
      </c>
      <c r="B2631" s="3" t="str">
        <f t="shared" si="456"/>
        <v/>
      </c>
      <c r="E2631" s="14" t="str">
        <f t="shared" si="457"/>
        <v/>
      </c>
      <c r="F2631" s="3">
        <f t="shared" si="454"/>
        <v>8</v>
      </c>
      <c r="G2631" s="3" t="str">
        <f t="shared" si="459"/>
        <v/>
      </c>
      <c r="H2631" s="3">
        <f t="shared" si="455"/>
        <v>0</v>
      </c>
      <c r="I2631" s="3" t="str">
        <f t="shared" si="460"/>
        <v/>
      </c>
      <c r="K2631" s="3">
        <f t="shared" si="452"/>
        <v>61</v>
      </c>
      <c r="L2631" s="3" t="str">
        <f t="shared" si="453"/>
        <v/>
      </c>
      <c r="N2631" s="48" t="s">
        <v>52</v>
      </c>
      <c r="O2631" s="57"/>
      <c r="P2631" s="36"/>
      <c r="Q2631" s="35"/>
      <c r="R2631" s="37"/>
      <c r="S2631" s="185"/>
      <c r="T2631" s="62" t="str">
        <f>IF(N2631&lt;&gt;"Choose Race",VLOOKUP(Q2631,'Riders Names'!A$2:B$582,2,FALSE),"")</f>
        <v/>
      </c>
      <c r="U2631" s="45" t="str">
        <f>IF(P2631&gt;0,VLOOKUP(Q2631,'Riders Names'!A$2:B$582,1,FALSE),"")</f>
        <v/>
      </c>
      <c r="X2631" s="7" t="str">
        <f>IF('My Races'!$H$2="All",Q2631,CONCATENATE(Q2631,N2631))</f>
        <v>Choose Race</v>
      </c>
    </row>
    <row r="2632" spans="1:24" hidden="1" x14ac:dyDescent="0.2">
      <c r="A2632" s="73" t="str">
        <f t="shared" si="458"/>
        <v/>
      </c>
      <c r="B2632" s="3" t="str">
        <f t="shared" si="456"/>
        <v/>
      </c>
      <c r="E2632" s="14" t="str">
        <f t="shared" si="457"/>
        <v/>
      </c>
      <c r="F2632" s="3">
        <f t="shared" si="454"/>
        <v>8</v>
      </c>
      <c r="G2632" s="3" t="str">
        <f t="shared" si="459"/>
        <v/>
      </c>
      <c r="H2632" s="3">
        <f t="shared" si="455"/>
        <v>0</v>
      </c>
      <c r="I2632" s="3" t="str">
        <f t="shared" si="460"/>
        <v/>
      </c>
      <c r="K2632" s="3">
        <f t="shared" si="452"/>
        <v>61</v>
      </c>
      <c r="L2632" s="3" t="str">
        <f t="shared" si="453"/>
        <v/>
      </c>
      <c r="N2632" s="48" t="s">
        <v>52</v>
      </c>
      <c r="O2632" s="57"/>
      <c r="P2632" s="36"/>
      <c r="Q2632" s="35"/>
      <c r="R2632" s="37"/>
      <c r="S2632" s="185"/>
      <c r="T2632" s="62" t="str">
        <f>IF(N2632&lt;&gt;"Choose Race",VLOOKUP(Q2632,'Riders Names'!A$2:B$582,2,FALSE),"")</f>
        <v/>
      </c>
      <c r="U2632" s="45" t="str">
        <f>IF(P2632&gt;0,VLOOKUP(Q2632,'Riders Names'!A$2:B$582,1,FALSE),"")</f>
        <v/>
      </c>
      <c r="X2632" s="7" t="str">
        <f>IF('My Races'!$H$2="All",Q2632,CONCATENATE(Q2632,N2632))</f>
        <v>Choose Race</v>
      </c>
    </row>
    <row r="2633" spans="1:24" hidden="1" x14ac:dyDescent="0.2">
      <c r="A2633" s="73" t="str">
        <f t="shared" si="458"/>
        <v/>
      </c>
      <c r="B2633" s="3" t="str">
        <f t="shared" si="456"/>
        <v/>
      </c>
      <c r="E2633" s="14" t="str">
        <f t="shared" si="457"/>
        <v/>
      </c>
      <c r="F2633" s="3">
        <f t="shared" si="454"/>
        <v>8</v>
      </c>
      <c r="G2633" s="3" t="str">
        <f t="shared" si="459"/>
        <v/>
      </c>
      <c r="H2633" s="3">
        <f t="shared" si="455"/>
        <v>0</v>
      </c>
      <c r="I2633" s="3" t="str">
        <f t="shared" si="460"/>
        <v/>
      </c>
      <c r="K2633" s="3">
        <f t="shared" ref="K2633:K2696" si="461">IF(X2633=$AA$6,K2632+1,K2632)</f>
        <v>61</v>
      </c>
      <c r="L2633" s="3" t="str">
        <f t="shared" ref="L2633:L2696" si="462">IF(K2633&lt;&gt;K2632,CONCATENATE($AA$4,K2633),"")</f>
        <v/>
      </c>
      <c r="N2633" s="48" t="s">
        <v>52</v>
      </c>
      <c r="O2633" s="57"/>
      <c r="P2633" s="36"/>
      <c r="Q2633" s="35"/>
      <c r="R2633" s="37"/>
      <c r="S2633" s="185"/>
      <c r="T2633" s="62" t="str">
        <f>IF(N2633&lt;&gt;"Choose Race",VLOOKUP(Q2633,'Riders Names'!A$2:B$582,2,FALSE),"")</f>
        <v/>
      </c>
      <c r="U2633" s="45" t="str">
        <f>IF(P2633&gt;0,VLOOKUP(Q2633,'Riders Names'!A$2:B$582,1,FALSE),"")</f>
        <v/>
      </c>
      <c r="X2633" s="7" t="str">
        <f>IF('My Races'!$H$2="All",Q2633,CONCATENATE(Q2633,N2633))</f>
        <v>Choose Race</v>
      </c>
    </row>
    <row r="2634" spans="1:24" hidden="1" x14ac:dyDescent="0.2">
      <c r="A2634" s="73" t="str">
        <f t="shared" si="458"/>
        <v/>
      </c>
      <c r="B2634" s="3" t="str">
        <f t="shared" si="456"/>
        <v/>
      </c>
      <c r="E2634" s="14" t="str">
        <f t="shared" si="457"/>
        <v/>
      </c>
      <c r="F2634" s="3">
        <f t="shared" si="454"/>
        <v>8</v>
      </c>
      <c r="G2634" s="3" t="str">
        <f t="shared" si="459"/>
        <v/>
      </c>
      <c r="H2634" s="3">
        <f t="shared" si="455"/>
        <v>0</v>
      </c>
      <c r="I2634" s="3" t="str">
        <f t="shared" si="460"/>
        <v/>
      </c>
      <c r="K2634" s="3">
        <f t="shared" si="461"/>
        <v>61</v>
      </c>
      <c r="L2634" s="3" t="str">
        <f t="shared" si="462"/>
        <v/>
      </c>
      <c r="N2634" s="48" t="s">
        <v>52</v>
      </c>
      <c r="O2634" s="57"/>
      <c r="P2634" s="36"/>
      <c r="Q2634" s="35"/>
      <c r="R2634" s="37"/>
      <c r="S2634" s="185"/>
      <c r="T2634" s="62" t="str">
        <f>IF(N2634&lt;&gt;"Choose Race",VLOOKUP(Q2634,'Riders Names'!A$2:B$582,2,FALSE),"")</f>
        <v/>
      </c>
      <c r="U2634" s="45" t="str">
        <f>IF(P2634&gt;0,VLOOKUP(Q2634,'Riders Names'!A$2:B$582,1,FALSE),"")</f>
        <v/>
      </c>
      <c r="X2634" s="7" t="str">
        <f>IF('My Races'!$H$2="All",Q2634,CONCATENATE(Q2634,N2634))</f>
        <v>Choose Race</v>
      </c>
    </row>
    <row r="2635" spans="1:24" hidden="1" x14ac:dyDescent="0.2">
      <c r="A2635" s="73" t="str">
        <f t="shared" si="458"/>
        <v/>
      </c>
      <c r="B2635" s="3" t="str">
        <f t="shared" si="456"/>
        <v/>
      </c>
      <c r="E2635" s="14" t="str">
        <f t="shared" si="457"/>
        <v/>
      </c>
      <c r="F2635" s="3">
        <f t="shared" si="454"/>
        <v>8</v>
      </c>
      <c r="G2635" s="3" t="str">
        <f t="shared" si="459"/>
        <v/>
      </c>
      <c r="H2635" s="3">
        <f t="shared" si="455"/>
        <v>0</v>
      </c>
      <c r="I2635" s="3" t="str">
        <f t="shared" si="460"/>
        <v/>
      </c>
      <c r="K2635" s="3">
        <f t="shared" si="461"/>
        <v>61</v>
      </c>
      <c r="L2635" s="3" t="str">
        <f t="shared" si="462"/>
        <v/>
      </c>
      <c r="N2635" s="48" t="s">
        <v>52</v>
      </c>
      <c r="O2635" s="57"/>
      <c r="P2635" s="36"/>
      <c r="Q2635" s="35"/>
      <c r="R2635" s="37"/>
      <c r="S2635" s="185"/>
      <c r="T2635" s="62" t="str">
        <f>IF(N2635&lt;&gt;"Choose Race",VLOOKUP(Q2635,'Riders Names'!A$2:B$582,2,FALSE),"")</f>
        <v/>
      </c>
      <c r="U2635" s="45" t="str">
        <f>IF(P2635&gt;0,VLOOKUP(Q2635,'Riders Names'!A$2:B$582,1,FALSE),"")</f>
        <v/>
      </c>
      <c r="X2635" s="7" t="str">
        <f>IF('My Races'!$H$2="All",Q2635,CONCATENATE(Q2635,N2635))</f>
        <v>Choose Race</v>
      </c>
    </row>
    <row r="2636" spans="1:24" hidden="1" x14ac:dyDescent="0.2">
      <c r="A2636" s="73" t="str">
        <f t="shared" si="458"/>
        <v/>
      </c>
      <c r="B2636" s="3" t="str">
        <f t="shared" si="456"/>
        <v/>
      </c>
      <c r="E2636" s="14" t="str">
        <f t="shared" si="457"/>
        <v/>
      </c>
      <c r="F2636" s="3">
        <f t="shared" si="454"/>
        <v>8</v>
      </c>
      <c r="G2636" s="3" t="str">
        <f t="shared" si="459"/>
        <v/>
      </c>
      <c r="H2636" s="3">
        <f t="shared" si="455"/>
        <v>0</v>
      </c>
      <c r="I2636" s="3" t="str">
        <f t="shared" si="460"/>
        <v/>
      </c>
      <c r="K2636" s="3">
        <f t="shared" si="461"/>
        <v>61</v>
      </c>
      <c r="L2636" s="3" t="str">
        <f t="shared" si="462"/>
        <v/>
      </c>
      <c r="N2636" s="48" t="s">
        <v>52</v>
      </c>
      <c r="O2636" s="57"/>
      <c r="P2636" s="36"/>
      <c r="Q2636" s="35"/>
      <c r="R2636" s="37"/>
      <c r="S2636" s="185"/>
      <c r="T2636" s="62" t="str">
        <f>IF(N2636&lt;&gt;"Choose Race",VLOOKUP(Q2636,'Riders Names'!A$2:B$582,2,FALSE),"")</f>
        <v/>
      </c>
      <c r="U2636" s="45" t="str">
        <f>IF(P2636&gt;0,VLOOKUP(Q2636,'Riders Names'!A$2:B$582,1,FALSE),"")</f>
        <v/>
      </c>
      <c r="X2636" s="7" t="str">
        <f>IF('My Races'!$H$2="All",Q2636,CONCATENATE(Q2636,N2636))</f>
        <v>Choose Race</v>
      </c>
    </row>
    <row r="2637" spans="1:24" hidden="1" x14ac:dyDescent="0.2">
      <c r="A2637" s="73" t="str">
        <f t="shared" si="458"/>
        <v/>
      </c>
      <c r="B2637" s="3" t="str">
        <f t="shared" si="456"/>
        <v/>
      </c>
      <c r="E2637" s="14" t="str">
        <f t="shared" si="457"/>
        <v/>
      </c>
      <c r="F2637" s="3">
        <f t="shared" si="454"/>
        <v>8</v>
      </c>
      <c r="G2637" s="3" t="str">
        <f t="shared" si="459"/>
        <v/>
      </c>
      <c r="H2637" s="3">
        <f t="shared" si="455"/>
        <v>0</v>
      </c>
      <c r="I2637" s="3" t="str">
        <f t="shared" si="460"/>
        <v/>
      </c>
      <c r="K2637" s="3">
        <f t="shared" si="461"/>
        <v>61</v>
      </c>
      <c r="L2637" s="3" t="str">
        <f t="shared" si="462"/>
        <v/>
      </c>
      <c r="N2637" s="48" t="s">
        <v>52</v>
      </c>
      <c r="O2637" s="57"/>
      <c r="P2637" s="36"/>
      <c r="Q2637" s="35"/>
      <c r="R2637" s="37"/>
      <c r="S2637" s="185"/>
      <c r="T2637" s="62" t="str">
        <f>IF(N2637&lt;&gt;"Choose Race",VLOOKUP(Q2637,'Riders Names'!A$2:B$582,2,FALSE),"")</f>
        <v/>
      </c>
      <c r="U2637" s="45" t="str">
        <f>IF(P2637&gt;0,VLOOKUP(Q2637,'Riders Names'!A$2:B$582,1,FALSE),"")</f>
        <v/>
      </c>
      <c r="X2637" s="7" t="str">
        <f>IF('My Races'!$H$2="All",Q2637,CONCATENATE(Q2637,N2637))</f>
        <v>Choose Race</v>
      </c>
    </row>
    <row r="2638" spans="1:24" hidden="1" x14ac:dyDescent="0.2">
      <c r="A2638" s="73" t="str">
        <f t="shared" si="458"/>
        <v/>
      </c>
      <c r="B2638" s="3" t="str">
        <f t="shared" si="456"/>
        <v/>
      </c>
      <c r="E2638" s="14" t="str">
        <f t="shared" si="457"/>
        <v/>
      </c>
      <c r="F2638" s="3">
        <f t="shared" si="454"/>
        <v>8</v>
      </c>
      <c r="G2638" s="3" t="str">
        <f t="shared" si="459"/>
        <v/>
      </c>
      <c r="H2638" s="3">
        <f t="shared" si="455"/>
        <v>0</v>
      </c>
      <c r="I2638" s="3" t="str">
        <f t="shared" si="460"/>
        <v/>
      </c>
      <c r="K2638" s="3">
        <f t="shared" si="461"/>
        <v>61</v>
      </c>
      <c r="L2638" s="3" t="str">
        <f t="shared" si="462"/>
        <v/>
      </c>
      <c r="N2638" s="48" t="s">
        <v>52</v>
      </c>
      <c r="O2638" s="57"/>
      <c r="P2638" s="36"/>
      <c r="Q2638" s="35"/>
      <c r="R2638" s="37"/>
      <c r="S2638" s="185"/>
      <c r="T2638" s="62" t="str">
        <f>IF(N2638&lt;&gt;"Choose Race",VLOOKUP(Q2638,'Riders Names'!A$2:B$582,2,FALSE),"")</f>
        <v/>
      </c>
      <c r="U2638" s="45" t="str">
        <f>IF(P2638&gt;0,VLOOKUP(Q2638,'Riders Names'!A$2:B$582,1,FALSE),"")</f>
        <v/>
      </c>
      <c r="X2638" s="7" t="str">
        <f>IF('My Races'!$H$2="All",Q2638,CONCATENATE(Q2638,N2638))</f>
        <v>Choose Race</v>
      </c>
    </row>
    <row r="2639" spans="1:24" hidden="1" x14ac:dyDescent="0.2">
      <c r="A2639" s="73" t="str">
        <f t="shared" si="458"/>
        <v/>
      </c>
      <c r="B2639" s="3" t="str">
        <f t="shared" si="456"/>
        <v/>
      </c>
      <c r="E2639" s="14" t="str">
        <f t="shared" si="457"/>
        <v/>
      </c>
      <c r="F2639" s="3">
        <f t="shared" si="454"/>
        <v>8</v>
      </c>
      <c r="G2639" s="3" t="str">
        <f t="shared" si="459"/>
        <v/>
      </c>
      <c r="H2639" s="3">
        <f t="shared" si="455"/>
        <v>0</v>
      </c>
      <c r="I2639" s="3" t="str">
        <f t="shared" si="460"/>
        <v/>
      </c>
      <c r="K2639" s="3">
        <f t="shared" si="461"/>
        <v>61</v>
      </c>
      <c r="L2639" s="3" t="str">
        <f t="shared" si="462"/>
        <v/>
      </c>
      <c r="N2639" s="48" t="s">
        <v>52</v>
      </c>
      <c r="O2639" s="57"/>
      <c r="P2639" s="36"/>
      <c r="Q2639" s="35"/>
      <c r="R2639" s="37"/>
      <c r="S2639" s="185"/>
      <c r="T2639" s="62" t="str">
        <f>IF(N2639&lt;&gt;"Choose Race",VLOOKUP(Q2639,'Riders Names'!A$2:B$582,2,FALSE),"")</f>
        <v/>
      </c>
      <c r="U2639" s="45" t="str">
        <f>IF(P2639&gt;0,VLOOKUP(Q2639,'Riders Names'!A$2:B$582,1,FALSE),"")</f>
        <v/>
      </c>
      <c r="X2639" s="7" t="str">
        <f>IF('My Races'!$H$2="All",Q2639,CONCATENATE(Q2639,N2639))</f>
        <v>Choose Race</v>
      </c>
    </row>
    <row r="2640" spans="1:24" hidden="1" x14ac:dyDescent="0.2">
      <c r="A2640" s="73" t="str">
        <f t="shared" si="458"/>
        <v/>
      </c>
      <c r="B2640" s="3" t="str">
        <f t="shared" si="456"/>
        <v/>
      </c>
      <c r="E2640" s="14" t="str">
        <f t="shared" si="457"/>
        <v/>
      </c>
      <c r="F2640" s="3">
        <f t="shared" si="454"/>
        <v>8</v>
      </c>
      <c r="G2640" s="3" t="str">
        <f t="shared" si="459"/>
        <v/>
      </c>
      <c r="H2640" s="3">
        <f t="shared" si="455"/>
        <v>0</v>
      </c>
      <c r="I2640" s="3" t="str">
        <f t="shared" si="460"/>
        <v/>
      </c>
      <c r="K2640" s="3">
        <f t="shared" si="461"/>
        <v>61</v>
      </c>
      <c r="L2640" s="3" t="str">
        <f t="shared" si="462"/>
        <v/>
      </c>
      <c r="N2640" s="48" t="s">
        <v>52</v>
      </c>
      <c r="O2640" s="57"/>
      <c r="P2640" s="36"/>
      <c r="Q2640" s="35"/>
      <c r="R2640" s="37"/>
      <c r="S2640" s="185"/>
      <c r="T2640" s="62" t="str">
        <f>IF(N2640&lt;&gt;"Choose Race",VLOOKUP(Q2640,'Riders Names'!A$2:B$582,2,FALSE),"")</f>
        <v/>
      </c>
      <c r="U2640" s="45" t="str">
        <f>IF(P2640&gt;0,VLOOKUP(Q2640,'Riders Names'!A$2:B$582,1,FALSE),"")</f>
        <v/>
      </c>
      <c r="X2640" s="7" t="str">
        <f>IF('My Races'!$H$2="All",Q2640,CONCATENATE(Q2640,N2640))</f>
        <v>Choose Race</v>
      </c>
    </row>
    <row r="2641" spans="1:24" hidden="1" x14ac:dyDescent="0.2">
      <c r="A2641" s="73" t="str">
        <f t="shared" si="458"/>
        <v/>
      </c>
      <c r="B2641" s="3" t="str">
        <f t="shared" si="456"/>
        <v/>
      </c>
      <c r="E2641" s="14" t="str">
        <f t="shared" si="457"/>
        <v/>
      </c>
      <c r="F2641" s="3">
        <f t="shared" si="454"/>
        <v>8</v>
      </c>
      <c r="G2641" s="3" t="str">
        <f t="shared" si="459"/>
        <v/>
      </c>
      <c r="H2641" s="3">
        <f t="shared" si="455"/>
        <v>0</v>
      </c>
      <c r="I2641" s="3" t="str">
        <f t="shared" si="460"/>
        <v/>
      </c>
      <c r="K2641" s="3">
        <f t="shared" si="461"/>
        <v>61</v>
      </c>
      <c r="L2641" s="3" t="str">
        <f t="shared" si="462"/>
        <v/>
      </c>
      <c r="N2641" s="48" t="s">
        <v>52</v>
      </c>
      <c r="O2641" s="57"/>
      <c r="P2641" s="36"/>
      <c r="Q2641" s="35"/>
      <c r="R2641" s="37"/>
      <c r="S2641" s="185"/>
      <c r="T2641" s="62" t="str">
        <f>IF(N2641&lt;&gt;"Choose Race",VLOOKUP(Q2641,'Riders Names'!A$2:B$582,2,FALSE),"")</f>
        <v/>
      </c>
      <c r="U2641" s="45" t="str">
        <f>IF(P2641&gt;0,VLOOKUP(Q2641,'Riders Names'!A$2:B$582,1,FALSE),"")</f>
        <v/>
      </c>
      <c r="X2641" s="7" t="str">
        <f>IF('My Races'!$H$2="All",Q2641,CONCATENATE(Q2641,N2641))</f>
        <v>Choose Race</v>
      </c>
    </row>
    <row r="2642" spans="1:24" hidden="1" x14ac:dyDescent="0.2">
      <c r="A2642" s="73" t="str">
        <f t="shared" si="458"/>
        <v/>
      </c>
      <c r="B2642" s="3" t="str">
        <f t="shared" si="456"/>
        <v/>
      </c>
      <c r="E2642" s="14" t="str">
        <f t="shared" si="457"/>
        <v/>
      </c>
      <c r="F2642" s="3">
        <f t="shared" si="454"/>
        <v>8</v>
      </c>
      <c r="G2642" s="3" t="str">
        <f t="shared" si="459"/>
        <v/>
      </c>
      <c r="H2642" s="3">
        <f t="shared" si="455"/>
        <v>0</v>
      </c>
      <c r="I2642" s="3" t="str">
        <f t="shared" si="460"/>
        <v/>
      </c>
      <c r="K2642" s="3">
        <f t="shared" si="461"/>
        <v>61</v>
      </c>
      <c r="L2642" s="3" t="str">
        <f t="shared" si="462"/>
        <v/>
      </c>
      <c r="N2642" s="48" t="s">
        <v>52</v>
      </c>
      <c r="O2642" s="57"/>
      <c r="P2642" s="36"/>
      <c r="Q2642" s="35"/>
      <c r="R2642" s="37"/>
      <c r="S2642" s="185"/>
      <c r="T2642" s="62" t="str">
        <f>IF(N2642&lt;&gt;"Choose Race",VLOOKUP(Q2642,'Riders Names'!A$2:B$582,2,FALSE),"")</f>
        <v/>
      </c>
      <c r="U2642" s="45" t="str">
        <f>IF(P2642&gt;0,VLOOKUP(Q2642,'Riders Names'!A$2:B$582,1,FALSE),"")</f>
        <v/>
      </c>
      <c r="X2642" s="7" t="str">
        <f>IF('My Races'!$H$2="All",Q2642,CONCATENATE(Q2642,N2642))</f>
        <v>Choose Race</v>
      </c>
    </row>
    <row r="2643" spans="1:24" hidden="1" x14ac:dyDescent="0.2">
      <c r="A2643" s="73" t="str">
        <f t="shared" si="458"/>
        <v/>
      </c>
      <c r="B2643" s="3" t="str">
        <f t="shared" si="456"/>
        <v/>
      </c>
      <c r="E2643" s="14" t="str">
        <f t="shared" si="457"/>
        <v/>
      </c>
      <c r="F2643" s="3">
        <f t="shared" ref="F2643:F2706" si="463">IF(AND(E2643&lt;&gt;"",E2642&lt;&gt;E2643),F2642+1,F2642)</f>
        <v>8</v>
      </c>
      <c r="G2643" s="3" t="str">
        <f t="shared" si="459"/>
        <v/>
      </c>
      <c r="H2643" s="3">
        <f t="shared" si="455"/>
        <v>0</v>
      </c>
      <c r="I2643" s="3" t="str">
        <f t="shared" si="460"/>
        <v/>
      </c>
      <c r="K2643" s="3">
        <f t="shared" si="461"/>
        <v>61</v>
      </c>
      <c r="L2643" s="3" t="str">
        <f t="shared" si="462"/>
        <v/>
      </c>
      <c r="N2643" s="48" t="s">
        <v>52</v>
      </c>
      <c r="O2643" s="57"/>
      <c r="P2643" s="36"/>
      <c r="Q2643" s="35"/>
      <c r="R2643" s="37"/>
      <c r="S2643" s="185"/>
      <c r="T2643" s="62" t="str">
        <f>IF(N2643&lt;&gt;"Choose Race",VLOOKUP(Q2643,'Riders Names'!A$2:B$582,2,FALSE),"")</f>
        <v/>
      </c>
      <c r="U2643" s="45" t="str">
        <f>IF(P2643&gt;0,VLOOKUP(Q2643,'Riders Names'!A$2:B$582,1,FALSE),"")</f>
        <v/>
      </c>
      <c r="X2643" s="7" t="str">
        <f>IF('My Races'!$H$2="All",Q2643,CONCATENATE(Q2643,N2643))</f>
        <v>Choose Race</v>
      </c>
    </row>
    <row r="2644" spans="1:24" hidden="1" x14ac:dyDescent="0.2">
      <c r="A2644" s="73" t="str">
        <f t="shared" si="458"/>
        <v/>
      </c>
      <c r="B2644" s="3" t="str">
        <f t="shared" si="456"/>
        <v/>
      </c>
      <c r="E2644" s="14" t="str">
        <f t="shared" si="457"/>
        <v/>
      </c>
      <c r="F2644" s="3">
        <f t="shared" si="463"/>
        <v>8</v>
      </c>
      <c r="G2644" s="3" t="str">
        <f t="shared" si="459"/>
        <v/>
      </c>
      <c r="H2644" s="3">
        <f t="shared" si="455"/>
        <v>0</v>
      </c>
      <c r="I2644" s="3" t="str">
        <f t="shared" si="460"/>
        <v/>
      </c>
      <c r="K2644" s="3">
        <f t="shared" si="461"/>
        <v>61</v>
      </c>
      <c r="L2644" s="3" t="str">
        <f t="shared" si="462"/>
        <v/>
      </c>
      <c r="N2644" s="48" t="s">
        <v>52</v>
      </c>
      <c r="O2644" s="57"/>
      <c r="P2644" s="36"/>
      <c r="Q2644" s="35"/>
      <c r="R2644" s="37"/>
      <c r="S2644" s="185"/>
      <c r="T2644" s="62" t="str">
        <f>IF(N2644&lt;&gt;"Choose Race",VLOOKUP(Q2644,'Riders Names'!A$2:B$582,2,FALSE),"")</f>
        <v/>
      </c>
      <c r="U2644" s="45" t="str">
        <f>IF(P2644&gt;0,VLOOKUP(Q2644,'Riders Names'!A$2:B$582,1,FALSE),"")</f>
        <v/>
      </c>
      <c r="X2644" s="7" t="str">
        <f>IF('My Races'!$H$2="All",Q2644,CONCATENATE(Q2644,N2644))</f>
        <v>Choose Race</v>
      </c>
    </row>
    <row r="2645" spans="1:24" hidden="1" x14ac:dyDescent="0.2">
      <c r="A2645" s="73" t="str">
        <f t="shared" si="458"/>
        <v/>
      </c>
      <c r="B2645" s="3" t="str">
        <f t="shared" si="456"/>
        <v/>
      </c>
      <c r="E2645" s="14" t="str">
        <f t="shared" si="457"/>
        <v/>
      </c>
      <c r="F2645" s="3">
        <f t="shared" si="463"/>
        <v>8</v>
      </c>
      <c r="G2645" s="3" t="str">
        <f t="shared" si="459"/>
        <v/>
      </c>
      <c r="H2645" s="3">
        <f t="shared" si="455"/>
        <v>0</v>
      </c>
      <c r="I2645" s="3" t="str">
        <f t="shared" si="460"/>
        <v/>
      </c>
      <c r="K2645" s="3">
        <f t="shared" si="461"/>
        <v>61</v>
      </c>
      <c r="L2645" s="3" t="str">
        <f t="shared" si="462"/>
        <v/>
      </c>
      <c r="N2645" s="48" t="s">
        <v>52</v>
      </c>
      <c r="O2645" s="57"/>
      <c r="P2645" s="36"/>
      <c r="Q2645" s="35"/>
      <c r="R2645" s="37"/>
      <c r="S2645" s="185"/>
      <c r="T2645" s="62" t="str">
        <f>IF(N2645&lt;&gt;"Choose Race",VLOOKUP(Q2645,'Riders Names'!A$2:B$582,2,FALSE),"")</f>
        <v/>
      </c>
      <c r="U2645" s="45" t="str">
        <f>IF(P2645&gt;0,VLOOKUP(Q2645,'Riders Names'!A$2:B$582,1,FALSE),"")</f>
        <v/>
      </c>
      <c r="X2645" s="7" t="str">
        <f>IF('My Races'!$H$2="All",Q2645,CONCATENATE(Q2645,N2645))</f>
        <v>Choose Race</v>
      </c>
    </row>
    <row r="2646" spans="1:24" hidden="1" x14ac:dyDescent="0.2">
      <c r="A2646" s="73" t="str">
        <f t="shared" si="458"/>
        <v/>
      </c>
      <c r="B2646" s="3" t="str">
        <f t="shared" si="456"/>
        <v/>
      </c>
      <c r="E2646" s="14" t="str">
        <f t="shared" si="457"/>
        <v/>
      </c>
      <c r="F2646" s="3">
        <f t="shared" si="463"/>
        <v>8</v>
      </c>
      <c r="G2646" s="3" t="str">
        <f t="shared" si="459"/>
        <v/>
      </c>
      <c r="H2646" s="3">
        <f t="shared" si="455"/>
        <v>0</v>
      </c>
      <c r="I2646" s="3" t="str">
        <f t="shared" si="460"/>
        <v/>
      </c>
      <c r="K2646" s="3">
        <f t="shared" si="461"/>
        <v>61</v>
      </c>
      <c r="L2646" s="3" t="str">
        <f t="shared" si="462"/>
        <v/>
      </c>
      <c r="N2646" s="48" t="s">
        <v>52</v>
      </c>
      <c r="O2646" s="57"/>
      <c r="P2646" s="36"/>
      <c r="Q2646" s="35"/>
      <c r="R2646" s="37"/>
      <c r="S2646" s="185"/>
      <c r="T2646" s="62" t="str">
        <f>IF(N2646&lt;&gt;"Choose Race",VLOOKUP(Q2646,'Riders Names'!A$2:B$582,2,FALSE),"")</f>
        <v/>
      </c>
      <c r="U2646" s="45" t="str">
        <f>IF(P2646&gt;0,VLOOKUP(Q2646,'Riders Names'!A$2:B$582,1,FALSE),"")</f>
        <v/>
      </c>
      <c r="X2646" s="7" t="str">
        <f>IF('My Races'!$H$2="All",Q2646,CONCATENATE(Q2646,N2646))</f>
        <v>Choose Race</v>
      </c>
    </row>
    <row r="2647" spans="1:24" hidden="1" x14ac:dyDescent="0.2">
      <c r="A2647" s="73" t="str">
        <f t="shared" si="458"/>
        <v/>
      </c>
      <c r="B2647" s="3" t="str">
        <f t="shared" si="456"/>
        <v/>
      </c>
      <c r="E2647" s="14" t="str">
        <f t="shared" si="457"/>
        <v/>
      </c>
      <c r="F2647" s="3">
        <f t="shared" si="463"/>
        <v>8</v>
      </c>
      <c r="G2647" s="3" t="str">
        <f t="shared" si="459"/>
        <v/>
      </c>
      <c r="H2647" s="3">
        <f t="shared" si="455"/>
        <v>0</v>
      </c>
      <c r="I2647" s="3" t="str">
        <f t="shared" si="460"/>
        <v/>
      </c>
      <c r="K2647" s="3">
        <f t="shared" si="461"/>
        <v>61</v>
      </c>
      <c r="L2647" s="3" t="str">
        <f t="shared" si="462"/>
        <v/>
      </c>
      <c r="N2647" s="48" t="s">
        <v>52</v>
      </c>
      <c r="O2647" s="57"/>
      <c r="P2647" s="36"/>
      <c r="Q2647" s="35"/>
      <c r="R2647" s="37"/>
      <c r="S2647" s="185"/>
      <c r="T2647" s="62" t="str">
        <f>IF(N2647&lt;&gt;"Choose Race",VLOOKUP(Q2647,'Riders Names'!A$2:B$582,2,FALSE),"")</f>
        <v/>
      </c>
      <c r="U2647" s="45" t="str">
        <f>IF(P2647&gt;0,VLOOKUP(Q2647,'Riders Names'!A$2:B$582,1,FALSE),"")</f>
        <v/>
      </c>
      <c r="X2647" s="7" t="str">
        <f>IF('My Races'!$H$2="All",Q2647,CONCATENATE(Q2647,N2647))</f>
        <v>Choose Race</v>
      </c>
    </row>
    <row r="2648" spans="1:24" hidden="1" x14ac:dyDescent="0.2">
      <c r="A2648" s="73" t="str">
        <f t="shared" si="458"/>
        <v/>
      </c>
      <c r="B2648" s="3" t="str">
        <f t="shared" si="456"/>
        <v/>
      </c>
      <c r="E2648" s="14" t="str">
        <f t="shared" si="457"/>
        <v/>
      </c>
      <c r="F2648" s="3">
        <f t="shared" si="463"/>
        <v>8</v>
      </c>
      <c r="G2648" s="3" t="str">
        <f t="shared" si="459"/>
        <v/>
      </c>
      <c r="H2648" s="3">
        <f t="shared" si="455"/>
        <v>0</v>
      </c>
      <c r="I2648" s="3" t="str">
        <f t="shared" si="460"/>
        <v/>
      </c>
      <c r="K2648" s="3">
        <f t="shared" si="461"/>
        <v>61</v>
      </c>
      <c r="L2648" s="3" t="str">
        <f t="shared" si="462"/>
        <v/>
      </c>
      <c r="N2648" s="48" t="s">
        <v>52</v>
      </c>
      <c r="O2648" s="57"/>
      <c r="P2648" s="36"/>
      <c r="Q2648" s="35"/>
      <c r="R2648" s="37"/>
      <c r="S2648" s="185"/>
      <c r="T2648" s="62" t="str">
        <f>IF(N2648&lt;&gt;"Choose Race",VLOOKUP(Q2648,'Riders Names'!A$2:B$582,2,FALSE),"")</f>
        <v/>
      </c>
      <c r="U2648" s="45" t="str">
        <f>IF(P2648&gt;0,VLOOKUP(Q2648,'Riders Names'!A$2:B$582,1,FALSE),"")</f>
        <v/>
      </c>
      <c r="X2648" s="7" t="str">
        <f>IF('My Races'!$H$2="All",Q2648,CONCATENATE(Q2648,N2648))</f>
        <v>Choose Race</v>
      </c>
    </row>
    <row r="2649" spans="1:24" hidden="1" x14ac:dyDescent="0.2">
      <c r="A2649" s="73" t="str">
        <f t="shared" si="458"/>
        <v/>
      </c>
      <c r="B2649" s="3" t="str">
        <f t="shared" si="456"/>
        <v/>
      </c>
      <c r="E2649" s="14" t="str">
        <f t="shared" si="457"/>
        <v/>
      </c>
      <c r="F2649" s="3">
        <f t="shared" si="463"/>
        <v>8</v>
      </c>
      <c r="G2649" s="3" t="str">
        <f t="shared" si="459"/>
        <v/>
      </c>
      <c r="H2649" s="3">
        <f t="shared" si="455"/>
        <v>0</v>
      </c>
      <c r="I2649" s="3" t="str">
        <f t="shared" si="460"/>
        <v/>
      </c>
      <c r="K2649" s="3">
        <f t="shared" si="461"/>
        <v>61</v>
      </c>
      <c r="L2649" s="3" t="str">
        <f t="shared" si="462"/>
        <v/>
      </c>
      <c r="N2649" s="48" t="s">
        <v>52</v>
      </c>
      <c r="O2649" s="57"/>
      <c r="P2649" s="36"/>
      <c r="Q2649" s="35"/>
      <c r="R2649" s="37"/>
      <c r="S2649" s="185"/>
      <c r="T2649" s="62" t="str">
        <f>IF(N2649&lt;&gt;"Choose Race",VLOOKUP(Q2649,'Riders Names'!A$2:B$582,2,FALSE),"")</f>
        <v/>
      </c>
      <c r="U2649" s="45" t="str">
        <f>IF(P2649&gt;0,VLOOKUP(Q2649,'Riders Names'!A$2:B$582,1,FALSE),"")</f>
        <v/>
      </c>
      <c r="X2649" s="7" t="str">
        <f>IF('My Races'!$H$2="All",Q2649,CONCATENATE(Q2649,N2649))</f>
        <v>Choose Race</v>
      </c>
    </row>
    <row r="2650" spans="1:24" hidden="1" x14ac:dyDescent="0.2">
      <c r="A2650" s="73" t="str">
        <f t="shared" si="458"/>
        <v/>
      </c>
      <c r="B2650" s="3" t="str">
        <f t="shared" si="456"/>
        <v/>
      </c>
      <c r="E2650" s="14" t="str">
        <f t="shared" si="457"/>
        <v/>
      </c>
      <c r="F2650" s="3">
        <f t="shared" si="463"/>
        <v>8</v>
      </c>
      <c r="G2650" s="3" t="str">
        <f t="shared" si="459"/>
        <v/>
      </c>
      <c r="H2650" s="3">
        <f t="shared" si="455"/>
        <v>0</v>
      </c>
      <c r="I2650" s="3" t="str">
        <f t="shared" si="460"/>
        <v/>
      </c>
      <c r="K2650" s="3">
        <f t="shared" si="461"/>
        <v>61</v>
      </c>
      <c r="L2650" s="3" t="str">
        <f t="shared" si="462"/>
        <v/>
      </c>
      <c r="N2650" s="48" t="s">
        <v>52</v>
      </c>
      <c r="O2650" s="57"/>
      <c r="P2650" s="36"/>
      <c r="Q2650" s="35"/>
      <c r="R2650" s="37"/>
      <c r="S2650" s="185"/>
      <c r="T2650" s="62" t="str">
        <f>IF(N2650&lt;&gt;"Choose Race",VLOOKUP(Q2650,'Riders Names'!A$2:B$582,2,FALSE),"")</f>
        <v/>
      </c>
      <c r="U2650" s="45" t="str">
        <f>IF(P2650&gt;0,VLOOKUP(Q2650,'Riders Names'!A$2:B$582,1,FALSE),"")</f>
        <v/>
      </c>
      <c r="X2650" s="7" t="str">
        <f>IF('My Races'!$H$2="All",Q2650,CONCATENATE(Q2650,N2650))</f>
        <v>Choose Race</v>
      </c>
    </row>
    <row r="2651" spans="1:24" hidden="1" x14ac:dyDescent="0.2">
      <c r="A2651" s="73" t="str">
        <f t="shared" si="458"/>
        <v/>
      </c>
      <c r="B2651" s="3" t="str">
        <f t="shared" si="456"/>
        <v/>
      </c>
      <c r="E2651" s="14" t="str">
        <f t="shared" si="457"/>
        <v/>
      </c>
      <c r="F2651" s="3">
        <f t="shared" si="463"/>
        <v>8</v>
      </c>
      <c r="G2651" s="3" t="str">
        <f t="shared" si="459"/>
        <v/>
      </c>
      <c r="H2651" s="3">
        <f t="shared" si="455"/>
        <v>0</v>
      </c>
      <c r="I2651" s="3" t="str">
        <f t="shared" si="460"/>
        <v/>
      </c>
      <c r="K2651" s="3">
        <f t="shared" si="461"/>
        <v>61</v>
      </c>
      <c r="L2651" s="3" t="str">
        <f t="shared" si="462"/>
        <v/>
      </c>
      <c r="N2651" s="48" t="s">
        <v>52</v>
      </c>
      <c r="O2651" s="57"/>
      <c r="P2651" s="36"/>
      <c r="Q2651" s="35"/>
      <c r="R2651" s="37"/>
      <c r="S2651" s="185"/>
      <c r="T2651" s="62" t="str">
        <f>IF(N2651&lt;&gt;"Choose Race",VLOOKUP(Q2651,'Riders Names'!A$2:B$582,2,FALSE),"")</f>
        <v/>
      </c>
      <c r="U2651" s="45" t="str">
        <f>IF(P2651&gt;0,VLOOKUP(Q2651,'Riders Names'!A$2:B$582,1,FALSE),"")</f>
        <v/>
      </c>
      <c r="X2651" s="7" t="str">
        <f>IF('My Races'!$H$2="All",Q2651,CONCATENATE(Q2651,N2651))</f>
        <v>Choose Race</v>
      </c>
    </row>
    <row r="2652" spans="1:24" hidden="1" x14ac:dyDescent="0.2">
      <c r="A2652" s="73" t="str">
        <f t="shared" si="458"/>
        <v/>
      </c>
      <c r="B2652" s="3" t="str">
        <f t="shared" si="456"/>
        <v/>
      </c>
      <c r="E2652" s="14" t="str">
        <f t="shared" si="457"/>
        <v/>
      </c>
      <c r="F2652" s="3">
        <f t="shared" si="463"/>
        <v>8</v>
      </c>
      <c r="G2652" s="3" t="str">
        <f t="shared" si="459"/>
        <v/>
      </c>
      <c r="H2652" s="3">
        <f t="shared" si="455"/>
        <v>0</v>
      </c>
      <c r="I2652" s="3" t="str">
        <f t="shared" si="460"/>
        <v/>
      </c>
      <c r="K2652" s="3">
        <f t="shared" si="461"/>
        <v>61</v>
      </c>
      <c r="L2652" s="3" t="str">
        <f t="shared" si="462"/>
        <v/>
      </c>
      <c r="N2652" s="48" t="s">
        <v>52</v>
      </c>
      <c r="O2652" s="57"/>
      <c r="P2652" s="36"/>
      <c r="Q2652" s="35"/>
      <c r="R2652" s="37"/>
      <c r="S2652" s="185"/>
      <c r="T2652" s="62" t="str">
        <f>IF(N2652&lt;&gt;"Choose Race",VLOOKUP(Q2652,'Riders Names'!A$2:B$582,2,FALSE),"")</f>
        <v/>
      </c>
      <c r="U2652" s="45" t="str">
        <f>IF(P2652&gt;0,VLOOKUP(Q2652,'Riders Names'!A$2:B$582,1,FALSE),"")</f>
        <v/>
      </c>
      <c r="X2652" s="7" t="str">
        <f>IF('My Races'!$H$2="All",Q2652,CONCATENATE(Q2652,N2652))</f>
        <v>Choose Race</v>
      </c>
    </row>
    <row r="2653" spans="1:24" hidden="1" x14ac:dyDescent="0.2">
      <c r="A2653" s="73" t="str">
        <f t="shared" si="458"/>
        <v/>
      </c>
      <c r="B2653" s="3" t="str">
        <f t="shared" si="456"/>
        <v/>
      </c>
      <c r="E2653" s="14" t="str">
        <f t="shared" si="457"/>
        <v/>
      </c>
      <c r="F2653" s="3">
        <f t="shared" si="463"/>
        <v>8</v>
      </c>
      <c r="G2653" s="3" t="str">
        <f t="shared" si="459"/>
        <v/>
      </c>
      <c r="H2653" s="3">
        <f t="shared" si="455"/>
        <v>0</v>
      </c>
      <c r="I2653" s="3" t="str">
        <f t="shared" si="460"/>
        <v/>
      </c>
      <c r="K2653" s="3">
        <f t="shared" si="461"/>
        <v>61</v>
      </c>
      <c r="L2653" s="3" t="str">
        <f t="shared" si="462"/>
        <v/>
      </c>
      <c r="N2653" s="48" t="s">
        <v>52</v>
      </c>
      <c r="O2653" s="57"/>
      <c r="P2653" s="36"/>
      <c r="Q2653" s="35"/>
      <c r="R2653" s="37"/>
      <c r="S2653" s="185"/>
      <c r="T2653" s="62" t="str">
        <f>IF(N2653&lt;&gt;"Choose Race",VLOOKUP(Q2653,'Riders Names'!A$2:B$582,2,FALSE),"")</f>
        <v/>
      </c>
      <c r="U2653" s="45" t="str">
        <f>IF(P2653&gt;0,VLOOKUP(Q2653,'Riders Names'!A$2:B$582,1,FALSE),"")</f>
        <v/>
      </c>
      <c r="X2653" s="7" t="str">
        <f>IF('My Races'!$H$2="All",Q2653,CONCATENATE(Q2653,N2653))</f>
        <v>Choose Race</v>
      </c>
    </row>
    <row r="2654" spans="1:24" hidden="1" x14ac:dyDescent="0.2">
      <c r="A2654" s="73" t="str">
        <f t="shared" si="458"/>
        <v/>
      </c>
      <c r="B2654" s="3" t="str">
        <f t="shared" si="456"/>
        <v/>
      </c>
      <c r="E2654" s="14" t="str">
        <f t="shared" si="457"/>
        <v/>
      </c>
      <c r="F2654" s="3">
        <f t="shared" si="463"/>
        <v>8</v>
      </c>
      <c r="G2654" s="3" t="str">
        <f t="shared" si="459"/>
        <v/>
      </c>
      <c r="H2654" s="3">
        <f t="shared" si="455"/>
        <v>0</v>
      </c>
      <c r="I2654" s="3" t="str">
        <f t="shared" si="460"/>
        <v/>
      </c>
      <c r="K2654" s="3">
        <f t="shared" si="461"/>
        <v>61</v>
      </c>
      <c r="L2654" s="3" t="str">
        <f t="shared" si="462"/>
        <v/>
      </c>
      <c r="N2654" s="48" t="s">
        <v>52</v>
      </c>
      <c r="O2654" s="57"/>
      <c r="P2654" s="36"/>
      <c r="Q2654" s="35"/>
      <c r="R2654" s="37"/>
      <c r="S2654" s="185"/>
      <c r="T2654" s="62" t="str">
        <f>IF(N2654&lt;&gt;"Choose Race",VLOOKUP(Q2654,'Riders Names'!A$2:B$582,2,FALSE),"")</f>
        <v/>
      </c>
      <c r="U2654" s="45" t="str">
        <f>IF(P2654&gt;0,VLOOKUP(Q2654,'Riders Names'!A$2:B$582,1,FALSE),"")</f>
        <v/>
      </c>
      <c r="X2654" s="7" t="str">
        <f>IF('My Races'!$H$2="All",Q2654,CONCATENATE(Q2654,N2654))</f>
        <v>Choose Race</v>
      </c>
    </row>
    <row r="2655" spans="1:24" hidden="1" x14ac:dyDescent="0.2">
      <c r="A2655" s="73" t="str">
        <f t="shared" si="458"/>
        <v/>
      </c>
      <c r="B2655" s="3" t="str">
        <f t="shared" si="456"/>
        <v/>
      </c>
      <c r="E2655" s="14" t="str">
        <f t="shared" si="457"/>
        <v/>
      </c>
      <c r="F2655" s="3">
        <f t="shared" si="463"/>
        <v>8</v>
      </c>
      <c r="G2655" s="3" t="str">
        <f t="shared" si="459"/>
        <v/>
      </c>
      <c r="H2655" s="3">
        <f t="shared" si="455"/>
        <v>0</v>
      </c>
      <c r="I2655" s="3" t="str">
        <f t="shared" si="460"/>
        <v/>
      </c>
      <c r="K2655" s="3">
        <f t="shared" si="461"/>
        <v>61</v>
      </c>
      <c r="L2655" s="3" t="str">
        <f t="shared" si="462"/>
        <v/>
      </c>
      <c r="N2655" s="48" t="s">
        <v>52</v>
      </c>
      <c r="O2655" s="57"/>
      <c r="P2655" s="36"/>
      <c r="Q2655" s="35"/>
      <c r="R2655" s="37"/>
      <c r="S2655" s="185"/>
      <c r="T2655" s="62" t="str">
        <f>IF(N2655&lt;&gt;"Choose Race",VLOOKUP(Q2655,'Riders Names'!A$2:B$582,2,FALSE),"")</f>
        <v/>
      </c>
      <c r="U2655" s="45" t="str">
        <f>IF(P2655&gt;0,VLOOKUP(Q2655,'Riders Names'!A$2:B$582,1,FALSE),"")</f>
        <v/>
      </c>
      <c r="X2655" s="7" t="str">
        <f>IF('My Races'!$H$2="All",Q2655,CONCATENATE(Q2655,N2655))</f>
        <v>Choose Race</v>
      </c>
    </row>
    <row r="2656" spans="1:24" hidden="1" x14ac:dyDescent="0.2">
      <c r="A2656" s="73" t="str">
        <f t="shared" si="458"/>
        <v/>
      </c>
      <c r="B2656" s="3" t="str">
        <f t="shared" si="456"/>
        <v/>
      </c>
      <c r="E2656" s="14" t="str">
        <f t="shared" si="457"/>
        <v/>
      </c>
      <c r="F2656" s="3">
        <f t="shared" si="463"/>
        <v>8</v>
      </c>
      <c r="G2656" s="3" t="str">
        <f t="shared" si="459"/>
        <v/>
      </c>
      <c r="H2656" s="3">
        <f t="shared" si="455"/>
        <v>0</v>
      </c>
      <c r="I2656" s="3" t="str">
        <f t="shared" si="460"/>
        <v/>
      </c>
      <c r="K2656" s="3">
        <f t="shared" si="461"/>
        <v>61</v>
      </c>
      <c r="L2656" s="3" t="str">
        <f t="shared" si="462"/>
        <v/>
      </c>
      <c r="N2656" s="48" t="s">
        <v>52</v>
      </c>
      <c r="O2656" s="57"/>
      <c r="P2656" s="36"/>
      <c r="Q2656" s="35"/>
      <c r="R2656" s="37"/>
      <c r="S2656" s="185"/>
      <c r="T2656" s="62" t="str">
        <f>IF(N2656&lt;&gt;"Choose Race",VLOOKUP(Q2656,'Riders Names'!A$2:B$582,2,FALSE),"")</f>
        <v/>
      </c>
      <c r="U2656" s="45" t="str">
        <f>IF(P2656&gt;0,VLOOKUP(Q2656,'Riders Names'!A$2:B$582,1,FALSE),"")</f>
        <v/>
      </c>
      <c r="X2656" s="7" t="str">
        <f>IF('My Races'!$H$2="All",Q2656,CONCATENATE(Q2656,N2656))</f>
        <v>Choose Race</v>
      </c>
    </row>
    <row r="2657" spans="1:24" hidden="1" x14ac:dyDescent="0.2">
      <c r="A2657" s="73" t="str">
        <f t="shared" si="458"/>
        <v/>
      </c>
      <c r="B2657" s="3" t="str">
        <f t="shared" si="456"/>
        <v/>
      </c>
      <c r="E2657" s="14" t="str">
        <f t="shared" si="457"/>
        <v/>
      </c>
      <c r="F2657" s="3">
        <f t="shared" si="463"/>
        <v>8</v>
      </c>
      <c r="G2657" s="3" t="str">
        <f t="shared" si="459"/>
        <v/>
      </c>
      <c r="H2657" s="3">
        <f t="shared" si="455"/>
        <v>0</v>
      </c>
      <c r="I2657" s="3" t="str">
        <f t="shared" si="460"/>
        <v/>
      </c>
      <c r="K2657" s="3">
        <f t="shared" si="461"/>
        <v>61</v>
      </c>
      <c r="L2657" s="3" t="str">
        <f t="shared" si="462"/>
        <v/>
      </c>
      <c r="N2657" s="48" t="s">
        <v>52</v>
      </c>
      <c r="O2657" s="57"/>
      <c r="P2657" s="36"/>
      <c r="Q2657" s="35"/>
      <c r="R2657" s="37"/>
      <c r="S2657" s="185"/>
      <c r="T2657" s="62" t="str">
        <f>IF(N2657&lt;&gt;"Choose Race",VLOOKUP(Q2657,'Riders Names'!A$2:B$582,2,FALSE),"")</f>
        <v/>
      </c>
      <c r="U2657" s="45" t="str">
        <f>IF(P2657&gt;0,VLOOKUP(Q2657,'Riders Names'!A$2:B$582,1,FALSE),"")</f>
        <v/>
      </c>
      <c r="X2657" s="7" t="str">
        <f>IF('My Races'!$H$2="All",Q2657,CONCATENATE(Q2657,N2657))</f>
        <v>Choose Race</v>
      </c>
    </row>
    <row r="2658" spans="1:24" hidden="1" x14ac:dyDescent="0.2">
      <c r="A2658" s="73" t="str">
        <f t="shared" si="458"/>
        <v/>
      </c>
      <c r="B2658" s="3" t="str">
        <f t="shared" si="456"/>
        <v/>
      </c>
      <c r="E2658" s="14" t="str">
        <f t="shared" si="457"/>
        <v/>
      </c>
      <c r="F2658" s="3">
        <f t="shared" si="463"/>
        <v>8</v>
      </c>
      <c r="G2658" s="3" t="str">
        <f t="shared" si="459"/>
        <v/>
      </c>
      <c r="H2658" s="3">
        <f t="shared" si="455"/>
        <v>0</v>
      </c>
      <c r="I2658" s="3" t="str">
        <f t="shared" si="460"/>
        <v/>
      </c>
      <c r="K2658" s="3">
        <f t="shared" si="461"/>
        <v>61</v>
      </c>
      <c r="L2658" s="3" t="str">
        <f t="shared" si="462"/>
        <v/>
      </c>
      <c r="N2658" s="48" t="s">
        <v>52</v>
      </c>
      <c r="O2658" s="57"/>
      <c r="P2658" s="36"/>
      <c r="Q2658" s="35"/>
      <c r="R2658" s="37"/>
      <c r="S2658" s="185"/>
      <c r="T2658" s="62" t="str">
        <f>IF(N2658&lt;&gt;"Choose Race",VLOOKUP(Q2658,'Riders Names'!A$2:B$582,2,FALSE),"")</f>
        <v/>
      </c>
      <c r="U2658" s="45" t="str">
        <f>IF(P2658&gt;0,VLOOKUP(Q2658,'Riders Names'!A$2:B$582,1,FALSE),"")</f>
        <v/>
      </c>
      <c r="X2658" s="7" t="str">
        <f>IF('My Races'!$H$2="All",Q2658,CONCATENATE(Q2658,N2658))</f>
        <v>Choose Race</v>
      </c>
    </row>
    <row r="2659" spans="1:24" hidden="1" x14ac:dyDescent="0.2">
      <c r="A2659" s="73" t="str">
        <f t="shared" si="458"/>
        <v/>
      </c>
      <c r="B2659" s="3" t="str">
        <f t="shared" si="456"/>
        <v/>
      </c>
      <c r="E2659" s="14" t="str">
        <f t="shared" si="457"/>
        <v/>
      </c>
      <c r="F2659" s="3">
        <f t="shared" si="463"/>
        <v>8</v>
      </c>
      <c r="G2659" s="3" t="str">
        <f t="shared" si="459"/>
        <v/>
      </c>
      <c r="H2659" s="3">
        <f t="shared" ref="H2659:H2722" si="464">IF(AND(N2659=$AA$11,P2659=$AE$11),H2658+1,H2658)</f>
        <v>0</v>
      </c>
      <c r="I2659" s="3" t="str">
        <f t="shared" si="460"/>
        <v/>
      </c>
      <c r="K2659" s="3">
        <f t="shared" si="461"/>
        <v>61</v>
      </c>
      <c r="L2659" s="3" t="str">
        <f t="shared" si="462"/>
        <v/>
      </c>
      <c r="N2659" s="48" t="s">
        <v>52</v>
      </c>
      <c r="O2659" s="57"/>
      <c r="P2659" s="36"/>
      <c r="Q2659" s="35"/>
      <c r="R2659" s="37"/>
      <c r="S2659" s="185"/>
      <c r="T2659" s="62" t="str">
        <f>IF(N2659&lt;&gt;"Choose Race",VLOOKUP(Q2659,'Riders Names'!A$2:B$582,2,FALSE),"")</f>
        <v/>
      </c>
      <c r="U2659" s="45" t="str">
        <f>IF(P2659&gt;0,VLOOKUP(Q2659,'Riders Names'!A$2:B$582,1,FALSE),"")</f>
        <v/>
      </c>
      <c r="X2659" s="7" t="str">
        <f>IF('My Races'!$H$2="All",Q2659,CONCATENATE(Q2659,N2659))</f>
        <v>Choose Race</v>
      </c>
    </row>
    <row r="2660" spans="1:24" hidden="1" x14ac:dyDescent="0.2">
      <c r="A2660" s="73" t="str">
        <f t="shared" si="458"/>
        <v/>
      </c>
      <c r="B2660" s="3" t="str">
        <f t="shared" si="456"/>
        <v/>
      </c>
      <c r="E2660" s="14" t="str">
        <f t="shared" si="457"/>
        <v/>
      </c>
      <c r="F2660" s="3">
        <f t="shared" si="463"/>
        <v>8</v>
      </c>
      <c r="G2660" s="3" t="str">
        <f t="shared" si="459"/>
        <v/>
      </c>
      <c r="H2660" s="3">
        <f t="shared" si="464"/>
        <v>0</v>
      </c>
      <c r="I2660" s="3" t="str">
        <f t="shared" si="460"/>
        <v/>
      </c>
      <c r="K2660" s="3">
        <f t="shared" si="461"/>
        <v>61</v>
      </c>
      <c r="L2660" s="3" t="str">
        <f t="shared" si="462"/>
        <v/>
      </c>
      <c r="N2660" s="48" t="s">
        <v>52</v>
      </c>
      <c r="O2660" s="57"/>
      <c r="P2660" s="36"/>
      <c r="Q2660" s="35"/>
      <c r="R2660" s="37"/>
      <c r="S2660" s="185"/>
      <c r="T2660" s="62" t="str">
        <f>IF(N2660&lt;&gt;"Choose Race",VLOOKUP(Q2660,'Riders Names'!A$2:B$582,2,FALSE),"")</f>
        <v/>
      </c>
      <c r="U2660" s="45" t="str">
        <f>IF(P2660&gt;0,VLOOKUP(Q2660,'Riders Names'!A$2:B$582,1,FALSE),"")</f>
        <v/>
      </c>
      <c r="X2660" s="7" t="str">
        <f>IF('My Races'!$H$2="All",Q2660,CONCATENATE(Q2660,N2660))</f>
        <v>Choose Race</v>
      </c>
    </row>
    <row r="2661" spans="1:24" hidden="1" x14ac:dyDescent="0.2">
      <c r="A2661" s="73" t="str">
        <f t="shared" si="458"/>
        <v/>
      </c>
      <c r="B2661" s="3" t="str">
        <f t="shared" si="456"/>
        <v/>
      </c>
      <c r="E2661" s="14" t="str">
        <f t="shared" si="457"/>
        <v/>
      </c>
      <c r="F2661" s="3">
        <f t="shared" si="463"/>
        <v>8</v>
      </c>
      <c r="G2661" s="3" t="str">
        <f t="shared" si="459"/>
        <v/>
      </c>
      <c r="H2661" s="3">
        <f t="shared" si="464"/>
        <v>0</v>
      </c>
      <c r="I2661" s="3" t="str">
        <f t="shared" si="460"/>
        <v/>
      </c>
      <c r="K2661" s="3">
        <f t="shared" si="461"/>
        <v>61</v>
      </c>
      <c r="L2661" s="3" t="str">
        <f t="shared" si="462"/>
        <v/>
      </c>
      <c r="N2661" s="48" t="s">
        <v>52</v>
      </c>
      <c r="O2661" s="57"/>
      <c r="P2661" s="36"/>
      <c r="Q2661" s="35"/>
      <c r="R2661" s="37"/>
      <c r="S2661" s="185"/>
      <c r="T2661" s="62" t="str">
        <f>IF(N2661&lt;&gt;"Choose Race",VLOOKUP(Q2661,'Riders Names'!A$2:B$582,2,FALSE),"")</f>
        <v/>
      </c>
      <c r="U2661" s="45" t="str">
        <f>IF(P2661&gt;0,VLOOKUP(Q2661,'Riders Names'!A$2:B$582,1,FALSE),"")</f>
        <v/>
      </c>
      <c r="X2661" s="7" t="str">
        <f>IF('My Races'!$H$2="All",Q2661,CONCATENATE(Q2661,N2661))</f>
        <v>Choose Race</v>
      </c>
    </row>
    <row r="2662" spans="1:24" hidden="1" x14ac:dyDescent="0.2">
      <c r="A2662" s="73" t="str">
        <f t="shared" si="458"/>
        <v/>
      </c>
      <c r="B2662" s="3" t="str">
        <f t="shared" si="456"/>
        <v/>
      </c>
      <c r="E2662" s="14" t="str">
        <f t="shared" si="457"/>
        <v/>
      </c>
      <c r="F2662" s="3">
        <f t="shared" si="463"/>
        <v>8</v>
      </c>
      <c r="G2662" s="3" t="str">
        <f t="shared" si="459"/>
        <v/>
      </c>
      <c r="H2662" s="3">
        <f t="shared" si="464"/>
        <v>0</v>
      </c>
      <c r="I2662" s="3" t="str">
        <f t="shared" si="460"/>
        <v/>
      </c>
      <c r="K2662" s="3">
        <f t="shared" si="461"/>
        <v>61</v>
      </c>
      <c r="L2662" s="3" t="str">
        <f t="shared" si="462"/>
        <v/>
      </c>
      <c r="N2662" s="48" t="s">
        <v>52</v>
      </c>
      <c r="O2662" s="57"/>
      <c r="P2662" s="36"/>
      <c r="Q2662" s="35"/>
      <c r="R2662" s="37"/>
      <c r="S2662" s="185"/>
      <c r="T2662" s="62" t="str">
        <f>IF(N2662&lt;&gt;"Choose Race",VLOOKUP(Q2662,'Riders Names'!A$2:B$582,2,FALSE),"")</f>
        <v/>
      </c>
      <c r="U2662" s="45" t="str">
        <f>IF(P2662&gt;0,VLOOKUP(Q2662,'Riders Names'!A$2:B$582,1,FALSE),"")</f>
        <v/>
      </c>
      <c r="X2662" s="7" t="str">
        <f>IF('My Races'!$H$2="All",Q2662,CONCATENATE(Q2662,N2662))</f>
        <v>Choose Race</v>
      </c>
    </row>
    <row r="2663" spans="1:24" hidden="1" x14ac:dyDescent="0.2">
      <c r="A2663" s="73" t="str">
        <f t="shared" si="458"/>
        <v/>
      </c>
      <c r="B2663" s="3" t="str">
        <f t="shared" si="456"/>
        <v/>
      </c>
      <c r="E2663" s="14" t="str">
        <f t="shared" si="457"/>
        <v/>
      </c>
      <c r="F2663" s="3">
        <f t="shared" si="463"/>
        <v>8</v>
      </c>
      <c r="G2663" s="3" t="str">
        <f t="shared" si="459"/>
        <v/>
      </c>
      <c r="H2663" s="3">
        <f t="shared" si="464"/>
        <v>0</v>
      </c>
      <c r="I2663" s="3" t="str">
        <f t="shared" si="460"/>
        <v/>
      </c>
      <c r="K2663" s="3">
        <f t="shared" si="461"/>
        <v>61</v>
      </c>
      <c r="L2663" s="3" t="str">
        <f t="shared" si="462"/>
        <v/>
      </c>
      <c r="N2663" s="48" t="s">
        <v>52</v>
      </c>
      <c r="O2663" s="57"/>
      <c r="P2663" s="36"/>
      <c r="Q2663" s="35"/>
      <c r="R2663" s="37"/>
      <c r="S2663" s="185"/>
      <c r="T2663" s="62" t="str">
        <f>IF(N2663&lt;&gt;"Choose Race",VLOOKUP(Q2663,'Riders Names'!A$2:B$582,2,FALSE),"")</f>
        <v/>
      </c>
      <c r="U2663" s="45" t="str">
        <f>IF(P2663&gt;0,VLOOKUP(Q2663,'Riders Names'!A$2:B$582,1,FALSE),"")</f>
        <v/>
      </c>
      <c r="X2663" s="7" t="str">
        <f>IF('My Races'!$H$2="All",Q2663,CONCATENATE(Q2663,N2663))</f>
        <v>Choose Race</v>
      </c>
    </row>
    <row r="2664" spans="1:24" hidden="1" x14ac:dyDescent="0.2">
      <c r="A2664" s="73" t="str">
        <f t="shared" si="458"/>
        <v/>
      </c>
      <c r="B2664" s="3" t="str">
        <f t="shared" si="456"/>
        <v/>
      </c>
      <c r="E2664" s="14" t="str">
        <f t="shared" si="457"/>
        <v/>
      </c>
      <c r="F2664" s="3">
        <f t="shared" si="463"/>
        <v>8</v>
      </c>
      <c r="G2664" s="3" t="str">
        <f t="shared" si="459"/>
        <v/>
      </c>
      <c r="H2664" s="3">
        <f t="shared" si="464"/>
        <v>0</v>
      </c>
      <c r="I2664" s="3" t="str">
        <f t="shared" si="460"/>
        <v/>
      </c>
      <c r="K2664" s="3">
        <f t="shared" si="461"/>
        <v>61</v>
      </c>
      <c r="L2664" s="3" t="str">
        <f t="shared" si="462"/>
        <v/>
      </c>
      <c r="N2664" s="48" t="s">
        <v>52</v>
      </c>
      <c r="O2664" s="57"/>
      <c r="P2664" s="36"/>
      <c r="Q2664" s="35"/>
      <c r="R2664" s="37"/>
      <c r="S2664" s="185"/>
      <c r="T2664" s="62" t="str">
        <f>IF(N2664&lt;&gt;"Choose Race",VLOOKUP(Q2664,'Riders Names'!A$2:B$582,2,FALSE),"")</f>
        <v/>
      </c>
      <c r="U2664" s="45" t="str">
        <f>IF(P2664&gt;0,VLOOKUP(Q2664,'Riders Names'!A$2:B$582,1,FALSE),"")</f>
        <v/>
      </c>
      <c r="X2664" s="7" t="str">
        <f>IF('My Races'!$H$2="All",Q2664,CONCATENATE(Q2664,N2664))</f>
        <v>Choose Race</v>
      </c>
    </row>
    <row r="2665" spans="1:24" hidden="1" x14ac:dyDescent="0.2">
      <c r="A2665" s="73" t="str">
        <f t="shared" si="458"/>
        <v/>
      </c>
      <c r="B2665" s="3" t="str">
        <f t="shared" si="456"/>
        <v/>
      </c>
      <c r="E2665" s="14" t="str">
        <f t="shared" si="457"/>
        <v/>
      </c>
      <c r="F2665" s="3">
        <f t="shared" si="463"/>
        <v>8</v>
      </c>
      <c r="G2665" s="3" t="str">
        <f t="shared" si="459"/>
        <v/>
      </c>
      <c r="H2665" s="3">
        <f t="shared" si="464"/>
        <v>0</v>
      </c>
      <c r="I2665" s="3" t="str">
        <f t="shared" si="460"/>
        <v/>
      </c>
      <c r="K2665" s="3">
        <f t="shared" si="461"/>
        <v>61</v>
      </c>
      <c r="L2665" s="3" t="str">
        <f t="shared" si="462"/>
        <v/>
      </c>
      <c r="N2665" s="48" t="s">
        <v>52</v>
      </c>
      <c r="O2665" s="57"/>
      <c r="P2665" s="36"/>
      <c r="Q2665" s="35"/>
      <c r="R2665" s="37"/>
      <c r="S2665" s="185"/>
      <c r="T2665" s="62" t="str">
        <f>IF(N2665&lt;&gt;"Choose Race",VLOOKUP(Q2665,'Riders Names'!A$2:B$582,2,FALSE),"")</f>
        <v/>
      </c>
      <c r="U2665" s="45" t="str">
        <f>IF(P2665&gt;0,VLOOKUP(Q2665,'Riders Names'!A$2:B$582,1,FALSE),"")</f>
        <v/>
      </c>
      <c r="X2665" s="7" t="str">
        <f>IF('My Races'!$H$2="All",Q2665,CONCATENATE(Q2665,N2665))</f>
        <v>Choose Race</v>
      </c>
    </row>
    <row r="2666" spans="1:24" hidden="1" x14ac:dyDescent="0.2">
      <c r="A2666" s="73" t="str">
        <f t="shared" si="458"/>
        <v/>
      </c>
      <c r="B2666" s="3" t="str">
        <f t="shared" si="456"/>
        <v/>
      </c>
      <c r="E2666" s="14" t="str">
        <f t="shared" si="457"/>
        <v/>
      </c>
      <c r="F2666" s="3">
        <f t="shared" si="463"/>
        <v>8</v>
      </c>
      <c r="G2666" s="3" t="str">
        <f t="shared" si="459"/>
        <v/>
      </c>
      <c r="H2666" s="3">
        <f t="shared" si="464"/>
        <v>0</v>
      </c>
      <c r="I2666" s="3" t="str">
        <f t="shared" si="460"/>
        <v/>
      </c>
      <c r="K2666" s="3">
        <f t="shared" si="461"/>
        <v>61</v>
      </c>
      <c r="L2666" s="3" t="str">
        <f t="shared" si="462"/>
        <v/>
      </c>
      <c r="N2666" s="48" t="s">
        <v>52</v>
      </c>
      <c r="O2666" s="57"/>
      <c r="P2666" s="36"/>
      <c r="Q2666" s="35"/>
      <c r="R2666" s="37"/>
      <c r="S2666" s="185"/>
      <c r="T2666" s="62" t="str">
        <f>IF(N2666&lt;&gt;"Choose Race",VLOOKUP(Q2666,'Riders Names'!A$2:B$582,2,FALSE),"")</f>
        <v/>
      </c>
      <c r="U2666" s="45" t="str">
        <f>IF(P2666&gt;0,VLOOKUP(Q2666,'Riders Names'!A$2:B$582,1,FALSE),"")</f>
        <v/>
      </c>
      <c r="X2666" s="7" t="str">
        <f>IF('My Races'!$H$2="All",Q2666,CONCATENATE(Q2666,N2666))</f>
        <v>Choose Race</v>
      </c>
    </row>
    <row r="2667" spans="1:24" hidden="1" x14ac:dyDescent="0.2">
      <c r="A2667" s="73" t="str">
        <f t="shared" si="458"/>
        <v/>
      </c>
      <c r="B2667" s="3" t="str">
        <f t="shared" si="456"/>
        <v/>
      </c>
      <c r="E2667" s="14" t="str">
        <f t="shared" si="457"/>
        <v/>
      </c>
      <c r="F2667" s="3">
        <f t="shared" si="463"/>
        <v>8</v>
      </c>
      <c r="G2667" s="3" t="str">
        <f t="shared" si="459"/>
        <v/>
      </c>
      <c r="H2667" s="3">
        <f t="shared" si="464"/>
        <v>0</v>
      </c>
      <c r="I2667" s="3" t="str">
        <f t="shared" si="460"/>
        <v/>
      </c>
      <c r="K2667" s="3">
        <f t="shared" si="461"/>
        <v>61</v>
      </c>
      <c r="L2667" s="3" t="str">
        <f t="shared" si="462"/>
        <v/>
      </c>
      <c r="N2667" s="48" t="s">
        <v>52</v>
      </c>
      <c r="O2667" s="57"/>
      <c r="P2667" s="36"/>
      <c r="Q2667" s="35"/>
      <c r="R2667" s="37"/>
      <c r="S2667" s="185"/>
      <c r="T2667" s="62" t="str">
        <f>IF(N2667&lt;&gt;"Choose Race",VLOOKUP(Q2667,'Riders Names'!A$2:B$582,2,FALSE),"")</f>
        <v/>
      </c>
      <c r="U2667" s="45" t="str">
        <f>IF(P2667&gt;0,VLOOKUP(Q2667,'Riders Names'!A$2:B$582,1,FALSE),"")</f>
        <v/>
      </c>
      <c r="X2667" s="7" t="str">
        <f>IF('My Races'!$H$2="All",Q2667,CONCATENATE(Q2667,N2667))</f>
        <v>Choose Race</v>
      </c>
    </row>
    <row r="2668" spans="1:24" hidden="1" x14ac:dyDescent="0.2">
      <c r="A2668" s="73" t="str">
        <f t="shared" si="458"/>
        <v/>
      </c>
      <c r="B2668" s="3" t="str">
        <f t="shared" si="456"/>
        <v/>
      </c>
      <c r="E2668" s="14" t="str">
        <f t="shared" si="457"/>
        <v/>
      </c>
      <c r="F2668" s="3">
        <f t="shared" si="463"/>
        <v>8</v>
      </c>
      <c r="G2668" s="3" t="str">
        <f t="shared" si="459"/>
        <v/>
      </c>
      <c r="H2668" s="3">
        <f t="shared" si="464"/>
        <v>0</v>
      </c>
      <c r="I2668" s="3" t="str">
        <f t="shared" si="460"/>
        <v/>
      </c>
      <c r="K2668" s="3">
        <f t="shared" si="461"/>
        <v>61</v>
      </c>
      <c r="L2668" s="3" t="str">
        <f t="shared" si="462"/>
        <v/>
      </c>
      <c r="N2668" s="48" t="s">
        <v>52</v>
      </c>
      <c r="O2668" s="57"/>
      <c r="P2668" s="36"/>
      <c r="Q2668" s="35"/>
      <c r="R2668" s="37"/>
      <c r="S2668" s="185"/>
      <c r="T2668" s="62" t="str">
        <f>IF(N2668&lt;&gt;"Choose Race",VLOOKUP(Q2668,'Riders Names'!A$2:B$582,2,FALSE),"")</f>
        <v/>
      </c>
      <c r="U2668" s="45" t="str">
        <f>IF(P2668&gt;0,VLOOKUP(Q2668,'Riders Names'!A$2:B$582,1,FALSE),"")</f>
        <v/>
      </c>
      <c r="X2668" s="7" t="str">
        <f>IF('My Races'!$H$2="All",Q2668,CONCATENATE(Q2668,N2668))</f>
        <v>Choose Race</v>
      </c>
    </row>
    <row r="2669" spans="1:24" hidden="1" x14ac:dyDescent="0.2">
      <c r="A2669" s="73" t="str">
        <f t="shared" si="458"/>
        <v/>
      </c>
      <c r="B2669" s="3" t="str">
        <f t="shared" si="456"/>
        <v/>
      </c>
      <c r="E2669" s="14" t="str">
        <f t="shared" si="457"/>
        <v/>
      </c>
      <c r="F2669" s="3">
        <f t="shared" si="463"/>
        <v>8</v>
      </c>
      <c r="G2669" s="3" t="str">
        <f t="shared" si="459"/>
        <v/>
      </c>
      <c r="H2669" s="3">
        <f t="shared" si="464"/>
        <v>0</v>
      </c>
      <c r="I2669" s="3" t="str">
        <f t="shared" si="460"/>
        <v/>
      </c>
      <c r="K2669" s="3">
        <f t="shared" si="461"/>
        <v>61</v>
      </c>
      <c r="L2669" s="3" t="str">
        <f t="shared" si="462"/>
        <v/>
      </c>
      <c r="N2669" s="48" t="s">
        <v>52</v>
      </c>
      <c r="O2669" s="57"/>
      <c r="P2669" s="36"/>
      <c r="Q2669" s="35"/>
      <c r="R2669" s="37"/>
      <c r="S2669" s="185"/>
      <c r="T2669" s="62" t="str">
        <f>IF(N2669&lt;&gt;"Choose Race",VLOOKUP(Q2669,'Riders Names'!A$2:B$582,2,FALSE),"")</f>
        <v/>
      </c>
      <c r="U2669" s="45" t="str">
        <f>IF(P2669&gt;0,VLOOKUP(Q2669,'Riders Names'!A$2:B$582,1,FALSE),"")</f>
        <v/>
      </c>
      <c r="X2669" s="7" t="str">
        <f>IF('My Races'!$H$2="All",Q2669,CONCATENATE(Q2669,N2669))</f>
        <v>Choose Race</v>
      </c>
    </row>
    <row r="2670" spans="1:24" hidden="1" x14ac:dyDescent="0.2">
      <c r="A2670" s="73" t="str">
        <f t="shared" si="458"/>
        <v/>
      </c>
      <c r="B2670" s="3" t="str">
        <f t="shared" si="456"/>
        <v/>
      </c>
      <c r="E2670" s="14" t="str">
        <f t="shared" si="457"/>
        <v/>
      </c>
      <c r="F2670" s="3">
        <f t="shared" si="463"/>
        <v>8</v>
      </c>
      <c r="G2670" s="3" t="str">
        <f t="shared" si="459"/>
        <v/>
      </c>
      <c r="H2670" s="3">
        <f t="shared" si="464"/>
        <v>0</v>
      </c>
      <c r="I2670" s="3" t="str">
        <f t="shared" si="460"/>
        <v/>
      </c>
      <c r="K2670" s="3">
        <f t="shared" si="461"/>
        <v>61</v>
      </c>
      <c r="L2670" s="3" t="str">
        <f t="shared" si="462"/>
        <v/>
      </c>
      <c r="N2670" s="48" t="s">
        <v>52</v>
      </c>
      <c r="O2670" s="57"/>
      <c r="P2670" s="36"/>
      <c r="Q2670" s="35"/>
      <c r="R2670" s="37"/>
      <c r="S2670" s="185"/>
      <c r="T2670" s="62" t="str">
        <f>IF(N2670&lt;&gt;"Choose Race",VLOOKUP(Q2670,'Riders Names'!A$2:B$582,2,FALSE),"")</f>
        <v/>
      </c>
      <c r="U2670" s="45" t="str">
        <f>IF(P2670&gt;0,VLOOKUP(Q2670,'Riders Names'!A$2:B$582,1,FALSE),"")</f>
        <v/>
      </c>
      <c r="X2670" s="7" t="str">
        <f>IF('My Races'!$H$2="All",Q2670,CONCATENATE(Q2670,N2670))</f>
        <v>Choose Race</v>
      </c>
    </row>
    <row r="2671" spans="1:24" hidden="1" x14ac:dyDescent="0.2">
      <c r="A2671" s="73" t="str">
        <f t="shared" si="458"/>
        <v/>
      </c>
      <c r="B2671" s="3" t="str">
        <f t="shared" si="456"/>
        <v/>
      </c>
      <c r="E2671" s="14" t="str">
        <f t="shared" si="457"/>
        <v/>
      </c>
      <c r="F2671" s="3">
        <f t="shared" si="463"/>
        <v>8</v>
      </c>
      <c r="G2671" s="3" t="str">
        <f t="shared" si="459"/>
        <v/>
      </c>
      <c r="H2671" s="3">
        <f t="shared" si="464"/>
        <v>0</v>
      </c>
      <c r="I2671" s="3" t="str">
        <f t="shared" si="460"/>
        <v/>
      </c>
      <c r="K2671" s="3">
        <f t="shared" si="461"/>
        <v>61</v>
      </c>
      <c r="L2671" s="3" t="str">
        <f t="shared" si="462"/>
        <v/>
      </c>
      <c r="N2671" s="48" t="s">
        <v>52</v>
      </c>
      <c r="O2671" s="57"/>
      <c r="P2671" s="36"/>
      <c r="Q2671" s="35"/>
      <c r="R2671" s="37"/>
      <c r="S2671" s="185"/>
      <c r="T2671" s="62" t="str">
        <f>IF(N2671&lt;&gt;"Choose Race",VLOOKUP(Q2671,'Riders Names'!A$2:B$582,2,FALSE),"")</f>
        <v/>
      </c>
      <c r="U2671" s="45" t="str">
        <f>IF(P2671&gt;0,VLOOKUP(Q2671,'Riders Names'!A$2:B$582,1,FALSE),"")</f>
        <v/>
      </c>
      <c r="X2671" s="7" t="str">
        <f>IF('My Races'!$H$2="All",Q2671,CONCATENATE(Q2671,N2671))</f>
        <v>Choose Race</v>
      </c>
    </row>
    <row r="2672" spans="1:24" hidden="1" x14ac:dyDescent="0.2">
      <c r="A2672" s="73" t="str">
        <f t="shared" si="458"/>
        <v/>
      </c>
      <c r="B2672" s="3" t="str">
        <f t="shared" si="456"/>
        <v/>
      </c>
      <c r="E2672" s="14" t="str">
        <f t="shared" si="457"/>
        <v/>
      </c>
      <c r="F2672" s="3">
        <f t="shared" si="463"/>
        <v>8</v>
      </c>
      <c r="G2672" s="3" t="str">
        <f t="shared" si="459"/>
        <v/>
      </c>
      <c r="H2672" s="3">
        <f t="shared" si="464"/>
        <v>0</v>
      </c>
      <c r="I2672" s="3" t="str">
        <f t="shared" si="460"/>
        <v/>
      </c>
      <c r="K2672" s="3">
        <f t="shared" si="461"/>
        <v>61</v>
      </c>
      <c r="L2672" s="3" t="str">
        <f t="shared" si="462"/>
        <v/>
      </c>
      <c r="N2672" s="48" t="s">
        <v>52</v>
      </c>
      <c r="O2672" s="57"/>
      <c r="P2672" s="36"/>
      <c r="Q2672" s="35"/>
      <c r="R2672" s="37"/>
      <c r="S2672" s="185"/>
      <c r="T2672" s="62" t="str">
        <f>IF(N2672&lt;&gt;"Choose Race",VLOOKUP(Q2672,'Riders Names'!A$2:B$582,2,FALSE),"")</f>
        <v/>
      </c>
      <c r="U2672" s="45" t="str">
        <f>IF(P2672&gt;0,VLOOKUP(Q2672,'Riders Names'!A$2:B$582,1,FALSE),"")</f>
        <v/>
      </c>
      <c r="X2672" s="7" t="str">
        <f>IF('My Races'!$H$2="All",Q2672,CONCATENATE(Q2672,N2672))</f>
        <v>Choose Race</v>
      </c>
    </row>
    <row r="2673" spans="1:24" hidden="1" x14ac:dyDescent="0.2">
      <c r="A2673" s="73" t="str">
        <f t="shared" si="458"/>
        <v/>
      </c>
      <c r="B2673" s="3" t="str">
        <f t="shared" si="456"/>
        <v/>
      </c>
      <c r="E2673" s="14" t="str">
        <f t="shared" si="457"/>
        <v/>
      </c>
      <c r="F2673" s="3">
        <f t="shared" si="463"/>
        <v>8</v>
      </c>
      <c r="G2673" s="3" t="str">
        <f t="shared" si="459"/>
        <v/>
      </c>
      <c r="H2673" s="3">
        <f t="shared" si="464"/>
        <v>0</v>
      </c>
      <c r="I2673" s="3" t="str">
        <f t="shared" si="460"/>
        <v/>
      </c>
      <c r="K2673" s="3">
        <f t="shared" si="461"/>
        <v>61</v>
      </c>
      <c r="L2673" s="3" t="str">
        <f t="shared" si="462"/>
        <v/>
      </c>
      <c r="N2673" s="48" t="s">
        <v>52</v>
      </c>
      <c r="O2673" s="57"/>
      <c r="P2673" s="36"/>
      <c r="Q2673" s="35"/>
      <c r="R2673" s="37"/>
      <c r="S2673" s="185"/>
      <c r="T2673" s="62" t="str">
        <f>IF(N2673&lt;&gt;"Choose Race",VLOOKUP(Q2673,'Riders Names'!A$2:B$582,2,FALSE),"")</f>
        <v/>
      </c>
      <c r="U2673" s="45" t="str">
        <f>IF(P2673&gt;0,VLOOKUP(Q2673,'Riders Names'!A$2:B$582,1,FALSE),"")</f>
        <v/>
      </c>
      <c r="X2673" s="7" t="str">
        <f>IF('My Races'!$H$2="All",Q2673,CONCATENATE(Q2673,N2673))</f>
        <v>Choose Race</v>
      </c>
    </row>
    <row r="2674" spans="1:24" hidden="1" x14ac:dyDescent="0.2">
      <c r="A2674" s="73" t="str">
        <f t="shared" si="458"/>
        <v/>
      </c>
      <c r="B2674" s="3" t="str">
        <f t="shared" si="456"/>
        <v/>
      </c>
      <c r="E2674" s="14" t="str">
        <f t="shared" si="457"/>
        <v/>
      </c>
      <c r="F2674" s="3">
        <f t="shared" si="463"/>
        <v>8</v>
      </c>
      <c r="G2674" s="3" t="str">
        <f t="shared" si="459"/>
        <v/>
      </c>
      <c r="H2674" s="3">
        <f t="shared" si="464"/>
        <v>0</v>
      </c>
      <c r="I2674" s="3" t="str">
        <f t="shared" si="460"/>
        <v/>
      </c>
      <c r="K2674" s="3">
        <f t="shared" si="461"/>
        <v>61</v>
      </c>
      <c r="L2674" s="3" t="str">
        <f t="shared" si="462"/>
        <v/>
      </c>
      <c r="N2674" s="48" t="s">
        <v>52</v>
      </c>
      <c r="O2674" s="57"/>
      <c r="P2674" s="36"/>
      <c r="Q2674" s="35"/>
      <c r="R2674" s="37"/>
      <c r="S2674" s="185"/>
      <c r="T2674" s="62" t="str">
        <f>IF(N2674&lt;&gt;"Choose Race",VLOOKUP(Q2674,'Riders Names'!A$2:B$582,2,FALSE),"")</f>
        <v/>
      </c>
      <c r="U2674" s="45" t="str">
        <f>IF(P2674&gt;0,VLOOKUP(Q2674,'Riders Names'!A$2:B$582,1,FALSE),"")</f>
        <v/>
      </c>
      <c r="X2674" s="7" t="str">
        <f>IF('My Races'!$H$2="All",Q2674,CONCATENATE(Q2674,N2674))</f>
        <v>Choose Race</v>
      </c>
    </row>
    <row r="2675" spans="1:24" hidden="1" x14ac:dyDescent="0.2">
      <c r="A2675" s="73" t="str">
        <f t="shared" si="458"/>
        <v/>
      </c>
      <c r="B2675" s="3" t="str">
        <f t="shared" si="456"/>
        <v/>
      </c>
      <c r="E2675" s="14" t="str">
        <f t="shared" si="457"/>
        <v/>
      </c>
      <c r="F2675" s="3">
        <f t="shared" si="463"/>
        <v>8</v>
      </c>
      <c r="G2675" s="3" t="str">
        <f t="shared" si="459"/>
        <v/>
      </c>
      <c r="H2675" s="3">
        <f t="shared" si="464"/>
        <v>0</v>
      </c>
      <c r="I2675" s="3" t="str">
        <f t="shared" si="460"/>
        <v/>
      </c>
      <c r="K2675" s="3">
        <f t="shared" si="461"/>
        <v>61</v>
      </c>
      <c r="L2675" s="3" t="str">
        <f t="shared" si="462"/>
        <v/>
      </c>
      <c r="N2675" s="48" t="s">
        <v>52</v>
      </c>
      <c r="O2675" s="57"/>
      <c r="P2675" s="36"/>
      <c r="Q2675" s="35"/>
      <c r="R2675" s="37"/>
      <c r="S2675" s="185"/>
      <c r="T2675" s="62" t="str">
        <f>IF(N2675&lt;&gt;"Choose Race",VLOOKUP(Q2675,'Riders Names'!A$2:B$582,2,FALSE),"")</f>
        <v/>
      </c>
      <c r="U2675" s="45" t="str">
        <f>IF(P2675&gt;0,VLOOKUP(Q2675,'Riders Names'!A$2:B$582,1,FALSE),"")</f>
        <v/>
      </c>
      <c r="X2675" s="7" t="str">
        <f>IF('My Races'!$H$2="All",Q2675,CONCATENATE(Q2675,N2675))</f>
        <v>Choose Race</v>
      </c>
    </row>
    <row r="2676" spans="1:24" hidden="1" x14ac:dyDescent="0.2">
      <c r="A2676" s="73" t="str">
        <f t="shared" si="458"/>
        <v/>
      </c>
      <c r="B2676" s="3" t="str">
        <f t="shared" si="456"/>
        <v/>
      </c>
      <c r="E2676" s="14" t="str">
        <f t="shared" si="457"/>
        <v/>
      </c>
      <c r="F2676" s="3">
        <f t="shared" si="463"/>
        <v>8</v>
      </c>
      <c r="G2676" s="3" t="str">
        <f t="shared" si="459"/>
        <v/>
      </c>
      <c r="H2676" s="3">
        <f t="shared" si="464"/>
        <v>0</v>
      </c>
      <c r="I2676" s="3" t="str">
        <f t="shared" si="460"/>
        <v/>
      </c>
      <c r="K2676" s="3">
        <f t="shared" si="461"/>
        <v>61</v>
      </c>
      <c r="L2676" s="3" t="str">
        <f t="shared" si="462"/>
        <v/>
      </c>
      <c r="N2676" s="48" t="s">
        <v>52</v>
      </c>
      <c r="O2676" s="57"/>
      <c r="P2676" s="36"/>
      <c r="Q2676" s="35"/>
      <c r="R2676" s="37"/>
      <c r="S2676" s="185"/>
      <c r="T2676" s="62" t="str">
        <f>IF(N2676&lt;&gt;"Choose Race",VLOOKUP(Q2676,'Riders Names'!A$2:B$582,2,FALSE),"")</f>
        <v/>
      </c>
      <c r="U2676" s="45" t="str">
        <f>IF(P2676&gt;0,VLOOKUP(Q2676,'Riders Names'!A$2:B$582,1,FALSE),"")</f>
        <v/>
      </c>
      <c r="X2676" s="7" t="str">
        <f>IF('My Races'!$H$2="All",Q2676,CONCATENATE(Q2676,N2676))</f>
        <v>Choose Race</v>
      </c>
    </row>
    <row r="2677" spans="1:24" hidden="1" x14ac:dyDescent="0.2">
      <c r="A2677" s="73" t="str">
        <f t="shared" si="458"/>
        <v/>
      </c>
      <c r="B2677" s="3" t="str">
        <f t="shared" si="456"/>
        <v/>
      </c>
      <c r="E2677" s="14" t="str">
        <f t="shared" si="457"/>
        <v/>
      </c>
      <c r="F2677" s="3">
        <f t="shared" si="463"/>
        <v>8</v>
      </c>
      <c r="G2677" s="3" t="str">
        <f t="shared" si="459"/>
        <v/>
      </c>
      <c r="H2677" s="3">
        <f t="shared" si="464"/>
        <v>0</v>
      </c>
      <c r="I2677" s="3" t="str">
        <f t="shared" si="460"/>
        <v/>
      </c>
      <c r="K2677" s="3">
        <f t="shared" si="461"/>
        <v>61</v>
      </c>
      <c r="L2677" s="3" t="str">
        <f t="shared" si="462"/>
        <v/>
      </c>
      <c r="N2677" s="48" t="s">
        <v>52</v>
      </c>
      <c r="O2677" s="57"/>
      <c r="P2677" s="36"/>
      <c r="Q2677" s="35"/>
      <c r="R2677" s="37"/>
      <c r="S2677" s="185"/>
      <c r="T2677" s="62" t="str">
        <f>IF(N2677&lt;&gt;"Choose Race",VLOOKUP(Q2677,'Riders Names'!A$2:B$582,2,FALSE),"")</f>
        <v/>
      </c>
      <c r="U2677" s="45" t="str">
        <f>IF(P2677&gt;0,VLOOKUP(Q2677,'Riders Names'!A$2:B$582,1,FALSE),"")</f>
        <v/>
      </c>
      <c r="X2677" s="7" t="str">
        <f>IF('My Races'!$H$2="All",Q2677,CONCATENATE(Q2677,N2677))</f>
        <v>Choose Race</v>
      </c>
    </row>
    <row r="2678" spans="1:24" hidden="1" x14ac:dyDescent="0.2">
      <c r="A2678" s="73" t="str">
        <f t="shared" si="458"/>
        <v/>
      </c>
      <c r="B2678" s="3" t="str">
        <f t="shared" si="456"/>
        <v/>
      </c>
      <c r="E2678" s="14" t="str">
        <f t="shared" si="457"/>
        <v/>
      </c>
      <c r="F2678" s="3">
        <f t="shared" si="463"/>
        <v>8</v>
      </c>
      <c r="G2678" s="3" t="str">
        <f t="shared" si="459"/>
        <v/>
      </c>
      <c r="H2678" s="3">
        <f t="shared" si="464"/>
        <v>0</v>
      </c>
      <c r="I2678" s="3" t="str">
        <f t="shared" si="460"/>
        <v/>
      </c>
      <c r="K2678" s="3">
        <f t="shared" si="461"/>
        <v>61</v>
      </c>
      <c r="L2678" s="3" t="str">
        <f t="shared" si="462"/>
        <v/>
      </c>
      <c r="N2678" s="48" t="s">
        <v>52</v>
      </c>
      <c r="O2678" s="57"/>
      <c r="P2678" s="36"/>
      <c r="Q2678" s="35"/>
      <c r="R2678" s="37"/>
      <c r="S2678" s="185"/>
      <c r="T2678" s="62" t="str">
        <f>IF(N2678&lt;&gt;"Choose Race",VLOOKUP(Q2678,'Riders Names'!A$2:B$582,2,FALSE),"")</f>
        <v/>
      </c>
      <c r="U2678" s="45" t="str">
        <f>IF(P2678&gt;0,VLOOKUP(Q2678,'Riders Names'!A$2:B$582,1,FALSE),"")</f>
        <v/>
      </c>
      <c r="X2678" s="7" t="str">
        <f>IF('My Races'!$H$2="All",Q2678,CONCATENATE(Q2678,N2678))</f>
        <v>Choose Race</v>
      </c>
    </row>
    <row r="2679" spans="1:24" hidden="1" x14ac:dyDescent="0.2">
      <c r="A2679" s="73" t="str">
        <f t="shared" si="458"/>
        <v/>
      </c>
      <c r="B2679" s="3" t="str">
        <f t="shared" si="456"/>
        <v/>
      </c>
      <c r="E2679" s="14" t="str">
        <f t="shared" si="457"/>
        <v/>
      </c>
      <c r="F2679" s="3">
        <f t="shared" si="463"/>
        <v>8</v>
      </c>
      <c r="G2679" s="3" t="str">
        <f t="shared" si="459"/>
        <v/>
      </c>
      <c r="H2679" s="3">
        <f t="shared" si="464"/>
        <v>0</v>
      </c>
      <c r="I2679" s="3" t="str">
        <f t="shared" si="460"/>
        <v/>
      </c>
      <c r="K2679" s="3">
        <f t="shared" si="461"/>
        <v>61</v>
      </c>
      <c r="L2679" s="3" t="str">
        <f t="shared" si="462"/>
        <v/>
      </c>
      <c r="N2679" s="48" t="s">
        <v>52</v>
      </c>
      <c r="O2679" s="57"/>
      <c r="P2679" s="36"/>
      <c r="Q2679" s="35"/>
      <c r="R2679" s="37"/>
      <c r="S2679" s="185"/>
      <c r="T2679" s="62" t="str">
        <f>IF(N2679&lt;&gt;"Choose Race",VLOOKUP(Q2679,'Riders Names'!A$2:B$582,2,FALSE),"")</f>
        <v/>
      </c>
      <c r="U2679" s="45" t="str">
        <f>IF(P2679&gt;0,VLOOKUP(Q2679,'Riders Names'!A$2:B$582,1,FALSE),"")</f>
        <v/>
      </c>
      <c r="X2679" s="7" t="str">
        <f>IF('My Races'!$H$2="All",Q2679,CONCATENATE(Q2679,N2679))</f>
        <v>Choose Race</v>
      </c>
    </row>
    <row r="2680" spans="1:24" hidden="1" x14ac:dyDescent="0.2">
      <c r="A2680" s="73" t="str">
        <f t="shared" si="458"/>
        <v/>
      </c>
      <c r="B2680" s="3" t="str">
        <f t="shared" si="456"/>
        <v/>
      </c>
      <c r="E2680" s="14" t="str">
        <f t="shared" si="457"/>
        <v/>
      </c>
      <c r="F2680" s="3">
        <f t="shared" si="463"/>
        <v>8</v>
      </c>
      <c r="G2680" s="3" t="str">
        <f t="shared" si="459"/>
        <v/>
      </c>
      <c r="H2680" s="3">
        <f t="shared" si="464"/>
        <v>0</v>
      </c>
      <c r="I2680" s="3" t="str">
        <f t="shared" si="460"/>
        <v/>
      </c>
      <c r="K2680" s="3">
        <f t="shared" si="461"/>
        <v>61</v>
      </c>
      <c r="L2680" s="3" t="str">
        <f t="shared" si="462"/>
        <v/>
      </c>
      <c r="N2680" s="48" t="s">
        <v>52</v>
      </c>
      <c r="O2680" s="57"/>
      <c r="P2680" s="36"/>
      <c r="Q2680" s="35"/>
      <c r="R2680" s="37"/>
      <c r="S2680" s="185"/>
      <c r="T2680" s="62" t="str">
        <f>IF(N2680&lt;&gt;"Choose Race",VLOOKUP(Q2680,'Riders Names'!A$2:B$582,2,FALSE),"")</f>
        <v/>
      </c>
      <c r="U2680" s="45" t="str">
        <f>IF(P2680&gt;0,VLOOKUP(Q2680,'Riders Names'!A$2:B$582,1,FALSE),"")</f>
        <v/>
      </c>
      <c r="X2680" s="7" t="str">
        <f>IF('My Races'!$H$2="All",Q2680,CONCATENATE(Q2680,N2680))</f>
        <v>Choose Race</v>
      </c>
    </row>
    <row r="2681" spans="1:24" hidden="1" x14ac:dyDescent="0.2">
      <c r="A2681" s="73" t="str">
        <f t="shared" si="458"/>
        <v/>
      </c>
      <c r="B2681" s="3" t="str">
        <f t="shared" si="456"/>
        <v/>
      </c>
      <c r="E2681" s="14" t="str">
        <f t="shared" si="457"/>
        <v/>
      </c>
      <c r="F2681" s="3">
        <f t="shared" si="463"/>
        <v>8</v>
      </c>
      <c r="G2681" s="3" t="str">
        <f t="shared" si="459"/>
        <v/>
      </c>
      <c r="H2681" s="3">
        <f t="shared" si="464"/>
        <v>0</v>
      </c>
      <c r="I2681" s="3" t="str">
        <f t="shared" si="460"/>
        <v/>
      </c>
      <c r="K2681" s="3">
        <f t="shared" si="461"/>
        <v>61</v>
      </c>
      <c r="L2681" s="3" t="str">
        <f t="shared" si="462"/>
        <v/>
      </c>
      <c r="N2681" s="48" t="s">
        <v>52</v>
      </c>
      <c r="O2681" s="57"/>
      <c r="P2681" s="36"/>
      <c r="Q2681" s="35"/>
      <c r="R2681" s="37"/>
      <c r="S2681" s="185"/>
      <c r="T2681" s="62" t="str">
        <f>IF(N2681&lt;&gt;"Choose Race",VLOOKUP(Q2681,'Riders Names'!A$2:B$582,2,FALSE),"")</f>
        <v/>
      </c>
      <c r="U2681" s="45" t="str">
        <f>IF(P2681&gt;0,VLOOKUP(Q2681,'Riders Names'!A$2:B$582,1,FALSE),"")</f>
        <v/>
      </c>
      <c r="X2681" s="7" t="str">
        <f>IF('My Races'!$H$2="All",Q2681,CONCATENATE(Q2681,N2681))</f>
        <v>Choose Race</v>
      </c>
    </row>
    <row r="2682" spans="1:24" hidden="1" x14ac:dyDescent="0.2">
      <c r="A2682" s="73" t="str">
        <f t="shared" si="458"/>
        <v/>
      </c>
      <c r="B2682" s="3" t="str">
        <f t="shared" si="456"/>
        <v/>
      </c>
      <c r="E2682" s="14" t="str">
        <f t="shared" si="457"/>
        <v/>
      </c>
      <c r="F2682" s="3">
        <f t="shared" si="463"/>
        <v>8</v>
      </c>
      <c r="G2682" s="3" t="str">
        <f t="shared" si="459"/>
        <v/>
      </c>
      <c r="H2682" s="3">
        <f t="shared" si="464"/>
        <v>0</v>
      </c>
      <c r="I2682" s="3" t="str">
        <f t="shared" si="460"/>
        <v/>
      </c>
      <c r="K2682" s="3">
        <f t="shared" si="461"/>
        <v>61</v>
      </c>
      <c r="L2682" s="3" t="str">
        <f t="shared" si="462"/>
        <v/>
      </c>
      <c r="N2682" s="48" t="s">
        <v>52</v>
      </c>
      <c r="O2682" s="57"/>
      <c r="P2682" s="36"/>
      <c r="Q2682" s="35"/>
      <c r="R2682" s="37"/>
      <c r="S2682" s="185"/>
      <c r="T2682" s="62" t="str">
        <f>IF(N2682&lt;&gt;"Choose Race",VLOOKUP(Q2682,'Riders Names'!A$2:B$582,2,FALSE),"")</f>
        <v/>
      </c>
      <c r="U2682" s="45" t="str">
        <f>IF(P2682&gt;0,VLOOKUP(Q2682,'Riders Names'!A$2:B$582,1,FALSE),"")</f>
        <v/>
      </c>
      <c r="X2682" s="7" t="str">
        <f>IF('My Races'!$H$2="All",Q2682,CONCATENATE(Q2682,N2682))</f>
        <v>Choose Race</v>
      </c>
    </row>
    <row r="2683" spans="1:24" hidden="1" x14ac:dyDescent="0.2">
      <c r="A2683" s="73" t="str">
        <f t="shared" si="458"/>
        <v/>
      </c>
      <c r="B2683" s="3" t="str">
        <f t="shared" si="456"/>
        <v/>
      </c>
      <c r="E2683" s="14" t="str">
        <f t="shared" si="457"/>
        <v/>
      </c>
      <c r="F2683" s="3">
        <f t="shared" si="463"/>
        <v>8</v>
      </c>
      <c r="G2683" s="3" t="str">
        <f t="shared" si="459"/>
        <v/>
      </c>
      <c r="H2683" s="3">
        <f t="shared" si="464"/>
        <v>0</v>
      </c>
      <c r="I2683" s="3" t="str">
        <f t="shared" si="460"/>
        <v/>
      </c>
      <c r="K2683" s="3">
        <f t="shared" si="461"/>
        <v>61</v>
      </c>
      <c r="L2683" s="3" t="str">
        <f t="shared" si="462"/>
        <v/>
      </c>
      <c r="N2683" s="48" t="s">
        <v>52</v>
      </c>
      <c r="O2683" s="57"/>
      <c r="P2683" s="36"/>
      <c r="Q2683" s="35"/>
      <c r="R2683" s="37"/>
      <c r="S2683" s="185"/>
      <c r="T2683" s="62" t="str">
        <f>IF(N2683&lt;&gt;"Choose Race",VLOOKUP(Q2683,'Riders Names'!A$2:B$582,2,FALSE),"")</f>
        <v/>
      </c>
      <c r="U2683" s="45" t="str">
        <f>IF(P2683&gt;0,VLOOKUP(Q2683,'Riders Names'!A$2:B$582,1,FALSE),"")</f>
        <v/>
      </c>
      <c r="X2683" s="7" t="str">
        <f>IF('My Races'!$H$2="All",Q2683,CONCATENATE(Q2683,N2683))</f>
        <v>Choose Race</v>
      </c>
    </row>
    <row r="2684" spans="1:24" hidden="1" x14ac:dyDescent="0.2">
      <c r="A2684" s="73" t="str">
        <f t="shared" si="458"/>
        <v/>
      </c>
      <c r="B2684" s="3" t="str">
        <f t="shared" si="456"/>
        <v/>
      </c>
      <c r="E2684" s="14" t="str">
        <f t="shared" si="457"/>
        <v/>
      </c>
      <c r="F2684" s="3">
        <f t="shared" si="463"/>
        <v>8</v>
      </c>
      <c r="G2684" s="3" t="str">
        <f t="shared" si="459"/>
        <v/>
      </c>
      <c r="H2684" s="3">
        <f t="shared" si="464"/>
        <v>0</v>
      </c>
      <c r="I2684" s="3" t="str">
        <f t="shared" si="460"/>
        <v/>
      </c>
      <c r="K2684" s="3">
        <f t="shared" si="461"/>
        <v>61</v>
      </c>
      <c r="L2684" s="3" t="str">
        <f t="shared" si="462"/>
        <v/>
      </c>
      <c r="N2684" s="48" t="s">
        <v>52</v>
      </c>
      <c r="O2684" s="57"/>
      <c r="P2684" s="36"/>
      <c r="Q2684" s="35"/>
      <c r="R2684" s="37"/>
      <c r="S2684" s="185"/>
      <c r="T2684" s="62" t="str">
        <f>IF(N2684&lt;&gt;"Choose Race",VLOOKUP(Q2684,'Riders Names'!A$2:B$582,2,FALSE),"")</f>
        <v/>
      </c>
      <c r="U2684" s="45" t="str">
        <f>IF(P2684&gt;0,VLOOKUP(Q2684,'Riders Names'!A$2:B$582,1,FALSE),"")</f>
        <v/>
      </c>
      <c r="X2684" s="7" t="str">
        <f>IF('My Races'!$H$2="All",Q2684,CONCATENATE(Q2684,N2684))</f>
        <v>Choose Race</v>
      </c>
    </row>
    <row r="2685" spans="1:24" hidden="1" x14ac:dyDescent="0.2">
      <c r="A2685" s="73" t="str">
        <f t="shared" si="458"/>
        <v/>
      </c>
      <c r="B2685" s="3" t="str">
        <f t="shared" si="456"/>
        <v/>
      </c>
      <c r="E2685" s="14" t="str">
        <f t="shared" si="457"/>
        <v/>
      </c>
      <c r="F2685" s="3">
        <f t="shared" si="463"/>
        <v>8</v>
      </c>
      <c r="G2685" s="3" t="str">
        <f t="shared" si="459"/>
        <v/>
      </c>
      <c r="H2685" s="3">
        <f t="shared" si="464"/>
        <v>0</v>
      </c>
      <c r="I2685" s="3" t="str">
        <f t="shared" si="460"/>
        <v/>
      </c>
      <c r="K2685" s="3">
        <f t="shared" si="461"/>
        <v>61</v>
      </c>
      <c r="L2685" s="3" t="str">
        <f t="shared" si="462"/>
        <v/>
      </c>
      <c r="N2685" s="48" t="s">
        <v>52</v>
      </c>
      <c r="O2685" s="57"/>
      <c r="P2685" s="36"/>
      <c r="Q2685" s="35"/>
      <c r="R2685" s="37"/>
      <c r="S2685" s="185"/>
      <c r="T2685" s="62" t="str">
        <f>IF(N2685&lt;&gt;"Choose Race",VLOOKUP(Q2685,'Riders Names'!A$2:B$582,2,FALSE),"")</f>
        <v/>
      </c>
      <c r="U2685" s="45" t="str">
        <f>IF(P2685&gt;0,VLOOKUP(Q2685,'Riders Names'!A$2:B$582,1,FALSE),"")</f>
        <v/>
      </c>
      <c r="X2685" s="7" t="str">
        <f>IF('My Races'!$H$2="All",Q2685,CONCATENATE(Q2685,N2685))</f>
        <v>Choose Race</v>
      </c>
    </row>
    <row r="2686" spans="1:24" hidden="1" x14ac:dyDescent="0.2">
      <c r="A2686" s="73" t="str">
        <f t="shared" si="458"/>
        <v/>
      </c>
      <c r="B2686" s="3" t="str">
        <f t="shared" si="456"/>
        <v/>
      </c>
      <c r="E2686" s="14" t="str">
        <f t="shared" si="457"/>
        <v/>
      </c>
      <c r="F2686" s="3">
        <f t="shared" si="463"/>
        <v>8</v>
      </c>
      <c r="G2686" s="3" t="str">
        <f t="shared" si="459"/>
        <v/>
      </c>
      <c r="H2686" s="3">
        <f t="shared" si="464"/>
        <v>0</v>
      </c>
      <c r="I2686" s="3" t="str">
        <f t="shared" si="460"/>
        <v/>
      </c>
      <c r="K2686" s="3">
        <f t="shared" si="461"/>
        <v>61</v>
      </c>
      <c r="L2686" s="3" t="str">
        <f t="shared" si="462"/>
        <v/>
      </c>
      <c r="N2686" s="48" t="s">
        <v>52</v>
      </c>
      <c r="O2686" s="57"/>
      <c r="P2686" s="36"/>
      <c r="Q2686" s="35"/>
      <c r="R2686" s="37"/>
      <c r="S2686" s="185"/>
      <c r="T2686" s="62" t="str">
        <f>IF(N2686&lt;&gt;"Choose Race",VLOOKUP(Q2686,'Riders Names'!A$2:B$582,2,FALSE),"")</f>
        <v/>
      </c>
      <c r="U2686" s="45" t="str">
        <f>IF(P2686&gt;0,VLOOKUP(Q2686,'Riders Names'!A$2:B$582,1,FALSE),"")</f>
        <v/>
      </c>
      <c r="X2686" s="7" t="str">
        <f>IF('My Races'!$H$2="All",Q2686,CONCATENATE(Q2686,N2686))</f>
        <v>Choose Race</v>
      </c>
    </row>
    <row r="2687" spans="1:24" hidden="1" x14ac:dyDescent="0.2">
      <c r="A2687" s="73" t="str">
        <f t="shared" si="458"/>
        <v/>
      </c>
      <c r="B2687" s="3" t="str">
        <f t="shared" si="456"/>
        <v/>
      </c>
      <c r="E2687" s="14" t="str">
        <f t="shared" si="457"/>
        <v/>
      </c>
      <c r="F2687" s="3">
        <f t="shared" si="463"/>
        <v>8</v>
      </c>
      <c r="G2687" s="3" t="str">
        <f t="shared" si="459"/>
        <v/>
      </c>
      <c r="H2687" s="3">
        <f t="shared" si="464"/>
        <v>0</v>
      </c>
      <c r="I2687" s="3" t="str">
        <f t="shared" si="460"/>
        <v/>
      </c>
      <c r="K2687" s="3">
        <f t="shared" si="461"/>
        <v>61</v>
      </c>
      <c r="L2687" s="3" t="str">
        <f t="shared" si="462"/>
        <v/>
      </c>
      <c r="N2687" s="48" t="s">
        <v>52</v>
      </c>
      <c r="O2687" s="57"/>
      <c r="P2687" s="36"/>
      <c r="Q2687" s="35"/>
      <c r="R2687" s="37"/>
      <c r="S2687" s="185"/>
      <c r="T2687" s="62" t="str">
        <f>IF(N2687&lt;&gt;"Choose Race",VLOOKUP(Q2687,'Riders Names'!A$2:B$582,2,FALSE),"")</f>
        <v/>
      </c>
      <c r="U2687" s="45" t="str">
        <f>IF(P2687&gt;0,VLOOKUP(Q2687,'Riders Names'!A$2:B$582,1,FALSE),"")</f>
        <v/>
      </c>
      <c r="X2687" s="7" t="str">
        <f>IF('My Races'!$H$2="All",Q2687,CONCATENATE(Q2687,N2687))</f>
        <v>Choose Race</v>
      </c>
    </row>
    <row r="2688" spans="1:24" hidden="1" x14ac:dyDescent="0.2">
      <c r="A2688" s="73" t="str">
        <f t="shared" si="458"/>
        <v/>
      </c>
      <c r="B2688" s="3" t="str">
        <f t="shared" si="456"/>
        <v/>
      </c>
      <c r="E2688" s="14" t="str">
        <f t="shared" si="457"/>
        <v/>
      </c>
      <c r="F2688" s="3">
        <f t="shared" si="463"/>
        <v>8</v>
      </c>
      <c r="G2688" s="3" t="str">
        <f t="shared" si="459"/>
        <v/>
      </c>
      <c r="H2688" s="3">
        <f t="shared" si="464"/>
        <v>0</v>
      </c>
      <c r="I2688" s="3" t="str">
        <f t="shared" si="460"/>
        <v/>
      </c>
      <c r="K2688" s="3">
        <f t="shared" si="461"/>
        <v>61</v>
      </c>
      <c r="L2688" s="3" t="str">
        <f t="shared" si="462"/>
        <v/>
      </c>
      <c r="N2688" s="48" t="s">
        <v>52</v>
      </c>
      <c r="O2688" s="57"/>
      <c r="P2688" s="36"/>
      <c r="Q2688" s="35"/>
      <c r="R2688" s="37"/>
      <c r="S2688" s="185"/>
      <c r="T2688" s="62" t="str">
        <f>IF(N2688&lt;&gt;"Choose Race",VLOOKUP(Q2688,'Riders Names'!A$2:B$582,2,FALSE),"")</f>
        <v/>
      </c>
      <c r="U2688" s="45" t="str">
        <f>IF(P2688&gt;0,VLOOKUP(Q2688,'Riders Names'!A$2:B$582,1,FALSE),"")</f>
        <v/>
      </c>
      <c r="X2688" s="7" t="str">
        <f>IF('My Races'!$H$2="All",Q2688,CONCATENATE(Q2688,N2688))</f>
        <v>Choose Race</v>
      </c>
    </row>
    <row r="2689" spans="1:24" hidden="1" x14ac:dyDescent="0.2">
      <c r="A2689" s="73" t="str">
        <f t="shared" si="458"/>
        <v/>
      </c>
      <c r="B2689" s="3" t="str">
        <f t="shared" si="456"/>
        <v/>
      </c>
      <c r="E2689" s="14" t="str">
        <f t="shared" si="457"/>
        <v/>
      </c>
      <c r="F2689" s="3">
        <f t="shared" si="463"/>
        <v>8</v>
      </c>
      <c r="G2689" s="3" t="str">
        <f t="shared" si="459"/>
        <v/>
      </c>
      <c r="H2689" s="3">
        <f t="shared" si="464"/>
        <v>0</v>
      </c>
      <c r="I2689" s="3" t="str">
        <f t="shared" si="460"/>
        <v/>
      </c>
      <c r="K2689" s="3">
        <f t="shared" si="461"/>
        <v>61</v>
      </c>
      <c r="L2689" s="3" t="str">
        <f t="shared" si="462"/>
        <v/>
      </c>
      <c r="N2689" s="48" t="s">
        <v>52</v>
      </c>
      <c r="O2689" s="57"/>
      <c r="P2689" s="36"/>
      <c r="Q2689" s="35"/>
      <c r="R2689" s="37"/>
      <c r="S2689" s="185"/>
      <c r="T2689" s="62" t="str">
        <f>IF(N2689&lt;&gt;"Choose Race",VLOOKUP(Q2689,'Riders Names'!A$2:B$582,2,FALSE),"")</f>
        <v/>
      </c>
      <c r="U2689" s="45" t="str">
        <f>IF(P2689&gt;0,VLOOKUP(Q2689,'Riders Names'!A$2:B$582,1,FALSE),"")</f>
        <v/>
      </c>
      <c r="X2689" s="7" t="str">
        <f>IF('My Races'!$H$2="All",Q2689,CONCATENATE(Q2689,N2689))</f>
        <v>Choose Race</v>
      </c>
    </row>
    <row r="2690" spans="1:24" hidden="1" x14ac:dyDescent="0.2">
      <c r="A2690" s="73" t="str">
        <f t="shared" si="458"/>
        <v/>
      </c>
      <c r="B2690" s="3" t="str">
        <f t="shared" si="456"/>
        <v/>
      </c>
      <c r="E2690" s="14" t="str">
        <f t="shared" si="457"/>
        <v/>
      </c>
      <c r="F2690" s="3">
        <f t="shared" si="463"/>
        <v>8</v>
      </c>
      <c r="G2690" s="3" t="str">
        <f t="shared" si="459"/>
        <v/>
      </c>
      <c r="H2690" s="3">
        <f t="shared" si="464"/>
        <v>0</v>
      </c>
      <c r="I2690" s="3" t="str">
        <f t="shared" si="460"/>
        <v/>
      </c>
      <c r="K2690" s="3">
        <f t="shared" si="461"/>
        <v>61</v>
      </c>
      <c r="L2690" s="3" t="str">
        <f t="shared" si="462"/>
        <v/>
      </c>
      <c r="N2690" s="48" t="s">
        <v>52</v>
      </c>
      <c r="O2690" s="57"/>
      <c r="P2690" s="36"/>
      <c r="Q2690" s="35"/>
      <c r="R2690" s="37"/>
      <c r="S2690" s="185"/>
      <c r="T2690" s="62" t="str">
        <f>IF(N2690&lt;&gt;"Choose Race",VLOOKUP(Q2690,'Riders Names'!A$2:B$582,2,FALSE),"")</f>
        <v/>
      </c>
      <c r="U2690" s="45" t="str">
        <f>IF(P2690&gt;0,VLOOKUP(Q2690,'Riders Names'!A$2:B$582,1,FALSE),"")</f>
        <v/>
      </c>
      <c r="X2690" s="7" t="str">
        <f>IF('My Races'!$H$2="All",Q2690,CONCATENATE(Q2690,N2690))</f>
        <v>Choose Race</v>
      </c>
    </row>
    <row r="2691" spans="1:24" hidden="1" x14ac:dyDescent="0.2">
      <c r="A2691" s="73" t="str">
        <f t="shared" si="458"/>
        <v/>
      </c>
      <c r="B2691" s="3" t="str">
        <f t="shared" ref="B2691:B2754" si="465">IF(N2691=$AA$11,RANK(A2691,A$3:A$5000,1),"")</f>
        <v/>
      </c>
      <c r="E2691" s="14" t="str">
        <f t="shared" ref="E2691:E2754" si="466">IF(N2691=$AA$11,P2691,"")</f>
        <v/>
      </c>
      <c r="F2691" s="3">
        <f t="shared" si="463"/>
        <v>8</v>
      </c>
      <c r="G2691" s="3" t="str">
        <f t="shared" si="459"/>
        <v/>
      </c>
      <c r="H2691" s="3">
        <f t="shared" si="464"/>
        <v>0</v>
      </c>
      <c r="I2691" s="3" t="str">
        <f t="shared" si="460"/>
        <v/>
      </c>
      <c r="K2691" s="3">
        <f t="shared" si="461"/>
        <v>61</v>
      </c>
      <c r="L2691" s="3" t="str">
        <f t="shared" si="462"/>
        <v/>
      </c>
      <c r="N2691" s="48" t="s">
        <v>52</v>
      </c>
      <c r="O2691" s="57"/>
      <c r="P2691" s="36"/>
      <c r="Q2691" s="35"/>
      <c r="R2691" s="37"/>
      <c r="S2691" s="185"/>
      <c r="T2691" s="62" t="str">
        <f>IF(N2691&lt;&gt;"Choose Race",VLOOKUP(Q2691,'Riders Names'!A$2:B$582,2,FALSE),"")</f>
        <v/>
      </c>
      <c r="U2691" s="45" t="str">
        <f>IF(P2691&gt;0,VLOOKUP(Q2691,'Riders Names'!A$2:B$582,1,FALSE),"")</f>
        <v/>
      </c>
      <c r="X2691" s="7" t="str">
        <f>IF('My Races'!$H$2="All",Q2691,CONCATENATE(Q2691,N2691))</f>
        <v>Choose Race</v>
      </c>
    </row>
    <row r="2692" spans="1:24" hidden="1" x14ac:dyDescent="0.2">
      <c r="A2692" s="73" t="str">
        <f t="shared" ref="A2692:A2755" si="467">IF(AND(N2692=$AA$11,$AA$7="All"),R2692,IF(AND(N2692=$AA$11,$AA$7=T2692),R2692,""))</f>
        <v/>
      </c>
      <c r="B2692" s="3" t="str">
        <f t="shared" si="465"/>
        <v/>
      </c>
      <c r="E2692" s="14" t="str">
        <f t="shared" si="466"/>
        <v/>
      </c>
      <c r="F2692" s="3">
        <f t="shared" si="463"/>
        <v>8</v>
      </c>
      <c r="G2692" s="3" t="str">
        <f t="shared" ref="G2692:G2755" si="468">IF(F2692&lt;&gt;F2691,F2692,"")</f>
        <v/>
      </c>
      <c r="H2692" s="3">
        <f t="shared" si="464"/>
        <v>0</v>
      </c>
      <c r="I2692" s="3" t="str">
        <f t="shared" ref="I2692:I2755" si="469">IF(H2692&lt;&gt;H2691,CONCATENATE($AA$11,H2692),"")</f>
        <v/>
      </c>
      <c r="K2692" s="3">
        <f t="shared" si="461"/>
        <v>61</v>
      </c>
      <c r="L2692" s="3" t="str">
        <f t="shared" si="462"/>
        <v/>
      </c>
      <c r="N2692" s="48" t="s">
        <v>52</v>
      </c>
      <c r="O2692" s="57"/>
      <c r="P2692" s="36"/>
      <c r="Q2692" s="35"/>
      <c r="R2692" s="37"/>
      <c r="S2692" s="185"/>
      <c r="T2692" s="62" t="str">
        <f>IF(N2692&lt;&gt;"Choose Race",VLOOKUP(Q2692,'Riders Names'!A$2:B$582,2,FALSE),"")</f>
        <v/>
      </c>
      <c r="U2692" s="45" t="str">
        <f>IF(P2692&gt;0,VLOOKUP(Q2692,'Riders Names'!A$2:B$582,1,FALSE),"")</f>
        <v/>
      </c>
      <c r="X2692" s="7" t="str">
        <f>IF('My Races'!$H$2="All",Q2692,CONCATENATE(Q2692,N2692))</f>
        <v>Choose Race</v>
      </c>
    </row>
    <row r="2693" spans="1:24" hidden="1" x14ac:dyDescent="0.2">
      <c r="A2693" s="73" t="str">
        <f t="shared" si="467"/>
        <v/>
      </c>
      <c r="B2693" s="3" t="str">
        <f t="shared" si="465"/>
        <v/>
      </c>
      <c r="E2693" s="14" t="str">
        <f t="shared" si="466"/>
        <v/>
      </c>
      <c r="F2693" s="3">
        <f t="shared" si="463"/>
        <v>8</v>
      </c>
      <c r="G2693" s="3" t="str">
        <f t="shared" si="468"/>
        <v/>
      </c>
      <c r="H2693" s="3">
        <f t="shared" si="464"/>
        <v>0</v>
      </c>
      <c r="I2693" s="3" t="str">
        <f t="shared" si="469"/>
        <v/>
      </c>
      <c r="K2693" s="3">
        <f t="shared" si="461"/>
        <v>61</v>
      </c>
      <c r="L2693" s="3" t="str">
        <f t="shared" si="462"/>
        <v/>
      </c>
      <c r="N2693" s="48" t="s">
        <v>52</v>
      </c>
      <c r="O2693" s="57"/>
      <c r="P2693" s="36"/>
      <c r="Q2693" s="35"/>
      <c r="R2693" s="37"/>
      <c r="S2693" s="185"/>
      <c r="T2693" s="62" t="str">
        <f>IF(N2693&lt;&gt;"Choose Race",VLOOKUP(Q2693,'Riders Names'!A$2:B$582,2,FALSE),"")</f>
        <v/>
      </c>
      <c r="U2693" s="45" t="str">
        <f>IF(P2693&gt;0,VLOOKUP(Q2693,'Riders Names'!A$2:B$582,1,FALSE),"")</f>
        <v/>
      </c>
      <c r="X2693" s="7" t="str">
        <f>IF('My Races'!$H$2="All",Q2693,CONCATENATE(Q2693,N2693))</f>
        <v>Choose Race</v>
      </c>
    </row>
    <row r="2694" spans="1:24" hidden="1" x14ac:dyDescent="0.2">
      <c r="A2694" s="73" t="str">
        <f t="shared" si="467"/>
        <v/>
      </c>
      <c r="B2694" s="3" t="str">
        <f t="shared" si="465"/>
        <v/>
      </c>
      <c r="E2694" s="14" t="str">
        <f t="shared" si="466"/>
        <v/>
      </c>
      <c r="F2694" s="3">
        <f t="shared" si="463"/>
        <v>8</v>
      </c>
      <c r="G2694" s="3" t="str">
        <f t="shared" si="468"/>
        <v/>
      </c>
      <c r="H2694" s="3">
        <f t="shared" si="464"/>
        <v>0</v>
      </c>
      <c r="I2694" s="3" t="str">
        <f t="shared" si="469"/>
        <v/>
      </c>
      <c r="K2694" s="3">
        <f t="shared" si="461"/>
        <v>61</v>
      </c>
      <c r="L2694" s="3" t="str">
        <f t="shared" si="462"/>
        <v/>
      </c>
      <c r="N2694" s="48" t="s">
        <v>52</v>
      </c>
      <c r="O2694" s="57"/>
      <c r="P2694" s="36"/>
      <c r="Q2694" s="35"/>
      <c r="R2694" s="37"/>
      <c r="S2694" s="185"/>
      <c r="T2694" s="62" t="str">
        <f>IF(N2694&lt;&gt;"Choose Race",VLOOKUP(Q2694,'Riders Names'!A$2:B$582,2,FALSE),"")</f>
        <v/>
      </c>
      <c r="U2694" s="45" t="str">
        <f>IF(P2694&gt;0,VLOOKUP(Q2694,'Riders Names'!A$2:B$582,1,FALSE),"")</f>
        <v/>
      </c>
      <c r="X2694" s="7" t="str">
        <f>IF('My Races'!$H$2="All",Q2694,CONCATENATE(Q2694,N2694))</f>
        <v>Choose Race</v>
      </c>
    </row>
    <row r="2695" spans="1:24" hidden="1" x14ac:dyDescent="0.2">
      <c r="A2695" s="73" t="str">
        <f t="shared" si="467"/>
        <v/>
      </c>
      <c r="B2695" s="3" t="str">
        <f t="shared" si="465"/>
        <v/>
      </c>
      <c r="E2695" s="14" t="str">
        <f t="shared" si="466"/>
        <v/>
      </c>
      <c r="F2695" s="3">
        <f t="shared" si="463"/>
        <v>8</v>
      </c>
      <c r="G2695" s="3" t="str">
        <f t="shared" si="468"/>
        <v/>
      </c>
      <c r="H2695" s="3">
        <f t="shared" si="464"/>
        <v>0</v>
      </c>
      <c r="I2695" s="3" t="str">
        <f t="shared" si="469"/>
        <v/>
      </c>
      <c r="K2695" s="3">
        <f t="shared" si="461"/>
        <v>61</v>
      </c>
      <c r="L2695" s="3" t="str">
        <f t="shared" si="462"/>
        <v/>
      </c>
      <c r="N2695" s="48" t="s">
        <v>52</v>
      </c>
      <c r="O2695" s="57"/>
      <c r="P2695" s="36"/>
      <c r="Q2695" s="35"/>
      <c r="R2695" s="37"/>
      <c r="S2695" s="185"/>
      <c r="T2695" s="62" t="str">
        <f>IF(N2695&lt;&gt;"Choose Race",VLOOKUP(Q2695,'Riders Names'!A$2:B$582,2,FALSE),"")</f>
        <v/>
      </c>
      <c r="U2695" s="45" t="str">
        <f>IF(P2695&gt;0,VLOOKUP(Q2695,'Riders Names'!A$2:B$582,1,FALSE),"")</f>
        <v/>
      </c>
      <c r="X2695" s="7" t="str">
        <f>IF('My Races'!$H$2="All",Q2695,CONCATENATE(Q2695,N2695))</f>
        <v>Choose Race</v>
      </c>
    </row>
    <row r="2696" spans="1:24" hidden="1" x14ac:dyDescent="0.2">
      <c r="A2696" s="73" t="str">
        <f t="shared" si="467"/>
        <v/>
      </c>
      <c r="B2696" s="3" t="str">
        <f t="shared" si="465"/>
        <v/>
      </c>
      <c r="E2696" s="14" t="str">
        <f t="shared" si="466"/>
        <v/>
      </c>
      <c r="F2696" s="3">
        <f t="shared" si="463"/>
        <v>8</v>
      </c>
      <c r="G2696" s="3" t="str">
        <f t="shared" si="468"/>
        <v/>
      </c>
      <c r="H2696" s="3">
        <f t="shared" si="464"/>
        <v>0</v>
      </c>
      <c r="I2696" s="3" t="str">
        <f t="shared" si="469"/>
        <v/>
      </c>
      <c r="K2696" s="3">
        <f t="shared" si="461"/>
        <v>61</v>
      </c>
      <c r="L2696" s="3" t="str">
        <f t="shared" si="462"/>
        <v/>
      </c>
      <c r="N2696" s="48" t="s">
        <v>52</v>
      </c>
      <c r="O2696" s="57"/>
      <c r="P2696" s="36"/>
      <c r="Q2696" s="35"/>
      <c r="R2696" s="37"/>
      <c r="S2696" s="185"/>
      <c r="T2696" s="62" t="str">
        <f>IF(N2696&lt;&gt;"Choose Race",VLOOKUP(Q2696,'Riders Names'!A$2:B$582,2,FALSE),"")</f>
        <v/>
      </c>
      <c r="U2696" s="45" t="str">
        <f>IF(P2696&gt;0,VLOOKUP(Q2696,'Riders Names'!A$2:B$582,1,FALSE),"")</f>
        <v/>
      </c>
      <c r="X2696" s="7" t="str">
        <f>IF('My Races'!$H$2="All",Q2696,CONCATENATE(Q2696,N2696))</f>
        <v>Choose Race</v>
      </c>
    </row>
    <row r="2697" spans="1:24" hidden="1" x14ac:dyDescent="0.2">
      <c r="A2697" s="73" t="str">
        <f t="shared" si="467"/>
        <v/>
      </c>
      <c r="B2697" s="3" t="str">
        <f t="shared" si="465"/>
        <v/>
      </c>
      <c r="E2697" s="14" t="str">
        <f t="shared" si="466"/>
        <v/>
      </c>
      <c r="F2697" s="3">
        <f t="shared" si="463"/>
        <v>8</v>
      </c>
      <c r="G2697" s="3" t="str">
        <f t="shared" si="468"/>
        <v/>
      </c>
      <c r="H2697" s="3">
        <f t="shared" si="464"/>
        <v>0</v>
      </c>
      <c r="I2697" s="3" t="str">
        <f t="shared" si="469"/>
        <v/>
      </c>
      <c r="K2697" s="3">
        <f t="shared" ref="K2697:K2760" si="470">IF(X2697=$AA$6,K2696+1,K2696)</f>
        <v>61</v>
      </c>
      <c r="L2697" s="3" t="str">
        <f t="shared" ref="L2697:L2760" si="471">IF(K2697&lt;&gt;K2696,CONCATENATE($AA$4,K2697),"")</f>
        <v/>
      </c>
      <c r="N2697" s="48" t="s">
        <v>52</v>
      </c>
      <c r="O2697" s="57"/>
      <c r="P2697" s="36"/>
      <c r="Q2697" s="35"/>
      <c r="R2697" s="37"/>
      <c r="S2697" s="185"/>
      <c r="T2697" s="62" t="str">
        <f>IF(N2697&lt;&gt;"Choose Race",VLOOKUP(Q2697,'Riders Names'!A$2:B$582,2,FALSE),"")</f>
        <v/>
      </c>
      <c r="U2697" s="45" t="str">
        <f>IF(P2697&gt;0,VLOOKUP(Q2697,'Riders Names'!A$2:B$582,1,FALSE),"")</f>
        <v/>
      </c>
      <c r="X2697" s="7" t="str">
        <f>IF('My Races'!$H$2="All",Q2697,CONCATENATE(Q2697,N2697))</f>
        <v>Choose Race</v>
      </c>
    </row>
    <row r="2698" spans="1:24" hidden="1" x14ac:dyDescent="0.2">
      <c r="A2698" s="73" t="str">
        <f t="shared" si="467"/>
        <v/>
      </c>
      <c r="B2698" s="3" t="str">
        <f t="shared" si="465"/>
        <v/>
      </c>
      <c r="E2698" s="14" t="str">
        <f t="shared" si="466"/>
        <v/>
      </c>
      <c r="F2698" s="3">
        <f t="shared" si="463"/>
        <v>8</v>
      </c>
      <c r="G2698" s="3" t="str">
        <f t="shared" si="468"/>
        <v/>
      </c>
      <c r="H2698" s="3">
        <f t="shared" si="464"/>
        <v>0</v>
      </c>
      <c r="I2698" s="3" t="str">
        <f t="shared" si="469"/>
        <v/>
      </c>
      <c r="K2698" s="3">
        <f t="shared" si="470"/>
        <v>61</v>
      </c>
      <c r="L2698" s="3" t="str">
        <f t="shared" si="471"/>
        <v/>
      </c>
      <c r="N2698" s="48" t="s">
        <v>52</v>
      </c>
      <c r="O2698" s="57"/>
      <c r="P2698" s="36"/>
      <c r="Q2698" s="35"/>
      <c r="R2698" s="37"/>
      <c r="S2698" s="185"/>
      <c r="T2698" s="62" t="str">
        <f>IF(N2698&lt;&gt;"Choose Race",VLOOKUP(Q2698,'Riders Names'!A$2:B$582,2,FALSE),"")</f>
        <v/>
      </c>
      <c r="U2698" s="45" t="str">
        <f>IF(P2698&gt;0,VLOOKUP(Q2698,'Riders Names'!A$2:B$582,1,FALSE),"")</f>
        <v/>
      </c>
      <c r="X2698" s="7" t="str">
        <f>IF('My Races'!$H$2="All",Q2698,CONCATENATE(Q2698,N2698))</f>
        <v>Choose Race</v>
      </c>
    </row>
    <row r="2699" spans="1:24" hidden="1" x14ac:dyDescent="0.2">
      <c r="A2699" s="73" t="str">
        <f t="shared" si="467"/>
        <v/>
      </c>
      <c r="B2699" s="3" t="str">
        <f t="shared" si="465"/>
        <v/>
      </c>
      <c r="E2699" s="14" t="str">
        <f t="shared" si="466"/>
        <v/>
      </c>
      <c r="F2699" s="3">
        <f t="shared" si="463"/>
        <v>8</v>
      </c>
      <c r="G2699" s="3" t="str">
        <f t="shared" si="468"/>
        <v/>
      </c>
      <c r="H2699" s="3">
        <f t="shared" si="464"/>
        <v>0</v>
      </c>
      <c r="I2699" s="3" t="str">
        <f t="shared" si="469"/>
        <v/>
      </c>
      <c r="K2699" s="3">
        <f t="shared" si="470"/>
        <v>61</v>
      </c>
      <c r="L2699" s="3" t="str">
        <f t="shared" si="471"/>
        <v/>
      </c>
      <c r="N2699" s="48" t="s">
        <v>52</v>
      </c>
      <c r="O2699" s="57"/>
      <c r="P2699" s="36"/>
      <c r="Q2699" s="35"/>
      <c r="R2699" s="37"/>
      <c r="S2699" s="185"/>
      <c r="T2699" s="62" t="str">
        <f>IF(N2699&lt;&gt;"Choose Race",VLOOKUP(Q2699,'Riders Names'!A$2:B$582,2,FALSE),"")</f>
        <v/>
      </c>
      <c r="U2699" s="45" t="str">
        <f>IF(P2699&gt;0,VLOOKUP(Q2699,'Riders Names'!A$2:B$582,1,FALSE),"")</f>
        <v/>
      </c>
      <c r="X2699" s="7" t="str">
        <f>IF('My Races'!$H$2="All",Q2699,CONCATENATE(Q2699,N2699))</f>
        <v>Choose Race</v>
      </c>
    </row>
    <row r="2700" spans="1:24" hidden="1" x14ac:dyDescent="0.2">
      <c r="A2700" s="73" t="str">
        <f t="shared" si="467"/>
        <v/>
      </c>
      <c r="B2700" s="3" t="str">
        <f t="shared" si="465"/>
        <v/>
      </c>
      <c r="E2700" s="14" t="str">
        <f t="shared" si="466"/>
        <v/>
      </c>
      <c r="F2700" s="3">
        <f t="shared" si="463"/>
        <v>8</v>
      </c>
      <c r="G2700" s="3" t="str">
        <f t="shared" si="468"/>
        <v/>
      </c>
      <c r="H2700" s="3">
        <f t="shared" si="464"/>
        <v>0</v>
      </c>
      <c r="I2700" s="3" t="str">
        <f t="shared" si="469"/>
        <v/>
      </c>
      <c r="K2700" s="3">
        <f t="shared" si="470"/>
        <v>61</v>
      </c>
      <c r="L2700" s="3" t="str">
        <f t="shared" si="471"/>
        <v/>
      </c>
      <c r="N2700" s="48" t="s">
        <v>52</v>
      </c>
      <c r="O2700" s="57"/>
      <c r="P2700" s="36"/>
      <c r="Q2700" s="35"/>
      <c r="R2700" s="37"/>
      <c r="S2700" s="185"/>
      <c r="T2700" s="62" t="str">
        <f>IF(N2700&lt;&gt;"Choose Race",VLOOKUP(Q2700,'Riders Names'!A$2:B$582,2,FALSE),"")</f>
        <v/>
      </c>
      <c r="U2700" s="45" t="str">
        <f>IF(P2700&gt;0,VLOOKUP(Q2700,'Riders Names'!A$2:B$582,1,FALSE),"")</f>
        <v/>
      </c>
      <c r="X2700" s="7" t="str">
        <f>IF('My Races'!$H$2="All",Q2700,CONCATENATE(Q2700,N2700))</f>
        <v>Choose Race</v>
      </c>
    </row>
    <row r="2701" spans="1:24" hidden="1" x14ac:dyDescent="0.2">
      <c r="A2701" s="73" t="str">
        <f t="shared" si="467"/>
        <v/>
      </c>
      <c r="B2701" s="3" t="str">
        <f t="shared" si="465"/>
        <v/>
      </c>
      <c r="E2701" s="14" t="str">
        <f t="shared" si="466"/>
        <v/>
      </c>
      <c r="F2701" s="3">
        <f t="shared" si="463"/>
        <v>8</v>
      </c>
      <c r="G2701" s="3" t="str">
        <f t="shared" si="468"/>
        <v/>
      </c>
      <c r="H2701" s="3">
        <f t="shared" si="464"/>
        <v>0</v>
      </c>
      <c r="I2701" s="3" t="str">
        <f t="shared" si="469"/>
        <v/>
      </c>
      <c r="K2701" s="3">
        <f t="shared" si="470"/>
        <v>61</v>
      </c>
      <c r="L2701" s="3" t="str">
        <f t="shared" si="471"/>
        <v/>
      </c>
      <c r="N2701" s="48" t="s">
        <v>52</v>
      </c>
      <c r="O2701" s="57"/>
      <c r="P2701" s="36"/>
      <c r="Q2701" s="35"/>
      <c r="R2701" s="37"/>
      <c r="S2701" s="185"/>
      <c r="T2701" s="62" t="str">
        <f>IF(N2701&lt;&gt;"Choose Race",VLOOKUP(Q2701,'Riders Names'!A$2:B$582,2,FALSE),"")</f>
        <v/>
      </c>
      <c r="U2701" s="45" t="str">
        <f>IF(P2701&gt;0,VLOOKUP(Q2701,'Riders Names'!A$2:B$582,1,FALSE),"")</f>
        <v/>
      </c>
      <c r="X2701" s="7" t="str">
        <f>IF('My Races'!$H$2="All",Q2701,CONCATENATE(Q2701,N2701))</f>
        <v>Choose Race</v>
      </c>
    </row>
    <row r="2702" spans="1:24" hidden="1" x14ac:dyDescent="0.2">
      <c r="A2702" s="73" t="str">
        <f t="shared" si="467"/>
        <v/>
      </c>
      <c r="B2702" s="3" t="str">
        <f t="shared" si="465"/>
        <v/>
      </c>
      <c r="E2702" s="14" t="str">
        <f t="shared" si="466"/>
        <v/>
      </c>
      <c r="F2702" s="3">
        <f t="shared" si="463"/>
        <v>8</v>
      </c>
      <c r="G2702" s="3" t="str">
        <f t="shared" si="468"/>
        <v/>
      </c>
      <c r="H2702" s="3">
        <f t="shared" si="464"/>
        <v>0</v>
      </c>
      <c r="I2702" s="3" t="str">
        <f t="shared" si="469"/>
        <v/>
      </c>
      <c r="K2702" s="3">
        <f t="shared" si="470"/>
        <v>61</v>
      </c>
      <c r="L2702" s="3" t="str">
        <f t="shared" si="471"/>
        <v/>
      </c>
      <c r="N2702" s="48" t="s">
        <v>52</v>
      </c>
      <c r="O2702" s="57"/>
      <c r="P2702" s="36"/>
      <c r="Q2702" s="35"/>
      <c r="R2702" s="37"/>
      <c r="S2702" s="185"/>
      <c r="T2702" s="62" t="str">
        <f>IF(N2702&lt;&gt;"Choose Race",VLOOKUP(Q2702,'Riders Names'!A$2:B$582,2,FALSE),"")</f>
        <v/>
      </c>
      <c r="U2702" s="45" t="str">
        <f>IF(P2702&gt;0,VLOOKUP(Q2702,'Riders Names'!A$2:B$582,1,FALSE),"")</f>
        <v/>
      </c>
      <c r="X2702" s="7" t="str">
        <f>IF('My Races'!$H$2="All",Q2702,CONCATENATE(Q2702,N2702))</f>
        <v>Choose Race</v>
      </c>
    </row>
    <row r="2703" spans="1:24" hidden="1" x14ac:dyDescent="0.2">
      <c r="A2703" s="73" t="str">
        <f t="shared" si="467"/>
        <v/>
      </c>
      <c r="B2703" s="3" t="str">
        <f t="shared" si="465"/>
        <v/>
      </c>
      <c r="E2703" s="14" t="str">
        <f t="shared" si="466"/>
        <v/>
      </c>
      <c r="F2703" s="3">
        <f t="shared" si="463"/>
        <v>8</v>
      </c>
      <c r="G2703" s="3" t="str">
        <f t="shared" si="468"/>
        <v/>
      </c>
      <c r="H2703" s="3">
        <f t="shared" si="464"/>
        <v>0</v>
      </c>
      <c r="I2703" s="3" t="str">
        <f t="shared" si="469"/>
        <v/>
      </c>
      <c r="K2703" s="3">
        <f t="shared" si="470"/>
        <v>61</v>
      </c>
      <c r="L2703" s="3" t="str">
        <f t="shared" si="471"/>
        <v/>
      </c>
      <c r="N2703" s="48" t="s">
        <v>52</v>
      </c>
      <c r="O2703" s="57"/>
      <c r="P2703" s="36"/>
      <c r="Q2703" s="35"/>
      <c r="R2703" s="37"/>
      <c r="S2703" s="185"/>
      <c r="T2703" s="62" t="str">
        <f>IF(N2703&lt;&gt;"Choose Race",VLOOKUP(Q2703,'Riders Names'!A$2:B$582,2,FALSE),"")</f>
        <v/>
      </c>
      <c r="U2703" s="45" t="str">
        <f>IF(P2703&gt;0,VLOOKUP(Q2703,'Riders Names'!A$2:B$582,1,FALSE),"")</f>
        <v/>
      </c>
      <c r="X2703" s="7" t="str">
        <f>IF('My Races'!$H$2="All",Q2703,CONCATENATE(Q2703,N2703))</f>
        <v>Choose Race</v>
      </c>
    </row>
    <row r="2704" spans="1:24" hidden="1" x14ac:dyDescent="0.2">
      <c r="A2704" s="73" t="str">
        <f t="shared" si="467"/>
        <v/>
      </c>
      <c r="B2704" s="3" t="str">
        <f t="shared" si="465"/>
        <v/>
      </c>
      <c r="E2704" s="14" t="str">
        <f t="shared" si="466"/>
        <v/>
      </c>
      <c r="F2704" s="3">
        <f t="shared" si="463"/>
        <v>8</v>
      </c>
      <c r="G2704" s="3" t="str">
        <f t="shared" si="468"/>
        <v/>
      </c>
      <c r="H2704" s="3">
        <f t="shared" si="464"/>
        <v>0</v>
      </c>
      <c r="I2704" s="3" t="str">
        <f t="shared" si="469"/>
        <v/>
      </c>
      <c r="K2704" s="3">
        <f t="shared" si="470"/>
        <v>61</v>
      </c>
      <c r="L2704" s="3" t="str">
        <f t="shared" si="471"/>
        <v/>
      </c>
      <c r="N2704" s="48" t="s">
        <v>52</v>
      </c>
      <c r="O2704" s="57"/>
      <c r="P2704" s="36"/>
      <c r="Q2704" s="35"/>
      <c r="R2704" s="37"/>
      <c r="S2704" s="185"/>
      <c r="T2704" s="62" t="str">
        <f>IF(N2704&lt;&gt;"Choose Race",VLOOKUP(Q2704,'Riders Names'!A$2:B$582,2,FALSE),"")</f>
        <v/>
      </c>
      <c r="U2704" s="45" t="str">
        <f>IF(P2704&gt;0,VLOOKUP(Q2704,'Riders Names'!A$2:B$582,1,FALSE),"")</f>
        <v/>
      </c>
      <c r="X2704" s="7" t="str">
        <f>IF('My Races'!$H$2="All",Q2704,CONCATENATE(Q2704,N2704))</f>
        <v>Choose Race</v>
      </c>
    </row>
    <row r="2705" spans="1:24" hidden="1" x14ac:dyDescent="0.2">
      <c r="A2705" s="73" t="str">
        <f t="shared" si="467"/>
        <v/>
      </c>
      <c r="B2705" s="3" t="str">
        <f t="shared" si="465"/>
        <v/>
      </c>
      <c r="E2705" s="14" t="str">
        <f t="shared" si="466"/>
        <v/>
      </c>
      <c r="F2705" s="3">
        <f t="shared" si="463"/>
        <v>8</v>
      </c>
      <c r="G2705" s="3" t="str">
        <f t="shared" si="468"/>
        <v/>
      </c>
      <c r="H2705" s="3">
        <f t="shared" si="464"/>
        <v>0</v>
      </c>
      <c r="I2705" s="3" t="str">
        <f t="shared" si="469"/>
        <v/>
      </c>
      <c r="K2705" s="3">
        <f t="shared" si="470"/>
        <v>61</v>
      </c>
      <c r="L2705" s="3" t="str">
        <f t="shared" si="471"/>
        <v/>
      </c>
      <c r="N2705" s="48" t="s">
        <v>52</v>
      </c>
      <c r="O2705" s="57"/>
      <c r="P2705" s="36"/>
      <c r="Q2705" s="35"/>
      <c r="R2705" s="37"/>
      <c r="S2705" s="185"/>
      <c r="T2705" s="62" t="str">
        <f>IF(N2705&lt;&gt;"Choose Race",VLOOKUP(Q2705,'Riders Names'!A$2:B$582,2,FALSE),"")</f>
        <v/>
      </c>
      <c r="U2705" s="45" t="str">
        <f>IF(P2705&gt;0,VLOOKUP(Q2705,'Riders Names'!A$2:B$582,1,FALSE),"")</f>
        <v/>
      </c>
      <c r="X2705" s="7" t="str">
        <f>IF('My Races'!$H$2="All",Q2705,CONCATENATE(Q2705,N2705))</f>
        <v>Choose Race</v>
      </c>
    </row>
    <row r="2706" spans="1:24" hidden="1" x14ac:dyDescent="0.2">
      <c r="A2706" s="73" t="str">
        <f t="shared" si="467"/>
        <v/>
      </c>
      <c r="B2706" s="3" t="str">
        <f t="shared" si="465"/>
        <v/>
      </c>
      <c r="E2706" s="14" t="str">
        <f t="shared" si="466"/>
        <v/>
      </c>
      <c r="F2706" s="3">
        <f t="shared" si="463"/>
        <v>8</v>
      </c>
      <c r="G2706" s="3" t="str">
        <f t="shared" si="468"/>
        <v/>
      </c>
      <c r="H2706" s="3">
        <f t="shared" si="464"/>
        <v>0</v>
      </c>
      <c r="I2706" s="3" t="str">
        <f t="shared" si="469"/>
        <v/>
      </c>
      <c r="K2706" s="3">
        <f t="shared" si="470"/>
        <v>61</v>
      </c>
      <c r="L2706" s="3" t="str">
        <f t="shared" si="471"/>
        <v/>
      </c>
      <c r="N2706" s="48" t="s">
        <v>52</v>
      </c>
      <c r="O2706" s="57"/>
      <c r="P2706" s="36"/>
      <c r="Q2706" s="35"/>
      <c r="R2706" s="37"/>
      <c r="S2706" s="185"/>
      <c r="T2706" s="62" t="str">
        <f>IF(N2706&lt;&gt;"Choose Race",VLOOKUP(Q2706,'Riders Names'!A$2:B$582,2,FALSE),"")</f>
        <v/>
      </c>
      <c r="U2706" s="45" t="str">
        <f>IF(P2706&gt;0,VLOOKUP(Q2706,'Riders Names'!A$2:B$582,1,FALSE),"")</f>
        <v/>
      </c>
      <c r="X2706" s="7" t="str">
        <f>IF('My Races'!$H$2="All",Q2706,CONCATENATE(Q2706,N2706))</f>
        <v>Choose Race</v>
      </c>
    </row>
    <row r="2707" spans="1:24" hidden="1" x14ac:dyDescent="0.2">
      <c r="A2707" s="73" t="str">
        <f t="shared" si="467"/>
        <v/>
      </c>
      <c r="B2707" s="3" t="str">
        <f t="shared" si="465"/>
        <v/>
      </c>
      <c r="E2707" s="14" t="str">
        <f t="shared" si="466"/>
        <v/>
      </c>
      <c r="F2707" s="3">
        <f t="shared" ref="F2707:F2770" si="472">IF(AND(E2707&lt;&gt;"",E2706&lt;&gt;E2707),F2706+1,F2706)</f>
        <v>8</v>
      </c>
      <c r="G2707" s="3" t="str">
        <f t="shared" si="468"/>
        <v/>
      </c>
      <c r="H2707" s="3">
        <f t="shared" si="464"/>
        <v>0</v>
      </c>
      <c r="I2707" s="3" t="str">
        <f t="shared" si="469"/>
        <v/>
      </c>
      <c r="K2707" s="3">
        <f t="shared" si="470"/>
        <v>61</v>
      </c>
      <c r="L2707" s="3" t="str">
        <f t="shared" si="471"/>
        <v/>
      </c>
      <c r="N2707" s="48" t="s">
        <v>52</v>
      </c>
      <c r="O2707" s="57"/>
      <c r="P2707" s="36"/>
      <c r="Q2707" s="35"/>
      <c r="R2707" s="37"/>
      <c r="S2707" s="185"/>
      <c r="T2707" s="62" t="str">
        <f>IF(N2707&lt;&gt;"Choose Race",VLOOKUP(Q2707,'Riders Names'!A$2:B$582,2,FALSE),"")</f>
        <v/>
      </c>
      <c r="U2707" s="45" t="str">
        <f>IF(P2707&gt;0,VLOOKUP(Q2707,'Riders Names'!A$2:B$582,1,FALSE),"")</f>
        <v/>
      </c>
      <c r="X2707" s="7" t="str">
        <f>IF('My Races'!$H$2="All",Q2707,CONCATENATE(Q2707,N2707))</f>
        <v>Choose Race</v>
      </c>
    </row>
    <row r="2708" spans="1:24" hidden="1" x14ac:dyDescent="0.2">
      <c r="A2708" s="73" t="str">
        <f t="shared" si="467"/>
        <v/>
      </c>
      <c r="B2708" s="3" t="str">
        <f t="shared" si="465"/>
        <v/>
      </c>
      <c r="E2708" s="14" t="str">
        <f t="shared" si="466"/>
        <v/>
      </c>
      <c r="F2708" s="3">
        <f t="shared" si="472"/>
        <v>8</v>
      </c>
      <c r="G2708" s="3" t="str">
        <f t="shared" si="468"/>
        <v/>
      </c>
      <c r="H2708" s="3">
        <f t="shared" si="464"/>
        <v>0</v>
      </c>
      <c r="I2708" s="3" t="str">
        <f t="shared" si="469"/>
        <v/>
      </c>
      <c r="K2708" s="3">
        <f t="shared" si="470"/>
        <v>61</v>
      </c>
      <c r="L2708" s="3" t="str">
        <f t="shared" si="471"/>
        <v/>
      </c>
      <c r="N2708" s="48" t="s">
        <v>52</v>
      </c>
      <c r="O2708" s="57"/>
      <c r="P2708" s="36"/>
      <c r="Q2708" s="35"/>
      <c r="R2708" s="37"/>
      <c r="S2708" s="185"/>
      <c r="T2708" s="62" t="str">
        <f>IF(N2708&lt;&gt;"Choose Race",VLOOKUP(Q2708,'Riders Names'!A$2:B$582,2,FALSE),"")</f>
        <v/>
      </c>
      <c r="U2708" s="45" t="str">
        <f>IF(P2708&gt;0,VLOOKUP(Q2708,'Riders Names'!A$2:B$582,1,FALSE),"")</f>
        <v/>
      </c>
      <c r="X2708" s="7" t="str">
        <f>IF('My Races'!$H$2="All",Q2708,CONCATENATE(Q2708,N2708))</f>
        <v>Choose Race</v>
      </c>
    </row>
    <row r="2709" spans="1:24" hidden="1" x14ac:dyDescent="0.2">
      <c r="A2709" s="73" t="str">
        <f t="shared" si="467"/>
        <v/>
      </c>
      <c r="B2709" s="3" t="str">
        <f t="shared" si="465"/>
        <v/>
      </c>
      <c r="E2709" s="14" t="str">
        <f t="shared" si="466"/>
        <v/>
      </c>
      <c r="F2709" s="3">
        <f t="shared" si="472"/>
        <v>8</v>
      </c>
      <c r="G2709" s="3" t="str">
        <f t="shared" si="468"/>
        <v/>
      </c>
      <c r="H2709" s="3">
        <f t="shared" si="464"/>
        <v>0</v>
      </c>
      <c r="I2709" s="3" t="str">
        <f t="shared" si="469"/>
        <v/>
      </c>
      <c r="K2709" s="3">
        <f t="shared" si="470"/>
        <v>61</v>
      </c>
      <c r="L2709" s="3" t="str">
        <f t="shared" si="471"/>
        <v/>
      </c>
      <c r="N2709" s="48" t="s">
        <v>52</v>
      </c>
      <c r="O2709" s="57"/>
      <c r="P2709" s="36"/>
      <c r="Q2709" s="35"/>
      <c r="R2709" s="37"/>
      <c r="S2709" s="185"/>
      <c r="T2709" s="62" t="str">
        <f>IF(N2709&lt;&gt;"Choose Race",VLOOKUP(Q2709,'Riders Names'!A$2:B$582,2,FALSE),"")</f>
        <v/>
      </c>
      <c r="U2709" s="45" t="str">
        <f>IF(P2709&gt;0,VLOOKUP(Q2709,'Riders Names'!A$2:B$582,1,FALSE),"")</f>
        <v/>
      </c>
      <c r="X2709" s="7" t="str">
        <f>IF('My Races'!$H$2="All",Q2709,CONCATENATE(Q2709,N2709))</f>
        <v>Choose Race</v>
      </c>
    </row>
    <row r="2710" spans="1:24" hidden="1" x14ac:dyDescent="0.2">
      <c r="A2710" s="73" t="str">
        <f t="shared" si="467"/>
        <v/>
      </c>
      <c r="B2710" s="3" t="str">
        <f t="shared" si="465"/>
        <v/>
      </c>
      <c r="E2710" s="14" t="str">
        <f t="shared" si="466"/>
        <v/>
      </c>
      <c r="F2710" s="3">
        <f t="shared" si="472"/>
        <v>8</v>
      </c>
      <c r="G2710" s="3" t="str">
        <f t="shared" si="468"/>
        <v/>
      </c>
      <c r="H2710" s="3">
        <f t="shared" si="464"/>
        <v>0</v>
      </c>
      <c r="I2710" s="3" t="str">
        <f t="shared" si="469"/>
        <v/>
      </c>
      <c r="K2710" s="3">
        <f t="shared" si="470"/>
        <v>61</v>
      </c>
      <c r="L2710" s="3" t="str">
        <f t="shared" si="471"/>
        <v/>
      </c>
      <c r="N2710" s="48" t="s">
        <v>52</v>
      </c>
      <c r="O2710" s="57"/>
      <c r="P2710" s="36"/>
      <c r="Q2710" s="35"/>
      <c r="R2710" s="37"/>
      <c r="S2710" s="185"/>
      <c r="T2710" s="62" t="str">
        <f>IF(N2710&lt;&gt;"Choose Race",VLOOKUP(Q2710,'Riders Names'!A$2:B$582,2,FALSE),"")</f>
        <v/>
      </c>
      <c r="U2710" s="45" t="str">
        <f>IF(P2710&gt;0,VLOOKUP(Q2710,'Riders Names'!A$2:B$582,1,FALSE),"")</f>
        <v/>
      </c>
      <c r="X2710" s="7" t="str">
        <f>IF('My Races'!$H$2="All",Q2710,CONCATENATE(Q2710,N2710))</f>
        <v>Choose Race</v>
      </c>
    </row>
    <row r="2711" spans="1:24" hidden="1" x14ac:dyDescent="0.2">
      <c r="A2711" s="73" t="str">
        <f t="shared" si="467"/>
        <v/>
      </c>
      <c r="B2711" s="3" t="str">
        <f t="shared" si="465"/>
        <v/>
      </c>
      <c r="E2711" s="14" t="str">
        <f t="shared" si="466"/>
        <v/>
      </c>
      <c r="F2711" s="3">
        <f t="shared" si="472"/>
        <v>8</v>
      </c>
      <c r="G2711" s="3" t="str">
        <f t="shared" si="468"/>
        <v/>
      </c>
      <c r="H2711" s="3">
        <f t="shared" si="464"/>
        <v>0</v>
      </c>
      <c r="I2711" s="3" t="str">
        <f t="shared" si="469"/>
        <v/>
      </c>
      <c r="K2711" s="3">
        <f t="shared" si="470"/>
        <v>61</v>
      </c>
      <c r="L2711" s="3" t="str">
        <f t="shared" si="471"/>
        <v/>
      </c>
      <c r="N2711" s="48" t="s">
        <v>52</v>
      </c>
      <c r="O2711" s="57"/>
      <c r="P2711" s="36"/>
      <c r="Q2711" s="35"/>
      <c r="R2711" s="37"/>
      <c r="S2711" s="185"/>
      <c r="T2711" s="62" t="str">
        <f>IF(N2711&lt;&gt;"Choose Race",VLOOKUP(Q2711,'Riders Names'!A$2:B$582,2,FALSE),"")</f>
        <v/>
      </c>
      <c r="U2711" s="45" t="str">
        <f>IF(P2711&gt;0,VLOOKUP(Q2711,'Riders Names'!A$2:B$582,1,FALSE),"")</f>
        <v/>
      </c>
      <c r="X2711" s="7" t="str">
        <f>IF('My Races'!$H$2="All",Q2711,CONCATENATE(Q2711,N2711))</f>
        <v>Choose Race</v>
      </c>
    </row>
    <row r="2712" spans="1:24" hidden="1" x14ac:dyDescent="0.2">
      <c r="A2712" s="73" t="str">
        <f t="shared" si="467"/>
        <v/>
      </c>
      <c r="B2712" s="3" t="str">
        <f t="shared" si="465"/>
        <v/>
      </c>
      <c r="E2712" s="14" t="str">
        <f t="shared" si="466"/>
        <v/>
      </c>
      <c r="F2712" s="3">
        <f t="shared" si="472"/>
        <v>8</v>
      </c>
      <c r="G2712" s="3" t="str">
        <f t="shared" si="468"/>
        <v/>
      </c>
      <c r="H2712" s="3">
        <f t="shared" si="464"/>
        <v>0</v>
      </c>
      <c r="I2712" s="3" t="str">
        <f t="shared" si="469"/>
        <v/>
      </c>
      <c r="K2712" s="3">
        <f t="shared" si="470"/>
        <v>61</v>
      </c>
      <c r="L2712" s="3" t="str">
        <f t="shared" si="471"/>
        <v/>
      </c>
      <c r="N2712" s="48" t="s">
        <v>52</v>
      </c>
      <c r="O2712" s="57"/>
      <c r="P2712" s="36"/>
      <c r="Q2712" s="35"/>
      <c r="R2712" s="37"/>
      <c r="S2712" s="185"/>
      <c r="T2712" s="62" t="str">
        <f>IF(N2712&lt;&gt;"Choose Race",VLOOKUP(Q2712,'Riders Names'!A$2:B$582,2,FALSE),"")</f>
        <v/>
      </c>
      <c r="U2712" s="45" t="str">
        <f>IF(P2712&gt;0,VLOOKUP(Q2712,'Riders Names'!A$2:B$582,1,FALSE),"")</f>
        <v/>
      </c>
      <c r="X2712" s="7" t="str">
        <f>IF('My Races'!$H$2="All",Q2712,CONCATENATE(Q2712,N2712))</f>
        <v>Choose Race</v>
      </c>
    </row>
    <row r="2713" spans="1:24" hidden="1" x14ac:dyDescent="0.2">
      <c r="A2713" s="73" t="str">
        <f t="shared" si="467"/>
        <v/>
      </c>
      <c r="B2713" s="3" t="str">
        <f t="shared" si="465"/>
        <v/>
      </c>
      <c r="E2713" s="14" t="str">
        <f t="shared" si="466"/>
        <v/>
      </c>
      <c r="F2713" s="3">
        <f t="shared" si="472"/>
        <v>8</v>
      </c>
      <c r="G2713" s="3" t="str">
        <f t="shared" si="468"/>
        <v/>
      </c>
      <c r="H2713" s="3">
        <f t="shared" si="464"/>
        <v>0</v>
      </c>
      <c r="I2713" s="3" t="str">
        <f t="shared" si="469"/>
        <v/>
      </c>
      <c r="K2713" s="3">
        <f t="shared" si="470"/>
        <v>61</v>
      </c>
      <c r="L2713" s="3" t="str">
        <f t="shared" si="471"/>
        <v/>
      </c>
      <c r="N2713" s="48" t="s">
        <v>52</v>
      </c>
      <c r="O2713" s="57"/>
      <c r="P2713" s="36"/>
      <c r="Q2713" s="35"/>
      <c r="R2713" s="37"/>
      <c r="S2713" s="185"/>
      <c r="T2713" s="62" t="str">
        <f>IF(N2713&lt;&gt;"Choose Race",VLOOKUP(Q2713,'Riders Names'!A$2:B$582,2,FALSE),"")</f>
        <v/>
      </c>
      <c r="U2713" s="45" t="str">
        <f>IF(P2713&gt;0,VLOOKUP(Q2713,'Riders Names'!A$2:B$582,1,FALSE),"")</f>
        <v/>
      </c>
      <c r="X2713" s="7" t="str">
        <f>IF('My Races'!$H$2="All",Q2713,CONCATENATE(Q2713,N2713))</f>
        <v>Choose Race</v>
      </c>
    </row>
    <row r="2714" spans="1:24" hidden="1" x14ac:dyDescent="0.2">
      <c r="A2714" s="73" t="str">
        <f t="shared" si="467"/>
        <v/>
      </c>
      <c r="B2714" s="3" t="str">
        <f t="shared" si="465"/>
        <v/>
      </c>
      <c r="E2714" s="14" t="str">
        <f t="shared" si="466"/>
        <v/>
      </c>
      <c r="F2714" s="3">
        <f t="shared" si="472"/>
        <v>8</v>
      </c>
      <c r="G2714" s="3" t="str">
        <f t="shared" si="468"/>
        <v/>
      </c>
      <c r="H2714" s="3">
        <f t="shared" si="464"/>
        <v>0</v>
      </c>
      <c r="I2714" s="3" t="str">
        <f t="shared" si="469"/>
        <v/>
      </c>
      <c r="K2714" s="3">
        <f t="shared" si="470"/>
        <v>61</v>
      </c>
      <c r="L2714" s="3" t="str">
        <f t="shared" si="471"/>
        <v/>
      </c>
      <c r="N2714" s="48" t="s">
        <v>52</v>
      </c>
      <c r="O2714" s="57"/>
      <c r="P2714" s="36"/>
      <c r="Q2714" s="35"/>
      <c r="R2714" s="37"/>
      <c r="S2714" s="185"/>
      <c r="T2714" s="62" t="str">
        <f>IF(N2714&lt;&gt;"Choose Race",VLOOKUP(Q2714,'Riders Names'!A$2:B$582,2,FALSE),"")</f>
        <v/>
      </c>
      <c r="U2714" s="45" t="str">
        <f>IF(P2714&gt;0,VLOOKUP(Q2714,'Riders Names'!A$2:B$582,1,FALSE),"")</f>
        <v/>
      </c>
      <c r="X2714" s="7" t="str">
        <f>IF('My Races'!$H$2="All",Q2714,CONCATENATE(Q2714,N2714))</f>
        <v>Choose Race</v>
      </c>
    </row>
    <row r="2715" spans="1:24" hidden="1" x14ac:dyDescent="0.2">
      <c r="A2715" s="73" t="str">
        <f t="shared" si="467"/>
        <v/>
      </c>
      <c r="B2715" s="3" t="str">
        <f t="shared" si="465"/>
        <v/>
      </c>
      <c r="E2715" s="14" t="str">
        <f t="shared" si="466"/>
        <v/>
      </c>
      <c r="F2715" s="3">
        <f t="shared" si="472"/>
        <v>8</v>
      </c>
      <c r="G2715" s="3" t="str">
        <f t="shared" si="468"/>
        <v/>
      </c>
      <c r="H2715" s="3">
        <f t="shared" si="464"/>
        <v>0</v>
      </c>
      <c r="I2715" s="3" t="str">
        <f t="shared" si="469"/>
        <v/>
      </c>
      <c r="K2715" s="3">
        <f t="shared" si="470"/>
        <v>61</v>
      </c>
      <c r="L2715" s="3" t="str">
        <f t="shared" si="471"/>
        <v/>
      </c>
      <c r="N2715" s="48" t="s">
        <v>52</v>
      </c>
      <c r="O2715" s="57"/>
      <c r="P2715" s="36"/>
      <c r="Q2715" s="35"/>
      <c r="R2715" s="37"/>
      <c r="S2715" s="185"/>
      <c r="T2715" s="62" t="str">
        <f>IF(N2715&lt;&gt;"Choose Race",VLOOKUP(Q2715,'Riders Names'!A$2:B$582,2,FALSE),"")</f>
        <v/>
      </c>
      <c r="U2715" s="45" t="str">
        <f>IF(P2715&gt;0,VLOOKUP(Q2715,'Riders Names'!A$2:B$582,1,FALSE),"")</f>
        <v/>
      </c>
      <c r="X2715" s="7" t="str">
        <f>IF('My Races'!$H$2="All",Q2715,CONCATENATE(Q2715,N2715))</f>
        <v>Choose Race</v>
      </c>
    </row>
    <row r="2716" spans="1:24" hidden="1" x14ac:dyDescent="0.2">
      <c r="A2716" s="73" t="str">
        <f t="shared" si="467"/>
        <v/>
      </c>
      <c r="B2716" s="3" t="str">
        <f t="shared" si="465"/>
        <v/>
      </c>
      <c r="E2716" s="14" t="str">
        <f t="shared" si="466"/>
        <v/>
      </c>
      <c r="F2716" s="3">
        <f t="shared" si="472"/>
        <v>8</v>
      </c>
      <c r="G2716" s="3" t="str">
        <f t="shared" si="468"/>
        <v/>
      </c>
      <c r="H2716" s="3">
        <f t="shared" si="464"/>
        <v>0</v>
      </c>
      <c r="I2716" s="3" t="str">
        <f t="shared" si="469"/>
        <v/>
      </c>
      <c r="K2716" s="3">
        <f t="shared" si="470"/>
        <v>61</v>
      </c>
      <c r="L2716" s="3" t="str">
        <f t="shared" si="471"/>
        <v/>
      </c>
      <c r="N2716" s="48" t="s">
        <v>52</v>
      </c>
      <c r="O2716" s="57"/>
      <c r="P2716" s="36"/>
      <c r="Q2716" s="35"/>
      <c r="R2716" s="37"/>
      <c r="S2716" s="185"/>
      <c r="T2716" s="62" t="str">
        <f>IF(N2716&lt;&gt;"Choose Race",VLOOKUP(Q2716,'Riders Names'!A$2:B$582,2,FALSE),"")</f>
        <v/>
      </c>
      <c r="U2716" s="45" t="str">
        <f>IF(P2716&gt;0,VLOOKUP(Q2716,'Riders Names'!A$2:B$582,1,FALSE),"")</f>
        <v/>
      </c>
      <c r="X2716" s="7" t="str">
        <f>IF('My Races'!$H$2="All",Q2716,CONCATENATE(Q2716,N2716))</f>
        <v>Choose Race</v>
      </c>
    </row>
    <row r="2717" spans="1:24" hidden="1" x14ac:dyDescent="0.2">
      <c r="A2717" s="73" t="str">
        <f t="shared" si="467"/>
        <v/>
      </c>
      <c r="B2717" s="3" t="str">
        <f t="shared" si="465"/>
        <v/>
      </c>
      <c r="E2717" s="14" t="str">
        <f t="shared" si="466"/>
        <v/>
      </c>
      <c r="F2717" s="3">
        <f t="shared" si="472"/>
        <v>8</v>
      </c>
      <c r="G2717" s="3" t="str">
        <f t="shared" si="468"/>
        <v/>
      </c>
      <c r="H2717" s="3">
        <f t="shared" si="464"/>
        <v>0</v>
      </c>
      <c r="I2717" s="3" t="str">
        <f t="shared" si="469"/>
        <v/>
      </c>
      <c r="K2717" s="3">
        <f t="shared" si="470"/>
        <v>61</v>
      </c>
      <c r="L2717" s="3" t="str">
        <f t="shared" si="471"/>
        <v/>
      </c>
      <c r="N2717" s="48" t="s">
        <v>52</v>
      </c>
      <c r="O2717" s="57"/>
      <c r="P2717" s="36"/>
      <c r="Q2717" s="35"/>
      <c r="R2717" s="37"/>
      <c r="S2717" s="185"/>
      <c r="T2717" s="62" t="str">
        <f>IF(N2717&lt;&gt;"Choose Race",VLOOKUP(Q2717,'Riders Names'!A$2:B$582,2,FALSE),"")</f>
        <v/>
      </c>
      <c r="U2717" s="45" t="str">
        <f>IF(P2717&gt;0,VLOOKUP(Q2717,'Riders Names'!A$2:B$582,1,FALSE),"")</f>
        <v/>
      </c>
      <c r="X2717" s="7" t="str">
        <f>IF('My Races'!$H$2="All",Q2717,CONCATENATE(Q2717,N2717))</f>
        <v>Choose Race</v>
      </c>
    </row>
    <row r="2718" spans="1:24" hidden="1" x14ac:dyDescent="0.2">
      <c r="A2718" s="73" t="str">
        <f t="shared" si="467"/>
        <v/>
      </c>
      <c r="B2718" s="3" t="str">
        <f t="shared" si="465"/>
        <v/>
      </c>
      <c r="E2718" s="14" t="str">
        <f t="shared" si="466"/>
        <v/>
      </c>
      <c r="F2718" s="3">
        <f t="shared" si="472"/>
        <v>8</v>
      </c>
      <c r="G2718" s="3" t="str">
        <f t="shared" si="468"/>
        <v/>
      </c>
      <c r="H2718" s="3">
        <f t="shared" si="464"/>
        <v>0</v>
      </c>
      <c r="I2718" s="3" t="str">
        <f t="shared" si="469"/>
        <v/>
      </c>
      <c r="K2718" s="3">
        <f t="shared" si="470"/>
        <v>61</v>
      </c>
      <c r="L2718" s="3" t="str">
        <f t="shared" si="471"/>
        <v/>
      </c>
      <c r="N2718" s="48" t="s">
        <v>52</v>
      </c>
      <c r="O2718" s="57"/>
      <c r="P2718" s="36"/>
      <c r="Q2718" s="35"/>
      <c r="R2718" s="37"/>
      <c r="S2718" s="185"/>
      <c r="T2718" s="62" t="str">
        <f>IF(N2718&lt;&gt;"Choose Race",VLOOKUP(Q2718,'Riders Names'!A$2:B$582,2,FALSE),"")</f>
        <v/>
      </c>
      <c r="U2718" s="45" t="str">
        <f>IF(P2718&gt;0,VLOOKUP(Q2718,'Riders Names'!A$2:B$582,1,FALSE),"")</f>
        <v/>
      </c>
      <c r="X2718" s="7" t="str">
        <f>IF('My Races'!$H$2="All",Q2718,CONCATENATE(Q2718,N2718))</f>
        <v>Choose Race</v>
      </c>
    </row>
    <row r="2719" spans="1:24" hidden="1" x14ac:dyDescent="0.2">
      <c r="A2719" s="73" t="str">
        <f t="shared" si="467"/>
        <v/>
      </c>
      <c r="B2719" s="3" t="str">
        <f t="shared" si="465"/>
        <v/>
      </c>
      <c r="E2719" s="14" t="str">
        <f t="shared" si="466"/>
        <v/>
      </c>
      <c r="F2719" s="3">
        <f t="shared" si="472"/>
        <v>8</v>
      </c>
      <c r="G2719" s="3" t="str">
        <f t="shared" si="468"/>
        <v/>
      </c>
      <c r="H2719" s="3">
        <f t="shared" si="464"/>
        <v>0</v>
      </c>
      <c r="I2719" s="3" t="str">
        <f t="shared" si="469"/>
        <v/>
      </c>
      <c r="K2719" s="3">
        <f t="shared" si="470"/>
        <v>61</v>
      </c>
      <c r="L2719" s="3" t="str">
        <f t="shared" si="471"/>
        <v/>
      </c>
      <c r="N2719" s="48" t="s">
        <v>52</v>
      </c>
      <c r="O2719" s="57"/>
      <c r="P2719" s="36"/>
      <c r="Q2719" s="35"/>
      <c r="R2719" s="37"/>
      <c r="S2719" s="185"/>
      <c r="T2719" s="62" t="str">
        <f>IF(N2719&lt;&gt;"Choose Race",VLOOKUP(Q2719,'Riders Names'!A$2:B$582,2,FALSE),"")</f>
        <v/>
      </c>
      <c r="U2719" s="45" t="str">
        <f>IF(P2719&gt;0,VLOOKUP(Q2719,'Riders Names'!A$2:B$582,1,FALSE),"")</f>
        <v/>
      </c>
      <c r="X2719" s="7" t="str">
        <f>IF('My Races'!$H$2="All",Q2719,CONCATENATE(Q2719,N2719))</f>
        <v>Choose Race</v>
      </c>
    </row>
    <row r="2720" spans="1:24" hidden="1" x14ac:dyDescent="0.2">
      <c r="A2720" s="73" t="str">
        <f t="shared" si="467"/>
        <v/>
      </c>
      <c r="B2720" s="3" t="str">
        <f t="shared" si="465"/>
        <v/>
      </c>
      <c r="E2720" s="14" t="str">
        <f t="shared" si="466"/>
        <v/>
      </c>
      <c r="F2720" s="3">
        <f t="shared" si="472"/>
        <v>8</v>
      </c>
      <c r="G2720" s="3" t="str">
        <f t="shared" si="468"/>
        <v/>
      </c>
      <c r="H2720" s="3">
        <f t="shared" si="464"/>
        <v>0</v>
      </c>
      <c r="I2720" s="3" t="str">
        <f t="shared" si="469"/>
        <v/>
      </c>
      <c r="K2720" s="3">
        <f t="shared" si="470"/>
        <v>61</v>
      </c>
      <c r="L2720" s="3" t="str">
        <f t="shared" si="471"/>
        <v/>
      </c>
      <c r="N2720" s="48" t="s">
        <v>52</v>
      </c>
      <c r="O2720" s="57"/>
      <c r="P2720" s="36"/>
      <c r="Q2720" s="35"/>
      <c r="R2720" s="37"/>
      <c r="S2720" s="185"/>
      <c r="T2720" s="62" t="str">
        <f>IF(N2720&lt;&gt;"Choose Race",VLOOKUP(Q2720,'Riders Names'!A$2:B$582,2,FALSE),"")</f>
        <v/>
      </c>
      <c r="U2720" s="45" t="str">
        <f>IF(P2720&gt;0,VLOOKUP(Q2720,'Riders Names'!A$2:B$582,1,FALSE),"")</f>
        <v/>
      </c>
      <c r="X2720" s="7" t="str">
        <f>IF('My Races'!$H$2="All",Q2720,CONCATENATE(Q2720,N2720))</f>
        <v>Choose Race</v>
      </c>
    </row>
    <row r="2721" spans="1:24" hidden="1" x14ac:dyDescent="0.2">
      <c r="A2721" s="73" t="str">
        <f t="shared" si="467"/>
        <v/>
      </c>
      <c r="B2721" s="3" t="str">
        <f t="shared" si="465"/>
        <v/>
      </c>
      <c r="E2721" s="14" t="str">
        <f t="shared" si="466"/>
        <v/>
      </c>
      <c r="F2721" s="3">
        <f t="shared" si="472"/>
        <v>8</v>
      </c>
      <c r="G2721" s="3" t="str">
        <f t="shared" si="468"/>
        <v/>
      </c>
      <c r="H2721" s="3">
        <f t="shared" si="464"/>
        <v>0</v>
      </c>
      <c r="I2721" s="3" t="str">
        <f t="shared" si="469"/>
        <v/>
      </c>
      <c r="K2721" s="3">
        <f t="shared" si="470"/>
        <v>61</v>
      </c>
      <c r="L2721" s="3" t="str">
        <f t="shared" si="471"/>
        <v/>
      </c>
      <c r="N2721" s="48" t="s">
        <v>52</v>
      </c>
      <c r="O2721" s="57"/>
      <c r="P2721" s="36"/>
      <c r="Q2721" s="35"/>
      <c r="R2721" s="37"/>
      <c r="S2721" s="185"/>
      <c r="T2721" s="62" t="str">
        <f>IF(N2721&lt;&gt;"Choose Race",VLOOKUP(Q2721,'Riders Names'!A$2:B$582,2,FALSE),"")</f>
        <v/>
      </c>
      <c r="U2721" s="45" t="str">
        <f>IF(P2721&gt;0,VLOOKUP(Q2721,'Riders Names'!A$2:B$582,1,FALSE),"")</f>
        <v/>
      </c>
      <c r="X2721" s="7" t="str">
        <f>IF('My Races'!$H$2="All",Q2721,CONCATENATE(Q2721,N2721))</f>
        <v>Choose Race</v>
      </c>
    </row>
    <row r="2722" spans="1:24" hidden="1" x14ac:dyDescent="0.2">
      <c r="A2722" s="73" t="str">
        <f t="shared" si="467"/>
        <v/>
      </c>
      <c r="B2722" s="3" t="str">
        <f t="shared" si="465"/>
        <v/>
      </c>
      <c r="E2722" s="14" t="str">
        <f t="shared" si="466"/>
        <v/>
      </c>
      <c r="F2722" s="3">
        <f t="shared" si="472"/>
        <v>8</v>
      </c>
      <c r="G2722" s="3" t="str">
        <f t="shared" si="468"/>
        <v/>
      </c>
      <c r="H2722" s="3">
        <f t="shared" si="464"/>
        <v>0</v>
      </c>
      <c r="I2722" s="3" t="str">
        <f t="shared" si="469"/>
        <v/>
      </c>
      <c r="K2722" s="3">
        <f t="shared" si="470"/>
        <v>61</v>
      </c>
      <c r="L2722" s="3" t="str">
        <f t="shared" si="471"/>
        <v/>
      </c>
      <c r="N2722" s="48" t="s">
        <v>52</v>
      </c>
      <c r="O2722" s="57"/>
      <c r="P2722" s="36"/>
      <c r="Q2722" s="35"/>
      <c r="R2722" s="37"/>
      <c r="S2722" s="185"/>
      <c r="T2722" s="62" t="str">
        <f>IF(N2722&lt;&gt;"Choose Race",VLOOKUP(Q2722,'Riders Names'!A$2:B$582,2,FALSE),"")</f>
        <v/>
      </c>
      <c r="U2722" s="45" t="str">
        <f>IF(P2722&gt;0,VLOOKUP(Q2722,'Riders Names'!A$2:B$582,1,FALSE),"")</f>
        <v/>
      </c>
      <c r="X2722" s="7" t="str">
        <f>IF('My Races'!$H$2="All",Q2722,CONCATENATE(Q2722,N2722))</f>
        <v>Choose Race</v>
      </c>
    </row>
    <row r="2723" spans="1:24" hidden="1" x14ac:dyDescent="0.2">
      <c r="A2723" s="73" t="str">
        <f t="shared" si="467"/>
        <v/>
      </c>
      <c r="B2723" s="3" t="str">
        <f t="shared" si="465"/>
        <v/>
      </c>
      <c r="E2723" s="14" t="str">
        <f t="shared" si="466"/>
        <v/>
      </c>
      <c r="F2723" s="3">
        <f t="shared" si="472"/>
        <v>8</v>
      </c>
      <c r="G2723" s="3" t="str">
        <f t="shared" si="468"/>
        <v/>
      </c>
      <c r="H2723" s="3">
        <f t="shared" ref="H2723:H2786" si="473">IF(AND(N2723=$AA$11,P2723=$AE$11),H2722+1,H2722)</f>
        <v>0</v>
      </c>
      <c r="I2723" s="3" t="str">
        <f t="shared" si="469"/>
        <v/>
      </c>
      <c r="K2723" s="3">
        <f t="shared" si="470"/>
        <v>61</v>
      </c>
      <c r="L2723" s="3" t="str">
        <f t="shared" si="471"/>
        <v/>
      </c>
      <c r="N2723" s="48" t="s">
        <v>52</v>
      </c>
      <c r="O2723" s="57"/>
      <c r="P2723" s="36"/>
      <c r="Q2723" s="35"/>
      <c r="R2723" s="37"/>
      <c r="S2723" s="185"/>
      <c r="T2723" s="62" t="str">
        <f>IF(N2723&lt;&gt;"Choose Race",VLOOKUP(Q2723,'Riders Names'!A$2:B$582,2,FALSE),"")</f>
        <v/>
      </c>
      <c r="U2723" s="45" t="str">
        <f>IF(P2723&gt;0,VLOOKUP(Q2723,'Riders Names'!A$2:B$582,1,FALSE),"")</f>
        <v/>
      </c>
      <c r="X2723" s="7" t="str">
        <f>IF('My Races'!$H$2="All",Q2723,CONCATENATE(Q2723,N2723))</f>
        <v>Choose Race</v>
      </c>
    </row>
    <row r="2724" spans="1:24" hidden="1" x14ac:dyDescent="0.2">
      <c r="A2724" s="73" t="str">
        <f t="shared" si="467"/>
        <v/>
      </c>
      <c r="B2724" s="3" t="str">
        <f t="shared" si="465"/>
        <v/>
      </c>
      <c r="E2724" s="14" t="str">
        <f t="shared" si="466"/>
        <v/>
      </c>
      <c r="F2724" s="3">
        <f t="shared" si="472"/>
        <v>8</v>
      </c>
      <c r="G2724" s="3" t="str">
        <f t="shared" si="468"/>
        <v/>
      </c>
      <c r="H2724" s="3">
        <f t="shared" si="473"/>
        <v>0</v>
      </c>
      <c r="I2724" s="3" t="str">
        <f t="shared" si="469"/>
        <v/>
      </c>
      <c r="K2724" s="3">
        <f t="shared" si="470"/>
        <v>61</v>
      </c>
      <c r="L2724" s="3" t="str">
        <f t="shared" si="471"/>
        <v/>
      </c>
      <c r="N2724" s="48" t="s">
        <v>52</v>
      </c>
      <c r="O2724" s="57"/>
      <c r="P2724" s="36"/>
      <c r="Q2724" s="35"/>
      <c r="R2724" s="37"/>
      <c r="S2724" s="185"/>
      <c r="T2724" s="62" t="str">
        <f>IF(N2724&lt;&gt;"Choose Race",VLOOKUP(Q2724,'Riders Names'!A$2:B$582,2,FALSE),"")</f>
        <v/>
      </c>
      <c r="U2724" s="45" t="str">
        <f>IF(P2724&gt;0,VLOOKUP(Q2724,'Riders Names'!A$2:B$582,1,FALSE),"")</f>
        <v/>
      </c>
      <c r="X2724" s="7" t="str">
        <f>IF('My Races'!$H$2="All",Q2724,CONCATENATE(Q2724,N2724))</f>
        <v>Choose Race</v>
      </c>
    </row>
    <row r="2725" spans="1:24" hidden="1" x14ac:dyDescent="0.2">
      <c r="A2725" s="73" t="str">
        <f t="shared" si="467"/>
        <v/>
      </c>
      <c r="B2725" s="3" t="str">
        <f t="shared" si="465"/>
        <v/>
      </c>
      <c r="E2725" s="14" t="str">
        <f t="shared" si="466"/>
        <v/>
      </c>
      <c r="F2725" s="3">
        <f t="shared" si="472"/>
        <v>8</v>
      </c>
      <c r="G2725" s="3" t="str">
        <f t="shared" si="468"/>
        <v/>
      </c>
      <c r="H2725" s="3">
        <f t="shared" si="473"/>
        <v>0</v>
      </c>
      <c r="I2725" s="3" t="str">
        <f t="shared" si="469"/>
        <v/>
      </c>
      <c r="K2725" s="3">
        <f t="shared" si="470"/>
        <v>61</v>
      </c>
      <c r="L2725" s="3" t="str">
        <f t="shared" si="471"/>
        <v/>
      </c>
      <c r="N2725" s="48" t="s">
        <v>52</v>
      </c>
      <c r="O2725" s="57"/>
      <c r="P2725" s="36"/>
      <c r="Q2725" s="35"/>
      <c r="R2725" s="37"/>
      <c r="S2725" s="185"/>
      <c r="T2725" s="62" t="str">
        <f>IF(N2725&lt;&gt;"Choose Race",VLOOKUP(Q2725,'Riders Names'!A$2:B$582,2,FALSE),"")</f>
        <v/>
      </c>
      <c r="U2725" s="45" t="str">
        <f>IF(P2725&gt;0,VLOOKUP(Q2725,'Riders Names'!A$2:B$582,1,FALSE),"")</f>
        <v/>
      </c>
      <c r="X2725" s="7" t="str">
        <f>IF('My Races'!$H$2="All",Q2725,CONCATENATE(Q2725,N2725))</f>
        <v>Choose Race</v>
      </c>
    </row>
    <row r="2726" spans="1:24" hidden="1" x14ac:dyDescent="0.2">
      <c r="A2726" s="73" t="str">
        <f t="shared" si="467"/>
        <v/>
      </c>
      <c r="B2726" s="3" t="str">
        <f t="shared" si="465"/>
        <v/>
      </c>
      <c r="E2726" s="14" t="str">
        <f t="shared" si="466"/>
        <v/>
      </c>
      <c r="F2726" s="3">
        <f t="shared" si="472"/>
        <v>8</v>
      </c>
      <c r="G2726" s="3" t="str">
        <f t="shared" si="468"/>
        <v/>
      </c>
      <c r="H2726" s="3">
        <f t="shared" si="473"/>
        <v>0</v>
      </c>
      <c r="I2726" s="3" t="str">
        <f t="shared" si="469"/>
        <v/>
      </c>
      <c r="K2726" s="3">
        <f t="shared" si="470"/>
        <v>61</v>
      </c>
      <c r="L2726" s="3" t="str">
        <f t="shared" si="471"/>
        <v/>
      </c>
      <c r="N2726" s="48" t="s">
        <v>52</v>
      </c>
      <c r="O2726" s="57"/>
      <c r="P2726" s="36"/>
      <c r="Q2726" s="35"/>
      <c r="R2726" s="37"/>
      <c r="S2726" s="185"/>
      <c r="T2726" s="62" t="str">
        <f>IF(N2726&lt;&gt;"Choose Race",VLOOKUP(Q2726,'Riders Names'!A$2:B$582,2,FALSE),"")</f>
        <v/>
      </c>
      <c r="U2726" s="45" t="str">
        <f>IF(P2726&gt;0,VLOOKUP(Q2726,'Riders Names'!A$2:B$582,1,FALSE),"")</f>
        <v/>
      </c>
      <c r="X2726" s="7" t="str">
        <f>IF('My Races'!$H$2="All",Q2726,CONCATENATE(Q2726,N2726))</f>
        <v>Choose Race</v>
      </c>
    </row>
    <row r="2727" spans="1:24" hidden="1" x14ac:dyDescent="0.2">
      <c r="A2727" s="73" t="str">
        <f t="shared" si="467"/>
        <v/>
      </c>
      <c r="B2727" s="3" t="str">
        <f t="shared" si="465"/>
        <v/>
      </c>
      <c r="E2727" s="14" t="str">
        <f t="shared" si="466"/>
        <v/>
      </c>
      <c r="F2727" s="3">
        <f t="shared" si="472"/>
        <v>8</v>
      </c>
      <c r="G2727" s="3" t="str">
        <f t="shared" si="468"/>
        <v/>
      </c>
      <c r="H2727" s="3">
        <f t="shared" si="473"/>
        <v>0</v>
      </c>
      <c r="I2727" s="3" t="str">
        <f t="shared" si="469"/>
        <v/>
      </c>
      <c r="K2727" s="3">
        <f t="shared" si="470"/>
        <v>61</v>
      </c>
      <c r="L2727" s="3" t="str">
        <f t="shared" si="471"/>
        <v/>
      </c>
      <c r="N2727" s="48" t="s">
        <v>52</v>
      </c>
      <c r="O2727" s="57"/>
      <c r="P2727" s="36"/>
      <c r="Q2727" s="35"/>
      <c r="R2727" s="37"/>
      <c r="S2727" s="185"/>
      <c r="T2727" s="62" t="str">
        <f>IF(N2727&lt;&gt;"Choose Race",VLOOKUP(Q2727,'Riders Names'!A$2:B$582,2,FALSE),"")</f>
        <v/>
      </c>
      <c r="U2727" s="45" t="str">
        <f>IF(P2727&gt;0,VLOOKUP(Q2727,'Riders Names'!A$2:B$582,1,FALSE),"")</f>
        <v/>
      </c>
      <c r="X2727" s="7" t="str">
        <f>IF('My Races'!$H$2="All",Q2727,CONCATENATE(Q2727,N2727))</f>
        <v>Choose Race</v>
      </c>
    </row>
    <row r="2728" spans="1:24" hidden="1" x14ac:dyDescent="0.2">
      <c r="A2728" s="73" t="str">
        <f t="shared" si="467"/>
        <v/>
      </c>
      <c r="B2728" s="3" t="str">
        <f t="shared" si="465"/>
        <v/>
      </c>
      <c r="E2728" s="14" t="str">
        <f t="shared" si="466"/>
        <v/>
      </c>
      <c r="F2728" s="3">
        <f t="shared" si="472"/>
        <v>8</v>
      </c>
      <c r="G2728" s="3" t="str">
        <f t="shared" si="468"/>
        <v/>
      </c>
      <c r="H2728" s="3">
        <f t="shared" si="473"/>
        <v>0</v>
      </c>
      <c r="I2728" s="3" t="str">
        <f t="shared" si="469"/>
        <v/>
      </c>
      <c r="K2728" s="3">
        <f t="shared" si="470"/>
        <v>61</v>
      </c>
      <c r="L2728" s="3" t="str">
        <f t="shared" si="471"/>
        <v/>
      </c>
      <c r="N2728" s="48" t="s">
        <v>52</v>
      </c>
      <c r="O2728" s="57"/>
      <c r="P2728" s="36"/>
      <c r="Q2728" s="35"/>
      <c r="R2728" s="37"/>
      <c r="S2728" s="185"/>
      <c r="T2728" s="62" t="str">
        <f>IF(N2728&lt;&gt;"Choose Race",VLOOKUP(Q2728,'Riders Names'!A$2:B$582,2,FALSE),"")</f>
        <v/>
      </c>
      <c r="U2728" s="45" t="str">
        <f>IF(P2728&gt;0,VLOOKUP(Q2728,'Riders Names'!A$2:B$582,1,FALSE),"")</f>
        <v/>
      </c>
      <c r="X2728" s="7" t="str">
        <f>IF('My Races'!$H$2="All",Q2728,CONCATENATE(Q2728,N2728))</f>
        <v>Choose Race</v>
      </c>
    </row>
    <row r="2729" spans="1:24" hidden="1" x14ac:dyDescent="0.2">
      <c r="A2729" s="73" t="str">
        <f t="shared" si="467"/>
        <v/>
      </c>
      <c r="B2729" s="3" t="str">
        <f t="shared" si="465"/>
        <v/>
      </c>
      <c r="E2729" s="14" t="str">
        <f t="shared" si="466"/>
        <v/>
      </c>
      <c r="F2729" s="3">
        <f t="shared" si="472"/>
        <v>8</v>
      </c>
      <c r="G2729" s="3" t="str">
        <f t="shared" si="468"/>
        <v/>
      </c>
      <c r="H2729" s="3">
        <f t="shared" si="473"/>
        <v>0</v>
      </c>
      <c r="I2729" s="3" t="str">
        <f t="shared" si="469"/>
        <v/>
      </c>
      <c r="K2729" s="3">
        <f t="shared" si="470"/>
        <v>61</v>
      </c>
      <c r="L2729" s="3" t="str">
        <f t="shared" si="471"/>
        <v/>
      </c>
      <c r="N2729" s="48" t="s">
        <v>52</v>
      </c>
      <c r="O2729" s="57"/>
      <c r="P2729" s="36"/>
      <c r="Q2729" s="35"/>
      <c r="R2729" s="37"/>
      <c r="S2729" s="185"/>
      <c r="T2729" s="62" t="str">
        <f>IF(N2729&lt;&gt;"Choose Race",VLOOKUP(Q2729,'Riders Names'!A$2:B$582,2,FALSE),"")</f>
        <v/>
      </c>
      <c r="U2729" s="45" t="str">
        <f>IF(P2729&gt;0,VLOOKUP(Q2729,'Riders Names'!A$2:B$582,1,FALSE),"")</f>
        <v/>
      </c>
      <c r="X2729" s="7" t="str">
        <f>IF('My Races'!$H$2="All",Q2729,CONCATENATE(Q2729,N2729))</f>
        <v>Choose Race</v>
      </c>
    </row>
    <row r="2730" spans="1:24" hidden="1" x14ac:dyDescent="0.2">
      <c r="A2730" s="73" t="str">
        <f t="shared" si="467"/>
        <v/>
      </c>
      <c r="B2730" s="3" t="str">
        <f t="shared" si="465"/>
        <v/>
      </c>
      <c r="E2730" s="14" t="str">
        <f t="shared" si="466"/>
        <v/>
      </c>
      <c r="F2730" s="3">
        <f t="shared" si="472"/>
        <v>8</v>
      </c>
      <c r="G2730" s="3" t="str">
        <f t="shared" si="468"/>
        <v/>
      </c>
      <c r="H2730" s="3">
        <f t="shared" si="473"/>
        <v>0</v>
      </c>
      <c r="I2730" s="3" t="str">
        <f t="shared" si="469"/>
        <v/>
      </c>
      <c r="K2730" s="3">
        <f t="shared" si="470"/>
        <v>61</v>
      </c>
      <c r="L2730" s="3" t="str">
        <f t="shared" si="471"/>
        <v/>
      </c>
      <c r="N2730" s="48" t="s">
        <v>52</v>
      </c>
      <c r="O2730" s="57"/>
      <c r="P2730" s="36"/>
      <c r="Q2730" s="35"/>
      <c r="R2730" s="37"/>
      <c r="S2730" s="185"/>
      <c r="T2730" s="62" t="str">
        <f>IF(N2730&lt;&gt;"Choose Race",VLOOKUP(Q2730,'Riders Names'!A$2:B$582,2,FALSE),"")</f>
        <v/>
      </c>
      <c r="U2730" s="45" t="str">
        <f>IF(P2730&gt;0,VLOOKUP(Q2730,'Riders Names'!A$2:B$582,1,FALSE),"")</f>
        <v/>
      </c>
      <c r="X2730" s="7" t="str">
        <f>IF('My Races'!$H$2="All",Q2730,CONCATENATE(Q2730,N2730))</f>
        <v>Choose Race</v>
      </c>
    </row>
    <row r="2731" spans="1:24" hidden="1" x14ac:dyDescent="0.2">
      <c r="A2731" s="73" t="str">
        <f t="shared" si="467"/>
        <v/>
      </c>
      <c r="B2731" s="3" t="str">
        <f t="shared" si="465"/>
        <v/>
      </c>
      <c r="E2731" s="14" t="str">
        <f t="shared" si="466"/>
        <v/>
      </c>
      <c r="F2731" s="3">
        <f t="shared" si="472"/>
        <v>8</v>
      </c>
      <c r="G2731" s="3" t="str">
        <f t="shared" si="468"/>
        <v/>
      </c>
      <c r="H2731" s="3">
        <f t="shared" si="473"/>
        <v>0</v>
      </c>
      <c r="I2731" s="3" t="str">
        <f t="shared" si="469"/>
        <v/>
      </c>
      <c r="K2731" s="3">
        <f t="shared" si="470"/>
        <v>61</v>
      </c>
      <c r="L2731" s="3" t="str">
        <f t="shared" si="471"/>
        <v/>
      </c>
      <c r="N2731" s="48" t="s">
        <v>52</v>
      </c>
      <c r="O2731" s="57"/>
      <c r="P2731" s="36"/>
      <c r="Q2731" s="35"/>
      <c r="R2731" s="37"/>
      <c r="S2731" s="185"/>
      <c r="T2731" s="62" t="str">
        <f>IF(N2731&lt;&gt;"Choose Race",VLOOKUP(Q2731,'Riders Names'!A$2:B$582,2,FALSE),"")</f>
        <v/>
      </c>
      <c r="U2731" s="45" t="str">
        <f>IF(P2731&gt;0,VLOOKUP(Q2731,'Riders Names'!A$2:B$582,1,FALSE),"")</f>
        <v/>
      </c>
      <c r="X2731" s="7" t="str">
        <f>IF('My Races'!$H$2="All",Q2731,CONCATENATE(Q2731,N2731))</f>
        <v>Choose Race</v>
      </c>
    </row>
    <row r="2732" spans="1:24" hidden="1" x14ac:dyDescent="0.2">
      <c r="A2732" s="73" t="str">
        <f t="shared" si="467"/>
        <v/>
      </c>
      <c r="B2732" s="3" t="str">
        <f t="shared" si="465"/>
        <v/>
      </c>
      <c r="E2732" s="14" t="str">
        <f t="shared" si="466"/>
        <v/>
      </c>
      <c r="F2732" s="3">
        <f t="shared" si="472"/>
        <v>8</v>
      </c>
      <c r="G2732" s="3" t="str">
        <f t="shared" si="468"/>
        <v/>
      </c>
      <c r="H2732" s="3">
        <f t="shared" si="473"/>
        <v>0</v>
      </c>
      <c r="I2732" s="3" t="str">
        <f t="shared" si="469"/>
        <v/>
      </c>
      <c r="K2732" s="3">
        <f t="shared" si="470"/>
        <v>61</v>
      </c>
      <c r="L2732" s="3" t="str">
        <f t="shared" si="471"/>
        <v/>
      </c>
      <c r="N2732" s="48" t="s">
        <v>52</v>
      </c>
      <c r="O2732" s="57"/>
      <c r="P2732" s="36"/>
      <c r="Q2732" s="35"/>
      <c r="R2732" s="37"/>
      <c r="S2732" s="185"/>
      <c r="T2732" s="62" t="str">
        <f>IF(N2732&lt;&gt;"Choose Race",VLOOKUP(Q2732,'Riders Names'!A$2:B$582,2,FALSE),"")</f>
        <v/>
      </c>
      <c r="U2732" s="45" t="str">
        <f>IF(P2732&gt;0,VLOOKUP(Q2732,'Riders Names'!A$2:B$582,1,FALSE),"")</f>
        <v/>
      </c>
      <c r="X2732" s="7" t="str">
        <f>IF('My Races'!$H$2="All",Q2732,CONCATENATE(Q2732,N2732))</f>
        <v>Choose Race</v>
      </c>
    </row>
    <row r="2733" spans="1:24" hidden="1" x14ac:dyDescent="0.2">
      <c r="A2733" s="73" t="str">
        <f t="shared" si="467"/>
        <v/>
      </c>
      <c r="B2733" s="3" t="str">
        <f t="shared" si="465"/>
        <v/>
      </c>
      <c r="E2733" s="14" t="str">
        <f t="shared" si="466"/>
        <v/>
      </c>
      <c r="F2733" s="3">
        <f t="shared" si="472"/>
        <v>8</v>
      </c>
      <c r="G2733" s="3" t="str">
        <f t="shared" si="468"/>
        <v/>
      </c>
      <c r="H2733" s="3">
        <f t="shared" si="473"/>
        <v>0</v>
      </c>
      <c r="I2733" s="3" t="str">
        <f t="shared" si="469"/>
        <v/>
      </c>
      <c r="K2733" s="3">
        <f t="shared" si="470"/>
        <v>61</v>
      </c>
      <c r="L2733" s="3" t="str">
        <f t="shared" si="471"/>
        <v/>
      </c>
      <c r="N2733" s="48" t="s">
        <v>52</v>
      </c>
      <c r="O2733" s="57"/>
      <c r="P2733" s="36"/>
      <c r="Q2733" s="35"/>
      <c r="R2733" s="37"/>
      <c r="S2733" s="185"/>
      <c r="T2733" s="62" t="str">
        <f>IF(N2733&lt;&gt;"Choose Race",VLOOKUP(Q2733,'Riders Names'!A$2:B$582,2,FALSE),"")</f>
        <v/>
      </c>
      <c r="U2733" s="45" t="str">
        <f>IF(P2733&gt;0,VLOOKUP(Q2733,'Riders Names'!A$2:B$582,1,FALSE),"")</f>
        <v/>
      </c>
      <c r="X2733" s="7" t="str">
        <f>IF('My Races'!$H$2="All",Q2733,CONCATENATE(Q2733,N2733))</f>
        <v>Choose Race</v>
      </c>
    </row>
    <row r="2734" spans="1:24" hidden="1" x14ac:dyDescent="0.2">
      <c r="A2734" s="73" t="str">
        <f t="shared" si="467"/>
        <v/>
      </c>
      <c r="B2734" s="3" t="str">
        <f t="shared" si="465"/>
        <v/>
      </c>
      <c r="E2734" s="14" t="str">
        <f t="shared" si="466"/>
        <v/>
      </c>
      <c r="F2734" s="3">
        <f t="shared" si="472"/>
        <v>8</v>
      </c>
      <c r="G2734" s="3" t="str">
        <f t="shared" si="468"/>
        <v/>
      </c>
      <c r="H2734" s="3">
        <f t="shared" si="473"/>
        <v>0</v>
      </c>
      <c r="I2734" s="3" t="str">
        <f t="shared" si="469"/>
        <v/>
      </c>
      <c r="K2734" s="3">
        <f t="shared" si="470"/>
        <v>61</v>
      </c>
      <c r="L2734" s="3" t="str">
        <f t="shared" si="471"/>
        <v/>
      </c>
      <c r="N2734" s="48" t="s">
        <v>52</v>
      </c>
      <c r="O2734" s="57"/>
      <c r="P2734" s="36"/>
      <c r="Q2734" s="35"/>
      <c r="R2734" s="37"/>
      <c r="S2734" s="185"/>
      <c r="T2734" s="62" t="str">
        <f>IF(N2734&lt;&gt;"Choose Race",VLOOKUP(Q2734,'Riders Names'!A$2:B$582,2,FALSE),"")</f>
        <v/>
      </c>
      <c r="U2734" s="45" t="str">
        <f>IF(P2734&gt;0,VLOOKUP(Q2734,'Riders Names'!A$2:B$582,1,FALSE),"")</f>
        <v/>
      </c>
      <c r="X2734" s="7" t="str">
        <f>IF('My Races'!$H$2="All",Q2734,CONCATENATE(Q2734,N2734))</f>
        <v>Choose Race</v>
      </c>
    </row>
    <row r="2735" spans="1:24" hidden="1" x14ac:dyDescent="0.2">
      <c r="A2735" s="73" t="str">
        <f t="shared" si="467"/>
        <v/>
      </c>
      <c r="B2735" s="3" t="str">
        <f t="shared" si="465"/>
        <v/>
      </c>
      <c r="E2735" s="14" t="str">
        <f t="shared" si="466"/>
        <v/>
      </c>
      <c r="F2735" s="3">
        <f t="shared" si="472"/>
        <v>8</v>
      </c>
      <c r="G2735" s="3" t="str">
        <f t="shared" si="468"/>
        <v/>
      </c>
      <c r="H2735" s="3">
        <f t="shared" si="473"/>
        <v>0</v>
      </c>
      <c r="I2735" s="3" t="str">
        <f t="shared" si="469"/>
        <v/>
      </c>
      <c r="K2735" s="3">
        <f t="shared" si="470"/>
        <v>61</v>
      </c>
      <c r="L2735" s="3" t="str">
        <f t="shared" si="471"/>
        <v/>
      </c>
      <c r="N2735" s="48" t="s">
        <v>52</v>
      </c>
      <c r="O2735" s="57"/>
      <c r="P2735" s="36"/>
      <c r="Q2735" s="35"/>
      <c r="R2735" s="37"/>
      <c r="S2735" s="185"/>
      <c r="T2735" s="62" t="str">
        <f>IF(N2735&lt;&gt;"Choose Race",VLOOKUP(Q2735,'Riders Names'!A$2:B$582,2,FALSE),"")</f>
        <v/>
      </c>
      <c r="U2735" s="45" t="str">
        <f>IF(P2735&gt;0,VLOOKUP(Q2735,'Riders Names'!A$2:B$582,1,FALSE),"")</f>
        <v/>
      </c>
      <c r="X2735" s="7" t="str">
        <f>IF('My Races'!$H$2="All",Q2735,CONCATENATE(Q2735,N2735))</f>
        <v>Choose Race</v>
      </c>
    </row>
    <row r="2736" spans="1:24" hidden="1" x14ac:dyDescent="0.2">
      <c r="A2736" s="73" t="str">
        <f t="shared" si="467"/>
        <v/>
      </c>
      <c r="B2736" s="3" t="str">
        <f t="shared" si="465"/>
        <v/>
      </c>
      <c r="E2736" s="14" t="str">
        <f t="shared" si="466"/>
        <v/>
      </c>
      <c r="F2736" s="3">
        <f t="shared" si="472"/>
        <v>8</v>
      </c>
      <c r="G2736" s="3" t="str">
        <f t="shared" si="468"/>
        <v/>
      </c>
      <c r="H2736" s="3">
        <f t="shared" si="473"/>
        <v>0</v>
      </c>
      <c r="I2736" s="3" t="str">
        <f t="shared" si="469"/>
        <v/>
      </c>
      <c r="K2736" s="3">
        <f t="shared" si="470"/>
        <v>61</v>
      </c>
      <c r="L2736" s="3" t="str">
        <f t="shared" si="471"/>
        <v/>
      </c>
      <c r="N2736" s="48" t="s">
        <v>52</v>
      </c>
      <c r="O2736" s="57"/>
      <c r="P2736" s="36"/>
      <c r="Q2736" s="35"/>
      <c r="R2736" s="37"/>
      <c r="S2736" s="185"/>
      <c r="T2736" s="62" t="str">
        <f>IF(N2736&lt;&gt;"Choose Race",VLOOKUP(Q2736,'Riders Names'!A$2:B$582,2,FALSE),"")</f>
        <v/>
      </c>
      <c r="U2736" s="45" t="str">
        <f>IF(P2736&gt;0,VLOOKUP(Q2736,'Riders Names'!A$2:B$582,1,FALSE),"")</f>
        <v/>
      </c>
      <c r="X2736" s="7" t="str">
        <f>IF('My Races'!$H$2="All",Q2736,CONCATENATE(Q2736,N2736))</f>
        <v>Choose Race</v>
      </c>
    </row>
    <row r="2737" spans="1:24" hidden="1" x14ac:dyDescent="0.2">
      <c r="A2737" s="73" t="str">
        <f t="shared" si="467"/>
        <v/>
      </c>
      <c r="B2737" s="3" t="str">
        <f t="shared" si="465"/>
        <v/>
      </c>
      <c r="E2737" s="14" t="str">
        <f t="shared" si="466"/>
        <v/>
      </c>
      <c r="F2737" s="3">
        <f t="shared" si="472"/>
        <v>8</v>
      </c>
      <c r="G2737" s="3" t="str">
        <f t="shared" si="468"/>
        <v/>
      </c>
      <c r="H2737" s="3">
        <f t="shared" si="473"/>
        <v>0</v>
      </c>
      <c r="I2737" s="3" t="str">
        <f t="shared" si="469"/>
        <v/>
      </c>
      <c r="K2737" s="3">
        <f t="shared" si="470"/>
        <v>61</v>
      </c>
      <c r="L2737" s="3" t="str">
        <f t="shared" si="471"/>
        <v/>
      </c>
      <c r="N2737" s="48" t="s">
        <v>52</v>
      </c>
      <c r="O2737" s="57"/>
      <c r="P2737" s="36"/>
      <c r="Q2737" s="35"/>
      <c r="R2737" s="37"/>
      <c r="S2737" s="185"/>
      <c r="T2737" s="62" t="str">
        <f>IF(N2737&lt;&gt;"Choose Race",VLOOKUP(Q2737,'Riders Names'!A$2:B$582,2,FALSE),"")</f>
        <v/>
      </c>
      <c r="U2737" s="45" t="str">
        <f>IF(P2737&gt;0,VLOOKUP(Q2737,'Riders Names'!A$2:B$582,1,FALSE),"")</f>
        <v/>
      </c>
      <c r="X2737" s="7" t="str">
        <f>IF('My Races'!$H$2="All",Q2737,CONCATENATE(Q2737,N2737))</f>
        <v>Choose Race</v>
      </c>
    </row>
    <row r="2738" spans="1:24" hidden="1" x14ac:dyDescent="0.2">
      <c r="A2738" s="73" t="str">
        <f t="shared" si="467"/>
        <v/>
      </c>
      <c r="B2738" s="3" t="str">
        <f t="shared" si="465"/>
        <v/>
      </c>
      <c r="E2738" s="14" t="str">
        <f t="shared" si="466"/>
        <v/>
      </c>
      <c r="F2738" s="3">
        <f t="shared" si="472"/>
        <v>8</v>
      </c>
      <c r="G2738" s="3" t="str">
        <f t="shared" si="468"/>
        <v/>
      </c>
      <c r="H2738" s="3">
        <f t="shared" si="473"/>
        <v>0</v>
      </c>
      <c r="I2738" s="3" t="str">
        <f t="shared" si="469"/>
        <v/>
      </c>
      <c r="K2738" s="3">
        <f t="shared" si="470"/>
        <v>61</v>
      </c>
      <c r="L2738" s="3" t="str">
        <f t="shared" si="471"/>
        <v/>
      </c>
      <c r="N2738" s="48" t="s">
        <v>52</v>
      </c>
      <c r="O2738" s="57"/>
      <c r="P2738" s="36"/>
      <c r="Q2738" s="35"/>
      <c r="R2738" s="37"/>
      <c r="S2738" s="185"/>
      <c r="T2738" s="62" t="str">
        <f>IF(N2738&lt;&gt;"Choose Race",VLOOKUP(Q2738,'Riders Names'!A$2:B$582,2,FALSE),"")</f>
        <v/>
      </c>
      <c r="U2738" s="45" t="str">
        <f>IF(P2738&gt;0,VLOOKUP(Q2738,'Riders Names'!A$2:B$582,1,FALSE),"")</f>
        <v/>
      </c>
      <c r="X2738" s="7" t="str">
        <f>IF('My Races'!$H$2="All",Q2738,CONCATENATE(Q2738,N2738))</f>
        <v>Choose Race</v>
      </c>
    </row>
    <row r="2739" spans="1:24" hidden="1" x14ac:dyDescent="0.2">
      <c r="A2739" s="73" t="str">
        <f t="shared" si="467"/>
        <v/>
      </c>
      <c r="B2739" s="3" t="str">
        <f t="shared" si="465"/>
        <v/>
      </c>
      <c r="E2739" s="14" t="str">
        <f t="shared" si="466"/>
        <v/>
      </c>
      <c r="F2739" s="3">
        <f t="shared" si="472"/>
        <v>8</v>
      </c>
      <c r="G2739" s="3" t="str">
        <f t="shared" si="468"/>
        <v/>
      </c>
      <c r="H2739" s="3">
        <f t="shared" si="473"/>
        <v>0</v>
      </c>
      <c r="I2739" s="3" t="str">
        <f t="shared" si="469"/>
        <v/>
      </c>
      <c r="K2739" s="3">
        <f t="shared" si="470"/>
        <v>61</v>
      </c>
      <c r="L2739" s="3" t="str">
        <f t="shared" si="471"/>
        <v/>
      </c>
      <c r="N2739" s="48" t="s">
        <v>52</v>
      </c>
      <c r="O2739" s="57"/>
      <c r="P2739" s="36"/>
      <c r="Q2739" s="35"/>
      <c r="R2739" s="37"/>
      <c r="S2739" s="185"/>
      <c r="T2739" s="62" t="str">
        <f>IF(N2739&lt;&gt;"Choose Race",VLOOKUP(Q2739,'Riders Names'!A$2:B$582,2,FALSE),"")</f>
        <v/>
      </c>
      <c r="U2739" s="45" t="str">
        <f>IF(P2739&gt;0,VLOOKUP(Q2739,'Riders Names'!A$2:B$582,1,FALSE),"")</f>
        <v/>
      </c>
      <c r="X2739" s="7" t="str">
        <f>IF('My Races'!$H$2="All",Q2739,CONCATENATE(Q2739,N2739))</f>
        <v>Choose Race</v>
      </c>
    </row>
    <row r="2740" spans="1:24" hidden="1" x14ac:dyDescent="0.2">
      <c r="A2740" s="73" t="str">
        <f t="shared" si="467"/>
        <v/>
      </c>
      <c r="B2740" s="3" t="str">
        <f t="shared" si="465"/>
        <v/>
      </c>
      <c r="E2740" s="14" t="str">
        <f t="shared" si="466"/>
        <v/>
      </c>
      <c r="F2740" s="3">
        <f t="shared" si="472"/>
        <v>8</v>
      </c>
      <c r="G2740" s="3" t="str">
        <f t="shared" si="468"/>
        <v/>
      </c>
      <c r="H2740" s="3">
        <f t="shared" si="473"/>
        <v>0</v>
      </c>
      <c r="I2740" s="3" t="str">
        <f t="shared" si="469"/>
        <v/>
      </c>
      <c r="K2740" s="3">
        <f t="shared" si="470"/>
        <v>61</v>
      </c>
      <c r="L2740" s="3" t="str">
        <f t="shared" si="471"/>
        <v/>
      </c>
      <c r="N2740" s="48" t="s">
        <v>52</v>
      </c>
      <c r="O2740" s="57"/>
      <c r="P2740" s="36"/>
      <c r="Q2740" s="35"/>
      <c r="R2740" s="37"/>
      <c r="S2740" s="185"/>
      <c r="T2740" s="62" t="str">
        <f>IF(N2740&lt;&gt;"Choose Race",VLOOKUP(Q2740,'Riders Names'!A$2:B$582,2,FALSE),"")</f>
        <v/>
      </c>
      <c r="U2740" s="45" t="str">
        <f>IF(P2740&gt;0,VLOOKUP(Q2740,'Riders Names'!A$2:B$582,1,FALSE),"")</f>
        <v/>
      </c>
      <c r="X2740" s="7" t="str">
        <f>IF('My Races'!$H$2="All",Q2740,CONCATENATE(Q2740,N2740))</f>
        <v>Choose Race</v>
      </c>
    </row>
    <row r="2741" spans="1:24" hidden="1" x14ac:dyDescent="0.2">
      <c r="A2741" s="73" t="str">
        <f t="shared" si="467"/>
        <v/>
      </c>
      <c r="B2741" s="3" t="str">
        <f t="shared" si="465"/>
        <v/>
      </c>
      <c r="E2741" s="14" t="str">
        <f t="shared" si="466"/>
        <v/>
      </c>
      <c r="F2741" s="3">
        <f t="shared" si="472"/>
        <v>8</v>
      </c>
      <c r="G2741" s="3" t="str">
        <f t="shared" si="468"/>
        <v/>
      </c>
      <c r="H2741" s="3">
        <f t="shared" si="473"/>
        <v>0</v>
      </c>
      <c r="I2741" s="3" t="str">
        <f t="shared" si="469"/>
        <v/>
      </c>
      <c r="K2741" s="3">
        <f t="shared" si="470"/>
        <v>61</v>
      </c>
      <c r="L2741" s="3" t="str">
        <f t="shared" si="471"/>
        <v/>
      </c>
      <c r="N2741" s="48" t="s">
        <v>52</v>
      </c>
      <c r="O2741" s="57"/>
      <c r="P2741" s="36"/>
      <c r="Q2741" s="35"/>
      <c r="R2741" s="37"/>
      <c r="S2741" s="185"/>
      <c r="T2741" s="62" t="str">
        <f>IF(N2741&lt;&gt;"Choose Race",VLOOKUP(Q2741,'Riders Names'!A$2:B$582,2,FALSE),"")</f>
        <v/>
      </c>
      <c r="U2741" s="45" t="str">
        <f>IF(P2741&gt;0,VLOOKUP(Q2741,'Riders Names'!A$2:B$582,1,FALSE),"")</f>
        <v/>
      </c>
      <c r="X2741" s="7" t="str">
        <f>IF('My Races'!$H$2="All",Q2741,CONCATENATE(Q2741,N2741))</f>
        <v>Choose Race</v>
      </c>
    </row>
    <row r="2742" spans="1:24" hidden="1" x14ac:dyDescent="0.2">
      <c r="A2742" s="73" t="str">
        <f t="shared" si="467"/>
        <v/>
      </c>
      <c r="B2742" s="3" t="str">
        <f t="shared" si="465"/>
        <v/>
      </c>
      <c r="E2742" s="14" t="str">
        <f t="shared" si="466"/>
        <v/>
      </c>
      <c r="F2742" s="3">
        <f t="shared" si="472"/>
        <v>8</v>
      </c>
      <c r="G2742" s="3" t="str">
        <f t="shared" si="468"/>
        <v/>
      </c>
      <c r="H2742" s="3">
        <f t="shared" si="473"/>
        <v>0</v>
      </c>
      <c r="I2742" s="3" t="str">
        <f t="shared" si="469"/>
        <v/>
      </c>
      <c r="K2742" s="3">
        <f t="shared" si="470"/>
        <v>61</v>
      </c>
      <c r="L2742" s="3" t="str">
        <f t="shared" si="471"/>
        <v/>
      </c>
      <c r="N2742" s="48" t="s">
        <v>52</v>
      </c>
      <c r="O2742" s="57"/>
      <c r="P2742" s="36"/>
      <c r="Q2742" s="35"/>
      <c r="R2742" s="37"/>
      <c r="S2742" s="185"/>
      <c r="T2742" s="62" t="str">
        <f>IF(N2742&lt;&gt;"Choose Race",VLOOKUP(Q2742,'Riders Names'!A$2:B$582,2,FALSE),"")</f>
        <v/>
      </c>
      <c r="U2742" s="45" t="str">
        <f>IF(P2742&gt;0,VLOOKUP(Q2742,'Riders Names'!A$2:B$582,1,FALSE),"")</f>
        <v/>
      </c>
      <c r="X2742" s="7" t="str">
        <f>IF('My Races'!$H$2="All",Q2742,CONCATENATE(Q2742,N2742))</f>
        <v>Choose Race</v>
      </c>
    </row>
    <row r="2743" spans="1:24" hidden="1" x14ac:dyDescent="0.2">
      <c r="A2743" s="73" t="str">
        <f t="shared" si="467"/>
        <v/>
      </c>
      <c r="B2743" s="3" t="str">
        <f t="shared" si="465"/>
        <v/>
      </c>
      <c r="E2743" s="14" t="str">
        <f t="shared" si="466"/>
        <v/>
      </c>
      <c r="F2743" s="3">
        <f t="shared" si="472"/>
        <v>8</v>
      </c>
      <c r="G2743" s="3" t="str">
        <f t="shared" si="468"/>
        <v/>
      </c>
      <c r="H2743" s="3">
        <f t="shared" si="473"/>
        <v>0</v>
      </c>
      <c r="I2743" s="3" t="str">
        <f t="shared" si="469"/>
        <v/>
      </c>
      <c r="K2743" s="3">
        <f t="shared" si="470"/>
        <v>61</v>
      </c>
      <c r="L2743" s="3" t="str">
        <f t="shared" si="471"/>
        <v/>
      </c>
      <c r="N2743" s="48" t="s">
        <v>52</v>
      </c>
      <c r="O2743" s="57"/>
      <c r="P2743" s="36"/>
      <c r="Q2743" s="35"/>
      <c r="R2743" s="37"/>
      <c r="S2743" s="185"/>
      <c r="T2743" s="62" t="str">
        <f>IF(N2743&lt;&gt;"Choose Race",VLOOKUP(Q2743,'Riders Names'!A$2:B$582,2,FALSE),"")</f>
        <v/>
      </c>
      <c r="U2743" s="45" t="str">
        <f>IF(P2743&gt;0,VLOOKUP(Q2743,'Riders Names'!A$2:B$582,1,FALSE),"")</f>
        <v/>
      </c>
      <c r="X2743" s="7" t="str">
        <f>IF('My Races'!$H$2="All",Q2743,CONCATENATE(Q2743,N2743))</f>
        <v>Choose Race</v>
      </c>
    </row>
    <row r="2744" spans="1:24" hidden="1" x14ac:dyDescent="0.2">
      <c r="A2744" s="73" t="str">
        <f t="shared" si="467"/>
        <v/>
      </c>
      <c r="B2744" s="3" t="str">
        <f t="shared" si="465"/>
        <v/>
      </c>
      <c r="E2744" s="14" t="str">
        <f t="shared" si="466"/>
        <v/>
      </c>
      <c r="F2744" s="3">
        <f t="shared" si="472"/>
        <v>8</v>
      </c>
      <c r="G2744" s="3" t="str">
        <f t="shared" si="468"/>
        <v/>
      </c>
      <c r="H2744" s="3">
        <f t="shared" si="473"/>
        <v>0</v>
      </c>
      <c r="I2744" s="3" t="str">
        <f t="shared" si="469"/>
        <v/>
      </c>
      <c r="K2744" s="3">
        <f t="shared" si="470"/>
        <v>61</v>
      </c>
      <c r="L2744" s="3" t="str">
        <f t="shared" si="471"/>
        <v/>
      </c>
      <c r="N2744" s="48" t="s">
        <v>52</v>
      </c>
      <c r="O2744" s="57"/>
      <c r="P2744" s="36"/>
      <c r="Q2744" s="35"/>
      <c r="R2744" s="37"/>
      <c r="S2744" s="185"/>
      <c r="T2744" s="62" t="str">
        <f>IF(N2744&lt;&gt;"Choose Race",VLOOKUP(Q2744,'Riders Names'!A$2:B$582,2,FALSE),"")</f>
        <v/>
      </c>
      <c r="U2744" s="45" t="str">
        <f>IF(P2744&gt;0,VLOOKUP(Q2744,'Riders Names'!A$2:B$582,1,FALSE),"")</f>
        <v/>
      </c>
      <c r="X2744" s="7" t="str">
        <f>IF('My Races'!$H$2="All",Q2744,CONCATENATE(Q2744,N2744))</f>
        <v>Choose Race</v>
      </c>
    </row>
    <row r="2745" spans="1:24" hidden="1" x14ac:dyDescent="0.2">
      <c r="A2745" s="73" t="str">
        <f t="shared" si="467"/>
        <v/>
      </c>
      <c r="B2745" s="3" t="str">
        <f t="shared" si="465"/>
        <v/>
      </c>
      <c r="E2745" s="14" t="str">
        <f t="shared" si="466"/>
        <v/>
      </c>
      <c r="F2745" s="3">
        <f t="shared" si="472"/>
        <v>8</v>
      </c>
      <c r="G2745" s="3" t="str">
        <f t="shared" si="468"/>
        <v/>
      </c>
      <c r="H2745" s="3">
        <f t="shared" si="473"/>
        <v>0</v>
      </c>
      <c r="I2745" s="3" t="str">
        <f t="shared" si="469"/>
        <v/>
      </c>
      <c r="K2745" s="3">
        <f t="shared" si="470"/>
        <v>61</v>
      </c>
      <c r="L2745" s="3" t="str">
        <f t="shared" si="471"/>
        <v/>
      </c>
      <c r="N2745" s="48" t="s">
        <v>52</v>
      </c>
      <c r="O2745" s="57"/>
      <c r="P2745" s="36"/>
      <c r="Q2745" s="35"/>
      <c r="R2745" s="37"/>
      <c r="S2745" s="185"/>
      <c r="T2745" s="62" t="str">
        <f>IF(N2745&lt;&gt;"Choose Race",VLOOKUP(Q2745,'Riders Names'!A$2:B$582,2,FALSE),"")</f>
        <v/>
      </c>
      <c r="U2745" s="45" t="str">
        <f>IF(P2745&gt;0,VLOOKUP(Q2745,'Riders Names'!A$2:B$582,1,FALSE),"")</f>
        <v/>
      </c>
      <c r="X2745" s="7" t="str">
        <f>IF('My Races'!$H$2="All",Q2745,CONCATENATE(Q2745,N2745))</f>
        <v>Choose Race</v>
      </c>
    </row>
    <row r="2746" spans="1:24" hidden="1" x14ac:dyDescent="0.2">
      <c r="A2746" s="73" t="str">
        <f t="shared" si="467"/>
        <v/>
      </c>
      <c r="B2746" s="3" t="str">
        <f t="shared" si="465"/>
        <v/>
      </c>
      <c r="E2746" s="14" t="str">
        <f t="shared" si="466"/>
        <v/>
      </c>
      <c r="F2746" s="3">
        <f t="shared" si="472"/>
        <v>8</v>
      </c>
      <c r="G2746" s="3" t="str">
        <f t="shared" si="468"/>
        <v/>
      </c>
      <c r="H2746" s="3">
        <f t="shared" si="473"/>
        <v>0</v>
      </c>
      <c r="I2746" s="3" t="str">
        <f t="shared" si="469"/>
        <v/>
      </c>
      <c r="K2746" s="3">
        <f t="shared" si="470"/>
        <v>61</v>
      </c>
      <c r="L2746" s="3" t="str">
        <f t="shared" si="471"/>
        <v/>
      </c>
      <c r="N2746" s="48" t="s">
        <v>52</v>
      </c>
      <c r="O2746" s="57"/>
      <c r="P2746" s="36"/>
      <c r="Q2746" s="35"/>
      <c r="R2746" s="37"/>
      <c r="S2746" s="185"/>
      <c r="T2746" s="62" t="str">
        <f>IF(N2746&lt;&gt;"Choose Race",VLOOKUP(Q2746,'Riders Names'!A$2:B$582,2,FALSE),"")</f>
        <v/>
      </c>
      <c r="U2746" s="45" t="str">
        <f>IF(P2746&gt;0,VLOOKUP(Q2746,'Riders Names'!A$2:B$582,1,FALSE),"")</f>
        <v/>
      </c>
      <c r="X2746" s="7" t="str">
        <f>IF('My Races'!$H$2="All",Q2746,CONCATENATE(Q2746,N2746))</f>
        <v>Choose Race</v>
      </c>
    </row>
    <row r="2747" spans="1:24" hidden="1" x14ac:dyDescent="0.2">
      <c r="A2747" s="73" t="str">
        <f t="shared" si="467"/>
        <v/>
      </c>
      <c r="B2747" s="3" t="str">
        <f t="shared" si="465"/>
        <v/>
      </c>
      <c r="E2747" s="14" t="str">
        <f t="shared" si="466"/>
        <v/>
      </c>
      <c r="F2747" s="3">
        <f t="shared" si="472"/>
        <v>8</v>
      </c>
      <c r="G2747" s="3" t="str">
        <f t="shared" si="468"/>
        <v/>
      </c>
      <c r="H2747" s="3">
        <f t="shared" si="473"/>
        <v>0</v>
      </c>
      <c r="I2747" s="3" t="str">
        <f t="shared" si="469"/>
        <v/>
      </c>
      <c r="K2747" s="3">
        <f t="shared" si="470"/>
        <v>61</v>
      </c>
      <c r="L2747" s="3" t="str">
        <f t="shared" si="471"/>
        <v/>
      </c>
      <c r="N2747" s="48" t="s">
        <v>52</v>
      </c>
      <c r="O2747" s="57"/>
      <c r="P2747" s="36"/>
      <c r="Q2747" s="35"/>
      <c r="R2747" s="37"/>
      <c r="S2747" s="185"/>
      <c r="T2747" s="62" t="str">
        <f>IF(N2747&lt;&gt;"Choose Race",VLOOKUP(Q2747,'Riders Names'!A$2:B$582,2,FALSE),"")</f>
        <v/>
      </c>
      <c r="U2747" s="45" t="str">
        <f>IF(P2747&gt;0,VLOOKUP(Q2747,'Riders Names'!A$2:B$582,1,FALSE),"")</f>
        <v/>
      </c>
      <c r="X2747" s="7" t="str">
        <f>IF('My Races'!$H$2="All",Q2747,CONCATENATE(Q2747,N2747))</f>
        <v>Choose Race</v>
      </c>
    </row>
    <row r="2748" spans="1:24" hidden="1" x14ac:dyDescent="0.2">
      <c r="A2748" s="73" t="str">
        <f t="shared" si="467"/>
        <v/>
      </c>
      <c r="B2748" s="3" t="str">
        <f t="shared" si="465"/>
        <v/>
      </c>
      <c r="E2748" s="14" t="str">
        <f t="shared" si="466"/>
        <v/>
      </c>
      <c r="F2748" s="3">
        <f t="shared" si="472"/>
        <v>8</v>
      </c>
      <c r="G2748" s="3" t="str">
        <f t="shared" si="468"/>
        <v/>
      </c>
      <c r="H2748" s="3">
        <f t="shared" si="473"/>
        <v>0</v>
      </c>
      <c r="I2748" s="3" t="str">
        <f t="shared" si="469"/>
        <v/>
      </c>
      <c r="K2748" s="3">
        <f t="shared" si="470"/>
        <v>61</v>
      </c>
      <c r="L2748" s="3" t="str">
        <f t="shared" si="471"/>
        <v/>
      </c>
      <c r="N2748" s="48" t="s">
        <v>52</v>
      </c>
      <c r="O2748" s="57"/>
      <c r="P2748" s="36"/>
      <c r="Q2748" s="35"/>
      <c r="R2748" s="37"/>
      <c r="S2748" s="185"/>
      <c r="T2748" s="62" t="str">
        <f>IF(N2748&lt;&gt;"Choose Race",VLOOKUP(Q2748,'Riders Names'!A$2:B$582,2,FALSE),"")</f>
        <v/>
      </c>
      <c r="U2748" s="45" t="str">
        <f>IF(P2748&gt;0,VLOOKUP(Q2748,'Riders Names'!A$2:B$582,1,FALSE),"")</f>
        <v/>
      </c>
      <c r="X2748" s="7" t="str">
        <f>IF('My Races'!$H$2="All",Q2748,CONCATENATE(Q2748,N2748))</f>
        <v>Choose Race</v>
      </c>
    </row>
    <row r="2749" spans="1:24" hidden="1" x14ac:dyDescent="0.2">
      <c r="A2749" s="73" t="str">
        <f t="shared" si="467"/>
        <v/>
      </c>
      <c r="B2749" s="3" t="str">
        <f t="shared" si="465"/>
        <v/>
      </c>
      <c r="E2749" s="14" t="str">
        <f t="shared" si="466"/>
        <v/>
      </c>
      <c r="F2749" s="3">
        <f t="shared" si="472"/>
        <v>8</v>
      </c>
      <c r="G2749" s="3" t="str">
        <f t="shared" si="468"/>
        <v/>
      </c>
      <c r="H2749" s="3">
        <f t="shared" si="473"/>
        <v>0</v>
      </c>
      <c r="I2749" s="3" t="str">
        <f t="shared" si="469"/>
        <v/>
      </c>
      <c r="K2749" s="3">
        <f t="shared" si="470"/>
        <v>61</v>
      </c>
      <c r="L2749" s="3" t="str">
        <f t="shared" si="471"/>
        <v/>
      </c>
      <c r="N2749" s="48" t="s">
        <v>52</v>
      </c>
      <c r="O2749" s="57"/>
      <c r="P2749" s="36"/>
      <c r="Q2749" s="35"/>
      <c r="R2749" s="37"/>
      <c r="S2749" s="185"/>
      <c r="T2749" s="62" t="str">
        <f>IF(N2749&lt;&gt;"Choose Race",VLOOKUP(Q2749,'Riders Names'!A$2:B$582,2,FALSE),"")</f>
        <v/>
      </c>
      <c r="U2749" s="45" t="str">
        <f>IF(P2749&gt;0,VLOOKUP(Q2749,'Riders Names'!A$2:B$582,1,FALSE),"")</f>
        <v/>
      </c>
      <c r="X2749" s="7" t="str">
        <f>IF('My Races'!$H$2="All",Q2749,CONCATENATE(Q2749,N2749))</f>
        <v>Choose Race</v>
      </c>
    </row>
    <row r="2750" spans="1:24" hidden="1" x14ac:dyDescent="0.2">
      <c r="A2750" s="73" t="str">
        <f t="shared" si="467"/>
        <v/>
      </c>
      <c r="B2750" s="3" t="str">
        <f t="shared" si="465"/>
        <v/>
      </c>
      <c r="E2750" s="14" t="str">
        <f t="shared" si="466"/>
        <v/>
      </c>
      <c r="F2750" s="3">
        <f t="shared" si="472"/>
        <v>8</v>
      </c>
      <c r="G2750" s="3" t="str">
        <f t="shared" si="468"/>
        <v/>
      </c>
      <c r="H2750" s="3">
        <f t="shared" si="473"/>
        <v>0</v>
      </c>
      <c r="I2750" s="3" t="str">
        <f t="shared" si="469"/>
        <v/>
      </c>
      <c r="K2750" s="3">
        <f t="shared" si="470"/>
        <v>61</v>
      </c>
      <c r="L2750" s="3" t="str">
        <f t="shared" si="471"/>
        <v/>
      </c>
      <c r="N2750" s="48" t="s">
        <v>52</v>
      </c>
      <c r="O2750" s="57"/>
      <c r="P2750" s="36"/>
      <c r="Q2750" s="35"/>
      <c r="R2750" s="37"/>
      <c r="S2750" s="185"/>
      <c r="T2750" s="62" t="str">
        <f>IF(N2750&lt;&gt;"Choose Race",VLOOKUP(Q2750,'Riders Names'!A$2:B$582,2,FALSE),"")</f>
        <v/>
      </c>
      <c r="U2750" s="45" t="str">
        <f>IF(P2750&gt;0,VLOOKUP(Q2750,'Riders Names'!A$2:B$582,1,FALSE),"")</f>
        <v/>
      </c>
      <c r="X2750" s="7" t="str">
        <f>IF('My Races'!$H$2="All",Q2750,CONCATENATE(Q2750,N2750))</f>
        <v>Choose Race</v>
      </c>
    </row>
    <row r="2751" spans="1:24" hidden="1" x14ac:dyDescent="0.2">
      <c r="A2751" s="73" t="str">
        <f t="shared" si="467"/>
        <v/>
      </c>
      <c r="B2751" s="3" t="str">
        <f t="shared" si="465"/>
        <v/>
      </c>
      <c r="E2751" s="14" t="str">
        <f t="shared" si="466"/>
        <v/>
      </c>
      <c r="F2751" s="3">
        <f t="shared" si="472"/>
        <v>8</v>
      </c>
      <c r="G2751" s="3" t="str">
        <f t="shared" si="468"/>
        <v/>
      </c>
      <c r="H2751" s="3">
        <f t="shared" si="473"/>
        <v>0</v>
      </c>
      <c r="I2751" s="3" t="str">
        <f t="shared" si="469"/>
        <v/>
      </c>
      <c r="K2751" s="3">
        <f t="shared" si="470"/>
        <v>61</v>
      </c>
      <c r="L2751" s="3" t="str">
        <f t="shared" si="471"/>
        <v/>
      </c>
      <c r="N2751" s="48" t="s">
        <v>52</v>
      </c>
      <c r="O2751" s="57"/>
      <c r="P2751" s="36"/>
      <c r="Q2751" s="35"/>
      <c r="R2751" s="37"/>
      <c r="S2751" s="185"/>
      <c r="T2751" s="62" t="str">
        <f>IF(N2751&lt;&gt;"Choose Race",VLOOKUP(Q2751,'Riders Names'!A$2:B$582,2,FALSE),"")</f>
        <v/>
      </c>
      <c r="U2751" s="45" t="str">
        <f>IF(P2751&gt;0,VLOOKUP(Q2751,'Riders Names'!A$2:B$582,1,FALSE),"")</f>
        <v/>
      </c>
      <c r="X2751" s="7" t="str">
        <f>IF('My Races'!$H$2="All",Q2751,CONCATENATE(Q2751,N2751))</f>
        <v>Choose Race</v>
      </c>
    </row>
    <row r="2752" spans="1:24" hidden="1" x14ac:dyDescent="0.2">
      <c r="A2752" s="73" t="str">
        <f t="shared" si="467"/>
        <v/>
      </c>
      <c r="B2752" s="3" t="str">
        <f t="shared" si="465"/>
        <v/>
      </c>
      <c r="E2752" s="14" t="str">
        <f t="shared" si="466"/>
        <v/>
      </c>
      <c r="F2752" s="3">
        <f t="shared" si="472"/>
        <v>8</v>
      </c>
      <c r="G2752" s="3" t="str">
        <f t="shared" si="468"/>
        <v/>
      </c>
      <c r="H2752" s="3">
        <f t="shared" si="473"/>
        <v>0</v>
      </c>
      <c r="I2752" s="3" t="str">
        <f t="shared" si="469"/>
        <v/>
      </c>
      <c r="K2752" s="3">
        <f t="shared" si="470"/>
        <v>61</v>
      </c>
      <c r="L2752" s="3" t="str">
        <f t="shared" si="471"/>
        <v/>
      </c>
      <c r="N2752" s="48" t="s">
        <v>52</v>
      </c>
      <c r="O2752" s="57"/>
      <c r="P2752" s="36"/>
      <c r="Q2752" s="35"/>
      <c r="R2752" s="37"/>
      <c r="S2752" s="185"/>
      <c r="T2752" s="62" t="str">
        <f>IF(N2752&lt;&gt;"Choose Race",VLOOKUP(Q2752,'Riders Names'!A$2:B$582,2,FALSE),"")</f>
        <v/>
      </c>
      <c r="U2752" s="45" t="str">
        <f>IF(P2752&gt;0,VLOOKUP(Q2752,'Riders Names'!A$2:B$582,1,FALSE),"")</f>
        <v/>
      </c>
      <c r="X2752" s="7" t="str">
        <f>IF('My Races'!$H$2="All",Q2752,CONCATENATE(Q2752,N2752))</f>
        <v>Choose Race</v>
      </c>
    </row>
    <row r="2753" spans="1:24" hidden="1" x14ac:dyDescent="0.2">
      <c r="A2753" s="73" t="str">
        <f t="shared" si="467"/>
        <v/>
      </c>
      <c r="B2753" s="3" t="str">
        <f t="shared" si="465"/>
        <v/>
      </c>
      <c r="E2753" s="14" t="str">
        <f t="shared" si="466"/>
        <v/>
      </c>
      <c r="F2753" s="3">
        <f t="shared" si="472"/>
        <v>8</v>
      </c>
      <c r="G2753" s="3" t="str">
        <f t="shared" si="468"/>
        <v/>
      </c>
      <c r="H2753" s="3">
        <f t="shared" si="473"/>
        <v>0</v>
      </c>
      <c r="I2753" s="3" t="str">
        <f t="shared" si="469"/>
        <v/>
      </c>
      <c r="K2753" s="3">
        <f t="shared" si="470"/>
        <v>61</v>
      </c>
      <c r="L2753" s="3" t="str">
        <f t="shared" si="471"/>
        <v/>
      </c>
      <c r="N2753" s="48" t="s">
        <v>52</v>
      </c>
      <c r="O2753" s="57"/>
      <c r="P2753" s="36"/>
      <c r="Q2753" s="35"/>
      <c r="R2753" s="37"/>
      <c r="S2753" s="185"/>
      <c r="T2753" s="62" t="str">
        <f>IF(N2753&lt;&gt;"Choose Race",VLOOKUP(Q2753,'Riders Names'!A$2:B$582,2,FALSE),"")</f>
        <v/>
      </c>
      <c r="U2753" s="45" t="str">
        <f>IF(P2753&gt;0,VLOOKUP(Q2753,'Riders Names'!A$2:B$582,1,FALSE),"")</f>
        <v/>
      </c>
      <c r="X2753" s="7" t="str">
        <f>IF('My Races'!$H$2="All",Q2753,CONCATENATE(Q2753,N2753))</f>
        <v>Choose Race</v>
      </c>
    </row>
    <row r="2754" spans="1:24" hidden="1" x14ac:dyDescent="0.2">
      <c r="A2754" s="73" t="str">
        <f t="shared" si="467"/>
        <v/>
      </c>
      <c r="B2754" s="3" t="str">
        <f t="shared" si="465"/>
        <v/>
      </c>
      <c r="E2754" s="14" t="str">
        <f t="shared" si="466"/>
        <v/>
      </c>
      <c r="F2754" s="3">
        <f t="shared" si="472"/>
        <v>8</v>
      </c>
      <c r="G2754" s="3" t="str">
        <f t="shared" si="468"/>
        <v/>
      </c>
      <c r="H2754" s="3">
        <f t="shared" si="473"/>
        <v>0</v>
      </c>
      <c r="I2754" s="3" t="str">
        <f t="shared" si="469"/>
        <v/>
      </c>
      <c r="K2754" s="3">
        <f t="shared" si="470"/>
        <v>61</v>
      </c>
      <c r="L2754" s="3" t="str">
        <f t="shared" si="471"/>
        <v/>
      </c>
      <c r="N2754" s="48" t="s">
        <v>52</v>
      </c>
      <c r="O2754" s="57"/>
      <c r="P2754" s="36"/>
      <c r="Q2754" s="35"/>
      <c r="R2754" s="37"/>
      <c r="S2754" s="185"/>
      <c r="T2754" s="62" t="str">
        <f>IF(N2754&lt;&gt;"Choose Race",VLOOKUP(Q2754,'Riders Names'!A$2:B$582,2,FALSE),"")</f>
        <v/>
      </c>
      <c r="U2754" s="45" t="str">
        <f>IF(P2754&gt;0,VLOOKUP(Q2754,'Riders Names'!A$2:B$582,1,FALSE),"")</f>
        <v/>
      </c>
      <c r="X2754" s="7" t="str">
        <f>IF('My Races'!$H$2="All",Q2754,CONCATENATE(Q2754,N2754))</f>
        <v>Choose Race</v>
      </c>
    </row>
    <row r="2755" spans="1:24" hidden="1" x14ac:dyDescent="0.2">
      <c r="A2755" s="73" t="str">
        <f t="shared" si="467"/>
        <v/>
      </c>
      <c r="B2755" s="3" t="str">
        <f t="shared" ref="B2755:B2818" si="474">IF(N2755=$AA$11,RANK(A2755,A$3:A$5000,1),"")</f>
        <v/>
      </c>
      <c r="E2755" s="14" t="str">
        <f t="shared" ref="E2755:E2818" si="475">IF(N2755=$AA$11,P2755,"")</f>
        <v/>
      </c>
      <c r="F2755" s="3">
        <f t="shared" si="472"/>
        <v>8</v>
      </c>
      <c r="G2755" s="3" t="str">
        <f t="shared" si="468"/>
        <v/>
      </c>
      <c r="H2755" s="3">
        <f t="shared" si="473"/>
        <v>0</v>
      </c>
      <c r="I2755" s="3" t="str">
        <f t="shared" si="469"/>
        <v/>
      </c>
      <c r="K2755" s="3">
        <f t="shared" si="470"/>
        <v>61</v>
      </c>
      <c r="L2755" s="3" t="str">
        <f t="shared" si="471"/>
        <v/>
      </c>
      <c r="N2755" s="48" t="s">
        <v>52</v>
      </c>
      <c r="O2755" s="57"/>
      <c r="P2755" s="36"/>
      <c r="Q2755" s="35"/>
      <c r="R2755" s="37"/>
      <c r="S2755" s="185"/>
      <c r="T2755" s="62" t="str">
        <f>IF(N2755&lt;&gt;"Choose Race",VLOOKUP(Q2755,'Riders Names'!A$2:B$582,2,FALSE),"")</f>
        <v/>
      </c>
      <c r="U2755" s="45" t="str">
        <f>IF(P2755&gt;0,VLOOKUP(Q2755,'Riders Names'!A$2:B$582,1,FALSE),"")</f>
        <v/>
      </c>
      <c r="X2755" s="7" t="str">
        <f>IF('My Races'!$H$2="All",Q2755,CONCATENATE(Q2755,N2755))</f>
        <v>Choose Race</v>
      </c>
    </row>
    <row r="2756" spans="1:24" hidden="1" x14ac:dyDescent="0.2">
      <c r="A2756" s="73" t="str">
        <f t="shared" ref="A2756:A2819" si="476">IF(AND(N2756=$AA$11,$AA$7="All"),R2756,IF(AND(N2756=$AA$11,$AA$7=T2756),R2756,""))</f>
        <v/>
      </c>
      <c r="B2756" s="3" t="str">
        <f t="shared" si="474"/>
        <v/>
      </c>
      <c r="E2756" s="14" t="str">
        <f t="shared" si="475"/>
        <v/>
      </c>
      <c r="F2756" s="3">
        <f t="shared" si="472"/>
        <v>8</v>
      </c>
      <c r="G2756" s="3" t="str">
        <f t="shared" ref="G2756:G2819" si="477">IF(F2756&lt;&gt;F2755,F2756,"")</f>
        <v/>
      </c>
      <c r="H2756" s="3">
        <f t="shared" si="473"/>
        <v>0</v>
      </c>
      <c r="I2756" s="3" t="str">
        <f t="shared" ref="I2756:I2819" si="478">IF(H2756&lt;&gt;H2755,CONCATENATE($AA$11,H2756),"")</f>
        <v/>
      </c>
      <c r="K2756" s="3">
        <f t="shared" si="470"/>
        <v>61</v>
      </c>
      <c r="L2756" s="3" t="str">
        <f t="shared" si="471"/>
        <v/>
      </c>
      <c r="N2756" s="48" t="s">
        <v>52</v>
      </c>
      <c r="O2756" s="57"/>
      <c r="P2756" s="36"/>
      <c r="Q2756" s="35"/>
      <c r="R2756" s="37"/>
      <c r="S2756" s="185"/>
      <c r="T2756" s="62" t="str">
        <f>IF(N2756&lt;&gt;"Choose Race",VLOOKUP(Q2756,'Riders Names'!A$2:B$582,2,FALSE),"")</f>
        <v/>
      </c>
      <c r="U2756" s="45" t="str">
        <f>IF(P2756&gt;0,VLOOKUP(Q2756,'Riders Names'!A$2:B$582,1,FALSE),"")</f>
        <v/>
      </c>
      <c r="X2756" s="7" t="str">
        <f>IF('My Races'!$H$2="All",Q2756,CONCATENATE(Q2756,N2756))</f>
        <v>Choose Race</v>
      </c>
    </row>
    <row r="2757" spans="1:24" hidden="1" x14ac:dyDescent="0.2">
      <c r="A2757" s="73" t="str">
        <f t="shared" si="476"/>
        <v/>
      </c>
      <c r="B2757" s="3" t="str">
        <f t="shared" si="474"/>
        <v/>
      </c>
      <c r="E2757" s="14" t="str">
        <f t="shared" si="475"/>
        <v/>
      </c>
      <c r="F2757" s="3">
        <f t="shared" si="472"/>
        <v>8</v>
      </c>
      <c r="G2757" s="3" t="str">
        <f t="shared" si="477"/>
        <v/>
      </c>
      <c r="H2757" s="3">
        <f t="shared" si="473"/>
        <v>0</v>
      </c>
      <c r="I2757" s="3" t="str">
        <f t="shared" si="478"/>
        <v/>
      </c>
      <c r="K2757" s="3">
        <f t="shared" si="470"/>
        <v>61</v>
      </c>
      <c r="L2757" s="3" t="str">
        <f t="shared" si="471"/>
        <v/>
      </c>
      <c r="N2757" s="48" t="s">
        <v>52</v>
      </c>
      <c r="O2757" s="57"/>
      <c r="P2757" s="36"/>
      <c r="Q2757" s="35"/>
      <c r="R2757" s="37"/>
      <c r="S2757" s="185"/>
      <c r="T2757" s="62" t="str">
        <f>IF(N2757&lt;&gt;"Choose Race",VLOOKUP(Q2757,'Riders Names'!A$2:B$582,2,FALSE),"")</f>
        <v/>
      </c>
      <c r="U2757" s="45" t="str">
        <f>IF(P2757&gt;0,VLOOKUP(Q2757,'Riders Names'!A$2:B$582,1,FALSE),"")</f>
        <v/>
      </c>
      <c r="X2757" s="7" t="str">
        <f>IF('My Races'!$H$2="All",Q2757,CONCATENATE(Q2757,N2757))</f>
        <v>Choose Race</v>
      </c>
    </row>
    <row r="2758" spans="1:24" hidden="1" x14ac:dyDescent="0.2">
      <c r="A2758" s="73" t="str">
        <f t="shared" si="476"/>
        <v/>
      </c>
      <c r="B2758" s="3" t="str">
        <f t="shared" si="474"/>
        <v/>
      </c>
      <c r="E2758" s="14" t="str">
        <f t="shared" si="475"/>
        <v/>
      </c>
      <c r="F2758" s="3">
        <f t="shared" si="472"/>
        <v>8</v>
      </c>
      <c r="G2758" s="3" t="str">
        <f t="shared" si="477"/>
        <v/>
      </c>
      <c r="H2758" s="3">
        <f t="shared" si="473"/>
        <v>0</v>
      </c>
      <c r="I2758" s="3" t="str">
        <f t="shared" si="478"/>
        <v/>
      </c>
      <c r="K2758" s="3">
        <f t="shared" si="470"/>
        <v>61</v>
      </c>
      <c r="L2758" s="3" t="str">
        <f t="shared" si="471"/>
        <v/>
      </c>
      <c r="N2758" s="48" t="s">
        <v>52</v>
      </c>
      <c r="O2758" s="57"/>
      <c r="P2758" s="36"/>
      <c r="Q2758" s="35"/>
      <c r="R2758" s="37"/>
      <c r="S2758" s="185"/>
      <c r="T2758" s="62" t="str">
        <f>IF(N2758&lt;&gt;"Choose Race",VLOOKUP(Q2758,'Riders Names'!A$2:B$582,2,FALSE),"")</f>
        <v/>
      </c>
      <c r="U2758" s="45" t="str">
        <f>IF(P2758&gt;0,VLOOKUP(Q2758,'Riders Names'!A$2:B$582,1,FALSE),"")</f>
        <v/>
      </c>
      <c r="X2758" s="7" t="str">
        <f>IF('My Races'!$H$2="All",Q2758,CONCATENATE(Q2758,N2758))</f>
        <v>Choose Race</v>
      </c>
    </row>
    <row r="2759" spans="1:24" hidden="1" x14ac:dyDescent="0.2">
      <c r="A2759" s="73" t="str">
        <f t="shared" si="476"/>
        <v/>
      </c>
      <c r="B2759" s="3" t="str">
        <f t="shared" si="474"/>
        <v/>
      </c>
      <c r="E2759" s="14" t="str">
        <f t="shared" si="475"/>
        <v/>
      </c>
      <c r="F2759" s="3">
        <f t="shared" si="472"/>
        <v>8</v>
      </c>
      <c r="G2759" s="3" t="str">
        <f t="shared" si="477"/>
        <v/>
      </c>
      <c r="H2759" s="3">
        <f t="shared" si="473"/>
        <v>0</v>
      </c>
      <c r="I2759" s="3" t="str">
        <f t="shared" si="478"/>
        <v/>
      </c>
      <c r="K2759" s="3">
        <f t="shared" si="470"/>
        <v>61</v>
      </c>
      <c r="L2759" s="3" t="str">
        <f t="shared" si="471"/>
        <v/>
      </c>
      <c r="N2759" s="48" t="s">
        <v>52</v>
      </c>
      <c r="O2759" s="57"/>
      <c r="P2759" s="36"/>
      <c r="Q2759" s="35"/>
      <c r="R2759" s="37"/>
      <c r="S2759" s="185"/>
      <c r="T2759" s="62" t="str">
        <f>IF(N2759&lt;&gt;"Choose Race",VLOOKUP(Q2759,'Riders Names'!A$2:B$582,2,FALSE),"")</f>
        <v/>
      </c>
      <c r="U2759" s="45" t="str">
        <f>IF(P2759&gt;0,VLOOKUP(Q2759,'Riders Names'!A$2:B$582,1,FALSE),"")</f>
        <v/>
      </c>
      <c r="X2759" s="7" t="str">
        <f>IF('My Races'!$H$2="All",Q2759,CONCATENATE(Q2759,N2759))</f>
        <v>Choose Race</v>
      </c>
    </row>
    <row r="2760" spans="1:24" hidden="1" x14ac:dyDescent="0.2">
      <c r="A2760" s="73" t="str">
        <f t="shared" si="476"/>
        <v/>
      </c>
      <c r="B2760" s="3" t="str">
        <f t="shared" si="474"/>
        <v/>
      </c>
      <c r="E2760" s="14" t="str">
        <f t="shared" si="475"/>
        <v/>
      </c>
      <c r="F2760" s="3">
        <f t="shared" si="472"/>
        <v>8</v>
      </c>
      <c r="G2760" s="3" t="str">
        <f t="shared" si="477"/>
        <v/>
      </c>
      <c r="H2760" s="3">
        <f t="shared" si="473"/>
        <v>0</v>
      </c>
      <c r="I2760" s="3" t="str">
        <f t="shared" si="478"/>
        <v/>
      </c>
      <c r="K2760" s="3">
        <f t="shared" si="470"/>
        <v>61</v>
      </c>
      <c r="L2760" s="3" t="str">
        <f t="shared" si="471"/>
        <v/>
      </c>
      <c r="N2760" s="48" t="s">
        <v>52</v>
      </c>
      <c r="O2760" s="57"/>
      <c r="P2760" s="36"/>
      <c r="Q2760" s="35"/>
      <c r="R2760" s="37"/>
      <c r="S2760" s="185"/>
      <c r="T2760" s="62" t="str">
        <f>IF(N2760&lt;&gt;"Choose Race",VLOOKUP(Q2760,'Riders Names'!A$2:B$582,2,FALSE),"")</f>
        <v/>
      </c>
      <c r="U2760" s="45" t="str">
        <f>IF(P2760&gt;0,VLOOKUP(Q2760,'Riders Names'!A$2:B$582,1,FALSE),"")</f>
        <v/>
      </c>
      <c r="X2760" s="7" t="str">
        <f>IF('My Races'!$H$2="All",Q2760,CONCATENATE(Q2760,N2760))</f>
        <v>Choose Race</v>
      </c>
    </row>
    <row r="2761" spans="1:24" hidden="1" x14ac:dyDescent="0.2">
      <c r="A2761" s="73" t="str">
        <f t="shared" si="476"/>
        <v/>
      </c>
      <c r="B2761" s="3" t="str">
        <f t="shared" si="474"/>
        <v/>
      </c>
      <c r="E2761" s="14" t="str">
        <f t="shared" si="475"/>
        <v/>
      </c>
      <c r="F2761" s="3">
        <f t="shared" si="472"/>
        <v>8</v>
      </c>
      <c r="G2761" s="3" t="str">
        <f t="shared" si="477"/>
        <v/>
      </c>
      <c r="H2761" s="3">
        <f t="shared" si="473"/>
        <v>0</v>
      </c>
      <c r="I2761" s="3" t="str">
        <f t="shared" si="478"/>
        <v/>
      </c>
      <c r="K2761" s="3">
        <f t="shared" ref="K2761:K2824" si="479">IF(X2761=$AA$6,K2760+1,K2760)</f>
        <v>61</v>
      </c>
      <c r="L2761" s="3" t="str">
        <f t="shared" ref="L2761:L2824" si="480">IF(K2761&lt;&gt;K2760,CONCATENATE($AA$4,K2761),"")</f>
        <v/>
      </c>
      <c r="N2761" s="48" t="s">
        <v>52</v>
      </c>
      <c r="O2761" s="57"/>
      <c r="P2761" s="36"/>
      <c r="Q2761" s="35"/>
      <c r="R2761" s="37"/>
      <c r="S2761" s="185"/>
      <c r="T2761" s="62" t="str">
        <f>IF(N2761&lt;&gt;"Choose Race",VLOOKUP(Q2761,'Riders Names'!A$2:B$582,2,FALSE),"")</f>
        <v/>
      </c>
      <c r="U2761" s="45" t="str">
        <f>IF(P2761&gt;0,VLOOKUP(Q2761,'Riders Names'!A$2:B$582,1,FALSE),"")</f>
        <v/>
      </c>
      <c r="X2761" s="7" t="str">
        <f>IF('My Races'!$H$2="All",Q2761,CONCATENATE(Q2761,N2761))</f>
        <v>Choose Race</v>
      </c>
    </row>
    <row r="2762" spans="1:24" hidden="1" x14ac:dyDescent="0.2">
      <c r="A2762" s="73" t="str">
        <f t="shared" si="476"/>
        <v/>
      </c>
      <c r="B2762" s="3" t="str">
        <f t="shared" si="474"/>
        <v/>
      </c>
      <c r="E2762" s="14" t="str">
        <f t="shared" si="475"/>
        <v/>
      </c>
      <c r="F2762" s="3">
        <f t="shared" si="472"/>
        <v>8</v>
      </c>
      <c r="G2762" s="3" t="str">
        <f t="shared" si="477"/>
        <v/>
      </c>
      <c r="H2762" s="3">
        <f t="shared" si="473"/>
        <v>0</v>
      </c>
      <c r="I2762" s="3" t="str">
        <f t="shared" si="478"/>
        <v/>
      </c>
      <c r="K2762" s="3">
        <f t="shared" si="479"/>
        <v>61</v>
      </c>
      <c r="L2762" s="3" t="str">
        <f t="shared" si="480"/>
        <v/>
      </c>
      <c r="N2762" s="48" t="s">
        <v>52</v>
      </c>
      <c r="O2762" s="57"/>
      <c r="P2762" s="36"/>
      <c r="Q2762" s="35"/>
      <c r="R2762" s="37"/>
      <c r="S2762" s="185"/>
      <c r="T2762" s="62" t="str">
        <f>IF(N2762&lt;&gt;"Choose Race",VLOOKUP(Q2762,'Riders Names'!A$2:B$582,2,FALSE),"")</f>
        <v/>
      </c>
      <c r="U2762" s="45" t="str">
        <f>IF(P2762&gt;0,VLOOKUP(Q2762,'Riders Names'!A$2:B$582,1,FALSE),"")</f>
        <v/>
      </c>
      <c r="X2762" s="7" t="str">
        <f>IF('My Races'!$H$2="All",Q2762,CONCATENATE(Q2762,N2762))</f>
        <v>Choose Race</v>
      </c>
    </row>
    <row r="2763" spans="1:24" hidden="1" x14ac:dyDescent="0.2">
      <c r="A2763" s="73" t="str">
        <f t="shared" si="476"/>
        <v/>
      </c>
      <c r="B2763" s="3" t="str">
        <f t="shared" si="474"/>
        <v/>
      </c>
      <c r="E2763" s="14" t="str">
        <f t="shared" si="475"/>
        <v/>
      </c>
      <c r="F2763" s="3">
        <f t="shared" si="472"/>
        <v>8</v>
      </c>
      <c r="G2763" s="3" t="str">
        <f t="shared" si="477"/>
        <v/>
      </c>
      <c r="H2763" s="3">
        <f t="shared" si="473"/>
        <v>0</v>
      </c>
      <c r="I2763" s="3" t="str">
        <f t="shared" si="478"/>
        <v/>
      </c>
      <c r="K2763" s="3">
        <f t="shared" si="479"/>
        <v>61</v>
      </c>
      <c r="L2763" s="3" t="str">
        <f t="shared" si="480"/>
        <v/>
      </c>
      <c r="N2763" s="48" t="s">
        <v>52</v>
      </c>
      <c r="O2763" s="57"/>
      <c r="P2763" s="36"/>
      <c r="Q2763" s="35"/>
      <c r="R2763" s="37"/>
      <c r="S2763" s="185"/>
      <c r="T2763" s="62" t="str">
        <f>IF(N2763&lt;&gt;"Choose Race",VLOOKUP(Q2763,'Riders Names'!A$2:B$582,2,FALSE),"")</f>
        <v/>
      </c>
      <c r="U2763" s="45" t="str">
        <f>IF(P2763&gt;0,VLOOKUP(Q2763,'Riders Names'!A$2:B$582,1,FALSE),"")</f>
        <v/>
      </c>
      <c r="X2763" s="7" t="str">
        <f>IF('My Races'!$H$2="All",Q2763,CONCATENATE(Q2763,N2763))</f>
        <v>Choose Race</v>
      </c>
    </row>
    <row r="2764" spans="1:24" hidden="1" x14ac:dyDescent="0.2">
      <c r="A2764" s="73" t="str">
        <f t="shared" si="476"/>
        <v/>
      </c>
      <c r="B2764" s="3" t="str">
        <f t="shared" si="474"/>
        <v/>
      </c>
      <c r="E2764" s="14" t="str">
        <f t="shared" si="475"/>
        <v/>
      </c>
      <c r="F2764" s="3">
        <f t="shared" si="472"/>
        <v>8</v>
      </c>
      <c r="G2764" s="3" t="str">
        <f t="shared" si="477"/>
        <v/>
      </c>
      <c r="H2764" s="3">
        <f t="shared" si="473"/>
        <v>0</v>
      </c>
      <c r="I2764" s="3" t="str">
        <f t="shared" si="478"/>
        <v/>
      </c>
      <c r="K2764" s="3">
        <f t="shared" si="479"/>
        <v>61</v>
      </c>
      <c r="L2764" s="3" t="str">
        <f t="shared" si="480"/>
        <v/>
      </c>
      <c r="N2764" s="48" t="s">
        <v>52</v>
      </c>
      <c r="O2764" s="57"/>
      <c r="P2764" s="36"/>
      <c r="Q2764" s="35"/>
      <c r="R2764" s="37"/>
      <c r="S2764" s="185"/>
      <c r="T2764" s="62" t="str">
        <f>IF(N2764&lt;&gt;"Choose Race",VLOOKUP(Q2764,'Riders Names'!A$2:B$582,2,FALSE),"")</f>
        <v/>
      </c>
      <c r="U2764" s="45" t="str">
        <f>IF(P2764&gt;0,VLOOKUP(Q2764,'Riders Names'!A$2:B$582,1,FALSE),"")</f>
        <v/>
      </c>
      <c r="X2764" s="7" t="str">
        <f>IF('My Races'!$H$2="All",Q2764,CONCATENATE(Q2764,N2764))</f>
        <v>Choose Race</v>
      </c>
    </row>
    <row r="2765" spans="1:24" hidden="1" x14ac:dyDescent="0.2">
      <c r="A2765" s="73" t="str">
        <f t="shared" si="476"/>
        <v/>
      </c>
      <c r="B2765" s="3" t="str">
        <f t="shared" si="474"/>
        <v/>
      </c>
      <c r="E2765" s="14" t="str">
        <f t="shared" si="475"/>
        <v/>
      </c>
      <c r="F2765" s="3">
        <f t="shared" si="472"/>
        <v>8</v>
      </c>
      <c r="G2765" s="3" t="str">
        <f t="shared" si="477"/>
        <v/>
      </c>
      <c r="H2765" s="3">
        <f t="shared" si="473"/>
        <v>0</v>
      </c>
      <c r="I2765" s="3" t="str">
        <f t="shared" si="478"/>
        <v/>
      </c>
      <c r="K2765" s="3">
        <f t="shared" si="479"/>
        <v>61</v>
      </c>
      <c r="L2765" s="3" t="str">
        <f t="shared" si="480"/>
        <v/>
      </c>
      <c r="N2765" s="48" t="s">
        <v>52</v>
      </c>
      <c r="O2765" s="57"/>
      <c r="P2765" s="36"/>
      <c r="Q2765" s="35"/>
      <c r="R2765" s="37"/>
      <c r="S2765" s="185"/>
      <c r="T2765" s="62" t="str">
        <f>IF(N2765&lt;&gt;"Choose Race",VLOOKUP(Q2765,'Riders Names'!A$2:B$582,2,FALSE),"")</f>
        <v/>
      </c>
      <c r="U2765" s="45" t="str">
        <f>IF(P2765&gt;0,VLOOKUP(Q2765,'Riders Names'!A$2:B$582,1,FALSE),"")</f>
        <v/>
      </c>
      <c r="X2765" s="7" t="str">
        <f>IF('My Races'!$H$2="All",Q2765,CONCATENATE(Q2765,N2765))</f>
        <v>Choose Race</v>
      </c>
    </row>
    <row r="2766" spans="1:24" hidden="1" x14ac:dyDescent="0.2">
      <c r="A2766" s="73" t="str">
        <f t="shared" si="476"/>
        <v/>
      </c>
      <c r="B2766" s="3" t="str">
        <f t="shared" si="474"/>
        <v/>
      </c>
      <c r="E2766" s="14" t="str">
        <f t="shared" si="475"/>
        <v/>
      </c>
      <c r="F2766" s="3">
        <f t="shared" si="472"/>
        <v>8</v>
      </c>
      <c r="G2766" s="3" t="str">
        <f t="shared" si="477"/>
        <v/>
      </c>
      <c r="H2766" s="3">
        <f t="shared" si="473"/>
        <v>0</v>
      </c>
      <c r="I2766" s="3" t="str">
        <f t="shared" si="478"/>
        <v/>
      </c>
      <c r="K2766" s="3">
        <f t="shared" si="479"/>
        <v>61</v>
      </c>
      <c r="L2766" s="3" t="str">
        <f t="shared" si="480"/>
        <v/>
      </c>
      <c r="N2766" s="48" t="s">
        <v>52</v>
      </c>
      <c r="O2766" s="57"/>
      <c r="P2766" s="36"/>
      <c r="Q2766" s="35"/>
      <c r="R2766" s="37"/>
      <c r="S2766" s="185"/>
      <c r="T2766" s="62" t="str">
        <f>IF(N2766&lt;&gt;"Choose Race",VLOOKUP(Q2766,'Riders Names'!A$2:B$582,2,FALSE),"")</f>
        <v/>
      </c>
      <c r="U2766" s="45" t="str">
        <f>IF(P2766&gt;0,VLOOKUP(Q2766,'Riders Names'!A$2:B$582,1,FALSE),"")</f>
        <v/>
      </c>
      <c r="X2766" s="7" t="str">
        <f>IF('My Races'!$H$2="All",Q2766,CONCATENATE(Q2766,N2766))</f>
        <v>Choose Race</v>
      </c>
    </row>
    <row r="2767" spans="1:24" hidden="1" x14ac:dyDescent="0.2">
      <c r="A2767" s="73" t="str">
        <f t="shared" si="476"/>
        <v/>
      </c>
      <c r="B2767" s="3" t="str">
        <f t="shared" si="474"/>
        <v/>
      </c>
      <c r="E2767" s="14" t="str">
        <f t="shared" si="475"/>
        <v/>
      </c>
      <c r="F2767" s="3">
        <f t="shared" si="472"/>
        <v>8</v>
      </c>
      <c r="G2767" s="3" t="str">
        <f t="shared" si="477"/>
        <v/>
      </c>
      <c r="H2767" s="3">
        <f t="shared" si="473"/>
        <v>0</v>
      </c>
      <c r="I2767" s="3" t="str">
        <f t="shared" si="478"/>
        <v/>
      </c>
      <c r="K2767" s="3">
        <f t="shared" si="479"/>
        <v>61</v>
      </c>
      <c r="L2767" s="3" t="str">
        <f t="shared" si="480"/>
        <v/>
      </c>
      <c r="N2767" s="48" t="s">
        <v>52</v>
      </c>
      <c r="O2767" s="57"/>
      <c r="P2767" s="36"/>
      <c r="Q2767" s="35"/>
      <c r="R2767" s="37"/>
      <c r="S2767" s="185"/>
      <c r="T2767" s="62" t="str">
        <f>IF(N2767&lt;&gt;"Choose Race",VLOOKUP(Q2767,'Riders Names'!A$2:B$582,2,FALSE),"")</f>
        <v/>
      </c>
      <c r="U2767" s="45" t="str">
        <f>IF(P2767&gt;0,VLOOKUP(Q2767,'Riders Names'!A$2:B$582,1,FALSE),"")</f>
        <v/>
      </c>
      <c r="X2767" s="7" t="str">
        <f>IF('My Races'!$H$2="All",Q2767,CONCATENATE(Q2767,N2767))</f>
        <v>Choose Race</v>
      </c>
    </row>
    <row r="2768" spans="1:24" hidden="1" x14ac:dyDescent="0.2">
      <c r="A2768" s="73" t="str">
        <f t="shared" si="476"/>
        <v/>
      </c>
      <c r="B2768" s="3" t="str">
        <f t="shared" si="474"/>
        <v/>
      </c>
      <c r="E2768" s="14" t="str">
        <f t="shared" si="475"/>
        <v/>
      </c>
      <c r="F2768" s="3">
        <f t="shared" si="472"/>
        <v>8</v>
      </c>
      <c r="G2768" s="3" t="str">
        <f t="shared" si="477"/>
        <v/>
      </c>
      <c r="H2768" s="3">
        <f t="shared" si="473"/>
        <v>0</v>
      </c>
      <c r="I2768" s="3" t="str">
        <f t="shared" si="478"/>
        <v/>
      </c>
      <c r="K2768" s="3">
        <f t="shared" si="479"/>
        <v>61</v>
      </c>
      <c r="L2768" s="3" t="str">
        <f t="shared" si="480"/>
        <v/>
      </c>
      <c r="N2768" s="48" t="s">
        <v>52</v>
      </c>
      <c r="O2768" s="57"/>
      <c r="P2768" s="36"/>
      <c r="Q2768" s="35"/>
      <c r="R2768" s="37"/>
      <c r="S2768" s="185"/>
      <c r="T2768" s="62" t="str">
        <f>IF(N2768&lt;&gt;"Choose Race",VLOOKUP(Q2768,'Riders Names'!A$2:B$582,2,FALSE),"")</f>
        <v/>
      </c>
      <c r="U2768" s="45" t="str">
        <f>IF(P2768&gt;0,VLOOKUP(Q2768,'Riders Names'!A$2:B$582,1,FALSE),"")</f>
        <v/>
      </c>
      <c r="X2768" s="7" t="str">
        <f>IF('My Races'!$H$2="All",Q2768,CONCATENATE(Q2768,N2768))</f>
        <v>Choose Race</v>
      </c>
    </row>
    <row r="2769" spans="1:24" hidden="1" x14ac:dyDescent="0.2">
      <c r="A2769" s="73" t="str">
        <f t="shared" si="476"/>
        <v/>
      </c>
      <c r="B2769" s="3" t="str">
        <f t="shared" si="474"/>
        <v/>
      </c>
      <c r="E2769" s="14" t="str">
        <f t="shared" si="475"/>
        <v/>
      </c>
      <c r="F2769" s="3">
        <f t="shared" si="472"/>
        <v>8</v>
      </c>
      <c r="G2769" s="3" t="str">
        <f t="shared" si="477"/>
        <v/>
      </c>
      <c r="H2769" s="3">
        <f t="shared" si="473"/>
        <v>0</v>
      </c>
      <c r="I2769" s="3" t="str">
        <f t="shared" si="478"/>
        <v/>
      </c>
      <c r="K2769" s="3">
        <f t="shared" si="479"/>
        <v>61</v>
      </c>
      <c r="L2769" s="3" t="str">
        <f t="shared" si="480"/>
        <v/>
      </c>
      <c r="N2769" s="48" t="s">
        <v>52</v>
      </c>
      <c r="O2769" s="57"/>
      <c r="P2769" s="36"/>
      <c r="Q2769" s="35"/>
      <c r="R2769" s="37"/>
      <c r="S2769" s="185"/>
      <c r="T2769" s="62" t="str">
        <f>IF(N2769&lt;&gt;"Choose Race",VLOOKUP(Q2769,'Riders Names'!A$2:B$582,2,FALSE),"")</f>
        <v/>
      </c>
      <c r="U2769" s="45" t="str">
        <f>IF(P2769&gt;0,VLOOKUP(Q2769,'Riders Names'!A$2:B$582,1,FALSE),"")</f>
        <v/>
      </c>
      <c r="X2769" s="7" t="str">
        <f>IF('My Races'!$H$2="All",Q2769,CONCATENATE(Q2769,N2769))</f>
        <v>Choose Race</v>
      </c>
    </row>
    <row r="2770" spans="1:24" hidden="1" x14ac:dyDescent="0.2">
      <c r="A2770" s="73" t="str">
        <f t="shared" si="476"/>
        <v/>
      </c>
      <c r="B2770" s="3" t="str">
        <f t="shared" si="474"/>
        <v/>
      </c>
      <c r="E2770" s="14" t="str">
        <f t="shared" si="475"/>
        <v/>
      </c>
      <c r="F2770" s="3">
        <f t="shared" si="472"/>
        <v>8</v>
      </c>
      <c r="G2770" s="3" t="str">
        <f t="shared" si="477"/>
        <v/>
      </c>
      <c r="H2770" s="3">
        <f t="shared" si="473"/>
        <v>0</v>
      </c>
      <c r="I2770" s="3" t="str">
        <f t="shared" si="478"/>
        <v/>
      </c>
      <c r="K2770" s="3">
        <f t="shared" si="479"/>
        <v>61</v>
      </c>
      <c r="L2770" s="3" t="str">
        <f t="shared" si="480"/>
        <v/>
      </c>
      <c r="N2770" s="48" t="s">
        <v>52</v>
      </c>
      <c r="O2770" s="57"/>
      <c r="P2770" s="36"/>
      <c r="Q2770" s="35"/>
      <c r="R2770" s="37"/>
      <c r="S2770" s="185"/>
      <c r="T2770" s="62" t="str">
        <f>IF(N2770&lt;&gt;"Choose Race",VLOOKUP(Q2770,'Riders Names'!A$2:B$582,2,FALSE),"")</f>
        <v/>
      </c>
      <c r="U2770" s="45" t="str">
        <f>IF(P2770&gt;0,VLOOKUP(Q2770,'Riders Names'!A$2:B$582,1,FALSE),"")</f>
        <v/>
      </c>
      <c r="X2770" s="7" t="str">
        <f>IF('My Races'!$H$2="All",Q2770,CONCATENATE(Q2770,N2770))</f>
        <v>Choose Race</v>
      </c>
    </row>
    <row r="2771" spans="1:24" hidden="1" x14ac:dyDescent="0.2">
      <c r="A2771" s="73" t="str">
        <f t="shared" si="476"/>
        <v/>
      </c>
      <c r="B2771" s="3" t="str">
        <f t="shared" si="474"/>
        <v/>
      </c>
      <c r="E2771" s="14" t="str">
        <f t="shared" si="475"/>
        <v/>
      </c>
      <c r="F2771" s="3">
        <f t="shared" ref="F2771:F2834" si="481">IF(AND(E2771&lt;&gt;"",E2770&lt;&gt;E2771),F2770+1,F2770)</f>
        <v>8</v>
      </c>
      <c r="G2771" s="3" t="str">
        <f t="shared" si="477"/>
        <v/>
      </c>
      <c r="H2771" s="3">
        <f t="shared" si="473"/>
        <v>0</v>
      </c>
      <c r="I2771" s="3" t="str">
        <f t="shared" si="478"/>
        <v/>
      </c>
      <c r="K2771" s="3">
        <f t="shared" si="479"/>
        <v>61</v>
      </c>
      <c r="L2771" s="3" t="str">
        <f t="shared" si="480"/>
        <v/>
      </c>
      <c r="N2771" s="48" t="s">
        <v>52</v>
      </c>
      <c r="O2771" s="57"/>
      <c r="P2771" s="36"/>
      <c r="Q2771" s="35"/>
      <c r="R2771" s="37"/>
      <c r="S2771" s="185"/>
      <c r="T2771" s="62" t="str">
        <f>IF(N2771&lt;&gt;"Choose Race",VLOOKUP(Q2771,'Riders Names'!A$2:B$582,2,FALSE),"")</f>
        <v/>
      </c>
      <c r="U2771" s="45" t="str">
        <f>IF(P2771&gt;0,VLOOKUP(Q2771,'Riders Names'!A$2:B$582,1,FALSE),"")</f>
        <v/>
      </c>
      <c r="X2771" s="7" t="str">
        <f>IF('My Races'!$H$2="All",Q2771,CONCATENATE(Q2771,N2771))</f>
        <v>Choose Race</v>
      </c>
    </row>
    <row r="2772" spans="1:24" hidden="1" x14ac:dyDescent="0.2">
      <c r="A2772" s="73" t="str">
        <f t="shared" si="476"/>
        <v/>
      </c>
      <c r="B2772" s="3" t="str">
        <f t="shared" si="474"/>
        <v/>
      </c>
      <c r="E2772" s="14" t="str">
        <f t="shared" si="475"/>
        <v/>
      </c>
      <c r="F2772" s="3">
        <f t="shared" si="481"/>
        <v>8</v>
      </c>
      <c r="G2772" s="3" t="str">
        <f t="shared" si="477"/>
        <v/>
      </c>
      <c r="H2772" s="3">
        <f t="shared" si="473"/>
        <v>0</v>
      </c>
      <c r="I2772" s="3" t="str">
        <f t="shared" si="478"/>
        <v/>
      </c>
      <c r="K2772" s="3">
        <f t="shared" si="479"/>
        <v>61</v>
      </c>
      <c r="L2772" s="3" t="str">
        <f t="shared" si="480"/>
        <v/>
      </c>
      <c r="N2772" s="48" t="s">
        <v>52</v>
      </c>
      <c r="O2772" s="57"/>
      <c r="P2772" s="36"/>
      <c r="Q2772" s="35"/>
      <c r="R2772" s="37"/>
      <c r="S2772" s="185"/>
      <c r="T2772" s="62" t="str">
        <f>IF(N2772&lt;&gt;"Choose Race",VLOOKUP(Q2772,'Riders Names'!A$2:B$582,2,FALSE),"")</f>
        <v/>
      </c>
      <c r="U2772" s="45" t="str">
        <f>IF(P2772&gt;0,VLOOKUP(Q2772,'Riders Names'!A$2:B$582,1,FALSE),"")</f>
        <v/>
      </c>
      <c r="X2772" s="7" t="str">
        <f>IF('My Races'!$H$2="All",Q2772,CONCATENATE(Q2772,N2772))</f>
        <v>Choose Race</v>
      </c>
    </row>
    <row r="2773" spans="1:24" hidden="1" x14ac:dyDescent="0.2">
      <c r="A2773" s="73" t="str">
        <f t="shared" si="476"/>
        <v/>
      </c>
      <c r="B2773" s="3" t="str">
        <f t="shared" si="474"/>
        <v/>
      </c>
      <c r="E2773" s="14" t="str">
        <f t="shared" si="475"/>
        <v/>
      </c>
      <c r="F2773" s="3">
        <f t="shared" si="481"/>
        <v>8</v>
      </c>
      <c r="G2773" s="3" t="str">
        <f t="shared" si="477"/>
        <v/>
      </c>
      <c r="H2773" s="3">
        <f t="shared" si="473"/>
        <v>0</v>
      </c>
      <c r="I2773" s="3" t="str">
        <f t="shared" si="478"/>
        <v/>
      </c>
      <c r="K2773" s="3">
        <f t="shared" si="479"/>
        <v>61</v>
      </c>
      <c r="L2773" s="3" t="str">
        <f t="shared" si="480"/>
        <v/>
      </c>
      <c r="N2773" s="48" t="s">
        <v>52</v>
      </c>
      <c r="O2773" s="57"/>
      <c r="P2773" s="36"/>
      <c r="Q2773" s="35"/>
      <c r="R2773" s="37"/>
      <c r="S2773" s="185"/>
      <c r="T2773" s="62" t="str">
        <f>IF(N2773&lt;&gt;"Choose Race",VLOOKUP(Q2773,'Riders Names'!A$2:B$582,2,FALSE),"")</f>
        <v/>
      </c>
      <c r="U2773" s="45" t="str">
        <f>IF(P2773&gt;0,VLOOKUP(Q2773,'Riders Names'!A$2:B$582,1,FALSE),"")</f>
        <v/>
      </c>
      <c r="X2773" s="7" t="str">
        <f>IF('My Races'!$H$2="All",Q2773,CONCATENATE(Q2773,N2773))</f>
        <v>Choose Race</v>
      </c>
    </row>
    <row r="2774" spans="1:24" hidden="1" x14ac:dyDescent="0.2">
      <c r="A2774" s="73" t="str">
        <f t="shared" si="476"/>
        <v/>
      </c>
      <c r="B2774" s="3" t="str">
        <f t="shared" si="474"/>
        <v/>
      </c>
      <c r="E2774" s="14" t="str">
        <f t="shared" si="475"/>
        <v/>
      </c>
      <c r="F2774" s="3">
        <f t="shared" si="481"/>
        <v>8</v>
      </c>
      <c r="G2774" s="3" t="str">
        <f t="shared" si="477"/>
        <v/>
      </c>
      <c r="H2774" s="3">
        <f t="shared" si="473"/>
        <v>0</v>
      </c>
      <c r="I2774" s="3" t="str">
        <f t="shared" si="478"/>
        <v/>
      </c>
      <c r="K2774" s="3">
        <f t="shared" si="479"/>
        <v>61</v>
      </c>
      <c r="L2774" s="3" t="str">
        <f t="shared" si="480"/>
        <v/>
      </c>
      <c r="N2774" s="48" t="s">
        <v>52</v>
      </c>
      <c r="O2774" s="57"/>
      <c r="P2774" s="36"/>
      <c r="Q2774" s="35"/>
      <c r="R2774" s="37"/>
      <c r="S2774" s="185"/>
      <c r="T2774" s="62" t="str">
        <f>IF(N2774&lt;&gt;"Choose Race",VLOOKUP(Q2774,'Riders Names'!A$2:B$582,2,FALSE),"")</f>
        <v/>
      </c>
      <c r="U2774" s="45" t="str">
        <f>IF(P2774&gt;0,VLOOKUP(Q2774,'Riders Names'!A$2:B$582,1,FALSE),"")</f>
        <v/>
      </c>
      <c r="X2774" s="7" t="str">
        <f>IF('My Races'!$H$2="All",Q2774,CONCATENATE(Q2774,N2774))</f>
        <v>Choose Race</v>
      </c>
    </row>
    <row r="2775" spans="1:24" hidden="1" x14ac:dyDescent="0.2">
      <c r="A2775" s="73" t="str">
        <f t="shared" si="476"/>
        <v/>
      </c>
      <c r="B2775" s="3" t="str">
        <f t="shared" si="474"/>
        <v/>
      </c>
      <c r="E2775" s="14" t="str">
        <f t="shared" si="475"/>
        <v/>
      </c>
      <c r="F2775" s="3">
        <f t="shared" si="481"/>
        <v>8</v>
      </c>
      <c r="G2775" s="3" t="str">
        <f t="shared" si="477"/>
        <v/>
      </c>
      <c r="H2775" s="3">
        <f t="shared" si="473"/>
        <v>0</v>
      </c>
      <c r="I2775" s="3" t="str">
        <f t="shared" si="478"/>
        <v/>
      </c>
      <c r="K2775" s="3">
        <f t="shared" si="479"/>
        <v>61</v>
      </c>
      <c r="L2775" s="3" t="str">
        <f t="shared" si="480"/>
        <v/>
      </c>
      <c r="N2775" s="48" t="s">
        <v>52</v>
      </c>
      <c r="O2775" s="57"/>
      <c r="P2775" s="36"/>
      <c r="Q2775" s="35"/>
      <c r="R2775" s="37"/>
      <c r="S2775" s="185"/>
      <c r="T2775" s="62" t="str">
        <f>IF(N2775&lt;&gt;"Choose Race",VLOOKUP(Q2775,'Riders Names'!A$2:B$582,2,FALSE),"")</f>
        <v/>
      </c>
      <c r="U2775" s="45" t="str">
        <f>IF(P2775&gt;0,VLOOKUP(Q2775,'Riders Names'!A$2:B$582,1,FALSE),"")</f>
        <v/>
      </c>
      <c r="X2775" s="7" t="str">
        <f>IF('My Races'!$H$2="All",Q2775,CONCATENATE(Q2775,N2775))</f>
        <v>Choose Race</v>
      </c>
    </row>
    <row r="2776" spans="1:24" hidden="1" x14ac:dyDescent="0.2">
      <c r="A2776" s="73" t="str">
        <f t="shared" si="476"/>
        <v/>
      </c>
      <c r="B2776" s="3" t="str">
        <f t="shared" si="474"/>
        <v/>
      </c>
      <c r="E2776" s="14" t="str">
        <f t="shared" si="475"/>
        <v/>
      </c>
      <c r="F2776" s="3">
        <f t="shared" si="481"/>
        <v>8</v>
      </c>
      <c r="G2776" s="3" t="str">
        <f t="shared" si="477"/>
        <v/>
      </c>
      <c r="H2776" s="3">
        <f t="shared" si="473"/>
        <v>0</v>
      </c>
      <c r="I2776" s="3" t="str">
        <f t="shared" si="478"/>
        <v/>
      </c>
      <c r="K2776" s="3">
        <f t="shared" si="479"/>
        <v>61</v>
      </c>
      <c r="L2776" s="3" t="str">
        <f t="shared" si="480"/>
        <v/>
      </c>
      <c r="N2776" s="48" t="s">
        <v>52</v>
      </c>
      <c r="O2776" s="57"/>
      <c r="P2776" s="36"/>
      <c r="Q2776" s="35"/>
      <c r="R2776" s="37"/>
      <c r="S2776" s="185"/>
      <c r="T2776" s="62" t="str">
        <f>IF(N2776&lt;&gt;"Choose Race",VLOOKUP(Q2776,'Riders Names'!A$2:B$582,2,FALSE),"")</f>
        <v/>
      </c>
      <c r="U2776" s="45" t="str">
        <f>IF(P2776&gt;0,VLOOKUP(Q2776,'Riders Names'!A$2:B$582,1,FALSE),"")</f>
        <v/>
      </c>
      <c r="X2776" s="7" t="str">
        <f>IF('My Races'!$H$2="All",Q2776,CONCATENATE(Q2776,N2776))</f>
        <v>Choose Race</v>
      </c>
    </row>
    <row r="2777" spans="1:24" hidden="1" x14ac:dyDescent="0.2">
      <c r="A2777" s="73" t="str">
        <f t="shared" si="476"/>
        <v/>
      </c>
      <c r="B2777" s="3" t="str">
        <f t="shared" si="474"/>
        <v/>
      </c>
      <c r="E2777" s="14" t="str">
        <f t="shared" si="475"/>
        <v/>
      </c>
      <c r="F2777" s="3">
        <f t="shared" si="481"/>
        <v>8</v>
      </c>
      <c r="G2777" s="3" t="str">
        <f t="shared" si="477"/>
        <v/>
      </c>
      <c r="H2777" s="3">
        <f t="shared" si="473"/>
        <v>0</v>
      </c>
      <c r="I2777" s="3" t="str">
        <f t="shared" si="478"/>
        <v/>
      </c>
      <c r="K2777" s="3">
        <f t="shared" si="479"/>
        <v>61</v>
      </c>
      <c r="L2777" s="3" t="str">
        <f t="shared" si="480"/>
        <v/>
      </c>
      <c r="N2777" s="48" t="s">
        <v>52</v>
      </c>
      <c r="O2777" s="57"/>
      <c r="P2777" s="36"/>
      <c r="Q2777" s="35"/>
      <c r="R2777" s="37"/>
      <c r="S2777" s="185"/>
      <c r="T2777" s="62" t="str">
        <f>IF(N2777&lt;&gt;"Choose Race",VLOOKUP(Q2777,'Riders Names'!A$2:B$582,2,FALSE),"")</f>
        <v/>
      </c>
      <c r="U2777" s="45" t="str">
        <f>IF(P2777&gt;0,VLOOKUP(Q2777,'Riders Names'!A$2:B$582,1,FALSE),"")</f>
        <v/>
      </c>
      <c r="X2777" s="7" t="str">
        <f>IF('My Races'!$H$2="All",Q2777,CONCATENATE(Q2777,N2777))</f>
        <v>Choose Race</v>
      </c>
    </row>
    <row r="2778" spans="1:24" hidden="1" x14ac:dyDescent="0.2">
      <c r="A2778" s="73" t="str">
        <f t="shared" si="476"/>
        <v/>
      </c>
      <c r="B2778" s="3" t="str">
        <f t="shared" si="474"/>
        <v/>
      </c>
      <c r="E2778" s="14" t="str">
        <f t="shared" si="475"/>
        <v/>
      </c>
      <c r="F2778" s="3">
        <f t="shared" si="481"/>
        <v>8</v>
      </c>
      <c r="G2778" s="3" t="str">
        <f t="shared" si="477"/>
        <v/>
      </c>
      <c r="H2778" s="3">
        <f t="shared" si="473"/>
        <v>0</v>
      </c>
      <c r="I2778" s="3" t="str">
        <f t="shared" si="478"/>
        <v/>
      </c>
      <c r="K2778" s="3">
        <f t="shared" si="479"/>
        <v>61</v>
      </c>
      <c r="L2778" s="3" t="str">
        <f t="shared" si="480"/>
        <v/>
      </c>
      <c r="N2778" s="48" t="s">
        <v>52</v>
      </c>
      <c r="O2778" s="57"/>
      <c r="P2778" s="36"/>
      <c r="Q2778" s="35"/>
      <c r="R2778" s="37"/>
      <c r="S2778" s="185"/>
      <c r="T2778" s="62" t="str">
        <f>IF(N2778&lt;&gt;"Choose Race",VLOOKUP(Q2778,'Riders Names'!A$2:B$582,2,FALSE),"")</f>
        <v/>
      </c>
      <c r="U2778" s="45" t="str">
        <f>IF(P2778&gt;0,VLOOKUP(Q2778,'Riders Names'!A$2:B$582,1,FALSE),"")</f>
        <v/>
      </c>
      <c r="X2778" s="7" t="str">
        <f>IF('My Races'!$H$2="All",Q2778,CONCATENATE(Q2778,N2778))</f>
        <v>Choose Race</v>
      </c>
    </row>
    <row r="2779" spans="1:24" hidden="1" x14ac:dyDescent="0.2">
      <c r="A2779" s="73" t="str">
        <f t="shared" si="476"/>
        <v/>
      </c>
      <c r="B2779" s="3" t="str">
        <f t="shared" si="474"/>
        <v/>
      </c>
      <c r="E2779" s="14" t="str">
        <f t="shared" si="475"/>
        <v/>
      </c>
      <c r="F2779" s="3">
        <f t="shared" si="481"/>
        <v>8</v>
      </c>
      <c r="G2779" s="3" t="str">
        <f t="shared" si="477"/>
        <v/>
      </c>
      <c r="H2779" s="3">
        <f t="shared" si="473"/>
        <v>0</v>
      </c>
      <c r="I2779" s="3" t="str">
        <f t="shared" si="478"/>
        <v/>
      </c>
      <c r="K2779" s="3">
        <f t="shared" si="479"/>
        <v>61</v>
      </c>
      <c r="L2779" s="3" t="str">
        <f t="shared" si="480"/>
        <v/>
      </c>
      <c r="N2779" s="48" t="s">
        <v>52</v>
      </c>
      <c r="O2779" s="57"/>
      <c r="P2779" s="36"/>
      <c r="Q2779" s="35"/>
      <c r="R2779" s="37"/>
      <c r="S2779" s="185"/>
      <c r="T2779" s="62" t="str">
        <f>IF(N2779&lt;&gt;"Choose Race",VLOOKUP(Q2779,'Riders Names'!A$2:B$582,2,FALSE),"")</f>
        <v/>
      </c>
      <c r="U2779" s="45" t="str">
        <f>IF(P2779&gt;0,VLOOKUP(Q2779,'Riders Names'!A$2:B$582,1,FALSE),"")</f>
        <v/>
      </c>
      <c r="X2779" s="7" t="str">
        <f>IF('My Races'!$H$2="All",Q2779,CONCATENATE(Q2779,N2779))</f>
        <v>Choose Race</v>
      </c>
    </row>
    <row r="2780" spans="1:24" hidden="1" x14ac:dyDescent="0.2">
      <c r="A2780" s="73" t="str">
        <f t="shared" si="476"/>
        <v/>
      </c>
      <c r="B2780" s="3" t="str">
        <f t="shared" si="474"/>
        <v/>
      </c>
      <c r="E2780" s="14" t="str">
        <f t="shared" si="475"/>
        <v/>
      </c>
      <c r="F2780" s="3">
        <f t="shared" si="481"/>
        <v>8</v>
      </c>
      <c r="G2780" s="3" t="str">
        <f t="shared" si="477"/>
        <v/>
      </c>
      <c r="H2780" s="3">
        <f t="shared" si="473"/>
        <v>0</v>
      </c>
      <c r="I2780" s="3" t="str">
        <f t="shared" si="478"/>
        <v/>
      </c>
      <c r="K2780" s="3">
        <f t="shared" si="479"/>
        <v>61</v>
      </c>
      <c r="L2780" s="3" t="str">
        <f t="shared" si="480"/>
        <v/>
      </c>
      <c r="N2780" s="48" t="s">
        <v>52</v>
      </c>
      <c r="O2780" s="57"/>
      <c r="P2780" s="36"/>
      <c r="Q2780" s="35"/>
      <c r="R2780" s="37"/>
      <c r="S2780" s="185"/>
      <c r="T2780" s="62" t="str">
        <f>IF(N2780&lt;&gt;"Choose Race",VLOOKUP(Q2780,'Riders Names'!A$2:B$582,2,FALSE),"")</f>
        <v/>
      </c>
      <c r="U2780" s="45" t="str">
        <f>IF(P2780&gt;0,VLOOKUP(Q2780,'Riders Names'!A$2:B$582,1,FALSE),"")</f>
        <v/>
      </c>
      <c r="X2780" s="7" t="str">
        <f>IF('My Races'!$H$2="All",Q2780,CONCATENATE(Q2780,N2780))</f>
        <v>Choose Race</v>
      </c>
    </row>
    <row r="2781" spans="1:24" hidden="1" x14ac:dyDescent="0.2">
      <c r="A2781" s="73" t="str">
        <f t="shared" si="476"/>
        <v/>
      </c>
      <c r="B2781" s="3" t="str">
        <f t="shared" si="474"/>
        <v/>
      </c>
      <c r="E2781" s="14" t="str">
        <f t="shared" si="475"/>
        <v/>
      </c>
      <c r="F2781" s="3">
        <f t="shared" si="481"/>
        <v>8</v>
      </c>
      <c r="G2781" s="3" t="str">
        <f t="shared" si="477"/>
        <v/>
      </c>
      <c r="H2781" s="3">
        <f t="shared" si="473"/>
        <v>0</v>
      </c>
      <c r="I2781" s="3" t="str">
        <f t="shared" si="478"/>
        <v/>
      </c>
      <c r="K2781" s="3">
        <f t="shared" si="479"/>
        <v>61</v>
      </c>
      <c r="L2781" s="3" t="str">
        <f t="shared" si="480"/>
        <v/>
      </c>
      <c r="N2781" s="48" t="s">
        <v>52</v>
      </c>
      <c r="O2781" s="57"/>
      <c r="P2781" s="36"/>
      <c r="Q2781" s="35"/>
      <c r="R2781" s="37"/>
      <c r="S2781" s="185"/>
      <c r="T2781" s="62" t="str">
        <f>IF(N2781&lt;&gt;"Choose Race",VLOOKUP(Q2781,'Riders Names'!A$2:B$582,2,FALSE),"")</f>
        <v/>
      </c>
      <c r="U2781" s="45" t="str">
        <f>IF(P2781&gt;0,VLOOKUP(Q2781,'Riders Names'!A$2:B$582,1,FALSE),"")</f>
        <v/>
      </c>
      <c r="X2781" s="7" t="str">
        <f>IF('My Races'!$H$2="All",Q2781,CONCATENATE(Q2781,N2781))</f>
        <v>Choose Race</v>
      </c>
    </row>
    <row r="2782" spans="1:24" hidden="1" x14ac:dyDescent="0.2">
      <c r="A2782" s="73" t="str">
        <f t="shared" si="476"/>
        <v/>
      </c>
      <c r="B2782" s="3" t="str">
        <f t="shared" si="474"/>
        <v/>
      </c>
      <c r="E2782" s="14" t="str">
        <f t="shared" si="475"/>
        <v/>
      </c>
      <c r="F2782" s="3">
        <f t="shared" si="481"/>
        <v>8</v>
      </c>
      <c r="G2782" s="3" t="str">
        <f t="shared" si="477"/>
        <v/>
      </c>
      <c r="H2782" s="3">
        <f t="shared" si="473"/>
        <v>0</v>
      </c>
      <c r="I2782" s="3" t="str">
        <f t="shared" si="478"/>
        <v/>
      </c>
      <c r="K2782" s="3">
        <f t="shared" si="479"/>
        <v>61</v>
      </c>
      <c r="L2782" s="3" t="str">
        <f t="shared" si="480"/>
        <v/>
      </c>
      <c r="N2782" s="48" t="s">
        <v>52</v>
      </c>
      <c r="O2782" s="57"/>
      <c r="P2782" s="36"/>
      <c r="Q2782" s="35"/>
      <c r="R2782" s="37"/>
      <c r="S2782" s="185"/>
      <c r="T2782" s="62" t="str">
        <f>IF(N2782&lt;&gt;"Choose Race",VLOOKUP(Q2782,'Riders Names'!A$2:B$582,2,FALSE),"")</f>
        <v/>
      </c>
      <c r="U2782" s="45" t="str">
        <f>IF(P2782&gt;0,VLOOKUP(Q2782,'Riders Names'!A$2:B$582,1,FALSE),"")</f>
        <v/>
      </c>
      <c r="X2782" s="7" t="str">
        <f>IF('My Races'!$H$2="All",Q2782,CONCATENATE(Q2782,N2782))</f>
        <v>Choose Race</v>
      </c>
    </row>
    <row r="2783" spans="1:24" hidden="1" x14ac:dyDescent="0.2">
      <c r="A2783" s="73" t="str">
        <f t="shared" si="476"/>
        <v/>
      </c>
      <c r="B2783" s="3" t="str">
        <f t="shared" si="474"/>
        <v/>
      </c>
      <c r="E2783" s="14" t="str">
        <f t="shared" si="475"/>
        <v/>
      </c>
      <c r="F2783" s="3">
        <f t="shared" si="481"/>
        <v>8</v>
      </c>
      <c r="G2783" s="3" t="str">
        <f t="shared" si="477"/>
        <v/>
      </c>
      <c r="H2783" s="3">
        <f t="shared" si="473"/>
        <v>0</v>
      </c>
      <c r="I2783" s="3" t="str">
        <f t="shared" si="478"/>
        <v/>
      </c>
      <c r="K2783" s="3">
        <f t="shared" si="479"/>
        <v>61</v>
      </c>
      <c r="L2783" s="3" t="str">
        <f t="shared" si="480"/>
        <v/>
      </c>
      <c r="N2783" s="48" t="s">
        <v>52</v>
      </c>
      <c r="O2783" s="57"/>
      <c r="P2783" s="36"/>
      <c r="Q2783" s="35"/>
      <c r="R2783" s="37"/>
      <c r="S2783" s="185"/>
      <c r="T2783" s="62" t="str">
        <f>IF(N2783&lt;&gt;"Choose Race",VLOOKUP(Q2783,'Riders Names'!A$2:B$582,2,FALSE),"")</f>
        <v/>
      </c>
      <c r="U2783" s="45" t="str">
        <f>IF(P2783&gt;0,VLOOKUP(Q2783,'Riders Names'!A$2:B$582,1,FALSE),"")</f>
        <v/>
      </c>
      <c r="X2783" s="7" t="str">
        <f>IF('My Races'!$H$2="All",Q2783,CONCATENATE(Q2783,N2783))</f>
        <v>Choose Race</v>
      </c>
    </row>
    <row r="2784" spans="1:24" hidden="1" x14ac:dyDescent="0.2">
      <c r="A2784" s="73" t="str">
        <f t="shared" si="476"/>
        <v/>
      </c>
      <c r="B2784" s="3" t="str">
        <f t="shared" si="474"/>
        <v/>
      </c>
      <c r="E2784" s="14" t="str">
        <f t="shared" si="475"/>
        <v/>
      </c>
      <c r="F2784" s="3">
        <f t="shared" si="481"/>
        <v>8</v>
      </c>
      <c r="G2784" s="3" t="str">
        <f t="shared" si="477"/>
        <v/>
      </c>
      <c r="H2784" s="3">
        <f t="shared" si="473"/>
        <v>0</v>
      </c>
      <c r="I2784" s="3" t="str">
        <f t="shared" si="478"/>
        <v/>
      </c>
      <c r="K2784" s="3">
        <f t="shared" si="479"/>
        <v>61</v>
      </c>
      <c r="L2784" s="3" t="str">
        <f t="shared" si="480"/>
        <v/>
      </c>
      <c r="N2784" s="48" t="s">
        <v>52</v>
      </c>
      <c r="O2784" s="57"/>
      <c r="P2784" s="36"/>
      <c r="Q2784" s="35"/>
      <c r="R2784" s="37"/>
      <c r="S2784" s="185"/>
      <c r="T2784" s="62" t="str">
        <f>IF(N2784&lt;&gt;"Choose Race",VLOOKUP(Q2784,'Riders Names'!A$2:B$582,2,FALSE),"")</f>
        <v/>
      </c>
      <c r="U2784" s="45" t="str">
        <f>IF(P2784&gt;0,VLOOKUP(Q2784,'Riders Names'!A$2:B$582,1,FALSE),"")</f>
        <v/>
      </c>
      <c r="X2784" s="7" t="str">
        <f>IF('My Races'!$H$2="All",Q2784,CONCATENATE(Q2784,N2784))</f>
        <v>Choose Race</v>
      </c>
    </row>
    <row r="2785" spans="1:24" hidden="1" x14ac:dyDescent="0.2">
      <c r="A2785" s="73" t="str">
        <f t="shared" si="476"/>
        <v/>
      </c>
      <c r="B2785" s="3" t="str">
        <f t="shared" si="474"/>
        <v/>
      </c>
      <c r="E2785" s="14" t="str">
        <f t="shared" si="475"/>
        <v/>
      </c>
      <c r="F2785" s="3">
        <f t="shared" si="481"/>
        <v>8</v>
      </c>
      <c r="G2785" s="3" t="str">
        <f t="shared" si="477"/>
        <v/>
      </c>
      <c r="H2785" s="3">
        <f t="shared" si="473"/>
        <v>0</v>
      </c>
      <c r="I2785" s="3" t="str">
        <f t="shared" si="478"/>
        <v/>
      </c>
      <c r="K2785" s="3">
        <f t="shared" si="479"/>
        <v>61</v>
      </c>
      <c r="L2785" s="3" t="str">
        <f t="shared" si="480"/>
        <v/>
      </c>
      <c r="N2785" s="48" t="s">
        <v>52</v>
      </c>
      <c r="O2785" s="57"/>
      <c r="P2785" s="36"/>
      <c r="Q2785" s="35"/>
      <c r="R2785" s="37"/>
      <c r="S2785" s="185"/>
      <c r="T2785" s="62" t="str">
        <f>IF(N2785&lt;&gt;"Choose Race",VLOOKUP(Q2785,'Riders Names'!A$2:B$582,2,FALSE),"")</f>
        <v/>
      </c>
      <c r="U2785" s="45" t="str">
        <f>IF(P2785&gt;0,VLOOKUP(Q2785,'Riders Names'!A$2:B$582,1,FALSE),"")</f>
        <v/>
      </c>
      <c r="X2785" s="7" t="str">
        <f>IF('My Races'!$H$2="All",Q2785,CONCATENATE(Q2785,N2785))</f>
        <v>Choose Race</v>
      </c>
    </row>
    <row r="2786" spans="1:24" hidden="1" x14ac:dyDescent="0.2">
      <c r="A2786" s="73" t="str">
        <f t="shared" si="476"/>
        <v/>
      </c>
      <c r="B2786" s="3" t="str">
        <f t="shared" si="474"/>
        <v/>
      </c>
      <c r="E2786" s="14" t="str">
        <f t="shared" si="475"/>
        <v/>
      </c>
      <c r="F2786" s="3">
        <f t="shared" si="481"/>
        <v>8</v>
      </c>
      <c r="G2786" s="3" t="str">
        <f t="shared" si="477"/>
        <v/>
      </c>
      <c r="H2786" s="3">
        <f t="shared" si="473"/>
        <v>0</v>
      </c>
      <c r="I2786" s="3" t="str">
        <f t="shared" si="478"/>
        <v/>
      </c>
      <c r="K2786" s="3">
        <f t="shared" si="479"/>
        <v>61</v>
      </c>
      <c r="L2786" s="3" t="str">
        <f t="shared" si="480"/>
        <v/>
      </c>
      <c r="N2786" s="48" t="s">
        <v>52</v>
      </c>
      <c r="O2786" s="57"/>
      <c r="P2786" s="36"/>
      <c r="Q2786" s="35"/>
      <c r="R2786" s="37"/>
      <c r="S2786" s="185"/>
      <c r="T2786" s="62" t="str">
        <f>IF(N2786&lt;&gt;"Choose Race",VLOOKUP(Q2786,'Riders Names'!A$2:B$582,2,FALSE),"")</f>
        <v/>
      </c>
      <c r="U2786" s="45" t="str">
        <f>IF(P2786&gt;0,VLOOKUP(Q2786,'Riders Names'!A$2:B$582,1,FALSE),"")</f>
        <v/>
      </c>
      <c r="X2786" s="7" t="str">
        <f>IF('My Races'!$H$2="All",Q2786,CONCATENATE(Q2786,N2786))</f>
        <v>Choose Race</v>
      </c>
    </row>
    <row r="2787" spans="1:24" hidden="1" x14ac:dyDescent="0.2">
      <c r="A2787" s="73" t="str">
        <f t="shared" si="476"/>
        <v/>
      </c>
      <c r="B2787" s="3" t="str">
        <f t="shared" si="474"/>
        <v/>
      </c>
      <c r="E2787" s="14" t="str">
        <f t="shared" si="475"/>
        <v/>
      </c>
      <c r="F2787" s="3">
        <f t="shared" si="481"/>
        <v>8</v>
      </c>
      <c r="G2787" s="3" t="str">
        <f t="shared" si="477"/>
        <v/>
      </c>
      <c r="H2787" s="3">
        <f t="shared" ref="H2787:H2850" si="482">IF(AND(N2787=$AA$11,P2787=$AE$11),H2786+1,H2786)</f>
        <v>0</v>
      </c>
      <c r="I2787" s="3" t="str">
        <f t="shared" si="478"/>
        <v/>
      </c>
      <c r="K2787" s="3">
        <f t="shared" si="479"/>
        <v>61</v>
      </c>
      <c r="L2787" s="3" t="str">
        <f t="shared" si="480"/>
        <v/>
      </c>
      <c r="N2787" s="48" t="s">
        <v>52</v>
      </c>
      <c r="O2787" s="57"/>
      <c r="P2787" s="36"/>
      <c r="Q2787" s="35"/>
      <c r="R2787" s="37"/>
      <c r="S2787" s="185"/>
      <c r="T2787" s="62" t="str">
        <f>IF(N2787&lt;&gt;"Choose Race",VLOOKUP(Q2787,'Riders Names'!A$2:B$582,2,FALSE),"")</f>
        <v/>
      </c>
      <c r="U2787" s="45" t="str">
        <f>IF(P2787&gt;0,VLOOKUP(Q2787,'Riders Names'!A$2:B$582,1,FALSE),"")</f>
        <v/>
      </c>
      <c r="X2787" s="7" t="str">
        <f>IF('My Races'!$H$2="All",Q2787,CONCATENATE(Q2787,N2787))</f>
        <v>Choose Race</v>
      </c>
    </row>
    <row r="2788" spans="1:24" hidden="1" x14ac:dyDescent="0.2">
      <c r="A2788" s="73" t="str">
        <f t="shared" si="476"/>
        <v/>
      </c>
      <c r="B2788" s="3" t="str">
        <f t="shared" si="474"/>
        <v/>
      </c>
      <c r="E2788" s="14" t="str">
        <f t="shared" si="475"/>
        <v/>
      </c>
      <c r="F2788" s="3">
        <f t="shared" si="481"/>
        <v>8</v>
      </c>
      <c r="G2788" s="3" t="str">
        <f t="shared" si="477"/>
        <v/>
      </c>
      <c r="H2788" s="3">
        <f t="shared" si="482"/>
        <v>0</v>
      </c>
      <c r="I2788" s="3" t="str">
        <f t="shared" si="478"/>
        <v/>
      </c>
      <c r="K2788" s="3">
        <f t="shared" si="479"/>
        <v>61</v>
      </c>
      <c r="L2788" s="3" t="str">
        <f t="shared" si="480"/>
        <v/>
      </c>
      <c r="N2788" s="48" t="s">
        <v>52</v>
      </c>
      <c r="O2788" s="57"/>
      <c r="P2788" s="36"/>
      <c r="Q2788" s="35"/>
      <c r="R2788" s="37"/>
      <c r="S2788" s="185"/>
      <c r="T2788" s="62" t="str">
        <f>IF(N2788&lt;&gt;"Choose Race",VLOOKUP(Q2788,'Riders Names'!A$2:B$582,2,FALSE),"")</f>
        <v/>
      </c>
      <c r="U2788" s="45" t="str">
        <f>IF(P2788&gt;0,VLOOKUP(Q2788,'Riders Names'!A$2:B$582,1,FALSE),"")</f>
        <v/>
      </c>
      <c r="X2788" s="7" t="str">
        <f>IF('My Races'!$H$2="All",Q2788,CONCATENATE(Q2788,N2788))</f>
        <v>Choose Race</v>
      </c>
    </row>
    <row r="2789" spans="1:24" hidden="1" x14ac:dyDescent="0.2">
      <c r="A2789" s="73" t="str">
        <f t="shared" si="476"/>
        <v/>
      </c>
      <c r="B2789" s="3" t="str">
        <f t="shared" si="474"/>
        <v/>
      </c>
      <c r="E2789" s="14" t="str">
        <f t="shared" si="475"/>
        <v/>
      </c>
      <c r="F2789" s="3">
        <f t="shared" si="481"/>
        <v>8</v>
      </c>
      <c r="G2789" s="3" t="str">
        <f t="shared" si="477"/>
        <v/>
      </c>
      <c r="H2789" s="3">
        <f t="shared" si="482"/>
        <v>0</v>
      </c>
      <c r="I2789" s="3" t="str">
        <f t="shared" si="478"/>
        <v/>
      </c>
      <c r="K2789" s="3">
        <f t="shared" si="479"/>
        <v>61</v>
      </c>
      <c r="L2789" s="3" t="str">
        <f t="shared" si="480"/>
        <v/>
      </c>
      <c r="N2789" s="48" t="s">
        <v>52</v>
      </c>
      <c r="O2789" s="57"/>
      <c r="P2789" s="36"/>
      <c r="Q2789" s="35"/>
      <c r="R2789" s="37"/>
      <c r="S2789" s="185"/>
      <c r="T2789" s="62" t="str">
        <f>IF(N2789&lt;&gt;"Choose Race",VLOOKUP(Q2789,'Riders Names'!A$2:B$582,2,FALSE),"")</f>
        <v/>
      </c>
      <c r="U2789" s="45" t="str">
        <f>IF(P2789&gt;0,VLOOKUP(Q2789,'Riders Names'!A$2:B$582,1,FALSE),"")</f>
        <v/>
      </c>
      <c r="X2789" s="7" t="str">
        <f>IF('My Races'!$H$2="All",Q2789,CONCATENATE(Q2789,N2789))</f>
        <v>Choose Race</v>
      </c>
    </row>
    <row r="2790" spans="1:24" hidden="1" x14ac:dyDescent="0.2">
      <c r="A2790" s="73" t="str">
        <f t="shared" si="476"/>
        <v/>
      </c>
      <c r="B2790" s="3" t="str">
        <f t="shared" si="474"/>
        <v/>
      </c>
      <c r="E2790" s="14" t="str">
        <f t="shared" si="475"/>
        <v/>
      </c>
      <c r="F2790" s="3">
        <f t="shared" si="481"/>
        <v>8</v>
      </c>
      <c r="G2790" s="3" t="str">
        <f t="shared" si="477"/>
        <v/>
      </c>
      <c r="H2790" s="3">
        <f t="shared" si="482"/>
        <v>0</v>
      </c>
      <c r="I2790" s="3" t="str">
        <f t="shared" si="478"/>
        <v/>
      </c>
      <c r="K2790" s="3">
        <f t="shared" si="479"/>
        <v>61</v>
      </c>
      <c r="L2790" s="3" t="str">
        <f t="shared" si="480"/>
        <v/>
      </c>
      <c r="N2790" s="48" t="s">
        <v>52</v>
      </c>
      <c r="O2790" s="57"/>
      <c r="P2790" s="36"/>
      <c r="Q2790" s="35"/>
      <c r="R2790" s="37"/>
      <c r="S2790" s="185"/>
      <c r="T2790" s="62" t="str">
        <f>IF(N2790&lt;&gt;"Choose Race",VLOOKUP(Q2790,'Riders Names'!A$2:B$582,2,FALSE),"")</f>
        <v/>
      </c>
      <c r="U2790" s="45" t="str">
        <f>IF(P2790&gt;0,VLOOKUP(Q2790,'Riders Names'!A$2:B$582,1,FALSE),"")</f>
        <v/>
      </c>
      <c r="X2790" s="7" t="str">
        <f>IF('My Races'!$H$2="All",Q2790,CONCATENATE(Q2790,N2790))</f>
        <v>Choose Race</v>
      </c>
    </row>
    <row r="2791" spans="1:24" hidden="1" x14ac:dyDescent="0.2">
      <c r="A2791" s="73" t="str">
        <f t="shared" si="476"/>
        <v/>
      </c>
      <c r="B2791" s="3" t="str">
        <f t="shared" si="474"/>
        <v/>
      </c>
      <c r="E2791" s="14" t="str">
        <f t="shared" si="475"/>
        <v/>
      </c>
      <c r="F2791" s="3">
        <f t="shared" si="481"/>
        <v>8</v>
      </c>
      <c r="G2791" s="3" t="str">
        <f t="shared" si="477"/>
        <v/>
      </c>
      <c r="H2791" s="3">
        <f t="shared" si="482"/>
        <v>0</v>
      </c>
      <c r="I2791" s="3" t="str">
        <f t="shared" si="478"/>
        <v/>
      </c>
      <c r="K2791" s="3">
        <f t="shared" si="479"/>
        <v>61</v>
      </c>
      <c r="L2791" s="3" t="str">
        <f t="shared" si="480"/>
        <v/>
      </c>
      <c r="N2791" s="48" t="s">
        <v>52</v>
      </c>
      <c r="O2791" s="57"/>
      <c r="P2791" s="36"/>
      <c r="Q2791" s="35"/>
      <c r="R2791" s="37"/>
      <c r="S2791" s="185"/>
      <c r="T2791" s="62" t="str">
        <f>IF(N2791&lt;&gt;"Choose Race",VLOOKUP(Q2791,'Riders Names'!A$2:B$582,2,FALSE),"")</f>
        <v/>
      </c>
      <c r="U2791" s="45" t="str">
        <f>IF(P2791&gt;0,VLOOKUP(Q2791,'Riders Names'!A$2:B$582,1,FALSE),"")</f>
        <v/>
      </c>
      <c r="X2791" s="7" t="str">
        <f>IF('My Races'!$H$2="All",Q2791,CONCATENATE(Q2791,N2791))</f>
        <v>Choose Race</v>
      </c>
    </row>
    <row r="2792" spans="1:24" hidden="1" x14ac:dyDescent="0.2">
      <c r="A2792" s="73" t="str">
        <f t="shared" si="476"/>
        <v/>
      </c>
      <c r="B2792" s="3" t="str">
        <f t="shared" si="474"/>
        <v/>
      </c>
      <c r="E2792" s="14" t="str">
        <f t="shared" si="475"/>
        <v/>
      </c>
      <c r="F2792" s="3">
        <f t="shared" si="481"/>
        <v>8</v>
      </c>
      <c r="G2792" s="3" t="str">
        <f t="shared" si="477"/>
        <v/>
      </c>
      <c r="H2792" s="3">
        <f t="shared" si="482"/>
        <v>0</v>
      </c>
      <c r="I2792" s="3" t="str">
        <f t="shared" si="478"/>
        <v/>
      </c>
      <c r="K2792" s="3">
        <f t="shared" si="479"/>
        <v>61</v>
      </c>
      <c r="L2792" s="3" t="str">
        <f t="shared" si="480"/>
        <v/>
      </c>
      <c r="N2792" s="48" t="s">
        <v>52</v>
      </c>
      <c r="O2792" s="57"/>
      <c r="P2792" s="36"/>
      <c r="Q2792" s="35"/>
      <c r="R2792" s="37"/>
      <c r="S2792" s="185"/>
      <c r="T2792" s="62" t="str">
        <f>IF(N2792&lt;&gt;"Choose Race",VLOOKUP(Q2792,'Riders Names'!A$2:B$582,2,FALSE),"")</f>
        <v/>
      </c>
      <c r="U2792" s="45" t="str">
        <f>IF(P2792&gt;0,VLOOKUP(Q2792,'Riders Names'!A$2:B$582,1,FALSE),"")</f>
        <v/>
      </c>
      <c r="X2792" s="7" t="str">
        <f>IF('My Races'!$H$2="All",Q2792,CONCATENATE(Q2792,N2792))</f>
        <v>Choose Race</v>
      </c>
    </row>
    <row r="2793" spans="1:24" hidden="1" x14ac:dyDescent="0.2">
      <c r="A2793" s="73" t="str">
        <f t="shared" si="476"/>
        <v/>
      </c>
      <c r="B2793" s="3" t="str">
        <f t="shared" si="474"/>
        <v/>
      </c>
      <c r="E2793" s="14" t="str">
        <f t="shared" si="475"/>
        <v/>
      </c>
      <c r="F2793" s="3">
        <f t="shared" si="481"/>
        <v>8</v>
      </c>
      <c r="G2793" s="3" t="str">
        <f t="shared" si="477"/>
        <v/>
      </c>
      <c r="H2793" s="3">
        <f t="shared" si="482"/>
        <v>0</v>
      </c>
      <c r="I2793" s="3" t="str">
        <f t="shared" si="478"/>
        <v/>
      </c>
      <c r="K2793" s="3">
        <f t="shared" si="479"/>
        <v>61</v>
      </c>
      <c r="L2793" s="3" t="str">
        <f t="shared" si="480"/>
        <v/>
      </c>
      <c r="N2793" s="48" t="s">
        <v>52</v>
      </c>
      <c r="O2793" s="57"/>
      <c r="P2793" s="36"/>
      <c r="Q2793" s="35"/>
      <c r="R2793" s="37"/>
      <c r="S2793" s="185"/>
      <c r="T2793" s="62" t="str">
        <f>IF(N2793&lt;&gt;"Choose Race",VLOOKUP(Q2793,'Riders Names'!A$2:B$582,2,FALSE),"")</f>
        <v/>
      </c>
      <c r="U2793" s="45" t="str">
        <f>IF(P2793&gt;0,VLOOKUP(Q2793,'Riders Names'!A$2:B$582,1,FALSE),"")</f>
        <v/>
      </c>
      <c r="X2793" s="7" t="str">
        <f>IF('My Races'!$H$2="All",Q2793,CONCATENATE(Q2793,N2793))</f>
        <v>Choose Race</v>
      </c>
    </row>
    <row r="2794" spans="1:24" hidden="1" x14ac:dyDescent="0.2">
      <c r="A2794" s="73" t="str">
        <f t="shared" si="476"/>
        <v/>
      </c>
      <c r="B2794" s="3" t="str">
        <f t="shared" si="474"/>
        <v/>
      </c>
      <c r="E2794" s="14" t="str">
        <f t="shared" si="475"/>
        <v/>
      </c>
      <c r="F2794" s="3">
        <f t="shared" si="481"/>
        <v>8</v>
      </c>
      <c r="G2794" s="3" t="str">
        <f t="shared" si="477"/>
        <v/>
      </c>
      <c r="H2794" s="3">
        <f t="shared" si="482"/>
        <v>0</v>
      </c>
      <c r="I2794" s="3" t="str">
        <f t="shared" si="478"/>
        <v/>
      </c>
      <c r="K2794" s="3">
        <f t="shared" si="479"/>
        <v>61</v>
      </c>
      <c r="L2794" s="3" t="str">
        <f t="shared" si="480"/>
        <v/>
      </c>
      <c r="N2794" s="48" t="s">
        <v>52</v>
      </c>
      <c r="O2794" s="57"/>
      <c r="P2794" s="36"/>
      <c r="Q2794" s="35"/>
      <c r="R2794" s="37"/>
      <c r="S2794" s="185"/>
      <c r="T2794" s="62" t="str">
        <f>IF(N2794&lt;&gt;"Choose Race",VLOOKUP(Q2794,'Riders Names'!A$2:B$582,2,FALSE),"")</f>
        <v/>
      </c>
      <c r="U2794" s="45" t="str">
        <f>IF(P2794&gt;0,VLOOKUP(Q2794,'Riders Names'!A$2:B$582,1,FALSE),"")</f>
        <v/>
      </c>
      <c r="X2794" s="7" t="str">
        <f>IF('My Races'!$H$2="All",Q2794,CONCATENATE(Q2794,N2794))</f>
        <v>Choose Race</v>
      </c>
    </row>
    <row r="2795" spans="1:24" hidden="1" x14ac:dyDescent="0.2">
      <c r="A2795" s="73" t="str">
        <f t="shared" si="476"/>
        <v/>
      </c>
      <c r="B2795" s="3" t="str">
        <f t="shared" si="474"/>
        <v/>
      </c>
      <c r="E2795" s="14" t="str">
        <f t="shared" si="475"/>
        <v/>
      </c>
      <c r="F2795" s="3">
        <f t="shared" si="481"/>
        <v>8</v>
      </c>
      <c r="G2795" s="3" t="str">
        <f t="shared" si="477"/>
        <v/>
      </c>
      <c r="H2795" s="3">
        <f t="shared" si="482"/>
        <v>0</v>
      </c>
      <c r="I2795" s="3" t="str">
        <f t="shared" si="478"/>
        <v/>
      </c>
      <c r="K2795" s="3">
        <f t="shared" si="479"/>
        <v>61</v>
      </c>
      <c r="L2795" s="3" t="str">
        <f t="shared" si="480"/>
        <v/>
      </c>
      <c r="N2795" s="48" t="s">
        <v>52</v>
      </c>
      <c r="O2795" s="57"/>
      <c r="P2795" s="36"/>
      <c r="Q2795" s="35"/>
      <c r="R2795" s="37"/>
      <c r="S2795" s="185"/>
      <c r="T2795" s="62" t="str">
        <f>IF(N2795&lt;&gt;"Choose Race",VLOOKUP(Q2795,'Riders Names'!A$2:B$582,2,FALSE),"")</f>
        <v/>
      </c>
      <c r="U2795" s="45" t="str">
        <f>IF(P2795&gt;0,VLOOKUP(Q2795,'Riders Names'!A$2:B$582,1,FALSE),"")</f>
        <v/>
      </c>
      <c r="X2795" s="7" t="str">
        <f>IF('My Races'!$H$2="All",Q2795,CONCATENATE(Q2795,N2795))</f>
        <v>Choose Race</v>
      </c>
    </row>
    <row r="2796" spans="1:24" hidden="1" x14ac:dyDescent="0.2">
      <c r="A2796" s="73" t="str">
        <f t="shared" si="476"/>
        <v/>
      </c>
      <c r="B2796" s="3" t="str">
        <f t="shared" si="474"/>
        <v/>
      </c>
      <c r="E2796" s="14" t="str">
        <f t="shared" si="475"/>
        <v/>
      </c>
      <c r="F2796" s="3">
        <f t="shared" si="481"/>
        <v>8</v>
      </c>
      <c r="G2796" s="3" t="str">
        <f t="shared" si="477"/>
        <v/>
      </c>
      <c r="H2796" s="3">
        <f t="shared" si="482"/>
        <v>0</v>
      </c>
      <c r="I2796" s="3" t="str">
        <f t="shared" si="478"/>
        <v/>
      </c>
      <c r="K2796" s="3">
        <f t="shared" si="479"/>
        <v>61</v>
      </c>
      <c r="L2796" s="3" t="str">
        <f t="shared" si="480"/>
        <v/>
      </c>
      <c r="N2796" s="48" t="s">
        <v>52</v>
      </c>
      <c r="O2796" s="57"/>
      <c r="P2796" s="36"/>
      <c r="Q2796" s="35"/>
      <c r="R2796" s="37"/>
      <c r="S2796" s="185"/>
      <c r="T2796" s="62" t="str">
        <f>IF(N2796&lt;&gt;"Choose Race",VLOOKUP(Q2796,'Riders Names'!A$2:B$582,2,FALSE),"")</f>
        <v/>
      </c>
      <c r="U2796" s="45" t="str">
        <f>IF(P2796&gt;0,VLOOKUP(Q2796,'Riders Names'!A$2:B$582,1,FALSE),"")</f>
        <v/>
      </c>
      <c r="X2796" s="7" t="str">
        <f>IF('My Races'!$H$2="All",Q2796,CONCATENATE(Q2796,N2796))</f>
        <v>Choose Race</v>
      </c>
    </row>
    <row r="2797" spans="1:24" hidden="1" x14ac:dyDescent="0.2">
      <c r="A2797" s="73" t="str">
        <f t="shared" si="476"/>
        <v/>
      </c>
      <c r="B2797" s="3" t="str">
        <f t="shared" si="474"/>
        <v/>
      </c>
      <c r="E2797" s="14" t="str">
        <f t="shared" si="475"/>
        <v/>
      </c>
      <c r="F2797" s="3">
        <f t="shared" si="481"/>
        <v>8</v>
      </c>
      <c r="G2797" s="3" t="str">
        <f t="shared" si="477"/>
        <v/>
      </c>
      <c r="H2797" s="3">
        <f t="shared" si="482"/>
        <v>0</v>
      </c>
      <c r="I2797" s="3" t="str">
        <f t="shared" si="478"/>
        <v/>
      </c>
      <c r="K2797" s="3">
        <f t="shared" si="479"/>
        <v>61</v>
      </c>
      <c r="L2797" s="3" t="str">
        <f t="shared" si="480"/>
        <v/>
      </c>
      <c r="N2797" s="48" t="s">
        <v>52</v>
      </c>
      <c r="O2797" s="57"/>
      <c r="P2797" s="36"/>
      <c r="Q2797" s="35"/>
      <c r="R2797" s="37"/>
      <c r="S2797" s="185"/>
      <c r="T2797" s="62" t="str">
        <f>IF(N2797&lt;&gt;"Choose Race",VLOOKUP(Q2797,'Riders Names'!A$2:B$582,2,FALSE),"")</f>
        <v/>
      </c>
      <c r="U2797" s="45" t="str">
        <f>IF(P2797&gt;0,VLOOKUP(Q2797,'Riders Names'!A$2:B$582,1,FALSE),"")</f>
        <v/>
      </c>
      <c r="X2797" s="7" t="str">
        <f>IF('My Races'!$H$2="All",Q2797,CONCATENATE(Q2797,N2797))</f>
        <v>Choose Race</v>
      </c>
    </row>
    <row r="2798" spans="1:24" hidden="1" x14ac:dyDescent="0.2">
      <c r="A2798" s="73" t="str">
        <f t="shared" si="476"/>
        <v/>
      </c>
      <c r="B2798" s="3" t="str">
        <f t="shared" si="474"/>
        <v/>
      </c>
      <c r="E2798" s="14" t="str">
        <f t="shared" si="475"/>
        <v/>
      </c>
      <c r="F2798" s="3">
        <f t="shared" si="481"/>
        <v>8</v>
      </c>
      <c r="G2798" s="3" t="str">
        <f t="shared" si="477"/>
        <v/>
      </c>
      <c r="H2798" s="3">
        <f t="shared" si="482"/>
        <v>0</v>
      </c>
      <c r="I2798" s="3" t="str">
        <f t="shared" si="478"/>
        <v/>
      </c>
      <c r="K2798" s="3">
        <f t="shared" si="479"/>
        <v>61</v>
      </c>
      <c r="L2798" s="3" t="str">
        <f t="shared" si="480"/>
        <v/>
      </c>
      <c r="N2798" s="48" t="s">
        <v>52</v>
      </c>
      <c r="O2798" s="57"/>
      <c r="P2798" s="36"/>
      <c r="Q2798" s="35"/>
      <c r="R2798" s="37"/>
      <c r="S2798" s="185"/>
      <c r="T2798" s="62" t="str">
        <f>IF(N2798&lt;&gt;"Choose Race",VLOOKUP(Q2798,'Riders Names'!A$2:B$582,2,FALSE),"")</f>
        <v/>
      </c>
      <c r="U2798" s="45" t="str">
        <f>IF(P2798&gt;0,VLOOKUP(Q2798,'Riders Names'!A$2:B$582,1,FALSE),"")</f>
        <v/>
      </c>
      <c r="X2798" s="7" t="str">
        <f>IF('My Races'!$H$2="All",Q2798,CONCATENATE(Q2798,N2798))</f>
        <v>Choose Race</v>
      </c>
    </row>
    <row r="2799" spans="1:24" hidden="1" x14ac:dyDescent="0.2">
      <c r="A2799" s="73" t="str">
        <f t="shared" si="476"/>
        <v/>
      </c>
      <c r="B2799" s="3" t="str">
        <f t="shared" si="474"/>
        <v/>
      </c>
      <c r="E2799" s="14" t="str">
        <f t="shared" si="475"/>
        <v/>
      </c>
      <c r="F2799" s="3">
        <f t="shared" si="481"/>
        <v>8</v>
      </c>
      <c r="G2799" s="3" t="str">
        <f t="shared" si="477"/>
        <v/>
      </c>
      <c r="H2799" s="3">
        <f t="shared" si="482"/>
        <v>0</v>
      </c>
      <c r="I2799" s="3" t="str">
        <f t="shared" si="478"/>
        <v/>
      </c>
      <c r="K2799" s="3">
        <f t="shared" si="479"/>
        <v>61</v>
      </c>
      <c r="L2799" s="3" t="str">
        <f t="shared" si="480"/>
        <v/>
      </c>
      <c r="N2799" s="48" t="s">
        <v>52</v>
      </c>
      <c r="O2799" s="57"/>
      <c r="P2799" s="36"/>
      <c r="Q2799" s="35"/>
      <c r="R2799" s="37"/>
      <c r="S2799" s="185"/>
      <c r="T2799" s="62" t="str">
        <f>IF(N2799&lt;&gt;"Choose Race",VLOOKUP(Q2799,'Riders Names'!A$2:B$582,2,FALSE),"")</f>
        <v/>
      </c>
      <c r="U2799" s="45" t="str">
        <f>IF(P2799&gt;0,VLOOKUP(Q2799,'Riders Names'!A$2:B$582,1,FALSE),"")</f>
        <v/>
      </c>
      <c r="X2799" s="7" t="str">
        <f>IF('My Races'!$H$2="All",Q2799,CONCATENATE(Q2799,N2799))</f>
        <v>Choose Race</v>
      </c>
    </row>
    <row r="2800" spans="1:24" hidden="1" x14ac:dyDescent="0.2">
      <c r="A2800" s="73" t="str">
        <f t="shared" si="476"/>
        <v/>
      </c>
      <c r="B2800" s="3" t="str">
        <f t="shared" si="474"/>
        <v/>
      </c>
      <c r="E2800" s="14" t="str">
        <f t="shared" si="475"/>
        <v/>
      </c>
      <c r="F2800" s="3">
        <f t="shared" si="481"/>
        <v>8</v>
      </c>
      <c r="G2800" s="3" t="str">
        <f t="shared" si="477"/>
        <v/>
      </c>
      <c r="H2800" s="3">
        <f t="shared" si="482"/>
        <v>0</v>
      </c>
      <c r="I2800" s="3" t="str">
        <f t="shared" si="478"/>
        <v/>
      </c>
      <c r="K2800" s="3">
        <f t="shared" si="479"/>
        <v>61</v>
      </c>
      <c r="L2800" s="3" t="str">
        <f t="shared" si="480"/>
        <v/>
      </c>
      <c r="N2800" s="48" t="s">
        <v>52</v>
      </c>
      <c r="O2800" s="57"/>
      <c r="P2800" s="36"/>
      <c r="Q2800" s="35"/>
      <c r="R2800" s="37"/>
      <c r="S2800" s="185"/>
      <c r="T2800" s="62" t="str">
        <f>IF(N2800&lt;&gt;"Choose Race",VLOOKUP(Q2800,'Riders Names'!A$2:B$582,2,FALSE),"")</f>
        <v/>
      </c>
      <c r="U2800" s="45" t="str">
        <f>IF(P2800&gt;0,VLOOKUP(Q2800,'Riders Names'!A$2:B$582,1,FALSE),"")</f>
        <v/>
      </c>
      <c r="X2800" s="7" t="str">
        <f>IF('My Races'!$H$2="All",Q2800,CONCATENATE(Q2800,N2800))</f>
        <v>Choose Race</v>
      </c>
    </row>
    <row r="2801" spans="1:24" hidden="1" x14ac:dyDescent="0.2">
      <c r="A2801" s="73" t="str">
        <f t="shared" si="476"/>
        <v/>
      </c>
      <c r="B2801" s="3" t="str">
        <f t="shared" si="474"/>
        <v/>
      </c>
      <c r="E2801" s="14" t="str">
        <f t="shared" si="475"/>
        <v/>
      </c>
      <c r="F2801" s="3">
        <f t="shared" si="481"/>
        <v>8</v>
      </c>
      <c r="G2801" s="3" t="str">
        <f t="shared" si="477"/>
        <v/>
      </c>
      <c r="H2801" s="3">
        <f t="shared" si="482"/>
        <v>0</v>
      </c>
      <c r="I2801" s="3" t="str">
        <f t="shared" si="478"/>
        <v/>
      </c>
      <c r="K2801" s="3">
        <f t="shared" si="479"/>
        <v>61</v>
      </c>
      <c r="L2801" s="3" t="str">
        <f t="shared" si="480"/>
        <v/>
      </c>
      <c r="N2801" s="48" t="s">
        <v>52</v>
      </c>
      <c r="O2801" s="57"/>
      <c r="P2801" s="36"/>
      <c r="Q2801" s="35"/>
      <c r="R2801" s="37"/>
      <c r="S2801" s="185"/>
      <c r="T2801" s="62" t="str">
        <f>IF(N2801&lt;&gt;"Choose Race",VLOOKUP(Q2801,'Riders Names'!A$2:B$582,2,FALSE),"")</f>
        <v/>
      </c>
      <c r="U2801" s="45" t="str">
        <f>IF(P2801&gt;0,VLOOKUP(Q2801,'Riders Names'!A$2:B$582,1,FALSE),"")</f>
        <v/>
      </c>
      <c r="X2801" s="7" t="str">
        <f>IF('My Races'!$H$2="All",Q2801,CONCATENATE(Q2801,N2801))</f>
        <v>Choose Race</v>
      </c>
    </row>
    <row r="2802" spans="1:24" hidden="1" x14ac:dyDescent="0.2">
      <c r="A2802" s="73" t="str">
        <f t="shared" si="476"/>
        <v/>
      </c>
      <c r="B2802" s="3" t="str">
        <f t="shared" si="474"/>
        <v/>
      </c>
      <c r="E2802" s="14" t="str">
        <f t="shared" si="475"/>
        <v/>
      </c>
      <c r="F2802" s="3">
        <f t="shared" si="481"/>
        <v>8</v>
      </c>
      <c r="G2802" s="3" t="str">
        <f t="shared" si="477"/>
        <v/>
      </c>
      <c r="H2802" s="3">
        <f t="shared" si="482"/>
        <v>0</v>
      </c>
      <c r="I2802" s="3" t="str">
        <f t="shared" si="478"/>
        <v/>
      </c>
      <c r="K2802" s="3">
        <f t="shared" si="479"/>
        <v>61</v>
      </c>
      <c r="L2802" s="3" t="str">
        <f t="shared" si="480"/>
        <v/>
      </c>
      <c r="N2802" s="48" t="s">
        <v>52</v>
      </c>
      <c r="O2802" s="57"/>
      <c r="P2802" s="36"/>
      <c r="Q2802" s="35"/>
      <c r="R2802" s="37"/>
      <c r="S2802" s="185"/>
      <c r="T2802" s="62" t="str">
        <f>IF(N2802&lt;&gt;"Choose Race",VLOOKUP(Q2802,'Riders Names'!A$2:B$582,2,FALSE),"")</f>
        <v/>
      </c>
      <c r="U2802" s="45" t="str">
        <f>IF(P2802&gt;0,VLOOKUP(Q2802,'Riders Names'!A$2:B$582,1,FALSE),"")</f>
        <v/>
      </c>
      <c r="X2802" s="7" t="str">
        <f>IF('My Races'!$H$2="All",Q2802,CONCATENATE(Q2802,N2802))</f>
        <v>Choose Race</v>
      </c>
    </row>
    <row r="2803" spans="1:24" hidden="1" x14ac:dyDescent="0.2">
      <c r="A2803" s="73" t="str">
        <f t="shared" si="476"/>
        <v/>
      </c>
      <c r="B2803" s="3" t="str">
        <f t="shared" si="474"/>
        <v/>
      </c>
      <c r="E2803" s="14" t="str">
        <f t="shared" si="475"/>
        <v/>
      </c>
      <c r="F2803" s="3">
        <f t="shared" si="481"/>
        <v>8</v>
      </c>
      <c r="G2803" s="3" t="str">
        <f t="shared" si="477"/>
        <v/>
      </c>
      <c r="H2803" s="3">
        <f t="shared" si="482"/>
        <v>0</v>
      </c>
      <c r="I2803" s="3" t="str">
        <f t="shared" si="478"/>
        <v/>
      </c>
      <c r="K2803" s="3">
        <f t="shared" si="479"/>
        <v>61</v>
      </c>
      <c r="L2803" s="3" t="str">
        <f t="shared" si="480"/>
        <v/>
      </c>
      <c r="N2803" s="48" t="s">
        <v>52</v>
      </c>
      <c r="O2803" s="57"/>
      <c r="P2803" s="36"/>
      <c r="Q2803" s="35"/>
      <c r="R2803" s="37"/>
      <c r="S2803" s="185"/>
      <c r="T2803" s="62" t="str">
        <f>IF(N2803&lt;&gt;"Choose Race",VLOOKUP(Q2803,'Riders Names'!A$2:B$582,2,FALSE),"")</f>
        <v/>
      </c>
      <c r="U2803" s="45" t="str">
        <f>IF(P2803&gt;0,VLOOKUP(Q2803,'Riders Names'!A$2:B$582,1,FALSE),"")</f>
        <v/>
      </c>
      <c r="X2803" s="7" t="str">
        <f>IF('My Races'!$H$2="All",Q2803,CONCATENATE(Q2803,N2803))</f>
        <v>Choose Race</v>
      </c>
    </row>
    <row r="2804" spans="1:24" hidden="1" x14ac:dyDescent="0.2">
      <c r="A2804" s="73" t="str">
        <f t="shared" si="476"/>
        <v/>
      </c>
      <c r="B2804" s="3" t="str">
        <f t="shared" si="474"/>
        <v/>
      </c>
      <c r="E2804" s="14" t="str">
        <f t="shared" si="475"/>
        <v/>
      </c>
      <c r="F2804" s="3">
        <f t="shared" si="481"/>
        <v>8</v>
      </c>
      <c r="G2804" s="3" t="str">
        <f t="shared" si="477"/>
        <v/>
      </c>
      <c r="H2804" s="3">
        <f t="shared" si="482"/>
        <v>0</v>
      </c>
      <c r="I2804" s="3" t="str">
        <f t="shared" si="478"/>
        <v/>
      </c>
      <c r="K2804" s="3">
        <f t="shared" si="479"/>
        <v>61</v>
      </c>
      <c r="L2804" s="3" t="str">
        <f t="shared" si="480"/>
        <v/>
      </c>
      <c r="N2804" s="48" t="s">
        <v>52</v>
      </c>
      <c r="O2804" s="57"/>
      <c r="P2804" s="36"/>
      <c r="Q2804" s="35"/>
      <c r="R2804" s="37"/>
      <c r="S2804" s="185"/>
      <c r="T2804" s="62" t="str">
        <f>IF(N2804&lt;&gt;"Choose Race",VLOOKUP(Q2804,'Riders Names'!A$2:B$582,2,FALSE),"")</f>
        <v/>
      </c>
      <c r="U2804" s="45" t="str">
        <f>IF(P2804&gt;0,VLOOKUP(Q2804,'Riders Names'!A$2:B$582,1,FALSE),"")</f>
        <v/>
      </c>
      <c r="X2804" s="7" t="str">
        <f>IF('My Races'!$H$2="All",Q2804,CONCATENATE(Q2804,N2804))</f>
        <v>Choose Race</v>
      </c>
    </row>
    <row r="2805" spans="1:24" hidden="1" x14ac:dyDescent="0.2">
      <c r="A2805" s="73" t="str">
        <f t="shared" si="476"/>
        <v/>
      </c>
      <c r="B2805" s="3" t="str">
        <f t="shared" si="474"/>
        <v/>
      </c>
      <c r="E2805" s="14" t="str">
        <f t="shared" si="475"/>
        <v/>
      </c>
      <c r="F2805" s="3">
        <f t="shared" si="481"/>
        <v>8</v>
      </c>
      <c r="G2805" s="3" t="str">
        <f t="shared" si="477"/>
        <v/>
      </c>
      <c r="H2805" s="3">
        <f t="shared" si="482"/>
        <v>0</v>
      </c>
      <c r="I2805" s="3" t="str">
        <f t="shared" si="478"/>
        <v/>
      </c>
      <c r="K2805" s="3">
        <f t="shared" si="479"/>
        <v>61</v>
      </c>
      <c r="L2805" s="3" t="str">
        <f t="shared" si="480"/>
        <v/>
      </c>
      <c r="N2805" s="48" t="s">
        <v>52</v>
      </c>
      <c r="O2805" s="57"/>
      <c r="P2805" s="36"/>
      <c r="Q2805" s="35"/>
      <c r="R2805" s="37"/>
      <c r="S2805" s="185"/>
      <c r="T2805" s="62" t="str">
        <f>IF(N2805&lt;&gt;"Choose Race",VLOOKUP(Q2805,'Riders Names'!A$2:B$582,2,FALSE),"")</f>
        <v/>
      </c>
      <c r="U2805" s="45" t="str">
        <f>IF(P2805&gt;0,VLOOKUP(Q2805,'Riders Names'!A$2:B$582,1,FALSE),"")</f>
        <v/>
      </c>
      <c r="X2805" s="7" t="str">
        <f>IF('My Races'!$H$2="All",Q2805,CONCATENATE(Q2805,N2805))</f>
        <v>Choose Race</v>
      </c>
    </row>
    <row r="2806" spans="1:24" hidden="1" x14ac:dyDescent="0.2">
      <c r="A2806" s="73" t="str">
        <f t="shared" si="476"/>
        <v/>
      </c>
      <c r="B2806" s="3" t="str">
        <f t="shared" si="474"/>
        <v/>
      </c>
      <c r="E2806" s="14" t="str">
        <f t="shared" si="475"/>
        <v/>
      </c>
      <c r="F2806" s="3">
        <f t="shared" si="481"/>
        <v>8</v>
      </c>
      <c r="G2806" s="3" t="str">
        <f t="shared" si="477"/>
        <v/>
      </c>
      <c r="H2806" s="3">
        <f t="shared" si="482"/>
        <v>0</v>
      </c>
      <c r="I2806" s="3" t="str">
        <f t="shared" si="478"/>
        <v/>
      </c>
      <c r="K2806" s="3">
        <f t="shared" si="479"/>
        <v>61</v>
      </c>
      <c r="L2806" s="3" t="str">
        <f t="shared" si="480"/>
        <v/>
      </c>
      <c r="N2806" s="48" t="s">
        <v>52</v>
      </c>
      <c r="O2806" s="57"/>
      <c r="P2806" s="36"/>
      <c r="Q2806" s="35"/>
      <c r="R2806" s="37"/>
      <c r="S2806" s="185"/>
      <c r="T2806" s="62" t="str">
        <f>IF(N2806&lt;&gt;"Choose Race",VLOOKUP(Q2806,'Riders Names'!A$2:B$582,2,FALSE),"")</f>
        <v/>
      </c>
      <c r="U2806" s="45" t="str">
        <f>IF(P2806&gt;0,VLOOKUP(Q2806,'Riders Names'!A$2:B$582,1,FALSE),"")</f>
        <v/>
      </c>
      <c r="X2806" s="7" t="str">
        <f>IF('My Races'!$H$2="All",Q2806,CONCATENATE(Q2806,N2806))</f>
        <v>Choose Race</v>
      </c>
    </row>
    <row r="2807" spans="1:24" hidden="1" x14ac:dyDescent="0.2">
      <c r="A2807" s="73" t="str">
        <f t="shared" si="476"/>
        <v/>
      </c>
      <c r="B2807" s="3" t="str">
        <f t="shared" si="474"/>
        <v/>
      </c>
      <c r="E2807" s="14" t="str">
        <f t="shared" si="475"/>
        <v/>
      </c>
      <c r="F2807" s="3">
        <f t="shared" si="481"/>
        <v>8</v>
      </c>
      <c r="G2807" s="3" t="str">
        <f t="shared" si="477"/>
        <v/>
      </c>
      <c r="H2807" s="3">
        <f t="shared" si="482"/>
        <v>0</v>
      </c>
      <c r="I2807" s="3" t="str">
        <f t="shared" si="478"/>
        <v/>
      </c>
      <c r="K2807" s="3">
        <f t="shared" si="479"/>
        <v>61</v>
      </c>
      <c r="L2807" s="3" t="str">
        <f t="shared" si="480"/>
        <v/>
      </c>
      <c r="N2807" s="48" t="s">
        <v>52</v>
      </c>
      <c r="O2807" s="57"/>
      <c r="P2807" s="36"/>
      <c r="Q2807" s="35"/>
      <c r="R2807" s="37"/>
      <c r="S2807" s="185"/>
      <c r="T2807" s="62" t="str">
        <f>IF(N2807&lt;&gt;"Choose Race",VLOOKUP(Q2807,'Riders Names'!A$2:B$582,2,FALSE),"")</f>
        <v/>
      </c>
      <c r="U2807" s="45" t="str">
        <f>IF(P2807&gt;0,VLOOKUP(Q2807,'Riders Names'!A$2:B$582,1,FALSE),"")</f>
        <v/>
      </c>
      <c r="X2807" s="7" t="str">
        <f>IF('My Races'!$H$2="All",Q2807,CONCATENATE(Q2807,N2807))</f>
        <v>Choose Race</v>
      </c>
    </row>
    <row r="2808" spans="1:24" hidden="1" x14ac:dyDescent="0.2">
      <c r="A2808" s="73" t="str">
        <f t="shared" si="476"/>
        <v/>
      </c>
      <c r="B2808" s="3" t="str">
        <f t="shared" si="474"/>
        <v/>
      </c>
      <c r="E2808" s="14" t="str">
        <f t="shared" si="475"/>
        <v/>
      </c>
      <c r="F2808" s="3">
        <f t="shared" si="481"/>
        <v>8</v>
      </c>
      <c r="G2808" s="3" t="str">
        <f t="shared" si="477"/>
        <v/>
      </c>
      <c r="H2808" s="3">
        <f t="shared" si="482"/>
        <v>0</v>
      </c>
      <c r="I2808" s="3" t="str">
        <f t="shared" si="478"/>
        <v/>
      </c>
      <c r="K2808" s="3">
        <f t="shared" si="479"/>
        <v>61</v>
      </c>
      <c r="L2808" s="3" t="str">
        <f t="shared" si="480"/>
        <v/>
      </c>
      <c r="N2808" s="48" t="s">
        <v>52</v>
      </c>
      <c r="O2808" s="57"/>
      <c r="P2808" s="36"/>
      <c r="Q2808" s="35"/>
      <c r="R2808" s="37"/>
      <c r="S2808" s="185"/>
      <c r="T2808" s="62" t="str">
        <f>IF(N2808&lt;&gt;"Choose Race",VLOOKUP(Q2808,'Riders Names'!A$2:B$582,2,FALSE),"")</f>
        <v/>
      </c>
      <c r="U2808" s="45" t="str">
        <f>IF(P2808&gt;0,VLOOKUP(Q2808,'Riders Names'!A$2:B$582,1,FALSE),"")</f>
        <v/>
      </c>
      <c r="X2808" s="7" t="str">
        <f>IF('My Races'!$H$2="All",Q2808,CONCATENATE(Q2808,N2808))</f>
        <v>Choose Race</v>
      </c>
    </row>
    <row r="2809" spans="1:24" hidden="1" x14ac:dyDescent="0.2">
      <c r="A2809" s="73" t="str">
        <f t="shared" si="476"/>
        <v/>
      </c>
      <c r="B2809" s="3" t="str">
        <f t="shared" si="474"/>
        <v/>
      </c>
      <c r="E2809" s="14" t="str">
        <f t="shared" si="475"/>
        <v/>
      </c>
      <c r="F2809" s="3">
        <f t="shared" si="481"/>
        <v>8</v>
      </c>
      <c r="G2809" s="3" t="str">
        <f t="shared" si="477"/>
        <v/>
      </c>
      <c r="H2809" s="3">
        <f t="shared" si="482"/>
        <v>0</v>
      </c>
      <c r="I2809" s="3" t="str">
        <f t="shared" si="478"/>
        <v/>
      </c>
      <c r="K2809" s="3">
        <f t="shared" si="479"/>
        <v>61</v>
      </c>
      <c r="L2809" s="3" t="str">
        <f t="shared" si="480"/>
        <v/>
      </c>
      <c r="N2809" s="48" t="s">
        <v>52</v>
      </c>
      <c r="O2809" s="57"/>
      <c r="P2809" s="36"/>
      <c r="Q2809" s="35"/>
      <c r="R2809" s="37"/>
      <c r="S2809" s="185"/>
      <c r="T2809" s="62" t="str">
        <f>IF(N2809&lt;&gt;"Choose Race",VLOOKUP(Q2809,'Riders Names'!A$2:B$582,2,FALSE),"")</f>
        <v/>
      </c>
      <c r="U2809" s="45" t="str">
        <f>IF(P2809&gt;0,VLOOKUP(Q2809,'Riders Names'!A$2:B$582,1,FALSE),"")</f>
        <v/>
      </c>
      <c r="X2809" s="7" t="str">
        <f>IF('My Races'!$H$2="All",Q2809,CONCATENATE(Q2809,N2809))</f>
        <v>Choose Race</v>
      </c>
    </row>
    <row r="2810" spans="1:24" hidden="1" x14ac:dyDescent="0.2">
      <c r="A2810" s="73" t="str">
        <f t="shared" si="476"/>
        <v/>
      </c>
      <c r="B2810" s="3" t="str">
        <f t="shared" si="474"/>
        <v/>
      </c>
      <c r="E2810" s="14" t="str">
        <f t="shared" si="475"/>
        <v/>
      </c>
      <c r="F2810" s="3">
        <f t="shared" si="481"/>
        <v>8</v>
      </c>
      <c r="G2810" s="3" t="str">
        <f t="shared" si="477"/>
        <v/>
      </c>
      <c r="H2810" s="3">
        <f t="shared" si="482"/>
        <v>0</v>
      </c>
      <c r="I2810" s="3" t="str">
        <f t="shared" si="478"/>
        <v/>
      </c>
      <c r="K2810" s="3">
        <f t="shared" si="479"/>
        <v>61</v>
      </c>
      <c r="L2810" s="3" t="str">
        <f t="shared" si="480"/>
        <v/>
      </c>
      <c r="N2810" s="48" t="s">
        <v>52</v>
      </c>
      <c r="O2810" s="57"/>
      <c r="P2810" s="36"/>
      <c r="Q2810" s="35"/>
      <c r="R2810" s="37"/>
      <c r="S2810" s="185"/>
      <c r="T2810" s="62" t="str">
        <f>IF(N2810&lt;&gt;"Choose Race",VLOOKUP(Q2810,'Riders Names'!A$2:B$582,2,FALSE),"")</f>
        <v/>
      </c>
      <c r="U2810" s="45" t="str">
        <f>IF(P2810&gt;0,VLOOKUP(Q2810,'Riders Names'!A$2:B$582,1,FALSE),"")</f>
        <v/>
      </c>
      <c r="X2810" s="7" t="str">
        <f>IF('My Races'!$H$2="All",Q2810,CONCATENATE(Q2810,N2810))</f>
        <v>Choose Race</v>
      </c>
    </row>
    <row r="2811" spans="1:24" hidden="1" x14ac:dyDescent="0.2">
      <c r="A2811" s="73" t="str">
        <f t="shared" si="476"/>
        <v/>
      </c>
      <c r="B2811" s="3" t="str">
        <f t="shared" si="474"/>
        <v/>
      </c>
      <c r="E2811" s="14" t="str">
        <f t="shared" si="475"/>
        <v/>
      </c>
      <c r="F2811" s="3">
        <f t="shared" si="481"/>
        <v>8</v>
      </c>
      <c r="G2811" s="3" t="str">
        <f t="shared" si="477"/>
        <v/>
      </c>
      <c r="H2811" s="3">
        <f t="shared" si="482"/>
        <v>0</v>
      </c>
      <c r="I2811" s="3" t="str">
        <f t="shared" si="478"/>
        <v/>
      </c>
      <c r="K2811" s="3">
        <f t="shared" si="479"/>
        <v>61</v>
      </c>
      <c r="L2811" s="3" t="str">
        <f t="shared" si="480"/>
        <v/>
      </c>
      <c r="N2811" s="48" t="s">
        <v>52</v>
      </c>
      <c r="O2811" s="57"/>
      <c r="P2811" s="36"/>
      <c r="Q2811" s="35"/>
      <c r="R2811" s="37"/>
      <c r="S2811" s="185"/>
      <c r="T2811" s="62" t="str">
        <f>IF(N2811&lt;&gt;"Choose Race",VLOOKUP(Q2811,'Riders Names'!A$2:B$582,2,FALSE),"")</f>
        <v/>
      </c>
      <c r="U2811" s="45" t="str">
        <f>IF(P2811&gt;0,VLOOKUP(Q2811,'Riders Names'!A$2:B$582,1,FALSE),"")</f>
        <v/>
      </c>
      <c r="X2811" s="7" t="str">
        <f>IF('My Races'!$H$2="All",Q2811,CONCATENATE(Q2811,N2811))</f>
        <v>Choose Race</v>
      </c>
    </row>
    <row r="2812" spans="1:24" hidden="1" x14ac:dyDescent="0.2">
      <c r="A2812" s="73" t="str">
        <f t="shared" si="476"/>
        <v/>
      </c>
      <c r="B2812" s="3" t="str">
        <f t="shared" si="474"/>
        <v/>
      </c>
      <c r="E2812" s="14" t="str">
        <f t="shared" si="475"/>
        <v/>
      </c>
      <c r="F2812" s="3">
        <f t="shared" si="481"/>
        <v>8</v>
      </c>
      <c r="G2812" s="3" t="str">
        <f t="shared" si="477"/>
        <v/>
      </c>
      <c r="H2812" s="3">
        <f t="shared" si="482"/>
        <v>0</v>
      </c>
      <c r="I2812" s="3" t="str">
        <f t="shared" si="478"/>
        <v/>
      </c>
      <c r="K2812" s="3">
        <f t="shared" si="479"/>
        <v>61</v>
      </c>
      <c r="L2812" s="3" t="str">
        <f t="shared" si="480"/>
        <v/>
      </c>
      <c r="N2812" s="48" t="s">
        <v>52</v>
      </c>
      <c r="O2812" s="57"/>
      <c r="P2812" s="36"/>
      <c r="Q2812" s="35"/>
      <c r="R2812" s="37"/>
      <c r="S2812" s="185"/>
      <c r="T2812" s="62" t="str">
        <f>IF(N2812&lt;&gt;"Choose Race",VLOOKUP(Q2812,'Riders Names'!A$2:B$582,2,FALSE),"")</f>
        <v/>
      </c>
      <c r="U2812" s="45" t="str">
        <f>IF(P2812&gt;0,VLOOKUP(Q2812,'Riders Names'!A$2:B$582,1,FALSE),"")</f>
        <v/>
      </c>
      <c r="X2812" s="7" t="str">
        <f>IF('My Races'!$H$2="All",Q2812,CONCATENATE(Q2812,N2812))</f>
        <v>Choose Race</v>
      </c>
    </row>
    <row r="2813" spans="1:24" hidden="1" x14ac:dyDescent="0.2">
      <c r="A2813" s="73" t="str">
        <f t="shared" si="476"/>
        <v/>
      </c>
      <c r="B2813" s="3" t="str">
        <f t="shared" si="474"/>
        <v/>
      </c>
      <c r="E2813" s="14" t="str">
        <f t="shared" si="475"/>
        <v/>
      </c>
      <c r="F2813" s="3">
        <f t="shared" si="481"/>
        <v>8</v>
      </c>
      <c r="G2813" s="3" t="str">
        <f t="shared" si="477"/>
        <v/>
      </c>
      <c r="H2813" s="3">
        <f t="shared" si="482"/>
        <v>0</v>
      </c>
      <c r="I2813" s="3" t="str">
        <f t="shared" si="478"/>
        <v/>
      </c>
      <c r="K2813" s="3">
        <f t="shared" si="479"/>
        <v>61</v>
      </c>
      <c r="L2813" s="3" t="str">
        <f t="shared" si="480"/>
        <v/>
      </c>
      <c r="N2813" s="48" t="s">
        <v>52</v>
      </c>
      <c r="O2813" s="57"/>
      <c r="P2813" s="36"/>
      <c r="Q2813" s="35"/>
      <c r="R2813" s="37"/>
      <c r="S2813" s="185"/>
      <c r="T2813" s="62" t="str">
        <f>IF(N2813&lt;&gt;"Choose Race",VLOOKUP(Q2813,'Riders Names'!A$2:B$582,2,FALSE),"")</f>
        <v/>
      </c>
      <c r="U2813" s="45" t="str">
        <f>IF(P2813&gt;0,VLOOKUP(Q2813,'Riders Names'!A$2:B$582,1,FALSE),"")</f>
        <v/>
      </c>
      <c r="X2813" s="7" t="str">
        <f>IF('My Races'!$H$2="All",Q2813,CONCATENATE(Q2813,N2813))</f>
        <v>Choose Race</v>
      </c>
    </row>
    <row r="2814" spans="1:24" hidden="1" x14ac:dyDescent="0.2">
      <c r="A2814" s="73" t="str">
        <f t="shared" si="476"/>
        <v/>
      </c>
      <c r="B2814" s="3" t="str">
        <f t="shared" si="474"/>
        <v/>
      </c>
      <c r="E2814" s="14" t="str">
        <f t="shared" si="475"/>
        <v/>
      </c>
      <c r="F2814" s="3">
        <f t="shared" si="481"/>
        <v>8</v>
      </c>
      <c r="G2814" s="3" t="str">
        <f t="shared" si="477"/>
        <v/>
      </c>
      <c r="H2814" s="3">
        <f t="shared" si="482"/>
        <v>0</v>
      </c>
      <c r="I2814" s="3" t="str">
        <f t="shared" si="478"/>
        <v/>
      </c>
      <c r="K2814" s="3">
        <f t="shared" si="479"/>
        <v>61</v>
      </c>
      <c r="L2814" s="3" t="str">
        <f t="shared" si="480"/>
        <v/>
      </c>
      <c r="N2814" s="48" t="s">
        <v>52</v>
      </c>
      <c r="O2814" s="57"/>
      <c r="P2814" s="36"/>
      <c r="Q2814" s="35"/>
      <c r="R2814" s="37"/>
      <c r="S2814" s="185"/>
      <c r="T2814" s="62" t="str">
        <f>IF(N2814&lt;&gt;"Choose Race",VLOOKUP(Q2814,'Riders Names'!A$2:B$582,2,FALSE),"")</f>
        <v/>
      </c>
      <c r="U2814" s="45" t="str">
        <f>IF(P2814&gt;0,VLOOKUP(Q2814,'Riders Names'!A$2:B$582,1,FALSE),"")</f>
        <v/>
      </c>
      <c r="X2814" s="7" t="str">
        <f>IF('My Races'!$H$2="All",Q2814,CONCATENATE(Q2814,N2814))</f>
        <v>Choose Race</v>
      </c>
    </row>
    <row r="2815" spans="1:24" hidden="1" x14ac:dyDescent="0.2">
      <c r="A2815" s="73" t="str">
        <f t="shared" si="476"/>
        <v/>
      </c>
      <c r="B2815" s="3" t="str">
        <f t="shared" si="474"/>
        <v/>
      </c>
      <c r="E2815" s="14" t="str">
        <f t="shared" si="475"/>
        <v/>
      </c>
      <c r="F2815" s="3">
        <f t="shared" si="481"/>
        <v>8</v>
      </c>
      <c r="G2815" s="3" t="str">
        <f t="shared" si="477"/>
        <v/>
      </c>
      <c r="H2815" s="3">
        <f t="shared" si="482"/>
        <v>0</v>
      </c>
      <c r="I2815" s="3" t="str">
        <f t="shared" si="478"/>
        <v/>
      </c>
      <c r="K2815" s="3">
        <f t="shared" si="479"/>
        <v>61</v>
      </c>
      <c r="L2815" s="3" t="str">
        <f t="shared" si="480"/>
        <v/>
      </c>
      <c r="N2815" s="48" t="s">
        <v>52</v>
      </c>
      <c r="O2815" s="57"/>
      <c r="P2815" s="36"/>
      <c r="Q2815" s="35"/>
      <c r="R2815" s="37"/>
      <c r="S2815" s="185"/>
      <c r="T2815" s="62" t="str">
        <f>IF(N2815&lt;&gt;"Choose Race",VLOOKUP(Q2815,'Riders Names'!A$2:B$582,2,FALSE),"")</f>
        <v/>
      </c>
      <c r="U2815" s="45" t="str">
        <f>IF(P2815&gt;0,VLOOKUP(Q2815,'Riders Names'!A$2:B$582,1,FALSE),"")</f>
        <v/>
      </c>
      <c r="X2815" s="7" t="str">
        <f>IF('My Races'!$H$2="All",Q2815,CONCATENATE(Q2815,N2815))</f>
        <v>Choose Race</v>
      </c>
    </row>
    <row r="2816" spans="1:24" hidden="1" x14ac:dyDescent="0.2">
      <c r="A2816" s="73" t="str">
        <f t="shared" si="476"/>
        <v/>
      </c>
      <c r="B2816" s="3" t="str">
        <f t="shared" si="474"/>
        <v/>
      </c>
      <c r="E2816" s="14" t="str">
        <f t="shared" si="475"/>
        <v/>
      </c>
      <c r="F2816" s="3">
        <f t="shared" si="481"/>
        <v>8</v>
      </c>
      <c r="G2816" s="3" t="str">
        <f t="shared" si="477"/>
        <v/>
      </c>
      <c r="H2816" s="3">
        <f t="shared" si="482"/>
        <v>0</v>
      </c>
      <c r="I2816" s="3" t="str">
        <f t="shared" si="478"/>
        <v/>
      </c>
      <c r="K2816" s="3">
        <f t="shared" si="479"/>
        <v>61</v>
      </c>
      <c r="L2816" s="3" t="str">
        <f t="shared" si="480"/>
        <v/>
      </c>
      <c r="N2816" s="48" t="s">
        <v>52</v>
      </c>
      <c r="O2816" s="57"/>
      <c r="P2816" s="36"/>
      <c r="Q2816" s="35"/>
      <c r="R2816" s="37"/>
      <c r="S2816" s="185"/>
      <c r="T2816" s="62" t="str">
        <f>IF(N2816&lt;&gt;"Choose Race",VLOOKUP(Q2816,'Riders Names'!A$2:B$582,2,FALSE),"")</f>
        <v/>
      </c>
      <c r="U2816" s="45" t="str">
        <f>IF(P2816&gt;0,VLOOKUP(Q2816,'Riders Names'!A$2:B$582,1,FALSE),"")</f>
        <v/>
      </c>
      <c r="X2816" s="7" t="str">
        <f>IF('My Races'!$H$2="All",Q2816,CONCATENATE(Q2816,N2816))</f>
        <v>Choose Race</v>
      </c>
    </row>
    <row r="2817" spans="1:24" hidden="1" x14ac:dyDescent="0.2">
      <c r="A2817" s="73" t="str">
        <f t="shared" si="476"/>
        <v/>
      </c>
      <c r="B2817" s="3" t="str">
        <f t="shared" si="474"/>
        <v/>
      </c>
      <c r="E2817" s="14" t="str">
        <f t="shared" si="475"/>
        <v/>
      </c>
      <c r="F2817" s="3">
        <f t="shared" si="481"/>
        <v>8</v>
      </c>
      <c r="G2817" s="3" t="str">
        <f t="shared" si="477"/>
        <v/>
      </c>
      <c r="H2817" s="3">
        <f t="shared" si="482"/>
        <v>0</v>
      </c>
      <c r="I2817" s="3" t="str">
        <f t="shared" si="478"/>
        <v/>
      </c>
      <c r="K2817" s="3">
        <f t="shared" si="479"/>
        <v>61</v>
      </c>
      <c r="L2817" s="3" t="str">
        <f t="shared" si="480"/>
        <v/>
      </c>
      <c r="N2817" s="48" t="s">
        <v>52</v>
      </c>
      <c r="O2817" s="57"/>
      <c r="P2817" s="36"/>
      <c r="Q2817" s="35"/>
      <c r="R2817" s="37"/>
      <c r="S2817" s="185"/>
      <c r="T2817" s="62" t="str">
        <f>IF(N2817&lt;&gt;"Choose Race",VLOOKUP(Q2817,'Riders Names'!A$2:B$582,2,FALSE),"")</f>
        <v/>
      </c>
      <c r="U2817" s="45" t="str">
        <f>IF(P2817&gt;0,VLOOKUP(Q2817,'Riders Names'!A$2:B$582,1,FALSE),"")</f>
        <v/>
      </c>
      <c r="X2817" s="7" t="str">
        <f>IF('My Races'!$H$2="All",Q2817,CONCATENATE(Q2817,N2817))</f>
        <v>Choose Race</v>
      </c>
    </row>
    <row r="2818" spans="1:24" hidden="1" x14ac:dyDescent="0.2">
      <c r="A2818" s="73" t="str">
        <f t="shared" si="476"/>
        <v/>
      </c>
      <c r="B2818" s="3" t="str">
        <f t="shared" si="474"/>
        <v/>
      </c>
      <c r="E2818" s="14" t="str">
        <f t="shared" si="475"/>
        <v/>
      </c>
      <c r="F2818" s="3">
        <f t="shared" si="481"/>
        <v>8</v>
      </c>
      <c r="G2818" s="3" t="str">
        <f t="shared" si="477"/>
        <v/>
      </c>
      <c r="H2818" s="3">
        <f t="shared" si="482"/>
        <v>0</v>
      </c>
      <c r="I2818" s="3" t="str">
        <f t="shared" si="478"/>
        <v/>
      </c>
      <c r="K2818" s="3">
        <f t="shared" si="479"/>
        <v>61</v>
      </c>
      <c r="L2818" s="3" t="str">
        <f t="shared" si="480"/>
        <v/>
      </c>
      <c r="N2818" s="48" t="s">
        <v>52</v>
      </c>
      <c r="O2818" s="57"/>
      <c r="P2818" s="36"/>
      <c r="Q2818" s="35"/>
      <c r="R2818" s="37"/>
      <c r="S2818" s="185"/>
      <c r="T2818" s="62" t="str">
        <f>IF(N2818&lt;&gt;"Choose Race",VLOOKUP(Q2818,'Riders Names'!A$2:B$582,2,FALSE),"")</f>
        <v/>
      </c>
      <c r="U2818" s="45" t="str">
        <f>IF(P2818&gt;0,VLOOKUP(Q2818,'Riders Names'!A$2:B$582,1,FALSE),"")</f>
        <v/>
      </c>
      <c r="X2818" s="7" t="str">
        <f>IF('My Races'!$H$2="All",Q2818,CONCATENATE(Q2818,N2818))</f>
        <v>Choose Race</v>
      </c>
    </row>
    <row r="2819" spans="1:24" hidden="1" x14ac:dyDescent="0.2">
      <c r="A2819" s="73" t="str">
        <f t="shared" si="476"/>
        <v/>
      </c>
      <c r="B2819" s="3" t="str">
        <f t="shared" ref="B2819:B2882" si="483">IF(N2819=$AA$11,RANK(A2819,A$3:A$5000,1),"")</f>
        <v/>
      </c>
      <c r="E2819" s="14" t="str">
        <f t="shared" ref="E2819:E2882" si="484">IF(N2819=$AA$11,P2819,"")</f>
        <v/>
      </c>
      <c r="F2819" s="3">
        <f t="shared" si="481"/>
        <v>8</v>
      </c>
      <c r="G2819" s="3" t="str">
        <f t="shared" si="477"/>
        <v/>
      </c>
      <c r="H2819" s="3">
        <f t="shared" si="482"/>
        <v>0</v>
      </c>
      <c r="I2819" s="3" t="str">
        <f t="shared" si="478"/>
        <v/>
      </c>
      <c r="K2819" s="3">
        <f t="shared" si="479"/>
        <v>61</v>
      </c>
      <c r="L2819" s="3" t="str">
        <f t="shared" si="480"/>
        <v/>
      </c>
      <c r="N2819" s="48" t="s">
        <v>52</v>
      </c>
      <c r="O2819" s="57"/>
      <c r="P2819" s="36"/>
      <c r="Q2819" s="35"/>
      <c r="R2819" s="37"/>
      <c r="S2819" s="185"/>
      <c r="T2819" s="62" t="str">
        <f>IF(N2819&lt;&gt;"Choose Race",VLOOKUP(Q2819,'Riders Names'!A$2:B$582,2,FALSE),"")</f>
        <v/>
      </c>
      <c r="U2819" s="45" t="str">
        <f>IF(P2819&gt;0,VLOOKUP(Q2819,'Riders Names'!A$2:B$582,1,FALSE),"")</f>
        <v/>
      </c>
      <c r="X2819" s="7" t="str">
        <f>IF('My Races'!$H$2="All",Q2819,CONCATENATE(Q2819,N2819))</f>
        <v>Choose Race</v>
      </c>
    </row>
    <row r="2820" spans="1:24" hidden="1" x14ac:dyDescent="0.2">
      <c r="A2820" s="73" t="str">
        <f t="shared" ref="A2820:A2883" si="485">IF(AND(N2820=$AA$11,$AA$7="All"),R2820,IF(AND(N2820=$AA$11,$AA$7=T2820),R2820,""))</f>
        <v/>
      </c>
      <c r="B2820" s="3" t="str">
        <f t="shared" si="483"/>
        <v/>
      </c>
      <c r="E2820" s="14" t="str">
        <f t="shared" si="484"/>
        <v/>
      </c>
      <c r="F2820" s="3">
        <f t="shared" si="481"/>
        <v>8</v>
      </c>
      <c r="G2820" s="3" t="str">
        <f t="shared" ref="G2820:G2883" si="486">IF(F2820&lt;&gt;F2819,F2820,"")</f>
        <v/>
      </c>
      <c r="H2820" s="3">
        <f t="shared" si="482"/>
        <v>0</v>
      </c>
      <c r="I2820" s="3" t="str">
        <f t="shared" ref="I2820:I2883" si="487">IF(H2820&lt;&gt;H2819,CONCATENATE($AA$11,H2820),"")</f>
        <v/>
      </c>
      <c r="K2820" s="3">
        <f t="shared" si="479"/>
        <v>61</v>
      </c>
      <c r="L2820" s="3" t="str">
        <f t="shared" si="480"/>
        <v/>
      </c>
      <c r="N2820" s="48" t="s">
        <v>52</v>
      </c>
      <c r="O2820" s="57"/>
      <c r="P2820" s="36"/>
      <c r="Q2820" s="35"/>
      <c r="R2820" s="37"/>
      <c r="S2820" s="185"/>
      <c r="T2820" s="62" t="str">
        <f>IF(N2820&lt;&gt;"Choose Race",VLOOKUP(Q2820,'Riders Names'!A$2:B$582,2,FALSE),"")</f>
        <v/>
      </c>
      <c r="U2820" s="45" t="str">
        <f>IF(P2820&gt;0,VLOOKUP(Q2820,'Riders Names'!A$2:B$582,1,FALSE),"")</f>
        <v/>
      </c>
      <c r="X2820" s="7" t="str">
        <f>IF('My Races'!$H$2="All",Q2820,CONCATENATE(Q2820,N2820))</f>
        <v>Choose Race</v>
      </c>
    </row>
    <row r="2821" spans="1:24" hidden="1" x14ac:dyDescent="0.2">
      <c r="A2821" s="73" t="str">
        <f t="shared" si="485"/>
        <v/>
      </c>
      <c r="B2821" s="3" t="str">
        <f t="shared" si="483"/>
        <v/>
      </c>
      <c r="E2821" s="14" t="str">
        <f t="shared" si="484"/>
        <v/>
      </c>
      <c r="F2821" s="3">
        <f t="shared" si="481"/>
        <v>8</v>
      </c>
      <c r="G2821" s="3" t="str">
        <f t="shared" si="486"/>
        <v/>
      </c>
      <c r="H2821" s="3">
        <f t="shared" si="482"/>
        <v>0</v>
      </c>
      <c r="I2821" s="3" t="str">
        <f t="shared" si="487"/>
        <v/>
      </c>
      <c r="K2821" s="3">
        <f t="shared" si="479"/>
        <v>61</v>
      </c>
      <c r="L2821" s="3" t="str">
        <f t="shared" si="480"/>
        <v/>
      </c>
      <c r="N2821" s="48" t="s">
        <v>52</v>
      </c>
      <c r="O2821" s="57"/>
      <c r="P2821" s="36"/>
      <c r="Q2821" s="35"/>
      <c r="R2821" s="37"/>
      <c r="S2821" s="185"/>
      <c r="T2821" s="62" t="str">
        <f>IF(N2821&lt;&gt;"Choose Race",VLOOKUP(Q2821,'Riders Names'!A$2:B$582,2,FALSE),"")</f>
        <v/>
      </c>
      <c r="U2821" s="45" t="str">
        <f>IF(P2821&gt;0,VLOOKUP(Q2821,'Riders Names'!A$2:B$582,1,FALSE),"")</f>
        <v/>
      </c>
      <c r="X2821" s="7" t="str">
        <f>IF('My Races'!$H$2="All",Q2821,CONCATENATE(Q2821,N2821))</f>
        <v>Choose Race</v>
      </c>
    </row>
    <row r="2822" spans="1:24" hidden="1" x14ac:dyDescent="0.2">
      <c r="A2822" s="73" t="str">
        <f t="shared" si="485"/>
        <v/>
      </c>
      <c r="B2822" s="3" t="str">
        <f t="shared" si="483"/>
        <v/>
      </c>
      <c r="E2822" s="14" t="str">
        <f t="shared" si="484"/>
        <v/>
      </c>
      <c r="F2822" s="3">
        <f t="shared" si="481"/>
        <v>8</v>
      </c>
      <c r="G2822" s="3" t="str">
        <f t="shared" si="486"/>
        <v/>
      </c>
      <c r="H2822" s="3">
        <f t="shared" si="482"/>
        <v>0</v>
      </c>
      <c r="I2822" s="3" t="str">
        <f t="shared" si="487"/>
        <v/>
      </c>
      <c r="K2822" s="3">
        <f t="shared" si="479"/>
        <v>61</v>
      </c>
      <c r="L2822" s="3" t="str">
        <f t="shared" si="480"/>
        <v/>
      </c>
      <c r="N2822" s="48" t="s">
        <v>52</v>
      </c>
      <c r="O2822" s="57"/>
      <c r="P2822" s="36"/>
      <c r="Q2822" s="35"/>
      <c r="R2822" s="37"/>
      <c r="S2822" s="185"/>
      <c r="T2822" s="62" t="str">
        <f>IF(N2822&lt;&gt;"Choose Race",VLOOKUP(Q2822,'Riders Names'!A$2:B$582,2,FALSE),"")</f>
        <v/>
      </c>
      <c r="U2822" s="45" t="str">
        <f>IF(P2822&gt;0,VLOOKUP(Q2822,'Riders Names'!A$2:B$582,1,FALSE),"")</f>
        <v/>
      </c>
      <c r="X2822" s="7" t="str">
        <f>IF('My Races'!$H$2="All",Q2822,CONCATENATE(Q2822,N2822))</f>
        <v>Choose Race</v>
      </c>
    </row>
    <row r="2823" spans="1:24" hidden="1" x14ac:dyDescent="0.2">
      <c r="A2823" s="73" t="str">
        <f t="shared" si="485"/>
        <v/>
      </c>
      <c r="B2823" s="3" t="str">
        <f t="shared" si="483"/>
        <v/>
      </c>
      <c r="E2823" s="14" t="str">
        <f t="shared" si="484"/>
        <v/>
      </c>
      <c r="F2823" s="3">
        <f t="shared" si="481"/>
        <v>8</v>
      </c>
      <c r="G2823" s="3" t="str">
        <f t="shared" si="486"/>
        <v/>
      </c>
      <c r="H2823" s="3">
        <f t="shared" si="482"/>
        <v>0</v>
      </c>
      <c r="I2823" s="3" t="str">
        <f t="shared" si="487"/>
        <v/>
      </c>
      <c r="K2823" s="3">
        <f t="shared" si="479"/>
        <v>61</v>
      </c>
      <c r="L2823" s="3" t="str">
        <f t="shared" si="480"/>
        <v/>
      </c>
      <c r="N2823" s="48" t="s">
        <v>52</v>
      </c>
      <c r="O2823" s="57"/>
      <c r="P2823" s="36"/>
      <c r="Q2823" s="35"/>
      <c r="R2823" s="37"/>
      <c r="S2823" s="185"/>
      <c r="T2823" s="62" t="str">
        <f>IF(N2823&lt;&gt;"Choose Race",VLOOKUP(Q2823,'Riders Names'!A$2:B$582,2,FALSE),"")</f>
        <v/>
      </c>
      <c r="U2823" s="45" t="str">
        <f>IF(P2823&gt;0,VLOOKUP(Q2823,'Riders Names'!A$2:B$582,1,FALSE),"")</f>
        <v/>
      </c>
      <c r="X2823" s="7" t="str">
        <f>IF('My Races'!$H$2="All",Q2823,CONCATENATE(Q2823,N2823))</f>
        <v>Choose Race</v>
      </c>
    </row>
    <row r="2824" spans="1:24" hidden="1" x14ac:dyDescent="0.2">
      <c r="A2824" s="73" t="str">
        <f t="shared" si="485"/>
        <v/>
      </c>
      <c r="B2824" s="3" t="str">
        <f t="shared" si="483"/>
        <v/>
      </c>
      <c r="E2824" s="14" t="str">
        <f t="shared" si="484"/>
        <v/>
      </c>
      <c r="F2824" s="3">
        <f t="shared" si="481"/>
        <v>8</v>
      </c>
      <c r="G2824" s="3" t="str">
        <f t="shared" si="486"/>
        <v/>
      </c>
      <c r="H2824" s="3">
        <f t="shared" si="482"/>
        <v>0</v>
      </c>
      <c r="I2824" s="3" t="str">
        <f t="shared" si="487"/>
        <v/>
      </c>
      <c r="K2824" s="3">
        <f t="shared" si="479"/>
        <v>61</v>
      </c>
      <c r="L2824" s="3" t="str">
        <f t="shared" si="480"/>
        <v/>
      </c>
      <c r="N2824" s="48" t="s">
        <v>52</v>
      </c>
      <c r="O2824" s="57"/>
      <c r="P2824" s="36"/>
      <c r="Q2824" s="35"/>
      <c r="R2824" s="37"/>
      <c r="S2824" s="185"/>
      <c r="T2824" s="62" t="str">
        <f>IF(N2824&lt;&gt;"Choose Race",VLOOKUP(Q2824,'Riders Names'!A$2:B$582,2,FALSE),"")</f>
        <v/>
      </c>
      <c r="U2824" s="45" t="str">
        <f>IF(P2824&gt;0,VLOOKUP(Q2824,'Riders Names'!A$2:B$582,1,FALSE),"")</f>
        <v/>
      </c>
      <c r="X2824" s="7" t="str">
        <f>IF('My Races'!$H$2="All",Q2824,CONCATENATE(Q2824,N2824))</f>
        <v>Choose Race</v>
      </c>
    </row>
    <row r="2825" spans="1:24" hidden="1" x14ac:dyDescent="0.2">
      <c r="A2825" s="73" t="str">
        <f t="shared" si="485"/>
        <v/>
      </c>
      <c r="B2825" s="3" t="str">
        <f t="shared" si="483"/>
        <v/>
      </c>
      <c r="E2825" s="14" t="str">
        <f t="shared" si="484"/>
        <v/>
      </c>
      <c r="F2825" s="3">
        <f t="shared" si="481"/>
        <v>8</v>
      </c>
      <c r="G2825" s="3" t="str">
        <f t="shared" si="486"/>
        <v/>
      </c>
      <c r="H2825" s="3">
        <f t="shared" si="482"/>
        <v>0</v>
      </c>
      <c r="I2825" s="3" t="str">
        <f t="shared" si="487"/>
        <v/>
      </c>
      <c r="K2825" s="3">
        <f t="shared" ref="K2825:K2888" si="488">IF(X2825=$AA$6,K2824+1,K2824)</f>
        <v>61</v>
      </c>
      <c r="L2825" s="3" t="str">
        <f t="shared" ref="L2825:L2888" si="489">IF(K2825&lt;&gt;K2824,CONCATENATE($AA$4,K2825),"")</f>
        <v/>
      </c>
      <c r="N2825" s="48" t="s">
        <v>52</v>
      </c>
      <c r="O2825" s="57"/>
      <c r="P2825" s="36"/>
      <c r="Q2825" s="35"/>
      <c r="R2825" s="37"/>
      <c r="S2825" s="185"/>
      <c r="T2825" s="62" t="str">
        <f>IF(N2825&lt;&gt;"Choose Race",VLOOKUP(Q2825,'Riders Names'!A$2:B$582,2,FALSE),"")</f>
        <v/>
      </c>
      <c r="U2825" s="45" t="str">
        <f>IF(P2825&gt;0,VLOOKUP(Q2825,'Riders Names'!A$2:B$582,1,FALSE),"")</f>
        <v/>
      </c>
      <c r="X2825" s="7" t="str">
        <f>IF('My Races'!$H$2="All",Q2825,CONCATENATE(Q2825,N2825))</f>
        <v>Choose Race</v>
      </c>
    </row>
    <row r="2826" spans="1:24" hidden="1" x14ac:dyDescent="0.2">
      <c r="A2826" s="73" t="str">
        <f t="shared" si="485"/>
        <v/>
      </c>
      <c r="B2826" s="3" t="str">
        <f t="shared" si="483"/>
        <v/>
      </c>
      <c r="E2826" s="14" t="str">
        <f t="shared" si="484"/>
        <v/>
      </c>
      <c r="F2826" s="3">
        <f t="shared" si="481"/>
        <v>8</v>
      </c>
      <c r="G2826" s="3" t="str">
        <f t="shared" si="486"/>
        <v/>
      </c>
      <c r="H2826" s="3">
        <f t="shared" si="482"/>
        <v>0</v>
      </c>
      <c r="I2826" s="3" t="str">
        <f t="shared" si="487"/>
        <v/>
      </c>
      <c r="K2826" s="3">
        <f t="shared" si="488"/>
        <v>61</v>
      </c>
      <c r="L2826" s="3" t="str">
        <f t="shared" si="489"/>
        <v/>
      </c>
      <c r="N2826" s="48" t="s">
        <v>52</v>
      </c>
      <c r="O2826" s="57"/>
      <c r="P2826" s="36"/>
      <c r="Q2826" s="35"/>
      <c r="R2826" s="37"/>
      <c r="S2826" s="185"/>
      <c r="T2826" s="62" t="str">
        <f>IF(N2826&lt;&gt;"Choose Race",VLOOKUP(Q2826,'Riders Names'!A$2:B$582,2,FALSE),"")</f>
        <v/>
      </c>
      <c r="U2826" s="45" t="str">
        <f>IF(P2826&gt;0,VLOOKUP(Q2826,'Riders Names'!A$2:B$582,1,FALSE),"")</f>
        <v/>
      </c>
      <c r="X2826" s="7" t="str">
        <f>IF('My Races'!$H$2="All",Q2826,CONCATENATE(Q2826,N2826))</f>
        <v>Choose Race</v>
      </c>
    </row>
    <row r="2827" spans="1:24" hidden="1" x14ac:dyDescent="0.2">
      <c r="A2827" s="73" t="str">
        <f t="shared" si="485"/>
        <v/>
      </c>
      <c r="B2827" s="3" t="str">
        <f t="shared" si="483"/>
        <v/>
      </c>
      <c r="E2827" s="14" t="str">
        <f t="shared" si="484"/>
        <v/>
      </c>
      <c r="F2827" s="3">
        <f t="shared" si="481"/>
        <v>8</v>
      </c>
      <c r="G2827" s="3" t="str">
        <f t="shared" si="486"/>
        <v/>
      </c>
      <c r="H2827" s="3">
        <f t="shared" si="482"/>
        <v>0</v>
      </c>
      <c r="I2827" s="3" t="str">
        <f t="shared" si="487"/>
        <v/>
      </c>
      <c r="K2827" s="3">
        <f t="shared" si="488"/>
        <v>61</v>
      </c>
      <c r="L2827" s="3" t="str">
        <f t="shared" si="489"/>
        <v/>
      </c>
      <c r="N2827" s="48" t="s">
        <v>52</v>
      </c>
      <c r="O2827" s="57"/>
      <c r="P2827" s="36"/>
      <c r="Q2827" s="35"/>
      <c r="R2827" s="37"/>
      <c r="S2827" s="185"/>
      <c r="T2827" s="62" t="str">
        <f>IF(N2827&lt;&gt;"Choose Race",VLOOKUP(Q2827,'Riders Names'!A$2:B$582,2,FALSE),"")</f>
        <v/>
      </c>
      <c r="U2827" s="45" t="str">
        <f>IF(P2827&gt;0,VLOOKUP(Q2827,'Riders Names'!A$2:B$582,1,FALSE),"")</f>
        <v/>
      </c>
      <c r="X2827" s="7" t="str">
        <f>IF('My Races'!$H$2="All",Q2827,CONCATENATE(Q2827,N2827))</f>
        <v>Choose Race</v>
      </c>
    </row>
    <row r="2828" spans="1:24" hidden="1" x14ac:dyDescent="0.2">
      <c r="A2828" s="73" t="str">
        <f t="shared" si="485"/>
        <v/>
      </c>
      <c r="B2828" s="3" t="str">
        <f t="shared" si="483"/>
        <v/>
      </c>
      <c r="E2828" s="14" t="str">
        <f t="shared" si="484"/>
        <v/>
      </c>
      <c r="F2828" s="3">
        <f t="shared" si="481"/>
        <v>8</v>
      </c>
      <c r="G2828" s="3" t="str">
        <f t="shared" si="486"/>
        <v/>
      </c>
      <c r="H2828" s="3">
        <f t="shared" si="482"/>
        <v>0</v>
      </c>
      <c r="I2828" s="3" t="str">
        <f t="shared" si="487"/>
        <v/>
      </c>
      <c r="K2828" s="3">
        <f t="shared" si="488"/>
        <v>61</v>
      </c>
      <c r="L2828" s="3" t="str">
        <f t="shared" si="489"/>
        <v/>
      </c>
      <c r="N2828" s="48" t="s">
        <v>52</v>
      </c>
      <c r="O2828" s="57"/>
      <c r="P2828" s="36"/>
      <c r="Q2828" s="35"/>
      <c r="R2828" s="37"/>
      <c r="S2828" s="185"/>
      <c r="T2828" s="62" t="str">
        <f>IF(N2828&lt;&gt;"Choose Race",VLOOKUP(Q2828,'Riders Names'!A$2:B$582,2,FALSE),"")</f>
        <v/>
      </c>
      <c r="U2828" s="45" t="str">
        <f>IF(P2828&gt;0,VLOOKUP(Q2828,'Riders Names'!A$2:B$582,1,FALSE),"")</f>
        <v/>
      </c>
      <c r="X2828" s="7" t="str">
        <f>IF('My Races'!$H$2="All",Q2828,CONCATENATE(Q2828,N2828))</f>
        <v>Choose Race</v>
      </c>
    </row>
    <row r="2829" spans="1:24" hidden="1" x14ac:dyDescent="0.2">
      <c r="A2829" s="73" t="str">
        <f t="shared" si="485"/>
        <v/>
      </c>
      <c r="B2829" s="3" t="str">
        <f t="shared" si="483"/>
        <v/>
      </c>
      <c r="E2829" s="14" t="str">
        <f t="shared" si="484"/>
        <v/>
      </c>
      <c r="F2829" s="3">
        <f t="shared" si="481"/>
        <v>8</v>
      </c>
      <c r="G2829" s="3" t="str">
        <f t="shared" si="486"/>
        <v/>
      </c>
      <c r="H2829" s="3">
        <f t="shared" si="482"/>
        <v>0</v>
      </c>
      <c r="I2829" s="3" t="str">
        <f t="shared" si="487"/>
        <v/>
      </c>
      <c r="K2829" s="3">
        <f t="shared" si="488"/>
        <v>61</v>
      </c>
      <c r="L2829" s="3" t="str">
        <f t="shared" si="489"/>
        <v/>
      </c>
      <c r="N2829" s="48" t="s">
        <v>52</v>
      </c>
      <c r="O2829" s="57"/>
      <c r="P2829" s="36"/>
      <c r="Q2829" s="35"/>
      <c r="R2829" s="37"/>
      <c r="S2829" s="185"/>
      <c r="T2829" s="62" t="str">
        <f>IF(N2829&lt;&gt;"Choose Race",VLOOKUP(Q2829,'Riders Names'!A$2:B$582,2,FALSE),"")</f>
        <v/>
      </c>
      <c r="U2829" s="45" t="str">
        <f>IF(P2829&gt;0,VLOOKUP(Q2829,'Riders Names'!A$2:B$582,1,FALSE),"")</f>
        <v/>
      </c>
      <c r="X2829" s="7" t="str">
        <f>IF('My Races'!$H$2="All",Q2829,CONCATENATE(Q2829,N2829))</f>
        <v>Choose Race</v>
      </c>
    </row>
    <row r="2830" spans="1:24" hidden="1" x14ac:dyDescent="0.2">
      <c r="A2830" s="73" t="str">
        <f t="shared" si="485"/>
        <v/>
      </c>
      <c r="B2830" s="3" t="str">
        <f t="shared" si="483"/>
        <v/>
      </c>
      <c r="E2830" s="14" t="str">
        <f t="shared" si="484"/>
        <v/>
      </c>
      <c r="F2830" s="3">
        <f t="shared" si="481"/>
        <v>8</v>
      </c>
      <c r="G2830" s="3" t="str">
        <f t="shared" si="486"/>
        <v/>
      </c>
      <c r="H2830" s="3">
        <f t="shared" si="482"/>
        <v>0</v>
      </c>
      <c r="I2830" s="3" t="str">
        <f t="shared" si="487"/>
        <v/>
      </c>
      <c r="K2830" s="3">
        <f t="shared" si="488"/>
        <v>61</v>
      </c>
      <c r="L2830" s="3" t="str">
        <f t="shared" si="489"/>
        <v/>
      </c>
      <c r="N2830" s="48" t="s">
        <v>52</v>
      </c>
      <c r="O2830" s="57"/>
      <c r="P2830" s="36"/>
      <c r="Q2830" s="35"/>
      <c r="R2830" s="37"/>
      <c r="S2830" s="185"/>
      <c r="T2830" s="62" t="str">
        <f>IF(N2830&lt;&gt;"Choose Race",VLOOKUP(Q2830,'Riders Names'!A$2:B$582,2,FALSE),"")</f>
        <v/>
      </c>
      <c r="U2830" s="45" t="str">
        <f>IF(P2830&gt;0,VLOOKUP(Q2830,'Riders Names'!A$2:B$582,1,FALSE),"")</f>
        <v/>
      </c>
      <c r="X2830" s="7" t="str">
        <f>IF('My Races'!$H$2="All",Q2830,CONCATENATE(Q2830,N2830))</f>
        <v>Choose Race</v>
      </c>
    </row>
    <row r="2831" spans="1:24" hidden="1" x14ac:dyDescent="0.2">
      <c r="A2831" s="73" t="str">
        <f t="shared" si="485"/>
        <v/>
      </c>
      <c r="B2831" s="3" t="str">
        <f t="shared" si="483"/>
        <v/>
      </c>
      <c r="E2831" s="14" t="str">
        <f t="shared" si="484"/>
        <v/>
      </c>
      <c r="F2831" s="3">
        <f t="shared" si="481"/>
        <v>8</v>
      </c>
      <c r="G2831" s="3" t="str">
        <f t="shared" si="486"/>
        <v/>
      </c>
      <c r="H2831" s="3">
        <f t="shared" si="482"/>
        <v>0</v>
      </c>
      <c r="I2831" s="3" t="str">
        <f t="shared" si="487"/>
        <v/>
      </c>
      <c r="K2831" s="3">
        <f t="shared" si="488"/>
        <v>61</v>
      </c>
      <c r="L2831" s="3" t="str">
        <f t="shared" si="489"/>
        <v/>
      </c>
      <c r="N2831" s="48" t="s">
        <v>52</v>
      </c>
      <c r="O2831" s="57"/>
      <c r="P2831" s="36"/>
      <c r="Q2831" s="35"/>
      <c r="R2831" s="37"/>
      <c r="S2831" s="185"/>
      <c r="T2831" s="62" t="str">
        <f>IF(N2831&lt;&gt;"Choose Race",VLOOKUP(Q2831,'Riders Names'!A$2:B$582,2,FALSE),"")</f>
        <v/>
      </c>
      <c r="U2831" s="45" t="str">
        <f>IF(P2831&gt;0,VLOOKUP(Q2831,'Riders Names'!A$2:B$582,1,FALSE),"")</f>
        <v/>
      </c>
      <c r="X2831" s="7" t="str">
        <f>IF('My Races'!$H$2="All",Q2831,CONCATENATE(Q2831,N2831))</f>
        <v>Choose Race</v>
      </c>
    </row>
    <row r="2832" spans="1:24" hidden="1" x14ac:dyDescent="0.2">
      <c r="A2832" s="73" t="str">
        <f t="shared" si="485"/>
        <v/>
      </c>
      <c r="B2832" s="3" t="str">
        <f t="shared" si="483"/>
        <v/>
      </c>
      <c r="E2832" s="14" t="str">
        <f t="shared" si="484"/>
        <v/>
      </c>
      <c r="F2832" s="3">
        <f t="shared" si="481"/>
        <v>8</v>
      </c>
      <c r="G2832" s="3" t="str">
        <f t="shared" si="486"/>
        <v/>
      </c>
      <c r="H2832" s="3">
        <f t="shared" si="482"/>
        <v>0</v>
      </c>
      <c r="I2832" s="3" t="str">
        <f t="shared" si="487"/>
        <v/>
      </c>
      <c r="K2832" s="3">
        <f t="shared" si="488"/>
        <v>61</v>
      </c>
      <c r="L2832" s="3" t="str">
        <f t="shared" si="489"/>
        <v/>
      </c>
      <c r="N2832" s="48" t="s">
        <v>52</v>
      </c>
      <c r="O2832" s="57"/>
      <c r="P2832" s="36"/>
      <c r="Q2832" s="35"/>
      <c r="R2832" s="37"/>
      <c r="S2832" s="185"/>
      <c r="T2832" s="62" t="str">
        <f>IF(N2832&lt;&gt;"Choose Race",VLOOKUP(Q2832,'Riders Names'!A$2:B$582,2,FALSE),"")</f>
        <v/>
      </c>
      <c r="U2832" s="45" t="str">
        <f>IF(P2832&gt;0,VLOOKUP(Q2832,'Riders Names'!A$2:B$582,1,FALSE),"")</f>
        <v/>
      </c>
      <c r="X2832" s="7" t="str">
        <f>IF('My Races'!$H$2="All",Q2832,CONCATENATE(Q2832,N2832))</f>
        <v>Choose Race</v>
      </c>
    </row>
    <row r="2833" spans="1:24" hidden="1" x14ac:dyDescent="0.2">
      <c r="A2833" s="73" t="str">
        <f t="shared" si="485"/>
        <v/>
      </c>
      <c r="B2833" s="3" t="str">
        <f t="shared" si="483"/>
        <v/>
      </c>
      <c r="E2833" s="14" t="str">
        <f t="shared" si="484"/>
        <v/>
      </c>
      <c r="F2833" s="3">
        <f t="shared" si="481"/>
        <v>8</v>
      </c>
      <c r="G2833" s="3" t="str">
        <f t="shared" si="486"/>
        <v/>
      </c>
      <c r="H2833" s="3">
        <f t="shared" si="482"/>
        <v>0</v>
      </c>
      <c r="I2833" s="3" t="str">
        <f t="shared" si="487"/>
        <v/>
      </c>
      <c r="K2833" s="3">
        <f t="shared" si="488"/>
        <v>61</v>
      </c>
      <c r="L2833" s="3" t="str">
        <f t="shared" si="489"/>
        <v/>
      </c>
      <c r="N2833" s="48" t="s">
        <v>52</v>
      </c>
      <c r="O2833" s="57"/>
      <c r="P2833" s="36"/>
      <c r="Q2833" s="35"/>
      <c r="R2833" s="37"/>
      <c r="S2833" s="185"/>
      <c r="T2833" s="62" t="str">
        <f>IF(N2833&lt;&gt;"Choose Race",VLOOKUP(Q2833,'Riders Names'!A$2:B$582,2,FALSE),"")</f>
        <v/>
      </c>
      <c r="U2833" s="45" t="str">
        <f>IF(P2833&gt;0,VLOOKUP(Q2833,'Riders Names'!A$2:B$582,1,FALSE),"")</f>
        <v/>
      </c>
      <c r="X2833" s="7" t="str">
        <f>IF('My Races'!$H$2="All",Q2833,CONCATENATE(Q2833,N2833))</f>
        <v>Choose Race</v>
      </c>
    </row>
    <row r="2834" spans="1:24" hidden="1" x14ac:dyDescent="0.2">
      <c r="A2834" s="73" t="str">
        <f t="shared" si="485"/>
        <v/>
      </c>
      <c r="B2834" s="3" t="str">
        <f t="shared" si="483"/>
        <v/>
      </c>
      <c r="E2834" s="14" t="str">
        <f t="shared" si="484"/>
        <v/>
      </c>
      <c r="F2834" s="3">
        <f t="shared" si="481"/>
        <v>8</v>
      </c>
      <c r="G2834" s="3" t="str">
        <f t="shared" si="486"/>
        <v/>
      </c>
      <c r="H2834" s="3">
        <f t="shared" si="482"/>
        <v>0</v>
      </c>
      <c r="I2834" s="3" t="str">
        <f t="shared" si="487"/>
        <v/>
      </c>
      <c r="K2834" s="3">
        <f t="shared" si="488"/>
        <v>61</v>
      </c>
      <c r="L2834" s="3" t="str">
        <f t="shared" si="489"/>
        <v/>
      </c>
      <c r="N2834" s="48" t="s">
        <v>52</v>
      </c>
      <c r="O2834" s="57"/>
      <c r="P2834" s="36"/>
      <c r="Q2834" s="35"/>
      <c r="R2834" s="37"/>
      <c r="S2834" s="185"/>
      <c r="T2834" s="62" t="str">
        <f>IF(N2834&lt;&gt;"Choose Race",VLOOKUP(Q2834,'Riders Names'!A$2:B$582,2,FALSE),"")</f>
        <v/>
      </c>
      <c r="U2834" s="45" t="str">
        <f>IF(P2834&gt;0,VLOOKUP(Q2834,'Riders Names'!A$2:B$582,1,FALSE),"")</f>
        <v/>
      </c>
      <c r="X2834" s="7" t="str">
        <f>IF('My Races'!$H$2="All",Q2834,CONCATENATE(Q2834,N2834))</f>
        <v>Choose Race</v>
      </c>
    </row>
    <row r="2835" spans="1:24" hidden="1" x14ac:dyDescent="0.2">
      <c r="A2835" s="73" t="str">
        <f t="shared" si="485"/>
        <v/>
      </c>
      <c r="B2835" s="3" t="str">
        <f t="shared" si="483"/>
        <v/>
      </c>
      <c r="E2835" s="14" t="str">
        <f t="shared" si="484"/>
        <v/>
      </c>
      <c r="F2835" s="3">
        <f t="shared" ref="F2835:F2898" si="490">IF(AND(E2835&lt;&gt;"",E2834&lt;&gt;E2835),F2834+1,F2834)</f>
        <v>8</v>
      </c>
      <c r="G2835" s="3" t="str">
        <f t="shared" si="486"/>
        <v/>
      </c>
      <c r="H2835" s="3">
        <f t="shared" si="482"/>
        <v>0</v>
      </c>
      <c r="I2835" s="3" t="str">
        <f t="shared" si="487"/>
        <v/>
      </c>
      <c r="K2835" s="3">
        <f t="shared" si="488"/>
        <v>61</v>
      </c>
      <c r="L2835" s="3" t="str">
        <f t="shared" si="489"/>
        <v/>
      </c>
      <c r="N2835" s="48" t="s">
        <v>52</v>
      </c>
      <c r="O2835" s="57"/>
      <c r="P2835" s="36"/>
      <c r="Q2835" s="35"/>
      <c r="R2835" s="37"/>
      <c r="S2835" s="185"/>
      <c r="T2835" s="62" t="str">
        <f>IF(N2835&lt;&gt;"Choose Race",VLOOKUP(Q2835,'Riders Names'!A$2:B$582,2,FALSE),"")</f>
        <v/>
      </c>
      <c r="U2835" s="45" t="str">
        <f>IF(P2835&gt;0,VLOOKUP(Q2835,'Riders Names'!A$2:B$582,1,FALSE),"")</f>
        <v/>
      </c>
      <c r="X2835" s="7" t="str">
        <f>IF('My Races'!$H$2="All",Q2835,CONCATENATE(Q2835,N2835))</f>
        <v>Choose Race</v>
      </c>
    </row>
    <row r="2836" spans="1:24" hidden="1" x14ac:dyDescent="0.2">
      <c r="A2836" s="73" t="str">
        <f t="shared" si="485"/>
        <v/>
      </c>
      <c r="B2836" s="3" t="str">
        <f t="shared" si="483"/>
        <v/>
      </c>
      <c r="E2836" s="14" t="str">
        <f t="shared" si="484"/>
        <v/>
      </c>
      <c r="F2836" s="3">
        <f t="shared" si="490"/>
        <v>8</v>
      </c>
      <c r="G2836" s="3" t="str">
        <f t="shared" si="486"/>
        <v/>
      </c>
      <c r="H2836" s="3">
        <f t="shared" si="482"/>
        <v>0</v>
      </c>
      <c r="I2836" s="3" t="str">
        <f t="shared" si="487"/>
        <v/>
      </c>
      <c r="K2836" s="3">
        <f t="shared" si="488"/>
        <v>61</v>
      </c>
      <c r="L2836" s="3" t="str">
        <f t="shared" si="489"/>
        <v/>
      </c>
      <c r="N2836" s="48" t="s">
        <v>52</v>
      </c>
      <c r="O2836" s="57"/>
      <c r="P2836" s="36"/>
      <c r="Q2836" s="35"/>
      <c r="R2836" s="37"/>
      <c r="S2836" s="185"/>
      <c r="T2836" s="62" t="str">
        <f>IF(N2836&lt;&gt;"Choose Race",VLOOKUP(Q2836,'Riders Names'!A$2:B$582,2,FALSE),"")</f>
        <v/>
      </c>
      <c r="U2836" s="45" t="str">
        <f>IF(P2836&gt;0,VLOOKUP(Q2836,'Riders Names'!A$2:B$582,1,FALSE),"")</f>
        <v/>
      </c>
      <c r="X2836" s="7" t="str">
        <f>IF('My Races'!$H$2="All",Q2836,CONCATENATE(Q2836,N2836))</f>
        <v>Choose Race</v>
      </c>
    </row>
    <row r="2837" spans="1:24" hidden="1" x14ac:dyDescent="0.2">
      <c r="A2837" s="73" t="str">
        <f t="shared" si="485"/>
        <v/>
      </c>
      <c r="B2837" s="3" t="str">
        <f t="shared" si="483"/>
        <v/>
      </c>
      <c r="E2837" s="14" t="str">
        <f t="shared" si="484"/>
        <v/>
      </c>
      <c r="F2837" s="3">
        <f t="shared" si="490"/>
        <v>8</v>
      </c>
      <c r="G2837" s="3" t="str">
        <f t="shared" si="486"/>
        <v/>
      </c>
      <c r="H2837" s="3">
        <f t="shared" si="482"/>
        <v>0</v>
      </c>
      <c r="I2837" s="3" t="str">
        <f t="shared" si="487"/>
        <v/>
      </c>
      <c r="K2837" s="3">
        <f t="shared" si="488"/>
        <v>61</v>
      </c>
      <c r="L2837" s="3" t="str">
        <f t="shared" si="489"/>
        <v/>
      </c>
      <c r="N2837" s="48" t="s">
        <v>52</v>
      </c>
      <c r="O2837" s="57"/>
      <c r="P2837" s="36"/>
      <c r="Q2837" s="35"/>
      <c r="R2837" s="37"/>
      <c r="S2837" s="185"/>
      <c r="T2837" s="62" t="str">
        <f>IF(N2837&lt;&gt;"Choose Race",VLOOKUP(Q2837,'Riders Names'!A$2:B$582,2,FALSE),"")</f>
        <v/>
      </c>
      <c r="U2837" s="45" t="str">
        <f>IF(P2837&gt;0,VLOOKUP(Q2837,'Riders Names'!A$2:B$582,1,FALSE),"")</f>
        <v/>
      </c>
      <c r="X2837" s="7" t="str">
        <f>IF('My Races'!$H$2="All",Q2837,CONCATENATE(Q2837,N2837))</f>
        <v>Choose Race</v>
      </c>
    </row>
    <row r="2838" spans="1:24" hidden="1" x14ac:dyDescent="0.2">
      <c r="A2838" s="73" t="str">
        <f t="shared" si="485"/>
        <v/>
      </c>
      <c r="B2838" s="3" t="str">
        <f t="shared" si="483"/>
        <v/>
      </c>
      <c r="E2838" s="14" t="str">
        <f t="shared" si="484"/>
        <v/>
      </c>
      <c r="F2838" s="3">
        <f t="shared" si="490"/>
        <v>8</v>
      </c>
      <c r="G2838" s="3" t="str">
        <f t="shared" si="486"/>
        <v/>
      </c>
      <c r="H2838" s="3">
        <f t="shared" si="482"/>
        <v>0</v>
      </c>
      <c r="I2838" s="3" t="str">
        <f t="shared" si="487"/>
        <v/>
      </c>
      <c r="K2838" s="3">
        <f t="shared" si="488"/>
        <v>61</v>
      </c>
      <c r="L2838" s="3" t="str">
        <f t="shared" si="489"/>
        <v/>
      </c>
      <c r="N2838" s="48" t="s">
        <v>52</v>
      </c>
      <c r="O2838" s="57"/>
      <c r="P2838" s="36"/>
      <c r="Q2838" s="35"/>
      <c r="R2838" s="37"/>
      <c r="S2838" s="185"/>
      <c r="T2838" s="62" t="str">
        <f>IF(N2838&lt;&gt;"Choose Race",VLOOKUP(Q2838,'Riders Names'!A$2:B$582,2,FALSE),"")</f>
        <v/>
      </c>
      <c r="U2838" s="45" t="str">
        <f>IF(P2838&gt;0,VLOOKUP(Q2838,'Riders Names'!A$2:B$582,1,FALSE),"")</f>
        <v/>
      </c>
      <c r="X2838" s="7" t="str">
        <f>IF('My Races'!$H$2="All",Q2838,CONCATENATE(Q2838,N2838))</f>
        <v>Choose Race</v>
      </c>
    </row>
    <row r="2839" spans="1:24" hidden="1" x14ac:dyDescent="0.2">
      <c r="A2839" s="73" t="str">
        <f t="shared" si="485"/>
        <v/>
      </c>
      <c r="B2839" s="3" t="str">
        <f t="shared" si="483"/>
        <v/>
      </c>
      <c r="E2839" s="14" t="str">
        <f t="shared" si="484"/>
        <v/>
      </c>
      <c r="F2839" s="3">
        <f t="shared" si="490"/>
        <v>8</v>
      </c>
      <c r="G2839" s="3" t="str">
        <f t="shared" si="486"/>
        <v/>
      </c>
      <c r="H2839" s="3">
        <f t="shared" si="482"/>
        <v>0</v>
      </c>
      <c r="I2839" s="3" t="str">
        <f t="shared" si="487"/>
        <v/>
      </c>
      <c r="K2839" s="3">
        <f t="shared" si="488"/>
        <v>61</v>
      </c>
      <c r="L2839" s="3" t="str">
        <f t="shared" si="489"/>
        <v/>
      </c>
      <c r="N2839" s="48" t="s">
        <v>52</v>
      </c>
      <c r="O2839" s="57"/>
      <c r="P2839" s="36"/>
      <c r="Q2839" s="35"/>
      <c r="R2839" s="37"/>
      <c r="S2839" s="185"/>
      <c r="T2839" s="62" t="str">
        <f>IF(N2839&lt;&gt;"Choose Race",VLOOKUP(Q2839,'Riders Names'!A$2:B$582,2,FALSE),"")</f>
        <v/>
      </c>
      <c r="U2839" s="45" t="str">
        <f>IF(P2839&gt;0,VLOOKUP(Q2839,'Riders Names'!A$2:B$582,1,FALSE),"")</f>
        <v/>
      </c>
      <c r="X2839" s="7" t="str">
        <f>IF('My Races'!$H$2="All",Q2839,CONCATENATE(Q2839,N2839))</f>
        <v>Choose Race</v>
      </c>
    </row>
    <row r="2840" spans="1:24" hidden="1" x14ac:dyDescent="0.2">
      <c r="A2840" s="73" t="str">
        <f t="shared" si="485"/>
        <v/>
      </c>
      <c r="B2840" s="3" t="str">
        <f t="shared" si="483"/>
        <v/>
      </c>
      <c r="E2840" s="14" t="str">
        <f t="shared" si="484"/>
        <v/>
      </c>
      <c r="F2840" s="3">
        <f t="shared" si="490"/>
        <v>8</v>
      </c>
      <c r="G2840" s="3" t="str">
        <f t="shared" si="486"/>
        <v/>
      </c>
      <c r="H2840" s="3">
        <f t="shared" si="482"/>
        <v>0</v>
      </c>
      <c r="I2840" s="3" t="str">
        <f t="shared" si="487"/>
        <v/>
      </c>
      <c r="K2840" s="3">
        <f t="shared" si="488"/>
        <v>61</v>
      </c>
      <c r="L2840" s="3" t="str">
        <f t="shared" si="489"/>
        <v/>
      </c>
      <c r="N2840" s="48" t="s">
        <v>52</v>
      </c>
      <c r="O2840" s="57"/>
      <c r="P2840" s="36"/>
      <c r="Q2840" s="35"/>
      <c r="R2840" s="37"/>
      <c r="S2840" s="185"/>
      <c r="T2840" s="62" t="str">
        <f>IF(N2840&lt;&gt;"Choose Race",VLOOKUP(Q2840,'Riders Names'!A$2:B$582,2,FALSE),"")</f>
        <v/>
      </c>
      <c r="U2840" s="45" t="str">
        <f>IF(P2840&gt;0,VLOOKUP(Q2840,'Riders Names'!A$2:B$582,1,FALSE),"")</f>
        <v/>
      </c>
      <c r="X2840" s="7" t="str">
        <f>IF('My Races'!$H$2="All",Q2840,CONCATENATE(Q2840,N2840))</f>
        <v>Choose Race</v>
      </c>
    </row>
    <row r="2841" spans="1:24" hidden="1" x14ac:dyDescent="0.2">
      <c r="A2841" s="73" t="str">
        <f t="shared" si="485"/>
        <v/>
      </c>
      <c r="B2841" s="3" t="str">
        <f t="shared" si="483"/>
        <v/>
      </c>
      <c r="E2841" s="14" t="str">
        <f t="shared" si="484"/>
        <v/>
      </c>
      <c r="F2841" s="3">
        <f t="shared" si="490"/>
        <v>8</v>
      </c>
      <c r="G2841" s="3" t="str">
        <f t="shared" si="486"/>
        <v/>
      </c>
      <c r="H2841" s="3">
        <f t="shared" si="482"/>
        <v>0</v>
      </c>
      <c r="I2841" s="3" t="str">
        <f t="shared" si="487"/>
        <v/>
      </c>
      <c r="K2841" s="3">
        <f t="shared" si="488"/>
        <v>61</v>
      </c>
      <c r="L2841" s="3" t="str">
        <f t="shared" si="489"/>
        <v/>
      </c>
      <c r="N2841" s="48" t="s">
        <v>52</v>
      </c>
      <c r="O2841" s="57"/>
      <c r="P2841" s="36"/>
      <c r="Q2841" s="35"/>
      <c r="R2841" s="37"/>
      <c r="S2841" s="185"/>
      <c r="T2841" s="62" t="str">
        <f>IF(N2841&lt;&gt;"Choose Race",VLOOKUP(Q2841,'Riders Names'!A$2:B$582,2,FALSE),"")</f>
        <v/>
      </c>
      <c r="U2841" s="45" t="str">
        <f>IF(P2841&gt;0,VLOOKUP(Q2841,'Riders Names'!A$2:B$582,1,FALSE),"")</f>
        <v/>
      </c>
      <c r="X2841" s="7" t="str">
        <f>IF('My Races'!$H$2="All",Q2841,CONCATENATE(Q2841,N2841))</f>
        <v>Choose Race</v>
      </c>
    </row>
    <row r="2842" spans="1:24" hidden="1" x14ac:dyDescent="0.2">
      <c r="A2842" s="73" t="str">
        <f t="shared" si="485"/>
        <v/>
      </c>
      <c r="B2842" s="3" t="str">
        <f t="shared" si="483"/>
        <v/>
      </c>
      <c r="E2842" s="14" t="str">
        <f t="shared" si="484"/>
        <v/>
      </c>
      <c r="F2842" s="3">
        <f t="shared" si="490"/>
        <v>8</v>
      </c>
      <c r="G2842" s="3" t="str">
        <f t="shared" si="486"/>
        <v/>
      </c>
      <c r="H2842" s="3">
        <f t="shared" si="482"/>
        <v>0</v>
      </c>
      <c r="I2842" s="3" t="str">
        <f t="shared" si="487"/>
        <v/>
      </c>
      <c r="K2842" s="3">
        <f t="shared" si="488"/>
        <v>61</v>
      </c>
      <c r="L2842" s="3" t="str">
        <f t="shared" si="489"/>
        <v/>
      </c>
      <c r="N2842" s="48" t="s">
        <v>52</v>
      </c>
      <c r="O2842" s="57"/>
      <c r="P2842" s="36"/>
      <c r="Q2842" s="35"/>
      <c r="R2842" s="37"/>
      <c r="S2842" s="185"/>
      <c r="T2842" s="62" t="str">
        <f>IF(N2842&lt;&gt;"Choose Race",VLOOKUP(Q2842,'Riders Names'!A$2:B$582,2,FALSE),"")</f>
        <v/>
      </c>
      <c r="U2842" s="45" t="str">
        <f>IF(P2842&gt;0,VLOOKUP(Q2842,'Riders Names'!A$2:B$582,1,FALSE),"")</f>
        <v/>
      </c>
      <c r="X2842" s="7" t="str">
        <f>IF('My Races'!$H$2="All",Q2842,CONCATENATE(Q2842,N2842))</f>
        <v>Choose Race</v>
      </c>
    </row>
    <row r="2843" spans="1:24" hidden="1" x14ac:dyDescent="0.2">
      <c r="A2843" s="73" t="str">
        <f t="shared" si="485"/>
        <v/>
      </c>
      <c r="B2843" s="3" t="str">
        <f t="shared" si="483"/>
        <v/>
      </c>
      <c r="E2843" s="14" t="str">
        <f t="shared" si="484"/>
        <v/>
      </c>
      <c r="F2843" s="3">
        <f t="shared" si="490"/>
        <v>8</v>
      </c>
      <c r="G2843" s="3" t="str">
        <f t="shared" si="486"/>
        <v/>
      </c>
      <c r="H2843" s="3">
        <f t="shared" si="482"/>
        <v>0</v>
      </c>
      <c r="I2843" s="3" t="str">
        <f t="shared" si="487"/>
        <v/>
      </c>
      <c r="K2843" s="3">
        <f t="shared" si="488"/>
        <v>61</v>
      </c>
      <c r="L2843" s="3" t="str">
        <f t="shared" si="489"/>
        <v/>
      </c>
      <c r="N2843" s="48" t="s">
        <v>52</v>
      </c>
      <c r="O2843" s="57"/>
      <c r="P2843" s="36"/>
      <c r="Q2843" s="35"/>
      <c r="R2843" s="37"/>
      <c r="S2843" s="185"/>
      <c r="T2843" s="62" t="str">
        <f>IF(N2843&lt;&gt;"Choose Race",VLOOKUP(Q2843,'Riders Names'!A$2:B$582,2,FALSE),"")</f>
        <v/>
      </c>
      <c r="U2843" s="45" t="str">
        <f>IF(P2843&gt;0,VLOOKUP(Q2843,'Riders Names'!A$2:B$582,1,FALSE),"")</f>
        <v/>
      </c>
      <c r="X2843" s="7" t="str">
        <f>IF('My Races'!$H$2="All",Q2843,CONCATENATE(Q2843,N2843))</f>
        <v>Choose Race</v>
      </c>
    </row>
    <row r="2844" spans="1:24" hidden="1" x14ac:dyDescent="0.2">
      <c r="A2844" s="73" t="str">
        <f t="shared" si="485"/>
        <v/>
      </c>
      <c r="B2844" s="3" t="str">
        <f t="shared" si="483"/>
        <v/>
      </c>
      <c r="E2844" s="14" t="str">
        <f t="shared" si="484"/>
        <v/>
      </c>
      <c r="F2844" s="3">
        <f t="shared" si="490"/>
        <v>8</v>
      </c>
      <c r="G2844" s="3" t="str">
        <f t="shared" si="486"/>
        <v/>
      </c>
      <c r="H2844" s="3">
        <f t="shared" si="482"/>
        <v>0</v>
      </c>
      <c r="I2844" s="3" t="str">
        <f t="shared" si="487"/>
        <v/>
      </c>
      <c r="K2844" s="3">
        <f t="shared" si="488"/>
        <v>61</v>
      </c>
      <c r="L2844" s="3" t="str">
        <f t="shared" si="489"/>
        <v/>
      </c>
      <c r="N2844" s="48" t="s">
        <v>52</v>
      </c>
      <c r="O2844" s="57"/>
      <c r="P2844" s="36"/>
      <c r="Q2844" s="35"/>
      <c r="R2844" s="37"/>
      <c r="S2844" s="185"/>
      <c r="T2844" s="62" t="str">
        <f>IF(N2844&lt;&gt;"Choose Race",VLOOKUP(Q2844,'Riders Names'!A$2:B$582,2,FALSE),"")</f>
        <v/>
      </c>
      <c r="U2844" s="45" t="str">
        <f>IF(P2844&gt;0,VLOOKUP(Q2844,'Riders Names'!A$2:B$582,1,FALSE),"")</f>
        <v/>
      </c>
      <c r="X2844" s="7" t="str">
        <f>IF('My Races'!$H$2="All",Q2844,CONCATENATE(Q2844,N2844))</f>
        <v>Choose Race</v>
      </c>
    </row>
    <row r="2845" spans="1:24" hidden="1" x14ac:dyDescent="0.2">
      <c r="A2845" s="73" t="str">
        <f t="shared" si="485"/>
        <v/>
      </c>
      <c r="B2845" s="3" t="str">
        <f t="shared" si="483"/>
        <v/>
      </c>
      <c r="E2845" s="14" t="str">
        <f t="shared" si="484"/>
        <v/>
      </c>
      <c r="F2845" s="3">
        <f t="shared" si="490"/>
        <v>8</v>
      </c>
      <c r="G2845" s="3" t="str">
        <f t="shared" si="486"/>
        <v/>
      </c>
      <c r="H2845" s="3">
        <f t="shared" si="482"/>
        <v>0</v>
      </c>
      <c r="I2845" s="3" t="str">
        <f t="shared" si="487"/>
        <v/>
      </c>
      <c r="K2845" s="3">
        <f t="shared" si="488"/>
        <v>61</v>
      </c>
      <c r="L2845" s="3" t="str">
        <f t="shared" si="489"/>
        <v/>
      </c>
      <c r="N2845" s="48" t="s">
        <v>52</v>
      </c>
      <c r="O2845" s="57"/>
      <c r="P2845" s="36"/>
      <c r="Q2845" s="35"/>
      <c r="R2845" s="37"/>
      <c r="S2845" s="185"/>
      <c r="T2845" s="62" t="str">
        <f>IF(N2845&lt;&gt;"Choose Race",VLOOKUP(Q2845,'Riders Names'!A$2:B$582,2,FALSE),"")</f>
        <v/>
      </c>
      <c r="U2845" s="45" t="str">
        <f>IF(P2845&gt;0,VLOOKUP(Q2845,'Riders Names'!A$2:B$582,1,FALSE),"")</f>
        <v/>
      </c>
      <c r="X2845" s="7" t="str">
        <f>IF('My Races'!$H$2="All",Q2845,CONCATENATE(Q2845,N2845))</f>
        <v>Choose Race</v>
      </c>
    </row>
    <row r="2846" spans="1:24" hidden="1" x14ac:dyDescent="0.2">
      <c r="A2846" s="73" t="str">
        <f t="shared" si="485"/>
        <v/>
      </c>
      <c r="B2846" s="3" t="str">
        <f t="shared" si="483"/>
        <v/>
      </c>
      <c r="E2846" s="14" t="str">
        <f t="shared" si="484"/>
        <v/>
      </c>
      <c r="F2846" s="3">
        <f t="shared" si="490"/>
        <v>8</v>
      </c>
      <c r="G2846" s="3" t="str">
        <f t="shared" si="486"/>
        <v/>
      </c>
      <c r="H2846" s="3">
        <f t="shared" si="482"/>
        <v>0</v>
      </c>
      <c r="I2846" s="3" t="str">
        <f t="shared" si="487"/>
        <v/>
      </c>
      <c r="K2846" s="3">
        <f t="shared" si="488"/>
        <v>61</v>
      </c>
      <c r="L2846" s="3" t="str">
        <f t="shared" si="489"/>
        <v/>
      </c>
      <c r="N2846" s="48" t="s">
        <v>52</v>
      </c>
      <c r="O2846" s="57"/>
      <c r="P2846" s="36"/>
      <c r="Q2846" s="35"/>
      <c r="R2846" s="37"/>
      <c r="S2846" s="185"/>
      <c r="T2846" s="62" t="str">
        <f>IF(N2846&lt;&gt;"Choose Race",VLOOKUP(Q2846,'Riders Names'!A$2:B$582,2,FALSE),"")</f>
        <v/>
      </c>
      <c r="U2846" s="45" t="str">
        <f>IF(P2846&gt;0,VLOOKUP(Q2846,'Riders Names'!A$2:B$582,1,FALSE),"")</f>
        <v/>
      </c>
      <c r="X2846" s="7" t="str">
        <f>IF('My Races'!$H$2="All",Q2846,CONCATENATE(Q2846,N2846))</f>
        <v>Choose Race</v>
      </c>
    </row>
    <row r="2847" spans="1:24" hidden="1" x14ac:dyDescent="0.2">
      <c r="A2847" s="73" t="str">
        <f t="shared" si="485"/>
        <v/>
      </c>
      <c r="B2847" s="3" t="str">
        <f t="shared" si="483"/>
        <v/>
      </c>
      <c r="E2847" s="14" t="str">
        <f t="shared" si="484"/>
        <v/>
      </c>
      <c r="F2847" s="3">
        <f t="shared" si="490"/>
        <v>8</v>
      </c>
      <c r="G2847" s="3" t="str">
        <f t="shared" si="486"/>
        <v/>
      </c>
      <c r="H2847" s="3">
        <f t="shared" si="482"/>
        <v>0</v>
      </c>
      <c r="I2847" s="3" t="str">
        <f t="shared" si="487"/>
        <v/>
      </c>
      <c r="K2847" s="3">
        <f t="shared" si="488"/>
        <v>61</v>
      </c>
      <c r="L2847" s="3" t="str">
        <f t="shared" si="489"/>
        <v/>
      </c>
      <c r="N2847" s="48" t="s">
        <v>52</v>
      </c>
      <c r="O2847" s="57"/>
      <c r="P2847" s="36"/>
      <c r="Q2847" s="35"/>
      <c r="R2847" s="37"/>
      <c r="S2847" s="185"/>
      <c r="T2847" s="62" t="str">
        <f>IF(N2847&lt;&gt;"Choose Race",VLOOKUP(Q2847,'Riders Names'!A$2:B$582,2,FALSE),"")</f>
        <v/>
      </c>
      <c r="U2847" s="45" t="str">
        <f>IF(P2847&gt;0,VLOOKUP(Q2847,'Riders Names'!A$2:B$582,1,FALSE),"")</f>
        <v/>
      </c>
      <c r="X2847" s="7" t="str">
        <f>IF('My Races'!$H$2="All",Q2847,CONCATENATE(Q2847,N2847))</f>
        <v>Choose Race</v>
      </c>
    </row>
    <row r="2848" spans="1:24" hidden="1" x14ac:dyDescent="0.2">
      <c r="A2848" s="73" t="str">
        <f t="shared" si="485"/>
        <v/>
      </c>
      <c r="B2848" s="3" t="str">
        <f t="shared" si="483"/>
        <v/>
      </c>
      <c r="E2848" s="14" t="str">
        <f t="shared" si="484"/>
        <v/>
      </c>
      <c r="F2848" s="3">
        <f t="shared" si="490"/>
        <v>8</v>
      </c>
      <c r="G2848" s="3" t="str">
        <f t="shared" si="486"/>
        <v/>
      </c>
      <c r="H2848" s="3">
        <f t="shared" si="482"/>
        <v>0</v>
      </c>
      <c r="I2848" s="3" t="str">
        <f t="shared" si="487"/>
        <v/>
      </c>
      <c r="K2848" s="3">
        <f t="shared" si="488"/>
        <v>61</v>
      </c>
      <c r="L2848" s="3" t="str">
        <f t="shared" si="489"/>
        <v/>
      </c>
      <c r="N2848" s="48" t="s">
        <v>52</v>
      </c>
      <c r="O2848" s="57"/>
      <c r="P2848" s="36"/>
      <c r="Q2848" s="35"/>
      <c r="R2848" s="37"/>
      <c r="S2848" s="185"/>
      <c r="T2848" s="62" t="str">
        <f>IF(N2848&lt;&gt;"Choose Race",VLOOKUP(Q2848,'Riders Names'!A$2:B$582,2,FALSE),"")</f>
        <v/>
      </c>
      <c r="U2848" s="45" t="str">
        <f>IF(P2848&gt;0,VLOOKUP(Q2848,'Riders Names'!A$2:B$582,1,FALSE),"")</f>
        <v/>
      </c>
      <c r="X2848" s="7" t="str">
        <f>IF('My Races'!$H$2="All",Q2848,CONCATENATE(Q2848,N2848))</f>
        <v>Choose Race</v>
      </c>
    </row>
    <row r="2849" spans="1:24" hidden="1" x14ac:dyDescent="0.2">
      <c r="A2849" s="73" t="str">
        <f t="shared" si="485"/>
        <v/>
      </c>
      <c r="B2849" s="3" t="str">
        <f t="shared" si="483"/>
        <v/>
      </c>
      <c r="E2849" s="14" t="str">
        <f t="shared" si="484"/>
        <v/>
      </c>
      <c r="F2849" s="3">
        <f t="shared" si="490"/>
        <v>8</v>
      </c>
      <c r="G2849" s="3" t="str">
        <f t="shared" si="486"/>
        <v/>
      </c>
      <c r="H2849" s="3">
        <f t="shared" si="482"/>
        <v>0</v>
      </c>
      <c r="I2849" s="3" t="str">
        <f t="shared" si="487"/>
        <v/>
      </c>
      <c r="K2849" s="3">
        <f t="shared" si="488"/>
        <v>61</v>
      </c>
      <c r="L2849" s="3" t="str">
        <f t="shared" si="489"/>
        <v/>
      </c>
      <c r="N2849" s="48" t="s">
        <v>52</v>
      </c>
      <c r="O2849" s="57"/>
      <c r="P2849" s="36"/>
      <c r="Q2849" s="35"/>
      <c r="R2849" s="37"/>
      <c r="S2849" s="185"/>
      <c r="T2849" s="62" t="str">
        <f>IF(N2849&lt;&gt;"Choose Race",VLOOKUP(Q2849,'Riders Names'!A$2:B$582,2,FALSE),"")</f>
        <v/>
      </c>
      <c r="U2849" s="45" t="str">
        <f>IF(P2849&gt;0,VLOOKUP(Q2849,'Riders Names'!A$2:B$582,1,FALSE),"")</f>
        <v/>
      </c>
      <c r="X2849" s="7" t="str">
        <f>IF('My Races'!$H$2="All",Q2849,CONCATENATE(Q2849,N2849))</f>
        <v>Choose Race</v>
      </c>
    </row>
    <row r="2850" spans="1:24" hidden="1" x14ac:dyDescent="0.2">
      <c r="A2850" s="73" t="str">
        <f t="shared" si="485"/>
        <v/>
      </c>
      <c r="B2850" s="3" t="str">
        <f t="shared" si="483"/>
        <v/>
      </c>
      <c r="E2850" s="14" t="str">
        <f t="shared" si="484"/>
        <v/>
      </c>
      <c r="F2850" s="3">
        <f t="shared" si="490"/>
        <v>8</v>
      </c>
      <c r="G2850" s="3" t="str">
        <f t="shared" si="486"/>
        <v/>
      </c>
      <c r="H2850" s="3">
        <f t="shared" si="482"/>
        <v>0</v>
      </c>
      <c r="I2850" s="3" t="str">
        <f t="shared" si="487"/>
        <v/>
      </c>
      <c r="K2850" s="3">
        <f t="shared" si="488"/>
        <v>61</v>
      </c>
      <c r="L2850" s="3" t="str">
        <f t="shared" si="489"/>
        <v/>
      </c>
      <c r="N2850" s="48" t="s">
        <v>52</v>
      </c>
      <c r="O2850" s="57"/>
      <c r="P2850" s="36"/>
      <c r="Q2850" s="35"/>
      <c r="R2850" s="37"/>
      <c r="S2850" s="185"/>
      <c r="T2850" s="62" t="str">
        <f>IF(N2850&lt;&gt;"Choose Race",VLOOKUP(Q2850,'Riders Names'!A$2:B$582,2,FALSE),"")</f>
        <v/>
      </c>
      <c r="U2850" s="45" t="str">
        <f>IF(P2850&gt;0,VLOOKUP(Q2850,'Riders Names'!A$2:B$582,1,FALSE),"")</f>
        <v/>
      </c>
      <c r="X2850" s="7" t="str">
        <f>IF('My Races'!$H$2="All",Q2850,CONCATENATE(Q2850,N2850))</f>
        <v>Choose Race</v>
      </c>
    </row>
    <row r="2851" spans="1:24" hidden="1" x14ac:dyDescent="0.2">
      <c r="A2851" s="73" t="str">
        <f t="shared" si="485"/>
        <v/>
      </c>
      <c r="B2851" s="3" t="str">
        <f t="shared" si="483"/>
        <v/>
      </c>
      <c r="E2851" s="14" t="str">
        <f t="shared" si="484"/>
        <v/>
      </c>
      <c r="F2851" s="3">
        <f t="shared" si="490"/>
        <v>8</v>
      </c>
      <c r="G2851" s="3" t="str">
        <f t="shared" si="486"/>
        <v/>
      </c>
      <c r="H2851" s="3">
        <f t="shared" ref="H2851:H2914" si="491">IF(AND(N2851=$AA$11,P2851=$AE$11),H2850+1,H2850)</f>
        <v>0</v>
      </c>
      <c r="I2851" s="3" t="str">
        <f t="shared" si="487"/>
        <v/>
      </c>
      <c r="K2851" s="3">
        <f t="shared" si="488"/>
        <v>61</v>
      </c>
      <c r="L2851" s="3" t="str">
        <f t="shared" si="489"/>
        <v/>
      </c>
      <c r="N2851" s="48" t="s">
        <v>52</v>
      </c>
      <c r="O2851" s="57"/>
      <c r="P2851" s="36"/>
      <c r="Q2851" s="35"/>
      <c r="R2851" s="37"/>
      <c r="S2851" s="185"/>
      <c r="T2851" s="62" t="str">
        <f>IF(N2851&lt;&gt;"Choose Race",VLOOKUP(Q2851,'Riders Names'!A$2:B$582,2,FALSE),"")</f>
        <v/>
      </c>
      <c r="U2851" s="45" t="str">
        <f>IF(P2851&gt;0,VLOOKUP(Q2851,'Riders Names'!A$2:B$582,1,FALSE),"")</f>
        <v/>
      </c>
      <c r="X2851" s="7" t="str">
        <f>IF('My Races'!$H$2="All",Q2851,CONCATENATE(Q2851,N2851))</f>
        <v>Choose Race</v>
      </c>
    </row>
    <row r="2852" spans="1:24" hidden="1" x14ac:dyDescent="0.2">
      <c r="A2852" s="73" t="str">
        <f t="shared" si="485"/>
        <v/>
      </c>
      <c r="B2852" s="3" t="str">
        <f t="shared" si="483"/>
        <v/>
      </c>
      <c r="E2852" s="14" t="str">
        <f t="shared" si="484"/>
        <v/>
      </c>
      <c r="F2852" s="3">
        <f t="shared" si="490"/>
        <v>8</v>
      </c>
      <c r="G2852" s="3" t="str">
        <f t="shared" si="486"/>
        <v/>
      </c>
      <c r="H2852" s="3">
        <f t="shared" si="491"/>
        <v>0</v>
      </c>
      <c r="I2852" s="3" t="str">
        <f t="shared" si="487"/>
        <v/>
      </c>
      <c r="K2852" s="3">
        <f t="shared" si="488"/>
        <v>61</v>
      </c>
      <c r="L2852" s="3" t="str">
        <f t="shared" si="489"/>
        <v/>
      </c>
      <c r="N2852" s="48" t="s">
        <v>52</v>
      </c>
      <c r="O2852" s="57"/>
      <c r="P2852" s="36"/>
      <c r="Q2852" s="35"/>
      <c r="R2852" s="37"/>
      <c r="S2852" s="185"/>
      <c r="T2852" s="62" t="str">
        <f>IF(N2852&lt;&gt;"Choose Race",VLOOKUP(Q2852,'Riders Names'!A$2:B$582,2,FALSE),"")</f>
        <v/>
      </c>
      <c r="U2852" s="45" t="str">
        <f>IF(P2852&gt;0,VLOOKUP(Q2852,'Riders Names'!A$2:B$582,1,FALSE),"")</f>
        <v/>
      </c>
      <c r="X2852" s="7" t="str">
        <f>IF('My Races'!$H$2="All",Q2852,CONCATENATE(Q2852,N2852))</f>
        <v>Choose Race</v>
      </c>
    </row>
    <row r="2853" spans="1:24" hidden="1" x14ac:dyDescent="0.2">
      <c r="A2853" s="73" t="str">
        <f t="shared" si="485"/>
        <v/>
      </c>
      <c r="B2853" s="3" t="str">
        <f t="shared" si="483"/>
        <v/>
      </c>
      <c r="E2853" s="14" t="str">
        <f t="shared" si="484"/>
        <v/>
      </c>
      <c r="F2853" s="3">
        <f t="shared" si="490"/>
        <v>8</v>
      </c>
      <c r="G2853" s="3" t="str">
        <f t="shared" si="486"/>
        <v/>
      </c>
      <c r="H2853" s="3">
        <f t="shared" si="491"/>
        <v>0</v>
      </c>
      <c r="I2853" s="3" t="str">
        <f t="shared" si="487"/>
        <v/>
      </c>
      <c r="K2853" s="3">
        <f t="shared" si="488"/>
        <v>61</v>
      </c>
      <c r="L2853" s="3" t="str">
        <f t="shared" si="489"/>
        <v/>
      </c>
      <c r="N2853" s="48" t="s">
        <v>52</v>
      </c>
      <c r="O2853" s="57"/>
      <c r="P2853" s="36"/>
      <c r="Q2853" s="35"/>
      <c r="R2853" s="37"/>
      <c r="S2853" s="185"/>
      <c r="T2853" s="62" t="str">
        <f>IF(N2853&lt;&gt;"Choose Race",VLOOKUP(Q2853,'Riders Names'!A$2:B$582,2,FALSE),"")</f>
        <v/>
      </c>
      <c r="U2853" s="45" t="str">
        <f>IF(P2853&gt;0,VLOOKUP(Q2853,'Riders Names'!A$2:B$582,1,FALSE),"")</f>
        <v/>
      </c>
      <c r="X2853" s="7" t="str">
        <f>IF('My Races'!$H$2="All",Q2853,CONCATENATE(Q2853,N2853))</f>
        <v>Choose Race</v>
      </c>
    </row>
    <row r="2854" spans="1:24" hidden="1" x14ac:dyDescent="0.2">
      <c r="A2854" s="73" t="str">
        <f t="shared" si="485"/>
        <v/>
      </c>
      <c r="B2854" s="3" t="str">
        <f t="shared" si="483"/>
        <v/>
      </c>
      <c r="E2854" s="14" t="str">
        <f t="shared" si="484"/>
        <v/>
      </c>
      <c r="F2854" s="3">
        <f t="shared" si="490"/>
        <v>8</v>
      </c>
      <c r="G2854" s="3" t="str">
        <f t="shared" si="486"/>
        <v/>
      </c>
      <c r="H2854" s="3">
        <f t="shared" si="491"/>
        <v>0</v>
      </c>
      <c r="I2854" s="3" t="str">
        <f t="shared" si="487"/>
        <v/>
      </c>
      <c r="K2854" s="3">
        <f t="shared" si="488"/>
        <v>61</v>
      </c>
      <c r="L2854" s="3" t="str">
        <f t="shared" si="489"/>
        <v/>
      </c>
      <c r="N2854" s="48" t="s">
        <v>52</v>
      </c>
      <c r="O2854" s="57"/>
      <c r="P2854" s="36"/>
      <c r="Q2854" s="35"/>
      <c r="R2854" s="37"/>
      <c r="S2854" s="185"/>
      <c r="T2854" s="62" t="str">
        <f>IF(N2854&lt;&gt;"Choose Race",VLOOKUP(Q2854,'Riders Names'!A$2:B$582,2,FALSE),"")</f>
        <v/>
      </c>
      <c r="U2854" s="45" t="str">
        <f>IF(P2854&gt;0,VLOOKUP(Q2854,'Riders Names'!A$2:B$582,1,FALSE),"")</f>
        <v/>
      </c>
      <c r="X2854" s="7" t="str">
        <f>IF('My Races'!$H$2="All",Q2854,CONCATENATE(Q2854,N2854))</f>
        <v>Choose Race</v>
      </c>
    </row>
    <row r="2855" spans="1:24" hidden="1" x14ac:dyDescent="0.2">
      <c r="A2855" s="73" t="str">
        <f t="shared" si="485"/>
        <v/>
      </c>
      <c r="B2855" s="3" t="str">
        <f t="shared" si="483"/>
        <v/>
      </c>
      <c r="E2855" s="14" t="str">
        <f t="shared" si="484"/>
        <v/>
      </c>
      <c r="F2855" s="3">
        <f t="shared" si="490"/>
        <v>8</v>
      </c>
      <c r="G2855" s="3" t="str">
        <f t="shared" si="486"/>
        <v/>
      </c>
      <c r="H2855" s="3">
        <f t="shared" si="491"/>
        <v>0</v>
      </c>
      <c r="I2855" s="3" t="str">
        <f t="shared" si="487"/>
        <v/>
      </c>
      <c r="K2855" s="3">
        <f t="shared" si="488"/>
        <v>61</v>
      </c>
      <c r="L2855" s="3" t="str">
        <f t="shared" si="489"/>
        <v/>
      </c>
      <c r="N2855" s="48" t="s">
        <v>52</v>
      </c>
      <c r="O2855" s="57"/>
      <c r="P2855" s="36"/>
      <c r="Q2855" s="35"/>
      <c r="R2855" s="37"/>
      <c r="S2855" s="185"/>
      <c r="T2855" s="62" t="str">
        <f>IF(N2855&lt;&gt;"Choose Race",VLOOKUP(Q2855,'Riders Names'!A$2:B$582,2,FALSE),"")</f>
        <v/>
      </c>
      <c r="U2855" s="45" t="str">
        <f>IF(P2855&gt;0,VLOOKUP(Q2855,'Riders Names'!A$2:B$582,1,FALSE),"")</f>
        <v/>
      </c>
      <c r="X2855" s="7" t="str">
        <f>IF('My Races'!$H$2="All",Q2855,CONCATENATE(Q2855,N2855))</f>
        <v>Choose Race</v>
      </c>
    </row>
    <row r="2856" spans="1:24" hidden="1" x14ac:dyDescent="0.2">
      <c r="A2856" s="73" t="str">
        <f t="shared" si="485"/>
        <v/>
      </c>
      <c r="B2856" s="3" t="str">
        <f t="shared" si="483"/>
        <v/>
      </c>
      <c r="E2856" s="14" t="str">
        <f t="shared" si="484"/>
        <v/>
      </c>
      <c r="F2856" s="3">
        <f t="shared" si="490"/>
        <v>8</v>
      </c>
      <c r="G2856" s="3" t="str">
        <f t="shared" si="486"/>
        <v/>
      </c>
      <c r="H2856" s="3">
        <f t="shared" si="491"/>
        <v>0</v>
      </c>
      <c r="I2856" s="3" t="str">
        <f t="shared" si="487"/>
        <v/>
      </c>
      <c r="K2856" s="3">
        <f t="shared" si="488"/>
        <v>61</v>
      </c>
      <c r="L2856" s="3" t="str">
        <f t="shared" si="489"/>
        <v/>
      </c>
      <c r="N2856" s="48" t="s">
        <v>52</v>
      </c>
      <c r="O2856" s="57"/>
      <c r="P2856" s="36"/>
      <c r="Q2856" s="35"/>
      <c r="R2856" s="37"/>
      <c r="S2856" s="185"/>
      <c r="T2856" s="62" t="str">
        <f>IF(N2856&lt;&gt;"Choose Race",VLOOKUP(Q2856,'Riders Names'!A$2:B$582,2,FALSE),"")</f>
        <v/>
      </c>
      <c r="U2856" s="45" t="str">
        <f>IF(P2856&gt;0,VLOOKUP(Q2856,'Riders Names'!A$2:B$582,1,FALSE),"")</f>
        <v/>
      </c>
      <c r="X2856" s="7" t="str">
        <f>IF('My Races'!$H$2="All",Q2856,CONCATENATE(Q2856,N2856))</f>
        <v>Choose Race</v>
      </c>
    </row>
    <row r="2857" spans="1:24" hidden="1" x14ac:dyDescent="0.2">
      <c r="A2857" s="73" t="str">
        <f t="shared" si="485"/>
        <v/>
      </c>
      <c r="B2857" s="3" t="str">
        <f t="shared" si="483"/>
        <v/>
      </c>
      <c r="E2857" s="14" t="str">
        <f t="shared" si="484"/>
        <v/>
      </c>
      <c r="F2857" s="3">
        <f t="shared" si="490"/>
        <v>8</v>
      </c>
      <c r="G2857" s="3" t="str">
        <f t="shared" si="486"/>
        <v/>
      </c>
      <c r="H2857" s="3">
        <f t="shared" si="491"/>
        <v>0</v>
      </c>
      <c r="I2857" s="3" t="str">
        <f t="shared" si="487"/>
        <v/>
      </c>
      <c r="K2857" s="3">
        <f t="shared" si="488"/>
        <v>61</v>
      </c>
      <c r="L2857" s="3" t="str">
        <f t="shared" si="489"/>
        <v/>
      </c>
      <c r="N2857" s="48" t="s">
        <v>52</v>
      </c>
      <c r="O2857" s="57"/>
      <c r="P2857" s="36"/>
      <c r="Q2857" s="35"/>
      <c r="R2857" s="37"/>
      <c r="S2857" s="185"/>
      <c r="T2857" s="62" t="str">
        <f>IF(N2857&lt;&gt;"Choose Race",VLOOKUP(Q2857,'Riders Names'!A$2:B$582,2,FALSE),"")</f>
        <v/>
      </c>
      <c r="U2857" s="45" t="str">
        <f>IF(P2857&gt;0,VLOOKUP(Q2857,'Riders Names'!A$2:B$582,1,FALSE),"")</f>
        <v/>
      </c>
      <c r="X2857" s="7" t="str">
        <f>IF('My Races'!$H$2="All",Q2857,CONCATENATE(Q2857,N2857))</f>
        <v>Choose Race</v>
      </c>
    </row>
    <row r="2858" spans="1:24" hidden="1" x14ac:dyDescent="0.2">
      <c r="A2858" s="73" t="str">
        <f t="shared" si="485"/>
        <v/>
      </c>
      <c r="B2858" s="3" t="str">
        <f t="shared" si="483"/>
        <v/>
      </c>
      <c r="E2858" s="14" t="str">
        <f t="shared" si="484"/>
        <v/>
      </c>
      <c r="F2858" s="3">
        <f t="shared" si="490"/>
        <v>8</v>
      </c>
      <c r="G2858" s="3" t="str">
        <f t="shared" si="486"/>
        <v/>
      </c>
      <c r="H2858" s="3">
        <f t="shared" si="491"/>
        <v>0</v>
      </c>
      <c r="I2858" s="3" t="str">
        <f t="shared" si="487"/>
        <v/>
      </c>
      <c r="K2858" s="3">
        <f t="shared" si="488"/>
        <v>61</v>
      </c>
      <c r="L2858" s="3" t="str">
        <f t="shared" si="489"/>
        <v/>
      </c>
      <c r="N2858" s="48" t="s">
        <v>52</v>
      </c>
      <c r="O2858" s="57"/>
      <c r="P2858" s="36"/>
      <c r="Q2858" s="35"/>
      <c r="R2858" s="37"/>
      <c r="S2858" s="185"/>
      <c r="T2858" s="62" t="str">
        <f>IF(N2858&lt;&gt;"Choose Race",VLOOKUP(Q2858,'Riders Names'!A$2:B$582,2,FALSE),"")</f>
        <v/>
      </c>
      <c r="U2858" s="45" t="str">
        <f>IF(P2858&gt;0,VLOOKUP(Q2858,'Riders Names'!A$2:B$582,1,FALSE),"")</f>
        <v/>
      </c>
      <c r="X2858" s="7" t="str">
        <f>IF('My Races'!$H$2="All",Q2858,CONCATENATE(Q2858,N2858))</f>
        <v>Choose Race</v>
      </c>
    </row>
    <row r="2859" spans="1:24" hidden="1" x14ac:dyDescent="0.2">
      <c r="A2859" s="73" t="str">
        <f t="shared" si="485"/>
        <v/>
      </c>
      <c r="B2859" s="3" t="str">
        <f t="shared" si="483"/>
        <v/>
      </c>
      <c r="E2859" s="14" t="str">
        <f t="shared" si="484"/>
        <v/>
      </c>
      <c r="F2859" s="3">
        <f t="shared" si="490"/>
        <v>8</v>
      </c>
      <c r="G2859" s="3" t="str">
        <f t="shared" si="486"/>
        <v/>
      </c>
      <c r="H2859" s="3">
        <f t="shared" si="491"/>
        <v>0</v>
      </c>
      <c r="I2859" s="3" t="str">
        <f t="shared" si="487"/>
        <v/>
      </c>
      <c r="K2859" s="3">
        <f t="shared" si="488"/>
        <v>61</v>
      </c>
      <c r="L2859" s="3" t="str">
        <f t="shared" si="489"/>
        <v/>
      </c>
      <c r="N2859" s="48" t="s">
        <v>52</v>
      </c>
      <c r="O2859" s="57"/>
      <c r="P2859" s="36"/>
      <c r="Q2859" s="35"/>
      <c r="R2859" s="37"/>
      <c r="S2859" s="185"/>
      <c r="T2859" s="62" t="str">
        <f>IF(N2859&lt;&gt;"Choose Race",VLOOKUP(Q2859,'Riders Names'!A$2:B$582,2,FALSE),"")</f>
        <v/>
      </c>
      <c r="U2859" s="45" t="str">
        <f>IF(P2859&gt;0,VLOOKUP(Q2859,'Riders Names'!A$2:B$582,1,FALSE),"")</f>
        <v/>
      </c>
      <c r="X2859" s="7" t="str">
        <f>IF('My Races'!$H$2="All",Q2859,CONCATENATE(Q2859,N2859))</f>
        <v>Choose Race</v>
      </c>
    </row>
    <row r="2860" spans="1:24" hidden="1" x14ac:dyDescent="0.2">
      <c r="A2860" s="73" t="str">
        <f t="shared" si="485"/>
        <v/>
      </c>
      <c r="B2860" s="3" t="str">
        <f t="shared" si="483"/>
        <v/>
      </c>
      <c r="E2860" s="14" t="str">
        <f t="shared" si="484"/>
        <v/>
      </c>
      <c r="F2860" s="3">
        <f t="shared" si="490"/>
        <v>8</v>
      </c>
      <c r="G2860" s="3" t="str">
        <f t="shared" si="486"/>
        <v/>
      </c>
      <c r="H2860" s="3">
        <f t="shared" si="491"/>
        <v>0</v>
      </c>
      <c r="I2860" s="3" t="str">
        <f t="shared" si="487"/>
        <v/>
      </c>
      <c r="K2860" s="3">
        <f t="shared" si="488"/>
        <v>61</v>
      </c>
      <c r="L2860" s="3" t="str">
        <f t="shared" si="489"/>
        <v/>
      </c>
      <c r="N2860" s="48" t="s">
        <v>52</v>
      </c>
      <c r="O2860" s="57"/>
      <c r="P2860" s="36"/>
      <c r="Q2860" s="35"/>
      <c r="R2860" s="37"/>
      <c r="S2860" s="185"/>
      <c r="T2860" s="62" t="str">
        <f>IF(N2860&lt;&gt;"Choose Race",VLOOKUP(Q2860,'Riders Names'!A$2:B$582,2,FALSE),"")</f>
        <v/>
      </c>
      <c r="U2860" s="45" t="str">
        <f>IF(P2860&gt;0,VLOOKUP(Q2860,'Riders Names'!A$2:B$582,1,FALSE),"")</f>
        <v/>
      </c>
      <c r="X2860" s="7" t="str">
        <f>IF('My Races'!$H$2="All",Q2860,CONCATENATE(Q2860,N2860))</f>
        <v>Choose Race</v>
      </c>
    </row>
    <row r="2861" spans="1:24" hidden="1" x14ac:dyDescent="0.2">
      <c r="A2861" s="73" t="str">
        <f t="shared" si="485"/>
        <v/>
      </c>
      <c r="B2861" s="3" t="str">
        <f t="shared" si="483"/>
        <v/>
      </c>
      <c r="E2861" s="14" t="str">
        <f t="shared" si="484"/>
        <v/>
      </c>
      <c r="F2861" s="3">
        <f t="shared" si="490"/>
        <v>8</v>
      </c>
      <c r="G2861" s="3" t="str">
        <f t="shared" si="486"/>
        <v/>
      </c>
      <c r="H2861" s="3">
        <f t="shared" si="491"/>
        <v>0</v>
      </c>
      <c r="I2861" s="3" t="str">
        <f t="shared" si="487"/>
        <v/>
      </c>
      <c r="K2861" s="3">
        <f t="shared" si="488"/>
        <v>61</v>
      </c>
      <c r="L2861" s="3" t="str">
        <f t="shared" si="489"/>
        <v/>
      </c>
      <c r="N2861" s="48" t="s">
        <v>52</v>
      </c>
      <c r="O2861" s="57"/>
      <c r="P2861" s="36"/>
      <c r="Q2861" s="35"/>
      <c r="R2861" s="37"/>
      <c r="S2861" s="185"/>
      <c r="T2861" s="62" t="str">
        <f>IF(N2861&lt;&gt;"Choose Race",VLOOKUP(Q2861,'Riders Names'!A$2:B$582,2,FALSE),"")</f>
        <v/>
      </c>
      <c r="U2861" s="45" t="str">
        <f>IF(P2861&gt;0,VLOOKUP(Q2861,'Riders Names'!A$2:B$582,1,FALSE),"")</f>
        <v/>
      </c>
      <c r="X2861" s="7" t="str">
        <f>IF('My Races'!$H$2="All",Q2861,CONCATENATE(Q2861,N2861))</f>
        <v>Choose Race</v>
      </c>
    </row>
    <row r="2862" spans="1:24" hidden="1" x14ac:dyDescent="0.2">
      <c r="A2862" s="73" t="str">
        <f t="shared" si="485"/>
        <v/>
      </c>
      <c r="B2862" s="3" t="str">
        <f t="shared" si="483"/>
        <v/>
      </c>
      <c r="E2862" s="14" t="str">
        <f t="shared" si="484"/>
        <v/>
      </c>
      <c r="F2862" s="3">
        <f t="shared" si="490"/>
        <v>8</v>
      </c>
      <c r="G2862" s="3" t="str">
        <f t="shared" si="486"/>
        <v/>
      </c>
      <c r="H2862" s="3">
        <f t="shared" si="491"/>
        <v>0</v>
      </c>
      <c r="I2862" s="3" t="str">
        <f t="shared" si="487"/>
        <v/>
      </c>
      <c r="K2862" s="3">
        <f t="shared" si="488"/>
        <v>61</v>
      </c>
      <c r="L2862" s="3" t="str">
        <f t="shared" si="489"/>
        <v/>
      </c>
      <c r="N2862" s="48" t="s">
        <v>52</v>
      </c>
      <c r="O2862" s="57"/>
      <c r="P2862" s="36"/>
      <c r="Q2862" s="35"/>
      <c r="R2862" s="37"/>
      <c r="S2862" s="185"/>
      <c r="T2862" s="62" t="str">
        <f>IF(N2862&lt;&gt;"Choose Race",VLOOKUP(Q2862,'Riders Names'!A$2:B$582,2,FALSE),"")</f>
        <v/>
      </c>
      <c r="U2862" s="45" t="str">
        <f>IF(P2862&gt;0,VLOOKUP(Q2862,'Riders Names'!A$2:B$582,1,FALSE),"")</f>
        <v/>
      </c>
      <c r="X2862" s="7" t="str">
        <f>IF('My Races'!$H$2="All",Q2862,CONCATENATE(Q2862,N2862))</f>
        <v>Choose Race</v>
      </c>
    </row>
    <row r="2863" spans="1:24" hidden="1" x14ac:dyDescent="0.2">
      <c r="A2863" s="73" t="str">
        <f t="shared" si="485"/>
        <v/>
      </c>
      <c r="B2863" s="3" t="str">
        <f t="shared" si="483"/>
        <v/>
      </c>
      <c r="E2863" s="14" t="str">
        <f t="shared" si="484"/>
        <v/>
      </c>
      <c r="F2863" s="3">
        <f t="shared" si="490"/>
        <v>8</v>
      </c>
      <c r="G2863" s="3" t="str">
        <f t="shared" si="486"/>
        <v/>
      </c>
      <c r="H2863" s="3">
        <f t="shared" si="491"/>
        <v>0</v>
      </c>
      <c r="I2863" s="3" t="str">
        <f t="shared" si="487"/>
        <v/>
      </c>
      <c r="K2863" s="3">
        <f t="shared" si="488"/>
        <v>61</v>
      </c>
      <c r="L2863" s="3" t="str">
        <f t="shared" si="489"/>
        <v/>
      </c>
      <c r="N2863" s="48" t="s">
        <v>52</v>
      </c>
      <c r="O2863" s="57"/>
      <c r="P2863" s="36"/>
      <c r="Q2863" s="35"/>
      <c r="R2863" s="37"/>
      <c r="S2863" s="185"/>
      <c r="T2863" s="62" t="str">
        <f>IF(N2863&lt;&gt;"Choose Race",VLOOKUP(Q2863,'Riders Names'!A$2:B$582,2,FALSE),"")</f>
        <v/>
      </c>
      <c r="U2863" s="45" t="str">
        <f>IF(P2863&gt;0,VLOOKUP(Q2863,'Riders Names'!A$2:B$582,1,FALSE),"")</f>
        <v/>
      </c>
      <c r="X2863" s="7" t="str">
        <f>IF('My Races'!$H$2="All",Q2863,CONCATENATE(Q2863,N2863))</f>
        <v>Choose Race</v>
      </c>
    </row>
    <row r="2864" spans="1:24" hidden="1" x14ac:dyDescent="0.2">
      <c r="A2864" s="73" t="str">
        <f t="shared" si="485"/>
        <v/>
      </c>
      <c r="B2864" s="3" t="str">
        <f t="shared" si="483"/>
        <v/>
      </c>
      <c r="E2864" s="14" t="str">
        <f t="shared" si="484"/>
        <v/>
      </c>
      <c r="F2864" s="3">
        <f t="shared" si="490"/>
        <v>8</v>
      </c>
      <c r="G2864" s="3" t="str">
        <f t="shared" si="486"/>
        <v/>
      </c>
      <c r="H2864" s="3">
        <f t="shared" si="491"/>
        <v>0</v>
      </c>
      <c r="I2864" s="3" t="str">
        <f t="shared" si="487"/>
        <v/>
      </c>
      <c r="K2864" s="3">
        <f t="shared" si="488"/>
        <v>61</v>
      </c>
      <c r="L2864" s="3" t="str">
        <f t="shared" si="489"/>
        <v/>
      </c>
      <c r="N2864" s="48" t="s">
        <v>52</v>
      </c>
      <c r="O2864" s="57"/>
      <c r="P2864" s="36"/>
      <c r="Q2864" s="35"/>
      <c r="R2864" s="37"/>
      <c r="S2864" s="185"/>
      <c r="T2864" s="62" t="str">
        <f>IF(N2864&lt;&gt;"Choose Race",VLOOKUP(Q2864,'Riders Names'!A$2:B$582,2,FALSE),"")</f>
        <v/>
      </c>
      <c r="U2864" s="45" t="str">
        <f>IF(P2864&gt;0,VLOOKUP(Q2864,'Riders Names'!A$2:B$582,1,FALSE),"")</f>
        <v/>
      </c>
      <c r="X2864" s="7" t="str">
        <f>IF('My Races'!$H$2="All",Q2864,CONCATENATE(Q2864,N2864))</f>
        <v>Choose Race</v>
      </c>
    </row>
    <row r="2865" spans="1:24" hidden="1" x14ac:dyDescent="0.2">
      <c r="A2865" s="73" t="str">
        <f t="shared" si="485"/>
        <v/>
      </c>
      <c r="B2865" s="3" t="str">
        <f t="shared" si="483"/>
        <v/>
      </c>
      <c r="E2865" s="14" t="str">
        <f t="shared" si="484"/>
        <v/>
      </c>
      <c r="F2865" s="3">
        <f t="shared" si="490"/>
        <v>8</v>
      </c>
      <c r="G2865" s="3" t="str">
        <f t="shared" si="486"/>
        <v/>
      </c>
      <c r="H2865" s="3">
        <f t="shared" si="491"/>
        <v>0</v>
      </c>
      <c r="I2865" s="3" t="str">
        <f t="shared" si="487"/>
        <v/>
      </c>
      <c r="K2865" s="3">
        <f t="shared" si="488"/>
        <v>61</v>
      </c>
      <c r="L2865" s="3" t="str">
        <f t="shared" si="489"/>
        <v/>
      </c>
      <c r="N2865" s="48" t="s">
        <v>52</v>
      </c>
      <c r="O2865" s="57"/>
      <c r="P2865" s="36"/>
      <c r="Q2865" s="35"/>
      <c r="R2865" s="37"/>
      <c r="S2865" s="185"/>
      <c r="T2865" s="62" t="str">
        <f>IF(N2865&lt;&gt;"Choose Race",VLOOKUP(Q2865,'Riders Names'!A$2:B$582,2,FALSE),"")</f>
        <v/>
      </c>
      <c r="U2865" s="45" t="str">
        <f>IF(P2865&gt;0,VLOOKUP(Q2865,'Riders Names'!A$2:B$582,1,FALSE),"")</f>
        <v/>
      </c>
      <c r="X2865" s="7" t="str">
        <f>IF('My Races'!$H$2="All",Q2865,CONCATENATE(Q2865,N2865))</f>
        <v>Choose Race</v>
      </c>
    </row>
    <row r="2866" spans="1:24" hidden="1" x14ac:dyDescent="0.2">
      <c r="A2866" s="73" t="str">
        <f t="shared" si="485"/>
        <v/>
      </c>
      <c r="B2866" s="3" t="str">
        <f t="shared" si="483"/>
        <v/>
      </c>
      <c r="E2866" s="14" t="str">
        <f t="shared" si="484"/>
        <v/>
      </c>
      <c r="F2866" s="3">
        <f t="shared" si="490"/>
        <v>8</v>
      </c>
      <c r="G2866" s="3" t="str">
        <f t="shared" si="486"/>
        <v/>
      </c>
      <c r="H2866" s="3">
        <f t="shared" si="491"/>
        <v>0</v>
      </c>
      <c r="I2866" s="3" t="str">
        <f t="shared" si="487"/>
        <v/>
      </c>
      <c r="K2866" s="3">
        <f t="shared" si="488"/>
        <v>61</v>
      </c>
      <c r="L2866" s="3" t="str">
        <f t="shared" si="489"/>
        <v/>
      </c>
      <c r="N2866" s="48" t="s">
        <v>52</v>
      </c>
      <c r="O2866" s="57"/>
      <c r="P2866" s="36"/>
      <c r="Q2866" s="35"/>
      <c r="R2866" s="37"/>
      <c r="S2866" s="185"/>
      <c r="T2866" s="62" t="str">
        <f>IF(N2866&lt;&gt;"Choose Race",VLOOKUP(Q2866,'Riders Names'!A$2:B$582,2,FALSE),"")</f>
        <v/>
      </c>
      <c r="U2866" s="45" t="str">
        <f>IF(P2866&gt;0,VLOOKUP(Q2866,'Riders Names'!A$2:B$582,1,FALSE),"")</f>
        <v/>
      </c>
      <c r="X2866" s="7" t="str">
        <f>IF('My Races'!$H$2="All",Q2866,CONCATENATE(Q2866,N2866))</f>
        <v>Choose Race</v>
      </c>
    </row>
    <row r="2867" spans="1:24" hidden="1" x14ac:dyDescent="0.2">
      <c r="A2867" s="73" t="str">
        <f t="shared" si="485"/>
        <v/>
      </c>
      <c r="B2867" s="3" t="str">
        <f t="shared" si="483"/>
        <v/>
      </c>
      <c r="E2867" s="14" t="str">
        <f t="shared" si="484"/>
        <v/>
      </c>
      <c r="F2867" s="3">
        <f t="shared" si="490"/>
        <v>8</v>
      </c>
      <c r="G2867" s="3" t="str">
        <f t="shared" si="486"/>
        <v/>
      </c>
      <c r="H2867" s="3">
        <f t="shared" si="491"/>
        <v>0</v>
      </c>
      <c r="I2867" s="3" t="str">
        <f t="shared" si="487"/>
        <v/>
      </c>
      <c r="K2867" s="3">
        <f t="shared" si="488"/>
        <v>61</v>
      </c>
      <c r="L2867" s="3" t="str">
        <f t="shared" si="489"/>
        <v/>
      </c>
      <c r="N2867" s="48" t="s">
        <v>52</v>
      </c>
      <c r="O2867" s="57"/>
      <c r="P2867" s="36"/>
      <c r="Q2867" s="35"/>
      <c r="R2867" s="37"/>
      <c r="S2867" s="185"/>
      <c r="T2867" s="62" t="str">
        <f>IF(N2867&lt;&gt;"Choose Race",VLOOKUP(Q2867,'Riders Names'!A$2:B$582,2,FALSE),"")</f>
        <v/>
      </c>
      <c r="U2867" s="45" t="str">
        <f>IF(P2867&gt;0,VLOOKUP(Q2867,'Riders Names'!A$2:B$582,1,FALSE),"")</f>
        <v/>
      </c>
      <c r="X2867" s="7" t="str">
        <f>IF('My Races'!$H$2="All",Q2867,CONCATENATE(Q2867,N2867))</f>
        <v>Choose Race</v>
      </c>
    </row>
    <row r="2868" spans="1:24" hidden="1" x14ac:dyDescent="0.2">
      <c r="A2868" s="73" t="str">
        <f t="shared" si="485"/>
        <v/>
      </c>
      <c r="B2868" s="3" t="str">
        <f t="shared" si="483"/>
        <v/>
      </c>
      <c r="E2868" s="14" t="str">
        <f t="shared" si="484"/>
        <v/>
      </c>
      <c r="F2868" s="3">
        <f t="shared" si="490"/>
        <v>8</v>
      </c>
      <c r="G2868" s="3" t="str">
        <f t="shared" si="486"/>
        <v/>
      </c>
      <c r="H2868" s="3">
        <f t="shared" si="491"/>
        <v>0</v>
      </c>
      <c r="I2868" s="3" t="str">
        <f t="shared" si="487"/>
        <v/>
      </c>
      <c r="K2868" s="3">
        <f t="shared" si="488"/>
        <v>61</v>
      </c>
      <c r="L2868" s="3" t="str">
        <f t="shared" si="489"/>
        <v/>
      </c>
      <c r="N2868" s="48" t="s">
        <v>52</v>
      </c>
      <c r="O2868" s="57"/>
      <c r="P2868" s="36"/>
      <c r="Q2868" s="35"/>
      <c r="R2868" s="37"/>
      <c r="S2868" s="185"/>
      <c r="T2868" s="62" t="str">
        <f>IF(N2868&lt;&gt;"Choose Race",VLOOKUP(Q2868,'Riders Names'!A$2:B$582,2,FALSE),"")</f>
        <v/>
      </c>
      <c r="U2868" s="45" t="str">
        <f>IF(P2868&gt;0,VLOOKUP(Q2868,'Riders Names'!A$2:B$582,1,FALSE),"")</f>
        <v/>
      </c>
      <c r="X2868" s="7" t="str">
        <f>IF('My Races'!$H$2="All",Q2868,CONCATENATE(Q2868,N2868))</f>
        <v>Choose Race</v>
      </c>
    </row>
    <row r="2869" spans="1:24" hidden="1" x14ac:dyDescent="0.2">
      <c r="A2869" s="73" t="str">
        <f t="shared" si="485"/>
        <v/>
      </c>
      <c r="B2869" s="3" t="str">
        <f t="shared" si="483"/>
        <v/>
      </c>
      <c r="E2869" s="14" t="str">
        <f t="shared" si="484"/>
        <v/>
      </c>
      <c r="F2869" s="3">
        <f t="shared" si="490"/>
        <v>8</v>
      </c>
      <c r="G2869" s="3" t="str">
        <f t="shared" si="486"/>
        <v/>
      </c>
      <c r="H2869" s="3">
        <f t="shared" si="491"/>
        <v>0</v>
      </c>
      <c r="I2869" s="3" t="str">
        <f t="shared" si="487"/>
        <v/>
      </c>
      <c r="K2869" s="3">
        <f t="shared" si="488"/>
        <v>61</v>
      </c>
      <c r="L2869" s="3" t="str">
        <f t="shared" si="489"/>
        <v/>
      </c>
      <c r="N2869" s="48" t="s">
        <v>52</v>
      </c>
      <c r="O2869" s="57"/>
      <c r="P2869" s="36"/>
      <c r="Q2869" s="35"/>
      <c r="R2869" s="37"/>
      <c r="S2869" s="185"/>
      <c r="T2869" s="62" t="str">
        <f>IF(N2869&lt;&gt;"Choose Race",VLOOKUP(Q2869,'Riders Names'!A$2:B$582,2,FALSE),"")</f>
        <v/>
      </c>
      <c r="U2869" s="45" t="str">
        <f>IF(P2869&gt;0,VLOOKUP(Q2869,'Riders Names'!A$2:B$582,1,FALSE),"")</f>
        <v/>
      </c>
      <c r="X2869" s="7" t="str">
        <f>IF('My Races'!$H$2="All",Q2869,CONCATENATE(Q2869,N2869))</f>
        <v>Choose Race</v>
      </c>
    </row>
    <row r="2870" spans="1:24" hidden="1" x14ac:dyDescent="0.2">
      <c r="A2870" s="73" t="str">
        <f t="shared" si="485"/>
        <v/>
      </c>
      <c r="B2870" s="3" t="str">
        <f t="shared" si="483"/>
        <v/>
      </c>
      <c r="E2870" s="14" t="str">
        <f t="shared" si="484"/>
        <v/>
      </c>
      <c r="F2870" s="3">
        <f t="shared" si="490"/>
        <v>8</v>
      </c>
      <c r="G2870" s="3" t="str">
        <f t="shared" si="486"/>
        <v/>
      </c>
      <c r="H2870" s="3">
        <f t="shared" si="491"/>
        <v>0</v>
      </c>
      <c r="I2870" s="3" t="str">
        <f t="shared" si="487"/>
        <v/>
      </c>
      <c r="K2870" s="3">
        <f t="shared" si="488"/>
        <v>61</v>
      </c>
      <c r="L2870" s="3" t="str">
        <f t="shared" si="489"/>
        <v/>
      </c>
      <c r="N2870" s="48" t="s">
        <v>52</v>
      </c>
      <c r="O2870" s="57"/>
      <c r="P2870" s="36"/>
      <c r="Q2870" s="35"/>
      <c r="R2870" s="37"/>
      <c r="S2870" s="185"/>
      <c r="T2870" s="62" t="str">
        <f>IF(N2870&lt;&gt;"Choose Race",VLOOKUP(Q2870,'Riders Names'!A$2:B$582,2,FALSE),"")</f>
        <v/>
      </c>
      <c r="U2870" s="45" t="str">
        <f>IF(P2870&gt;0,VLOOKUP(Q2870,'Riders Names'!A$2:B$582,1,FALSE),"")</f>
        <v/>
      </c>
      <c r="X2870" s="7" t="str">
        <f>IF('My Races'!$H$2="All",Q2870,CONCATENATE(Q2870,N2870))</f>
        <v>Choose Race</v>
      </c>
    </row>
    <row r="2871" spans="1:24" hidden="1" x14ac:dyDescent="0.2">
      <c r="A2871" s="73" t="str">
        <f t="shared" si="485"/>
        <v/>
      </c>
      <c r="B2871" s="3" t="str">
        <f t="shared" si="483"/>
        <v/>
      </c>
      <c r="E2871" s="14" t="str">
        <f t="shared" si="484"/>
        <v/>
      </c>
      <c r="F2871" s="3">
        <f t="shared" si="490"/>
        <v>8</v>
      </c>
      <c r="G2871" s="3" t="str">
        <f t="shared" si="486"/>
        <v/>
      </c>
      <c r="H2871" s="3">
        <f t="shared" si="491"/>
        <v>0</v>
      </c>
      <c r="I2871" s="3" t="str">
        <f t="shared" si="487"/>
        <v/>
      </c>
      <c r="K2871" s="3">
        <f t="shared" si="488"/>
        <v>61</v>
      </c>
      <c r="L2871" s="3" t="str">
        <f t="shared" si="489"/>
        <v/>
      </c>
      <c r="N2871" s="48" t="s">
        <v>52</v>
      </c>
      <c r="O2871" s="57"/>
      <c r="P2871" s="36"/>
      <c r="Q2871" s="35"/>
      <c r="R2871" s="37"/>
      <c r="S2871" s="185"/>
      <c r="T2871" s="62" t="str">
        <f>IF(N2871&lt;&gt;"Choose Race",VLOOKUP(Q2871,'Riders Names'!A$2:B$582,2,FALSE),"")</f>
        <v/>
      </c>
      <c r="U2871" s="45" t="str">
        <f>IF(P2871&gt;0,VLOOKUP(Q2871,'Riders Names'!A$2:B$582,1,FALSE),"")</f>
        <v/>
      </c>
      <c r="X2871" s="7" t="str">
        <f>IF('My Races'!$H$2="All",Q2871,CONCATENATE(Q2871,N2871))</f>
        <v>Choose Race</v>
      </c>
    </row>
    <row r="2872" spans="1:24" hidden="1" x14ac:dyDescent="0.2">
      <c r="A2872" s="73" t="str">
        <f t="shared" si="485"/>
        <v/>
      </c>
      <c r="B2872" s="3" t="str">
        <f t="shared" si="483"/>
        <v/>
      </c>
      <c r="E2872" s="14" t="str">
        <f t="shared" si="484"/>
        <v/>
      </c>
      <c r="F2872" s="3">
        <f t="shared" si="490"/>
        <v>8</v>
      </c>
      <c r="G2872" s="3" t="str">
        <f t="shared" si="486"/>
        <v/>
      </c>
      <c r="H2872" s="3">
        <f t="shared" si="491"/>
        <v>0</v>
      </c>
      <c r="I2872" s="3" t="str">
        <f t="shared" si="487"/>
        <v/>
      </c>
      <c r="K2872" s="3">
        <f t="shared" si="488"/>
        <v>61</v>
      </c>
      <c r="L2872" s="3" t="str">
        <f t="shared" si="489"/>
        <v/>
      </c>
      <c r="N2872" s="48" t="s">
        <v>52</v>
      </c>
      <c r="O2872" s="57"/>
      <c r="P2872" s="36"/>
      <c r="Q2872" s="35"/>
      <c r="R2872" s="37"/>
      <c r="S2872" s="185"/>
      <c r="T2872" s="62" t="str">
        <f>IF(N2872&lt;&gt;"Choose Race",VLOOKUP(Q2872,'Riders Names'!A$2:B$582,2,FALSE),"")</f>
        <v/>
      </c>
      <c r="U2872" s="45" t="str">
        <f>IF(P2872&gt;0,VLOOKUP(Q2872,'Riders Names'!A$2:B$582,1,FALSE),"")</f>
        <v/>
      </c>
      <c r="X2872" s="7" t="str">
        <f>IF('My Races'!$H$2="All",Q2872,CONCATENATE(Q2872,N2872))</f>
        <v>Choose Race</v>
      </c>
    </row>
    <row r="2873" spans="1:24" hidden="1" x14ac:dyDescent="0.2">
      <c r="A2873" s="73" t="str">
        <f t="shared" si="485"/>
        <v/>
      </c>
      <c r="B2873" s="3" t="str">
        <f t="shared" si="483"/>
        <v/>
      </c>
      <c r="E2873" s="14" t="str">
        <f t="shared" si="484"/>
        <v/>
      </c>
      <c r="F2873" s="3">
        <f t="shared" si="490"/>
        <v>8</v>
      </c>
      <c r="G2873" s="3" t="str">
        <f t="shared" si="486"/>
        <v/>
      </c>
      <c r="H2873" s="3">
        <f t="shared" si="491"/>
        <v>0</v>
      </c>
      <c r="I2873" s="3" t="str">
        <f t="shared" si="487"/>
        <v/>
      </c>
      <c r="K2873" s="3">
        <f t="shared" si="488"/>
        <v>61</v>
      </c>
      <c r="L2873" s="3" t="str">
        <f t="shared" si="489"/>
        <v/>
      </c>
      <c r="N2873" s="48" t="s">
        <v>52</v>
      </c>
      <c r="O2873" s="57"/>
      <c r="P2873" s="36"/>
      <c r="Q2873" s="35"/>
      <c r="R2873" s="37"/>
      <c r="S2873" s="185"/>
      <c r="T2873" s="62" t="str">
        <f>IF(N2873&lt;&gt;"Choose Race",VLOOKUP(Q2873,'Riders Names'!A$2:B$582,2,FALSE),"")</f>
        <v/>
      </c>
      <c r="U2873" s="45" t="str">
        <f>IF(P2873&gt;0,VLOOKUP(Q2873,'Riders Names'!A$2:B$582,1,FALSE),"")</f>
        <v/>
      </c>
      <c r="X2873" s="7" t="str">
        <f>IF('My Races'!$H$2="All",Q2873,CONCATENATE(Q2873,N2873))</f>
        <v>Choose Race</v>
      </c>
    </row>
    <row r="2874" spans="1:24" hidden="1" x14ac:dyDescent="0.2">
      <c r="A2874" s="73" t="str">
        <f t="shared" si="485"/>
        <v/>
      </c>
      <c r="B2874" s="3" t="str">
        <f t="shared" si="483"/>
        <v/>
      </c>
      <c r="E2874" s="14" t="str">
        <f t="shared" si="484"/>
        <v/>
      </c>
      <c r="F2874" s="3">
        <f t="shared" si="490"/>
        <v>8</v>
      </c>
      <c r="G2874" s="3" t="str">
        <f t="shared" si="486"/>
        <v/>
      </c>
      <c r="H2874" s="3">
        <f t="shared" si="491"/>
        <v>0</v>
      </c>
      <c r="I2874" s="3" t="str">
        <f t="shared" si="487"/>
        <v/>
      </c>
      <c r="K2874" s="3">
        <f t="shared" si="488"/>
        <v>61</v>
      </c>
      <c r="L2874" s="3" t="str">
        <f t="shared" si="489"/>
        <v/>
      </c>
      <c r="N2874" s="48" t="s">
        <v>52</v>
      </c>
      <c r="O2874" s="57"/>
      <c r="P2874" s="36"/>
      <c r="Q2874" s="35"/>
      <c r="R2874" s="37"/>
      <c r="S2874" s="185"/>
      <c r="T2874" s="62" t="str">
        <f>IF(N2874&lt;&gt;"Choose Race",VLOOKUP(Q2874,'Riders Names'!A$2:B$582,2,FALSE),"")</f>
        <v/>
      </c>
      <c r="U2874" s="45" t="str">
        <f>IF(P2874&gt;0,VLOOKUP(Q2874,'Riders Names'!A$2:B$582,1,FALSE),"")</f>
        <v/>
      </c>
      <c r="X2874" s="7" t="str">
        <f>IF('My Races'!$H$2="All",Q2874,CONCATENATE(Q2874,N2874))</f>
        <v>Choose Race</v>
      </c>
    </row>
    <row r="2875" spans="1:24" hidden="1" x14ac:dyDescent="0.2">
      <c r="A2875" s="73" t="str">
        <f t="shared" si="485"/>
        <v/>
      </c>
      <c r="B2875" s="3" t="str">
        <f t="shared" si="483"/>
        <v/>
      </c>
      <c r="E2875" s="14" t="str">
        <f t="shared" si="484"/>
        <v/>
      </c>
      <c r="F2875" s="3">
        <f t="shared" si="490"/>
        <v>8</v>
      </c>
      <c r="G2875" s="3" t="str">
        <f t="shared" si="486"/>
        <v/>
      </c>
      <c r="H2875" s="3">
        <f t="shared" si="491"/>
        <v>0</v>
      </c>
      <c r="I2875" s="3" t="str">
        <f t="shared" si="487"/>
        <v/>
      </c>
      <c r="K2875" s="3">
        <f t="shared" si="488"/>
        <v>61</v>
      </c>
      <c r="L2875" s="3" t="str">
        <f t="shared" si="489"/>
        <v/>
      </c>
      <c r="N2875" s="48" t="s">
        <v>52</v>
      </c>
      <c r="O2875" s="57"/>
      <c r="P2875" s="36"/>
      <c r="Q2875" s="35"/>
      <c r="R2875" s="37"/>
      <c r="S2875" s="185"/>
      <c r="T2875" s="62" t="str">
        <f>IF(N2875&lt;&gt;"Choose Race",VLOOKUP(Q2875,'Riders Names'!A$2:B$582,2,FALSE),"")</f>
        <v/>
      </c>
      <c r="U2875" s="45" t="str">
        <f>IF(P2875&gt;0,VLOOKUP(Q2875,'Riders Names'!A$2:B$582,1,FALSE),"")</f>
        <v/>
      </c>
      <c r="X2875" s="7" t="str">
        <f>IF('My Races'!$H$2="All",Q2875,CONCATENATE(Q2875,N2875))</f>
        <v>Choose Race</v>
      </c>
    </row>
    <row r="2876" spans="1:24" hidden="1" x14ac:dyDescent="0.2">
      <c r="A2876" s="73" t="str">
        <f t="shared" si="485"/>
        <v/>
      </c>
      <c r="B2876" s="3" t="str">
        <f t="shared" si="483"/>
        <v/>
      </c>
      <c r="E2876" s="14" t="str">
        <f t="shared" si="484"/>
        <v/>
      </c>
      <c r="F2876" s="3">
        <f t="shared" si="490"/>
        <v>8</v>
      </c>
      <c r="G2876" s="3" t="str">
        <f t="shared" si="486"/>
        <v/>
      </c>
      <c r="H2876" s="3">
        <f t="shared" si="491"/>
        <v>0</v>
      </c>
      <c r="I2876" s="3" t="str">
        <f t="shared" si="487"/>
        <v/>
      </c>
      <c r="K2876" s="3">
        <f t="shared" si="488"/>
        <v>61</v>
      </c>
      <c r="L2876" s="3" t="str">
        <f t="shared" si="489"/>
        <v/>
      </c>
      <c r="N2876" s="48" t="s">
        <v>52</v>
      </c>
      <c r="O2876" s="57"/>
      <c r="P2876" s="36"/>
      <c r="Q2876" s="35"/>
      <c r="R2876" s="37"/>
      <c r="S2876" s="185"/>
      <c r="T2876" s="62" t="str">
        <f>IF(N2876&lt;&gt;"Choose Race",VLOOKUP(Q2876,'Riders Names'!A$2:B$582,2,FALSE),"")</f>
        <v/>
      </c>
      <c r="U2876" s="45" t="str">
        <f>IF(P2876&gt;0,VLOOKUP(Q2876,'Riders Names'!A$2:B$582,1,FALSE),"")</f>
        <v/>
      </c>
      <c r="X2876" s="7" t="str">
        <f>IF('My Races'!$H$2="All",Q2876,CONCATENATE(Q2876,N2876))</f>
        <v>Choose Race</v>
      </c>
    </row>
    <row r="2877" spans="1:24" hidden="1" x14ac:dyDescent="0.2">
      <c r="A2877" s="73" t="str">
        <f t="shared" si="485"/>
        <v/>
      </c>
      <c r="B2877" s="3" t="str">
        <f t="shared" si="483"/>
        <v/>
      </c>
      <c r="E2877" s="14" t="str">
        <f t="shared" si="484"/>
        <v/>
      </c>
      <c r="F2877" s="3">
        <f t="shared" si="490"/>
        <v>8</v>
      </c>
      <c r="G2877" s="3" t="str">
        <f t="shared" si="486"/>
        <v/>
      </c>
      <c r="H2877" s="3">
        <f t="shared" si="491"/>
        <v>0</v>
      </c>
      <c r="I2877" s="3" t="str">
        <f t="shared" si="487"/>
        <v/>
      </c>
      <c r="K2877" s="3">
        <f t="shared" si="488"/>
        <v>61</v>
      </c>
      <c r="L2877" s="3" t="str">
        <f t="shared" si="489"/>
        <v/>
      </c>
      <c r="N2877" s="48" t="s">
        <v>52</v>
      </c>
      <c r="O2877" s="57"/>
      <c r="P2877" s="36"/>
      <c r="Q2877" s="35"/>
      <c r="R2877" s="37"/>
      <c r="S2877" s="185"/>
      <c r="T2877" s="62" t="str">
        <f>IF(N2877&lt;&gt;"Choose Race",VLOOKUP(Q2877,'Riders Names'!A$2:B$582,2,FALSE),"")</f>
        <v/>
      </c>
      <c r="U2877" s="45" t="str">
        <f>IF(P2877&gt;0,VLOOKUP(Q2877,'Riders Names'!A$2:B$582,1,FALSE),"")</f>
        <v/>
      </c>
      <c r="X2877" s="7" t="str">
        <f>IF('My Races'!$H$2="All",Q2877,CONCATENATE(Q2877,N2877))</f>
        <v>Choose Race</v>
      </c>
    </row>
    <row r="2878" spans="1:24" hidden="1" x14ac:dyDescent="0.2">
      <c r="A2878" s="73" t="str">
        <f t="shared" si="485"/>
        <v/>
      </c>
      <c r="B2878" s="3" t="str">
        <f t="shared" si="483"/>
        <v/>
      </c>
      <c r="E2878" s="14" t="str">
        <f t="shared" si="484"/>
        <v/>
      </c>
      <c r="F2878" s="3">
        <f t="shared" si="490"/>
        <v>8</v>
      </c>
      <c r="G2878" s="3" t="str">
        <f t="shared" si="486"/>
        <v/>
      </c>
      <c r="H2878" s="3">
        <f t="shared" si="491"/>
        <v>0</v>
      </c>
      <c r="I2878" s="3" t="str">
        <f t="shared" si="487"/>
        <v/>
      </c>
      <c r="K2878" s="3">
        <f t="shared" si="488"/>
        <v>61</v>
      </c>
      <c r="L2878" s="3" t="str">
        <f t="shared" si="489"/>
        <v/>
      </c>
      <c r="N2878" s="48" t="s">
        <v>52</v>
      </c>
      <c r="O2878" s="57"/>
      <c r="P2878" s="36"/>
      <c r="Q2878" s="35"/>
      <c r="R2878" s="37"/>
      <c r="S2878" s="185"/>
      <c r="T2878" s="62" t="str">
        <f>IF(N2878&lt;&gt;"Choose Race",VLOOKUP(Q2878,'Riders Names'!A$2:B$582,2,FALSE),"")</f>
        <v/>
      </c>
      <c r="U2878" s="45" t="str">
        <f>IF(P2878&gt;0,VLOOKUP(Q2878,'Riders Names'!A$2:B$582,1,FALSE),"")</f>
        <v/>
      </c>
      <c r="X2878" s="7" t="str">
        <f>IF('My Races'!$H$2="All",Q2878,CONCATENATE(Q2878,N2878))</f>
        <v>Choose Race</v>
      </c>
    </row>
    <row r="2879" spans="1:24" hidden="1" x14ac:dyDescent="0.2">
      <c r="A2879" s="73" t="str">
        <f t="shared" si="485"/>
        <v/>
      </c>
      <c r="B2879" s="3" t="str">
        <f t="shared" si="483"/>
        <v/>
      </c>
      <c r="E2879" s="14" t="str">
        <f t="shared" si="484"/>
        <v/>
      </c>
      <c r="F2879" s="3">
        <f t="shared" si="490"/>
        <v>8</v>
      </c>
      <c r="G2879" s="3" t="str">
        <f t="shared" si="486"/>
        <v/>
      </c>
      <c r="H2879" s="3">
        <f t="shared" si="491"/>
        <v>0</v>
      </c>
      <c r="I2879" s="3" t="str">
        <f t="shared" si="487"/>
        <v/>
      </c>
      <c r="K2879" s="3">
        <f t="shared" si="488"/>
        <v>61</v>
      </c>
      <c r="L2879" s="3" t="str">
        <f t="shared" si="489"/>
        <v/>
      </c>
      <c r="N2879" s="48" t="s">
        <v>52</v>
      </c>
      <c r="O2879" s="57"/>
      <c r="P2879" s="36"/>
      <c r="Q2879" s="35"/>
      <c r="R2879" s="37"/>
      <c r="S2879" s="185"/>
      <c r="T2879" s="62" t="str">
        <f>IF(N2879&lt;&gt;"Choose Race",VLOOKUP(Q2879,'Riders Names'!A$2:B$582,2,FALSE),"")</f>
        <v/>
      </c>
      <c r="U2879" s="45" t="str">
        <f>IF(P2879&gt;0,VLOOKUP(Q2879,'Riders Names'!A$2:B$582,1,FALSE),"")</f>
        <v/>
      </c>
      <c r="X2879" s="7" t="str">
        <f>IF('My Races'!$H$2="All",Q2879,CONCATENATE(Q2879,N2879))</f>
        <v>Choose Race</v>
      </c>
    </row>
    <row r="2880" spans="1:24" hidden="1" x14ac:dyDescent="0.2">
      <c r="A2880" s="73" t="str">
        <f t="shared" si="485"/>
        <v/>
      </c>
      <c r="B2880" s="3" t="str">
        <f t="shared" si="483"/>
        <v/>
      </c>
      <c r="E2880" s="14" t="str">
        <f t="shared" si="484"/>
        <v/>
      </c>
      <c r="F2880" s="3">
        <f t="shared" si="490"/>
        <v>8</v>
      </c>
      <c r="G2880" s="3" t="str">
        <f t="shared" si="486"/>
        <v/>
      </c>
      <c r="H2880" s="3">
        <f t="shared" si="491"/>
        <v>0</v>
      </c>
      <c r="I2880" s="3" t="str">
        <f t="shared" si="487"/>
        <v/>
      </c>
      <c r="K2880" s="3">
        <f t="shared" si="488"/>
        <v>61</v>
      </c>
      <c r="L2880" s="3" t="str">
        <f t="shared" si="489"/>
        <v/>
      </c>
      <c r="N2880" s="48" t="s">
        <v>52</v>
      </c>
      <c r="O2880" s="57"/>
      <c r="P2880" s="36"/>
      <c r="Q2880" s="35"/>
      <c r="R2880" s="37"/>
      <c r="S2880" s="185"/>
      <c r="T2880" s="62" t="str">
        <f>IF(N2880&lt;&gt;"Choose Race",VLOOKUP(Q2880,'Riders Names'!A$2:B$582,2,FALSE),"")</f>
        <v/>
      </c>
      <c r="U2880" s="45" t="str">
        <f>IF(P2880&gt;0,VLOOKUP(Q2880,'Riders Names'!A$2:B$582,1,FALSE),"")</f>
        <v/>
      </c>
      <c r="X2880" s="7" t="str">
        <f>IF('My Races'!$H$2="All",Q2880,CONCATENATE(Q2880,N2880))</f>
        <v>Choose Race</v>
      </c>
    </row>
    <row r="2881" spans="1:24" hidden="1" x14ac:dyDescent="0.2">
      <c r="A2881" s="73" t="str">
        <f t="shared" si="485"/>
        <v/>
      </c>
      <c r="B2881" s="3" t="str">
        <f t="shared" si="483"/>
        <v/>
      </c>
      <c r="E2881" s="14" t="str">
        <f t="shared" si="484"/>
        <v/>
      </c>
      <c r="F2881" s="3">
        <f t="shared" si="490"/>
        <v>8</v>
      </c>
      <c r="G2881" s="3" t="str">
        <f t="shared" si="486"/>
        <v/>
      </c>
      <c r="H2881" s="3">
        <f t="shared" si="491"/>
        <v>0</v>
      </c>
      <c r="I2881" s="3" t="str">
        <f t="shared" si="487"/>
        <v/>
      </c>
      <c r="K2881" s="3">
        <f t="shared" si="488"/>
        <v>61</v>
      </c>
      <c r="L2881" s="3" t="str">
        <f t="shared" si="489"/>
        <v/>
      </c>
      <c r="N2881" s="48" t="s">
        <v>52</v>
      </c>
      <c r="O2881" s="57"/>
      <c r="P2881" s="36"/>
      <c r="Q2881" s="35"/>
      <c r="R2881" s="37"/>
      <c r="S2881" s="185"/>
      <c r="T2881" s="62" t="str">
        <f>IF(N2881&lt;&gt;"Choose Race",VLOOKUP(Q2881,'Riders Names'!A$2:B$582,2,FALSE),"")</f>
        <v/>
      </c>
      <c r="U2881" s="45" t="str">
        <f>IF(P2881&gt;0,VLOOKUP(Q2881,'Riders Names'!A$2:B$582,1,FALSE),"")</f>
        <v/>
      </c>
      <c r="X2881" s="7" t="str">
        <f>IF('My Races'!$H$2="All",Q2881,CONCATENATE(Q2881,N2881))</f>
        <v>Choose Race</v>
      </c>
    </row>
    <row r="2882" spans="1:24" hidden="1" x14ac:dyDescent="0.2">
      <c r="A2882" s="73" t="str">
        <f t="shared" si="485"/>
        <v/>
      </c>
      <c r="B2882" s="3" t="str">
        <f t="shared" si="483"/>
        <v/>
      </c>
      <c r="E2882" s="14" t="str">
        <f t="shared" si="484"/>
        <v/>
      </c>
      <c r="F2882" s="3">
        <f t="shared" si="490"/>
        <v>8</v>
      </c>
      <c r="G2882" s="3" t="str">
        <f t="shared" si="486"/>
        <v/>
      </c>
      <c r="H2882" s="3">
        <f t="shared" si="491"/>
        <v>0</v>
      </c>
      <c r="I2882" s="3" t="str">
        <f t="shared" si="487"/>
        <v/>
      </c>
      <c r="K2882" s="3">
        <f t="shared" si="488"/>
        <v>61</v>
      </c>
      <c r="L2882" s="3" t="str">
        <f t="shared" si="489"/>
        <v/>
      </c>
      <c r="N2882" s="48" t="s">
        <v>52</v>
      </c>
      <c r="O2882" s="57"/>
      <c r="P2882" s="36"/>
      <c r="Q2882" s="35"/>
      <c r="R2882" s="37"/>
      <c r="S2882" s="185"/>
      <c r="T2882" s="62" t="str">
        <f>IF(N2882&lt;&gt;"Choose Race",VLOOKUP(Q2882,'Riders Names'!A$2:B$582,2,FALSE),"")</f>
        <v/>
      </c>
      <c r="U2882" s="45" t="str">
        <f>IF(P2882&gt;0,VLOOKUP(Q2882,'Riders Names'!A$2:B$582,1,FALSE),"")</f>
        <v/>
      </c>
      <c r="X2882" s="7" t="str">
        <f>IF('My Races'!$H$2="All",Q2882,CONCATENATE(Q2882,N2882))</f>
        <v>Choose Race</v>
      </c>
    </row>
    <row r="2883" spans="1:24" hidden="1" x14ac:dyDescent="0.2">
      <c r="A2883" s="73" t="str">
        <f t="shared" si="485"/>
        <v/>
      </c>
      <c r="B2883" s="3" t="str">
        <f t="shared" ref="B2883:B2946" si="492">IF(N2883=$AA$11,RANK(A2883,A$3:A$5000,1),"")</f>
        <v/>
      </c>
      <c r="E2883" s="14" t="str">
        <f t="shared" ref="E2883:E2946" si="493">IF(N2883=$AA$11,P2883,"")</f>
        <v/>
      </c>
      <c r="F2883" s="3">
        <f t="shared" si="490"/>
        <v>8</v>
      </c>
      <c r="G2883" s="3" t="str">
        <f t="shared" si="486"/>
        <v/>
      </c>
      <c r="H2883" s="3">
        <f t="shared" si="491"/>
        <v>0</v>
      </c>
      <c r="I2883" s="3" t="str">
        <f t="shared" si="487"/>
        <v/>
      </c>
      <c r="K2883" s="3">
        <f t="shared" si="488"/>
        <v>61</v>
      </c>
      <c r="L2883" s="3" t="str">
        <f t="shared" si="489"/>
        <v/>
      </c>
      <c r="N2883" s="48" t="s">
        <v>52</v>
      </c>
      <c r="O2883" s="57"/>
      <c r="P2883" s="36"/>
      <c r="Q2883" s="35"/>
      <c r="R2883" s="37"/>
      <c r="S2883" s="185"/>
      <c r="T2883" s="62" t="str">
        <f>IF(N2883&lt;&gt;"Choose Race",VLOOKUP(Q2883,'Riders Names'!A$2:B$582,2,FALSE),"")</f>
        <v/>
      </c>
      <c r="U2883" s="45" t="str">
        <f>IF(P2883&gt;0,VLOOKUP(Q2883,'Riders Names'!A$2:B$582,1,FALSE),"")</f>
        <v/>
      </c>
      <c r="X2883" s="7" t="str">
        <f>IF('My Races'!$H$2="All",Q2883,CONCATENATE(Q2883,N2883))</f>
        <v>Choose Race</v>
      </c>
    </row>
    <row r="2884" spans="1:24" hidden="1" x14ac:dyDescent="0.2">
      <c r="A2884" s="73" t="str">
        <f t="shared" ref="A2884:A2947" si="494">IF(AND(N2884=$AA$11,$AA$7="All"),R2884,IF(AND(N2884=$AA$11,$AA$7=T2884),R2884,""))</f>
        <v/>
      </c>
      <c r="B2884" s="3" t="str">
        <f t="shared" si="492"/>
        <v/>
      </c>
      <c r="E2884" s="14" t="str">
        <f t="shared" si="493"/>
        <v/>
      </c>
      <c r="F2884" s="3">
        <f t="shared" si="490"/>
        <v>8</v>
      </c>
      <c r="G2884" s="3" t="str">
        <f t="shared" ref="G2884:G2947" si="495">IF(F2884&lt;&gt;F2883,F2884,"")</f>
        <v/>
      </c>
      <c r="H2884" s="3">
        <f t="shared" si="491"/>
        <v>0</v>
      </c>
      <c r="I2884" s="3" t="str">
        <f t="shared" ref="I2884:I2947" si="496">IF(H2884&lt;&gt;H2883,CONCATENATE($AA$11,H2884),"")</f>
        <v/>
      </c>
      <c r="K2884" s="3">
        <f t="shared" si="488"/>
        <v>61</v>
      </c>
      <c r="L2884" s="3" t="str">
        <f t="shared" si="489"/>
        <v/>
      </c>
      <c r="N2884" s="48" t="s">
        <v>52</v>
      </c>
      <c r="O2884" s="57"/>
      <c r="P2884" s="36"/>
      <c r="Q2884" s="35"/>
      <c r="R2884" s="37"/>
      <c r="S2884" s="185"/>
      <c r="T2884" s="62" t="str">
        <f>IF(N2884&lt;&gt;"Choose Race",VLOOKUP(Q2884,'Riders Names'!A$2:B$582,2,FALSE),"")</f>
        <v/>
      </c>
      <c r="U2884" s="45" t="str">
        <f>IF(P2884&gt;0,VLOOKUP(Q2884,'Riders Names'!A$2:B$582,1,FALSE),"")</f>
        <v/>
      </c>
      <c r="X2884" s="7" t="str">
        <f>IF('My Races'!$H$2="All",Q2884,CONCATENATE(Q2884,N2884))</f>
        <v>Choose Race</v>
      </c>
    </row>
    <row r="2885" spans="1:24" hidden="1" x14ac:dyDescent="0.2">
      <c r="A2885" s="73" t="str">
        <f t="shared" si="494"/>
        <v/>
      </c>
      <c r="B2885" s="3" t="str">
        <f t="shared" si="492"/>
        <v/>
      </c>
      <c r="E2885" s="14" t="str">
        <f t="shared" si="493"/>
        <v/>
      </c>
      <c r="F2885" s="3">
        <f t="shared" si="490"/>
        <v>8</v>
      </c>
      <c r="G2885" s="3" t="str">
        <f t="shared" si="495"/>
        <v/>
      </c>
      <c r="H2885" s="3">
        <f t="shared" si="491"/>
        <v>0</v>
      </c>
      <c r="I2885" s="3" t="str">
        <f t="shared" si="496"/>
        <v/>
      </c>
      <c r="K2885" s="3">
        <f t="shared" si="488"/>
        <v>61</v>
      </c>
      <c r="L2885" s="3" t="str">
        <f t="shared" si="489"/>
        <v/>
      </c>
      <c r="N2885" s="48" t="s">
        <v>52</v>
      </c>
      <c r="O2885" s="57"/>
      <c r="P2885" s="36"/>
      <c r="Q2885" s="35"/>
      <c r="R2885" s="37"/>
      <c r="S2885" s="185"/>
      <c r="T2885" s="62" t="str">
        <f>IF(N2885&lt;&gt;"Choose Race",VLOOKUP(Q2885,'Riders Names'!A$2:B$582,2,FALSE),"")</f>
        <v/>
      </c>
      <c r="U2885" s="45" t="str">
        <f>IF(P2885&gt;0,VLOOKUP(Q2885,'Riders Names'!A$2:B$582,1,FALSE),"")</f>
        <v/>
      </c>
      <c r="X2885" s="7" t="str">
        <f>IF('My Races'!$H$2="All",Q2885,CONCATENATE(Q2885,N2885))</f>
        <v>Choose Race</v>
      </c>
    </row>
    <row r="2886" spans="1:24" hidden="1" x14ac:dyDescent="0.2">
      <c r="A2886" s="73" t="str">
        <f t="shared" si="494"/>
        <v/>
      </c>
      <c r="B2886" s="3" t="str">
        <f t="shared" si="492"/>
        <v/>
      </c>
      <c r="E2886" s="14" t="str">
        <f t="shared" si="493"/>
        <v/>
      </c>
      <c r="F2886" s="3">
        <f t="shared" si="490"/>
        <v>8</v>
      </c>
      <c r="G2886" s="3" t="str">
        <f t="shared" si="495"/>
        <v/>
      </c>
      <c r="H2886" s="3">
        <f t="shared" si="491"/>
        <v>0</v>
      </c>
      <c r="I2886" s="3" t="str">
        <f t="shared" si="496"/>
        <v/>
      </c>
      <c r="K2886" s="3">
        <f t="shared" si="488"/>
        <v>61</v>
      </c>
      <c r="L2886" s="3" t="str">
        <f t="shared" si="489"/>
        <v/>
      </c>
      <c r="N2886" s="48" t="s">
        <v>52</v>
      </c>
      <c r="O2886" s="57"/>
      <c r="P2886" s="36"/>
      <c r="Q2886" s="35"/>
      <c r="R2886" s="37"/>
      <c r="S2886" s="185"/>
      <c r="T2886" s="62" t="str">
        <f>IF(N2886&lt;&gt;"Choose Race",VLOOKUP(Q2886,'Riders Names'!A$2:B$582,2,FALSE),"")</f>
        <v/>
      </c>
      <c r="U2886" s="45" t="str">
        <f>IF(P2886&gt;0,VLOOKUP(Q2886,'Riders Names'!A$2:B$582,1,FALSE),"")</f>
        <v/>
      </c>
      <c r="X2886" s="7" t="str">
        <f>IF('My Races'!$H$2="All",Q2886,CONCATENATE(Q2886,N2886))</f>
        <v>Choose Race</v>
      </c>
    </row>
    <row r="2887" spans="1:24" hidden="1" x14ac:dyDescent="0.2">
      <c r="A2887" s="73" t="str">
        <f t="shared" si="494"/>
        <v/>
      </c>
      <c r="B2887" s="3" t="str">
        <f t="shared" si="492"/>
        <v/>
      </c>
      <c r="E2887" s="14" t="str">
        <f t="shared" si="493"/>
        <v/>
      </c>
      <c r="F2887" s="3">
        <f t="shared" si="490"/>
        <v>8</v>
      </c>
      <c r="G2887" s="3" t="str">
        <f t="shared" si="495"/>
        <v/>
      </c>
      <c r="H2887" s="3">
        <f t="shared" si="491"/>
        <v>0</v>
      </c>
      <c r="I2887" s="3" t="str">
        <f t="shared" si="496"/>
        <v/>
      </c>
      <c r="K2887" s="3">
        <f t="shared" si="488"/>
        <v>61</v>
      </c>
      <c r="L2887" s="3" t="str">
        <f t="shared" si="489"/>
        <v/>
      </c>
      <c r="N2887" s="48" t="s">
        <v>52</v>
      </c>
      <c r="O2887" s="57"/>
      <c r="P2887" s="36"/>
      <c r="Q2887" s="35"/>
      <c r="R2887" s="37"/>
      <c r="S2887" s="185"/>
      <c r="T2887" s="62" t="str">
        <f>IF(N2887&lt;&gt;"Choose Race",VLOOKUP(Q2887,'Riders Names'!A$2:B$582,2,FALSE),"")</f>
        <v/>
      </c>
      <c r="U2887" s="45" t="str">
        <f>IF(P2887&gt;0,VLOOKUP(Q2887,'Riders Names'!A$2:B$582,1,FALSE),"")</f>
        <v/>
      </c>
      <c r="X2887" s="7" t="str">
        <f>IF('My Races'!$H$2="All",Q2887,CONCATENATE(Q2887,N2887))</f>
        <v>Choose Race</v>
      </c>
    </row>
    <row r="2888" spans="1:24" hidden="1" x14ac:dyDescent="0.2">
      <c r="A2888" s="73" t="str">
        <f t="shared" si="494"/>
        <v/>
      </c>
      <c r="B2888" s="3" t="str">
        <f t="shared" si="492"/>
        <v/>
      </c>
      <c r="E2888" s="14" t="str">
        <f t="shared" si="493"/>
        <v/>
      </c>
      <c r="F2888" s="3">
        <f t="shared" si="490"/>
        <v>8</v>
      </c>
      <c r="G2888" s="3" t="str">
        <f t="shared" si="495"/>
        <v/>
      </c>
      <c r="H2888" s="3">
        <f t="shared" si="491"/>
        <v>0</v>
      </c>
      <c r="I2888" s="3" t="str">
        <f t="shared" si="496"/>
        <v/>
      </c>
      <c r="K2888" s="3">
        <f t="shared" si="488"/>
        <v>61</v>
      </c>
      <c r="L2888" s="3" t="str">
        <f t="shared" si="489"/>
        <v/>
      </c>
      <c r="N2888" s="48" t="s">
        <v>52</v>
      </c>
      <c r="O2888" s="57"/>
      <c r="P2888" s="36"/>
      <c r="Q2888" s="35"/>
      <c r="R2888" s="37"/>
      <c r="S2888" s="185"/>
      <c r="T2888" s="62" t="str">
        <f>IF(N2888&lt;&gt;"Choose Race",VLOOKUP(Q2888,'Riders Names'!A$2:B$582,2,FALSE),"")</f>
        <v/>
      </c>
      <c r="U2888" s="45" t="str">
        <f>IF(P2888&gt;0,VLOOKUP(Q2888,'Riders Names'!A$2:B$582,1,FALSE),"")</f>
        <v/>
      </c>
      <c r="X2888" s="7" t="str">
        <f>IF('My Races'!$H$2="All",Q2888,CONCATENATE(Q2888,N2888))</f>
        <v>Choose Race</v>
      </c>
    </row>
    <row r="2889" spans="1:24" hidden="1" x14ac:dyDescent="0.2">
      <c r="A2889" s="73" t="str">
        <f t="shared" si="494"/>
        <v/>
      </c>
      <c r="B2889" s="3" t="str">
        <f t="shared" si="492"/>
        <v/>
      </c>
      <c r="E2889" s="14" t="str">
        <f t="shared" si="493"/>
        <v/>
      </c>
      <c r="F2889" s="3">
        <f t="shared" si="490"/>
        <v>8</v>
      </c>
      <c r="G2889" s="3" t="str">
        <f t="shared" si="495"/>
        <v/>
      </c>
      <c r="H2889" s="3">
        <f t="shared" si="491"/>
        <v>0</v>
      </c>
      <c r="I2889" s="3" t="str">
        <f t="shared" si="496"/>
        <v/>
      </c>
      <c r="K2889" s="3">
        <f t="shared" ref="K2889:K2952" si="497">IF(X2889=$AA$6,K2888+1,K2888)</f>
        <v>61</v>
      </c>
      <c r="L2889" s="3" t="str">
        <f t="shared" ref="L2889:L2952" si="498">IF(K2889&lt;&gt;K2888,CONCATENATE($AA$4,K2889),"")</f>
        <v/>
      </c>
      <c r="N2889" s="48" t="s">
        <v>52</v>
      </c>
      <c r="O2889" s="57"/>
      <c r="P2889" s="36"/>
      <c r="Q2889" s="35"/>
      <c r="R2889" s="37"/>
      <c r="S2889" s="185"/>
      <c r="T2889" s="62" t="str">
        <f>IF(N2889&lt;&gt;"Choose Race",VLOOKUP(Q2889,'Riders Names'!A$2:B$582,2,FALSE),"")</f>
        <v/>
      </c>
      <c r="U2889" s="45" t="str">
        <f>IF(P2889&gt;0,VLOOKUP(Q2889,'Riders Names'!A$2:B$582,1,FALSE),"")</f>
        <v/>
      </c>
      <c r="X2889" s="7" t="str">
        <f>IF('My Races'!$H$2="All",Q2889,CONCATENATE(Q2889,N2889))</f>
        <v>Choose Race</v>
      </c>
    </row>
    <row r="2890" spans="1:24" hidden="1" x14ac:dyDescent="0.2">
      <c r="A2890" s="73" t="str">
        <f t="shared" si="494"/>
        <v/>
      </c>
      <c r="B2890" s="3" t="str">
        <f t="shared" si="492"/>
        <v/>
      </c>
      <c r="E2890" s="14" t="str">
        <f t="shared" si="493"/>
        <v/>
      </c>
      <c r="F2890" s="3">
        <f t="shared" si="490"/>
        <v>8</v>
      </c>
      <c r="G2890" s="3" t="str">
        <f t="shared" si="495"/>
        <v/>
      </c>
      <c r="H2890" s="3">
        <f t="shared" si="491"/>
        <v>0</v>
      </c>
      <c r="I2890" s="3" t="str">
        <f t="shared" si="496"/>
        <v/>
      </c>
      <c r="K2890" s="3">
        <f t="shared" si="497"/>
        <v>61</v>
      </c>
      <c r="L2890" s="3" t="str">
        <f t="shared" si="498"/>
        <v/>
      </c>
      <c r="N2890" s="48" t="s">
        <v>52</v>
      </c>
      <c r="O2890" s="57"/>
      <c r="P2890" s="36"/>
      <c r="Q2890" s="35"/>
      <c r="R2890" s="37"/>
      <c r="S2890" s="185"/>
      <c r="T2890" s="62" t="str">
        <f>IF(N2890&lt;&gt;"Choose Race",VLOOKUP(Q2890,'Riders Names'!A$2:B$582,2,FALSE),"")</f>
        <v/>
      </c>
      <c r="U2890" s="45" t="str">
        <f>IF(P2890&gt;0,VLOOKUP(Q2890,'Riders Names'!A$2:B$582,1,FALSE),"")</f>
        <v/>
      </c>
      <c r="X2890" s="7" t="str">
        <f>IF('My Races'!$H$2="All",Q2890,CONCATENATE(Q2890,N2890))</f>
        <v>Choose Race</v>
      </c>
    </row>
    <row r="2891" spans="1:24" hidden="1" x14ac:dyDescent="0.2">
      <c r="A2891" s="73" t="str">
        <f t="shared" si="494"/>
        <v/>
      </c>
      <c r="B2891" s="3" t="str">
        <f t="shared" si="492"/>
        <v/>
      </c>
      <c r="E2891" s="14" t="str">
        <f t="shared" si="493"/>
        <v/>
      </c>
      <c r="F2891" s="3">
        <f t="shared" si="490"/>
        <v>8</v>
      </c>
      <c r="G2891" s="3" t="str">
        <f t="shared" si="495"/>
        <v/>
      </c>
      <c r="H2891" s="3">
        <f t="shared" si="491"/>
        <v>0</v>
      </c>
      <c r="I2891" s="3" t="str">
        <f t="shared" si="496"/>
        <v/>
      </c>
      <c r="K2891" s="3">
        <f t="shared" si="497"/>
        <v>61</v>
      </c>
      <c r="L2891" s="3" t="str">
        <f t="shared" si="498"/>
        <v/>
      </c>
      <c r="N2891" s="48" t="s">
        <v>52</v>
      </c>
      <c r="O2891" s="57"/>
      <c r="P2891" s="36"/>
      <c r="Q2891" s="35"/>
      <c r="R2891" s="37"/>
      <c r="S2891" s="185"/>
      <c r="T2891" s="62" t="str">
        <f>IF(N2891&lt;&gt;"Choose Race",VLOOKUP(Q2891,'Riders Names'!A$2:B$582,2,FALSE),"")</f>
        <v/>
      </c>
      <c r="U2891" s="45" t="str">
        <f>IF(P2891&gt;0,VLOOKUP(Q2891,'Riders Names'!A$2:B$582,1,FALSE),"")</f>
        <v/>
      </c>
      <c r="X2891" s="7" t="str">
        <f>IF('My Races'!$H$2="All",Q2891,CONCATENATE(Q2891,N2891))</f>
        <v>Choose Race</v>
      </c>
    </row>
    <row r="2892" spans="1:24" hidden="1" x14ac:dyDescent="0.2">
      <c r="A2892" s="73" t="str">
        <f t="shared" si="494"/>
        <v/>
      </c>
      <c r="B2892" s="3" t="str">
        <f t="shared" si="492"/>
        <v/>
      </c>
      <c r="E2892" s="14" t="str">
        <f t="shared" si="493"/>
        <v/>
      </c>
      <c r="F2892" s="3">
        <f t="shared" si="490"/>
        <v>8</v>
      </c>
      <c r="G2892" s="3" t="str">
        <f t="shared" si="495"/>
        <v/>
      </c>
      <c r="H2892" s="3">
        <f t="shared" si="491"/>
        <v>0</v>
      </c>
      <c r="I2892" s="3" t="str">
        <f t="shared" si="496"/>
        <v/>
      </c>
      <c r="K2892" s="3">
        <f t="shared" si="497"/>
        <v>61</v>
      </c>
      <c r="L2892" s="3" t="str">
        <f t="shared" si="498"/>
        <v/>
      </c>
      <c r="N2892" s="48" t="s">
        <v>52</v>
      </c>
      <c r="O2892" s="57"/>
      <c r="P2892" s="36"/>
      <c r="Q2892" s="35"/>
      <c r="R2892" s="37"/>
      <c r="S2892" s="185"/>
      <c r="T2892" s="62" t="str">
        <f>IF(N2892&lt;&gt;"Choose Race",VLOOKUP(Q2892,'Riders Names'!A$2:B$582,2,FALSE),"")</f>
        <v/>
      </c>
      <c r="U2892" s="45" t="str">
        <f>IF(P2892&gt;0,VLOOKUP(Q2892,'Riders Names'!A$2:B$582,1,FALSE),"")</f>
        <v/>
      </c>
      <c r="X2892" s="7" t="str">
        <f>IF('My Races'!$H$2="All",Q2892,CONCATENATE(Q2892,N2892))</f>
        <v>Choose Race</v>
      </c>
    </row>
    <row r="2893" spans="1:24" hidden="1" x14ac:dyDescent="0.2">
      <c r="A2893" s="73" t="str">
        <f t="shared" si="494"/>
        <v/>
      </c>
      <c r="B2893" s="3" t="str">
        <f t="shared" si="492"/>
        <v/>
      </c>
      <c r="E2893" s="14" t="str">
        <f t="shared" si="493"/>
        <v/>
      </c>
      <c r="F2893" s="3">
        <f t="shared" si="490"/>
        <v>8</v>
      </c>
      <c r="G2893" s="3" t="str">
        <f t="shared" si="495"/>
        <v/>
      </c>
      <c r="H2893" s="3">
        <f t="shared" si="491"/>
        <v>0</v>
      </c>
      <c r="I2893" s="3" t="str">
        <f t="shared" si="496"/>
        <v/>
      </c>
      <c r="K2893" s="3">
        <f t="shared" si="497"/>
        <v>61</v>
      </c>
      <c r="L2893" s="3" t="str">
        <f t="shared" si="498"/>
        <v/>
      </c>
      <c r="N2893" s="48" t="s">
        <v>52</v>
      </c>
      <c r="O2893" s="57"/>
      <c r="P2893" s="36"/>
      <c r="Q2893" s="35"/>
      <c r="R2893" s="37"/>
      <c r="S2893" s="185"/>
      <c r="T2893" s="62" t="str">
        <f>IF(N2893&lt;&gt;"Choose Race",VLOOKUP(Q2893,'Riders Names'!A$2:B$582,2,FALSE),"")</f>
        <v/>
      </c>
      <c r="U2893" s="45" t="str">
        <f>IF(P2893&gt;0,VLOOKUP(Q2893,'Riders Names'!A$2:B$582,1,FALSE),"")</f>
        <v/>
      </c>
      <c r="X2893" s="7" t="str">
        <f>IF('My Races'!$H$2="All",Q2893,CONCATENATE(Q2893,N2893))</f>
        <v>Choose Race</v>
      </c>
    </row>
    <row r="2894" spans="1:24" hidden="1" x14ac:dyDescent="0.2">
      <c r="A2894" s="73" t="str">
        <f t="shared" si="494"/>
        <v/>
      </c>
      <c r="B2894" s="3" t="str">
        <f t="shared" si="492"/>
        <v/>
      </c>
      <c r="E2894" s="14" t="str">
        <f t="shared" si="493"/>
        <v/>
      </c>
      <c r="F2894" s="3">
        <f t="shared" si="490"/>
        <v>8</v>
      </c>
      <c r="G2894" s="3" t="str">
        <f t="shared" si="495"/>
        <v/>
      </c>
      <c r="H2894" s="3">
        <f t="shared" si="491"/>
        <v>0</v>
      </c>
      <c r="I2894" s="3" t="str">
        <f t="shared" si="496"/>
        <v/>
      </c>
      <c r="K2894" s="3">
        <f t="shared" si="497"/>
        <v>61</v>
      </c>
      <c r="L2894" s="3" t="str">
        <f t="shared" si="498"/>
        <v/>
      </c>
      <c r="N2894" s="48" t="s">
        <v>52</v>
      </c>
      <c r="O2894" s="57"/>
      <c r="P2894" s="36"/>
      <c r="Q2894" s="35"/>
      <c r="R2894" s="37"/>
      <c r="S2894" s="185"/>
      <c r="T2894" s="62" t="str">
        <f>IF(N2894&lt;&gt;"Choose Race",VLOOKUP(Q2894,'Riders Names'!A$2:B$582,2,FALSE),"")</f>
        <v/>
      </c>
      <c r="U2894" s="45" t="str">
        <f>IF(P2894&gt;0,VLOOKUP(Q2894,'Riders Names'!A$2:B$582,1,FALSE),"")</f>
        <v/>
      </c>
      <c r="X2894" s="7" t="str">
        <f>IF('My Races'!$H$2="All",Q2894,CONCATENATE(Q2894,N2894))</f>
        <v>Choose Race</v>
      </c>
    </row>
    <row r="2895" spans="1:24" hidden="1" x14ac:dyDescent="0.2">
      <c r="A2895" s="73" t="str">
        <f t="shared" si="494"/>
        <v/>
      </c>
      <c r="B2895" s="3" t="str">
        <f t="shared" si="492"/>
        <v/>
      </c>
      <c r="E2895" s="14" t="str">
        <f t="shared" si="493"/>
        <v/>
      </c>
      <c r="F2895" s="3">
        <f t="shared" si="490"/>
        <v>8</v>
      </c>
      <c r="G2895" s="3" t="str">
        <f t="shared" si="495"/>
        <v/>
      </c>
      <c r="H2895" s="3">
        <f t="shared" si="491"/>
        <v>0</v>
      </c>
      <c r="I2895" s="3" t="str">
        <f t="shared" si="496"/>
        <v/>
      </c>
      <c r="K2895" s="3">
        <f t="shared" si="497"/>
        <v>61</v>
      </c>
      <c r="L2895" s="3" t="str">
        <f t="shared" si="498"/>
        <v/>
      </c>
      <c r="N2895" s="48" t="s">
        <v>52</v>
      </c>
      <c r="O2895" s="57"/>
      <c r="P2895" s="36"/>
      <c r="Q2895" s="35"/>
      <c r="R2895" s="37"/>
      <c r="S2895" s="185"/>
      <c r="T2895" s="62" t="str">
        <f>IF(N2895&lt;&gt;"Choose Race",VLOOKUP(Q2895,'Riders Names'!A$2:B$582,2,FALSE),"")</f>
        <v/>
      </c>
      <c r="U2895" s="45" t="str">
        <f>IF(P2895&gt;0,VLOOKUP(Q2895,'Riders Names'!A$2:B$582,1,FALSE),"")</f>
        <v/>
      </c>
      <c r="X2895" s="7" t="str">
        <f>IF('My Races'!$H$2="All",Q2895,CONCATENATE(Q2895,N2895))</f>
        <v>Choose Race</v>
      </c>
    </row>
    <row r="2896" spans="1:24" hidden="1" x14ac:dyDescent="0.2">
      <c r="A2896" s="73" t="str">
        <f t="shared" si="494"/>
        <v/>
      </c>
      <c r="B2896" s="3" t="str">
        <f t="shared" si="492"/>
        <v/>
      </c>
      <c r="E2896" s="14" t="str">
        <f t="shared" si="493"/>
        <v/>
      </c>
      <c r="F2896" s="3">
        <f t="shared" si="490"/>
        <v>8</v>
      </c>
      <c r="G2896" s="3" t="str">
        <f t="shared" si="495"/>
        <v/>
      </c>
      <c r="H2896" s="3">
        <f t="shared" si="491"/>
        <v>0</v>
      </c>
      <c r="I2896" s="3" t="str">
        <f t="shared" si="496"/>
        <v/>
      </c>
      <c r="K2896" s="3">
        <f t="shared" si="497"/>
        <v>61</v>
      </c>
      <c r="L2896" s="3" t="str">
        <f t="shared" si="498"/>
        <v/>
      </c>
      <c r="N2896" s="48" t="s">
        <v>52</v>
      </c>
      <c r="O2896" s="57"/>
      <c r="P2896" s="36"/>
      <c r="Q2896" s="35"/>
      <c r="R2896" s="37"/>
      <c r="S2896" s="185"/>
      <c r="T2896" s="62" t="str">
        <f>IF(N2896&lt;&gt;"Choose Race",VLOOKUP(Q2896,'Riders Names'!A$2:B$582,2,FALSE),"")</f>
        <v/>
      </c>
      <c r="U2896" s="45" t="str">
        <f>IF(P2896&gt;0,VLOOKUP(Q2896,'Riders Names'!A$2:B$582,1,FALSE),"")</f>
        <v/>
      </c>
      <c r="X2896" s="7" t="str">
        <f>IF('My Races'!$H$2="All",Q2896,CONCATENATE(Q2896,N2896))</f>
        <v>Choose Race</v>
      </c>
    </row>
    <row r="2897" spans="1:24" hidden="1" x14ac:dyDescent="0.2">
      <c r="A2897" s="73" t="str">
        <f t="shared" si="494"/>
        <v/>
      </c>
      <c r="B2897" s="3" t="str">
        <f t="shared" si="492"/>
        <v/>
      </c>
      <c r="E2897" s="14" t="str">
        <f t="shared" si="493"/>
        <v/>
      </c>
      <c r="F2897" s="3">
        <f t="shared" si="490"/>
        <v>8</v>
      </c>
      <c r="G2897" s="3" t="str">
        <f t="shared" si="495"/>
        <v/>
      </c>
      <c r="H2897" s="3">
        <f t="shared" si="491"/>
        <v>0</v>
      </c>
      <c r="I2897" s="3" t="str">
        <f t="shared" si="496"/>
        <v/>
      </c>
      <c r="K2897" s="3">
        <f t="shared" si="497"/>
        <v>61</v>
      </c>
      <c r="L2897" s="3" t="str">
        <f t="shared" si="498"/>
        <v/>
      </c>
      <c r="N2897" s="48" t="s">
        <v>52</v>
      </c>
      <c r="O2897" s="57"/>
      <c r="P2897" s="36"/>
      <c r="Q2897" s="35"/>
      <c r="R2897" s="37"/>
      <c r="S2897" s="185"/>
      <c r="T2897" s="62" t="str">
        <f>IF(N2897&lt;&gt;"Choose Race",VLOOKUP(Q2897,'Riders Names'!A$2:B$582,2,FALSE),"")</f>
        <v/>
      </c>
      <c r="U2897" s="45" t="str">
        <f>IF(P2897&gt;0,VLOOKUP(Q2897,'Riders Names'!A$2:B$582,1,FALSE),"")</f>
        <v/>
      </c>
      <c r="X2897" s="7" t="str">
        <f>IF('My Races'!$H$2="All",Q2897,CONCATENATE(Q2897,N2897))</f>
        <v>Choose Race</v>
      </c>
    </row>
    <row r="2898" spans="1:24" hidden="1" x14ac:dyDescent="0.2">
      <c r="A2898" s="73" t="str">
        <f t="shared" si="494"/>
        <v/>
      </c>
      <c r="B2898" s="3" t="str">
        <f t="shared" si="492"/>
        <v/>
      </c>
      <c r="E2898" s="14" t="str">
        <f t="shared" si="493"/>
        <v/>
      </c>
      <c r="F2898" s="3">
        <f t="shared" si="490"/>
        <v>8</v>
      </c>
      <c r="G2898" s="3" t="str">
        <f t="shared" si="495"/>
        <v/>
      </c>
      <c r="H2898" s="3">
        <f t="shared" si="491"/>
        <v>0</v>
      </c>
      <c r="I2898" s="3" t="str">
        <f t="shared" si="496"/>
        <v/>
      </c>
      <c r="K2898" s="3">
        <f t="shared" si="497"/>
        <v>61</v>
      </c>
      <c r="L2898" s="3" t="str">
        <f t="shared" si="498"/>
        <v/>
      </c>
      <c r="N2898" s="48" t="s">
        <v>52</v>
      </c>
      <c r="O2898" s="57"/>
      <c r="P2898" s="36"/>
      <c r="Q2898" s="35"/>
      <c r="R2898" s="37"/>
      <c r="S2898" s="185"/>
      <c r="T2898" s="62" t="str">
        <f>IF(N2898&lt;&gt;"Choose Race",VLOOKUP(Q2898,'Riders Names'!A$2:B$582,2,FALSE),"")</f>
        <v/>
      </c>
      <c r="U2898" s="45" t="str">
        <f>IF(P2898&gt;0,VLOOKUP(Q2898,'Riders Names'!A$2:B$582,1,FALSE),"")</f>
        <v/>
      </c>
      <c r="X2898" s="7" t="str">
        <f>IF('My Races'!$H$2="All",Q2898,CONCATENATE(Q2898,N2898))</f>
        <v>Choose Race</v>
      </c>
    </row>
    <row r="2899" spans="1:24" hidden="1" x14ac:dyDescent="0.2">
      <c r="A2899" s="73" t="str">
        <f t="shared" si="494"/>
        <v/>
      </c>
      <c r="B2899" s="3" t="str">
        <f t="shared" si="492"/>
        <v/>
      </c>
      <c r="E2899" s="14" t="str">
        <f t="shared" si="493"/>
        <v/>
      </c>
      <c r="F2899" s="3">
        <f t="shared" ref="F2899:F2962" si="499">IF(AND(E2899&lt;&gt;"",E2898&lt;&gt;E2899),F2898+1,F2898)</f>
        <v>8</v>
      </c>
      <c r="G2899" s="3" t="str">
        <f t="shared" si="495"/>
        <v/>
      </c>
      <c r="H2899" s="3">
        <f t="shared" si="491"/>
        <v>0</v>
      </c>
      <c r="I2899" s="3" t="str">
        <f t="shared" si="496"/>
        <v/>
      </c>
      <c r="K2899" s="3">
        <f t="shared" si="497"/>
        <v>61</v>
      </c>
      <c r="L2899" s="3" t="str">
        <f t="shared" si="498"/>
        <v/>
      </c>
      <c r="N2899" s="48" t="s">
        <v>52</v>
      </c>
      <c r="O2899" s="57"/>
      <c r="P2899" s="36"/>
      <c r="Q2899" s="35"/>
      <c r="R2899" s="37"/>
      <c r="S2899" s="185"/>
      <c r="T2899" s="62" t="str">
        <f>IF(N2899&lt;&gt;"Choose Race",VLOOKUP(Q2899,'Riders Names'!A$2:B$582,2,FALSE),"")</f>
        <v/>
      </c>
      <c r="U2899" s="45" t="str">
        <f>IF(P2899&gt;0,VLOOKUP(Q2899,'Riders Names'!A$2:B$582,1,FALSE),"")</f>
        <v/>
      </c>
      <c r="X2899" s="7" t="str">
        <f>IF('My Races'!$H$2="All",Q2899,CONCATENATE(Q2899,N2899))</f>
        <v>Choose Race</v>
      </c>
    </row>
    <row r="2900" spans="1:24" hidden="1" x14ac:dyDescent="0.2">
      <c r="A2900" s="73" t="str">
        <f t="shared" si="494"/>
        <v/>
      </c>
      <c r="B2900" s="3" t="str">
        <f t="shared" si="492"/>
        <v/>
      </c>
      <c r="E2900" s="14" t="str">
        <f t="shared" si="493"/>
        <v/>
      </c>
      <c r="F2900" s="3">
        <f t="shared" si="499"/>
        <v>8</v>
      </c>
      <c r="G2900" s="3" t="str">
        <f t="shared" si="495"/>
        <v/>
      </c>
      <c r="H2900" s="3">
        <f t="shared" si="491"/>
        <v>0</v>
      </c>
      <c r="I2900" s="3" t="str">
        <f t="shared" si="496"/>
        <v/>
      </c>
      <c r="K2900" s="3">
        <f t="shared" si="497"/>
        <v>61</v>
      </c>
      <c r="L2900" s="3" t="str">
        <f t="shared" si="498"/>
        <v/>
      </c>
      <c r="N2900" s="48" t="s">
        <v>52</v>
      </c>
      <c r="O2900" s="57"/>
      <c r="P2900" s="36"/>
      <c r="Q2900" s="35"/>
      <c r="R2900" s="37"/>
      <c r="S2900" s="185"/>
      <c r="T2900" s="62" t="str">
        <f>IF(N2900&lt;&gt;"Choose Race",VLOOKUP(Q2900,'Riders Names'!A$2:B$582,2,FALSE),"")</f>
        <v/>
      </c>
      <c r="U2900" s="45" t="str">
        <f>IF(P2900&gt;0,VLOOKUP(Q2900,'Riders Names'!A$2:B$582,1,FALSE),"")</f>
        <v/>
      </c>
      <c r="X2900" s="7" t="str">
        <f>IF('My Races'!$H$2="All",Q2900,CONCATENATE(Q2900,N2900))</f>
        <v>Choose Race</v>
      </c>
    </row>
    <row r="2901" spans="1:24" hidden="1" x14ac:dyDescent="0.2">
      <c r="A2901" s="73" t="str">
        <f t="shared" si="494"/>
        <v/>
      </c>
      <c r="B2901" s="3" t="str">
        <f t="shared" si="492"/>
        <v/>
      </c>
      <c r="E2901" s="14" t="str">
        <f t="shared" si="493"/>
        <v/>
      </c>
      <c r="F2901" s="3">
        <f t="shared" si="499"/>
        <v>8</v>
      </c>
      <c r="G2901" s="3" t="str">
        <f t="shared" si="495"/>
        <v/>
      </c>
      <c r="H2901" s="3">
        <f t="shared" si="491"/>
        <v>0</v>
      </c>
      <c r="I2901" s="3" t="str">
        <f t="shared" si="496"/>
        <v/>
      </c>
      <c r="K2901" s="3">
        <f t="shared" si="497"/>
        <v>61</v>
      </c>
      <c r="L2901" s="3" t="str">
        <f t="shared" si="498"/>
        <v/>
      </c>
      <c r="N2901" s="48" t="s">
        <v>52</v>
      </c>
      <c r="O2901" s="57"/>
      <c r="P2901" s="36"/>
      <c r="Q2901" s="35"/>
      <c r="R2901" s="37"/>
      <c r="S2901" s="185"/>
      <c r="T2901" s="62" t="str">
        <f>IF(N2901&lt;&gt;"Choose Race",VLOOKUP(Q2901,'Riders Names'!A$2:B$582,2,FALSE),"")</f>
        <v/>
      </c>
      <c r="U2901" s="45" t="str">
        <f>IF(P2901&gt;0,VLOOKUP(Q2901,'Riders Names'!A$2:B$582,1,FALSE),"")</f>
        <v/>
      </c>
      <c r="X2901" s="7" t="str">
        <f>IF('My Races'!$H$2="All",Q2901,CONCATENATE(Q2901,N2901))</f>
        <v>Choose Race</v>
      </c>
    </row>
    <row r="2902" spans="1:24" hidden="1" x14ac:dyDescent="0.2">
      <c r="A2902" s="73" t="str">
        <f t="shared" si="494"/>
        <v/>
      </c>
      <c r="B2902" s="3" t="str">
        <f t="shared" si="492"/>
        <v/>
      </c>
      <c r="E2902" s="14" t="str">
        <f t="shared" si="493"/>
        <v/>
      </c>
      <c r="F2902" s="3">
        <f t="shared" si="499"/>
        <v>8</v>
      </c>
      <c r="G2902" s="3" t="str">
        <f t="shared" si="495"/>
        <v/>
      </c>
      <c r="H2902" s="3">
        <f t="shared" si="491"/>
        <v>0</v>
      </c>
      <c r="I2902" s="3" t="str">
        <f t="shared" si="496"/>
        <v/>
      </c>
      <c r="K2902" s="3">
        <f t="shared" si="497"/>
        <v>61</v>
      </c>
      <c r="L2902" s="3" t="str">
        <f t="shared" si="498"/>
        <v/>
      </c>
      <c r="N2902" s="48" t="s">
        <v>52</v>
      </c>
      <c r="O2902" s="57"/>
      <c r="P2902" s="36"/>
      <c r="Q2902" s="35"/>
      <c r="R2902" s="37"/>
      <c r="S2902" s="185"/>
      <c r="T2902" s="62" t="str">
        <f>IF(N2902&lt;&gt;"Choose Race",VLOOKUP(Q2902,'Riders Names'!A$2:B$582,2,FALSE),"")</f>
        <v/>
      </c>
      <c r="U2902" s="45" t="str">
        <f>IF(P2902&gt;0,VLOOKUP(Q2902,'Riders Names'!A$2:B$582,1,FALSE),"")</f>
        <v/>
      </c>
      <c r="X2902" s="7" t="str">
        <f>IF('My Races'!$H$2="All",Q2902,CONCATENATE(Q2902,N2902))</f>
        <v>Choose Race</v>
      </c>
    </row>
    <row r="2903" spans="1:24" hidden="1" x14ac:dyDescent="0.2">
      <c r="A2903" s="73" t="str">
        <f t="shared" si="494"/>
        <v/>
      </c>
      <c r="B2903" s="3" t="str">
        <f t="shared" si="492"/>
        <v/>
      </c>
      <c r="E2903" s="14" t="str">
        <f t="shared" si="493"/>
        <v/>
      </c>
      <c r="F2903" s="3">
        <f t="shared" si="499"/>
        <v>8</v>
      </c>
      <c r="G2903" s="3" t="str">
        <f t="shared" si="495"/>
        <v/>
      </c>
      <c r="H2903" s="3">
        <f t="shared" si="491"/>
        <v>0</v>
      </c>
      <c r="I2903" s="3" t="str">
        <f t="shared" si="496"/>
        <v/>
      </c>
      <c r="K2903" s="3">
        <f t="shared" si="497"/>
        <v>61</v>
      </c>
      <c r="L2903" s="3" t="str">
        <f t="shared" si="498"/>
        <v/>
      </c>
      <c r="N2903" s="48" t="s">
        <v>52</v>
      </c>
      <c r="O2903" s="57"/>
      <c r="P2903" s="36"/>
      <c r="Q2903" s="35"/>
      <c r="R2903" s="37"/>
      <c r="S2903" s="185"/>
      <c r="T2903" s="62" t="str">
        <f>IF(N2903&lt;&gt;"Choose Race",VLOOKUP(Q2903,'Riders Names'!A$2:B$582,2,FALSE),"")</f>
        <v/>
      </c>
      <c r="U2903" s="45" t="str">
        <f>IF(P2903&gt;0,VLOOKUP(Q2903,'Riders Names'!A$2:B$582,1,FALSE),"")</f>
        <v/>
      </c>
      <c r="X2903" s="7" t="str">
        <f>IF('My Races'!$H$2="All",Q2903,CONCATENATE(Q2903,N2903))</f>
        <v>Choose Race</v>
      </c>
    </row>
    <row r="2904" spans="1:24" hidden="1" x14ac:dyDescent="0.2">
      <c r="A2904" s="73" t="str">
        <f t="shared" si="494"/>
        <v/>
      </c>
      <c r="B2904" s="3" t="str">
        <f t="shared" si="492"/>
        <v/>
      </c>
      <c r="E2904" s="14" t="str">
        <f t="shared" si="493"/>
        <v/>
      </c>
      <c r="F2904" s="3">
        <f t="shared" si="499"/>
        <v>8</v>
      </c>
      <c r="G2904" s="3" t="str">
        <f t="shared" si="495"/>
        <v/>
      </c>
      <c r="H2904" s="3">
        <f t="shared" si="491"/>
        <v>0</v>
      </c>
      <c r="I2904" s="3" t="str">
        <f t="shared" si="496"/>
        <v/>
      </c>
      <c r="K2904" s="3">
        <f t="shared" si="497"/>
        <v>61</v>
      </c>
      <c r="L2904" s="3" t="str">
        <f t="shared" si="498"/>
        <v/>
      </c>
      <c r="N2904" s="48" t="s">
        <v>52</v>
      </c>
      <c r="O2904" s="57"/>
      <c r="P2904" s="36"/>
      <c r="Q2904" s="35"/>
      <c r="R2904" s="37"/>
      <c r="S2904" s="185"/>
      <c r="T2904" s="62" t="str">
        <f>IF(N2904&lt;&gt;"Choose Race",VLOOKUP(Q2904,'Riders Names'!A$2:B$582,2,FALSE),"")</f>
        <v/>
      </c>
      <c r="U2904" s="45" t="str">
        <f>IF(P2904&gt;0,VLOOKUP(Q2904,'Riders Names'!A$2:B$582,1,FALSE),"")</f>
        <v/>
      </c>
      <c r="X2904" s="7" t="str">
        <f>IF('My Races'!$H$2="All",Q2904,CONCATENATE(Q2904,N2904))</f>
        <v>Choose Race</v>
      </c>
    </row>
    <row r="2905" spans="1:24" hidden="1" x14ac:dyDescent="0.2">
      <c r="A2905" s="73" t="str">
        <f t="shared" si="494"/>
        <v/>
      </c>
      <c r="B2905" s="3" t="str">
        <f t="shared" si="492"/>
        <v/>
      </c>
      <c r="E2905" s="14" t="str">
        <f t="shared" si="493"/>
        <v/>
      </c>
      <c r="F2905" s="3">
        <f t="shared" si="499"/>
        <v>8</v>
      </c>
      <c r="G2905" s="3" t="str">
        <f t="shared" si="495"/>
        <v/>
      </c>
      <c r="H2905" s="3">
        <f t="shared" si="491"/>
        <v>0</v>
      </c>
      <c r="I2905" s="3" t="str">
        <f t="shared" si="496"/>
        <v/>
      </c>
      <c r="K2905" s="3">
        <f t="shared" si="497"/>
        <v>61</v>
      </c>
      <c r="L2905" s="3" t="str">
        <f t="shared" si="498"/>
        <v/>
      </c>
      <c r="N2905" s="48" t="s">
        <v>52</v>
      </c>
      <c r="O2905" s="57"/>
      <c r="P2905" s="36"/>
      <c r="Q2905" s="35"/>
      <c r="R2905" s="37"/>
      <c r="S2905" s="185"/>
      <c r="T2905" s="62" t="str">
        <f>IF(N2905&lt;&gt;"Choose Race",VLOOKUP(Q2905,'Riders Names'!A$2:B$582,2,FALSE),"")</f>
        <v/>
      </c>
      <c r="U2905" s="45" t="str">
        <f>IF(P2905&gt;0,VLOOKUP(Q2905,'Riders Names'!A$2:B$582,1,FALSE),"")</f>
        <v/>
      </c>
      <c r="X2905" s="7" t="str">
        <f>IF('My Races'!$H$2="All",Q2905,CONCATENATE(Q2905,N2905))</f>
        <v>Choose Race</v>
      </c>
    </row>
    <row r="2906" spans="1:24" hidden="1" x14ac:dyDescent="0.2">
      <c r="A2906" s="73" t="str">
        <f t="shared" si="494"/>
        <v/>
      </c>
      <c r="B2906" s="3" t="str">
        <f t="shared" si="492"/>
        <v/>
      </c>
      <c r="E2906" s="14" t="str">
        <f t="shared" si="493"/>
        <v/>
      </c>
      <c r="F2906" s="3">
        <f t="shared" si="499"/>
        <v>8</v>
      </c>
      <c r="G2906" s="3" t="str">
        <f t="shared" si="495"/>
        <v/>
      </c>
      <c r="H2906" s="3">
        <f t="shared" si="491"/>
        <v>0</v>
      </c>
      <c r="I2906" s="3" t="str">
        <f t="shared" si="496"/>
        <v/>
      </c>
      <c r="K2906" s="3">
        <f t="shared" si="497"/>
        <v>61</v>
      </c>
      <c r="L2906" s="3" t="str">
        <f t="shared" si="498"/>
        <v/>
      </c>
      <c r="N2906" s="48" t="s">
        <v>52</v>
      </c>
      <c r="O2906" s="57"/>
      <c r="P2906" s="36"/>
      <c r="Q2906" s="35"/>
      <c r="R2906" s="37"/>
      <c r="S2906" s="185"/>
      <c r="T2906" s="62" t="str">
        <f>IF(N2906&lt;&gt;"Choose Race",VLOOKUP(Q2906,'Riders Names'!A$2:B$582,2,FALSE),"")</f>
        <v/>
      </c>
      <c r="U2906" s="45" t="str">
        <f>IF(P2906&gt;0,VLOOKUP(Q2906,'Riders Names'!A$2:B$582,1,FALSE),"")</f>
        <v/>
      </c>
      <c r="X2906" s="7" t="str">
        <f>IF('My Races'!$H$2="All",Q2906,CONCATENATE(Q2906,N2906))</f>
        <v>Choose Race</v>
      </c>
    </row>
    <row r="2907" spans="1:24" hidden="1" x14ac:dyDescent="0.2">
      <c r="A2907" s="73" t="str">
        <f t="shared" si="494"/>
        <v/>
      </c>
      <c r="B2907" s="3" t="str">
        <f t="shared" si="492"/>
        <v/>
      </c>
      <c r="E2907" s="14" t="str">
        <f t="shared" si="493"/>
        <v/>
      </c>
      <c r="F2907" s="3">
        <f t="shared" si="499"/>
        <v>8</v>
      </c>
      <c r="G2907" s="3" t="str">
        <f t="shared" si="495"/>
        <v/>
      </c>
      <c r="H2907" s="3">
        <f t="shared" si="491"/>
        <v>0</v>
      </c>
      <c r="I2907" s="3" t="str">
        <f t="shared" si="496"/>
        <v/>
      </c>
      <c r="K2907" s="3">
        <f t="shared" si="497"/>
        <v>61</v>
      </c>
      <c r="L2907" s="3" t="str">
        <f t="shared" si="498"/>
        <v/>
      </c>
      <c r="N2907" s="48" t="s">
        <v>52</v>
      </c>
      <c r="O2907" s="57"/>
      <c r="P2907" s="36"/>
      <c r="Q2907" s="35"/>
      <c r="R2907" s="37"/>
      <c r="S2907" s="185"/>
      <c r="T2907" s="62" t="str">
        <f>IF(N2907&lt;&gt;"Choose Race",VLOOKUP(Q2907,'Riders Names'!A$2:B$582,2,FALSE),"")</f>
        <v/>
      </c>
      <c r="U2907" s="45" t="str">
        <f>IF(P2907&gt;0,VLOOKUP(Q2907,'Riders Names'!A$2:B$582,1,FALSE),"")</f>
        <v/>
      </c>
      <c r="X2907" s="7" t="str">
        <f>IF('My Races'!$H$2="All",Q2907,CONCATENATE(Q2907,N2907))</f>
        <v>Choose Race</v>
      </c>
    </row>
    <row r="2908" spans="1:24" hidden="1" x14ac:dyDescent="0.2">
      <c r="A2908" s="73" t="str">
        <f t="shared" si="494"/>
        <v/>
      </c>
      <c r="B2908" s="3" t="str">
        <f t="shared" si="492"/>
        <v/>
      </c>
      <c r="E2908" s="14" t="str">
        <f t="shared" si="493"/>
        <v/>
      </c>
      <c r="F2908" s="3">
        <f t="shared" si="499"/>
        <v>8</v>
      </c>
      <c r="G2908" s="3" t="str">
        <f t="shared" si="495"/>
        <v/>
      </c>
      <c r="H2908" s="3">
        <f t="shared" si="491"/>
        <v>0</v>
      </c>
      <c r="I2908" s="3" t="str">
        <f t="shared" si="496"/>
        <v/>
      </c>
      <c r="K2908" s="3">
        <f t="shared" si="497"/>
        <v>61</v>
      </c>
      <c r="L2908" s="3" t="str">
        <f t="shared" si="498"/>
        <v/>
      </c>
      <c r="N2908" s="48" t="s">
        <v>52</v>
      </c>
      <c r="O2908" s="57"/>
      <c r="P2908" s="36"/>
      <c r="Q2908" s="35"/>
      <c r="R2908" s="37"/>
      <c r="S2908" s="185"/>
      <c r="T2908" s="62" t="str">
        <f>IF(N2908&lt;&gt;"Choose Race",VLOOKUP(Q2908,'Riders Names'!A$2:B$582,2,FALSE),"")</f>
        <v/>
      </c>
      <c r="U2908" s="45" t="str">
        <f>IF(P2908&gt;0,VLOOKUP(Q2908,'Riders Names'!A$2:B$582,1,FALSE),"")</f>
        <v/>
      </c>
      <c r="X2908" s="7" t="str">
        <f>IF('My Races'!$H$2="All",Q2908,CONCATENATE(Q2908,N2908))</f>
        <v>Choose Race</v>
      </c>
    </row>
    <row r="2909" spans="1:24" hidden="1" x14ac:dyDescent="0.2">
      <c r="A2909" s="73" t="str">
        <f t="shared" si="494"/>
        <v/>
      </c>
      <c r="B2909" s="3" t="str">
        <f t="shared" si="492"/>
        <v/>
      </c>
      <c r="E2909" s="14" t="str">
        <f t="shared" si="493"/>
        <v/>
      </c>
      <c r="F2909" s="3">
        <f t="shared" si="499"/>
        <v>8</v>
      </c>
      <c r="G2909" s="3" t="str">
        <f t="shared" si="495"/>
        <v/>
      </c>
      <c r="H2909" s="3">
        <f t="shared" si="491"/>
        <v>0</v>
      </c>
      <c r="I2909" s="3" t="str">
        <f t="shared" si="496"/>
        <v/>
      </c>
      <c r="K2909" s="3">
        <f t="shared" si="497"/>
        <v>61</v>
      </c>
      <c r="L2909" s="3" t="str">
        <f t="shared" si="498"/>
        <v/>
      </c>
      <c r="N2909" s="48" t="s">
        <v>52</v>
      </c>
      <c r="O2909" s="57"/>
      <c r="P2909" s="36"/>
      <c r="Q2909" s="35"/>
      <c r="R2909" s="37"/>
      <c r="S2909" s="185"/>
      <c r="T2909" s="62" t="str">
        <f>IF(N2909&lt;&gt;"Choose Race",VLOOKUP(Q2909,'Riders Names'!A$2:B$582,2,FALSE),"")</f>
        <v/>
      </c>
      <c r="U2909" s="45" t="str">
        <f>IF(P2909&gt;0,VLOOKUP(Q2909,'Riders Names'!A$2:B$582,1,FALSE),"")</f>
        <v/>
      </c>
      <c r="X2909" s="7" t="str">
        <f>IF('My Races'!$H$2="All",Q2909,CONCATENATE(Q2909,N2909))</f>
        <v>Choose Race</v>
      </c>
    </row>
    <row r="2910" spans="1:24" hidden="1" x14ac:dyDescent="0.2">
      <c r="A2910" s="73" t="str">
        <f t="shared" si="494"/>
        <v/>
      </c>
      <c r="B2910" s="3" t="str">
        <f t="shared" si="492"/>
        <v/>
      </c>
      <c r="E2910" s="14" t="str">
        <f t="shared" si="493"/>
        <v/>
      </c>
      <c r="F2910" s="3">
        <f t="shared" si="499"/>
        <v>8</v>
      </c>
      <c r="G2910" s="3" t="str">
        <f t="shared" si="495"/>
        <v/>
      </c>
      <c r="H2910" s="3">
        <f t="shared" si="491"/>
        <v>0</v>
      </c>
      <c r="I2910" s="3" t="str">
        <f t="shared" si="496"/>
        <v/>
      </c>
      <c r="K2910" s="3">
        <f t="shared" si="497"/>
        <v>61</v>
      </c>
      <c r="L2910" s="3" t="str">
        <f t="shared" si="498"/>
        <v/>
      </c>
      <c r="N2910" s="48" t="s">
        <v>52</v>
      </c>
      <c r="O2910" s="57"/>
      <c r="P2910" s="36"/>
      <c r="Q2910" s="35"/>
      <c r="R2910" s="37"/>
      <c r="S2910" s="185"/>
      <c r="T2910" s="62" t="str">
        <f>IF(N2910&lt;&gt;"Choose Race",VLOOKUP(Q2910,'Riders Names'!A$2:B$582,2,FALSE),"")</f>
        <v/>
      </c>
      <c r="U2910" s="45" t="str">
        <f>IF(P2910&gt;0,VLOOKUP(Q2910,'Riders Names'!A$2:B$582,1,FALSE),"")</f>
        <v/>
      </c>
      <c r="X2910" s="7" t="str">
        <f>IF('My Races'!$H$2="All",Q2910,CONCATENATE(Q2910,N2910))</f>
        <v>Choose Race</v>
      </c>
    </row>
    <row r="2911" spans="1:24" hidden="1" x14ac:dyDescent="0.2">
      <c r="A2911" s="73" t="str">
        <f t="shared" si="494"/>
        <v/>
      </c>
      <c r="B2911" s="3" t="str">
        <f t="shared" si="492"/>
        <v/>
      </c>
      <c r="E2911" s="14" t="str">
        <f t="shared" si="493"/>
        <v/>
      </c>
      <c r="F2911" s="3">
        <f t="shared" si="499"/>
        <v>8</v>
      </c>
      <c r="G2911" s="3" t="str">
        <f t="shared" si="495"/>
        <v/>
      </c>
      <c r="H2911" s="3">
        <f t="shared" si="491"/>
        <v>0</v>
      </c>
      <c r="I2911" s="3" t="str">
        <f t="shared" si="496"/>
        <v/>
      </c>
      <c r="K2911" s="3">
        <f t="shared" si="497"/>
        <v>61</v>
      </c>
      <c r="L2911" s="3" t="str">
        <f t="shared" si="498"/>
        <v/>
      </c>
      <c r="N2911" s="48" t="s">
        <v>52</v>
      </c>
      <c r="O2911" s="57"/>
      <c r="P2911" s="36"/>
      <c r="Q2911" s="35"/>
      <c r="R2911" s="37"/>
      <c r="S2911" s="185"/>
      <c r="T2911" s="62" t="str">
        <f>IF(N2911&lt;&gt;"Choose Race",VLOOKUP(Q2911,'Riders Names'!A$2:B$582,2,FALSE),"")</f>
        <v/>
      </c>
      <c r="U2911" s="45" t="str">
        <f>IF(P2911&gt;0,VLOOKUP(Q2911,'Riders Names'!A$2:B$582,1,FALSE),"")</f>
        <v/>
      </c>
      <c r="X2911" s="7" t="str">
        <f>IF('My Races'!$H$2="All",Q2911,CONCATENATE(Q2911,N2911))</f>
        <v>Choose Race</v>
      </c>
    </row>
    <row r="2912" spans="1:24" hidden="1" x14ac:dyDescent="0.2">
      <c r="A2912" s="73" t="str">
        <f t="shared" si="494"/>
        <v/>
      </c>
      <c r="B2912" s="3" t="str">
        <f t="shared" si="492"/>
        <v/>
      </c>
      <c r="E2912" s="14" t="str">
        <f t="shared" si="493"/>
        <v/>
      </c>
      <c r="F2912" s="3">
        <f t="shared" si="499"/>
        <v>8</v>
      </c>
      <c r="G2912" s="3" t="str">
        <f t="shared" si="495"/>
        <v/>
      </c>
      <c r="H2912" s="3">
        <f t="shared" si="491"/>
        <v>0</v>
      </c>
      <c r="I2912" s="3" t="str">
        <f t="shared" si="496"/>
        <v/>
      </c>
      <c r="K2912" s="3">
        <f t="shared" si="497"/>
        <v>61</v>
      </c>
      <c r="L2912" s="3" t="str">
        <f t="shared" si="498"/>
        <v/>
      </c>
      <c r="N2912" s="48" t="s">
        <v>52</v>
      </c>
      <c r="O2912" s="57"/>
      <c r="P2912" s="36"/>
      <c r="Q2912" s="35"/>
      <c r="R2912" s="37"/>
      <c r="S2912" s="185"/>
      <c r="T2912" s="62" t="str">
        <f>IF(N2912&lt;&gt;"Choose Race",VLOOKUP(Q2912,'Riders Names'!A$2:B$582,2,FALSE),"")</f>
        <v/>
      </c>
      <c r="U2912" s="45" t="str">
        <f>IF(P2912&gt;0,VLOOKUP(Q2912,'Riders Names'!A$2:B$582,1,FALSE),"")</f>
        <v/>
      </c>
      <c r="X2912" s="7" t="str">
        <f>IF('My Races'!$H$2="All",Q2912,CONCATENATE(Q2912,N2912))</f>
        <v>Choose Race</v>
      </c>
    </row>
    <row r="2913" spans="1:24" hidden="1" x14ac:dyDescent="0.2">
      <c r="A2913" s="73" t="str">
        <f t="shared" si="494"/>
        <v/>
      </c>
      <c r="B2913" s="3" t="str">
        <f t="shared" si="492"/>
        <v/>
      </c>
      <c r="E2913" s="14" t="str">
        <f t="shared" si="493"/>
        <v/>
      </c>
      <c r="F2913" s="3">
        <f t="shared" si="499"/>
        <v>8</v>
      </c>
      <c r="G2913" s="3" t="str">
        <f t="shared" si="495"/>
        <v/>
      </c>
      <c r="H2913" s="3">
        <f t="shared" si="491"/>
        <v>0</v>
      </c>
      <c r="I2913" s="3" t="str">
        <f t="shared" si="496"/>
        <v/>
      </c>
      <c r="K2913" s="3">
        <f t="shared" si="497"/>
        <v>61</v>
      </c>
      <c r="L2913" s="3" t="str">
        <f t="shared" si="498"/>
        <v/>
      </c>
      <c r="N2913" s="48" t="s">
        <v>52</v>
      </c>
      <c r="O2913" s="57"/>
      <c r="P2913" s="36"/>
      <c r="Q2913" s="35"/>
      <c r="R2913" s="37"/>
      <c r="S2913" s="185"/>
      <c r="T2913" s="62" t="str">
        <f>IF(N2913&lt;&gt;"Choose Race",VLOOKUP(Q2913,'Riders Names'!A$2:B$582,2,FALSE),"")</f>
        <v/>
      </c>
      <c r="U2913" s="45" t="str">
        <f>IF(P2913&gt;0,VLOOKUP(Q2913,'Riders Names'!A$2:B$582,1,FALSE),"")</f>
        <v/>
      </c>
      <c r="X2913" s="7" t="str">
        <f>IF('My Races'!$H$2="All",Q2913,CONCATENATE(Q2913,N2913))</f>
        <v>Choose Race</v>
      </c>
    </row>
    <row r="2914" spans="1:24" hidden="1" x14ac:dyDescent="0.2">
      <c r="A2914" s="73" t="str">
        <f t="shared" si="494"/>
        <v/>
      </c>
      <c r="B2914" s="3" t="str">
        <f t="shared" si="492"/>
        <v/>
      </c>
      <c r="E2914" s="14" t="str">
        <f t="shared" si="493"/>
        <v/>
      </c>
      <c r="F2914" s="3">
        <f t="shared" si="499"/>
        <v>8</v>
      </c>
      <c r="G2914" s="3" t="str">
        <f t="shared" si="495"/>
        <v/>
      </c>
      <c r="H2914" s="3">
        <f t="shared" si="491"/>
        <v>0</v>
      </c>
      <c r="I2914" s="3" t="str">
        <f t="shared" si="496"/>
        <v/>
      </c>
      <c r="K2914" s="3">
        <f t="shared" si="497"/>
        <v>61</v>
      </c>
      <c r="L2914" s="3" t="str">
        <f t="shared" si="498"/>
        <v/>
      </c>
      <c r="N2914" s="48" t="s">
        <v>52</v>
      </c>
      <c r="O2914" s="57"/>
      <c r="P2914" s="36"/>
      <c r="Q2914" s="35"/>
      <c r="R2914" s="37"/>
      <c r="S2914" s="185"/>
      <c r="T2914" s="62" t="str">
        <f>IF(N2914&lt;&gt;"Choose Race",VLOOKUP(Q2914,'Riders Names'!A$2:B$582,2,FALSE),"")</f>
        <v/>
      </c>
      <c r="U2914" s="45" t="str">
        <f>IF(P2914&gt;0,VLOOKUP(Q2914,'Riders Names'!A$2:B$582,1,FALSE),"")</f>
        <v/>
      </c>
      <c r="X2914" s="7" t="str">
        <f>IF('My Races'!$H$2="All",Q2914,CONCATENATE(Q2914,N2914))</f>
        <v>Choose Race</v>
      </c>
    </row>
    <row r="2915" spans="1:24" hidden="1" x14ac:dyDescent="0.2">
      <c r="A2915" s="73" t="str">
        <f t="shared" si="494"/>
        <v/>
      </c>
      <c r="B2915" s="3" t="str">
        <f t="shared" si="492"/>
        <v/>
      </c>
      <c r="E2915" s="14" t="str">
        <f t="shared" si="493"/>
        <v/>
      </c>
      <c r="F2915" s="3">
        <f t="shared" si="499"/>
        <v>8</v>
      </c>
      <c r="G2915" s="3" t="str">
        <f t="shared" si="495"/>
        <v/>
      </c>
      <c r="H2915" s="3">
        <f t="shared" ref="H2915:H2978" si="500">IF(AND(N2915=$AA$11,P2915=$AE$11),H2914+1,H2914)</f>
        <v>0</v>
      </c>
      <c r="I2915" s="3" t="str">
        <f t="shared" si="496"/>
        <v/>
      </c>
      <c r="K2915" s="3">
        <f t="shared" si="497"/>
        <v>61</v>
      </c>
      <c r="L2915" s="3" t="str">
        <f t="shared" si="498"/>
        <v/>
      </c>
      <c r="N2915" s="48" t="s">
        <v>52</v>
      </c>
      <c r="O2915" s="57"/>
      <c r="P2915" s="36"/>
      <c r="Q2915" s="35"/>
      <c r="R2915" s="37"/>
      <c r="S2915" s="185"/>
      <c r="T2915" s="62" t="str">
        <f>IF(N2915&lt;&gt;"Choose Race",VLOOKUP(Q2915,'Riders Names'!A$2:B$582,2,FALSE),"")</f>
        <v/>
      </c>
      <c r="U2915" s="45" t="str">
        <f>IF(P2915&gt;0,VLOOKUP(Q2915,'Riders Names'!A$2:B$582,1,FALSE),"")</f>
        <v/>
      </c>
      <c r="X2915" s="7" t="str">
        <f>IF('My Races'!$H$2="All",Q2915,CONCATENATE(Q2915,N2915))</f>
        <v>Choose Race</v>
      </c>
    </row>
    <row r="2916" spans="1:24" hidden="1" x14ac:dyDescent="0.2">
      <c r="A2916" s="73" t="str">
        <f t="shared" si="494"/>
        <v/>
      </c>
      <c r="B2916" s="3" t="str">
        <f t="shared" si="492"/>
        <v/>
      </c>
      <c r="E2916" s="14" t="str">
        <f t="shared" si="493"/>
        <v/>
      </c>
      <c r="F2916" s="3">
        <f t="shared" si="499"/>
        <v>8</v>
      </c>
      <c r="G2916" s="3" t="str">
        <f t="shared" si="495"/>
        <v/>
      </c>
      <c r="H2916" s="3">
        <f t="shared" si="500"/>
        <v>0</v>
      </c>
      <c r="I2916" s="3" t="str">
        <f t="shared" si="496"/>
        <v/>
      </c>
      <c r="K2916" s="3">
        <f t="shared" si="497"/>
        <v>61</v>
      </c>
      <c r="L2916" s="3" t="str">
        <f t="shared" si="498"/>
        <v/>
      </c>
      <c r="N2916" s="48" t="s">
        <v>52</v>
      </c>
      <c r="O2916" s="57"/>
      <c r="P2916" s="36"/>
      <c r="Q2916" s="35"/>
      <c r="R2916" s="37"/>
      <c r="S2916" s="185"/>
      <c r="T2916" s="62" t="str">
        <f>IF(N2916&lt;&gt;"Choose Race",VLOOKUP(Q2916,'Riders Names'!A$2:B$582,2,FALSE),"")</f>
        <v/>
      </c>
      <c r="U2916" s="45" t="str">
        <f>IF(P2916&gt;0,VLOOKUP(Q2916,'Riders Names'!A$2:B$582,1,FALSE),"")</f>
        <v/>
      </c>
      <c r="X2916" s="7" t="str">
        <f>IF('My Races'!$H$2="All",Q2916,CONCATENATE(Q2916,N2916))</f>
        <v>Choose Race</v>
      </c>
    </row>
    <row r="2917" spans="1:24" hidden="1" x14ac:dyDescent="0.2">
      <c r="A2917" s="73" t="str">
        <f t="shared" si="494"/>
        <v/>
      </c>
      <c r="B2917" s="3" t="str">
        <f t="shared" si="492"/>
        <v/>
      </c>
      <c r="E2917" s="14" t="str">
        <f t="shared" si="493"/>
        <v/>
      </c>
      <c r="F2917" s="3">
        <f t="shared" si="499"/>
        <v>8</v>
      </c>
      <c r="G2917" s="3" t="str">
        <f t="shared" si="495"/>
        <v/>
      </c>
      <c r="H2917" s="3">
        <f t="shared" si="500"/>
        <v>0</v>
      </c>
      <c r="I2917" s="3" t="str">
        <f t="shared" si="496"/>
        <v/>
      </c>
      <c r="K2917" s="3">
        <f t="shared" si="497"/>
        <v>61</v>
      </c>
      <c r="L2917" s="3" t="str">
        <f t="shared" si="498"/>
        <v/>
      </c>
      <c r="N2917" s="48" t="s">
        <v>52</v>
      </c>
      <c r="O2917" s="57"/>
      <c r="P2917" s="36"/>
      <c r="Q2917" s="35"/>
      <c r="R2917" s="37"/>
      <c r="S2917" s="185"/>
      <c r="T2917" s="62" t="str">
        <f>IF(N2917&lt;&gt;"Choose Race",VLOOKUP(Q2917,'Riders Names'!A$2:B$582,2,FALSE),"")</f>
        <v/>
      </c>
      <c r="U2917" s="45" t="str">
        <f>IF(P2917&gt;0,VLOOKUP(Q2917,'Riders Names'!A$2:B$582,1,FALSE),"")</f>
        <v/>
      </c>
      <c r="X2917" s="7" t="str">
        <f>IF('My Races'!$H$2="All",Q2917,CONCATENATE(Q2917,N2917))</f>
        <v>Choose Race</v>
      </c>
    </row>
    <row r="2918" spans="1:24" hidden="1" x14ac:dyDescent="0.2">
      <c r="A2918" s="73" t="str">
        <f t="shared" si="494"/>
        <v/>
      </c>
      <c r="B2918" s="3" t="str">
        <f t="shared" si="492"/>
        <v/>
      </c>
      <c r="E2918" s="14" t="str">
        <f t="shared" si="493"/>
        <v/>
      </c>
      <c r="F2918" s="3">
        <f t="shared" si="499"/>
        <v>8</v>
      </c>
      <c r="G2918" s="3" t="str">
        <f t="shared" si="495"/>
        <v/>
      </c>
      <c r="H2918" s="3">
        <f t="shared" si="500"/>
        <v>0</v>
      </c>
      <c r="I2918" s="3" t="str">
        <f t="shared" si="496"/>
        <v/>
      </c>
      <c r="K2918" s="3">
        <f t="shared" si="497"/>
        <v>61</v>
      </c>
      <c r="L2918" s="3" t="str">
        <f t="shared" si="498"/>
        <v/>
      </c>
      <c r="N2918" s="48" t="s">
        <v>52</v>
      </c>
      <c r="O2918" s="57"/>
      <c r="P2918" s="36"/>
      <c r="Q2918" s="35"/>
      <c r="R2918" s="37"/>
      <c r="S2918" s="185"/>
      <c r="T2918" s="62" t="str">
        <f>IF(N2918&lt;&gt;"Choose Race",VLOOKUP(Q2918,'Riders Names'!A$2:B$582,2,FALSE),"")</f>
        <v/>
      </c>
      <c r="U2918" s="45" t="str">
        <f>IF(P2918&gt;0,VLOOKUP(Q2918,'Riders Names'!A$2:B$582,1,FALSE),"")</f>
        <v/>
      </c>
      <c r="X2918" s="7" t="str">
        <f>IF('My Races'!$H$2="All",Q2918,CONCATENATE(Q2918,N2918))</f>
        <v>Choose Race</v>
      </c>
    </row>
    <row r="2919" spans="1:24" hidden="1" x14ac:dyDescent="0.2">
      <c r="A2919" s="73" t="str">
        <f t="shared" si="494"/>
        <v/>
      </c>
      <c r="B2919" s="3" t="str">
        <f t="shared" si="492"/>
        <v/>
      </c>
      <c r="E2919" s="14" t="str">
        <f t="shared" si="493"/>
        <v/>
      </c>
      <c r="F2919" s="3">
        <f t="shared" si="499"/>
        <v>8</v>
      </c>
      <c r="G2919" s="3" t="str">
        <f t="shared" si="495"/>
        <v/>
      </c>
      <c r="H2919" s="3">
        <f t="shared" si="500"/>
        <v>0</v>
      </c>
      <c r="I2919" s="3" t="str">
        <f t="shared" si="496"/>
        <v/>
      </c>
      <c r="K2919" s="3">
        <f t="shared" si="497"/>
        <v>61</v>
      </c>
      <c r="L2919" s="3" t="str">
        <f t="shared" si="498"/>
        <v/>
      </c>
      <c r="N2919" s="48" t="s">
        <v>52</v>
      </c>
      <c r="O2919" s="57"/>
      <c r="P2919" s="36"/>
      <c r="Q2919" s="35"/>
      <c r="R2919" s="37"/>
      <c r="S2919" s="185"/>
      <c r="T2919" s="62" t="str">
        <f>IF(N2919&lt;&gt;"Choose Race",VLOOKUP(Q2919,'Riders Names'!A$2:B$582,2,FALSE),"")</f>
        <v/>
      </c>
      <c r="U2919" s="45" t="str">
        <f>IF(P2919&gt;0,VLOOKUP(Q2919,'Riders Names'!A$2:B$582,1,FALSE),"")</f>
        <v/>
      </c>
      <c r="X2919" s="7" t="str">
        <f>IF('My Races'!$H$2="All",Q2919,CONCATENATE(Q2919,N2919))</f>
        <v>Choose Race</v>
      </c>
    </row>
    <row r="2920" spans="1:24" hidden="1" x14ac:dyDescent="0.2">
      <c r="A2920" s="73" t="str">
        <f t="shared" si="494"/>
        <v/>
      </c>
      <c r="B2920" s="3" t="str">
        <f t="shared" si="492"/>
        <v/>
      </c>
      <c r="E2920" s="14" t="str">
        <f t="shared" si="493"/>
        <v/>
      </c>
      <c r="F2920" s="3">
        <f t="shared" si="499"/>
        <v>8</v>
      </c>
      <c r="G2920" s="3" t="str">
        <f t="shared" si="495"/>
        <v/>
      </c>
      <c r="H2920" s="3">
        <f t="shared" si="500"/>
        <v>0</v>
      </c>
      <c r="I2920" s="3" t="str">
        <f t="shared" si="496"/>
        <v/>
      </c>
      <c r="K2920" s="3">
        <f t="shared" si="497"/>
        <v>61</v>
      </c>
      <c r="L2920" s="3" t="str">
        <f t="shared" si="498"/>
        <v/>
      </c>
      <c r="N2920" s="48" t="s">
        <v>52</v>
      </c>
      <c r="O2920" s="57"/>
      <c r="P2920" s="36"/>
      <c r="Q2920" s="35"/>
      <c r="R2920" s="37"/>
      <c r="S2920" s="185"/>
      <c r="T2920" s="62" t="str">
        <f>IF(N2920&lt;&gt;"Choose Race",VLOOKUP(Q2920,'Riders Names'!A$2:B$582,2,FALSE),"")</f>
        <v/>
      </c>
      <c r="U2920" s="45" t="str">
        <f>IF(P2920&gt;0,VLOOKUP(Q2920,'Riders Names'!A$2:B$582,1,FALSE),"")</f>
        <v/>
      </c>
      <c r="X2920" s="7" t="str">
        <f>IF('My Races'!$H$2="All",Q2920,CONCATENATE(Q2920,N2920))</f>
        <v>Choose Race</v>
      </c>
    </row>
    <row r="2921" spans="1:24" hidden="1" x14ac:dyDescent="0.2">
      <c r="A2921" s="73" t="str">
        <f t="shared" si="494"/>
        <v/>
      </c>
      <c r="B2921" s="3" t="str">
        <f t="shared" si="492"/>
        <v/>
      </c>
      <c r="E2921" s="14" t="str">
        <f t="shared" si="493"/>
        <v/>
      </c>
      <c r="F2921" s="3">
        <f t="shared" si="499"/>
        <v>8</v>
      </c>
      <c r="G2921" s="3" t="str">
        <f t="shared" si="495"/>
        <v/>
      </c>
      <c r="H2921" s="3">
        <f t="shared" si="500"/>
        <v>0</v>
      </c>
      <c r="I2921" s="3" t="str">
        <f t="shared" si="496"/>
        <v/>
      </c>
      <c r="K2921" s="3">
        <f t="shared" si="497"/>
        <v>61</v>
      </c>
      <c r="L2921" s="3" t="str">
        <f t="shared" si="498"/>
        <v/>
      </c>
      <c r="N2921" s="48" t="s">
        <v>52</v>
      </c>
      <c r="O2921" s="57"/>
      <c r="P2921" s="36"/>
      <c r="Q2921" s="35"/>
      <c r="R2921" s="37"/>
      <c r="S2921" s="185"/>
      <c r="T2921" s="62" t="str">
        <f>IF(N2921&lt;&gt;"Choose Race",VLOOKUP(Q2921,'Riders Names'!A$2:B$582,2,FALSE),"")</f>
        <v/>
      </c>
      <c r="U2921" s="45" t="str">
        <f>IF(P2921&gt;0,VLOOKUP(Q2921,'Riders Names'!A$2:B$582,1,FALSE),"")</f>
        <v/>
      </c>
      <c r="X2921" s="7" t="str">
        <f>IF('My Races'!$H$2="All",Q2921,CONCATENATE(Q2921,N2921))</f>
        <v>Choose Race</v>
      </c>
    </row>
    <row r="2922" spans="1:24" hidden="1" x14ac:dyDescent="0.2">
      <c r="A2922" s="73" t="str">
        <f t="shared" si="494"/>
        <v/>
      </c>
      <c r="B2922" s="3" t="str">
        <f t="shared" si="492"/>
        <v/>
      </c>
      <c r="E2922" s="14" t="str">
        <f t="shared" si="493"/>
        <v/>
      </c>
      <c r="F2922" s="3">
        <f t="shared" si="499"/>
        <v>8</v>
      </c>
      <c r="G2922" s="3" t="str">
        <f t="shared" si="495"/>
        <v/>
      </c>
      <c r="H2922" s="3">
        <f t="shared" si="500"/>
        <v>0</v>
      </c>
      <c r="I2922" s="3" t="str">
        <f t="shared" si="496"/>
        <v/>
      </c>
      <c r="K2922" s="3">
        <f t="shared" si="497"/>
        <v>61</v>
      </c>
      <c r="L2922" s="3" t="str">
        <f t="shared" si="498"/>
        <v/>
      </c>
      <c r="N2922" s="48" t="s">
        <v>52</v>
      </c>
      <c r="O2922" s="57"/>
      <c r="P2922" s="36"/>
      <c r="Q2922" s="35"/>
      <c r="R2922" s="37"/>
      <c r="S2922" s="185"/>
      <c r="T2922" s="62" t="str">
        <f>IF(N2922&lt;&gt;"Choose Race",VLOOKUP(Q2922,'Riders Names'!A$2:B$582,2,FALSE),"")</f>
        <v/>
      </c>
      <c r="U2922" s="45" t="str">
        <f>IF(P2922&gt;0,VLOOKUP(Q2922,'Riders Names'!A$2:B$582,1,FALSE),"")</f>
        <v/>
      </c>
      <c r="X2922" s="7" t="str">
        <f>IF('My Races'!$H$2="All",Q2922,CONCATENATE(Q2922,N2922))</f>
        <v>Choose Race</v>
      </c>
    </row>
    <row r="2923" spans="1:24" hidden="1" x14ac:dyDescent="0.2">
      <c r="A2923" s="73" t="str">
        <f t="shared" si="494"/>
        <v/>
      </c>
      <c r="B2923" s="3" t="str">
        <f t="shared" si="492"/>
        <v/>
      </c>
      <c r="E2923" s="14" t="str">
        <f t="shared" si="493"/>
        <v/>
      </c>
      <c r="F2923" s="3">
        <f t="shared" si="499"/>
        <v>8</v>
      </c>
      <c r="G2923" s="3" t="str">
        <f t="shared" si="495"/>
        <v/>
      </c>
      <c r="H2923" s="3">
        <f t="shared" si="500"/>
        <v>0</v>
      </c>
      <c r="I2923" s="3" t="str">
        <f t="shared" si="496"/>
        <v/>
      </c>
      <c r="K2923" s="3">
        <f t="shared" si="497"/>
        <v>61</v>
      </c>
      <c r="L2923" s="3" t="str">
        <f t="shared" si="498"/>
        <v/>
      </c>
      <c r="N2923" s="48" t="s">
        <v>52</v>
      </c>
      <c r="O2923" s="57"/>
      <c r="P2923" s="36"/>
      <c r="Q2923" s="35"/>
      <c r="R2923" s="37"/>
      <c r="S2923" s="185"/>
      <c r="T2923" s="62" t="str">
        <f>IF(N2923&lt;&gt;"Choose Race",VLOOKUP(Q2923,'Riders Names'!A$2:B$582,2,FALSE),"")</f>
        <v/>
      </c>
      <c r="U2923" s="45" t="str">
        <f>IF(P2923&gt;0,VLOOKUP(Q2923,'Riders Names'!A$2:B$582,1,FALSE),"")</f>
        <v/>
      </c>
      <c r="X2923" s="7" t="str">
        <f>IF('My Races'!$H$2="All",Q2923,CONCATENATE(Q2923,N2923))</f>
        <v>Choose Race</v>
      </c>
    </row>
    <row r="2924" spans="1:24" hidden="1" x14ac:dyDescent="0.2">
      <c r="A2924" s="73" t="str">
        <f t="shared" si="494"/>
        <v/>
      </c>
      <c r="B2924" s="3" t="str">
        <f t="shared" si="492"/>
        <v/>
      </c>
      <c r="E2924" s="14" t="str">
        <f t="shared" si="493"/>
        <v/>
      </c>
      <c r="F2924" s="3">
        <f t="shared" si="499"/>
        <v>8</v>
      </c>
      <c r="G2924" s="3" t="str">
        <f t="shared" si="495"/>
        <v/>
      </c>
      <c r="H2924" s="3">
        <f t="shared" si="500"/>
        <v>0</v>
      </c>
      <c r="I2924" s="3" t="str">
        <f t="shared" si="496"/>
        <v/>
      </c>
      <c r="K2924" s="3">
        <f t="shared" si="497"/>
        <v>61</v>
      </c>
      <c r="L2924" s="3" t="str">
        <f t="shared" si="498"/>
        <v/>
      </c>
      <c r="N2924" s="48" t="s">
        <v>52</v>
      </c>
      <c r="O2924" s="57"/>
      <c r="P2924" s="36"/>
      <c r="Q2924" s="35"/>
      <c r="R2924" s="37"/>
      <c r="S2924" s="185"/>
      <c r="T2924" s="62" t="str">
        <f>IF(N2924&lt;&gt;"Choose Race",VLOOKUP(Q2924,'Riders Names'!A$2:B$582,2,FALSE),"")</f>
        <v/>
      </c>
      <c r="U2924" s="45" t="str">
        <f>IF(P2924&gt;0,VLOOKUP(Q2924,'Riders Names'!A$2:B$582,1,FALSE),"")</f>
        <v/>
      </c>
      <c r="X2924" s="7" t="str">
        <f>IF('My Races'!$H$2="All",Q2924,CONCATENATE(Q2924,N2924))</f>
        <v>Choose Race</v>
      </c>
    </row>
    <row r="2925" spans="1:24" hidden="1" x14ac:dyDescent="0.2">
      <c r="A2925" s="73" t="str">
        <f t="shared" si="494"/>
        <v/>
      </c>
      <c r="B2925" s="3" t="str">
        <f t="shared" si="492"/>
        <v/>
      </c>
      <c r="E2925" s="14" t="str">
        <f t="shared" si="493"/>
        <v/>
      </c>
      <c r="F2925" s="3">
        <f t="shared" si="499"/>
        <v>8</v>
      </c>
      <c r="G2925" s="3" t="str">
        <f t="shared" si="495"/>
        <v/>
      </c>
      <c r="H2925" s="3">
        <f t="shared" si="500"/>
        <v>0</v>
      </c>
      <c r="I2925" s="3" t="str">
        <f t="shared" si="496"/>
        <v/>
      </c>
      <c r="K2925" s="3">
        <f t="shared" si="497"/>
        <v>61</v>
      </c>
      <c r="L2925" s="3" t="str">
        <f t="shared" si="498"/>
        <v/>
      </c>
      <c r="N2925" s="48" t="s">
        <v>52</v>
      </c>
      <c r="O2925" s="57"/>
      <c r="P2925" s="36"/>
      <c r="Q2925" s="35"/>
      <c r="R2925" s="37"/>
      <c r="S2925" s="185"/>
      <c r="T2925" s="62" t="str">
        <f>IF(N2925&lt;&gt;"Choose Race",VLOOKUP(Q2925,'Riders Names'!A$2:B$582,2,FALSE),"")</f>
        <v/>
      </c>
      <c r="U2925" s="45" t="str">
        <f>IF(P2925&gt;0,VLOOKUP(Q2925,'Riders Names'!A$2:B$582,1,FALSE),"")</f>
        <v/>
      </c>
      <c r="X2925" s="7" t="str">
        <f>IF('My Races'!$H$2="All",Q2925,CONCATENATE(Q2925,N2925))</f>
        <v>Choose Race</v>
      </c>
    </row>
    <row r="2926" spans="1:24" hidden="1" x14ac:dyDescent="0.2">
      <c r="A2926" s="73" t="str">
        <f t="shared" si="494"/>
        <v/>
      </c>
      <c r="B2926" s="3" t="str">
        <f t="shared" si="492"/>
        <v/>
      </c>
      <c r="E2926" s="14" t="str">
        <f t="shared" si="493"/>
        <v/>
      </c>
      <c r="F2926" s="3">
        <f t="shared" si="499"/>
        <v>8</v>
      </c>
      <c r="G2926" s="3" t="str">
        <f t="shared" si="495"/>
        <v/>
      </c>
      <c r="H2926" s="3">
        <f t="shared" si="500"/>
        <v>0</v>
      </c>
      <c r="I2926" s="3" t="str">
        <f t="shared" si="496"/>
        <v/>
      </c>
      <c r="K2926" s="3">
        <f t="shared" si="497"/>
        <v>61</v>
      </c>
      <c r="L2926" s="3" t="str">
        <f t="shared" si="498"/>
        <v/>
      </c>
      <c r="N2926" s="48" t="s">
        <v>52</v>
      </c>
      <c r="O2926" s="57"/>
      <c r="P2926" s="36"/>
      <c r="Q2926" s="35"/>
      <c r="R2926" s="37"/>
      <c r="S2926" s="185"/>
      <c r="T2926" s="62" t="str">
        <f>IF(N2926&lt;&gt;"Choose Race",VLOOKUP(Q2926,'Riders Names'!A$2:B$582,2,FALSE),"")</f>
        <v/>
      </c>
      <c r="U2926" s="45" t="str">
        <f>IF(P2926&gt;0,VLOOKUP(Q2926,'Riders Names'!A$2:B$582,1,FALSE),"")</f>
        <v/>
      </c>
      <c r="X2926" s="7" t="str">
        <f>IF('My Races'!$H$2="All",Q2926,CONCATENATE(Q2926,N2926))</f>
        <v>Choose Race</v>
      </c>
    </row>
    <row r="2927" spans="1:24" hidden="1" x14ac:dyDescent="0.2">
      <c r="A2927" s="73" t="str">
        <f t="shared" si="494"/>
        <v/>
      </c>
      <c r="B2927" s="3" t="str">
        <f t="shared" si="492"/>
        <v/>
      </c>
      <c r="E2927" s="14" t="str">
        <f t="shared" si="493"/>
        <v/>
      </c>
      <c r="F2927" s="3">
        <f t="shared" si="499"/>
        <v>8</v>
      </c>
      <c r="G2927" s="3" t="str">
        <f t="shared" si="495"/>
        <v/>
      </c>
      <c r="H2927" s="3">
        <f t="shared" si="500"/>
        <v>0</v>
      </c>
      <c r="I2927" s="3" t="str">
        <f t="shared" si="496"/>
        <v/>
      </c>
      <c r="K2927" s="3">
        <f t="shared" si="497"/>
        <v>61</v>
      </c>
      <c r="L2927" s="3" t="str">
        <f t="shared" si="498"/>
        <v/>
      </c>
      <c r="N2927" s="48" t="s">
        <v>52</v>
      </c>
      <c r="O2927" s="57"/>
      <c r="P2927" s="36"/>
      <c r="Q2927" s="35"/>
      <c r="R2927" s="37"/>
      <c r="S2927" s="185"/>
      <c r="T2927" s="62" t="str">
        <f>IF(N2927&lt;&gt;"Choose Race",VLOOKUP(Q2927,'Riders Names'!A$2:B$582,2,FALSE),"")</f>
        <v/>
      </c>
      <c r="U2927" s="45" t="str">
        <f>IF(P2927&gt;0,VLOOKUP(Q2927,'Riders Names'!A$2:B$582,1,FALSE),"")</f>
        <v/>
      </c>
      <c r="X2927" s="7" t="str">
        <f>IF('My Races'!$H$2="All",Q2927,CONCATENATE(Q2927,N2927))</f>
        <v>Choose Race</v>
      </c>
    </row>
    <row r="2928" spans="1:24" hidden="1" x14ac:dyDescent="0.2">
      <c r="A2928" s="73" t="str">
        <f t="shared" si="494"/>
        <v/>
      </c>
      <c r="B2928" s="3" t="str">
        <f t="shared" si="492"/>
        <v/>
      </c>
      <c r="E2928" s="14" t="str">
        <f t="shared" si="493"/>
        <v/>
      </c>
      <c r="F2928" s="3">
        <f t="shared" si="499"/>
        <v>8</v>
      </c>
      <c r="G2928" s="3" t="str">
        <f t="shared" si="495"/>
        <v/>
      </c>
      <c r="H2928" s="3">
        <f t="shared" si="500"/>
        <v>0</v>
      </c>
      <c r="I2928" s="3" t="str">
        <f t="shared" si="496"/>
        <v/>
      </c>
      <c r="K2928" s="3">
        <f t="shared" si="497"/>
        <v>61</v>
      </c>
      <c r="L2928" s="3" t="str">
        <f t="shared" si="498"/>
        <v/>
      </c>
      <c r="N2928" s="48" t="s">
        <v>52</v>
      </c>
      <c r="O2928" s="57"/>
      <c r="P2928" s="36"/>
      <c r="Q2928" s="35"/>
      <c r="R2928" s="37"/>
      <c r="S2928" s="185"/>
      <c r="T2928" s="62" t="str">
        <f>IF(N2928&lt;&gt;"Choose Race",VLOOKUP(Q2928,'Riders Names'!A$2:B$582,2,FALSE),"")</f>
        <v/>
      </c>
      <c r="U2928" s="45" t="str">
        <f>IF(P2928&gt;0,VLOOKUP(Q2928,'Riders Names'!A$2:B$582,1,FALSE),"")</f>
        <v/>
      </c>
      <c r="X2928" s="7" t="str">
        <f>IF('My Races'!$H$2="All",Q2928,CONCATENATE(Q2928,N2928))</f>
        <v>Choose Race</v>
      </c>
    </row>
    <row r="2929" spans="1:24" hidden="1" x14ac:dyDescent="0.2">
      <c r="A2929" s="73" t="str">
        <f t="shared" si="494"/>
        <v/>
      </c>
      <c r="B2929" s="3" t="str">
        <f t="shared" si="492"/>
        <v/>
      </c>
      <c r="E2929" s="14" t="str">
        <f t="shared" si="493"/>
        <v/>
      </c>
      <c r="F2929" s="3">
        <f t="shared" si="499"/>
        <v>8</v>
      </c>
      <c r="G2929" s="3" t="str">
        <f t="shared" si="495"/>
        <v/>
      </c>
      <c r="H2929" s="3">
        <f t="shared" si="500"/>
        <v>0</v>
      </c>
      <c r="I2929" s="3" t="str">
        <f t="shared" si="496"/>
        <v/>
      </c>
      <c r="K2929" s="3">
        <f t="shared" si="497"/>
        <v>61</v>
      </c>
      <c r="L2929" s="3" t="str">
        <f t="shared" si="498"/>
        <v/>
      </c>
      <c r="N2929" s="48" t="s">
        <v>52</v>
      </c>
      <c r="O2929" s="57"/>
      <c r="P2929" s="36"/>
      <c r="Q2929" s="35"/>
      <c r="R2929" s="37"/>
      <c r="S2929" s="185"/>
      <c r="T2929" s="62" t="str">
        <f>IF(N2929&lt;&gt;"Choose Race",VLOOKUP(Q2929,'Riders Names'!A$2:B$582,2,FALSE),"")</f>
        <v/>
      </c>
      <c r="U2929" s="45" t="str">
        <f>IF(P2929&gt;0,VLOOKUP(Q2929,'Riders Names'!A$2:B$582,1,FALSE),"")</f>
        <v/>
      </c>
      <c r="X2929" s="7" t="str">
        <f>IF('My Races'!$H$2="All",Q2929,CONCATENATE(Q2929,N2929))</f>
        <v>Choose Race</v>
      </c>
    </row>
    <row r="2930" spans="1:24" hidden="1" x14ac:dyDescent="0.2">
      <c r="A2930" s="73" t="str">
        <f t="shared" si="494"/>
        <v/>
      </c>
      <c r="B2930" s="3" t="str">
        <f t="shared" si="492"/>
        <v/>
      </c>
      <c r="E2930" s="14" t="str">
        <f t="shared" si="493"/>
        <v/>
      </c>
      <c r="F2930" s="3">
        <f t="shared" si="499"/>
        <v>8</v>
      </c>
      <c r="G2930" s="3" t="str">
        <f t="shared" si="495"/>
        <v/>
      </c>
      <c r="H2930" s="3">
        <f t="shared" si="500"/>
        <v>0</v>
      </c>
      <c r="I2930" s="3" t="str">
        <f t="shared" si="496"/>
        <v/>
      </c>
      <c r="K2930" s="3">
        <f t="shared" si="497"/>
        <v>61</v>
      </c>
      <c r="L2930" s="3" t="str">
        <f t="shared" si="498"/>
        <v/>
      </c>
      <c r="N2930" s="48" t="s">
        <v>52</v>
      </c>
      <c r="O2930" s="57"/>
      <c r="P2930" s="36"/>
      <c r="Q2930" s="35"/>
      <c r="R2930" s="37"/>
      <c r="S2930" s="185"/>
      <c r="T2930" s="62" t="str">
        <f>IF(N2930&lt;&gt;"Choose Race",VLOOKUP(Q2930,'Riders Names'!A$2:B$582,2,FALSE),"")</f>
        <v/>
      </c>
      <c r="U2930" s="45" t="str">
        <f>IF(P2930&gt;0,VLOOKUP(Q2930,'Riders Names'!A$2:B$582,1,FALSE),"")</f>
        <v/>
      </c>
      <c r="X2930" s="7" t="str">
        <f>IF('My Races'!$H$2="All",Q2930,CONCATENATE(Q2930,N2930))</f>
        <v>Choose Race</v>
      </c>
    </row>
    <row r="2931" spans="1:24" hidden="1" x14ac:dyDescent="0.2">
      <c r="A2931" s="73" t="str">
        <f t="shared" si="494"/>
        <v/>
      </c>
      <c r="B2931" s="3" t="str">
        <f t="shared" si="492"/>
        <v/>
      </c>
      <c r="E2931" s="14" t="str">
        <f t="shared" si="493"/>
        <v/>
      </c>
      <c r="F2931" s="3">
        <f t="shared" si="499"/>
        <v>8</v>
      </c>
      <c r="G2931" s="3" t="str">
        <f t="shared" si="495"/>
        <v/>
      </c>
      <c r="H2931" s="3">
        <f t="shared" si="500"/>
        <v>0</v>
      </c>
      <c r="I2931" s="3" t="str">
        <f t="shared" si="496"/>
        <v/>
      </c>
      <c r="K2931" s="3">
        <f t="shared" si="497"/>
        <v>61</v>
      </c>
      <c r="L2931" s="3" t="str">
        <f t="shared" si="498"/>
        <v/>
      </c>
      <c r="N2931" s="48" t="s">
        <v>52</v>
      </c>
      <c r="O2931" s="57"/>
      <c r="P2931" s="36"/>
      <c r="Q2931" s="35"/>
      <c r="R2931" s="37"/>
      <c r="S2931" s="185"/>
      <c r="T2931" s="62" t="str">
        <f>IF(N2931&lt;&gt;"Choose Race",VLOOKUP(Q2931,'Riders Names'!A$2:B$582,2,FALSE),"")</f>
        <v/>
      </c>
      <c r="U2931" s="45" t="str">
        <f>IF(P2931&gt;0,VLOOKUP(Q2931,'Riders Names'!A$2:B$582,1,FALSE),"")</f>
        <v/>
      </c>
      <c r="X2931" s="7" t="str">
        <f>IF('My Races'!$H$2="All",Q2931,CONCATENATE(Q2931,N2931))</f>
        <v>Choose Race</v>
      </c>
    </row>
    <row r="2932" spans="1:24" hidden="1" x14ac:dyDescent="0.2">
      <c r="A2932" s="73" t="str">
        <f t="shared" si="494"/>
        <v/>
      </c>
      <c r="B2932" s="3" t="str">
        <f t="shared" si="492"/>
        <v/>
      </c>
      <c r="E2932" s="14" t="str">
        <f t="shared" si="493"/>
        <v/>
      </c>
      <c r="F2932" s="3">
        <f t="shared" si="499"/>
        <v>8</v>
      </c>
      <c r="G2932" s="3" t="str">
        <f t="shared" si="495"/>
        <v/>
      </c>
      <c r="H2932" s="3">
        <f t="shared" si="500"/>
        <v>0</v>
      </c>
      <c r="I2932" s="3" t="str">
        <f t="shared" si="496"/>
        <v/>
      </c>
      <c r="K2932" s="3">
        <f t="shared" si="497"/>
        <v>61</v>
      </c>
      <c r="L2932" s="3" t="str">
        <f t="shared" si="498"/>
        <v/>
      </c>
      <c r="N2932" s="48" t="s">
        <v>52</v>
      </c>
      <c r="O2932" s="57"/>
      <c r="P2932" s="36"/>
      <c r="Q2932" s="35"/>
      <c r="R2932" s="37"/>
      <c r="S2932" s="185"/>
      <c r="T2932" s="62" t="str">
        <f>IF(N2932&lt;&gt;"Choose Race",VLOOKUP(Q2932,'Riders Names'!A$2:B$582,2,FALSE),"")</f>
        <v/>
      </c>
      <c r="U2932" s="45" t="str">
        <f>IF(P2932&gt;0,VLOOKUP(Q2932,'Riders Names'!A$2:B$582,1,FALSE),"")</f>
        <v/>
      </c>
      <c r="X2932" s="7" t="str">
        <f>IF('My Races'!$H$2="All",Q2932,CONCATENATE(Q2932,N2932))</f>
        <v>Choose Race</v>
      </c>
    </row>
    <row r="2933" spans="1:24" hidden="1" x14ac:dyDescent="0.2">
      <c r="A2933" s="73" t="str">
        <f t="shared" si="494"/>
        <v/>
      </c>
      <c r="B2933" s="3" t="str">
        <f t="shared" si="492"/>
        <v/>
      </c>
      <c r="E2933" s="14" t="str">
        <f t="shared" si="493"/>
        <v/>
      </c>
      <c r="F2933" s="3">
        <f t="shared" si="499"/>
        <v>8</v>
      </c>
      <c r="G2933" s="3" t="str">
        <f t="shared" si="495"/>
        <v/>
      </c>
      <c r="H2933" s="3">
        <f t="shared" si="500"/>
        <v>0</v>
      </c>
      <c r="I2933" s="3" t="str">
        <f t="shared" si="496"/>
        <v/>
      </c>
      <c r="K2933" s="3">
        <f t="shared" si="497"/>
        <v>61</v>
      </c>
      <c r="L2933" s="3" t="str">
        <f t="shared" si="498"/>
        <v/>
      </c>
      <c r="N2933" s="48" t="s">
        <v>52</v>
      </c>
      <c r="O2933" s="57"/>
      <c r="P2933" s="36"/>
      <c r="Q2933" s="35"/>
      <c r="R2933" s="37"/>
      <c r="S2933" s="185"/>
      <c r="T2933" s="62" t="str">
        <f>IF(N2933&lt;&gt;"Choose Race",VLOOKUP(Q2933,'Riders Names'!A$2:B$582,2,FALSE),"")</f>
        <v/>
      </c>
      <c r="U2933" s="45" t="str">
        <f>IF(P2933&gt;0,VLOOKUP(Q2933,'Riders Names'!A$2:B$582,1,FALSE),"")</f>
        <v/>
      </c>
      <c r="X2933" s="7" t="str">
        <f>IF('My Races'!$H$2="All",Q2933,CONCATENATE(Q2933,N2933))</f>
        <v>Choose Race</v>
      </c>
    </row>
    <row r="2934" spans="1:24" hidden="1" x14ac:dyDescent="0.2">
      <c r="A2934" s="73" t="str">
        <f t="shared" si="494"/>
        <v/>
      </c>
      <c r="B2934" s="3" t="str">
        <f t="shared" si="492"/>
        <v/>
      </c>
      <c r="E2934" s="14" t="str">
        <f t="shared" si="493"/>
        <v/>
      </c>
      <c r="F2934" s="3">
        <f t="shared" si="499"/>
        <v>8</v>
      </c>
      <c r="G2934" s="3" t="str">
        <f t="shared" si="495"/>
        <v/>
      </c>
      <c r="H2934" s="3">
        <f t="shared" si="500"/>
        <v>0</v>
      </c>
      <c r="I2934" s="3" t="str">
        <f t="shared" si="496"/>
        <v/>
      </c>
      <c r="K2934" s="3">
        <f t="shared" si="497"/>
        <v>61</v>
      </c>
      <c r="L2934" s="3" t="str">
        <f t="shared" si="498"/>
        <v/>
      </c>
      <c r="N2934" s="48" t="s">
        <v>52</v>
      </c>
      <c r="O2934" s="57"/>
      <c r="P2934" s="36"/>
      <c r="Q2934" s="35"/>
      <c r="R2934" s="37"/>
      <c r="S2934" s="185"/>
      <c r="T2934" s="62" t="str">
        <f>IF(N2934&lt;&gt;"Choose Race",VLOOKUP(Q2934,'Riders Names'!A$2:B$582,2,FALSE),"")</f>
        <v/>
      </c>
      <c r="U2934" s="45" t="str">
        <f>IF(P2934&gt;0,VLOOKUP(Q2934,'Riders Names'!A$2:B$582,1,FALSE),"")</f>
        <v/>
      </c>
      <c r="X2934" s="7" t="str">
        <f>IF('My Races'!$H$2="All",Q2934,CONCATENATE(Q2934,N2934))</f>
        <v>Choose Race</v>
      </c>
    </row>
    <row r="2935" spans="1:24" hidden="1" x14ac:dyDescent="0.2">
      <c r="A2935" s="73" t="str">
        <f t="shared" si="494"/>
        <v/>
      </c>
      <c r="B2935" s="3" t="str">
        <f t="shared" si="492"/>
        <v/>
      </c>
      <c r="E2935" s="14" t="str">
        <f t="shared" si="493"/>
        <v/>
      </c>
      <c r="F2935" s="3">
        <f t="shared" si="499"/>
        <v>8</v>
      </c>
      <c r="G2935" s="3" t="str">
        <f t="shared" si="495"/>
        <v/>
      </c>
      <c r="H2935" s="3">
        <f t="shared" si="500"/>
        <v>0</v>
      </c>
      <c r="I2935" s="3" t="str">
        <f t="shared" si="496"/>
        <v/>
      </c>
      <c r="K2935" s="3">
        <f t="shared" si="497"/>
        <v>61</v>
      </c>
      <c r="L2935" s="3" t="str">
        <f t="shared" si="498"/>
        <v/>
      </c>
      <c r="N2935" s="48" t="s">
        <v>52</v>
      </c>
      <c r="O2935" s="57"/>
      <c r="P2935" s="36"/>
      <c r="Q2935" s="35"/>
      <c r="R2935" s="37"/>
      <c r="S2935" s="185"/>
      <c r="T2935" s="62" t="str">
        <f>IF(N2935&lt;&gt;"Choose Race",VLOOKUP(Q2935,'Riders Names'!A$2:B$582,2,FALSE),"")</f>
        <v/>
      </c>
      <c r="U2935" s="45" t="str">
        <f>IF(P2935&gt;0,VLOOKUP(Q2935,'Riders Names'!A$2:B$582,1,FALSE),"")</f>
        <v/>
      </c>
      <c r="X2935" s="7" t="str">
        <f>IF('My Races'!$H$2="All",Q2935,CONCATENATE(Q2935,N2935))</f>
        <v>Choose Race</v>
      </c>
    </row>
    <row r="2936" spans="1:24" hidden="1" x14ac:dyDescent="0.2">
      <c r="A2936" s="73" t="str">
        <f t="shared" si="494"/>
        <v/>
      </c>
      <c r="B2936" s="3" t="str">
        <f t="shared" si="492"/>
        <v/>
      </c>
      <c r="E2936" s="14" t="str">
        <f t="shared" si="493"/>
        <v/>
      </c>
      <c r="F2936" s="3">
        <f t="shared" si="499"/>
        <v>8</v>
      </c>
      <c r="G2936" s="3" t="str">
        <f t="shared" si="495"/>
        <v/>
      </c>
      <c r="H2936" s="3">
        <f t="shared" si="500"/>
        <v>0</v>
      </c>
      <c r="I2936" s="3" t="str">
        <f t="shared" si="496"/>
        <v/>
      </c>
      <c r="K2936" s="3">
        <f t="shared" si="497"/>
        <v>61</v>
      </c>
      <c r="L2936" s="3" t="str">
        <f t="shared" si="498"/>
        <v/>
      </c>
      <c r="N2936" s="48" t="s">
        <v>52</v>
      </c>
      <c r="O2936" s="57"/>
      <c r="P2936" s="36"/>
      <c r="Q2936" s="35"/>
      <c r="R2936" s="37"/>
      <c r="S2936" s="185"/>
      <c r="T2936" s="62" t="str">
        <f>IF(N2936&lt;&gt;"Choose Race",VLOOKUP(Q2936,'Riders Names'!A$2:B$582,2,FALSE),"")</f>
        <v/>
      </c>
      <c r="U2936" s="45" t="str">
        <f>IF(P2936&gt;0,VLOOKUP(Q2936,'Riders Names'!A$2:B$582,1,FALSE),"")</f>
        <v/>
      </c>
      <c r="X2936" s="7" t="str">
        <f>IF('My Races'!$H$2="All",Q2936,CONCATENATE(Q2936,N2936))</f>
        <v>Choose Race</v>
      </c>
    </row>
    <row r="2937" spans="1:24" hidden="1" x14ac:dyDescent="0.2">
      <c r="A2937" s="73" t="str">
        <f t="shared" si="494"/>
        <v/>
      </c>
      <c r="B2937" s="3" t="str">
        <f t="shared" si="492"/>
        <v/>
      </c>
      <c r="E2937" s="14" t="str">
        <f t="shared" si="493"/>
        <v/>
      </c>
      <c r="F2937" s="3">
        <f t="shared" si="499"/>
        <v>8</v>
      </c>
      <c r="G2937" s="3" t="str">
        <f t="shared" si="495"/>
        <v/>
      </c>
      <c r="H2937" s="3">
        <f t="shared" si="500"/>
        <v>0</v>
      </c>
      <c r="I2937" s="3" t="str">
        <f t="shared" si="496"/>
        <v/>
      </c>
      <c r="K2937" s="3">
        <f t="shared" si="497"/>
        <v>61</v>
      </c>
      <c r="L2937" s="3" t="str">
        <f t="shared" si="498"/>
        <v/>
      </c>
      <c r="N2937" s="48" t="s">
        <v>52</v>
      </c>
      <c r="O2937" s="57"/>
      <c r="P2937" s="36"/>
      <c r="Q2937" s="35"/>
      <c r="R2937" s="37"/>
      <c r="S2937" s="185"/>
      <c r="T2937" s="62" t="str">
        <f>IF(N2937&lt;&gt;"Choose Race",VLOOKUP(Q2937,'Riders Names'!A$2:B$582,2,FALSE),"")</f>
        <v/>
      </c>
      <c r="U2937" s="45" t="str">
        <f>IF(P2937&gt;0,VLOOKUP(Q2937,'Riders Names'!A$2:B$582,1,FALSE),"")</f>
        <v/>
      </c>
      <c r="X2937" s="7" t="str">
        <f>IF('My Races'!$H$2="All",Q2937,CONCATENATE(Q2937,N2937))</f>
        <v>Choose Race</v>
      </c>
    </row>
    <row r="2938" spans="1:24" hidden="1" x14ac:dyDescent="0.2">
      <c r="A2938" s="73" t="str">
        <f t="shared" si="494"/>
        <v/>
      </c>
      <c r="B2938" s="3" t="str">
        <f t="shared" si="492"/>
        <v/>
      </c>
      <c r="E2938" s="14" t="str">
        <f t="shared" si="493"/>
        <v/>
      </c>
      <c r="F2938" s="3">
        <f t="shared" si="499"/>
        <v>8</v>
      </c>
      <c r="G2938" s="3" t="str">
        <f t="shared" si="495"/>
        <v/>
      </c>
      <c r="H2938" s="3">
        <f t="shared" si="500"/>
        <v>0</v>
      </c>
      <c r="I2938" s="3" t="str">
        <f t="shared" si="496"/>
        <v/>
      </c>
      <c r="K2938" s="3">
        <f t="shared" si="497"/>
        <v>61</v>
      </c>
      <c r="L2938" s="3" t="str">
        <f t="shared" si="498"/>
        <v/>
      </c>
      <c r="N2938" s="48" t="s">
        <v>52</v>
      </c>
      <c r="O2938" s="57"/>
      <c r="P2938" s="36"/>
      <c r="Q2938" s="35"/>
      <c r="R2938" s="37"/>
      <c r="S2938" s="185"/>
      <c r="T2938" s="62" t="str">
        <f>IF(N2938&lt;&gt;"Choose Race",VLOOKUP(Q2938,'Riders Names'!A$2:B$582,2,FALSE),"")</f>
        <v/>
      </c>
      <c r="U2938" s="45" t="str">
        <f>IF(P2938&gt;0,VLOOKUP(Q2938,'Riders Names'!A$2:B$582,1,FALSE),"")</f>
        <v/>
      </c>
      <c r="X2938" s="7" t="str">
        <f>IF('My Races'!$H$2="All",Q2938,CONCATENATE(Q2938,N2938))</f>
        <v>Choose Race</v>
      </c>
    </row>
    <row r="2939" spans="1:24" hidden="1" x14ac:dyDescent="0.2">
      <c r="A2939" s="73" t="str">
        <f t="shared" si="494"/>
        <v/>
      </c>
      <c r="B2939" s="3" t="str">
        <f t="shared" si="492"/>
        <v/>
      </c>
      <c r="E2939" s="14" t="str">
        <f t="shared" si="493"/>
        <v/>
      </c>
      <c r="F2939" s="3">
        <f t="shared" si="499"/>
        <v>8</v>
      </c>
      <c r="G2939" s="3" t="str">
        <f t="shared" si="495"/>
        <v/>
      </c>
      <c r="H2939" s="3">
        <f t="shared" si="500"/>
        <v>0</v>
      </c>
      <c r="I2939" s="3" t="str">
        <f t="shared" si="496"/>
        <v/>
      </c>
      <c r="K2939" s="3">
        <f t="shared" si="497"/>
        <v>61</v>
      </c>
      <c r="L2939" s="3" t="str">
        <f t="shared" si="498"/>
        <v/>
      </c>
      <c r="N2939" s="48" t="s">
        <v>52</v>
      </c>
      <c r="O2939" s="57"/>
      <c r="P2939" s="36"/>
      <c r="Q2939" s="35"/>
      <c r="R2939" s="37"/>
      <c r="S2939" s="185"/>
      <c r="T2939" s="62" t="str">
        <f>IF(N2939&lt;&gt;"Choose Race",VLOOKUP(Q2939,'Riders Names'!A$2:B$582,2,FALSE),"")</f>
        <v/>
      </c>
      <c r="U2939" s="45" t="str">
        <f>IF(P2939&gt;0,VLOOKUP(Q2939,'Riders Names'!A$2:B$582,1,FALSE),"")</f>
        <v/>
      </c>
      <c r="X2939" s="7" t="str">
        <f>IF('My Races'!$H$2="All",Q2939,CONCATENATE(Q2939,N2939))</f>
        <v>Choose Race</v>
      </c>
    </row>
    <row r="2940" spans="1:24" hidden="1" x14ac:dyDescent="0.2">
      <c r="A2940" s="73" t="str">
        <f t="shared" si="494"/>
        <v/>
      </c>
      <c r="B2940" s="3" t="str">
        <f t="shared" si="492"/>
        <v/>
      </c>
      <c r="E2940" s="14" t="str">
        <f t="shared" si="493"/>
        <v/>
      </c>
      <c r="F2940" s="3">
        <f t="shared" si="499"/>
        <v>8</v>
      </c>
      <c r="G2940" s="3" t="str">
        <f t="shared" si="495"/>
        <v/>
      </c>
      <c r="H2940" s="3">
        <f t="shared" si="500"/>
        <v>0</v>
      </c>
      <c r="I2940" s="3" t="str">
        <f t="shared" si="496"/>
        <v/>
      </c>
      <c r="K2940" s="3">
        <f t="shared" si="497"/>
        <v>61</v>
      </c>
      <c r="L2940" s="3" t="str">
        <f t="shared" si="498"/>
        <v/>
      </c>
      <c r="N2940" s="48" t="s">
        <v>52</v>
      </c>
      <c r="O2940" s="57"/>
      <c r="P2940" s="36"/>
      <c r="Q2940" s="35"/>
      <c r="R2940" s="37"/>
      <c r="S2940" s="185"/>
      <c r="T2940" s="62" t="str">
        <f>IF(N2940&lt;&gt;"Choose Race",VLOOKUP(Q2940,'Riders Names'!A$2:B$582,2,FALSE),"")</f>
        <v/>
      </c>
      <c r="U2940" s="45" t="str">
        <f>IF(P2940&gt;0,VLOOKUP(Q2940,'Riders Names'!A$2:B$582,1,FALSE),"")</f>
        <v/>
      </c>
      <c r="X2940" s="7" t="str">
        <f>IF('My Races'!$H$2="All",Q2940,CONCATENATE(Q2940,N2940))</f>
        <v>Choose Race</v>
      </c>
    </row>
    <row r="2941" spans="1:24" hidden="1" x14ac:dyDescent="0.2">
      <c r="A2941" s="73" t="str">
        <f t="shared" si="494"/>
        <v/>
      </c>
      <c r="B2941" s="3" t="str">
        <f t="shared" si="492"/>
        <v/>
      </c>
      <c r="E2941" s="14" t="str">
        <f t="shared" si="493"/>
        <v/>
      </c>
      <c r="F2941" s="3">
        <f t="shared" si="499"/>
        <v>8</v>
      </c>
      <c r="G2941" s="3" t="str">
        <f t="shared" si="495"/>
        <v/>
      </c>
      <c r="H2941" s="3">
        <f t="shared" si="500"/>
        <v>0</v>
      </c>
      <c r="I2941" s="3" t="str">
        <f t="shared" si="496"/>
        <v/>
      </c>
      <c r="K2941" s="3">
        <f t="shared" si="497"/>
        <v>61</v>
      </c>
      <c r="L2941" s="3" t="str">
        <f t="shared" si="498"/>
        <v/>
      </c>
      <c r="N2941" s="48" t="s">
        <v>52</v>
      </c>
      <c r="O2941" s="57"/>
      <c r="P2941" s="36"/>
      <c r="Q2941" s="35"/>
      <c r="R2941" s="37"/>
      <c r="S2941" s="185"/>
      <c r="T2941" s="62" t="str">
        <f>IF(N2941&lt;&gt;"Choose Race",VLOOKUP(Q2941,'Riders Names'!A$2:B$582,2,FALSE),"")</f>
        <v/>
      </c>
      <c r="U2941" s="45" t="str">
        <f>IF(P2941&gt;0,VLOOKUP(Q2941,'Riders Names'!A$2:B$582,1,FALSE),"")</f>
        <v/>
      </c>
      <c r="X2941" s="7" t="str">
        <f>IF('My Races'!$H$2="All",Q2941,CONCATENATE(Q2941,N2941))</f>
        <v>Choose Race</v>
      </c>
    </row>
    <row r="2942" spans="1:24" hidden="1" x14ac:dyDescent="0.2">
      <c r="A2942" s="73" t="str">
        <f t="shared" si="494"/>
        <v/>
      </c>
      <c r="B2942" s="3" t="str">
        <f t="shared" si="492"/>
        <v/>
      </c>
      <c r="E2942" s="14" t="str">
        <f t="shared" si="493"/>
        <v/>
      </c>
      <c r="F2942" s="3">
        <f t="shared" si="499"/>
        <v>8</v>
      </c>
      <c r="G2942" s="3" t="str">
        <f t="shared" si="495"/>
        <v/>
      </c>
      <c r="H2942" s="3">
        <f t="shared" si="500"/>
        <v>0</v>
      </c>
      <c r="I2942" s="3" t="str">
        <f t="shared" si="496"/>
        <v/>
      </c>
      <c r="K2942" s="3">
        <f t="shared" si="497"/>
        <v>61</v>
      </c>
      <c r="L2942" s="3" t="str">
        <f t="shared" si="498"/>
        <v/>
      </c>
      <c r="N2942" s="48" t="s">
        <v>52</v>
      </c>
      <c r="O2942" s="57"/>
      <c r="P2942" s="36"/>
      <c r="Q2942" s="35"/>
      <c r="R2942" s="37"/>
      <c r="S2942" s="185"/>
      <c r="T2942" s="62" t="str">
        <f>IF(N2942&lt;&gt;"Choose Race",VLOOKUP(Q2942,'Riders Names'!A$2:B$582,2,FALSE),"")</f>
        <v/>
      </c>
      <c r="U2942" s="45" t="str">
        <f>IF(P2942&gt;0,VLOOKUP(Q2942,'Riders Names'!A$2:B$582,1,FALSE),"")</f>
        <v/>
      </c>
      <c r="X2942" s="7" t="str">
        <f>IF('My Races'!$H$2="All",Q2942,CONCATENATE(Q2942,N2942))</f>
        <v>Choose Race</v>
      </c>
    </row>
    <row r="2943" spans="1:24" hidden="1" x14ac:dyDescent="0.2">
      <c r="A2943" s="73" t="str">
        <f t="shared" si="494"/>
        <v/>
      </c>
      <c r="B2943" s="3" t="str">
        <f t="shared" si="492"/>
        <v/>
      </c>
      <c r="E2943" s="14" t="str">
        <f t="shared" si="493"/>
        <v/>
      </c>
      <c r="F2943" s="3">
        <f t="shared" si="499"/>
        <v>8</v>
      </c>
      <c r="G2943" s="3" t="str">
        <f t="shared" si="495"/>
        <v/>
      </c>
      <c r="H2943" s="3">
        <f t="shared" si="500"/>
        <v>0</v>
      </c>
      <c r="I2943" s="3" t="str">
        <f t="shared" si="496"/>
        <v/>
      </c>
      <c r="K2943" s="3">
        <f t="shared" si="497"/>
        <v>61</v>
      </c>
      <c r="L2943" s="3" t="str">
        <f t="shared" si="498"/>
        <v/>
      </c>
      <c r="N2943" s="48" t="s">
        <v>52</v>
      </c>
      <c r="O2943" s="57"/>
      <c r="P2943" s="36"/>
      <c r="Q2943" s="35"/>
      <c r="R2943" s="37"/>
      <c r="S2943" s="185"/>
      <c r="T2943" s="62" t="str">
        <f>IF(N2943&lt;&gt;"Choose Race",VLOOKUP(Q2943,'Riders Names'!A$2:B$582,2,FALSE),"")</f>
        <v/>
      </c>
      <c r="U2943" s="45" t="str">
        <f>IF(P2943&gt;0,VLOOKUP(Q2943,'Riders Names'!A$2:B$582,1,FALSE),"")</f>
        <v/>
      </c>
      <c r="X2943" s="7" t="str">
        <f>IF('My Races'!$H$2="All",Q2943,CONCATENATE(Q2943,N2943))</f>
        <v>Choose Race</v>
      </c>
    </row>
    <row r="2944" spans="1:24" hidden="1" x14ac:dyDescent="0.2">
      <c r="A2944" s="73" t="str">
        <f t="shared" si="494"/>
        <v/>
      </c>
      <c r="B2944" s="3" t="str">
        <f t="shared" si="492"/>
        <v/>
      </c>
      <c r="E2944" s="14" t="str">
        <f t="shared" si="493"/>
        <v/>
      </c>
      <c r="F2944" s="3">
        <f t="shared" si="499"/>
        <v>8</v>
      </c>
      <c r="G2944" s="3" t="str">
        <f t="shared" si="495"/>
        <v/>
      </c>
      <c r="H2944" s="3">
        <f t="shared" si="500"/>
        <v>0</v>
      </c>
      <c r="I2944" s="3" t="str">
        <f t="shared" si="496"/>
        <v/>
      </c>
      <c r="K2944" s="3">
        <f t="shared" si="497"/>
        <v>61</v>
      </c>
      <c r="L2944" s="3" t="str">
        <f t="shared" si="498"/>
        <v/>
      </c>
      <c r="N2944" s="48" t="s">
        <v>52</v>
      </c>
      <c r="O2944" s="57"/>
      <c r="P2944" s="36"/>
      <c r="Q2944" s="35"/>
      <c r="R2944" s="37"/>
      <c r="S2944" s="185"/>
      <c r="T2944" s="62" t="str">
        <f>IF(N2944&lt;&gt;"Choose Race",VLOOKUP(Q2944,'Riders Names'!A$2:B$582,2,FALSE),"")</f>
        <v/>
      </c>
      <c r="U2944" s="45" t="str">
        <f>IF(P2944&gt;0,VLOOKUP(Q2944,'Riders Names'!A$2:B$582,1,FALSE),"")</f>
        <v/>
      </c>
      <c r="X2944" s="7" t="str">
        <f>IF('My Races'!$H$2="All",Q2944,CONCATENATE(Q2944,N2944))</f>
        <v>Choose Race</v>
      </c>
    </row>
    <row r="2945" spans="1:24" hidden="1" x14ac:dyDescent="0.2">
      <c r="A2945" s="73" t="str">
        <f t="shared" si="494"/>
        <v/>
      </c>
      <c r="B2945" s="3" t="str">
        <f t="shared" si="492"/>
        <v/>
      </c>
      <c r="E2945" s="14" t="str">
        <f t="shared" si="493"/>
        <v/>
      </c>
      <c r="F2945" s="3">
        <f t="shared" si="499"/>
        <v>8</v>
      </c>
      <c r="G2945" s="3" t="str">
        <f t="shared" si="495"/>
        <v/>
      </c>
      <c r="H2945" s="3">
        <f t="shared" si="500"/>
        <v>0</v>
      </c>
      <c r="I2945" s="3" t="str">
        <f t="shared" si="496"/>
        <v/>
      </c>
      <c r="K2945" s="3">
        <f t="shared" si="497"/>
        <v>61</v>
      </c>
      <c r="L2945" s="3" t="str">
        <f t="shared" si="498"/>
        <v/>
      </c>
      <c r="N2945" s="48" t="s">
        <v>52</v>
      </c>
      <c r="O2945" s="57"/>
      <c r="P2945" s="36"/>
      <c r="Q2945" s="35"/>
      <c r="R2945" s="37"/>
      <c r="S2945" s="185"/>
      <c r="T2945" s="62" t="str">
        <f>IF(N2945&lt;&gt;"Choose Race",VLOOKUP(Q2945,'Riders Names'!A$2:B$582,2,FALSE),"")</f>
        <v/>
      </c>
      <c r="U2945" s="45" t="str">
        <f>IF(P2945&gt;0,VLOOKUP(Q2945,'Riders Names'!A$2:B$582,1,FALSE),"")</f>
        <v/>
      </c>
      <c r="X2945" s="7" t="str">
        <f>IF('My Races'!$H$2="All",Q2945,CONCATENATE(Q2945,N2945))</f>
        <v>Choose Race</v>
      </c>
    </row>
    <row r="2946" spans="1:24" hidden="1" x14ac:dyDescent="0.2">
      <c r="A2946" s="73" t="str">
        <f t="shared" si="494"/>
        <v/>
      </c>
      <c r="B2946" s="3" t="str">
        <f t="shared" si="492"/>
        <v/>
      </c>
      <c r="E2946" s="14" t="str">
        <f t="shared" si="493"/>
        <v/>
      </c>
      <c r="F2946" s="3">
        <f t="shared" si="499"/>
        <v>8</v>
      </c>
      <c r="G2946" s="3" t="str">
        <f t="shared" si="495"/>
        <v/>
      </c>
      <c r="H2946" s="3">
        <f t="shared" si="500"/>
        <v>0</v>
      </c>
      <c r="I2946" s="3" t="str">
        <f t="shared" si="496"/>
        <v/>
      </c>
      <c r="K2946" s="3">
        <f t="shared" si="497"/>
        <v>61</v>
      </c>
      <c r="L2946" s="3" t="str">
        <f t="shared" si="498"/>
        <v/>
      </c>
      <c r="N2946" s="48" t="s">
        <v>52</v>
      </c>
      <c r="O2946" s="57"/>
      <c r="P2946" s="36"/>
      <c r="Q2946" s="35"/>
      <c r="R2946" s="37"/>
      <c r="S2946" s="185"/>
      <c r="T2946" s="62" t="str">
        <f>IF(N2946&lt;&gt;"Choose Race",VLOOKUP(Q2946,'Riders Names'!A$2:B$582,2,FALSE),"")</f>
        <v/>
      </c>
      <c r="U2946" s="45" t="str">
        <f>IF(P2946&gt;0,VLOOKUP(Q2946,'Riders Names'!A$2:B$582,1,FALSE),"")</f>
        <v/>
      </c>
      <c r="X2946" s="7" t="str">
        <f>IF('My Races'!$H$2="All",Q2946,CONCATENATE(Q2946,N2946))</f>
        <v>Choose Race</v>
      </c>
    </row>
    <row r="2947" spans="1:24" hidden="1" x14ac:dyDescent="0.2">
      <c r="A2947" s="73" t="str">
        <f t="shared" si="494"/>
        <v/>
      </c>
      <c r="B2947" s="3" t="str">
        <f t="shared" ref="B2947:B3010" si="501">IF(N2947=$AA$11,RANK(A2947,A$3:A$5000,1),"")</f>
        <v/>
      </c>
      <c r="E2947" s="14" t="str">
        <f t="shared" ref="E2947:E3010" si="502">IF(N2947=$AA$11,P2947,"")</f>
        <v/>
      </c>
      <c r="F2947" s="3">
        <f t="shared" si="499"/>
        <v>8</v>
      </c>
      <c r="G2947" s="3" t="str">
        <f t="shared" si="495"/>
        <v/>
      </c>
      <c r="H2947" s="3">
        <f t="shared" si="500"/>
        <v>0</v>
      </c>
      <c r="I2947" s="3" t="str">
        <f t="shared" si="496"/>
        <v/>
      </c>
      <c r="K2947" s="3">
        <f t="shared" si="497"/>
        <v>61</v>
      </c>
      <c r="L2947" s="3" t="str">
        <f t="shared" si="498"/>
        <v/>
      </c>
      <c r="N2947" s="48" t="s">
        <v>52</v>
      </c>
      <c r="O2947" s="57"/>
      <c r="P2947" s="36"/>
      <c r="Q2947" s="35"/>
      <c r="R2947" s="37"/>
      <c r="S2947" s="185"/>
      <c r="T2947" s="62" t="str">
        <f>IF(N2947&lt;&gt;"Choose Race",VLOOKUP(Q2947,'Riders Names'!A$2:B$582,2,FALSE),"")</f>
        <v/>
      </c>
      <c r="U2947" s="45" t="str">
        <f>IF(P2947&gt;0,VLOOKUP(Q2947,'Riders Names'!A$2:B$582,1,FALSE),"")</f>
        <v/>
      </c>
      <c r="X2947" s="7" t="str">
        <f>IF('My Races'!$H$2="All",Q2947,CONCATENATE(Q2947,N2947))</f>
        <v>Choose Race</v>
      </c>
    </row>
    <row r="2948" spans="1:24" hidden="1" x14ac:dyDescent="0.2">
      <c r="A2948" s="73" t="str">
        <f t="shared" ref="A2948:A3011" si="503">IF(AND(N2948=$AA$11,$AA$7="All"),R2948,IF(AND(N2948=$AA$11,$AA$7=T2948),R2948,""))</f>
        <v/>
      </c>
      <c r="B2948" s="3" t="str">
        <f t="shared" si="501"/>
        <v/>
      </c>
      <c r="E2948" s="14" t="str">
        <f t="shared" si="502"/>
        <v/>
      </c>
      <c r="F2948" s="3">
        <f t="shared" si="499"/>
        <v>8</v>
      </c>
      <c r="G2948" s="3" t="str">
        <f t="shared" ref="G2948:G3011" si="504">IF(F2948&lt;&gt;F2947,F2948,"")</f>
        <v/>
      </c>
      <c r="H2948" s="3">
        <f t="shared" si="500"/>
        <v>0</v>
      </c>
      <c r="I2948" s="3" t="str">
        <f t="shared" ref="I2948:I3011" si="505">IF(H2948&lt;&gt;H2947,CONCATENATE($AA$11,H2948),"")</f>
        <v/>
      </c>
      <c r="K2948" s="3">
        <f t="shared" si="497"/>
        <v>61</v>
      </c>
      <c r="L2948" s="3" t="str">
        <f t="shared" si="498"/>
        <v/>
      </c>
      <c r="N2948" s="48" t="s">
        <v>52</v>
      </c>
      <c r="O2948" s="57"/>
      <c r="P2948" s="36"/>
      <c r="Q2948" s="35"/>
      <c r="R2948" s="37"/>
      <c r="S2948" s="185"/>
      <c r="T2948" s="62" t="str">
        <f>IF(N2948&lt;&gt;"Choose Race",VLOOKUP(Q2948,'Riders Names'!A$2:B$582,2,FALSE),"")</f>
        <v/>
      </c>
      <c r="U2948" s="45" t="str">
        <f>IF(P2948&gt;0,VLOOKUP(Q2948,'Riders Names'!A$2:B$582,1,FALSE),"")</f>
        <v/>
      </c>
      <c r="X2948" s="7" t="str">
        <f>IF('My Races'!$H$2="All",Q2948,CONCATENATE(Q2948,N2948))</f>
        <v>Choose Race</v>
      </c>
    </row>
    <row r="2949" spans="1:24" hidden="1" x14ac:dyDescent="0.2">
      <c r="A2949" s="73" t="str">
        <f t="shared" si="503"/>
        <v/>
      </c>
      <c r="B2949" s="3" t="str">
        <f t="shared" si="501"/>
        <v/>
      </c>
      <c r="E2949" s="14" t="str">
        <f t="shared" si="502"/>
        <v/>
      </c>
      <c r="F2949" s="3">
        <f t="shared" si="499"/>
        <v>8</v>
      </c>
      <c r="G2949" s="3" t="str">
        <f t="shared" si="504"/>
        <v/>
      </c>
      <c r="H2949" s="3">
        <f t="shared" si="500"/>
        <v>0</v>
      </c>
      <c r="I2949" s="3" t="str">
        <f t="shared" si="505"/>
        <v/>
      </c>
      <c r="K2949" s="3">
        <f t="shared" si="497"/>
        <v>61</v>
      </c>
      <c r="L2949" s="3" t="str">
        <f t="shared" si="498"/>
        <v/>
      </c>
      <c r="N2949" s="48" t="s">
        <v>52</v>
      </c>
      <c r="O2949" s="57"/>
      <c r="P2949" s="36"/>
      <c r="Q2949" s="35"/>
      <c r="R2949" s="37"/>
      <c r="S2949" s="185"/>
      <c r="T2949" s="62" t="str">
        <f>IF(N2949&lt;&gt;"Choose Race",VLOOKUP(Q2949,'Riders Names'!A$2:B$582,2,FALSE),"")</f>
        <v/>
      </c>
      <c r="U2949" s="45" t="str">
        <f>IF(P2949&gt;0,VLOOKUP(Q2949,'Riders Names'!A$2:B$582,1,FALSE),"")</f>
        <v/>
      </c>
      <c r="X2949" s="7" t="str">
        <f>IF('My Races'!$H$2="All",Q2949,CONCATENATE(Q2949,N2949))</f>
        <v>Choose Race</v>
      </c>
    </row>
    <row r="2950" spans="1:24" hidden="1" x14ac:dyDescent="0.2">
      <c r="A2950" s="73" t="str">
        <f t="shared" si="503"/>
        <v/>
      </c>
      <c r="B2950" s="3" t="str">
        <f t="shared" si="501"/>
        <v/>
      </c>
      <c r="E2950" s="14" t="str">
        <f t="shared" si="502"/>
        <v/>
      </c>
      <c r="F2950" s="3">
        <f t="shared" si="499"/>
        <v>8</v>
      </c>
      <c r="G2950" s="3" t="str">
        <f t="shared" si="504"/>
        <v/>
      </c>
      <c r="H2950" s="3">
        <f t="shared" si="500"/>
        <v>0</v>
      </c>
      <c r="I2950" s="3" t="str">
        <f t="shared" si="505"/>
        <v/>
      </c>
      <c r="K2950" s="3">
        <f t="shared" si="497"/>
        <v>61</v>
      </c>
      <c r="L2950" s="3" t="str">
        <f t="shared" si="498"/>
        <v/>
      </c>
      <c r="N2950" s="48" t="s">
        <v>52</v>
      </c>
      <c r="O2950" s="57"/>
      <c r="P2950" s="36"/>
      <c r="Q2950" s="35"/>
      <c r="R2950" s="37"/>
      <c r="S2950" s="185"/>
      <c r="T2950" s="62" t="str">
        <f>IF(N2950&lt;&gt;"Choose Race",VLOOKUP(Q2950,'Riders Names'!A$2:B$582,2,FALSE),"")</f>
        <v/>
      </c>
      <c r="U2950" s="45" t="str">
        <f>IF(P2950&gt;0,VLOOKUP(Q2950,'Riders Names'!A$2:B$582,1,FALSE),"")</f>
        <v/>
      </c>
      <c r="X2950" s="7" t="str">
        <f>IF('My Races'!$H$2="All",Q2950,CONCATENATE(Q2950,N2950))</f>
        <v>Choose Race</v>
      </c>
    </row>
    <row r="2951" spans="1:24" hidden="1" x14ac:dyDescent="0.2">
      <c r="A2951" s="73" t="str">
        <f t="shared" si="503"/>
        <v/>
      </c>
      <c r="B2951" s="3" t="str">
        <f t="shared" si="501"/>
        <v/>
      </c>
      <c r="E2951" s="14" t="str">
        <f t="shared" si="502"/>
        <v/>
      </c>
      <c r="F2951" s="3">
        <f t="shared" si="499"/>
        <v>8</v>
      </c>
      <c r="G2951" s="3" t="str">
        <f t="shared" si="504"/>
        <v/>
      </c>
      <c r="H2951" s="3">
        <f t="shared" si="500"/>
        <v>0</v>
      </c>
      <c r="I2951" s="3" t="str">
        <f t="shared" si="505"/>
        <v/>
      </c>
      <c r="K2951" s="3">
        <f t="shared" si="497"/>
        <v>61</v>
      </c>
      <c r="L2951" s="3" t="str">
        <f t="shared" si="498"/>
        <v/>
      </c>
      <c r="N2951" s="48" t="s">
        <v>52</v>
      </c>
      <c r="O2951" s="57"/>
      <c r="P2951" s="36"/>
      <c r="Q2951" s="35"/>
      <c r="R2951" s="37"/>
      <c r="S2951" s="185"/>
      <c r="T2951" s="62" t="str">
        <f>IF(N2951&lt;&gt;"Choose Race",VLOOKUP(Q2951,'Riders Names'!A$2:B$582,2,FALSE),"")</f>
        <v/>
      </c>
      <c r="U2951" s="45" t="str">
        <f>IF(P2951&gt;0,VLOOKUP(Q2951,'Riders Names'!A$2:B$582,1,FALSE),"")</f>
        <v/>
      </c>
      <c r="X2951" s="7" t="str">
        <f>IF('My Races'!$H$2="All",Q2951,CONCATENATE(Q2951,N2951))</f>
        <v>Choose Race</v>
      </c>
    </row>
    <row r="2952" spans="1:24" hidden="1" x14ac:dyDescent="0.2">
      <c r="A2952" s="73" t="str">
        <f t="shared" si="503"/>
        <v/>
      </c>
      <c r="B2952" s="3" t="str">
        <f t="shared" si="501"/>
        <v/>
      </c>
      <c r="E2952" s="14" t="str">
        <f t="shared" si="502"/>
        <v/>
      </c>
      <c r="F2952" s="3">
        <f t="shared" si="499"/>
        <v>8</v>
      </c>
      <c r="G2952" s="3" t="str">
        <f t="shared" si="504"/>
        <v/>
      </c>
      <c r="H2952" s="3">
        <f t="shared" si="500"/>
        <v>0</v>
      </c>
      <c r="I2952" s="3" t="str">
        <f t="shared" si="505"/>
        <v/>
      </c>
      <c r="K2952" s="3">
        <f t="shared" si="497"/>
        <v>61</v>
      </c>
      <c r="L2952" s="3" t="str">
        <f t="shared" si="498"/>
        <v/>
      </c>
      <c r="N2952" s="48" t="s">
        <v>52</v>
      </c>
      <c r="O2952" s="57"/>
      <c r="P2952" s="36"/>
      <c r="Q2952" s="35"/>
      <c r="R2952" s="37"/>
      <c r="S2952" s="185"/>
      <c r="T2952" s="62" t="str">
        <f>IF(N2952&lt;&gt;"Choose Race",VLOOKUP(Q2952,'Riders Names'!A$2:B$582,2,FALSE),"")</f>
        <v/>
      </c>
      <c r="U2952" s="45" t="str">
        <f>IF(P2952&gt;0,VLOOKUP(Q2952,'Riders Names'!A$2:B$582,1,FALSE),"")</f>
        <v/>
      </c>
      <c r="X2952" s="7" t="str">
        <f>IF('My Races'!$H$2="All",Q2952,CONCATENATE(Q2952,N2952))</f>
        <v>Choose Race</v>
      </c>
    </row>
    <row r="2953" spans="1:24" hidden="1" x14ac:dyDescent="0.2">
      <c r="A2953" s="73" t="str">
        <f t="shared" si="503"/>
        <v/>
      </c>
      <c r="B2953" s="3" t="str">
        <f t="shared" si="501"/>
        <v/>
      </c>
      <c r="E2953" s="14" t="str">
        <f t="shared" si="502"/>
        <v/>
      </c>
      <c r="F2953" s="3">
        <f t="shared" si="499"/>
        <v>8</v>
      </c>
      <c r="G2953" s="3" t="str">
        <f t="shared" si="504"/>
        <v/>
      </c>
      <c r="H2953" s="3">
        <f t="shared" si="500"/>
        <v>0</v>
      </c>
      <c r="I2953" s="3" t="str">
        <f t="shared" si="505"/>
        <v/>
      </c>
      <c r="K2953" s="3">
        <f t="shared" ref="K2953:K3016" si="506">IF(X2953=$AA$6,K2952+1,K2952)</f>
        <v>61</v>
      </c>
      <c r="L2953" s="3" t="str">
        <f t="shared" ref="L2953:L3016" si="507">IF(K2953&lt;&gt;K2952,CONCATENATE($AA$4,K2953),"")</f>
        <v/>
      </c>
      <c r="N2953" s="48" t="s">
        <v>52</v>
      </c>
      <c r="O2953" s="57"/>
      <c r="P2953" s="36"/>
      <c r="Q2953" s="35"/>
      <c r="R2953" s="37"/>
      <c r="S2953" s="185"/>
      <c r="T2953" s="62" t="str">
        <f>IF(N2953&lt;&gt;"Choose Race",VLOOKUP(Q2953,'Riders Names'!A$2:B$582,2,FALSE),"")</f>
        <v/>
      </c>
      <c r="U2953" s="45" t="str">
        <f>IF(P2953&gt;0,VLOOKUP(Q2953,'Riders Names'!A$2:B$582,1,FALSE),"")</f>
        <v/>
      </c>
      <c r="X2953" s="7" t="str">
        <f>IF('My Races'!$H$2="All",Q2953,CONCATENATE(Q2953,N2953))</f>
        <v>Choose Race</v>
      </c>
    </row>
    <row r="2954" spans="1:24" hidden="1" x14ac:dyDescent="0.2">
      <c r="A2954" s="73" t="str">
        <f t="shared" si="503"/>
        <v/>
      </c>
      <c r="B2954" s="3" t="str">
        <f t="shared" si="501"/>
        <v/>
      </c>
      <c r="E2954" s="14" t="str">
        <f t="shared" si="502"/>
        <v/>
      </c>
      <c r="F2954" s="3">
        <f t="shared" si="499"/>
        <v>8</v>
      </c>
      <c r="G2954" s="3" t="str">
        <f t="shared" si="504"/>
        <v/>
      </c>
      <c r="H2954" s="3">
        <f t="shared" si="500"/>
        <v>0</v>
      </c>
      <c r="I2954" s="3" t="str">
        <f t="shared" si="505"/>
        <v/>
      </c>
      <c r="K2954" s="3">
        <f t="shared" si="506"/>
        <v>61</v>
      </c>
      <c r="L2954" s="3" t="str">
        <f t="shared" si="507"/>
        <v/>
      </c>
      <c r="N2954" s="48" t="s">
        <v>52</v>
      </c>
      <c r="O2954" s="57"/>
      <c r="P2954" s="36"/>
      <c r="Q2954" s="35"/>
      <c r="R2954" s="37"/>
      <c r="S2954" s="185"/>
      <c r="T2954" s="62" t="str">
        <f>IF(N2954&lt;&gt;"Choose Race",VLOOKUP(Q2954,'Riders Names'!A$2:B$582,2,FALSE),"")</f>
        <v/>
      </c>
      <c r="U2954" s="45" t="str">
        <f>IF(P2954&gt;0,VLOOKUP(Q2954,'Riders Names'!A$2:B$582,1,FALSE),"")</f>
        <v/>
      </c>
      <c r="X2954" s="7" t="str">
        <f>IF('My Races'!$H$2="All",Q2954,CONCATENATE(Q2954,N2954))</f>
        <v>Choose Race</v>
      </c>
    </row>
    <row r="2955" spans="1:24" hidden="1" x14ac:dyDescent="0.2">
      <c r="A2955" s="73" t="str">
        <f t="shared" si="503"/>
        <v/>
      </c>
      <c r="B2955" s="3" t="str">
        <f t="shared" si="501"/>
        <v/>
      </c>
      <c r="E2955" s="14" t="str">
        <f t="shared" si="502"/>
        <v/>
      </c>
      <c r="F2955" s="3">
        <f t="shared" si="499"/>
        <v>8</v>
      </c>
      <c r="G2955" s="3" t="str">
        <f t="shared" si="504"/>
        <v/>
      </c>
      <c r="H2955" s="3">
        <f t="shared" si="500"/>
        <v>0</v>
      </c>
      <c r="I2955" s="3" t="str">
        <f t="shared" si="505"/>
        <v/>
      </c>
      <c r="K2955" s="3">
        <f t="shared" si="506"/>
        <v>61</v>
      </c>
      <c r="L2955" s="3" t="str">
        <f t="shared" si="507"/>
        <v/>
      </c>
      <c r="N2955" s="48" t="s">
        <v>52</v>
      </c>
      <c r="O2955" s="57"/>
      <c r="P2955" s="36"/>
      <c r="Q2955" s="35"/>
      <c r="R2955" s="37"/>
      <c r="S2955" s="185"/>
      <c r="T2955" s="62" t="str">
        <f>IF(N2955&lt;&gt;"Choose Race",VLOOKUP(Q2955,'Riders Names'!A$2:B$582,2,FALSE),"")</f>
        <v/>
      </c>
      <c r="U2955" s="45" t="str">
        <f>IF(P2955&gt;0,VLOOKUP(Q2955,'Riders Names'!A$2:B$582,1,FALSE),"")</f>
        <v/>
      </c>
      <c r="X2955" s="7" t="str">
        <f>IF('My Races'!$H$2="All",Q2955,CONCATENATE(Q2955,N2955))</f>
        <v>Choose Race</v>
      </c>
    </row>
    <row r="2956" spans="1:24" hidden="1" x14ac:dyDescent="0.2">
      <c r="A2956" s="73" t="str">
        <f t="shared" si="503"/>
        <v/>
      </c>
      <c r="B2956" s="3" t="str">
        <f t="shared" si="501"/>
        <v/>
      </c>
      <c r="E2956" s="14" t="str">
        <f t="shared" si="502"/>
        <v/>
      </c>
      <c r="F2956" s="3">
        <f t="shared" si="499"/>
        <v>8</v>
      </c>
      <c r="G2956" s="3" t="str">
        <f t="shared" si="504"/>
        <v/>
      </c>
      <c r="H2956" s="3">
        <f t="shared" si="500"/>
        <v>0</v>
      </c>
      <c r="I2956" s="3" t="str">
        <f t="shared" si="505"/>
        <v/>
      </c>
      <c r="K2956" s="3">
        <f t="shared" si="506"/>
        <v>61</v>
      </c>
      <c r="L2956" s="3" t="str">
        <f t="shared" si="507"/>
        <v/>
      </c>
      <c r="N2956" s="48" t="s">
        <v>52</v>
      </c>
      <c r="O2956" s="57"/>
      <c r="P2956" s="36"/>
      <c r="Q2956" s="35"/>
      <c r="R2956" s="37"/>
      <c r="S2956" s="185"/>
      <c r="T2956" s="62" t="str">
        <f>IF(N2956&lt;&gt;"Choose Race",VLOOKUP(Q2956,'Riders Names'!A$2:B$582,2,FALSE),"")</f>
        <v/>
      </c>
      <c r="U2956" s="45" t="str">
        <f>IF(P2956&gt;0,VLOOKUP(Q2956,'Riders Names'!A$2:B$582,1,FALSE),"")</f>
        <v/>
      </c>
      <c r="X2956" s="7" t="str">
        <f>IF('My Races'!$H$2="All",Q2956,CONCATENATE(Q2956,N2956))</f>
        <v>Choose Race</v>
      </c>
    </row>
    <row r="2957" spans="1:24" hidden="1" x14ac:dyDescent="0.2">
      <c r="A2957" s="73" t="str">
        <f t="shared" si="503"/>
        <v/>
      </c>
      <c r="B2957" s="3" t="str">
        <f t="shared" si="501"/>
        <v/>
      </c>
      <c r="E2957" s="14" t="str">
        <f t="shared" si="502"/>
        <v/>
      </c>
      <c r="F2957" s="3">
        <f t="shared" si="499"/>
        <v>8</v>
      </c>
      <c r="G2957" s="3" t="str">
        <f t="shared" si="504"/>
        <v/>
      </c>
      <c r="H2957" s="3">
        <f t="shared" si="500"/>
        <v>0</v>
      </c>
      <c r="I2957" s="3" t="str">
        <f t="shared" si="505"/>
        <v/>
      </c>
      <c r="K2957" s="3">
        <f t="shared" si="506"/>
        <v>61</v>
      </c>
      <c r="L2957" s="3" t="str">
        <f t="shared" si="507"/>
        <v/>
      </c>
      <c r="N2957" s="48" t="s">
        <v>52</v>
      </c>
      <c r="O2957" s="57"/>
      <c r="P2957" s="36"/>
      <c r="Q2957" s="35"/>
      <c r="R2957" s="37"/>
      <c r="S2957" s="185"/>
      <c r="T2957" s="62" t="str">
        <f>IF(N2957&lt;&gt;"Choose Race",VLOOKUP(Q2957,'Riders Names'!A$2:B$582,2,FALSE),"")</f>
        <v/>
      </c>
      <c r="U2957" s="45" t="str">
        <f>IF(P2957&gt;0,VLOOKUP(Q2957,'Riders Names'!A$2:B$582,1,FALSE),"")</f>
        <v/>
      </c>
      <c r="X2957" s="7" t="str">
        <f>IF('My Races'!$H$2="All",Q2957,CONCATENATE(Q2957,N2957))</f>
        <v>Choose Race</v>
      </c>
    </row>
    <row r="2958" spans="1:24" hidden="1" x14ac:dyDescent="0.2">
      <c r="A2958" s="73" t="str">
        <f t="shared" si="503"/>
        <v/>
      </c>
      <c r="B2958" s="3" t="str">
        <f t="shared" si="501"/>
        <v/>
      </c>
      <c r="E2958" s="14" t="str">
        <f t="shared" si="502"/>
        <v/>
      </c>
      <c r="F2958" s="3">
        <f t="shared" si="499"/>
        <v>8</v>
      </c>
      <c r="G2958" s="3" t="str">
        <f t="shared" si="504"/>
        <v/>
      </c>
      <c r="H2958" s="3">
        <f t="shared" si="500"/>
        <v>0</v>
      </c>
      <c r="I2958" s="3" t="str">
        <f t="shared" si="505"/>
        <v/>
      </c>
      <c r="K2958" s="3">
        <f t="shared" si="506"/>
        <v>61</v>
      </c>
      <c r="L2958" s="3" t="str">
        <f t="shared" si="507"/>
        <v/>
      </c>
      <c r="N2958" s="48" t="s">
        <v>52</v>
      </c>
      <c r="O2958" s="57"/>
      <c r="P2958" s="36"/>
      <c r="Q2958" s="35"/>
      <c r="R2958" s="37"/>
      <c r="S2958" s="185"/>
      <c r="T2958" s="62" t="str">
        <f>IF(N2958&lt;&gt;"Choose Race",VLOOKUP(Q2958,'Riders Names'!A$2:B$582,2,FALSE),"")</f>
        <v/>
      </c>
      <c r="U2958" s="45" t="str">
        <f>IF(P2958&gt;0,VLOOKUP(Q2958,'Riders Names'!A$2:B$582,1,FALSE),"")</f>
        <v/>
      </c>
      <c r="X2958" s="7" t="str">
        <f>IF('My Races'!$H$2="All",Q2958,CONCATENATE(Q2958,N2958))</f>
        <v>Choose Race</v>
      </c>
    </row>
    <row r="2959" spans="1:24" hidden="1" x14ac:dyDescent="0.2">
      <c r="A2959" s="73" t="str">
        <f t="shared" si="503"/>
        <v/>
      </c>
      <c r="B2959" s="3" t="str">
        <f t="shared" si="501"/>
        <v/>
      </c>
      <c r="E2959" s="14" t="str">
        <f t="shared" si="502"/>
        <v/>
      </c>
      <c r="F2959" s="3">
        <f t="shared" si="499"/>
        <v>8</v>
      </c>
      <c r="G2959" s="3" t="str">
        <f t="shared" si="504"/>
        <v/>
      </c>
      <c r="H2959" s="3">
        <f t="shared" si="500"/>
        <v>0</v>
      </c>
      <c r="I2959" s="3" t="str">
        <f t="shared" si="505"/>
        <v/>
      </c>
      <c r="K2959" s="3">
        <f t="shared" si="506"/>
        <v>61</v>
      </c>
      <c r="L2959" s="3" t="str">
        <f t="shared" si="507"/>
        <v/>
      </c>
      <c r="N2959" s="48" t="s">
        <v>52</v>
      </c>
      <c r="O2959" s="57"/>
      <c r="P2959" s="36"/>
      <c r="Q2959" s="35"/>
      <c r="R2959" s="37"/>
      <c r="S2959" s="185"/>
      <c r="T2959" s="62" t="str">
        <f>IF(N2959&lt;&gt;"Choose Race",VLOOKUP(Q2959,'Riders Names'!A$2:B$582,2,FALSE),"")</f>
        <v/>
      </c>
      <c r="U2959" s="45" t="str">
        <f>IF(P2959&gt;0,VLOOKUP(Q2959,'Riders Names'!A$2:B$582,1,FALSE),"")</f>
        <v/>
      </c>
      <c r="X2959" s="7" t="str">
        <f>IF('My Races'!$H$2="All",Q2959,CONCATENATE(Q2959,N2959))</f>
        <v>Choose Race</v>
      </c>
    </row>
    <row r="2960" spans="1:24" hidden="1" x14ac:dyDescent="0.2">
      <c r="A2960" s="73" t="str">
        <f t="shared" si="503"/>
        <v/>
      </c>
      <c r="B2960" s="3" t="str">
        <f t="shared" si="501"/>
        <v/>
      </c>
      <c r="E2960" s="14" t="str">
        <f t="shared" si="502"/>
        <v/>
      </c>
      <c r="F2960" s="3">
        <f t="shared" si="499"/>
        <v>8</v>
      </c>
      <c r="G2960" s="3" t="str">
        <f t="shared" si="504"/>
        <v/>
      </c>
      <c r="H2960" s="3">
        <f t="shared" si="500"/>
        <v>0</v>
      </c>
      <c r="I2960" s="3" t="str">
        <f t="shared" si="505"/>
        <v/>
      </c>
      <c r="K2960" s="3">
        <f t="shared" si="506"/>
        <v>61</v>
      </c>
      <c r="L2960" s="3" t="str">
        <f t="shared" si="507"/>
        <v/>
      </c>
      <c r="N2960" s="48" t="s">
        <v>52</v>
      </c>
      <c r="O2960" s="57"/>
      <c r="P2960" s="36"/>
      <c r="Q2960" s="35"/>
      <c r="R2960" s="37"/>
      <c r="S2960" s="185"/>
      <c r="T2960" s="62" t="str">
        <f>IF(N2960&lt;&gt;"Choose Race",VLOOKUP(Q2960,'Riders Names'!A$2:B$582,2,FALSE),"")</f>
        <v/>
      </c>
      <c r="U2960" s="45" t="str">
        <f>IF(P2960&gt;0,VLOOKUP(Q2960,'Riders Names'!A$2:B$582,1,FALSE),"")</f>
        <v/>
      </c>
      <c r="X2960" s="7" t="str">
        <f>IF('My Races'!$H$2="All",Q2960,CONCATENATE(Q2960,N2960))</f>
        <v>Choose Race</v>
      </c>
    </row>
    <row r="2961" spans="1:24" hidden="1" x14ac:dyDescent="0.2">
      <c r="A2961" s="73" t="str">
        <f t="shared" si="503"/>
        <v/>
      </c>
      <c r="B2961" s="3" t="str">
        <f t="shared" si="501"/>
        <v/>
      </c>
      <c r="E2961" s="14" t="str">
        <f t="shared" si="502"/>
        <v/>
      </c>
      <c r="F2961" s="3">
        <f t="shared" si="499"/>
        <v>8</v>
      </c>
      <c r="G2961" s="3" t="str">
        <f t="shared" si="504"/>
        <v/>
      </c>
      <c r="H2961" s="3">
        <f t="shared" si="500"/>
        <v>0</v>
      </c>
      <c r="I2961" s="3" t="str">
        <f t="shared" si="505"/>
        <v/>
      </c>
      <c r="K2961" s="3">
        <f t="shared" si="506"/>
        <v>61</v>
      </c>
      <c r="L2961" s="3" t="str">
        <f t="shared" si="507"/>
        <v/>
      </c>
      <c r="N2961" s="48" t="s">
        <v>52</v>
      </c>
      <c r="O2961" s="57"/>
      <c r="P2961" s="36"/>
      <c r="Q2961" s="35"/>
      <c r="R2961" s="37"/>
      <c r="S2961" s="185"/>
      <c r="T2961" s="62" t="str">
        <f>IF(N2961&lt;&gt;"Choose Race",VLOOKUP(Q2961,'Riders Names'!A$2:B$582,2,FALSE),"")</f>
        <v/>
      </c>
      <c r="U2961" s="45" t="str">
        <f>IF(P2961&gt;0,VLOOKUP(Q2961,'Riders Names'!A$2:B$582,1,FALSE),"")</f>
        <v/>
      </c>
      <c r="X2961" s="7" t="str">
        <f>IF('My Races'!$H$2="All",Q2961,CONCATENATE(Q2961,N2961))</f>
        <v>Choose Race</v>
      </c>
    </row>
    <row r="2962" spans="1:24" hidden="1" x14ac:dyDescent="0.2">
      <c r="A2962" s="73" t="str">
        <f t="shared" si="503"/>
        <v/>
      </c>
      <c r="B2962" s="3" t="str">
        <f t="shared" si="501"/>
        <v/>
      </c>
      <c r="E2962" s="14" t="str">
        <f t="shared" si="502"/>
        <v/>
      </c>
      <c r="F2962" s="3">
        <f t="shared" si="499"/>
        <v>8</v>
      </c>
      <c r="G2962" s="3" t="str">
        <f t="shared" si="504"/>
        <v/>
      </c>
      <c r="H2962" s="3">
        <f t="shared" si="500"/>
        <v>0</v>
      </c>
      <c r="I2962" s="3" t="str">
        <f t="shared" si="505"/>
        <v/>
      </c>
      <c r="K2962" s="3">
        <f t="shared" si="506"/>
        <v>61</v>
      </c>
      <c r="L2962" s="3" t="str">
        <f t="shared" si="507"/>
        <v/>
      </c>
      <c r="N2962" s="48" t="s">
        <v>52</v>
      </c>
      <c r="O2962" s="57"/>
      <c r="P2962" s="36"/>
      <c r="Q2962" s="35"/>
      <c r="R2962" s="37"/>
      <c r="S2962" s="185"/>
      <c r="T2962" s="62" t="str">
        <f>IF(N2962&lt;&gt;"Choose Race",VLOOKUP(Q2962,'Riders Names'!A$2:B$582,2,FALSE),"")</f>
        <v/>
      </c>
      <c r="U2962" s="45" t="str">
        <f>IF(P2962&gt;0,VLOOKUP(Q2962,'Riders Names'!A$2:B$582,1,FALSE),"")</f>
        <v/>
      </c>
      <c r="X2962" s="7" t="str">
        <f>IF('My Races'!$H$2="All",Q2962,CONCATENATE(Q2962,N2962))</f>
        <v>Choose Race</v>
      </c>
    </row>
    <row r="2963" spans="1:24" hidden="1" x14ac:dyDescent="0.2">
      <c r="A2963" s="73" t="str">
        <f t="shared" si="503"/>
        <v/>
      </c>
      <c r="B2963" s="3" t="str">
        <f t="shared" si="501"/>
        <v/>
      </c>
      <c r="E2963" s="14" t="str">
        <f t="shared" si="502"/>
        <v/>
      </c>
      <c r="F2963" s="3">
        <f t="shared" ref="F2963:F3026" si="508">IF(AND(E2963&lt;&gt;"",E2962&lt;&gt;E2963),F2962+1,F2962)</f>
        <v>8</v>
      </c>
      <c r="G2963" s="3" t="str">
        <f t="shared" si="504"/>
        <v/>
      </c>
      <c r="H2963" s="3">
        <f t="shared" si="500"/>
        <v>0</v>
      </c>
      <c r="I2963" s="3" t="str">
        <f t="shared" si="505"/>
        <v/>
      </c>
      <c r="K2963" s="3">
        <f t="shared" si="506"/>
        <v>61</v>
      </c>
      <c r="L2963" s="3" t="str">
        <f t="shared" si="507"/>
        <v/>
      </c>
      <c r="N2963" s="48" t="s">
        <v>52</v>
      </c>
      <c r="O2963" s="57"/>
      <c r="P2963" s="36"/>
      <c r="Q2963" s="35"/>
      <c r="R2963" s="37"/>
      <c r="S2963" s="185"/>
      <c r="T2963" s="62" t="str">
        <f>IF(N2963&lt;&gt;"Choose Race",VLOOKUP(Q2963,'Riders Names'!A$2:B$582,2,FALSE),"")</f>
        <v/>
      </c>
      <c r="U2963" s="45" t="str">
        <f>IF(P2963&gt;0,VLOOKUP(Q2963,'Riders Names'!A$2:B$582,1,FALSE),"")</f>
        <v/>
      </c>
      <c r="X2963" s="7" t="str">
        <f>IF('My Races'!$H$2="All",Q2963,CONCATENATE(Q2963,N2963))</f>
        <v>Choose Race</v>
      </c>
    </row>
    <row r="2964" spans="1:24" hidden="1" x14ac:dyDescent="0.2">
      <c r="A2964" s="73" t="str">
        <f t="shared" si="503"/>
        <v/>
      </c>
      <c r="B2964" s="3" t="str">
        <f t="shared" si="501"/>
        <v/>
      </c>
      <c r="E2964" s="14" t="str">
        <f t="shared" si="502"/>
        <v/>
      </c>
      <c r="F2964" s="3">
        <f t="shared" si="508"/>
        <v>8</v>
      </c>
      <c r="G2964" s="3" t="str">
        <f t="shared" si="504"/>
        <v/>
      </c>
      <c r="H2964" s="3">
        <f t="shared" si="500"/>
        <v>0</v>
      </c>
      <c r="I2964" s="3" t="str">
        <f t="shared" si="505"/>
        <v/>
      </c>
      <c r="K2964" s="3">
        <f t="shared" si="506"/>
        <v>61</v>
      </c>
      <c r="L2964" s="3" t="str">
        <f t="shared" si="507"/>
        <v/>
      </c>
      <c r="N2964" s="48" t="s">
        <v>52</v>
      </c>
      <c r="O2964" s="57"/>
      <c r="P2964" s="36"/>
      <c r="Q2964" s="35"/>
      <c r="R2964" s="37"/>
      <c r="S2964" s="185"/>
      <c r="T2964" s="62" t="str">
        <f>IF(N2964&lt;&gt;"Choose Race",VLOOKUP(Q2964,'Riders Names'!A$2:B$582,2,FALSE),"")</f>
        <v/>
      </c>
      <c r="U2964" s="45" t="str">
        <f>IF(P2964&gt;0,VLOOKUP(Q2964,'Riders Names'!A$2:B$582,1,FALSE),"")</f>
        <v/>
      </c>
      <c r="X2964" s="7" t="str">
        <f>IF('My Races'!$H$2="All",Q2964,CONCATENATE(Q2964,N2964))</f>
        <v>Choose Race</v>
      </c>
    </row>
    <row r="2965" spans="1:24" hidden="1" x14ac:dyDescent="0.2">
      <c r="A2965" s="73" t="str">
        <f t="shared" si="503"/>
        <v/>
      </c>
      <c r="B2965" s="3" t="str">
        <f t="shared" si="501"/>
        <v/>
      </c>
      <c r="E2965" s="14" t="str">
        <f t="shared" si="502"/>
        <v/>
      </c>
      <c r="F2965" s="3">
        <f t="shared" si="508"/>
        <v>8</v>
      </c>
      <c r="G2965" s="3" t="str">
        <f t="shared" si="504"/>
        <v/>
      </c>
      <c r="H2965" s="3">
        <f t="shared" si="500"/>
        <v>0</v>
      </c>
      <c r="I2965" s="3" t="str">
        <f t="shared" si="505"/>
        <v/>
      </c>
      <c r="K2965" s="3">
        <f t="shared" si="506"/>
        <v>61</v>
      </c>
      <c r="L2965" s="3" t="str">
        <f t="shared" si="507"/>
        <v/>
      </c>
      <c r="N2965" s="48" t="s">
        <v>52</v>
      </c>
      <c r="O2965" s="57"/>
      <c r="P2965" s="36"/>
      <c r="Q2965" s="35"/>
      <c r="R2965" s="37"/>
      <c r="S2965" s="185"/>
      <c r="T2965" s="62" t="str">
        <f>IF(N2965&lt;&gt;"Choose Race",VLOOKUP(Q2965,'Riders Names'!A$2:B$582,2,FALSE),"")</f>
        <v/>
      </c>
      <c r="U2965" s="45" t="str">
        <f>IF(P2965&gt;0,VLOOKUP(Q2965,'Riders Names'!A$2:B$582,1,FALSE),"")</f>
        <v/>
      </c>
      <c r="X2965" s="7" t="str">
        <f>IF('My Races'!$H$2="All",Q2965,CONCATENATE(Q2965,N2965))</f>
        <v>Choose Race</v>
      </c>
    </row>
    <row r="2966" spans="1:24" hidden="1" x14ac:dyDescent="0.2">
      <c r="A2966" s="73" t="str">
        <f t="shared" si="503"/>
        <v/>
      </c>
      <c r="B2966" s="3" t="str">
        <f t="shared" si="501"/>
        <v/>
      </c>
      <c r="E2966" s="14" t="str">
        <f t="shared" si="502"/>
        <v/>
      </c>
      <c r="F2966" s="3">
        <f t="shared" si="508"/>
        <v>8</v>
      </c>
      <c r="G2966" s="3" t="str">
        <f t="shared" si="504"/>
        <v/>
      </c>
      <c r="H2966" s="3">
        <f t="shared" si="500"/>
        <v>0</v>
      </c>
      <c r="I2966" s="3" t="str">
        <f t="shared" si="505"/>
        <v/>
      </c>
      <c r="K2966" s="3">
        <f t="shared" si="506"/>
        <v>61</v>
      </c>
      <c r="L2966" s="3" t="str">
        <f t="shared" si="507"/>
        <v/>
      </c>
      <c r="N2966" s="48" t="s">
        <v>52</v>
      </c>
      <c r="O2966" s="57">
        <f t="shared" ref="O2966:O3023" si="509">IF(AND(N2966&lt;&gt;"Choose Race",N2966=N2965),O2965+1,1)</f>
        <v>1</v>
      </c>
      <c r="P2966" s="36"/>
      <c r="Q2966" s="35"/>
      <c r="R2966" s="37"/>
      <c r="S2966" s="185"/>
      <c r="T2966" s="62" t="str">
        <f>IF(N2966&lt;&gt;"Choose Race",VLOOKUP(Q2966,'Riders Names'!A$2:B$582,2,FALSE),"")</f>
        <v/>
      </c>
      <c r="U2966" s="45" t="str">
        <f>IF(P2966&gt;0,VLOOKUP(Q2966,'Riders Names'!A$2:B$582,1,FALSE),"")</f>
        <v/>
      </c>
      <c r="X2966" s="7" t="str">
        <f>IF('My Races'!$H$2="All",Q2966,CONCATENATE(Q2966,N2966))</f>
        <v>Choose Race</v>
      </c>
    </row>
    <row r="2967" spans="1:24" hidden="1" x14ac:dyDescent="0.2">
      <c r="A2967" s="73" t="str">
        <f t="shared" si="503"/>
        <v/>
      </c>
      <c r="B2967" s="3" t="str">
        <f t="shared" si="501"/>
        <v/>
      </c>
      <c r="E2967" s="14" t="str">
        <f t="shared" si="502"/>
        <v/>
      </c>
      <c r="F2967" s="3">
        <f t="shared" si="508"/>
        <v>8</v>
      </c>
      <c r="G2967" s="3" t="str">
        <f t="shared" si="504"/>
        <v/>
      </c>
      <c r="H2967" s="3">
        <f t="shared" si="500"/>
        <v>0</v>
      </c>
      <c r="I2967" s="3" t="str">
        <f t="shared" si="505"/>
        <v/>
      </c>
      <c r="K2967" s="3">
        <f t="shared" si="506"/>
        <v>61</v>
      </c>
      <c r="L2967" s="3" t="str">
        <f t="shared" si="507"/>
        <v/>
      </c>
      <c r="N2967" s="48" t="s">
        <v>52</v>
      </c>
      <c r="O2967" s="57">
        <f t="shared" si="509"/>
        <v>1</v>
      </c>
      <c r="P2967" s="36"/>
      <c r="Q2967" s="35"/>
      <c r="R2967" s="37"/>
      <c r="S2967" s="185"/>
      <c r="T2967" s="62" t="str">
        <f>IF(N2967&lt;&gt;"Choose Race",VLOOKUP(Q2967,'Riders Names'!A$2:B$582,2,FALSE),"")</f>
        <v/>
      </c>
      <c r="U2967" s="45" t="str">
        <f>IF(P2967&gt;0,VLOOKUP(Q2967,'Riders Names'!A$2:B$582,1,FALSE),"")</f>
        <v/>
      </c>
      <c r="X2967" s="7" t="str">
        <f>IF('My Races'!$H$2="All",Q2967,CONCATENATE(Q2967,N2967))</f>
        <v>Choose Race</v>
      </c>
    </row>
    <row r="2968" spans="1:24" hidden="1" x14ac:dyDescent="0.2">
      <c r="A2968" s="73" t="str">
        <f t="shared" si="503"/>
        <v/>
      </c>
      <c r="B2968" s="3" t="str">
        <f t="shared" si="501"/>
        <v/>
      </c>
      <c r="E2968" s="14" t="str">
        <f t="shared" si="502"/>
        <v/>
      </c>
      <c r="F2968" s="3">
        <f t="shared" si="508"/>
        <v>8</v>
      </c>
      <c r="G2968" s="3" t="str">
        <f t="shared" si="504"/>
        <v/>
      </c>
      <c r="H2968" s="3">
        <f t="shared" si="500"/>
        <v>0</v>
      </c>
      <c r="I2968" s="3" t="str">
        <f t="shared" si="505"/>
        <v/>
      </c>
      <c r="K2968" s="3">
        <f t="shared" si="506"/>
        <v>61</v>
      </c>
      <c r="L2968" s="3" t="str">
        <f t="shared" si="507"/>
        <v/>
      </c>
      <c r="N2968" s="48" t="s">
        <v>52</v>
      </c>
      <c r="O2968" s="57">
        <f t="shared" si="509"/>
        <v>1</v>
      </c>
      <c r="P2968" s="36"/>
      <c r="Q2968" s="35"/>
      <c r="R2968" s="37"/>
      <c r="S2968" s="185"/>
      <c r="T2968" s="62" t="str">
        <f>IF(N2968&lt;&gt;"Choose Race",VLOOKUP(Q2968,'Riders Names'!A$2:B$582,2,FALSE),"")</f>
        <v/>
      </c>
      <c r="U2968" s="45" t="str">
        <f>IF(P2968&gt;0,VLOOKUP(Q2968,'Riders Names'!A$2:B$582,1,FALSE),"")</f>
        <v/>
      </c>
      <c r="X2968" s="7" t="str">
        <f>IF('My Races'!$H$2="All",Q2968,CONCATENATE(Q2968,N2968))</f>
        <v>Choose Race</v>
      </c>
    </row>
    <row r="2969" spans="1:24" hidden="1" x14ac:dyDescent="0.2">
      <c r="A2969" s="73" t="str">
        <f t="shared" si="503"/>
        <v/>
      </c>
      <c r="B2969" s="3" t="str">
        <f t="shared" si="501"/>
        <v/>
      </c>
      <c r="E2969" s="14" t="str">
        <f t="shared" si="502"/>
        <v/>
      </c>
      <c r="F2969" s="3">
        <f t="shared" si="508"/>
        <v>8</v>
      </c>
      <c r="G2969" s="3" t="str">
        <f t="shared" si="504"/>
        <v/>
      </c>
      <c r="H2969" s="3">
        <f t="shared" si="500"/>
        <v>0</v>
      </c>
      <c r="I2969" s="3" t="str">
        <f t="shared" si="505"/>
        <v/>
      </c>
      <c r="K2969" s="3">
        <f t="shared" si="506"/>
        <v>61</v>
      </c>
      <c r="L2969" s="3" t="str">
        <f t="shared" si="507"/>
        <v/>
      </c>
      <c r="N2969" s="48" t="s">
        <v>52</v>
      </c>
      <c r="O2969" s="57">
        <f t="shared" si="509"/>
        <v>1</v>
      </c>
      <c r="P2969" s="36"/>
      <c r="Q2969" s="35"/>
      <c r="R2969" s="37"/>
      <c r="S2969" s="185"/>
      <c r="T2969" s="62" t="str">
        <f>IF(N2969&lt;&gt;"Choose Race",VLOOKUP(Q2969,'Riders Names'!A$2:B$582,2,FALSE),"")</f>
        <v/>
      </c>
      <c r="U2969" s="45" t="str">
        <f>IF(P2969&gt;0,VLOOKUP(Q2969,'Riders Names'!A$2:B$582,1,FALSE),"")</f>
        <v/>
      </c>
      <c r="X2969" s="7" t="str">
        <f>IF('My Races'!$H$2="All",Q2969,CONCATENATE(Q2969,N2969))</f>
        <v>Choose Race</v>
      </c>
    </row>
    <row r="2970" spans="1:24" hidden="1" x14ac:dyDescent="0.2">
      <c r="A2970" s="73" t="str">
        <f t="shared" si="503"/>
        <v/>
      </c>
      <c r="B2970" s="3" t="str">
        <f t="shared" si="501"/>
        <v/>
      </c>
      <c r="E2970" s="14" t="str">
        <f t="shared" si="502"/>
        <v/>
      </c>
      <c r="F2970" s="3">
        <f t="shared" si="508"/>
        <v>8</v>
      </c>
      <c r="G2970" s="3" t="str">
        <f t="shared" si="504"/>
        <v/>
      </c>
      <c r="H2970" s="3">
        <f t="shared" si="500"/>
        <v>0</v>
      </c>
      <c r="I2970" s="3" t="str">
        <f t="shared" si="505"/>
        <v/>
      </c>
      <c r="K2970" s="3">
        <f t="shared" si="506"/>
        <v>61</v>
      </c>
      <c r="L2970" s="3" t="str">
        <f t="shared" si="507"/>
        <v/>
      </c>
      <c r="N2970" s="48" t="s">
        <v>52</v>
      </c>
      <c r="O2970" s="57">
        <f t="shared" si="509"/>
        <v>1</v>
      </c>
      <c r="P2970" s="36"/>
      <c r="Q2970" s="35"/>
      <c r="R2970" s="37"/>
      <c r="S2970" s="185"/>
      <c r="T2970" s="62" t="str">
        <f>IF(N2970&lt;&gt;"Choose Race",VLOOKUP(Q2970,'Riders Names'!A$2:B$582,2,FALSE),"")</f>
        <v/>
      </c>
      <c r="U2970" s="45" t="str">
        <f>IF(P2970&gt;0,VLOOKUP(Q2970,'Riders Names'!A$2:B$582,1,FALSE),"")</f>
        <v/>
      </c>
      <c r="X2970" s="7" t="str">
        <f>IF('My Races'!$H$2="All",Q2970,CONCATENATE(Q2970,N2970))</f>
        <v>Choose Race</v>
      </c>
    </row>
    <row r="2971" spans="1:24" hidden="1" x14ac:dyDescent="0.2">
      <c r="A2971" s="73" t="str">
        <f t="shared" si="503"/>
        <v/>
      </c>
      <c r="B2971" s="3" t="str">
        <f t="shared" si="501"/>
        <v/>
      </c>
      <c r="E2971" s="14" t="str">
        <f t="shared" si="502"/>
        <v/>
      </c>
      <c r="F2971" s="3">
        <f t="shared" si="508"/>
        <v>8</v>
      </c>
      <c r="G2971" s="3" t="str">
        <f t="shared" si="504"/>
        <v/>
      </c>
      <c r="H2971" s="3">
        <f t="shared" si="500"/>
        <v>0</v>
      </c>
      <c r="I2971" s="3" t="str">
        <f t="shared" si="505"/>
        <v/>
      </c>
      <c r="K2971" s="3">
        <f t="shared" si="506"/>
        <v>61</v>
      </c>
      <c r="L2971" s="3" t="str">
        <f t="shared" si="507"/>
        <v/>
      </c>
      <c r="N2971" s="48" t="s">
        <v>52</v>
      </c>
      <c r="O2971" s="57">
        <f t="shared" si="509"/>
        <v>1</v>
      </c>
      <c r="P2971" s="36"/>
      <c r="Q2971" s="35"/>
      <c r="R2971" s="37"/>
      <c r="S2971" s="185"/>
      <c r="T2971" s="62" t="str">
        <f>IF(N2971&lt;&gt;"Choose Race",VLOOKUP(Q2971,'Riders Names'!A$2:B$582,2,FALSE),"")</f>
        <v/>
      </c>
      <c r="U2971" s="45" t="str">
        <f>IF(P2971&gt;0,VLOOKUP(Q2971,'Riders Names'!A$2:B$582,1,FALSE),"")</f>
        <v/>
      </c>
      <c r="X2971" s="7" t="str">
        <f>IF('My Races'!$H$2="All",Q2971,CONCATENATE(Q2971,N2971))</f>
        <v>Choose Race</v>
      </c>
    </row>
    <row r="2972" spans="1:24" hidden="1" x14ac:dyDescent="0.2">
      <c r="A2972" s="73" t="str">
        <f t="shared" si="503"/>
        <v/>
      </c>
      <c r="B2972" s="3" t="str">
        <f t="shared" si="501"/>
        <v/>
      </c>
      <c r="E2972" s="14" t="str">
        <f t="shared" si="502"/>
        <v/>
      </c>
      <c r="F2972" s="3">
        <f t="shared" si="508"/>
        <v>8</v>
      </c>
      <c r="G2972" s="3" t="str">
        <f t="shared" si="504"/>
        <v/>
      </c>
      <c r="H2972" s="3">
        <f t="shared" si="500"/>
        <v>0</v>
      </c>
      <c r="I2972" s="3" t="str">
        <f t="shared" si="505"/>
        <v/>
      </c>
      <c r="K2972" s="3">
        <f t="shared" si="506"/>
        <v>61</v>
      </c>
      <c r="L2972" s="3" t="str">
        <f t="shared" si="507"/>
        <v/>
      </c>
      <c r="N2972" s="48" t="s">
        <v>52</v>
      </c>
      <c r="O2972" s="57">
        <f t="shared" si="509"/>
        <v>1</v>
      </c>
      <c r="P2972" s="36"/>
      <c r="Q2972" s="35"/>
      <c r="R2972" s="37"/>
      <c r="S2972" s="185"/>
      <c r="T2972" s="62" t="str">
        <f>IF(N2972&lt;&gt;"Choose Race",VLOOKUP(Q2972,'Riders Names'!A$2:B$582,2,FALSE),"")</f>
        <v/>
      </c>
      <c r="U2972" s="45" t="str">
        <f>IF(P2972&gt;0,VLOOKUP(Q2972,'Riders Names'!A$2:B$582,1,FALSE),"")</f>
        <v/>
      </c>
      <c r="X2972" s="7" t="str">
        <f>IF('My Races'!$H$2="All",Q2972,CONCATENATE(Q2972,N2972))</f>
        <v>Choose Race</v>
      </c>
    </row>
    <row r="2973" spans="1:24" hidden="1" x14ac:dyDescent="0.2">
      <c r="A2973" s="73" t="str">
        <f t="shared" si="503"/>
        <v/>
      </c>
      <c r="B2973" s="3" t="str">
        <f t="shared" si="501"/>
        <v/>
      </c>
      <c r="E2973" s="14" t="str">
        <f t="shared" si="502"/>
        <v/>
      </c>
      <c r="F2973" s="3">
        <f t="shared" si="508"/>
        <v>8</v>
      </c>
      <c r="G2973" s="3" t="str">
        <f t="shared" si="504"/>
        <v/>
      </c>
      <c r="H2973" s="3">
        <f t="shared" si="500"/>
        <v>0</v>
      </c>
      <c r="I2973" s="3" t="str">
        <f t="shared" si="505"/>
        <v/>
      </c>
      <c r="K2973" s="3">
        <f t="shared" si="506"/>
        <v>61</v>
      </c>
      <c r="L2973" s="3" t="str">
        <f t="shared" si="507"/>
        <v/>
      </c>
      <c r="N2973" s="48" t="s">
        <v>52</v>
      </c>
      <c r="O2973" s="57">
        <f t="shared" si="509"/>
        <v>1</v>
      </c>
      <c r="P2973" s="36"/>
      <c r="Q2973" s="35"/>
      <c r="R2973" s="37"/>
      <c r="S2973" s="185"/>
      <c r="T2973" s="62" t="str">
        <f>IF(N2973&lt;&gt;"Choose Race",VLOOKUP(Q2973,'Riders Names'!A$2:B$582,2,FALSE),"")</f>
        <v/>
      </c>
      <c r="U2973" s="45" t="str">
        <f>IF(P2973&gt;0,VLOOKUP(Q2973,'Riders Names'!A$2:B$582,1,FALSE),"")</f>
        <v/>
      </c>
      <c r="X2973" s="7" t="str">
        <f>IF('My Races'!$H$2="All",Q2973,CONCATENATE(Q2973,N2973))</f>
        <v>Choose Race</v>
      </c>
    </row>
    <row r="2974" spans="1:24" hidden="1" x14ac:dyDescent="0.2">
      <c r="A2974" s="73" t="str">
        <f t="shared" si="503"/>
        <v/>
      </c>
      <c r="B2974" s="3" t="str">
        <f t="shared" si="501"/>
        <v/>
      </c>
      <c r="E2974" s="14" t="str">
        <f t="shared" si="502"/>
        <v/>
      </c>
      <c r="F2974" s="3">
        <f t="shared" si="508"/>
        <v>8</v>
      </c>
      <c r="G2974" s="3" t="str">
        <f t="shared" si="504"/>
        <v/>
      </c>
      <c r="H2974" s="3">
        <f t="shared" si="500"/>
        <v>0</v>
      </c>
      <c r="I2974" s="3" t="str">
        <f t="shared" si="505"/>
        <v/>
      </c>
      <c r="K2974" s="3">
        <f t="shared" si="506"/>
        <v>61</v>
      </c>
      <c r="L2974" s="3" t="str">
        <f t="shared" si="507"/>
        <v/>
      </c>
      <c r="N2974" s="48" t="s">
        <v>52</v>
      </c>
      <c r="O2974" s="57">
        <f t="shared" si="509"/>
        <v>1</v>
      </c>
      <c r="P2974" s="36"/>
      <c r="Q2974" s="35"/>
      <c r="R2974" s="37"/>
      <c r="S2974" s="185"/>
      <c r="T2974" s="62" t="str">
        <f>IF(N2974&lt;&gt;"Choose Race",VLOOKUP(Q2974,'Riders Names'!A$2:B$582,2,FALSE),"")</f>
        <v/>
      </c>
      <c r="U2974" s="45" t="str">
        <f>IF(P2974&gt;0,VLOOKUP(Q2974,'Riders Names'!A$2:B$582,1,FALSE),"")</f>
        <v/>
      </c>
      <c r="X2974" s="7" t="str">
        <f>IF('My Races'!$H$2="All",Q2974,CONCATENATE(Q2974,N2974))</f>
        <v>Choose Race</v>
      </c>
    </row>
    <row r="2975" spans="1:24" hidden="1" x14ac:dyDescent="0.2">
      <c r="A2975" s="73" t="str">
        <f t="shared" si="503"/>
        <v/>
      </c>
      <c r="B2975" s="3" t="str">
        <f t="shared" si="501"/>
        <v/>
      </c>
      <c r="E2975" s="14" t="str">
        <f t="shared" si="502"/>
        <v/>
      </c>
      <c r="F2975" s="3">
        <f t="shared" si="508"/>
        <v>8</v>
      </c>
      <c r="G2975" s="3" t="str">
        <f t="shared" si="504"/>
        <v/>
      </c>
      <c r="H2975" s="3">
        <f t="shared" si="500"/>
        <v>0</v>
      </c>
      <c r="I2975" s="3" t="str">
        <f t="shared" si="505"/>
        <v/>
      </c>
      <c r="K2975" s="3">
        <f t="shared" si="506"/>
        <v>61</v>
      </c>
      <c r="L2975" s="3" t="str">
        <f t="shared" si="507"/>
        <v/>
      </c>
      <c r="N2975" s="48" t="s">
        <v>52</v>
      </c>
      <c r="O2975" s="57">
        <f t="shared" si="509"/>
        <v>1</v>
      </c>
      <c r="P2975" s="36"/>
      <c r="Q2975" s="35"/>
      <c r="R2975" s="37"/>
      <c r="S2975" s="185"/>
      <c r="T2975" s="62" t="str">
        <f>IF(N2975&lt;&gt;"Choose Race",VLOOKUP(Q2975,'Riders Names'!A$2:B$582,2,FALSE),"")</f>
        <v/>
      </c>
      <c r="U2975" s="45" t="str">
        <f>IF(P2975&gt;0,VLOOKUP(Q2975,'Riders Names'!A$2:B$582,1,FALSE),"")</f>
        <v/>
      </c>
      <c r="X2975" s="7" t="str">
        <f>IF('My Races'!$H$2="All",Q2975,CONCATENATE(Q2975,N2975))</f>
        <v>Choose Race</v>
      </c>
    </row>
    <row r="2976" spans="1:24" hidden="1" x14ac:dyDescent="0.2">
      <c r="A2976" s="73" t="str">
        <f t="shared" si="503"/>
        <v/>
      </c>
      <c r="B2976" s="3" t="str">
        <f t="shared" si="501"/>
        <v/>
      </c>
      <c r="E2976" s="14" t="str">
        <f t="shared" si="502"/>
        <v/>
      </c>
      <c r="F2976" s="3">
        <f t="shared" si="508"/>
        <v>8</v>
      </c>
      <c r="G2976" s="3" t="str">
        <f t="shared" si="504"/>
        <v/>
      </c>
      <c r="H2976" s="3">
        <f t="shared" si="500"/>
        <v>0</v>
      </c>
      <c r="I2976" s="3" t="str">
        <f t="shared" si="505"/>
        <v/>
      </c>
      <c r="K2976" s="3">
        <f t="shared" si="506"/>
        <v>61</v>
      </c>
      <c r="L2976" s="3" t="str">
        <f t="shared" si="507"/>
        <v/>
      </c>
      <c r="N2976" s="48" t="s">
        <v>52</v>
      </c>
      <c r="O2976" s="57">
        <f t="shared" si="509"/>
        <v>1</v>
      </c>
      <c r="P2976" s="36"/>
      <c r="Q2976" s="35"/>
      <c r="R2976" s="37"/>
      <c r="S2976" s="185"/>
      <c r="T2976" s="62" t="str">
        <f>IF(N2976&lt;&gt;"Choose Race",VLOOKUP(Q2976,'Riders Names'!A$2:B$582,2,FALSE),"")</f>
        <v/>
      </c>
      <c r="U2976" s="45" t="str">
        <f>IF(P2976&gt;0,VLOOKUP(Q2976,'Riders Names'!A$2:B$582,1,FALSE),"")</f>
        <v/>
      </c>
      <c r="X2976" s="7" t="str">
        <f>IF('My Races'!$H$2="All",Q2976,CONCATENATE(Q2976,N2976))</f>
        <v>Choose Race</v>
      </c>
    </row>
    <row r="2977" spans="1:24" hidden="1" x14ac:dyDescent="0.2">
      <c r="A2977" s="73" t="str">
        <f t="shared" si="503"/>
        <v/>
      </c>
      <c r="B2977" s="3" t="str">
        <f t="shared" si="501"/>
        <v/>
      </c>
      <c r="E2977" s="14" t="str">
        <f t="shared" si="502"/>
        <v/>
      </c>
      <c r="F2977" s="3">
        <f t="shared" si="508"/>
        <v>8</v>
      </c>
      <c r="G2977" s="3" t="str">
        <f t="shared" si="504"/>
        <v/>
      </c>
      <c r="H2977" s="3">
        <f t="shared" si="500"/>
        <v>0</v>
      </c>
      <c r="I2977" s="3" t="str">
        <f t="shared" si="505"/>
        <v/>
      </c>
      <c r="K2977" s="3">
        <f t="shared" si="506"/>
        <v>61</v>
      </c>
      <c r="L2977" s="3" t="str">
        <f t="shared" si="507"/>
        <v/>
      </c>
      <c r="N2977" s="48" t="s">
        <v>52</v>
      </c>
      <c r="O2977" s="57">
        <f t="shared" si="509"/>
        <v>1</v>
      </c>
      <c r="P2977" s="36"/>
      <c r="Q2977" s="35"/>
      <c r="R2977" s="37"/>
      <c r="S2977" s="185"/>
      <c r="T2977" s="62" t="str">
        <f>IF(N2977&lt;&gt;"Choose Race",VLOOKUP(Q2977,'Riders Names'!A$2:B$582,2,FALSE),"")</f>
        <v/>
      </c>
      <c r="U2977" s="45" t="str">
        <f>IF(P2977&gt;0,VLOOKUP(Q2977,'Riders Names'!A$2:B$582,1,FALSE),"")</f>
        <v/>
      </c>
      <c r="X2977" s="7" t="str">
        <f>IF('My Races'!$H$2="All",Q2977,CONCATENATE(Q2977,N2977))</f>
        <v>Choose Race</v>
      </c>
    </row>
    <row r="2978" spans="1:24" hidden="1" x14ac:dyDescent="0.2">
      <c r="A2978" s="73" t="str">
        <f t="shared" si="503"/>
        <v/>
      </c>
      <c r="B2978" s="3" t="str">
        <f t="shared" si="501"/>
        <v/>
      </c>
      <c r="E2978" s="14" t="str">
        <f t="shared" si="502"/>
        <v/>
      </c>
      <c r="F2978" s="3">
        <f t="shared" si="508"/>
        <v>8</v>
      </c>
      <c r="G2978" s="3" t="str">
        <f t="shared" si="504"/>
        <v/>
      </c>
      <c r="H2978" s="3">
        <f t="shared" si="500"/>
        <v>0</v>
      </c>
      <c r="I2978" s="3" t="str">
        <f t="shared" si="505"/>
        <v/>
      </c>
      <c r="K2978" s="3">
        <f t="shared" si="506"/>
        <v>61</v>
      </c>
      <c r="L2978" s="3" t="str">
        <f t="shared" si="507"/>
        <v/>
      </c>
      <c r="N2978" s="48" t="s">
        <v>52</v>
      </c>
      <c r="O2978" s="57">
        <f t="shared" si="509"/>
        <v>1</v>
      </c>
      <c r="P2978" s="36"/>
      <c r="Q2978" s="35"/>
      <c r="R2978" s="37"/>
      <c r="S2978" s="185"/>
      <c r="T2978" s="62" t="str">
        <f>IF(N2978&lt;&gt;"Choose Race",VLOOKUP(Q2978,'Riders Names'!A$2:B$582,2,FALSE),"")</f>
        <v/>
      </c>
      <c r="U2978" s="45" t="str">
        <f>IF(P2978&gt;0,VLOOKUP(Q2978,'Riders Names'!A$2:B$582,1,FALSE),"")</f>
        <v/>
      </c>
      <c r="X2978" s="7" t="str">
        <f>IF('My Races'!$H$2="All",Q2978,CONCATENATE(Q2978,N2978))</f>
        <v>Choose Race</v>
      </c>
    </row>
    <row r="2979" spans="1:24" hidden="1" x14ac:dyDescent="0.2">
      <c r="A2979" s="73" t="str">
        <f t="shared" si="503"/>
        <v/>
      </c>
      <c r="B2979" s="3" t="str">
        <f t="shared" si="501"/>
        <v/>
      </c>
      <c r="E2979" s="14" t="str">
        <f t="shared" si="502"/>
        <v/>
      </c>
      <c r="F2979" s="3">
        <f t="shared" si="508"/>
        <v>8</v>
      </c>
      <c r="G2979" s="3" t="str">
        <f t="shared" si="504"/>
        <v/>
      </c>
      <c r="H2979" s="3">
        <f t="shared" ref="H2979:H3042" si="510">IF(AND(N2979=$AA$11,P2979=$AE$11),H2978+1,H2978)</f>
        <v>0</v>
      </c>
      <c r="I2979" s="3" t="str">
        <f t="shared" si="505"/>
        <v/>
      </c>
      <c r="K2979" s="3">
        <f t="shared" si="506"/>
        <v>61</v>
      </c>
      <c r="L2979" s="3" t="str">
        <f t="shared" si="507"/>
        <v/>
      </c>
      <c r="N2979" s="48" t="s">
        <v>52</v>
      </c>
      <c r="O2979" s="57">
        <f t="shared" si="509"/>
        <v>1</v>
      </c>
      <c r="P2979" s="36"/>
      <c r="Q2979" s="35"/>
      <c r="R2979" s="37"/>
      <c r="S2979" s="185"/>
      <c r="T2979" s="62" t="str">
        <f>IF(N2979&lt;&gt;"Choose Race",VLOOKUP(Q2979,'Riders Names'!A$2:B$582,2,FALSE),"")</f>
        <v/>
      </c>
      <c r="U2979" s="45" t="str">
        <f>IF(P2979&gt;0,VLOOKUP(Q2979,'Riders Names'!A$2:B$582,1,FALSE),"")</f>
        <v/>
      </c>
      <c r="X2979" s="7" t="str">
        <f>IF('My Races'!$H$2="All",Q2979,CONCATENATE(Q2979,N2979))</f>
        <v>Choose Race</v>
      </c>
    </row>
    <row r="2980" spans="1:24" hidden="1" x14ac:dyDescent="0.2">
      <c r="A2980" s="73" t="str">
        <f t="shared" si="503"/>
        <v/>
      </c>
      <c r="B2980" s="3" t="str">
        <f t="shared" si="501"/>
        <v/>
      </c>
      <c r="E2980" s="14" t="str">
        <f t="shared" si="502"/>
        <v/>
      </c>
      <c r="F2980" s="3">
        <f t="shared" si="508"/>
        <v>8</v>
      </c>
      <c r="G2980" s="3" t="str">
        <f t="shared" si="504"/>
        <v/>
      </c>
      <c r="H2980" s="3">
        <f t="shared" si="510"/>
        <v>0</v>
      </c>
      <c r="I2980" s="3" t="str">
        <f t="shared" si="505"/>
        <v/>
      </c>
      <c r="K2980" s="3">
        <f t="shared" si="506"/>
        <v>61</v>
      </c>
      <c r="L2980" s="3" t="str">
        <f t="shared" si="507"/>
        <v/>
      </c>
      <c r="N2980" s="48" t="s">
        <v>52</v>
      </c>
      <c r="O2980" s="57">
        <f t="shared" si="509"/>
        <v>1</v>
      </c>
      <c r="P2980" s="36"/>
      <c r="Q2980" s="35"/>
      <c r="R2980" s="37"/>
      <c r="S2980" s="185"/>
      <c r="T2980" s="62" t="str">
        <f>IF(N2980&lt;&gt;"Choose Race",VLOOKUP(Q2980,'Riders Names'!A$2:B$582,2,FALSE),"")</f>
        <v/>
      </c>
      <c r="U2980" s="45" t="str">
        <f>IF(P2980&gt;0,VLOOKUP(Q2980,'Riders Names'!A$2:B$582,1,FALSE),"")</f>
        <v/>
      </c>
      <c r="X2980" s="7" t="str">
        <f>IF('My Races'!$H$2="All",Q2980,CONCATENATE(Q2980,N2980))</f>
        <v>Choose Race</v>
      </c>
    </row>
    <row r="2981" spans="1:24" hidden="1" x14ac:dyDescent="0.2">
      <c r="A2981" s="73" t="str">
        <f t="shared" si="503"/>
        <v/>
      </c>
      <c r="B2981" s="3" t="str">
        <f t="shared" si="501"/>
        <v/>
      </c>
      <c r="E2981" s="14" t="str">
        <f t="shared" si="502"/>
        <v/>
      </c>
      <c r="F2981" s="3">
        <f t="shared" si="508"/>
        <v>8</v>
      </c>
      <c r="G2981" s="3" t="str">
        <f t="shared" si="504"/>
        <v/>
      </c>
      <c r="H2981" s="3">
        <f t="shared" si="510"/>
        <v>0</v>
      </c>
      <c r="I2981" s="3" t="str">
        <f t="shared" si="505"/>
        <v/>
      </c>
      <c r="K2981" s="3">
        <f t="shared" si="506"/>
        <v>61</v>
      </c>
      <c r="L2981" s="3" t="str">
        <f t="shared" si="507"/>
        <v/>
      </c>
      <c r="N2981" s="48" t="s">
        <v>52</v>
      </c>
      <c r="O2981" s="57">
        <f t="shared" si="509"/>
        <v>1</v>
      </c>
      <c r="P2981" s="36"/>
      <c r="Q2981" s="35"/>
      <c r="R2981" s="37"/>
      <c r="S2981" s="185"/>
      <c r="T2981" s="62" t="str">
        <f>IF(N2981&lt;&gt;"Choose Race",VLOOKUP(Q2981,'Riders Names'!A$2:B$582,2,FALSE),"")</f>
        <v/>
      </c>
      <c r="U2981" s="45" t="str">
        <f>IF(P2981&gt;0,VLOOKUP(Q2981,'Riders Names'!A$2:B$582,1,FALSE),"")</f>
        <v/>
      </c>
      <c r="X2981" s="7" t="str">
        <f>IF('My Races'!$H$2="All",Q2981,CONCATENATE(Q2981,N2981))</f>
        <v>Choose Race</v>
      </c>
    </row>
    <row r="2982" spans="1:24" hidden="1" x14ac:dyDescent="0.2">
      <c r="A2982" s="73" t="str">
        <f t="shared" si="503"/>
        <v/>
      </c>
      <c r="B2982" s="3" t="str">
        <f t="shared" si="501"/>
        <v/>
      </c>
      <c r="E2982" s="14" t="str">
        <f t="shared" si="502"/>
        <v/>
      </c>
      <c r="F2982" s="3">
        <f t="shared" si="508"/>
        <v>8</v>
      </c>
      <c r="G2982" s="3" t="str">
        <f t="shared" si="504"/>
        <v/>
      </c>
      <c r="H2982" s="3">
        <f t="shared" si="510"/>
        <v>0</v>
      </c>
      <c r="I2982" s="3" t="str">
        <f t="shared" si="505"/>
        <v/>
      </c>
      <c r="K2982" s="3">
        <f t="shared" si="506"/>
        <v>61</v>
      </c>
      <c r="L2982" s="3" t="str">
        <f t="shared" si="507"/>
        <v/>
      </c>
      <c r="N2982" s="48" t="s">
        <v>52</v>
      </c>
      <c r="O2982" s="57">
        <f t="shared" si="509"/>
        <v>1</v>
      </c>
      <c r="P2982" s="36"/>
      <c r="Q2982" s="35"/>
      <c r="R2982" s="37"/>
      <c r="S2982" s="185"/>
      <c r="T2982" s="62" t="str">
        <f>IF(N2982&lt;&gt;"Choose Race",VLOOKUP(Q2982,'Riders Names'!A$2:B$582,2,FALSE),"")</f>
        <v/>
      </c>
      <c r="U2982" s="45" t="str">
        <f>IF(P2982&gt;0,VLOOKUP(Q2982,'Riders Names'!A$2:B$582,1,FALSE),"")</f>
        <v/>
      </c>
      <c r="X2982" s="7" t="str">
        <f>IF('My Races'!$H$2="All",Q2982,CONCATENATE(Q2982,N2982))</f>
        <v>Choose Race</v>
      </c>
    </row>
    <row r="2983" spans="1:24" hidden="1" x14ac:dyDescent="0.2">
      <c r="A2983" s="73" t="str">
        <f t="shared" si="503"/>
        <v/>
      </c>
      <c r="B2983" s="3" t="str">
        <f t="shared" si="501"/>
        <v/>
      </c>
      <c r="E2983" s="14" t="str">
        <f t="shared" si="502"/>
        <v/>
      </c>
      <c r="F2983" s="3">
        <f t="shared" si="508"/>
        <v>8</v>
      </c>
      <c r="G2983" s="3" t="str">
        <f t="shared" si="504"/>
        <v/>
      </c>
      <c r="H2983" s="3">
        <f t="shared" si="510"/>
        <v>0</v>
      </c>
      <c r="I2983" s="3" t="str">
        <f t="shared" si="505"/>
        <v/>
      </c>
      <c r="K2983" s="3">
        <f t="shared" si="506"/>
        <v>61</v>
      </c>
      <c r="L2983" s="3" t="str">
        <f t="shared" si="507"/>
        <v/>
      </c>
      <c r="N2983" s="48" t="s">
        <v>52</v>
      </c>
      <c r="O2983" s="57">
        <f t="shared" si="509"/>
        <v>1</v>
      </c>
      <c r="P2983" s="36"/>
      <c r="Q2983" s="35"/>
      <c r="R2983" s="37"/>
      <c r="S2983" s="185"/>
      <c r="T2983" s="62" t="str">
        <f>IF(N2983&lt;&gt;"Choose Race",VLOOKUP(Q2983,'Riders Names'!A$2:B$582,2,FALSE),"")</f>
        <v/>
      </c>
      <c r="U2983" s="45" t="str">
        <f>IF(P2983&gt;0,VLOOKUP(Q2983,'Riders Names'!A$2:B$582,1,FALSE),"")</f>
        <v/>
      </c>
      <c r="X2983" s="7" t="str">
        <f>IF('My Races'!$H$2="All",Q2983,CONCATENATE(Q2983,N2983))</f>
        <v>Choose Race</v>
      </c>
    </row>
    <row r="2984" spans="1:24" hidden="1" x14ac:dyDescent="0.2">
      <c r="A2984" s="73" t="str">
        <f t="shared" si="503"/>
        <v/>
      </c>
      <c r="B2984" s="3" t="str">
        <f t="shared" si="501"/>
        <v/>
      </c>
      <c r="E2984" s="14" t="str">
        <f t="shared" si="502"/>
        <v/>
      </c>
      <c r="F2984" s="3">
        <f t="shared" si="508"/>
        <v>8</v>
      </c>
      <c r="G2984" s="3" t="str">
        <f t="shared" si="504"/>
        <v/>
      </c>
      <c r="H2984" s="3">
        <f t="shared" si="510"/>
        <v>0</v>
      </c>
      <c r="I2984" s="3" t="str">
        <f t="shared" si="505"/>
        <v/>
      </c>
      <c r="K2984" s="3">
        <f t="shared" si="506"/>
        <v>61</v>
      </c>
      <c r="L2984" s="3" t="str">
        <f t="shared" si="507"/>
        <v/>
      </c>
      <c r="N2984" s="48" t="s">
        <v>52</v>
      </c>
      <c r="O2984" s="57">
        <f t="shared" si="509"/>
        <v>1</v>
      </c>
      <c r="P2984" s="36"/>
      <c r="Q2984" s="35"/>
      <c r="R2984" s="37"/>
      <c r="S2984" s="185"/>
      <c r="T2984" s="62" t="str">
        <f>IF(N2984&lt;&gt;"Choose Race",VLOOKUP(Q2984,'Riders Names'!A$2:B$582,2,FALSE),"")</f>
        <v/>
      </c>
      <c r="U2984" s="45" t="str">
        <f>IF(P2984&gt;0,VLOOKUP(Q2984,'Riders Names'!A$2:B$582,1,FALSE),"")</f>
        <v/>
      </c>
      <c r="X2984" s="7" t="str">
        <f>IF('My Races'!$H$2="All",Q2984,CONCATENATE(Q2984,N2984))</f>
        <v>Choose Race</v>
      </c>
    </row>
    <row r="2985" spans="1:24" hidden="1" x14ac:dyDescent="0.2">
      <c r="A2985" s="73" t="str">
        <f t="shared" si="503"/>
        <v/>
      </c>
      <c r="B2985" s="3" t="str">
        <f t="shared" si="501"/>
        <v/>
      </c>
      <c r="E2985" s="14" t="str">
        <f t="shared" si="502"/>
        <v/>
      </c>
      <c r="F2985" s="3">
        <f t="shared" si="508"/>
        <v>8</v>
      </c>
      <c r="G2985" s="3" t="str">
        <f t="shared" si="504"/>
        <v/>
      </c>
      <c r="H2985" s="3">
        <f t="shared" si="510"/>
        <v>0</v>
      </c>
      <c r="I2985" s="3" t="str">
        <f t="shared" si="505"/>
        <v/>
      </c>
      <c r="K2985" s="3">
        <f t="shared" si="506"/>
        <v>61</v>
      </c>
      <c r="L2985" s="3" t="str">
        <f t="shared" si="507"/>
        <v/>
      </c>
      <c r="N2985" s="48" t="s">
        <v>52</v>
      </c>
      <c r="O2985" s="57">
        <f t="shared" si="509"/>
        <v>1</v>
      </c>
      <c r="P2985" s="36"/>
      <c r="Q2985" s="35"/>
      <c r="R2985" s="37"/>
      <c r="S2985" s="185"/>
      <c r="T2985" s="62" t="str">
        <f>IF(N2985&lt;&gt;"Choose Race",VLOOKUP(Q2985,'Riders Names'!A$2:B$582,2,FALSE),"")</f>
        <v/>
      </c>
      <c r="U2985" s="45" t="str">
        <f>IF(P2985&gt;0,VLOOKUP(Q2985,'Riders Names'!A$2:B$582,1,FALSE),"")</f>
        <v/>
      </c>
      <c r="X2985" s="7" t="str">
        <f>IF('My Races'!$H$2="All",Q2985,CONCATENATE(Q2985,N2985))</f>
        <v>Choose Race</v>
      </c>
    </row>
    <row r="2986" spans="1:24" hidden="1" x14ac:dyDescent="0.2">
      <c r="A2986" s="73" t="str">
        <f t="shared" si="503"/>
        <v/>
      </c>
      <c r="B2986" s="3" t="str">
        <f t="shared" si="501"/>
        <v/>
      </c>
      <c r="E2986" s="14" t="str">
        <f t="shared" si="502"/>
        <v/>
      </c>
      <c r="F2986" s="3">
        <f t="shared" si="508"/>
        <v>8</v>
      </c>
      <c r="G2986" s="3" t="str">
        <f t="shared" si="504"/>
        <v/>
      </c>
      <c r="H2986" s="3">
        <f t="shared" si="510"/>
        <v>0</v>
      </c>
      <c r="I2986" s="3" t="str">
        <f t="shared" si="505"/>
        <v/>
      </c>
      <c r="K2986" s="3">
        <f t="shared" si="506"/>
        <v>61</v>
      </c>
      <c r="L2986" s="3" t="str">
        <f t="shared" si="507"/>
        <v/>
      </c>
      <c r="N2986" s="48" t="s">
        <v>52</v>
      </c>
      <c r="O2986" s="57">
        <f t="shared" si="509"/>
        <v>1</v>
      </c>
      <c r="P2986" s="36"/>
      <c r="Q2986" s="35"/>
      <c r="R2986" s="37"/>
      <c r="S2986" s="185"/>
      <c r="T2986" s="62" t="str">
        <f>IF(N2986&lt;&gt;"Choose Race",VLOOKUP(Q2986,'Riders Names'!A$2:B$582,2,FALSE),"")</f>
        <v/>
      </c>
      <c r="U2986" s="45" t="str">
        <f>IF(P2986&gt;0,VLOOKUP(Q2986,'Riders Names'!A$2:B$582,1,FALSE),"")</f>
        <v/>
      </c>
      <c r="X2986" s="7" t="str">
        <f>IF('My Races'!$H$2="All",Q2986,CONCATENATE(Q2986,N2986))</f>
        <v>Choose Race</v>
      </c>
    </row>
    <row r="2987" spans="1:24" hidden="1" x14ac:dyDescent="0.2">
      <c r="A2987" s="73" t="str">
        <f t="shared" si="503"/>
        <v/>
      </c>
      <c r="B2987" s="3" t="str">
        <f t="shared" si="501"/>
        <v/>
      </c>
      <c r="E2987" s="14" t="str">
        <f t="shared" si="502"/>
        <v/>
      </c>
      <c r="F2987" s="3">
        <f t="shared" si="508"/>
        <v>8</v>
      </c>
      <c r="G2987" s="3" t="str">
        <f t="shared" si="504"/>
        <v/>
      </c>
      <c r="H2987" s="3">
        <f t="shared" si="510"/>
        <v>0</v>
      </c>
      <c r="I2987" s="3" t="str">
        <f t="shared" si="505"/>
        <v/>
      </c>
      <c r="K2987" s="3">
        <f t="shared" si="506"/>
        <v>61</v>
      </c>
      <c r="L2987" s="3" t="str">
        <f t="shared" si="507"/>
        <v/>
      </c>
      <c r="N2987" s="48" t="s">
        <v>52</v>
      </c>
      <c r="O2987" s="57">
        <f t="shared" si="509"/>
        <v>1</v>
      </c>
      <c r="P2987" s="36"/>
      <c r="Q2987" s="35"/>
      <c r="R2987" s="37"/>
      <c r="S2987" s="185"/>
      <c r="T2987" s="62" t="str">
        <f>IF(N2987&lt;&gt;"Choose Race",VLOOKUP(Q2987,'Riders Names'!A$2:B$582,2,FALSE),"")</f>
        <v/>
      </c>
      <c r="U2987" s="45" t="str">
        <f>IF(P2987&gt;0,VLOOKUP(Q2987,'Riders Names'!A$2:B$582,1,FALSE),"")</f>
        <v/>
      </c>
      <c r="X2987" s="7" t="str">
        <f>IF('My Races'!$H$2="All",Q2987,CONCATENATE(Q2987,N2987))</f>
        <v>Choose Race</v>
      </c>
    </row>
    <row r="2988" spans="1:24" hidden="1" x14ac:dyDescent="0.2">
      <c r="A2988" s="73" t="str">
        <f t="shared" si="503"/>
        <v/>
      </c>
      <c r="B2988" s="3" t="str">
        <f t="shared" si="501"/>
        <v/>
      </c>
      <c r="E2988" s="14" t="str">
        <f t="shared" si="502"/>
        <v/>
      </c>
      <c r="F2988" s="3">
        <f t="shared" si="508"/>
        <v>8</v>
      </c>
      <c r="G2988" s="3" t="str">
        <f t="shared" si="504"/>
        <v/>
      </c>
      <c r="H2988" s="3">
        <f t="shared" si="510"/>
        <v>0</v>
      </c>
      <c r="I2988" s="3" t="str">
        <f t="shared" si="505"/>
        <v/>
      </c>
      <c r="K2988" s="3">
        <f t="shared" si="506"/>
        <v>61</v>
      </c>
      <c r="L2988" s="3" t="str">
        <f t="shared" si="507"/>
        <v/>
      </c>
      <c r="N2988" s="48" t="s">
        <v>52</v>
      </c>
      <c r="O2988" s="57">
        <f t="shared" si="509"/>
        <v>1</v>
      </c>
      <c r="P2988" s="36"/>
      <c r="Q2988" s="35"/>
      <c r="R2988" s="37"/>
      <c r="S2988" s="185"/>
      <c r="T2988" s="62" t="str">
        <f>IF(N2988&lt;&gt;"Choose Race",VLOOKUP(Q2988,'Riders Names'!A$2:B$582,2,FALSE),"")</f>
        <v/>
      </c>
      <c r="U2988" s="45" t="str">
        <f>IF(P2988&gt;0,VLOOKUP(Q2988,'Riders Names'!A$2:B$582,1,FALSE),"")</f>
        <v/>
      </c>
      <c r="X2988" s="7" t="str">
        <f>IF('My Races'!$H$2="All",Q2988,CONCATENATE(Q2988,N2988))</f>
        <v>Choose Race</v>
      </c>
    </row>
    <row r="2989" spans="1:24" hidden="1" x14ac:dyDescent="0.2">
      <c r="A2989" s="73" t="str">
        <f t="shared" si="503"/>
        <v/>
      </c>
      <c r="B2989" s="3" t="str">
        <f t="shared" si="501"/>
        <v/>
      </c>
      <c r="E2989" s="14" t="str">
        <f t="shared" si="502"/>
        <v/>
      </c>
      <c r="F2989" s="3">
        <f t="shared" si="508"/>
        <v>8</v>
      </c>
      <c r="G2989" s="3" t="str">
        <f t="shared" si="504"/>
        <v/>
      </c>
      <c r="H2989" s="3">
        <f t="shared" si="510"/>
        <v>0</v>
      </c>
      <c r="I2989" s="3" t="str">
        <f t="shared" si="505"/>
        <v/>
      </c>
      <c r="K2989" s="3">
        <f t="shared" si="506"/>
        <v>61</v>
      </c>
      <c r="L2989" s="3" t="str">
        <f t="shared" si="507"/>
        <v/>
      </c>
      <c r="N2989" s="48" t="s">
        <v>52</v>
      </c>
      <c r="O2989" s="57">
        <f t="shared" si="509"/>
        <v>1</v>
      </c>
      <c r="P2989" s="36"/>
      <c r="Q2989" s="35"/>
      <c r="R2989" s="37"/>
      <c r="S2989" s="185"/>
      <c r="T2989" s="62" t="str">
        <f>IF(N2989&lt;&gt;"Choose Race",VLOOKUP(Q2989,'Riders Names'!A$2:B$582,2,FALSE),"")</f>
        <v/>
      </c>
      <c r="U2989" s="45" t="str">
        <f>IF(P2989&gt;0,VLOOKUP(Q2989,'Riders Names'!A$2:B$582,1,FALSE),"")</f>
        <v/>
      </c>
      <c r="X2989" s="7" t="str">
        <f>IF('My Races'!$H$2="All",Q2989,CONCATENATE(Q2989,N2989))</f>
        <v>Choose Race</v>
      </c>
    </row>
    <row r="2990" spans="1:24" hidden="1" x14ac:dyDescent="0.2">
      <c r="A2990" s="73" t="str">
        <f t="shared" si="503"/>
        <v/>
      </c>
      <c r="B2990" s="3" t="str">
        <f t="shared" si="501"/>
        <v/>
      </c>
      <c r="E2990" s="14" t="str">
        <f t="shared" si="502"/>
        <v/>
      </c>
      <c r="F2990" s="3">
        <f t="shared" si="508"/>
        <v>8</v>
      </c>
      <c r="G2990" s="3" t="str">
        <f t="shared" si="504"/>
        <v/>
      </c>
      <c r="H2990" s="3">
        <f t="shared" si="510"/>
        <v>0</v>
      </c>
      <c r="I2990" s="3" t="str">
        <f t="shared" si="505"/>
        <v/>
      </c>
      <c r="K2990" s="3">
        <f t="shared" si="506"/>
        <v>61</v>
      </c>
      <c r="L2990" s="3" t="str">
        <f t="shared" si="507"/>
        <v/>
      </c>
      <c r="N2990" s="48" t="s">
        <v>52</v>
      </c>
      <c r="O2990" s="57">
        <f t="shared" si="509"/>
        <v>1</v>
      </c>
      <c r="P2990" s="36"/>
      <c r="Q2990" s="35"/>
      <c r="R2990" s="37"/>
      <c r="S2990" s="185"/>
      <c r="T2990" s="62" t="str">
        <f>IF(N2990&lt;&gt;"Choose Race",VLOOKUP(Q2990,'Riders Names'!A$2:B$582,2,FALSE),"")</f>
        <v/>
      </c>
      <c r="U2990" s="45" t="str">
        <f>IF(P2990&gt;0,VLOOKUP(Q2990,'Riders Names'!A$2:B$582,1,FALSE),"")</f>
        <v/>
      </c>
      <c r="X2990" s="7" t="str">
        <f>IF('My Races'!$H$2="All",Q2990,CONCATENATE(Q2990,N2990))</f>
        <v>Choose Race</v>
      </c>
    </row>
    <row r="2991" spans="1:24" hidden="1" x14ac:dyDescent="0.2">
      <c r="A2991" s="73" t="str">
        <f t="shared" si="503"/>
        <v/>
      </c>
      <c r="B2991" s="3" t="str">
        <f t="shared" si="501"/>
        <v/>
      </c>
      <c r="E2991" s="14" t="str">
        <f t="shared" si="502"/>
        <v/>
      </c>
      <c r="F2991" s="3">
        <f t="shared" si="508"/>
        <v>8</v>
      </c>
      <c r="G2991" s="3" t="str">
        <f t="shared" si="504"/>
        <v/>
      </c>
      <c r="H2991" s="3">
        <f t="shared" si="510"/>
        <v>0</v>
      </c>
      <c r="I2991" s="3" t="str">
        <f t="shared" si="505"/>
        <v/>
      </c>
      <c r="K2991" s="3">
        <f t="shared" si="506"/>
        <v>61</v>
      </c>
      <c r="L2991" s="3" t="str">
        <f t="shared" si="507"/>
        <v/>
      </c>
      <c r="N2991" s="48" t="s">
        <v>52</v>
      </c>
      <c r="O2991" s="57">
        <f t="shared" si="509"/>
        <v>1</v>
      </c>
      <c r="P2991" s="36"/>
      <c r="Q2991" s="35"/>
      <c r="R2991" s="37"/>
      <c r="S2991" s="185"/>
      <c r="T2991" s="62" t="str">
        <f>IF(N2991&lt;&gt;"Choose Race",VLOOKUP(Q2991,'Riders Names'!A$2:B$582,2,FALSE),"")</f>
        <v/>
      </c>
      <c r="U2991" s="45" t="str">
        <f>IF(P2991&gt;0,VLOOKUP(Q2991,'Riders Names'!A$2:B$582,1,FALSE),"")</f>
        <v/>
      </c>
      <c r="X2991" s="7" t="str">
        <f>IF('My Races'!$H$2="All",Q2991,CONCATENATE(Q2991,N2991))</f>
        <v>Choose Race</v>
      </c>
    </row>
    <row r="2992" spans="1:24" hidden="1" x14ac:dyDescent="0.2">
      <c r="A2992" s="73" t="str">
        <f t="shared" si="503"/>
        <v/>
      </c>
      <c r="B2992" s="3" t="str">
        <f t="shared" si="501"/>
        <v/>
      </c>
      <c r="E2992" s="14" t="str">
        <f t="shared" si="502"/>
        <v/>
      </c>
      <c r="F2992" s="3">
        <f t="shared" si="508"/>
        <v>8</v>
      </c>
      <c r="G2992" s="3" t="str">
        <f t="shared" si="504"/>
        <v/>
      </c>
      <c r="H2992" s="3">
        <f t="shared" si="510"/>
        <v>0</v>
      </c>
      <c r="I2992" s="3" t="str">
        <f t="shared" si="505"/>
        <v/>
      </c>
      <c r="K2992" s="3">
        <f t="shared" si="506"/>
        <v>61</v>
      </c>
      <c r="L2992" s="3" t="str">
        <f t="shared" si="507"/>
        <v/>
      </c>
      <c r="N2992" s="48" t="s">
        <v>52</v>
      </c>
      <c r="O2992" s="57">
        <f t="shared" si="509"/>
        <v>1</v>
      </c>
      <c r="P2992" s="36"/>
      <c r="Q2992" s="35"/>
      <c r="R2992" s="37"/>
      <c r="S2992" s="185"/>
      <c r="T2992" s="62" t="str">
        <f>IF(N2992&lt;&gt;"Choose Race",VLOOKUP(Q2992,'Riders Names'!A$2:B$582,2,FALSE),"")</f>
        <v/>
      </c>
      <c r="U2992" s="45" t="str">
        <f>IF(P2992&gt;0,VLOOKUP(Q2992,'Riders Names'!A$2:B$582,1,FALSE),"")</f>
        <v/>
      </c>
      <c r="X2992" s="7" t="str">
        <f>IF('My Races'!$H$2="All",Q2992,CONCATENATE(Q2992,N2992))</f>
        <v>Choose Race</v>
      </c>
    </row>
    <row r="2993" spans="1:24" hidden="1" x14ac:dyDescent="0.2">
      <c r="A2993" s="73" t="str">
        <f t="shared" si="503"/>
        <v/>
      </c>
      <c r="B2993" s="3" t="str">
        <f t="shared" si="501"/>
        <v/>
      </c>
      <c r="E2993" s="14" t="str">
        <f t="shared" si="502"/>
        <v/>
      </c>
      <c r="F2993" s="3">
        <f t="shared" si="508"/>
        <v>8</v>
      </c>
      <c r="G2993" s="3" t="str">
        <f t="shared" si="504"/>
        <v/>
      </c>
      <c r="H2993" s="3">
        <f t="shared" si="510"/>
        <v>0</v>
      </c>
      <c r="I2993" s="3" t="str">
        <f t="shared" si="505"/>
        <v/>
      </c>
      <c r="K2993" s="3">
        <f t="shared" si="506"/>
        <v>61</v>
      </c>
      <c r="L2993" s="3" t="str">
        <f t="shared" si="507"/>
        <v/>
      </c>
      <c r="N2993" s="48" t="s">
        <v>52</v>
      </c>
      <c r="O2993" s="57">
        <f t="shared" si="509"/>
        <v>1</v>
      </c>
      <c r="P2993" s="36"/>
      <c r="Q2993" s="35"/>
      <c r="R2993" s="37"/>
      <c r="S2993" s="185"/>
      <c r="T2993" s="62" t="str">
        <f>IF(N2993&lt;&gt;"Choose Race",VLOOKUP(Q2993,'Riders Names'!A$2:B$582,2,FALSE),"")</f>
        <v/>
      </c>
      <c r="U2993" s="45" t="str">
        <f>IF(P2993&gt;0,VLOOKUP(Q2993,'Riders Names'!A$2:B$582,1,FALSE),"")</f>
        <v/>
      </c>
      <c r="X2993" s="7" t="str">
        <f>IF('My Races'!$H$2="All",Q2993,CONCATENATE(Q2993,N2993))</f>
        <v>Choose Race</v>
      </c>
    </row>
    <row r="2994" spans="1:24" hidden="1" x14ac:dyDescent="0.2">
      <c r="A2994" s="73" t="str">
        <f t="shared" si="503"/>
        <v/>
      </c>
      <c r="B2994" s="3" t="str">
        <f t="shared" si="501"/>
        <v/>
      </c>
      <c r="E2994" s="14" t="str">
        <f t="shared" si="502"/>
        <v/>
      </c>
      <c r="F2994" s="3">
        <f t="shared" si="508"/>
        <v>8</v>
      </c>
      <c r="G2994" s="3" t="str">
        <f t="shared" si="504"/>
        <v/>
      </c>
      <c r="H2994" s="3">
        <f t="shared" si="510"/>
        <v>0</v>
      </c>
      <c r="I2994" s="3" t="str">
        <f t="shared" si="505"/>
        <v/>
      </c>
      <c r="K2994" s="3">
        <f t="shared" si="506"/>
        <v>61</v>
      </c>
      <c r="L2994" s="3" t="str">
        <f t="shared" si="507"/>
        <v/>
      </c>
      <c r="N2994" s="48" t="s">
        <v>52</v>
      </c>
      <c r="O2994" s="57">
        <f t="shared" si="509"/>
        <v>1</v>
      </c>
      <c r="P2994" s="36"/>
      <c r="Q2994" s="35"/>
      <c r="R2994" s="37"/>
      <c r="S2994" s="185"/>
      <c r="T2994" s="62" t="str">
        <f>IF(N2994&lt;&gt;"Choose Race",VLOOKUP(Q2994,'Riders Names'!A$2:B$582,2,FALSE),"")</f>
        <v/>
      </c>
      <c r="U2994" s="45" t="str">
        <f>IF(P2994&gt;0,VLOOKUP(Q2994,'Riders Names'!A$2:B$582,1,FALSE),"")</f>
        <v/>
      </c>
      <c r="X2994" s="7" t="str">
        <f>IF('My Races'!$H$2="All",Q2994,CONCATENATE(Q2994,N2994))</f>
        <v>Choose Race</v>
      </c>
    </row>
    <row r="2995" spans="1:24" hidden="1" x14ac:dyDescent="0.2">
      <c r="A2995" s="73" t="str">
        <f t="shared" si="503"/>
        <v/>
      </c>
      <c r="B2995" s="3" t="str">
        <f t="shared" si="501"/>
        <v/>
      </c>
      <c r="E2995" s="14" t="str">
        <f t="shared" si="502"/>
        <v/>
      </c>
      <c r="F2995" s="3">
        <f t="shared" si="508"/>
        <v>8</v>
      </c>
      <c r="G2995" s="3" t="str">
        <f t="shared" si="504"/>
        <v/>
      </c>
      <c r="H2995" s="3">
        <f t="shared" si="510"/>
        <v>0</v>
      </c>
      <c r="I2995" s="3" t="str">
        <f t="shared" si="505"/>
        <v/>
      </c>
      <c r="K2995" s="3">
        <f t="shared" si="506"/>
        <v>61</v>
      </c>
      <c r="L2995" s="3" t="str">
        <f t="shared" si="507"/>
        <v/>
      </c>
      <c r="N2995" s="48" t="s">
        <v>52</v>
      </c>
      <c r="O2995" s="57">
        <f t="shared" si="509"/>
        <v>1</v>
      </c>
      <c r="P2995" s="36"/>
      <c r="Q2995" s="35"/>
      <c r="R2995" s="37"/>
      <c r="S2995" s="185"/>
      <c r="T2995" s="62" t="str">
        <f>IF(N2995&lt;&gt;"Choose Race",VLOOKUP(Q2995,'Riders Names'!A$2:B$582,2,FALSE),"")</f>
        <v/>
      </c>
      <c r="U2995" s="45" t="str">
        <f>IF(P2995&gt;0,VLOOKUP(Q2995,'Riders Names'!A$2:B$582,1,FALSE),"")</f>
        <v/>
      </c>
      <c r="X2995" s="7" t="str">
        <f>IF('My Races'!$H$2="All",Q2995,CONCATENATE(Q2995,N2995))</f>
        <v>Choose Race</v>
      </c>
    </row>
    <row r="2996" spans="1:24" hidden="1" x14ac:dyDescent="0.2">
      <c r="A2996" s="73" t="str">
        <f t="shared" si="503"/>
        <v/>
      </c>
      <c r="B2996" s="3" t="str">
        <f t="shared" si="501"/>
        <v/>
      </c>
      <c r="E2996" s="14" t="str">
        <f t="shared" si="502"/>
        <v/>
      </c>
      <c r="F2996" s="3">
        <f t="shared" si="508"/>
        <v>8</v>
      </c>
      <c r="G2996" s="3" t="str">
        <f t="shared" si="504"/>
        <v/>
      </c>
      <c r="H2996" s="3">
        <f t="shared" si="510"/>
        <v>0</v>
      </c>
      <c r="I2996" s="3" t="str">
        <f t="shared" si="505"/>
        <v/>
      </c>
      <c r="K2996" s="3">
        <f t="shared" si="506"/>
        <v>61</v>
      </c>
      <c r="L2996" s="3" t="str">
        <f t="shared" si="507"/>
        <v/>
      </c>
      <c r="N2996" s="48" t="s">
        <v>52</v>
      </c>
      <c r="O2996" s="57">
        <f t="shared" si="509"/>
        <v>1</v>
      </c>
      <c r="P2996" s="36"/>
      <c r="Q2996" s="35"/>
      <c r="R2996" s="37"/>
      <c r="S2996" s="185"/>
      <c r="T2996" s="62" t="str">
        <f>IF(N2996&lt;&gt;"Choose Race",VLOOKUP(Q2996,'Riders Names'!A$2:B$582,2,FALSE),"")</f>
        <v/>
      </c>
      <c r="U2996" s="45" t="str">
        <f>IF(P2996&gt;0,VLOOKUP(Q2996,'Riders Names'!A$2:B$582,1,FALSE),"")</f>
        <v/>
      </c>
      <c r="X2996" s="7" t="str">
        <f>IF('My Races'!$H$2="All",Q2996,CONCATENATE(Q2996,N2996))</f>
        <v>Choose Race</v>
      </c>
    </row>
    <row r="2997" spans="1:24" hidden="1" x14ac:dyDescent="0.2">
      <c r="A2997" s="73" t="str">
        <f t="shared" si="503"/>
        <v/>
      </c>
      <c r="B2997" s="3" t="str">
        <f t="shared" si="501"/>
        <v/>
      </c>
      <c r="E2997" s="14" t="str">
        <f t="shared" si="502"/>
        <v/>
      </c>
      <c r="F2997" s="3">
        <f t="shared" si="508"/>
        <v>8</v>
      </c>
      <c r="G2997" s="3" t="str">
        <f t="shared" si="504"/>
        <v/>
      </c>
      <c r="H2997" s="3">
        <f t="shared" si="510"/>
        <v>0</v>
      </c>
      <c r="I2997" s="3" t="str">
        <f t="shared" si="505"/>
        <v/>
      </c>
      <c r="K2997" s="3">
        <f t="shared" si="506"/>
        <v>61</v>
      </c>
      <c r="L2997" s="3" t="str">
        <f t="shared" si="507"/>
        <v/>
      </c>
      <c r="N2997" s="48" t="s">
        <v>52</v>
      </c>
      <c r="O2997" s="57">
        <f t="shared" si="509"/>
        <v>1</v>
      </c>
      <c r="P2997" s="36"/>
      <c r="Q2997" s="35"/>
      <c r="R2997" s="37"/>
      <c r="S2997" s="185"/>
      <c r="T2997" s="62" t="str">
        <f>IF(N2997&lt;&gt;"Choose Race",VLOOKUP(Q2997,'Riders Names'!A$2:B$582,2,FALSE),"")</f>
        <v/>
      </c>
      <c r="U2997" s="45" t="str">
        <f>IF(P2997&gt;0,VLOOKUP(Q2997,'Riders Names'!A$2:B$582,1,FALSE),"")</f>
        <v/>
      </c>
      <c r="X2997" s="7" t="str">
        <f>IF('My Races'!$H$2="All",Q2997,CONCATENATE(Q2997,N2997))</f>
        <v>Choose Race</v>
      </c>
    </row>
    <row r="2998" spans="1:24" hidden="1" x14ac:dyDescent="0.2">
      <c r="A2998" s="73" t="str">
        <f t="shared" si="503"/>
        <v/>
      </c>
      <c r="B2998" s="3" t="str">
        <f t="shared" si="501"/>
        <v/>
      </c>
      <c r="E2998" s="14" t="str">
        <f t="shared" si="502"/>
        <v/>
      </c>
      <c r="F2998" s="3">
        <f t="shared" si="508"/>
        <v>8</v>
      </c>
      <c r="G2998" s="3" t="str">
        <f t="shared" si="504"/>
        <v/>
      </c>
      <c r="H2998" s="3">
        <f t="shared" si="510"/>
        <v>0</v>
      </c>
      <c r="I2998" s="3" t="str">
        <f t="shared" si="505"/>
        <v/>
      </c>
      <c r="K2998" s="3">
        <f t="shared" si="506"/>
        <v>61</v>
      </c>
      <c r="L2998" s="3" t="str">
        <f t="shared" si="507"/>
        <v/>
      </c>
      <c r="N2998" s="48" t="s">
        <v>52</v>
      </c>
      <c r="O2998" s="57">
        <f t="shared" si="509"/>
        <v>1</v>
      </c>
      <c r="P2998" s="36"/>
      <c r="Q2998" s="35"/>
      <c r="R2998" s="37"/>
      <c r="S2998" s="185"/>
      <c r="T2998" s="62" t="str">
        <f>IF(N2998&lt;&gt;"Choose Race",VLOOKUP(Q2998,'Riders Names'!A$2:B$582,2,FALSE),"")</f>
        <v/>
      </c>
      <c r="U2998" s="45" t="str">
        <f>IF(P2998&gt;0,VLOOKUP(Q2998,'Riders Names'!A$2:B$582,1,FALSE),"")</f>
        <v/>
      </c>
      <c r="X2998" s="7" t="str">
        <f>IF('My Races'!$H$2="All",Q2998,CONCATENATE(Q2998,N2998))</f>
        <v>Choose Race</v>
      </c>
    </row>
    <row r="2999" spans="1:24" hidden="1" x14ac:dyDescent="0.2">
      <c r="A2999" s="73" t="str">
        <f t="shared" si="503"/>
        <v/>
      </c>
      <c r="B2999" s="3" t="str">
        <f t="shared" si="501"/>
        <v/>
      </c>
      <c r="E2999" s="14" t="str">
        <f t="shared" si="502"/>
        <v/>
      </c>
      <c r="F2999" s="3">
        <f t="shared" si="508"/>
        <v>8</v>
      </c>
      <c r="G2999" s="3" t="str">
        <f t="shared" si="504"/>
        <v/>
      </c>
      <c r="H2999" s="3">
        <f t="shared" si="510"/>
        <v>0</v>
      </c>
      <c r="I2999" s="3" t="str">
        <f t="shared" si="505"/>
        <v/>
      </c>
      <c r="K2999" s="3">
        <f t="shared" si="506"/>
        <v>61</v>
      </c>
      <c r="L2999" s="3" t="str">
        <f t="shared" si="507"/>
        <v/>
      </c>
      <c r="N2999" s="48" t="s">
        <v>52</v>
      </c>
      <c r="O2999" s="57">
        <f t="shared" si="509"/>
        <v>1</v>
      </c>
      <c r="P2999" s="36"/>
      <c r="Q2999" s="35"/>
      <c r="R2999" s="37"/>
      <c r="S2999" s="185"/>
      <c r="T2999" s="62" t="str">
        <f>IF(N2999&lt;&gt;"Choose Race",VLOOKUP(Q2999,'Riders Names'!A$2:B$582,2,FALSE),"")</f>
        <v/>
      </c>
      <c r="U2999" s="45" t="str">
        <f>IF(P2999&gt;0,VLOOKUP(Q2999,'Riders Names'!A$2:B$582,1,FALSE),"")</f>
        <v/>
      </c>
      <c r="X2999" s="7" t="str">
        <f>IF('My Races'!$H$2="All",Q2999,CONCATENATE(Q2999,N2999))</f>
        <v>Choose Race</v>
      </c>
    </row>
    <row r="3000" spans="1:24" hidden="1" x14ac:dyDescent="0.2">
      <c r="A3000" s="73" t="str">
        <f t="shared" si="503"/>
        <v/>
      </c>
      <c r="B3000" s="3" t="str">
        <f t="shared" si="501"/>
        <v/>
      </c>
      <c r="E3000" s="14" t="str">
        <f t="shared" si="502"/>
        <v/>
      </c>
      <c r="F3000" s="3">
        <f t="shared" si="508"/>
        <v>8</v>
      </c>
      <c r="G3000" s="3" t="str">
        <f t="shared" si="504"/>
        <v/>
      </c>
      <c r="H3000" s="3">
        <f t="shared" si="510"/>
        <v>0</v>
      </c>
      <c r="I3000" s="3" t="str">
        <f t="shared" si="505"/>
        <v/>
      </c>
      <c r="K3000" s="3">
        <f t="shared" si="506"/>
        <v>61</v>
      </c>
      <c r="L3000" s="3" t="str">
        <f t="shared" si="507"/>
        <v/>
      </c>
      <c r="N3000" s="48" t="s">
        <v>52</v>
      </c>
      <c r="O3000" s="57">
        <f t="shared" si="509"/>
        <v>1</v>
      </c>
      <c r="P3000" s="36"/>
      <c r="Q3000" s="35"/>
      <c r="R3000" s="37"/>
      <c r="S3000" s="185"/>
      <c r="T3000" s="62" t="str">
        <f>IF(N3000&lt;&gt;"Choose Race",VLOOKUP(Q3000,'Riders Names'!A$2:B$582,2,FALSE),"")</f>
        <v/>
      </c>
      <c r="U3000" s="45" t="str">
        <f>IF(P3000&gt;0,VLOOKUP(Q3000,'Riders Names'!A$2:B$582,1,FALSE),"")</f>
        <v/>
      </c>
      <c r="X3000" s="7" t="str">
        <f>IF('My Races'!$H$2="All",Q3000,CONCATENATE(Q3000,N3000))</f>
        <v>Choose Race</v>
      </c>
    </row>
    <row r="3001" spans="1:24" hidden="1" x14ac:dyDescent="0.2">
      <c r="A3001" s="73" t="str">
        <f t="shared" si="503"/>
        <v/>
      </c>
      <c r="B3001" s="3" t="str">
        <f t="shared" si="501"/>
        <v/>
      </c>
      <c r="E3001" s="14" t="str">
        <f t="shared" si="502"/>
        <v/>
      </c>
      <c r="F3001" s="3">
        <f t="shared" si="508"/>
        <v>8</v>
      </c>
      <c r="G3001" s="3" t="str">
        <f t="shared" si="504"/>
        <v/>
      </c>
      <c r="H3001" s="3">
        <f t="shared" si="510"/>
        <v>0</v>
      </c>
      <c r="I3001" s="3" t="str">
        <f t="shared" si="505"/>
        <v/>
      </c>
      <c r="K3001" s="3">
        <f t="shared" si="506"/>
        <v>61</v>
      </c>
      <c r="L3001" s="3" t="str">
        <f t="shared" si="507"/>
        <v/>
      </c>
      <c r="N3001" s="48" t="s">
        <v>52</v>
      </c>
      <c r="O3001" s="57">
        <f t="shared" si="509"/>
        <v>1</v>
      </c>
      <c r="P3001" s="36"/>
      <c r="Q3001" s="35"/>
      <c r="R3001" s="37"/>
      <c r="S3001" s="185"/>
      <c r="T3001" s="62" t="str">
        <f>IF(N3001&lt;&gt;"Choose Race",VLOOKUP(Q3001,'Riders Names'!A$2:B$582,2,FALSE),"")</f>
        <v/>
      </c>
      <c r="U3001" s="45" t="str">
        <f>IF(P3001&gt;0,VLOOKUP(Q3001,'Riders Names'!A$2:B$582,1,FALSE),"")</f>
        <v/>
      </c>
      <c r="X3001" s="7" t="str">
        <f>IF('My Races'!$H$2="All",Q3001,CONCATENATE(Q3001,N3001))</f>
        <v>Choose Race</v>
      </c>
    </row>
    <row r="3002" spans="1:24" hidden="1" x14ac:dyDescent="0.2">
      <c r="A3002" s="73" t="str">
        <f t="shared" si="503"/>
        <v/>
      </c>
      <c r="B3002" s="3" t="str">
        <f t="shared" si="501"/>
        <v/>
      </c>
      <c r="E3002" s="14" t="str">
        <f t="shared" si="502"/>
        <v/>
      </c>
      <c r="F3002" s="3">
        <f t="shared" si="508"/>
        <v>8</v>
      </c>
      <c r="G3002" s="3" t="str">
        <f t="shared" si="504"/>
        <v/>
      </c>
      <c r="H3002" s="3">
        <f t="shared" si="510"/>
        <v>0</v>
      </c>
      <c r="I3002" s="3" t="str">
        <f t="shared" si="505"/>
        <v/>
      </c>
      <c r="K3002" s="3">
        <f t="shared" si="506"/>
        <v>61</v>
      </c>
      <c r="L3002" s="3" t="str">
        <f t="shared" si="507"/>
        <v/>
      </c>
      <c r="N3002" s="48" t="s">
        <v>52</v>
      </c>
      <c r="O3002" s="57">
        <f t="shared" si="509"/>
        <v>1</v>
      </c>
      <c r="P3002" s="36"/>
      <c r="Q3002" s="35"/>
      <c r="R3002" s="37"/>
      <c r="S3002" s="185"/>
      <c r="T3002" s="62" t="str">
        <f>IF(N3002&lt;&gt;"Choose Race",VLOOKUP(Q3002,'Riders Names'!A$2:B$582,2,FALSE),"")</f>
        <v/>
      </c>
      <c r="U3002" s="45" t="str">
        <f>IF(P3002&gt;0,VLOOKUP(Q3002,'Riders Names'!A$2:B$582,1,FALSE),"")</f>
        <v/>
      </c>
      <c r="X3002" s="7" t="str">
        <f>IF('My Races'!$H$2="All",Q3002,CONCATENATE(Q3002,N3002))</f>
        <v>Choose Race</v>
      </c>
    </row>
    <row r="3003" spans="1:24" hidden="1" x14ac:dyDescent="0.2">
      <c r="A3003" s="73" t="str">
        <f t="shared" si="503"/>
        <v/>
      </c>
      <c r="B3003" s="3" t="str">
        <f t="shared" si="501"/>
        <v/>
      </c>
      <c r="E3003" s="14" t="str">
        <f t="shared" si="502"/>
        <v/>
      </c>
      <c r="F3003" s="3">
        <f t="shared" si="508"/>
        <v>8</v>
      </c>
      <c r="G3003" s="3" t="str">
        <f t="shared" si="504"/>
        <v/>
      </c>
      <c r="H3003" s="3">
        <f t="shared" si="510"/>
        <v>0</v>
      </c>
      <c r="I3003" s="3" t="str">
        <f t="shared" si="505"/>
        <v/>
      </c>
      <c r="K3003" s="3">
        <f t="shared" si="506"/>
        <v>61</v>
      </c>
      <c r="L3003" s="3" t="str">
        <f t="shared" si="507"/>
        <v/>
      </c>
      <c r="N3003" s="48" t="s">
        <v>52</v>
      </c>
      <c r="O3003" s="57">
        <f t="shared" si="509"/>
        <v>1</v>
      </c>
      <c r="P3003" s="36"/>
      <c r="Q3003" s="35"/>
      <c r="R3003" s="37"/>
      <c r="S3003" s="185"/>
      <c r="T3003" s="62" t="str">
        <f>IF(N3003&lt;&gt;"Choose Race",VLOOKUP(Q3003,'Riders Names'!A$2:B$582,2,FALSE),"")</f>
        <v/>
      </c>
      <c r="U3003" s="45" t="str">
        <f>IF(P3003&gt;0,VLOOKUP(Q3003,'Riders Names'!A$2:B$582,1,FALSE),"")</f>
        <v/>
      </c>
      <c r="X3003" s="7" t="str">
        <f>IF('My Races'!$H$2="All",Q3003,CONCATENATE(Q3003,N3003))</f>
        <v>Choose Race</v>
      </c>
    </row>
    <row r="3004" spans="1:24" hidden="1" x14ac:dyDescent="0.2">
      <c r="A3004" s="73" t="str">
        <f t="shared" si="503"/>
        <v/>
      </c>
      <c r="B3004" s="3" t="str">
        <f t="shared" si="501"/>
        <v/>
      </c>
      <c r="E3004" s="14" t="str">
        <f t="shared" si="502"/>
        <v/>
      </c>
      <c r="F3004" s="3">
        <f t="shared" si="508"/>
        <v>8</v>
      </c>
      <c r="G3004" s="3" t="str">
        <f t="shared" si="504"/>
        <v/>
      </c>
      <c r="H3004" s="3">
        <f t="shared" si="510"/>
        <v>0</v>
      </c>
      <c r="I3004" s="3" t="str">
        <f t="shared" si="505"/>
        <v/>
      </c>
      <c r="K3004" s="3">
        <f t="shared" si="506"/>
        <v>61</v>
      </c>
      <c r="L3004" s="3" t="str">
        <f t="shared" si="507"/>
        <v/>
      </c>
      <c r="N3004" s="48" t="s">
        <v>52</v>
      </c>
      <c r="O3004" s="57">
        <f t="shared" si="509"/>
        <v>1</v>
      </c>
      <c r="P3004" s="36"/>
      <c r="Q3004" s="35"/>
      <c r="R3004" s="37"/>
      <c r="S3004" s="185"/>
      <c r="T3004" s="62" t="str">
        <f>IF(N3004&lt;&gt;"Choose Race",VLOOKUP(Q3004,'Riders Names'!A$2:B$582,2,FALSE),"")</f>
        <v/>
      </c>
      <c r="U3004" s="45" t="str">
        <f>IF(P3004&gt;0,VLOOKUP(Q3004,'Riders Names'!A$2:B$582,1,FALSE),"")</f>
        <v/>
      </c>
      <c r="X3004" s="7" t="str">
        <f>IF('My Races'!$H$2="All",Q3004,CONCATENATE(Q3004,N3004))</f>
        <v>Choose Race</v>
      </c>
    </row>
    <row r="3005" spans="1:24" hidden="1" x14ac:dyDescent="0.2">
      <c r="A3005" s="73" t="str">
        <f t="shared" si="503"/>
        <v/>
      </c>
      <c r="B3005" s="3" t="str">
        <f t="shared" si="501"/>
        <v/>
      </c>
      <c r="E3005" s="14" t="str">
        <f t="shared" si="502"/>
        <v/>
      </c>
      <c r="F3005" s="3">
        <f t="shared" si="508"/>
        <v>8</v>
      </c>
      <c r="G3005" s="3" t="str">
        <f t="shared" si="504"/>
        <v/>
      </c>
      <c r="H3005" s="3">
        <f t="shared" si="510"/>
        <v>0</v>
      </c>
      <c r="I3005" s="3" t="str">
        <f t="shared" si="505"/>
        <v/>
      </c>
      <c r="K3005" s="3">
        <f t="shared" si="506"/>
        <v>61</v>
      </c>
      <c r="L3005" s="3" t="str">
        <f t="shared" si="507"/>
        <v/>
      </c>
      <c r="N3005" s="48" t="s">
        <v>52</v>
      </c>
      <c r="O3005" s="57">
        <f t="shared" si="509"/>
        <v>1</v>
      </c>
      <c r="P3005" s="36"/>
      <c r="Q3005" s="35"/>
      <c r="R3005" s="37"/>
      <c r="S3005" s="185"/>
      <c r="T3005" s="62" t="str">
        <f>IF(N3005&lt;&gt;"Choose Race",VLOOKUP(Q3005,'Riders Names'!A$2:B$582,2,FALSE),"")</f>
        <v/>
      </c>
      <c r="U3005" s="45" t="str">
        <f>IF(P3005&gt;0,VLOOKUP(Q3005,'Riders Names'!A$2:B$582,1,FALSE),"")</f>
        <v/>
      </c>
      <c r="X3005" s="7" t="str">
        <f>IF('My Races'!$H$2="All",Q3005,CONCATENATE(Q3005,N3005))</f>
        <v>Choose Race</v>
      </c>
    </row>
    <row r="3006" spans="1:24" hidden="1" x14ac:dyDescent="0.2">
      <c r="A3006" s="73" t="str">
        <f t="shared" si="503"/>
        <v/>
      </c>
      <c r="B3006" s="3" t="str">
        <f t="shared" si="501"/>
        <v/>
      </c>
      <c r="E3006" s="14" t="str">
        <f t="shared" si="502"/>
        <v/>
      </c>
      <c r="F3006" s="3">
        <f t="shared" si="508"/>
        <v>8</v>
      </c>
      <c r="G3006" s="3" t="str">
        <f t="shared" si="504"/>
        <v/>
      </c>
      <c r="H3006" s="3">
        <f t="shared" si="510"/>
        <v>0</v>
      </c>
      <c r="I3006" s="3" t="str">
        <f t="shared" si="505"/>
        <v/>
      </c>
      <c r="K3006" s="3">
        <f t="shared" si="506"/>
        <v>61</v>
      </c>
      <c r="L3006" s="3" t="str">
        <f t="shared" si="507"/>
        <v/>
      </c>
      <c r="N3006" s="48" t="s">
        <v>52</v>
      </c>
      <c r="O3006" s="57">
        <f t="shared" si="509"/>
        <v>1</v>
      </c>
      <c r="P3006" s="36"/>
      <c r="Q3006" s="35"/>
      <c r="R3006" s="37"/>
      <c r="S3006" s="185"/>
      <c r="T3006" s="62" t="str">
        <f>IF(N3006&lt;&gt;"Choose Race",VLOOKUP(Q3006,'Riders Names'!A$2:B$582,2,FALSE),"")</f>
        <v/>
      </c>
      <c r="U3006" s="45" t="str">
        <f>IF(P3006&gt;0,VLOOKUP(Q3006,'Riders Names'!A$2:B$582,1,FALSE),"")</f>
        <v/>
      </c>
      <c r="X3006" s="7" t="str">
        <f>IF('My Races'!$H$2="All",Q3006,CONCATENATE(Q3006,N3006))</f>
        <v>Choose Race</v>
      </c>
    </row>
    <row r="3007" spans="1:24" hidden="1" x14ac:dyDescent="0.2">
      <c r="A3007" s="73" t="str">
        <f t="shared" si="503"/>
        <v/>
      </c>
      <c r="B3007" s="3" t="str">
        <f t="shared" si="501"/>
        <v/>
      </c>
      <c r="E3007" s="14" t="str">
        <f t="shared" si="502"/>
        <v/>
      </c>
      <c r="F3007" s="3">
        <f t="shared" si="508"/>
        <v>8</v>
      </c>
      <c r="G3007" s="3" t="str">
        <f t="shared" si="504"/>
        <v/>
      </c>
      <c r="H3007" s="3">
        <f t="shared" si="510"/>
        <v>0</v>
      </c>
      <c r="I3007" s="3" t="str">
        <f t="shared" si="505"/>
        <v/>
      </c>
      <c r="K3007" s="3">
        <f t="shared" si="506"/>
        <v>61</v>
      </c>
      <c r="L3007" s="3" t="str">
        <f t="shared" si="507"/>
        <v/>
      </c>
      <c r="N3007" s="48" t="s">
        <v>52</v>
      </c>
      <c r="O3007" s="57">
        <f t="shared" si="509"/>
        <v>1</v>
      </c>
      <c r="P3007" s="36"/>
      <c r="Q3007" s="35"/>
      <c r="R3007" s="37"/>
      <c r="S3007" s="185"/>
      <c r="T3007" s="62" t="str">
        <f>IF(N3007&lt;&gt;"Choose Race",VLOOKUP(Q3007,'Riders Names'!A$2:B$582,2,FALSE),"")</f>
        <v/>
      </c>
      <c r="U3007" s="45" t="str">
        <f>IF(P3007&gt;0,VLOOKUP(Q3007,'Riders Names'!A$2:B$582,1,FALSE),"")</f>
        <v/>
      </c>
      <c r="X3007" s="7" t="str">
        <f>IF('My Races'!$H$2="All",Q3007,CONCATENATE(Q3007,N3007))</f>
        <v>Choose Race</v>
      </c>
    </row>
    <row r="3008" spans="1:24" hidden="1" x14ac:dyDescent="0.2">
      <c r="A3008" s="73" t="str">
        <f t="shared" si="503"/>
        <v/>
      </c>
      <c r="B3008" s="3" t="str">
        <f t="shared" si="501"/>
        <v/>
      </c>
      <c r="E3008" s="14" t="str">
        <f t="shared" si="502"/>
        <v/>
      </c>
      <c r="F3008" s="3">
        <f t="shared" si="508"/>
        <v>8</v>
      </c>
      <c r="G3008" s="3" t="str">
        <f t="shared" si="504"/>
        <v/>
      </c>
      <c r="H3008" s="3">
        <f t="shared" si="510"/>
        <v>0</v>
      </c>
      <c r="I3008" s="3" t="str">
        <f t="shared" si="505"/>
        <v/>
      </c>
      <c r="K3008" s="3">
        <f t="shared" si="506"/>
        <v>61</v>
      </c>
      <c r="L3008" s="3" t="str">
        <f t="shared" si="507"/>
        <v/>
      </c>
      <c r="N3008" s="48" t="s">
        <v>52</v>
      </c>
      <c r="O3008" s="57">
        <f t="shared" si="509"/>
        <v>1</v>
      </c>
      <c r="P3008" s="36"/>
      <c r="Q3008" s="35"/>
      <c r="R3008" s="37"/>
      <c r="S3008" s="185"/>
      <c r="T3008" s="62" t="str">
        <f>IF(N3008&lt;&gt;"Choose Race",VLOOKUP(Q3008,'Riders Names'!A$2:B$582,2,FALSE),"")</f>
        <v/>
      </c>
      <c r="U3008" s="45" t="str">
        <f>IF(P3008&gt;0,VLOOKUP(Q3008,'Riders Names'!A$2:B$582,1,FALSE),"")</f>
        <v/>
      </c>
      <c r="X3008" s="7" t="str">
        <f>IF('My Races'!$H$2="All",Q3008,CONCATENATE(Q3008,N3008))</f>
        <v>Choose Race</v>
      </c>
    </row>
    <row r="3009" spans="1:24" hidden="1" x14ac:dyDescent="0.2">
      <c r="A3009" s="73" t="str">
        <f t="shared" si="503"/>
        <v/>
      </c>
      <c r="B3009" s="3" t="str">
        <f t="shared" si="501"/>
        <v/>
      </c>
      <c r="E3009" s="14" t="str">
        <f t="shared" si="502"/>
        <v/>
      </c>
      <c r="F3009" s="3">
        <f t="shared" si="508"/>
        <v>8</v>
      </c>
      <c r="G3009" s="3" t="str">
        <f t="shared" si="504"/>
        <v/>
      </c>
      <c r="H3009" s="3">
        <f t="shared" si="510"/>
        <v>0</v>
      </c>
      <c r="I3009" s="3" t="str">
        <f t="shared" si="505"/>
        <v/>
      </c>
      <c r="K3009" s="3">
        <f t="shared" si="506"/>
        <v>61</v>
      </c>
      <c r="L3009" s="3" t="str">
        <f t="shared" si="507"/>
        <v/>
      </c>
      <c r="N3009" s="48" t="s">
        <v>52</v>
      </c>
      <c r="O3009" s="57">
        <f t="shared" si="509"/>
        <v>1</v>
      </c>
      <c r="P3009" s="36"/>
      <c r="Q3009" s="35"/>
      <c r="R3009" s="37"/>
      <c r="S3009" s="185"/>
      <c r="T3009" s="62" t="str">
        <f>IF(N3009&lt;&gt;"Choose Race",VLOOKUP(Q3009,'Riders Names'!A$2:B$582,2,FALSE),"")</f>
        <v/>
      </c>
      <c r="U3009" s="45" t="str">
        <f>IF(P3009&gt;0,VLOOKUP(Q3009,'Riders Names'!A$2:B$582,1,FALSE),"")</f>
        <v/>
      </c>
      <c r="X3009" s="7" t="str">
        <f>IF('My Races'!$H$2="All",Q3009,CONCATENATE(Q3009,N3009))</f>
        <v>Choose Race</v>
      </c>
    </row>
    <row r="3010" spans="1:24" hidden="1" x14ac:dyDescent="0.2">
      <c r="A3010" s="73" t="str">
        <f t="shared" si="503"/>
        <v/>
      </c>
      <c r="B3010" s="3" t="str">
        <f t="shared" si="501"/>
        <v/>
      </c>
      <c r="E3010" s="14" t="str">
        <f t="shared" si="502"/>
        <v/>
      </c>
      <c r="F3010" s="3">
        <f t="shared" si="508"/>
        <v>8</v>
      </c>
      <c r="G3010" s="3" t="str">
        <f t="shared" si="504"/>
        <v/>
      </c>
      <c r="H3010" s="3">
        <f t="shared" si="510"/>
        <v>0</v>
      </c>
      <c r="I3010" s="3" t="str">
        <f t="shared" si="505"/>
        <v/>
      </c>
      <c r="K3010" s="3">
        <f t="shared" si="506"/>
        <v>61</v>
      </c>
      <c r="L3010" s="3" t="str">
        <f t="shared" si="507"/>
        <v/>
      </c>
      <c r="N3010" s="48" t="s">
        <v>52</v>
      </c>
      <c r="O3010" s="57">
        <f t="shared" si="509"/>
        <v>1</v>
      </c>
      <c r="P3010" s="36"/>
      <c r="Q3010" s="35"/>
      <c r="R3010" s="37"/>
      <c r="S3010" s="185"/>
      <c r="T3010" s="62" t="str">
        <f>IF(N3010&lt;&gt;"Choose Race",VLOOKUP(Q3010,'Riders Names'!A$2:B$582,2,FALSE),"")</f>
        <v/>
      </c>
      <c r="U3010" s="45" t="str">
        <f>IF(P3010&gt;0,VLOOKUP(Q3010,'Riders Names'!A$2:B$582,1,FALSE),"")</f>
        <v/>
      </c>
      <c r="X3010" s="7" t="str">
        <f>IF('My Races'!$H$2="All",Q3010,CONCATENATE(Q3010,N3010))</f>
        <v>Choose Race</v>
      </c>
    </row>
    <row r="3011" spans="1:24" hidden="1" x14ac:dyDescent="0.2">
      <c r="A3011" s="73" t="str">
        <f t="shared" si="503"/>
        <v/>
      </c>
      <c r="B3011" s="3" t="str">
        <f t="shared" ref="B3011:B3074" si="511">IF(N3011=$AA$11,RANK(A3011,A$3:A$5000,1),"")</f>
        <v/>
      </c>
      <c r="E3011" s="14" t="str">
        <f t="shared" ref="E3011:E3074" si="512">IF(N3011=$AA$11,P3011,"")</f>
        <v/>
      </c>
      <c r="F3011" s="3">
        <f t="shared" si="508"/>
        <v>8</v>
      </c>
      <c r="G3011" s="3" t="str">
        <f t="shared" si="504"/>
        <v/>
      </c>
      <c r="H3011" s="3">
        <f t="shared" si="510"/>
        <v>0</v>
      </c>
      <c r="I3011" s="3" t="str">
        <f t="shared" si="505"/>
        <v/>
      </c>
      <c r="K3011" s="3">
        <f t="shared" si="506"/>
        <v>61</v>
      </c>
      <c r="L3011" s="3" t="str">
        <f t="shared" si="507"/>
        <v/>
      </c>
      <c r="N3011" s="48" t="s">
        <v>52</v>
      </c>
      <c r="O3011" s="57">
        <f t="shared" si="509"/>
        <v>1</v>
      </c>
      <c r="P3011" s="36"/>
      <c r="Q3011" s="35"/>
      <c r="R3011" s="37"/>
      <c r="S3011" s="185"/>
      <c r="T3011" s="62" t="str">
        <f>IF(N3011&lt;&gt;"Choose Race",VLOOKUP(Q3011,'Riders Names'!A$2:B$582,2,FALSE),"")</f>
        <v/>
      </c>
      <c r="U3011" s="45" t="str">
        <f>IF(P3011&gt;0,VLOOKUP(Q3011,'Riders Names'!A$2:B$582,1,FALSE),"")</f>
        <v/>
      </c>
      <c r="X3011" s="7" t="str">
        <f>IF('My Races'!$H$2="All",Q3011,CONCATENATE(Q3011,N3011))</f>
        <v>Choose Race</v>
      </c>
    </row>
    <row r="3012" spans="1:24" hidden="1" x14ac:dyDescent="0.2">
      <c r="A3012" s="73" t="str">
        <f t="shared" ref="A3012:A3075" si="513">IF(AND(N3012=$AA$11,$AA$7="All"),R3012,IF(AND(N3012=$AA$11,$AA$7=T3012),R3012,""))</f>
        <v/>
      </c>
      <c r="B3012" s="3" t="str">
        <f t="shared" si="511"/>
        <v/>
      </c>
      <c r="E3012" s="14" t="str">
        <f t="shared" si="512"/>
        <v/>
      </c>
      <c r="F3012" s="3">
        <f t="shared" si="508"/>
        <v>8</v>
      </c>
      <c r="G3012" s="3" t="str">
        <f t="shared" ref="G3012:G3075" si="514">IF(F3012&lt;&gt;F3011,F3012,"")</f>
        <v/>
      </c>
      <c r="H3012" s="3">
        <f t="shared" si="510"/>
        <v>0</v>
      </c>
      <c r="I3012" s="3" t="str">
        <f t="shared" ref="I3012:I3075" si="515">IF(H3012&lt;&gt;H3011,CONCATENATE($AA$11,H3012),"")</f>
        <v/>
      </c>
      <c r="K3012" s="3">
        <f t="shared" si="506"/>
        <v>61</v>
      </c>
      <c r="L3012" s="3" t="str">
        <f t="shared" si="507"/>
        <v/>
      </c>
      <c r="N3012" s="48" t="s">
        <v>52</v>
      </c>
      <c r="O3012" s="57">
        <f t="shared" si="509"/>
        <v>1</v>
      </c>
      <c r="P3012" s="36"/>
      <c r="Q3012" s="35"/>
      <c r="R3012" s="37"/>
      <c r="S3012" s="185"/>
      <c r="T3012" s="62" t="str">
        <f>IF(N3012&lt;&gt;"Choose Race",VLOOKUP(Q3012,'Riders Names'!A$2:B$582,2,FALSE),"")</f>
        <v/>
      </c>
      <c r="U3012" s="45" t="str">
        <f>IF(P3012&gt;0,VLOOKUP(Q3012,'Riders Names'!A$2:B$582,1,FALSE),"")</f>
        <v/>
      </c>
      <c r="X3012" s="7" t="str">
        <f>IF('My Races'!$H$2="All",Q3012,CONCATENATE(Q3012,N3012))</f>
        <v>Choose Race</v>
      </c>
    </row>
    <row r="3013" spans="1:24" hidden="1" x14ac:dyDescent="0.2">
      <c r="A3013" s="73" t="str">
        <f t="shared" si="513"/>
        <v/>
      </c>
      <c r="B3013" s="3" t="str">
        <f t="shared" si="511"/>
        <v/>
      </c>
      <c r="E3013" s="14" t="str">
        <f t="shared" si="512"/>
        <v/>
      </c>
      <c r="F3013" s="3">
        <f t="shared" si="508"/>
        <v>8</v>
      </c>
      <c r="G3013" s="3" t="str">
        <f t="shared" si="514"/>
        <v/>
      </c>
      <c r="H3013" s="3">
        <f t="shared" si="510"/>
        <v>0</v>
      </c>
      <c r="I3013" s="3" t="str">
        <f t="shared" si="515"/>
        <v/>
      </c>
      <c r="K3013" s="3">
        <f t="shared" si="506"/>
        <v>61</v>
      </c>
      <c r="L3013" s="3" t="str">
        <f t="shared" si="507"/>
        <v/>
      </c>
      <c r="N3013" s="48" t="s">
        <v>52</v>
      </c>
      <c r="O3013" s="57">
        <f t="shared" si="509"/>
        <v>1</v>
      </c>
      <c r="P3013" s="36"/>
      <c r="Q3013" s="35"/>
      <c r="R3013" s="37"/>
      <c r="S3013" s="185"/>
      <c r="T3013" s="62" t="str">
        <f>IF(N3013&lt;&gt;"Choose Race",VLOOKUP(Q3013,'Riders Names'!A$2:B$582,2,FALSE),"")</f>
        <v/>
      </c>
      <c r="U3013" s="45" t="str">
        <f>IF(P3013&gt;0,VLOOKUP(Q3013,'Riders Names'!A$2:B$582,1,FALSE),"")</f>
        <v/>
      </c>
      <c r="X3013" s="7" t="str">
        <f>IF('My Races'!$H$2="All",Q3013,CONCATENATE(Q3013,N3013))</f>
        <v>Choose Race</v>
      </c>
    </row>
    <row r="3014" spans="1:24" hidden="1" x14ac:dyDescent="0.2">
      <c r="A3014" s="73" t="str">
        <f t="shared" si="513"/>
        <v/>
      </c>
      <c r="B3014" s="3" t="str">
        <f t="shared" si="511"/>
        <v/>
      </c>
      <c r="E3014" s="14" t="str">
        <f t="shared" si="512"/>
        <v/>
      </c>
      <c r="F3014" s="3">
        <f t="shared" si="508"/>
        <v>8</v>
      </c>
      <c r="G3014" s="3" t="str">
        <f t="shared" si="514"/>
        <v/>
      </c>
      <c r="H3014" s="3">
        <f t="shared" si="510"/>
        <v>0</v>
      </c>
      <c r="I3014" s="3" t="str">
        <f t="shared" si="515"/>
        <v/>
      </c>
      <c r="K3014" s="3">
        <f t="shared" si="506"/>
        <v>61</v>
      </c>
      <c r="L3014" s="3" t="str">
        <f t="shared" si="507"/>
        <v/>
      </c>
      <c r="N3014" s="48" t="s">
        <v>52</v>
      </c>
      <c r="O3014" s="57">
        <f t="shared" si="509"/>
        <v>1</v>
      </c>
      <c r="P3014" s="36"/>
      <c r="Q3014" s="35"/>
      <c r="R3014" s="37"/>
      <c r="S3014" s="185"/>
      <c r="T3014" s="62" t="str">
        <f>IF(N3014&lt;&gt;"Choose Race",VLOOKUP(Q3014,'Riders Names'!A$2:B$582,2,FALSE),"")</f>
        <v/>
      </c>
      <c r="U3014" s="45" t="str">
        <f>IF(P3014&gt;0,VLOOKUP(Q3014,'Riders Names'!A$2:B$582,1,FALSE),"")</f>
        <v/>
      </c>
      <c r="X3014" s="7" t="str">
        <f>IF('My Races'!$H$2="All",Q3014,CONCATENATE(Q3014,N3014))</f>
        <v>Choose Race</v>
      </c>
    </row>
    <row r="3015" spans="1:24" hidden="1" x14ac:dyDescent="0.2">
      <c r="A3015" s="73" t="str">
        <f t="shared" si="513"/>
        <v/>
      </c>
      <c r="B3015" s="3" t="str">
        <f t="shared" si="511"/>
        <v/>
      </c>
      <c r="E3015" s="14" t="str">
        <f t="shared" si="512"/>
        <v/>
      </c>
      <c r="F3015" s="3">
        <f t="shared" si="508"/>
        <v>8</v>
      </c>
      <c r="G3015" s="3" t="str">
        <f t="shared" si="514"/>
        <v/>
      </c>
      <c r="H3015" s="3">
        <f t="shared" si="510"/>
        <v>0</v>
      </c>
      <c r="I3015" s="3" t="str">
        <f t="shared" si="515"/>
        <v/>
      </c>
      <c r="K3015" s="3">
        <f t="shared" si="506"/>
        <v>61</v>
      </c>
      <c r="L3015" s="3" t="str">
        <f t="shared" si="507"/>
        <v/>
      </c>
      <c r="N3015" s="48" t="s">
        <v>52</v>
      </c>
      <c r="O3015" s="57">
        <f t="shared" si="509"/>
        <v>1</v>
      </c>
      <c r="P3015" s="36"/>
      <c r="Q3015" s="35"/>
      <c r="R3015" s="37"/>
      <c r="S3015" s="185"/>
      <c r="T3015" s="62" t="str">
        <f>IF(N3015&lt;&gt;"Choose Race",VLOOKUP(Q3015,'Riders Names'!A$2:B$582,2,FALSE),"")</f>
        <v/>
      </c>
      <c r="U3015" s="45" t="str">
        <f>IF(P3015&gt;0,VLOOKUP(Q3015,'Riders Names'!A$2:B$582,1,FALSE),"")</f>
        <v/>
      </c>
      <c r="X3015" s="7" t="str">
        <f>IF('My Races'!$H$2="All",Q3015,CONCATENATE(Q3015,N3015))</f>
        <v>Choose Race</v>
      </c>
    </row>
    <row r="3016" spans="1:24" hidden="1" x14ac:dyDescent="0.2">
      <c r="A3016" s="73" t="str">
        <f t="shared" si="513"/>
        <v/>
      </c>
      <c r="B3016" s="3" t="str">
        <f t="shared" si="511"/>
        <v/>
      </c>
      <c r="E3016" s="14" t="str">
        <f t="shared" si="512"/>
        <v/>
      </c>
      <c r="F3016" s="3">
        <f t="shared" si="508"/>
        <v>8</v>
      </c>
      <c r="G3016" s="3" t="str">
        <f t="shared" si="514"/>
        <v/>
      </c>
      <c r="H3016" s="3">
        <f t="shared" si="510"/>
        <v>0</v>
      </c>
      <c r="I3016" s="3" t="str">
        <f t="shared" si="515"/>
        <v/>
      </c>
      <c r="K3016" s="3">
        <f t="shared" si="506"/>
        <v>61</v>
      </c>
      <c r="L3016" s="3" t="str">
        <f t="shared" si="507"/>
        <v/>
      </c>
      <c r="N3016" s="48" t="s">
        <v>52</v>
      </c>
      <c r="O3016" s="57">
        <f t="shared" si="509"/>
        <v>1</v>
      </c>
      <c r="P3016" s="36"/>
      <c r="Q3016" s="35"/>
      <c r="R3016" s="37"/>
      <c r="S3016" s="185"/>
      <c r="T3016" s="62" t="str">
        <f>IF(N3016&lt;&gt;"Choose Race",VLOOKUP(Q3016,'Riders Names'!A$2:B$582,2,FALSE),"")</f>
        <v/>
      </c>
      <c r="U3016" s="45" t="str">
        <f>IF(P3016&gt;0,VLOOKUP(Q3016,'Riders Names'!A$2:B$582,1,FALSE),"")</f>
        <v/>
      </c>
      <c r="X3016" s="7" t="str">
        <f>IF('My Races'!$H$2="All",Q3016,CONCATENATE(Q3016,N3016))</f>
        <v>Choose Race</v>
      </c>
    </row>
    <row r="3017" spans="1:24" hidden="1" x14ac:dyDescent="0.2">
      <c r="A3017" s="73" t="str">
        <f t="shared" si="513"/>
        <v/>
      </c>
      <c r="B3017" s="3" t="str">
        <f t="shared" si="511"/>
        <v/>
      </c>
      <c r="E3017" s="14" t="str">
        <f t="shared" si="512"/>
        <v/>
      </c>
      <c r="F3017" s="3">
        <f t="shared" si="508"/>
        <v>8</v>
      </c>
      <c r="G3017" s="3" t="str">
        <f t="shared" si="514"/>
        <v/>
      </c>
      <c r="H3017" s="3">
        <f t="shared" si="510"/>
        <v>0</v>
      </c>
      <c r="I3017" s="3" t="str">
        <f t="shared" si="515"/>
        <v/>
      </c>
      <c r="K3017" s="3">
        <f t="shared" ref="K3017:K3080" si="516">IF(X3017=$AA$6,K3016+1,K3016)</f>
        <v>61</v>
      </c>
      <c r="L3017" s="3" t="str">
        <f t="shared" ref="L3017:L3080" si="517">IF(K3017&lt;&gt;K3016,CONCATENATE($AA$4,K3017),"")</f>
        <v/>
      </c>
      <c r="N3017" s="48" t="s">
        <v>52</v>
      </c>
      <c r="O3017" s="57">
        <f t="shared" si="509"/>
        <v>1</v>
      </c>
      <c r="P3017" s="36"/>
      <c r="Q3017" s="35"/>
      <c r="R3017" s="37"/>
      <c r="S3017" s="185"/>
      <c r="T3017" s="62" t="str">
        <f>IF(N3017&lt;&gt;"Choose Race",VLOOKUP(Q3017,'Riders Names'!A$2:B$582,2,FALSE),"")</f>
        <v/>
      </c>
      <c r="U3017" s="45" t="str">
        <f>IF(P3017&gt;0,VLOOKUP(Q3017,'Riders Names'!A$2:B$582,1,FALSE),"")</f>
        <v/>
      </c>
      <c r="X3017" s="7" t="str">
        <f>IF('My Races'!$H$2="All",Q3017,CONCATENATE(Q3017,N3017))</f>
        <v>Choose Race</v>
      </c>
    </row>
    <row r="3018" spans="1:24" hidden="1" x14ac:dyDescent="0.2">
      <c r="A3018" s="73" t="str">
        <f t="shared" si="513"/>
        <v/>
      </c>
      <c r="B3018" s="3" t="str">
        <f t="shared" si="511"/>
        <v/>
      </c>
      <c r="E3018" s="14" t="str">
        <f t="shared" si="512"/>
        <v/>
      </c>
      <c r="F3018" s="3">
        <f t="shared" si="508"/>
        <v>8</v>
      </c>
      <c r="G3018" s="3" t="str">
        <f t="shared" si="514"/>
        <v/>
      </c>
      <c r="H3018" s="3">
        <f t="shared" si="510"/>
        <v>0</v>
      </c>
      <c r="I3018" s="3" t="str">
        <f t="shared" si="515"/>
        <v/>
      </c>
      <c r="K3018" s="3">
        <f t="shared" si="516"/>
        <v>61</v>
      </c>
      <c r="L3018" s="3" t="str">
        <f t="shared" si="517"/>
        <v/>
      </c>
      <c r="N3018" s="48" t="s">
        <v>52</v>
      </c>
      <c r="O3018" s="57">
        <f t="shared" si="509"/>
        <v>1</v>
      </c>
      <c r="P3018" s="36"/>
      <c r="Q3018" s="35"/>
      <c r="R3018" s="37"/>
      <c r="S3018" s="185"/>
      <c r="T3018" s="62" t="str">
        <f>IF(N3018&lt;&gt;"Choose Race",VLOOKUP(Q3018,'Riders Names'!A$2:B$582,2,FALSE),"")</f>
        <v/>
      </c>
      <c r="U3018" s="45" t="str">
        <f>IF(P3018&gt;0,VLOOKUP(Q3018,'Riders Names'!A$2:B$582,1,FALSE),"")</f>
        <v/>
      </c>
      <c r="X3018" s="7" t="str">
        <f>IF('My Races'!$H$2="All",Q3018,CONCATENATE(Q3018,N3018))</f>
        <v>Choose Race</v>
      </c>
    </row>
    <row r="3019" spans="1:24" hidden="1" x14ac:dyDescent="0.2">
      <c r="A3019" s="73" t="str">
        <f t="shared" si="513"/>
        <v/>
      </c>
      <c r="B3019" s="3" t="str">
        <f t="shared" si="511"/>
        <v/>
      </c>
      <c r="E3019" s="14" t="str">
        <f t="shared" si="512"/>
        <v/>
      </c>
      <c r="F3019" s="3">
        <f t="shared" si="508"/>
        <v>8</v>
      </c>
      <c r="G3019" s="3" t="str">
        <f t="shared" si="514"/>
        <v/>
      </c>
      <c r="H3019" s="3">
        <f t="shared" si="510"/>
        <v>0</v>
      </c>
      <c r="I3019" s="3" t="str">
        <f t="shared" si="515"/>
        <v/>
      </c>
      <c r="K3019" s="3">
        <f t="shared" si="516"/>
        <v>61</v>
      </c>
      <c r="L3019" s="3" t="str">
        <f t="shared" si="517"/>
        <v/>
      </c>
      <c r="N3019" s="48" t="s">
        <v>52</v>
      </c>
      <c r="O3019" s="57">
        <f t="shared" si="509"/>
        <v>1</v>
      </c>
      <c r="P3019" s="36"/>
      <c r="Q3019" s="35"/>
      <c r="R3019" s="37"/>
      <c r="S3019" s="185"/>
      <c r="T3019" s="62" t="str">
        <f>IF(N3019&lt;&gt;"Choose Race",VLOOKUP(Q3019,'Riders Names'!A$2:B$582,2,FALSE),"")</f>
        <v/>
      </c>
      <c r="U3019" s="45" t="str">
        <f>IF(P3019&gt;0,VLOOKUP(Q3019,'Riders Names'!A$2:B$582,1,FALSE),"")</f>
        <v/>
      </c>
      <c r="X3019" s="7" t="str">
        <f>IF('My Races'!$H$2="All",Q3019,CONCATENATE(Q3019,N3019))</f>
        <v>Choose Race</v>
      </c>
    </row>
    <row r="3020" spans="1:24" hidden="1" x14ac:dyDescent="0.2">
      <c r="A3020" s="73" t="str">
        <f t="shared" si="513"/>
        <v/>
      </c>
      <c r="B3020" s="3" t="str">
        <f t="shared" si="511"/>
        <v/>
      </c>
      <c r="E3020" s="14" t="str">
        <f t="shared" si="512"/>
        <v/>
      </c>
      <c r="F3020" s="3">
        <f t="shared" si="508"/>
        <v>8</v>
      </c>
      <c r="G3020" s="3" t="str">
        <f t="shared" si="514"/>
        <v/>
      </c>
      <c r="H3020" s="3">
        <f t="shared" si="510"/>
        <v>0</v>
      </c>
      <c r="I3020" s="3" t="str">
        <f t="shared" si="515"/>
        <v/>
      </c>
      <c r="K3020" s="3">
        <f t="shared" si="516"/>
        <v>61</v>
      </c>
      <c r="L3020" s="3" t="str">
        <f t="shared" si="517"/>
        <v/>
      </c>
      <c r="N3020" s="48" t="s">
        <v>52</v>
      </c>
      <c r="O3020" s="57">
        <f t="shared" si="509"/>
        <v>1</v>
      </c>
      <c r="P3020" s="36"/>
      <c r="Q3020" s="35"/>
      <c r="R3020" s="37"/>
      <c r="S3020" s="185"/>
      <c r="T3020" s="62" t="str">
        <f>IF(N3020&lt;&gt;"Choose Race",VLOOKUP(Q3020,'Riders Names'!A$2:B$582,2,FALSE),"")</f>
        <v/>
      </c>
      <c r="U3020" s="45" t="str">
        <f>IF(P3020&gt;0,VLOOKUP(Q3020,'Riders Names'!A$2:B$582,1,FALSE),"")</f>
        <v/>
      </c>
      <c r="X3020" s="7" t="str">
        <f>IF('My Races'!$H$2="All",Q3020,CONCATENATE(Q3020,N3020))</f>
        <v>Choose Race</v>
      </c>
    </row>
    <row r="3021" spans="1:24" hidden="1" x14ac:dyDescent="0.2">
      <c r="A3021" s="73" t="str">
        <f t="shared" si="513"/>
        <v/>
      </c>
      <c r="B3021" s="3" t="str">
        <f t="shared" si="511"/>
        <v/>
      </c>
      <c r="E3021" s="14" t="str">
        <f t="shared" si="512"/>
        <v/>
      </c>
      <c r="F3021" s="3">
        <f t="shared" si="508"/>
        <v>8</v>
      </c>
      <c r="G3021" s="3" t="str">
        <f t="shared" si="514"/>
        <v/>
      </c>
      <c r="H3021" s="3">
        <f t="shared" si="510"/>
        <v>0</v>
      </c>
      <c r="I3021" s="3" t="str">
        <f t="shared" si="515"/>
        <v/>
      </c>
      <c r="K3021" s="3">
        <f t="shared" si="516"/>
        <v>61</v>
      </c>
      <c r="L3021" s="3" t="str">
        <f t="shared" si="517"/>
        <v/>
      </c>
      <c r="N3021" s="48" t="s">
        <v>52</v>
      </c>
      <c r="O3021" s="57">
        <f t="shared" si="509"/>
        <v>1</v>
      </c>
      <c r="P3021" s="36"/>
      <c r="Q3021" s="35"/>
      <c r="R3021" s="37"/>
      <c r="S3021" s="185"/>
      <c r="T3021" s="62" t="str">
        <f>IF(N3021&lt;&gt;"Choose Race",VLOOKUP(Q3021,'Riders Names'!A$2:B$582,2,FALSE),"")</f>
        <v/>
      </c>
      <c r="U3021" s="45" t="str">
        <f>IF(P3021&gt;0,VLOOKUP(Q3021,'Riders Names'!A$2:B$582,1,FALSE),"")</f>
        <v/>
      </c>
      <c r="X3021" s="7" t="str">
        <f>IF('My Races'!$H$2="All",Q3021,CONCATENATE(Q3021,N3021))</f>
        <v>Choose Race</v>
      </c>
    </row>
    <row r="3022" spans="1:24" hidden="1" x14ac:dyDescent="0.2">
      <c r="A3022" s="73" t="str">
        <f t="shared" si="513"/>
        <v/>
      </c>
      <c r="B3022" s="3" t="str">
        <f t="shared" si="511"/>
        <v/>
      </c>
      <c r="E3022" s="14" t="str">
        <f t="shared" si="512"/>
        <v/>
      </c>
      <c r="F3022" s="3">
        <f t="shared" si="508"/>
        <v>8</v>
      </c>
      <c r="G3022" s="3" t="str">
        <f t="shared" si="514"/>
        <v/>
      </c>
      <c r="H3022" s="3">
        <f t="shared" si="510"/>
        <v>0</v>
      </c>
      <c r="I3022" s="3" t="str">
        <f t="shared" si="515"/>
        <v/>
      </c>
      <c r="K3022" s="3">
        <f t="shared" si="516"/>
        <v>61</v>
      </c>
      <c r="L3022" s="3" t="str">
        <f t="shared" si="517"/>
        <v/>
      </c>
      <c r="N3022" s="48" t="s">
        <v>52</v>
      </c>
      <c r="O3022" s="57">
        <f t="shared" si="509"/>
        <v>1</v>
      </c>
      <c r="P3022" s="36"/>
      <c r="Q3022" s="35"/>
      <c r="R3022" s="37"/>
      <c r="S3022" s="185"/>
      <c r="T3022" s="62" t="str">
        <f>IF(N3022&lt;&gt;"Choose Race",VLOOKUP(Q3022,'Riders Names'!A$2:B$582,2,FALSE),"")</f>
        <v/>
      </c>
      <c r="U3022" s="45" t="str">
        <f>IF(P3022&gt;0,VLOOKUP(Q3022,'Riders Names'!A$2:B$582,1,FALSE),"")</f>
        <v/>
      </c>
      <c r="X3022" s="7" t="str">
        <f>IF('My Races'!$H$2="All",Q3022,CONCATENATE(Q3022,N3022))</f>
        <v>Choose Race</v>
      </c>
    </row>
    <row r="3023" spans="1:24" hidden="1" x14ac:dyDescent="0.2">
      <c r="A3023" s="73" t="str">
        <f t="shared" si="513"/>
        <v/>
      </c>
      <c r="B3023" s="3" t="str">
        <f t="shared" si="511"/>
        <v/>
      </c>
      <c r="E3023" s="14" t="str">
        <f t="shared" si="512"/>
        <v/>
      </c>
      <c r="F3023" s="3">
        <f t="shared" si="508"/>
        <v>8</v>
      </c>
      <c r="G3023" s="3" t="str">
        <f t="shared" si="514"/>
        <v/>
      </c>
      <c r="H3023" s="3">
        <f t="shared" si="510"/>
        <v>0</v>
      </c>
      <c r="I3023" s="3" t="str">
        <f t="shared" si="515"/>
        <v/>
      </c>
      <c r="K3023" s="3">
        <f t="shared" si="516"/>
        <v>61</v>
      </c>
      <c r="L3023" s="3" t="str">
        <f t="shared" si="517"/>
        <v/>
      </c>
      <c r="N3023" s="48" t="s">
        <v>52</v>
      </c>
      <c r="O3023" s="57">
        <f t="shared" si="509"/>
        <v>1</v>
      </c>
      <c r="P3023" s="36"/>
      <c r="Q3023" s="35"/>
      <c r="R3023" s="37"/>
      <c r="S3023" s="185"/>
      <c r="T3023" s="62" t="str">
        <f>IF(N3023&lt;&gt;"Choose Race",VLOOKUP(Q3023,'Riders Names'!A$2:B$582,2,FALSE),"")</f>
        <v/>
      </c>
      <c r="U3023" s="45" t="str">
        <f>IF(P3023&gt;0,VLOOKUP(Q3023,'Riders Names'!A$2:B$582,1,FALSE),"")</f>
        <v/>
      </c>
      <c r="X3023" s="7" t="str">
        <f>IF('My Races'!$H$2="All",Q3023,CONCATENATE(Q3023,N3023))</f>
        <v>Choose Race</v>
      </c>
    </row>
    <row r="3024" spans="1:24" hidden="1" x14ac:dyDescent="0.2">
      <c r="A3024" s="73" t="str">
        <f t="shared" si="513"/>
        <v/>
      </c>
      <c r="B3024" s="3" t="str">
        <f t="shared" si="511"/>
        <v/>
      </c>
      <c r="E3024" s="14" t="str">
        <f t="shared" si="512"/>
        <v/>
      </c>
      <c r="F3024" s="3">
        <f t="shared" si="508"/>
        <v>8</v>
      </c>
      <c r="G3024" s="3" t="str">
        <f t="shared" si="514"/>
        <v/>
      </c>
      <c r="H3024" s="3">
        <f t="shared" si="510"/>
        <v>0</v>
      </c>
      <c r="I3024" s="3" t="str">
        <f t="shared" si="515"/>
        <v/>
      </c>
      <c r="K3024" s="3">
        <f t="shared" si="516"/>
        <v>61</v>
      </c>
      <c r="L3024" s="3" t="str">
        <f t="shared" si="517"/>
        <v/>
      </c>
      <c r="N3024" s="48" t="s">
        <v>52</v>
      </c>
      <c r="O3024" s="57">
        <f t="shared" ref="O3024:O3087" si="518">IF(AND(N3024&lt;&gt;"Choose Race",N3024=N3023),O3023+1,1)</f>
        <v>1</v>
      </c>
      <c r="P3024" s="36"/>
      <c r="Q3024" s="35"/>
      <c r="R3024" s="37"/>
      <c r="S3024" s="185"/>
      <c r="T3024" s="62" t="str">
        <f>IF(N3024&lt;&gt;"Choose Race",VLOOKUP(Q3024,'Riders Names'!A$2:B$582,2,FALSE),"")</f>
        <v/>
      </c>
      <c r="U3024" s="45" t="str">
        <f>IF(P3024&gt;0,VLOOKUP(Q3024,'Riders Names'!A$2:B$582,1,FALSE),"")</f>
        <v/>
      </c>
      <c r="X3024" s="7" t="str">
        <f>IF('My Races'!$H$2="All",Q3024,CONCATENATE(Q3024,N3024))</f>
        <v>Choose Race</v>
      </c>
    </row>
    <row r="3025" spans="1:24" hidden="1" x14ac:dyDescent="0.2">
      <c r="A3025" s="73" t="str">
        <f t="shared" si="513"/>
        <v/>
      </c>
      <c r="B3025" s="3" t="str">
        <f t="shared" si="511"/>
        <v/>
      </c>
      <c r="E3025" s="14" t="str">
        <f t="shared" si="512"/>
        <v/>
      </c>
      <c r="F3025" s="3">
        <f t="shared" si="508"/>
        <v>8</v>
      </c>
      <c r="G3025" s="3" t="str">
        <f t="shared" si="514"/>
        <v/>
      </c>
      <c r="H3025" s="3">
        <f t="shared" si="510"/>
        <v>0</v>
      </c>
      <c r="I3025" s="3" t="str">
        <f t="shared" si="515"/>
        <v/>
      </c>
      <c r="K3025" s="3">
        <f t="shared" si="516"/>
        <v>61</v>
      </c>
      <c r="L3025" s="3" t="str">
        <f t="shared" si="517"/>
        <v/>
      </c>
      <c r="N3025" s="48" t="s">
        <v>52</v>
      </c>
      <c r="O3025" s="57">
        <f t="shared" si="518"/>
        <v>1</v>
      </c>
      <c r="P3025" s="36"/>
      <c r="Q3025" s="35"/>
      <c r="R3025" s="37"/>
      <c r="S3025" s="185"/>
      <c r="T3025" s="62" t="str">
        <f>IF(N3025&lt;&gt;"Choose Race",VLOOKUP(Q3025,'Riders Names'!A$2:B$582,2,FALSE),"")</f>
        <v/>
      </c>
      <c r="U3025" s="45" t="str">
        <f>IF(P3025&gt;0,VLOOKUP(Q3025,'Riders Names'!A$2:B$582,1,FALSE),"")</f>
        <v/>
      </c>
      <c r="X3025" s="7" t="str">
        <f>IF('My Races'!$H$2="All",Q3025,CONCATENATE(Q3025,N3025))</f>
        <v>Choose Race</v>
      </c>
    </row>
    <row r="3026" spans="1:24" hidden="1" x14ac:dyDescent="0.2">
      <c r="A3026" s="73" t="str">
        <f t="shared" si="513"/>
        <v/>
      </c>
      <c r="B3026" s="3" t="str">
        <f t="shared" si="511"/>
        <v/>
      </c>
      <c r="E3026" s="14" t="str">
        <f t="shared" si="512"/>
        <v/>
      </c>
      <c r="F3026" s="3">
        <f t="shared" si="508"/>
        <v>8</v>
      </c>
      <c r="G3026" s="3" t="str">
        <f t="shared" si="514"/>
        <v/>
      </c>
      <c r="H3026" s="3">
        <f t="shared" si="510"/>
        <v>0</v>
      </c>
      <c r="I3026" s="3" t="str">
        <f t="shared" si="515"/>
        <v/>
      </c>
      <c r="K3026" s="3">
        <f t="shared" si="516"/>
        <v>61</v>
      </c>
      <c r="L3026" s="3" t="str">
        <f t="shared" si="517"/>
        <v/>
      </c>
      <c r="N3026" s="48" t="s">
        <v>52</v>
      </c>
      <c r="O3026" s="57">
        <f t="shared" si="518"/>
        <v>1</v>
      </c>
      <c r="P3026" s="36"/>
      <c r="Q3026" s="35"/>
      <c r="R3026" s="37"/>
      <c r="S3026" s="185"/>
      <c r="T3026" s="62" t="str">
        <f>IF(N3026&lt;&gt;"Choose Race",VLOOKUP(Q3026,'Riders Names'!A$2:B$582,2,FALSE),"")</f>
        <v/>
      </c>
      <c r="U3026" s="45" t="str">
        <f>IF(P3026&gt;0,VLOOKUP(Q3026,'Riders Names'!A$2:B$582,1,FALSE),"")</f>
        <v/>
      </c>
      <c r="X3026" s="7" t="str">
        <f>IF('My Races'!$H$2="All",Q3026,CONCATENATE(Q3026,N3026))</f>
        <v>Choose Race</v>
      </c>
    </row>
    <row r="3027" spans="1:24" hidden="1" x14ac:dyDescent="0.2">
      <c r="A3027" s="73" t="str">
        <f t="shared" si="513"/>
        <v/>
      </c>
      <c r="B3027" s="3" t="str">
        <f t="shared" si="511"/>
        <v/>
      </c>
      <c r="E3027" s="14" t="str">
        <f t="shared" si="512"/>
        <v/>
      </c>
      <c r="F3027" s="3">
        <f t="shared" ref="F3027:F3090" si="519">IF(AND(E3027&lt;&gt;"",E3026&lt;&gt;E3027),F3026+1,F3026)</f>
        <v>8</v>
      </c>
      <c r="G3027" s="3" t="str">
        <f t="shared" si="514"/>
        <v/>
      </c>
      <c r="H3027" s="3">
        <f t="shared" si="510"/>
        <v>0</v>
      </c>
      <c r="I3027" s="3" t="str">
        <f t="shared" si="515"/>
        <v/>
      </c>
      <c r="K3027" s="3">
        <f t="shared" si="516"/>
        <v>61</v>
      </c>
      <c r="L3027" s="3" t="str">
        <f t="shared" si="517"/>
        <v/>
      </c>
      <c r="N3027" s="48" t="s">
        <v>52</v>
      </c>
      <c r="O3027" s="57">
        <f t="shared" si="518"/>
        <v>1</v>
      </c>
      <c r="P3027" s="36"/>
      <c r="Q3027" s="35"/>
      <c r="R3027" s="37"/>
      <c r="S3027" s="185"/>
      <c r="T3027" s="62" t="str">
        <f>IF(N3027&lt;&gt;"Choose Race",VLOOKUP(Q3027,'Riders Names'!A$2:B$582,2,FALSE),"")</f>
        <v/>
      </c>
      <c r="U3027" s="45" t="str">
        <f>IF(P3027&gt;0,VLOOKUP(Q3027,'Riders Names'!A$2:B$582,1,FALSE),"")</f>
        <v/>
      </c>
      <c r="X3027" s="7" t="str">
        <f>IF('My Races'!$H$2="All",Q3027,CONCATENATE(Q3027,N3027))</f>
        <v>Choose Race</v>
      </c>
    </row>
    <row r="3028" spans="1:24" hidden="1" x14ac:dyDescent="0.2">
      <c r="A3028" s="73" t="str">
        <f t="shared" si="513"/>
        <v/>
      </c>
      <c r="B3028" s="3" t="str">
        <f t="shared" si="511"/>
        <v/>
      </c>
      <c r="E3028" s="14" t="str">
        <f t="shared" si="512"/>
        <v/>
      </c>
      <c r="F3028" s="3">
        <f t="shared" si="519"/>
        <v>8</v>
      </c>
      <c r="G3028" s="3" t="str">
        <f t="shared" si="514"/>
        <v/>
      </c>
      <c r="H3028" s="3">
        <f t="shared" si="510"/>
        <v>0</v>
      </c>
      <c r="I3028" s="3" t="str">
        <f t="shared" si="515"/>
        <v/>
      </c>
      <c r="K3028" s="3">
        <f t="shared" si="516"/>
        <v>61</v>
      </c>
      <c r="L3028" s="3" t="str">
        <f t="shared" si="517"/>
        <v/>
      </c>
      <c r="N3028" s="48" t="s">
        <v>52</v>
      </c>
      <c r="O3028" s="57">
        <f t="shared" si="518"/>
        <v>1</v>
      </c>
      <c r="P3028" s="36"/>
      <c r="Q3028" s="35"/>
      <c r="R3028" s="37"/>
      <c r="S3028" s="185"/>
      <c r="T3028" s="62" t="str">
        <f>IF(N3028&lt;&gt;"Choose Race",VLOOKUP(Q3028,'Riders Names'!A$2:B$582,2,FALSE),"")</f>
        <v/>
      </c>
      <c r="U3028" s="45" t="str">
        <f>IF(P3028&gt;0,VLOOKUP(Q3028,'Riders Names'!A$2:B$582,1,FALSE),"")</f>
        <v/>
      </c>
      <c r="X3028" s="7" t="str">
        <f>IF('My Races'!$H$2="All",Q3028,CONCATENATE(Q3028,N3028))</f>
        <v>Choose Race</v>
      </c>
    </row>
    <row r="3029" spans="1:24" hidden="1" x14ac:dyDescent="0.2">
      <c r="A3029" s="73" t="str">
        <f t="shared" si="513"/>
        <v/>
      </c>
      <c r="B3029" s="3" t="str">
        <f t="shared" si="511"/>
        <v/>
      </c>
      <c r="E3029" s="14" t="str">
        <f t="shared" si="512"/>
        <v/>
      </c>
      <c r="F3029" s="3">
        <f t="shared" si="519"/>
        <v>8</v>
      </c>
      <c r="G3029" s="3" t="str">
        <f t="shared" si="514"/>
        <v/>
      </c>
      <c r="H3029" s="3">
        <f t="shared" si="510"/>
        <v>0</v>
      </c>
      <c r="I3029" s="3" t="str">
        <f t="shared" si="515"/>
        <v/>
      </c>
      <c r="K3029" s="3">
        <f t="shared" si="516"/>
        <v>61</v>
      </c>
      <c r="L3029" s="3" t="str">
        <f t="shared" si="517"/>
        <v/>
      </c>
      <c r="N3029" s="48" t="s">
        <v>52</v>
      </c>
      <c r="O3029" s="57">
        <f t="shared" si="518"/>
        <v>1</v>
      </c>
      <c r="P3029" s="36"/>
      <c r="Q3029" s="35"/>
      <c r="R3029" s="37"/>
      <c r="S3029" s="185"/>
      <c r="T3029" s="62" t="str">
        <f>IF(N3029&lt;&gt;"Choose Race",VLOOKUP(Q3029,'Riders Names'!A$2:B$582,2,FALSE),"")</f>
        <v/>
      </c>
      <c r="U3029" s="45" t="str">
        <f>IF(P3029&gt;0,VLOOKUP(Q3029,'Riders Names'!A$2:B$582,1,FALSE),"")</f>
        <v/>
      </c>
      <c r="X3029" s="7" t="str">
        <f>IF('My Races'!$H$2="All",Q3029,CONCATENATE(Q3029,N3029))</f>
        <v>Choose Race</v>
      </c>
    </row>
    <row r="3030" spans="1:24" hidden="1" x14ac:dyDescent="0.2">
      <c r="A3030" s="73" t="str">
        <f t="shared" si="513"/>
        <v/>
      </c>
      <c r="B3030" s="3" t="str">
        <f t="shared" si="511"/>
        <v/>
      </c>
      <c r="E3030" s="14" t="str">
        <f t="shared" si="512"/>
        <v/>
      </c>
      <c r="F3030" s="3">
        <f t="shared" si="519"/>
        <v>8</v>
      </c>
      <c r="G3030" s="3" t="str">
        <f t="shared" si="514"/>
        <v/>
      </c>
      <c r="H3030" s="3">
        <f t="shared" si="510"/>
        <v>0</v>
      </c>
      <c r="I3030" s="3" t="str">
        <f t="shared" si="515"/>
        <v/>
      </c>
      <c r="K3030" s="3">
        <f t="shared" si="516"/>
        <v>61</v>
      </c>
      <c r="L3030" s="3" t="str">
        <f t="shared" si="517"/>
        <v/>
      </c>
      <c r="N3030" s="48" t="s">
        <v>52</v>
      </c>
      <c r="O3030" s="57">
        <f t="shared" si="518"/>
        <v>1</v>
      </c>
      <c r="P3030" s="36"/>
      <c r="Q3030" s="35"/>
      <c r="R3030" s="37"/>
      <c r="S3030" s="185"/>
      <c r="T3030" s="62" t="str">
        <f>IF(N3030&lt;&gt;"Choose Race",VLOOKUP(Q3030,'Riders Names'!A$2:B$582,2,FALSE),"")</f>
        <v/>
      </c>
      <c r="U3030" s="45" t="str">
        <f>IF(P3030&gt;0,VLOOKUP(Q3030,'Riders Names'!A$2:B$582,1,FALSE),"")</f>
        <v/>
      </c>
      <c r="X3030" s="7" t="str">
        <f>IF('My Races'!$H$2="All",Q3030,CONCATENATE(Q3030,N3030))</f>
        <v>Choose Race</v>
      </c>
    </row>
    <row r="3031" spans="1:24" hidden="1" x14ac:dyDescent="0.2">
      <c r="A3031" s="73" t="str">
        <f t="shared" si="513"/>
        <v/>
      </c>
      <c r="B3031" s="3" t="str">
        <f t="shared" si="511"/>
        <v/>
      </c>
      <c r="E3031" s="14" t="str">
        <f t="shared" si="512"/>
        <v/>
      </c>
      <c r="F3031" s="3">
        <f t="shared" si="519"/>
        <v>8</v>
      </c>
      <c r="G3031" s="3" t="str">
        <f t="shared" si="514"/>
        <v/>
      </c>
      <c r="H3031" s="3">
        <f t="shared" si="510"/>
        <v>0</v>
      </c>
      <c r="I3031" s="3" t="str">
        <f t="shared" si="515"/>
        <v/>
      </c>
      <c r="K3031" s="3">
        <f t="shared" si="516"/>
        <v>61</v>
      </c>
      <c r="L3031" s="3" t="str">
        <f t="shared" si="517"/>
        <v/>
      </c>
      <c r="N3031" s="48" t="s">
        <v>52</v>
      </c>
      <c r="O3031" s="57">
        <f t="shared" si="518"/>
        <v>1</v>
      </c>
      <c r="P3031" s="36"/>
      <c r="Q3031" s="35"/>
      <c r="R3031" s="37"/>
      <c r="S3031" s="185"/>
      <c r="T3031" s="62" t="str">
        <f>IF(N3031&lt;&gt;"Choose Race",VLOOKUP(Q3031,'Riders Names'!A$2:B$582,2,FALSE),"")</f>
        <v/>
      </c>
      <c r="U3031" s="45" t="str">
        <f>IF(P3031&gt;0,VLOOKUP(Q3031,'Riders Names'!A$2:B$582,1,FALSE),"")</f>
        <v/>
      </c>
      <c r="X3031" s="7" t="str">
        <f>IF('My Races'!$H$2="All",Q3031,CONCATENATE(Q3031,N3031))</f>
        <v>Choose Race</v>
      </c>
    </row>
    <row r="3032" spans="1:24" hidden="1" x14ac:dyDescent="0.2">
      <c r="A3032" s="73" t="str">
        <f t="shared" si="513"/>
        <v/>
      </c>
      <c r="B3032" s="3" t="str">
        <f t="shared" si="511"/>
        <v/>
      </c>
      <c r="E3032" s="14" t="str">
        <f t="shared" si="512"/>
        <v/>
      </c>
      <c r="F3032" s="3">
        <f t="shared" si="519"/>
        <v>8</v>
      </c>
      <c r="G3032" s="3" t="str">
        <f t="shared" si="514"/>
        <v/>
      </c>
      <c r="H3032" s="3">
        <f t="shared" si="510"/>
        <v>0</v>
      </c>
      <c r="I3032" s="3" t="str">
        <f t="shared" si="515"/>
        <v/>
      </c>
      <c r="K3032" s="3">
        <f t="shared" si="516"/>
        <v>61</v>
      </c>
      <c r="L3032" s="3" t="str">
        <f t="shared" si="517"/>
        <v/>
      </c>
      <c r="N3032" s="48" t="s">
        <v>52</v>
      </c>
      <c r="O3032" s="57">
        <f t="shared" si="518"/>
        <v>1</v>
      </c>
      <c r="P3032" s="36"/>
      <c r="Q3032" s="35"/>
      <c r="R3032" s="37"/>
      <c r="S3032" s="185"/>
      <c r="T3032" s="62" t="str">
        <f>IF(N3032&lt;&gt;"Choose Race",VLOOKUP(Q3032,'Riders Names'!A$2:B$582,2,FALSE),"")</f>
        <v/>
      </c>
      <c r="U3032" s="45" t="str">
        <f>IF(P3032&gt;0,VLOOKUP(Q3032,'Riders Names'!A$2:B$582,1,FALSE),"")</f>
        <v/>
      </c>
      <c r="X3032" s="7" t="str">
        <f>IF('My Races'!$H$2="All",Q3032,CONCATENATE(Q3032,N3032))</f>
        <v>Choose Race</v>
      </c>
    </row>
    <row r="3033" spans="1:24" hidden="1" x14ac:dyDescent="0.2">
      <c r="A3033" s="73" t="str">
        <f t="shared" si="513"/>
        <v/>
      </c>
      <c r="B3033" s="3" t="str">
        <f t="shared" si="511"/>
        <v/>
      </c>
      <c r="E3033" s="14" t="str">
        <f t="shared" si="512"/>
        <v/>
      </c>
      <c r="F3033" s="3">
        <f t="shared" si="519"/>
        <v>8</v>
      </c>
      <c r="G3033" s="3" t="str">
        <f t="shared" si="514"/>
        <v/>
      </c>
      <c r="H3033" s="3">
        <f t="shared" si="510"/>
        <v>0</v>
      </c>
      <c r="I3033" s="3" t="str">
        <f t="shared" si="515"/>
        <v/>
      </c>
      <c r="K3033" s="3">
        <f t="shared" si="516"/>
        <v>61</v>
      </c>
      <c r="L3033" s="3" t="str">
        <f t="shared" si="517"/>
        <v/>
      </c>
      <c r="N3033" s="48" t="s">
        <v>52</v>
      </c>
      <c r="O3033" s="57">
        <f t="shared" si="518"/>
        <v>1</v>
      </c>
      <c r="P3033" s="36"/>
      <c r="Q3033" s="35"/>
      <c r="R3033" s="37"/>
      <c r="S3033" s="185"/>
      <c r="T3033" s="62" t="str">
        <f>IF(N3033&lt;&gt;"Choose Race",VLOOKUP(Q3033,'Riders Names'!A$2:B$582,2,FALSE),"")</f>
        <v/>
      </c>
      <c r="U3033" s="45" t="str">
        <f>IF(P3033&gt;0,VLOOKUP(Q3033,'Riders Names'!A$2:B$582,1,FALSE),"")</f>
        <v/>
      </c>
      <c r="X3033" s="7" t="str">
        <f>IF('My Races'!$H$2="All",Q3033,CONCATENATE(Q3033,N3033))</f>
        <v>Choose Race</v>
      </c>
    </row>
    <row r="3034" spans="1:24" hidden="1" x14ac:dyDescent="0.2">
      <c r="A3034" s="73" t="str">
        <f t="shared" si="513"/>
        <v/>
      </c>
      <c r="B3034" s="3" t="str">
        <f t="shared" si="511"/>
        <v/>
      </c>
      <c r="E3034" s="14" t="str">
        <f t="shared" si="512"/>
        <v/>
      </c>
      <c r="F3034" s="3">
        <f t="shared" si="519"/>
        <v>8</v>
      </c>
      <c r="G3034" s="3" t="str">
        <f t="shared" si="514"/>
        <v/>
      </c>
      <c r="H3034" s="3">
        <f t="shared" si="510"/>
        <v>0</v>
      </c>
      <c r="I3034" s="3" t="str">
        <f t="shared" si="515"/>
        <v/>
      </c>
      <c r="K3034" s="3">
        <f t="shared" si="516"/>
        <v>61</v>
      </c>
      <c r="L3034" s="3" t="str">
        <f t="shared" si="517"/>
        <v/>
      </c>
      <c r="N3034" s="48" t="s">
        <v>52</v>
      </c>
      <c r="O3034" s="57">
        <f t="shared" si="518"/>
        <v>1</v>
      </c>
      <c r="P3034" s="36"/>
      <c r="Q3034" s="35"/>
      <c r="R3034" s="37"/>
      <c r="S3034" s="185"/>
      <c r="T3034" s="62" t="str">
        <f>IF(N3034&lt;&gt;"Choose Race",VLOOKUP(Q3034,'Riders Names'!A$2:B$582,2,FALSE),"")</f>
        <v/>
      </c>
      <c r="U3034" s="45" t="str">
        <f>IF(P3034&gt;0,VLOOKUP(Q3034,'Riders Names'!A$2:B$582,1,FALSE),"")</f>
        <v/>
      </c>
      <c r="X3034" s="7" t="str">
        <f>IF('My Races'!$H$2="All",Q3034,CONCATENATE(Q3034,N3034))</f>
        <v>Choose Race</v>
      </c>
    </row>
    <row r="3035" spans="1:24" hidden="1" x14ac:dyDescent="0.2">
      <c r="A3035" s="73" t="str">
        <f t="shared" si="513"/>
        <v/>
      </c>
      <c r="B3035" s="3" t="str">
        <f t="shared" si="511"/>
        <v/>
      </c>
      <c r="E3035" s="14" t="str">
        <f t="shared" si="512"/>
        <v/>
      </c>
      <c r="F3035" s="3">
        <f t="shared" si="519"/>
        <v>8</v>
      </c>
      <c r="G3035" s="3" t="str">
        <f t="shared" si="514"/>
        <v/>
      </c>
      <c r="H3035" s="3">
        <f t="shared" si="510"/>
        <v>0</v>
      </c>
      <c r="I3035" s="3" t="str">
        <f t="shared" si="515"/>
        <v/>
      </c>
      <c r="K3035" s="3">
        <f t="shared" si="516"/>
        <v>61</v>
      </c>
      <c r="L3035" s="3" t="str">
        <f t="shared" si="517"/>
        <v/>
      </c>
      <c r="N3035" s="48" t="s">
        <v>52</v>
      </c>
      <c r="O3035" s="57">
        <f t="shared" si="518"/>
        <v>1</v>
      </c>
      <c r="P3035" s="36"/>
      <c r="Q3035" s="35"/>
      <c r="R3035" s="37"/>
      <c r="S3035" s="185"/>
      <c r="T3035" s="62" t="str">
        <f>IF(N3035&lt;&gt;"Choose Race",VLOOKUP(Q3035,'Riders Names'!A$2:B$582,2,FALSE),"")</f>
        <v/>
      </c>
      <c r="U3035" s="45" t="str">
        <f>IF(P3035&gt;0,VLOOKUP(Q3035,'Riders Names'!A$2:B$582,1,FALSE),"")</f>
        <v/>
      </c>
      <c r="X3035" s="7" t="str">
        <f>IF('My Races'!$H$2="All",Q3035,CONCATENATE(Q3035,N3035))</f>
        <v>Choose Race</v>
      </c>
    </row>
    <row r="3036" spans="1:24" hidden="1" x14ac:dyDescent="0.2">
      <c r="A3036" s="73" t="str">
        <f t="shared" si="513"/>
        <v/>
      </c>
      <c r="B3036" s="3" t="str">
        <f t="shared" si="511"/>
        <v/>
      </c>
      <c r="E3036" s="14" t="str">
        <f t="shared" si="512"/>
        <v/>
      </c>
      <c r="F3036" s="3">
        <f t="shared" si="519"/>
        <v>8</v>
      </c>
      <c r="G3036" s="3" t="str">
        <f t="shared" si="514"/>
        <v/>
      </c>
      <c r="H3036" s="3">
        <f t="shared" si="510"/>
        <v>0</v>
      </c>
      <c r="I3036" s="3" t="str">
        <f t="shared" si="515"/>
        <v/>
      </c>
      <c r="K3036" s="3">
        <f t="shared" si="516"/>
        <v>61</v>
      </c>
      <c r="L3036" s="3" t="str">
        <f t="shared" si="517"/>
        <v/>
      </c>
      <c r="N3036" s="48" t="s">
        <v>52</v>
      </c>
      <c r="O3036" s="57">
        <f t="shared" si="518"/>
        <v>1</v>
      </c>
      <c r="P3036" s="36"/>
      <c r="Q3036" s="35"/>
      <c r="R3036" s="37"/>
      <c r="S3036" s="185"/>
      <c r="T3036" s="62" t="str">
        <f>IF(N3036&lt;&gt;"Choose Race",VLOOKUP(Q3036,'Riders Names'!A$2:B$582,2,FALSE),"")</f>
        <v/>
      </c>
      <c r="U3036" s="45" t="str">
        <f>IF(P3036&gt;0,VLOOKUP(Q3036,'Riders Names'!A$2:B$582,1,FALSE),"")</f>
        <v/>
      </c>
      <c r="X3036" s="7" t="str">
        <f>IF('My Races'!$H$2="All",Q3036,CONCATENATE(Q3036,N3036))</f>
        <v>Choose Race</v>
      </c>
    </row>
    <row r="3037" spans="1:24" hidden="1" x14ac:dyDescent="0.2">
      <c r="A3037" s="73" t="str">
        <f t="shared" si="513"/>
        <v/>
      </c>
      <c r="B3037" s="3" t="str">
        <f t="shared" si="511"/>
        <v/>
      </c>
      <c r="E3037" s="14" t="str">
        <f t="shared" si="512"/>
        <v/>
      </c>
      <c r="F3037" s="3">
        <f t="shared" si="519"/>
        <v>8</v>
      </c>
      <c r="G3037" s="3" t="str">
        <f t="shared" si="514"/>
        <v/>
      </c>
      <c r="H3037" s="3">
        <f t="shared" si="510"/>
        <v>0</v>
      </c>
      <c r="I3037" s="3" t="str">
        <f t="shared" si="515"/>
        <v/>
      </c>
      <c r="K3037" s="3">
        <f t="shared" si="516"/>
        <v>61</v>
      </c>
      <c r="L3037" s="3" t="str">
        <f t="shared" si="517"/>
        <v/>
      </c>
      <c r="N3037" s="48" t="s">
        <v>52</v>
      </c>
      <c r="O3037" s="57">
        <f t="shared" si="518"/>
        <v>1</v>
      </c>
      <c r="P3037" s="36"/>
      <c r="Q3037" s="35"/>
      <c r="R3037" s="37"/>
      <c r="S3037" s="185"/>
      <c r="T3037" s="62" t="str">
        <f>IF(N3037&lt;&gt;"Choose Race",VLOOKUP(Q3037,'Riders Names'!A$2:B$582,2,FALSE),"")</f>
        <v/>
      </c>
      <c r="U3037" s="45" t="str">
        <f>IF(P3037&gt;0,VLOOKUP(Q3037,'Riders Names'!A$2:B$582,1,FALSE),"")</f>
        <v/>
      </c>
      <c r="X3037" s="7" t="str">
        <f>IF('My Races'!$H$2="All",Q3037,CONCATENATE(Q3037,N3037))</f>
        <v>Choose Race</v>
      </c>
    </row>
    <row r="3038" spans="1:24" hidden="1" x14ac:dyDescent="0.2">
      <c r="A3038" s="73" t="str">
        <f t="shared" si="513"/>
        <v/>
      </c>
      <c r="B3038" s="3" t="str">
        <f t="shared" si="511"/>
        <v/>
      </c>
      <c r="E3038" s="14" t="str">
        <f t="shared" si="512"/>
        <v/>
      </c>
      <c r="F3038" s="3">
        <f t="shared" si="519"/>
        <v>8</v>
      </c>
      <c r="G3038" s="3" t="str">
        <f t="shared" si="514"/>
        <v/>
      </c>
      <c r="H3038" s="3">
        <f t="shared" si="510"/>
        <v>0</v>
      </c>
      <c r="I3038" s="3" t="str">
        <f t="shared" si="515"/>
        <v/>
      </c>
      <c r="K3038" s="3">
        <f t="shared" si="516"/>
        <v>61</v>
      </c>
      <c r="L3038" s="3" t="str">
        <f t="shared" si="517"/>
        <v/>
      </c>
      <c r="N3038" s="48" t="s">
        <v>52</v>
      </c>
      <c r="O3038" s="57">
        <f t="shared" si="518"/>
        <v>1</v>
      </c>
      <c r="P3038" s="36"/>
      <c r="Q3038" s="35"/>
      <c r="R3038" s="37"/>
      <c r="S3038" s="185"/>
      <c r="T3038" s="62" t="str">
        <f>IF(N3038&lt;&gt;"Choose Race",VLOOKUP(Q3038,'Riders Names'!A$2:B$582,2,FALSE),"")</f>
        <v/>
      </c>
      <c r="U3038" s="45" t="str">
        <f>IF(P3038&gt;0,VLOOKUP(Q3038,'Riders Names'!A$2:B$582,1,FALSE),"")</f>
        <v/>
      </c>
      <c r="X3038" s="7" t="str">
        <f>IF('My Races'!$H$2="All",Q3038,CONCATENATE(Q3038,N3038))</f>
        <v>Choose Race</v>
      </c>
    </row>
    <row r="3039" spans="1:24" hidden="1" x14ac:dyDescent="0.2">
      <c r="A3039" s="73" t="str">
        <f t="shared" si="513"/>
        <v/>
      </c>
      <c r="B3039" s="3" t="str">
        <f t="shared" si="511"/>
        <v/>
      </c>
      <c r="E3039" s="14" t="str">
        <f t="shared" si="512"/>
        <v/>
      </c>
      <c r="F3039" s="3">
        <f t="shared" si="519"/>
        <v>8</v>
      </c>
      <c r="G3039" s="3" t="str">
        <f t="shared" si="514"/>
        <v/>
      </c>
      <c r="H3039" s="3">
        <f t="shared" si="510"/>
        <v>0</v>
      </c>
      <c r="I3039" s="3" t="str">
        <f t="shared" si="515"/>
        <v/>
      </c>
      <c r="K3039" s="3">
        <f t="shared" si="516"/>
        <v>61</v>
      </c>
      <c r="L3039" s="3" t="str">
        <f t="shared" si="517"/>
        <v/>
      </c>
      <c r="N3039" s="48" t="s">
        <v>52</v>
      </c>
      <c r="O3039" s="57">
        <f t="shared" si="518"/>
        <v>1</v>
      </c>
      <c r="P3039" s="36"/>
      <c r="Q3039" s="35"/>
      <c r="R3039" s="37"/>
      <c r="S3039" s="185"/>
      <c r="T3039" s="62" t="str">
        <f>IF(N3039&lt;&gt;"Choose Race",VLOOKUP(Q3039,'Riders Names'!A$2:B$582,2,FALSE),"")</f>
        <v/>
      </c>
      <c r="U3039" s="45" t="str">
        <f>IF(P3039&gt;0,VLOOKUP(Q3039,'Riders Names'!A$2:B$582,1,FALSE),"")</f>
        <v/>
      </c>
      <c r="X3039" s="7" t="str">
        <f>IF('My Races'!$H$2="All",Q3039,CONCATENATE(Q3039,N3039))</f>
        <v>Choose Race</v>
      </c>
    </row>
    <row r="3040" spans="1:24" hidden="1" x14ac:dyDescent="0.2">
      <c r="A3040" s="73" t="str">
        <f t="shared" si="513"/>
        <v/>
      </c>
      <c r="B3040" s="3" t="str">
        <f t="shared" si="511"/>
        <v/>
      </c>
      <c r="E3040" s="14" t="str">
        <f t="shared" si="512"/>
        <v/>
      </c>
      <c r="F3040" s="3">
        <f t="shared" si="519"/>
        <v>8</v>
      </c>
      <c r="G3040" s="3" t="str">
        <f t="shared" si="514"/>
        <v/>
      </c>
      <c r="H3040" s="3">
        <f t="shared" si="510"/>
        <v>0</v>
      </c>
      <c r="I3040" s="3" t="str">
        <f t="shared" si="515"/>
        <v/>
      </c>
      <c r="K3040" s="3">
        <f t="shared" si="516"/>
        <v>61</v>
      </c>
      <c r="L3040" s="3" t="str">
        <f t="shared" si="517"/>
        <v/>
      </c>
      <c r="N3040" s="48" t="s">
        <v>52</v>
      </c>
      <c r="O3040" s="57">
        <f t="shared" si="518"/>
        <v>1</v>
      </c>
      <c r="P3040" s="36"/>
      <c r="Q3040" s="35"/>
      <c r="R3040" s="37"/>
      <c r="S3040" s="185"/>
      <c r="T3040" s="62" t="str">
        <f>IF(N3040&lt;&gt;"Choose Race",VLOOKUP(Q3040,'Riders Names'!A$2:B$582,2,FALSE),"")</f>
        <v/>
      </c>
      <c r="U3040" s="45" t="str">
        <f>IF(P3040&gt;0,VLOOKUP(Q3040,'Riders Names'!A$2:B$582,1,FALSE),"")</f>
        <v/>
      </c>
      <c r="X3040" s="7" t="str">
        <f>IF('My Races'!$H$2="All",Q3040,CONCATENATE(Q3040,N3040))</f>
        <v>Choose Race</v>
      </c>
    </row>
    <row r="3041" spans="1:24" hidden="1" x14ac:dyDescent="0.2">
      <c r="A3041" s="73" t="str">
        <f t="shared" si="513"/>
        <v/>
      </c>
      <c r="B3041" s="3" t="str">
        <f t="shared" si="511"/>
        <v/>
      </c>
      <c r="E3041" s="14" t="str">
        <f t="shared" si="512"/>
        <v/>
      </c>
      <c r="F3041" s="3">
        <f t="shared" si="519"/>
        <v>8</v>
      </c>
      <c r="G3041" s="3" t="str">
        <f t="shared" si="514"/>
        <v/>
      </c>
      <c r="H3041" s="3">
        <f t="shared" si="510"/>
        <v>0</v>
      </c>
      <c r="I3041" s="3" t="str">
        <f t="shared" si="515"/>
        <v/>
      </c>
      <c r="K3041" s="3">
        <f t="shared" si="516"/>
        <v>61</v>
      </c>
      <c r="L3041" s="3" t="str">
        <f t="shared" si="517"/>
        <v/>
      </c>
      <c r="N3041" s="48" t="s">
        <v>52</v>
      </c>
      <c r="O3041" s="57">
        <f t="shared" si="518"/>
        <v>1</v>
      </c>
      <c r="P3041" s="36"/>
      <c r="Q3041" s="35"/>
      <c r="R3041" s="37"/>
      <c r="S3041" s="185"/>
      <c r="T3041" s="62" t="str">
        <f>IF(N3041&lt;&gt;"Choose Race",VLOOKUP(Q3041,'Riders Names'!A$2:B$582,2,FALSE),"")</f>
        <v/>
      </c>
      <c r="U3041" s="45" t="str">
        <f>IF(P3041&gt;0,VLOOKUP(Q3041,'Riders Names'!A$2:B$582,1,FALSE),"")</f>
        <v/>
      </c>
      <c r="X3041" s="7" t="str">
        <f>IF('My Races'!$H$2="All",Q3041,CONCATENATE(Q3041,N3041))</f>
        <v>Choose Race</v>
      </c>
    </row>
    <row r="3042" spans="1:24" hidden="1" x14ac:dyDescent="0.2">
      <c r="A3042" s="73" t="str">
        <f t="shared" si="513"/>
        <v/>
      </c>
      <c r="B3042" s="3" t="str">
        <f t="shared" si="511"/>
        <v/>
      </c>
      <c r="E3042" s="14" t="str">
        <f t="shared" si="512"/>
        <v/>
      </c>
      <c r="F3042" s="3">
        <f t="shared" si="519"/>
        <v>8</v>
      </c>
      <c r="G3042" s="3" t="str">
        <f t="shared" si="514"/>
        <v/>
      </c>
      <c r="H3042" s="3">
        <f t="shared" si="510"/>
        <v>0</v>
      </c>
      <c r="I3042" s="3" t="str">
        <f t="shared" si="515"/>
        <v/>
      </c>
      <c r="K3042" s="3">
        <f t="shared" si="516"/>
        <v>61</v>
      </c>
      <c r="L3042" s="3" t="str">
        <f t="shared" si="517"/>
        <v/>
      </c>
      <c r="N3042" s="48" t="s">
        <v>52</v>
      </c>
      <c r="O3042" s="57">
        <f t="shared" si="518"/>
        <v>1</v>
      </c>
      <c r="P3042" s="36"/>
      <c r="Q3042" s="35"/>
      <c r="R3042" s="37"/>
      <c r="S3042" s="185"/>
      <c r="T3042" s="62" t="str">
        <f>IF(N3042&lt;&gt;"Choose Race",VLOOKUP(Q3042,'Riders Names'!A$2:B$582,2,FALSE),"")</f>
        <v/>
      </c>
      <c r="U3042" s="45" t="str">
        <f>IF(P3042&gt;0,VLOOKUP(Q3042,'Riders Names'!A$2:B$582,1,FALSE),"")</f>
        <v/>
      </c>
      <c r="X3042" s="7" t="str">
        <f>IF('My Races'!$H$2="All",Q3042,CONCATENATE(Q3042,N3042))</f>
        <v>Choose Race</v>
      </c>
    </row>
    <row r="3043" spans="1:24" hidden="1" x14ac:dyDescent="0.2">
      <c r="A3043" s="73" t="str">
        <f t="shared" si="513"/>
        <v/>
      </c>
      <c r="B3043" s="3" t="str">
        <f t="shared" si="511"/>
        <v/>
      </c>
      <c r="E3043" s="14" t="str">
        <f t="shared" si="512"/>
        <v/>
      </c>
      <c r="F3043" s="3">
        <f t="shared" si="519"/>
        <v>8</v>
      </c>
      <c r="G3043" s="3" t="str">
        <f t="shared" si="514"/>
        <v/>
      </c>
      <c r="H3043" s="3">
        <f t="shared" ref="H3043:H3106" si="520">IF(AND(N3043=$AA$11,P3043=$AE$11),H3042+1,H3042)</f>
        <v>0</v>
      </c>
      <c r="I3043" s="3" t="str">
        <f t="shared" si="515"/>
        <v/>
      </c>
      <c r="K3043" s="3">
        <f t="shared" si="516"/>
        <v>61</v>
      </c>
      <c r="L3043" s="3" t="str">
        <f t="shared" si="517"/>
        <v/>
      </c>
      <c r="N3043" s="48" t="s">
        <v>52</v>
      </c>
      <c r="O3043" s="57">
        <f t="shared" si="518"/>
        <v>1</v>
      </c>
      <c r="P3043" s="36"/>
      <c r="Q3043" s="35"/>
      <c r="R3043" s="37"/>
      <c r="S3043" s="185"/>
      <c r="T3043" s="62" t="str">
        <f>IF(N3043&lt;&gt;"Choose Race",VLOOKUP(Q3043,'Riders Names'!A$2:B$582,2,FALSE),"")</f>
        <v/>
      </c>
      <c r="U3043" s="45" t="str">
        <f>IF(P3043&gt;0,VLOOKUP(Q3043,'Riders Names'!A$2:B$582,1,FALSE),"")</f>
        <v/>
      </c>
      <c r="X3043" s="7" t="str">
        <f>IF('My Races'!$H$2="All",Q3043,CONCATENATE(Q3043,N3043))</f>
        <v>Choose Race</v>
      </c>
    </row>
    <row r="3044" spans="1:24" hidden="1" x14ac:dyDescent="0.2">
      <c r="A3044" s="73" t="str">
        <f t="shared" si="513"/>
        <v/>
      </c>
      <c r="B3044" s="3" t="str">
        <f t="shared" si="511"/>
        <v/>
      </c>
      <c r="E3044" s="14" t="str">
        <f t="shared" si="512"/>
        <v/>
      </c>
      <c r="F3044" s="3">
        <f t="shared" si="519"/>
        <v>8</v>
      </c>
      <c r="G3044" s="3" t="str">
        <f t="shared" si="514"/>
        <v/>
      </c>
      <c r="H3044" s="3">
        <f t="shared" si="520"/>
        <v>0</v>
      </c>
      <c r="I3044" s="3" t="str">
        <f t="shared" si="515"/>
        <v/>
      </c>
      <c r="K3044" s="3">
        <f t="shared" si="516"/>
        <v>61</v>
      </c>
      <c r="L3044" s="3" t="str">
        <f t="shared" si="517"/>
        <v/>
      </c>
      <c r="N3044" s="48" t="s">
        <v>52</v>
      </c>
      <c r="O3044" s="57">
        <f t="shared" si="518"/>
        <v>1</v>
      </c>
      <c r="P3044" s="36"/>
      <c r="Q3044" s="35"/>
      <c r="R3044" s="37"/>
      <c r="S3044" s="185"/>
      <c r="T3044" s="62" t="str">
        <f>IF(N3044&lt;&gt;"Choose Race",VLOOKUP(Q3044,'Riders Names'!A$2:B$582,2,FALSE),"")</f>
        <v/>
      </c>
      <c r="U3044" s="45" t="str">
        <f>IF(P3044&gt;0,VLOOKUP(Q3044,'Riders Names'!A$2:B$582,1,FALSE),"")</f>
        <v/>
      </c>
      <c r="X3044" s="7" t="str">
        <f>IF('My Races'!$H$2="All",Q3044,CONCATENATE(Q3044,N3044))</f>
        <v>Choose Race</v>
      </c>
    </row>
    <row r="3045" spans="1:24" hidden="1" x14ac:dyDescent="0.2">
      <c r="A3045" s="73" t="str">
        <f t="shared" si="513"/>
        <v/>
      </c>
      <c r="B3045" s="3" t="str">
        <f t="shared" si="511"/>
        <v/>
      </c>
      <c r="E3045" s="14" t="str">
        <f t="shared" si="512"/>
        <v/>
      </c>
      <c r="F3045" s="3">
        <f t="shared" si="519"/>
        <v>8</v>
      </c>
      <c r="G3045" s="3" t="str">
        <f t="shared" si="514"/>
        <v/>
      </c>
      <c r="H3045" s="3">
        <f t="shared" si="520"/>
        <v>0</v>
      </c>
      <c r="I3045" s="3" t="str">
        <f t="shared" si="515"/>
        <v/>
      </c>
      <c r="K3045" s="3">
        <f t="shared" si="516"/>
        <v>61</v>
      </c>
      <c r="L3045" s="3" t="str">
        <f t="shared" si="517"/>
        <v/>
      </c>
      <c r="N3045" s="48" t="s">
        <v>52</v>
      </c>
      <c r="O3045" s="57">
        <f t="shared" si="518"/>
        <v>1</v>
      </c>
      <c r="P3045" s="36"/>
      <c r="Q3045" s="35"/>
      <c r="R3045" s="37"/>
      <c r="S3045" s="185"/>
      <c r="T3045" s="62" t="str">
        <f>IF(N3045&lt;&gt;"Choose Race",VLOOKUP(Q3045,'Riders Names'!A$2:B$582,2,FALSE),"")</f>
        <v/>
      </c>
      <c r="U3045" s="45" t="str">
        <f>IF(P3045&gt;0,VLOOKUP(Q3045,'Riders Names'!A$2:B$582,1,FALSE),"")</f>
        <v/>
      </c>
      <c r="X3045" s="7" t="str">
        <f>IF('My Races'!$H$2="All",Q3045,CONCATENATE(Q3045,N3045))</f>
        <v>Choose Race</v>
      </c>
    </row>
    <row r="3046" spans="1:24" hidden="1" x14ac:dyDescent="0.2">
      <c r="A3046" s="73" t="str">
        <f t="shared" si="513"/>
        <v/>
      </c>
      <c r="B3046" s="3" t="str">
        <f t="shared" si="511"/>
        <v/>
      </c>
      <c r="E3046" s="14" t="str">
        <f t="shared" si="512"/>
        <v/>
      </c>
      <c r="F3046" s="3">
        <f t="shared" si="519"/>
        <v>8</v>
      </c>
      <c r="G3046" s="3" t="str">
        <f t="shared" si="514"/>
        <v/>
      </c>
      <c r="H3046" s="3">
        <f t="shared" si="520"/>
        <v>0</v>
      </c>
      <c r="I3046" s="3" t="str">
        <f t="shared" si="515"/>
        <v/>
      </c>
      <c r="K3046" s="3">
        <f t="shared" si="516"/>
        <v>61</v>
      </c>
      <c r="L3046" s="3" t="str">
        <f t="shared" si="517"/>
        <v/>
      </c>
      <c r="N3046" s="48" t="s">
        <v>52</v>
      </c>
      <c r="O3046" s="57">
        <f t="shared" si="518"/>
        <v>1</v>
      </c>
      <c r="P3046" s="36"/>
      <c r="Q3046" s="35"/>
      <c r="R3046" s="37"/>
      <c r="S3046" s="185"/>
      <c r="T3046" s="62" t="str">
        <f>IF(N3046&lt;&gt;"Choose Race",VLOOKUP(Q3046,'Riders Names'!A$2:B$582,2,FALSE),"")</f>
        <v/>
      </c>
      <c r="U3046" s="45" t="str">
        <f>IF(P3046&gt;0,VLOOKUP(Q3046,'Riders Names'!A$2:B$582,1,FALSE),"")</f>
        <v/>
      </c>
      <c r="X3046" s="7" t="str">
        <f>IF('My Races'!$H$2="All",Q3046,CONCATENATE(Q3046,N3046))</f>
        <v>Choose Race</v>
      </c>
    </row>
    <row r="3047" spans="1:24" hidden="1" x14ac:dyDescent="0.2">
      <c r="A3047" s="73" t="str">
        <f t="shared" si="513"/>
        <v/>
      </c>
      <c r="B3047" s="3" t="str">
        <f t="shared" si="511"/>
        <v/>
      </c>
      <c r="E3047" s="14" t="str">
        <f t="shared" si="512"/>
        <v/>
      </c>
      <c r="F3047" s="3">
        <f t="shared" si="519"/>
        <v>8</v>
      </c>
      <c r="G3047" s="3" t="str">
        <f t="shared" si="514"/>
        <v/>
      </c>
      <c r="H3047" s="3">
        <f t="shared" si="520"/>
        <v>0</v>
      </c>
      <c r="I3047" s="3" t="str">
        <f t="shared" si="515"/>
        <v/>
      </c>
      <c r="K3047" s="3">
        <f t="shared" si="516"/>
        <v>61</v>
      </c>
      <c r="L3047" s="3" t="str">
        <f t="shared" si="517"/>
        <v/>
      </c>
      <c r="N3047" s="48" t="s">
        <v>52</v>
      </c>
      <c r="O3047" s="57">
        <f t="shared" si="518"/>
        <v>1</v>
      </c>
      <c r="P3047" s="36"/>
      <c r="Q3047" s="35"/>
      <c r="R3047" s="37"/>
      <c r="S3047" s="185"/>
      <c r="T3047" s="62" t="str">
        <f>IF(N3047&lt;&gt;"Choose Race",VLOOKUP(Q3047,'Riders Names'!A$2:B$582,2,FALSE),"")</f>
        <v/>
      </c>
      <c r="U3047" s="45" t="str">
        <f>IF(P3047&gt;0,VLOOKUP(Q3047,'Riders Names'!A$2:B$582,1,FALSE),"")</f>
        <v/>
      </c>
      <c r="X3047" s="7" t="str">
        <f>IF('My Races'!$H$2="All",Q3047,CONCATENATE(Q3047,N3047))</f>
        <v>Choose Race</v>
      </c>
    </row>
    <row r="3048" spans="1:24" hidden="1" x14ac:dyDescent="0.2">
      <c r="A3048" s="73" t="str">
        <f t="shared" si="513"/>
        <v/>
      </c>
      <c r="B3048" s="3" t="str">
        <f t="shared" si="511"/>
        <v/>
      </c>
      <c r="E3048" s="14" t="str">
        <f t="shared" si="512"/>
        <v/>
      </c>
      <c r="F3048" s="3">
        <f t="shared" si="519"/>
        <v>8</v>
      </c>
      <c r="G3048" s="3" t="str">
        <f t="shared" si="514"/>
        <v/>
      </c>
      <c r="H3048" s="3">
        <f t="shared" si="520"/>
        <v>0</v>
      </c>
      <c r="I3048" s="3" t="str">
        <f t="shared" si="515"/>
        <v/>
      </c>
      <c r="K3048" s="3">
        <f t="shared" si="516"/>
        <v>61</v>
      </c>
      <c r="L3048" s="3" t="str">
        <f t="shared" si="517"/>
        <v/>
      </c>
      <c r="N3048" s="48" t="s">
        <v>52</v>
      </c>
      <c r="O3048" s="57">
        <f t="shared" si="518"/>
        <v>1</v>
      </c>
      <c r="P3048" s="36"/>
      <c r="Q3048" s="35"/>
      <c r="R3048" s="37"/>
      <c r="S3048" s="185"/>
      <c r="T3048" s="62" t="str">
        <f>IF(N3048&lt;&gt;"Choose Race",VLOOKUP(Q3048,'Riders Names'!A$2:B$582,2,FALSE),"")</f>
        <v/>
      </c>
      <c r="U3048" s="45" t="str">
        <f>IF(P3048&gt;0,VLOOKUP(Q3048,'Riders Names'!A$2:B$582,1,FALSE),"")</f>
        <v/>
      </c>
      <c r="X3048" s="7" t="str">
        <f>IF('My Races'!$H$2="All",Q3048,CONCATENATE(Q3048,N3048))</f>
        <v>Choose Race</v>
      </c>
    </row>
    <row r="3049" spans="1:24" hidden="1" x14ac:dyDescent="0.2">
      <c r="A3049" s="73" t="str">
        <f t="shared" si="513"/>
        <v/>
      </c>
      <c r="B3049" s="3" t="str">
        <f t="shared" si="511"/>
        <v/>
      </c>
      <c r="E3049" s="14" t="str">
        <f t="shared" si="512"/>
        <v/>
      </c>
      <c r="F3049" s="3">
        <f t="shared" si="519"/>
        <v>8</v>
      </c>
      <c r="G3049" s="3" t="str">
        <f t="shared" si="514"/>
        <v/>
      </c>
      <c r="H3049" s="3">
        <f t="shared" si="520"/>
        <v>0</v>
      </c>
      <c r="I3049" s="3" t="str">
        <f t="shared" si="515"/>
        <v/>
      </c>
      <c r="K3049" s="3">
        <f t="shared" si="516"/>
        <v>61</v>
      </c>
      <c r="L3049" s="3" t="str">
        <f t="shared" si="517"/>
        <v/>
      </c>
      <c r="N3049" s="48" t="s">
        <v>52</v>
      </c>
      <c r="O3049" s="57">
        <f t="shared" si="518"/>
        <v>1</v>
      </c>
      <c r="P3049" s="36"/>
      <c r="Q3049" s="35"/>
      <c r="R3049" s="37"/>
      <c r="S3049" s="185"/>
      <c r="T3049" s="62" t="str">
        <f>IF(N3049&lt;&gt;"Choose Race",VLOOKUP(Q3049,'Riders Names'!A$2:B$582,2,FALSE),"")</f>
        <v/>
      </c>
      <c r="U3049" s="45" t="str">
        <f>IF(P3049&gt;0,VLOOKUP(Q3049,'Riders Names'!A$2:B$582,1,FALSE),"")</f>
        <v/>
      </c>
      <c r="X3049" s="7" t="str">
        <f>IF('My Races'!$H$2="All",Q3049,CONCATENATE(Q3049,N3049))</f>
        <v>Choose Race</v>
      </c>
    </row>
    <row r="3050" spans="1:24" hidden="1" x14ac:dyDescent="0.2">
      <c r="A3050" s="73" t="str">
        <f t="shared" si="513"/>
        <v/>
      </c>
      <c r="B3050" s="3" t="str">
        <f t="shared" si="511"/>
        <v/>
      </c>
      <c r="E3050" s="14" t="str">
        <f t="shared" si="512"/>
        <v/>
      </c>
      <c r="F3050" s="3">
        <f t="shared" si="519"/>
        <v>8</v>
      </c>
      <c r="G3050" s="3" t="str">
        <f t="shared" si="514"/>
        <v/>
      </c>
      <c r="H3050" s="3">
        <f t="shared" si="520"/>
        <v>0</v>
      </c>
      <c r="I3050" s="3" t="str">
        <f t="shared" si="515"/>
        <v/>
      </c>
      <c r="K3050" s="3">
        <f t="shared" si="516"/>
        <v>61</v>
      </c>
      <c r="L3050" s="3" t="str">
        <f t="shared" si="517"/>
        <v/>
      </c>
      <c r="N3050" s="48" t="s">
        <v>52</v>
      </c>
      <c r="O3050" s="57">
        <f t="shared" si="518"/>
        <v>1</v>
      </c>
      <c r="P3050" s="36"/>
      <c r="Q3050" s="35"/>
      <c r="R3050" s="37"/>
      <c r="S3050" s="185"/>
      <c r="T3050" s="62" t="str">
        <f>IF(N3050&lt;&gt;"Choose Race",VLOOKUP(Q3050,'Riders Names'!A$2:B$582,2,FALSE),"")</f>
        <v/>
      </c>
      <c r="U3050" s="45" t="str">
        <f>IF(P3050&gt;0,VLOOKUP(Q3050,'Riders Names'!A$2:B$582,1,FALSE),"")</f>
        <v/>
      </c>
      <c r="X3050" s="7" t="str">
        <f>IF('My Races'!$H$2="All",Q3050,CONCATENATE(Q3050,N3050))</f>
        <v>Choose Race</v>
      </c>
    </row>
    <row r="3051" spans="1:24" hidden="1" x14ac:dyDescent="0.2">
      <c r="A3051" s="73" t="str">
        <f t="shared" si="513"/>
        <v/>
      </c>
      <c r="B3051" s="3" t="str">
        <f t="shared" si="511"/>
        <v/>
      </c>
      <c r="E3051" s="14" t="str">
        <f t="shared" si="512"/>
        <v/>
      </c>
      <c r="F3051" s="3">
        <f t="shared" si="519"/>
        <v>8</v>
      </c>
      <c r="G3051" s="3" t="str">
        <f t="shared" si="514"/>
        <v/>
      </c>
      <c r="H3051" s="3">
        <f t="shared" si="520"/>
        <v>0</v>
      </c>
      <c r="I3051" s="3" t="str">
        <f t="shared" si="515"/>
        <v/>
      </c>
      <c r="K3051" s="3">
        <f t="shared" si="516"/>
        <v>61</v>
      </c>
      <c r="L3051" s="3" t="str">
        <f t="shared" si="517"/>
        <v/>
      </c>
      <c r="N3051" s="48" t="s">
        <v>52</v>
      </c>
      <c r="O3051" s="57">
        <f t="shared" si="518"/>
        <v>1</v>
      </c>
      <c r="P3051" s="36"/>
      <c r="Q3051" s="35"/>
      <c r="R3051" s="37"/>
      <c r="S3051" s="185"/>
      <c r="T3051" s="62" t="str">
        <f>IF(N3051&lt;&gt;"Choose Race",VLOOKUP(Q3051,'Riders Names'!A$2:B$582,2,FALSE),"")</f>
        <v/>
      </c>
      <c r="U3051" s="45" t="str">
        <f>IF(P3051&gt;0,VLOOKUP(Q3051,'Riders Names'!A$2:B$582,1,FALSE),"")</f>
        <v/>
      </c>
      <c r="X3051" s="7" t="str">
        <f>IF('My Races'!$H$2="All",Q3051,CONCATENATE(Q3051,N3051))</f>
        <v>Choose Race</v>
      </c>
    </row>
    <row r="3052" spans="1:24" hidden="1" x14ac:dyDescent="0.2">
      <c r="A3052" s="73" t="str">
        <f t="shared" si="513"/>
        <v/>
      </c>
      <c r="B3052" s="3" t="str">
        <f t="shared" si="511"/>
        <v/>
      </c>
      <c r="E3052" s="14" t="str">
        <f t="shared" si="512"/>
        <v/>
      </c>
      <c r="F3052" s="3">
        <f t="shared" si="519"/>
        <v>8</v>
      </c>
      <c r="G3052" s="3" t="str">
        <f t="shared" si="514"/>
        <v/>
      </c>
      <c r="H3052" s="3">
        <f t="shared" si="520"/>
        <v>0</v>
      </c>
      <c r="I3052" s="3" t="str">
        <f t="shared" si="515"/>
        <v/>
      </c>
      <c r="K3052" s="3">
        <f t="shared" si="516"/>
        <v>61</v>
      </c>
      <c r="L3052" s="3" t="str">
        <f t="shared" si="517"/>
        <v/>
      </c>
      <c r="N3052" s="48" t="s">
        <v>52</v>
      </c>
      <c r="O3052" s="57">
        <f t="shared" si="518"/>
        <v>1</v>
      </c>
      <c r="P3052" s="36"/>
      <c r="Q3052" s="35"/>
      <c r="R3052" s="37"/>
      <c r="S3052" s="185"/>
      <c r="T3052" s="62" t="str">
        <f>IF(N3052&lt;&gt;"Choose Race",VLOOKUP(Q3052,'Riders Names'!A$2:B$582,2,FALSE),"")</f>
        <v/>
      </c>
      <c r="U3052" s="45" t="str">
        <f>IF(P3052&gt;0,VLOOKUP(Q3052,'Riders Names'!A$2:B$582,1,FALSE),"")</f>
        <v/>
      </c>
      <c r="X3052" s="7" t="str">
        <f>IF('My Races'!$H$2="All",Q3052,CONCATENATE(Q3052,N3052))</f>
        <v>Choose Race</v>
      </c>
    </row>
    <row r="3053" spans="1:24" hidden="1" x14ac:dyDescent="0.2">
      <c r="A3053" s="73" t="str">
        <f t="shared" si="513"/>
        <v/>
      </c>
      <c r="B3053" s="3" t="str">
        <f t="shared" si="511"/>
        <v/>
      </c>
      <c r="E3053" s="14" t="str">
        <f t="shared" si="512"/>
        <v/>
      </c>
      <c r="F3053" s="3">
        <f t="shared" si="519"/>
        <v>8</v>
      </c>
      <c r="G3053" s="3" t="str">
        <f t="shared" si="514"/>
        <v/>
      </c>
      <c r="H3053" s="3">
        <f t="shared" si="520"/>
        <v>0</v>
      </c>
      <c r="I3053" s="3" t="str">
        <f t="shared" si="515"/>
        <v/>
      </c>
      <c r="K3053" s="3">
        <f t="shared" si="516"/>
        <v>61</v>
      </c>
      <c r="L3053" s="3" t="str">
        <f t="shared" si="517"/>
        <v/>
      </c>
      <c r="N3053" s="48" t="s">
        <v>52</v>
      </c>
      <c r="O3053" s="57">
        <f t="shared" si="518"/>
        <v>1</v>
      </c>
      <c r="P3053" s="36"/>
      <c r="Q3053" s="35"/>
      <c r="R3053" s="37"/>
      <c r="S3053" s="185"/>
      <c r="T3053" s="62" t="str">
        <f>IF(N3053&lt;&gt;"Choose Race",VLOOKUP(Q3053,'Riders Names'!A$2:B$582,2,FALSE),"")</f>
        <v/>
      </c>
      <c r="U3053" s="45" t="str">
        <f>IF(P3053&gt;0,VLOOKUP(Q3053,'Riders Names'!A$2:B$582,1,FALSE),"")</f>
        <v/>
      </c>
      <c r="X3053" s="7" t="str">
        <f>IF('My Races'!$H$2="All",Q3053,CONCATENATE(Q3053,N3053))</f>
        <v>Choose Race</v>
      </c>
    </row>
    <row r="3054" spans="1:24" hidden="1" x14ac:dyDescent="0.2">
      <c r="A3054" s="73" t="str">
        <f t="shared" si="513"/>
        <v/>
      </c>
      <c r="B3054" s="3" t="str">
        <f t="shared" si="511"/>
        <v/>
      </c>
      <c r="E3054" s="14" t="str">
        <f t="shared" si="512"/>
        <v/>
      </c>
      <c r="F3054" s="3">
        <f t="shared" si="519"/>
        <v>8</v>
      </c>
      <c r="G3054" s="3" t="str">
        <f t="shared" si="514"/>
        <v/>
      </c>
      <c r="H3054" s="3">
        <f t="shared" si="520"/>
        <v>0</v>
      </c>
      <c r="I3054" s="3" t="str">
        <f t="shared" si="515"/>
        <v/>
      </c>
      <c r="K3054" s="3">
        <f t="shared" si="516"/>
        <v>61</v>
      </c>
      <c r="L3054" s="3" t="str">
        <f t="shared" si="517"/>
        <v/>
      </c>
      <c r="N3054" s="48" t="s">
        <v>52</v>
      </c>
      <c r="O3054" s="57">
        <f t="shared" si="518"/>
        <v>1</v>
      </c>
      <c r="P3054" s="36"/>
      <c r="Q3054" s="35"/>
      <c r="R3054" s="37"/>
      <c r="S3054" s="185"/>
      <c r="T3054" s="62" t="str">
        <f>IF(N3054&lt;&gt;"Choose Race",VLOOKUP(Q3054,'Riders Names'!A$2:B$582,2,FALSE),"")</f>
        <v/>
      </c>
      <c r="U3054" s="45" t="str">
        <f>IF(P3054&gt;0,VLOOKUP(Q3054,'Riders Names'!A$2:B$582,1,FALSE),"")</f>
        <v/>
      </c>
      <c r="X3054" s="7" t="str">
        <f>IF('My Races'!$H$2="All",Q3054,CONCATENATE(Q3054,N3054))</f>
        <v>Choose Race</v>
      </c>
    </row>
    <row r="3055" spans="1:24" hidden="1" x14ac:dyDescent="0.2">
      <c r="A3055" s="73" t="str">
        <f t="shared" si="513"/>
        <v/>
      </c>
      <c r="B3055" s="3" t="str">
        <f t="shared" si="511"/>
        <v/>
      </c>
      <c r="E3055" s="14" t="str">
        <f t="shared" si="512"/>
        <v/>
      </c>
      <c r="F3055" s="3">
        <f t="shared" si="519"/>
        <v>8</v>
      </c>
      <c r="G3055" s="3" t="str">
        <f t="shared" si="514"/>
        <v/>
      </c>
      <c r="H3055" s="3">
        <f t="shared" si="520"/>
        <v>0</v>
      </c>
      <c r="I3055" s="3" t="str">
        <f t="shared" si="515"/>
        <v/>
      </c>
      <c r="K3055" s="3">
        <f t="shared" si="516"/>
        <v>61</v>
      </c>
      <c r="L3055" s="3" t="str">
        <f t="shared" si="517"/>
        <v/>
      </c>
      <c r="N3055" s="48" t="s">
        <v>52</v>
      </c>
      <c r="O3055" s="57">
        <f t="shared" si="518"/>
        <v>1</v>
      </c>
      <c r="P3055" s="36"/>
      <c r="Q3055" s="35"/>
      <c r="R3055" s="37"/>
      <c r="S3055" s="185"/>
      <c r="T3055" s="62" t="str">
        <f>IF(N3055&lt;&gt;"Choose Race",VLOOKUP(Q3055,'Riders Names'!A$2:B$582,2,FALSE),"")</f>
        <v/>
      </c>
      <c r="U3055" s="45" t="str">
        <f>IF(P3055&gt;0,VLOOKUP(Q3055,'Riders Names'!A$2:B$582,1,FALSE),"")</f>
        <v/>
      </c>
      <c r="X3055" s="7" t="str">
        <f>IF('My Races'!$H$2="All",Q3055,CONCATENATE(Q3055,N3055))</f>
        <v>Choose Race</v>
      </c>
    </row>
    <row r="3056" spans="1:24" hidden="1" x14ac:dyDescent="0.2">
      <c r="A3056" s="73" t="str">
        <f t="shared" si="513"/>
        <v/>
      </c>
      <c r="B3056" s="3" t="str">
        <f t="shared" si="511"/>
        <v/>
      </c>
      <c r="E3056" s="14" t="str">
        <f t="shared" si="512"/>
        <v/>
      </c>
      <c r="F3056" s="3">
        <f t="shared" si="519"/>
        <v>8</v>
      </c>
      <c r="G3056" s="3" t="str">
        <f t="shared" si="514"/>
        <v/>
      </c>
      <c r="H3056" s="3">
        <f t="shared" si="520"/>
        <v>0</v>
      </c>
      <c r="I3056" s="3" t="str">
        <f t="shared" si="515"/>
        <v/>
      </c>
      <c r="K3056" s="3">
        <f t="shared" si="516"/>
        <v>61</v>
      </c>
      <c r="L3056" s="3" t="str">
        <f t="shared" si="517"/>
        <v/>
      </c>
      <c r="N3056" s="48" t="s">
        <v>52</v>
      </c>
      <c r="O3056" s="57">
        <f t="shared" si="518"/>
        <v>1</v>
      </c>
      <c r="P3056" s="36"/>
      <c r="Q3056" s="35"/>
      <c r="R3056" s="37"/>
      <c r="S3056" s="185"/>
      <c r="T3056" s="62" t="str">
        <f>IF(N3056&lt;&gt;"Choose Race",VLOOKUP(Q3056,'Riders Names'!A$2:B$582,2,FALSE),"")</f>
        <v/>
      </c>
      <c r="U3056" s="45" t="str">
        <f>IF(P3056&gt;0,VLOOKUP(Q3056,'Riders Names'!A$2:B$582,1,FALSE),"")</f>
        <v/>
      </c>
      <c r="X3056" s="7" t="str">
        <f>IF('My Races'!$H$2="All",Q3056,CONCATENATE(Q3056,N3056))</f>
        <v>Choose Race</v>
      </c>
    </row>
    <row r="3057" spans="1:24" hidden="1" x14ac:dyDescent="0.2">
      <c r="A3057" s="73" t="str">
        <f t="shared" si="513"/>
        <v/>
      </c>
      <c r="B3057" s="3" t="str">
        <f t="shared" si="511"/>
        <v/>
      </c>
      <c r="E3057" s="14" t="str">
        <f t="shared" si="512"/>
        <v/>
      </c>
      <c r="F3057" s="3">
        <f t="shared" si="519"/>
        <v>8</v>
      </c>
      <c r="G3057" s="3" t="str">
        <f t="shared" si="514"/>
        <v/>
      </c>
      <c r="H3057" s="3">
        <f t="shared" si="520"/>
        <v>0</v>
      </c>
      <c r="I3057" s="3" t="str">
        <f t="shared" si="515"/>
        <v/>
      </c>
      <c r="K3057" s="3">
        <f t="shared" si="516"/>
        <v>61</v>
      </c>
      <c r="L3057" s="3" t="str">
        <f t="shared" si="517"/>
        <v/>
      </c>
      <c r="N3057" s="48" t="s">
        <v>52</v>
      </c>
      <c r="O3057" s="57">
        <f t="shared" si="518"/>
        <v>1</v>
      </c>
      <c r="P3057" s="36"/>
      <c r="Q3057" s="35"/>
      <c r="R3057" s="37"/>
      <c r="S3057" s="185"/>
      <c r="T3057" s="62" t="str">
        <f>IF(N3057&lt;&gt;"Choose Race",VLOOKUP(Q3057,'Riders Names'!A$2:B$582,2,FALSE),"")</f>
        <v/>
      </c>
      <c r="U3057" s="45" t="str">
        <f>IF(P3057&gt;0,VLOOKUP(Q3057,'Riders Names'!A$2:B$582,1,FALSE),"")</f>
        <v/>
      </c>
      <c r="X3057" s="7" t="str">
        <f>IF('My Races'!$H$2="All",Q3057,CONCATENATE(Q3057,N3057))</f>
        <v>Choose Race</v>
      </c>
    </row>
    <row r="3058" spans="1:24" hidden="1" x14ac:dyDescent="0.2">
      <c r="A3058" s="73" t="str">
        <f t="shared" si="513"/>
        <v/>
      </c>
      <c r="B3058" s="3" t="str">
        <f t="shared" si="511"/>
        <v/>
      </c>
      <c r="E3058" s="14" t="str">
        <f t="shared" si="512"/>
        <v/>
      </c>
      <c r="F3058" s="3">
        <f t="shared" si="519"/>
        <v>8</v>
      </c>
      <c r="G3058" s="3" t="str">
        <f t="shared" si="514"/>
        <v/>
      </c>
      <c r="H3058" s="3">
        <f t="shared" si="520"/>
        <v>0</v>
      </c>
      <c r="I3058" s="3" t="str">
        <f t="shared" si="515"/>
        <v/>
      </c>
      <c r="K3058" s="3">
        <f t="shared" si="516"/>
        <v>61</v>
      </c>
      <c r="L3058" s="3" t="str">
        <f t="shared" si="517"/>
        <v/>
      </c>
      <c r="N3058" s="48" t="s">
        <v>52</v>
      </c>
      <c r="O3058" s="57">
        <f t="shared" si="518"/>
        <v>1</v>
      </c>
      <c r="P3058" s="36"/>
      <c r="Q3058" s="35"/>
      <c r="R3058" s="37"/>
      <c r="S3058" s="185"/>
      <c r="T3058" s="62" t="str">
        <f>IF(N3058&lt;&gt;"Choose Race",VLOOKUP(Q3058,'Riders Names'!A$2:B$582,2,FALSE),"")</f>
        <v/>
      </c>
      <c r="U3058" s="45" t="str">
        <f>IF(P3058&gt;0,VLOOKUP(Q3058,'Riders Names'!A$2:B$582,1,FALSE),"")</f>
        <v/>
      </c>
      <c r="X3058" s="7" t="str">
        <f>IF('My Races'!$H$2="All",Q3058,CONCATENATE(Q3058,N3058))</f>
        <v>Choose Race</v>
      </c>
    </row>
    <row r="3059" spans="1:24" hidden="1" x14ac:dyDescent="0.2">
      <c r="A3059" s="73" t="str">
        <f t="shared" si="513"/>
        <v/>
      </c>
      <c r="B3059" s="3" t="str">
        <f t="shared" si="511"/>
        <v/>
      </c>
      <c r="E3059" s="14" t="str">
        <f t="shared" si="512"/>
        <v/>
      </c>
      <c r="F3059" s="3">
        <f t="shared" si="519"/>
        <v>8</v>
      </c>
      <c r="G3059" s="3" t="str">
        <f t="shared" si="514"/>
        <v/>
      </c>
      <c r="H3059" s="3">
        <f t="shared" si="520"/>
        <v>0</v>
      </c>
      <c r="I3059" s="3" t="str">
        <f t="shared" si="515"/>
        <v/>
      </c>
      <c r="K3059" s="3">
        <f t="shared" si="516"/>
        <v>61</v>
      </c>
      <c r="L3059" s="3" t="str">
        <f t="shared" si="517"/>
        <v/>
      </c>
      <c r="N3059" s="48" t="s">
        <v>52</v>
      </c>
      <c r="O3059" s="57">
        <f t="shared" si="518"/>
        <v>1</v>
      </c>
      <c r="P3059" s="36"/>
      <c r="Q3059" s="35"/>
      <c r="R3059" s="37"/>
      <c r="S3059" s="185"/>
      <c r="T3059" s="62" t="str">
        <f>IF(N3059&lt;&gt;"Choose Race",VLOOKUP(Q3059,'Riders Names'!A$2:B$582,2,FALSE),"")</f>
        <v/>
      </c>
      <c r="U3059" s="45" t="str">
        <f>IF(P3059&gt;0,VLOOKUP(Q3059,'Riders Names'!A$2:B$582,1,FALSE),"")</f>
        <v/>
      </c>
      <c r="X3059" s="7" t="str">
        <f>IF('My Races'!$H$2="All",Q3059,CONCATENATE(Q3059,N3059))</f>
        <v>Choose Race</v>
      </c>
    </row>
    <row r="3060" spans="1:24" hidden="1" x14ac:dyDescent="0.2">
      <c r="A3060" s="73" t="str">
        <f t="shared" si="513"/>
        <v/>
      </c>
      <c r="B3060" s="3" t="str">
        <f t="shared" si="511"/>
        <v/>
      </c>
      <c r="E3060" s="14" t="str">
        <f t="shared" si="512"/>
        <v/>
      </c>
      <c r="F3060" s="3">
        <f t="shared" si="519"/>
        <v>8</v>
      </c>
      <c r="G3060" s="3" t="str">
        <f t="shared" si="514"/>
        <v/>
      </c>
      <c r="H3060" s="3">
        <f t="shared" si="520"/>
        <v>0</v>
      </c>
      <c r="I3060" s="3" t="str">
        <f t="shared" si="515"/>
        <v/>
      </c>
      <c r="K3060" s="3">
        <f t="shared" si="516"/>
        <v>61</v>
      </c>
      <c r="L3060" s="3" t="str">
        <f t="shared" si="517"/>
        <v/>
      </c>
      <c r="N3060" s="48" t="s">
        <v>52</v>
      </c>
      <c r="O3060" s="57">
        <f t="shared" si="518"/>
        <v>1</v>
      </c>
      <c r="P3060" s="36"/>
      <c r="Q3060" s="35"/>
      <c r="R3060" s="37"/>
      <c r="S3060" s="185"/>
      <c r="T3060" s="62" t="str">
        <f>IF(N3060&lt;&gt;"Choose Race",VLOOKUP(Q3060,'Riders Names'!A$2:B$582,2,FALSE),"")</f>
        <v/>
      </c>
      <c r="U3060" s="45" t="str">
        <f>IF(P3060&gt;0,VLOOKUP(Q3060,'Riders Names'!A$2:B$582,1,FALSE),"")</f>
        <v/>
      </c>
      <c r="X3060" s="7" t="str">
        <f>IF('My Races'!$H$2="All",Q3060,CONCATENATE(Q3060,N3060))</f>
        <v>Choose Race</v>
      </c>
    </row>
    <row r="3061" spans="1:24" hidden="1" x14ac:dyDescent="0.2">
      <c r="A3061" s="73" t="str">
        <f t="shared" si="513"/>
        <v/>
      </c>
      <c r="B3061" s="3" t="str">
        <f t="shared" si="511"/>
        <v/>
      </c>
      <c r="E3061" s="14" t="str">
        <f t="shared" si="512"/>
        <v/>
      </c>
      <c r="F3061" s="3">
        <f t="shared" si="519"/>
        <v>8</v>
      </c>
      <c r="G3061" s="3" t="str">
        <f t="shared" si="514"/>
        <v/>
      </c>
      <c r="H3061" s="3">
        <f t="shared" si="520"/>
        <v>0</v>
      </c>
      <c r="I3061" s="3" t="str">
        <f t="shared" si="515"/>
        <v/>
      </c>
      <c r="K3061" s="3">
        <f t="shared" si="516"/>
        <v>61</v>
      </c>
      <c r="L3061" s="3" t="str">
        <f t="shared" si="517"/>
        <v/>
      </c>
      <c r="N3061" s="48" t="s">
        <v>52</v>
      </c>
      <c r="O3061" s="57">
        <f t="shared" si="518"/>
        <v>1</v>
      </c>
      <c r="P3061" s="36"/>
      <c r="Q3061" s="35"/>
      <c r="R3061" s="37"/>
      <c r="S3061" s="185"/>
      <c r="T3061" s="62" t="str">
        <f>IF(N3061&lt;&gt;"Choose Race",VLOOKUP(Q3061,'Riders Names'!A$2:B$582,2,FALSE),"")</f>
        <v/>
      </c>
      <c r="U3061" s="45" t="str">
        <f>IF(P3061&gt;0,VLOOKUP(Q3061,'Riders Names'!A$2:B$582,1,FALSE),"")</f>
        <v/>
      </c>
      <c r="X3061" s="7" t="str">
        <f>IF('My Races'!$H$2="All",Q3061,CONCATENATE(Q3061,N3061))</f>
        <v>Choose Race</v>
      </c>
    </row>
    <row r="3062" spans="1:24" hidden="1" x14ac:dyDescent="0.2">
      <c r="A3062" s="73" t="str">
        <f t="shared" si="513"/>
        <v/>
      </c>
      <c r="B3062" s="3" t="str">
        <f t="shared" si="511"/>
        <v/>
      </c>
      <c r="E3062" s="14" t="str">
        <f t="shared" si="512"/>
        <v/>
      </c>
      <c r="F3062" s="3">
        <f t="shared" si="519"/>
        <v>8</v>
      </c>
      <c r="G3062" s="3" t="str">
        <f t="shared" si="514"/>
        <v/>
      </c>
      <c r="H3062" s="3">
        <f t="shared" si="520"/>
        <v>0</v>
      </c>
      <c r="I3062" s="3" t="str">
        <f t="shared" si="515"/>
        <v/>
      </c>
      <c r="K3062" s="3">
        <f t="shared" si="516"/>
        <v>61</v>
      </c>
      <c r="L3062" s="3" t="str">
        <f t="shared" si="517"/>
        <v/>
      </c>
      <c r="N3062" s="48" t="s">
        <v>52</v>
      </c>
      <c r="O3062" s="57">
        <f t="shared" si="518"/>
        <v>1</v>
      </c>
      <c r="P3062" s="36"/>
      <c r="Q3062" s="35"/>
      <c r="R3062" s="37"/>
      <c r="S3062" s="185"/>
      <c r="T3062" s="62" t="str">
        <f>IF(N3062&lt;&gt;"Choose Race",VLOOKUP(Q3062,'Riders Names'!A$2:B$582,2,FALSE),"")</f>
        <v/>
      </c>
      <c r="U3062" s="45" t="str">
        <f>IF(P3062&gt;0,VLOOKUP(Q3062,'Riders Names'!A$2:B$582,1,FALSE),"")</f>
        <v/>
      </c>
      <c r="X3062" s="7" t="str">
        <f>IF('My Races'!$H$2="All",Q3062,CONCATENATE(Q3062,N3062))</f>
        <v>Choose Race</v>
      </c>
    </row>
    <row r="3063" spans="1:24" hidden="1" x14ac:dyDescent="0.2">
      <c r="A3063" s="73" t="str">
        <f t="shared" si="513"/>
        <v/>
      </c>
      <c r="B3063" s="3" t="str">
        <f t="shared" si="511"/>
        <v/>
      </c>
      <c r="E3063" s="14" t="str">
        <f t="shared" si="512"/>
        <v/>
      </c>
      <c r="F3063" s="3">
        <f t="shared" si="519"/>
        <v>8</v>
      </c>
      <c r="G3063" s="3" t="str">
        <f t="shared" si="514"/>
        <v/>
      </c>
      <c r="H3063" s="3">
        <f t="shared" si="520"/>
        <v>0</v>
      </c>
      <c r="I3063" s="3" t="str">
        <f t="shared" si="515"/>
        <v/>
      </c>
      <c r="K3063" s="3">
        <f t="shared" si="516"/>
        <v>61</v>
      </c>
      <c r="L3063" s="3" t="str">
        <f t="shared" si="517"/>
        <v/>
      </c>
      <c r="N3063" s="48" t="s">
        <v>52</v>
      </c>
      <c r="O3063" s="57">
        <f t="shared" si="518"/>
        <v>1</v>
      </c>
      <c r="P3063" s="36"/>
      <c r="Q3063" s="35"/>
      <c r="R3063" s="37"/>
      <c r="S3063" s="185"/>
      <c r="T3063" s="62" t="str">
        <f>IF(N3063&lt;&gt;"Choose Race",VLOOKUP(Q3063,'Riders Names'!A$2:B$582,2,FALSE),"")</f>
        <v/>
      </c>
      <c r="U3063" s="45" t="str">
        <f>IF(P3063&gt;0,VLOOKUP(Q3063,'Riders Names'!A$2:B$582,1,FALSE),"")</f>
        <v/>
      </c>
      <c r="X3063" s="7" t="str">
        <f>IF('My Races'!$H$2="All",Q3063,CONCATENATE(Q3063,N3063))</f>
        <v>Choose Race</v>
      </c>
    </row>
    <row r="3064" spans="1:24" hidden="1" x14ac:dyDescent="0.2">
      <c r="A3064" s="73" t="str">
        <f t="shared" si="513"/>
        <v/>
      </c>
      <c r="B3064" s="3" t="str">
        <f t="shared" si="511"/>
        <v/>
      </c>
      <c r="E3064" s="14" t="str">
        <f t="shared" si="512"/>
        <v/>
      </c>
      <c r="F3064" s="3">
        <f t="shared" si="519"/>
        <v>8</v>
      </c>
      <c r="G3064" s="3" t="str">
        <f t="shared" si="514"/>
        <v/>
      </c>
      <c r="H3064" s="3">
        <f t="shared" si="520"/>
        <v>0</v>
      </c>
      <c r="I3064" s="3" t="str">
        <f t="shared" si="515"/>
        <v/>
      </c>
      <c r="K3064" s="3">
        <f t="shared" si="516"/>
        <v>61</v>
      </c>
      <c r="L3064" s="3" t="str">
        <f t="shared" si="517"/>
        <v/>
      </c>
      <c r="N3064" s="48" t="s">
        <v>52</v>
      </c>
      <c r="O3064" s="57">
        <f t="shared" si="518"/>
        <v>1</v>
      </c>
      <c r="P3064" s="36"/>
      <c r="Q3064" s="35"/>
      <c r="R3064" s="37"/>
      <c r="S3064" s="185"/>
      <c r="T3064" s="62" t="str">
        <f>IF(N3064&lt;&gt;"Choose Race",VLOOKUP(Q3064,'Riders Names'!A$2:B$582,2,FALSE),"")</f>
        <v/>
      </c>
      <c r="U3064" s="45" t="str">
        <f>IF(P3064&gt;0,VLOOKUP(Q3064,'Riders Names'!A$2:B$582,1,FALSE),"")</f>
        <v/>
      </c>
      <c r="X3064" s="7" t="str">
        <f>IF('My Races'!$H$2="All",Q3064,CONCATENATE(Q3064,N3064))</f>
        <v>Choose Race</v>
      </c>
    </row>
    <row r="3065" spans="1:24" hidden="1" x14ac:dyDescent="0.2">
      <c r="A3065" s="73" t="str">
        <f t="shared" si="513"/>
        <v/>
      </c>
      <c r="B3065" s="3" t="str">
        <f t="shared" si="511"/>
        <v/>
      </c>
      <c r="E3065" s="14" t="str">
        <f t="shared" si="512"/>
        <v/>
      </c>
      <c r="F3065" s="3">
        <f t="shared" si="519"/>
        <v>8</v>
      </c>
      <c r="G3065" s="3" t="str">
        <f t="shared" si="514"/>
        <v/>
      </c>
      <c r="H3065" s="3">
        <f t="shared" si="520"/>
        <v>0</v>
      </c>
      <c r="I3065" s="3" t="str">
        <f t="shared" si="515"/>
        <v/>
      </c>
      <c r="K3065" s="3">
        <f t="shared" si="516"/>
        <v>61</v>
      </c>
      <c r="L3065" s="3" t="str">
        <f t="shared" si="517"/>
        <v/>
      </c>
      <c r="N3065" s="48" t="s">
        <v>52</v>
      </c>
      <c r="O3065" s="57">
        <f t="shared" si="518"/>
        <v>1</v>
      </c>
      <c r="P3065" s="36"/>
      <c r="Q3065" s="35"/>
      <c r="R3065" s="37"/>
      <c r="S3065" s="185"/>
      <c r="T3065" s="62" t="str">
        <f>IF(N3065&lt;&gt;"Choose Race",VLOOKUP(Q3065,'Riders Names'!A$2:B$582,2,FALSE),"")</f>
        <v/>
      </c>
      <c r="U3065" s="45" t="str">
        <f>IF(P3065&gt;0,VLOOKUP(Q3065,'Riders Names'!A$2:B$582,1,FALSE),"")</f>
        <v/>
      </c>
      <c r="X3065" s="7" t="str">
        <f>IF('My Races'!$H$2="All",Q3065,CONCATENATE(Q3065,N3065))</f>
        <v>Choose Race</v>
      </c>
    </row>
    <row r="3066" spans="1:24" hidden="1" x14ac:dyDescent="0.2">
      <c r="A3066" s="73" t="str">
        <f t="shared" si="513"/>
        <v/>
      </c>
      <c r="B3066" s="3" t="str">
        <f t="shared" si="511"/>
        <v/>
      </c>
      <c r="E3066" s="14" t="str">
        <f t="shared" si="512"/>
        <v/>
      </c>
      <c r="F3066" s="3">
        <f t="shared" si="519"/>
        <v>8</v>
      </c>
      <c r="G3066" s="3" t="str">
        <f t="shared" si="514"/>
        <v/>
      </c>
      <c r="H3066" s="3">
        <f t="shared" si="520"/>
        <v>0</v>
      </c>
      <c r="I3066" s="3" t="str">
        <f t="shared" si="515"/>
        <v/>
      </c>
      <c r="K3066" s="3">
        <f t="shared" si="516"/>
        <v>61</v>
      </c>
      <c r="L3066" s="3" t="str">
        <f t="shared" si="517"/>
        <v/>
      </c>
      <c r="N3066" s="48" t="s">
        <v>52</v>
      </c>
      <c r="O3066" s="57">
        <f t="shared" si="518"/>
        <v>1</v>
      </c>
      <c r="P3066" s="36"/>
      <c r="Q3066" s="35"/>
      <c r="R3066" s="37"/>
      <c r="S3066" s="185"/>
      <c r="T3066" s="62" t="str">
        <f>IF(N3066&lt;&gt;"Choose Race",VLOOKUP(Q3066,'Riders Names'!A$2:B$582,2,FALSE),"")</f>
        <v/>
      </c>
      <c r="U3066" s="45" t="str">
        <f>IF(P3066&gt;0,VLOOKUP(Q3066,'Riders Names'!A$2:B$582,1,FALSE),"")</f>
        <v/>
      </c>
      <c r="X3066" s="7" t="str">
        <f>IF('My Races'!$H$2="All",Q3066,CONCATENATE(Q3066,N3066))</f>
        <v>Choose Race</v>
      </c>
    </row>
    <row r="3067" spans="1:24" hidden="1" x14ac:dyDescent="0.2">
      <c r="A3067" s="73" t="str">
        <f t="shared" si="513"/>
        <v/>
      </c>
      <c r="B3067" s="3" t="str">
        <f t="shared" si="511"/>
        <v/>
      </c>
      <c r="E3067" s="14" t="str">
        <f t="shared" si="512"/>
        <v/>
      </c>
      <c r="F3067" s="3">
        <f t="shared" si="519"/>
        <v>8</v>
      </c>
      <c r="G3067" s="3" t="str">
        <f t="shared" si="514"/>
        <v/>
      </c>
      <c r="H3067" s="3">
        <f t="shared" si="520"/>
        <v>0</v>
      </c>
      <c r="I3067" s="3" t="str">
        <f t="shared" si="515"/>
        <v/>
      </c>
      <c r="K3067" s="3">
        <f t="shared" si="516"/>
        <v>61</v>
      </c>
      <c r="L3067" s="3" t="str">
        <f t="shared" si="517"/>
        <v/>
      </c>
      <c r="N3067" s="48" t="s">
        <v>52</v>
      </c>
      <c r="O3067" s="57">
        <f t="shared" si="518"/>
        <v>1</v>
      </c>
      <c r="P3067" s="36"/>
      <c r="Q3067" s="35"/>
      <c r="R3067" s="37"/>
      <c r="S3067" s="185"/>
      <c r="T3067" s="62" t="str">
        <f>IF(N3067&lt;&gt;"Choose Race",VLOOKUP(Q3067,'Riders Names'!A$2:B$582,2,FALSE),"")</f>
        <v/>
      </c>
      <c r="U3067" s="45" t="str">
        <f>IF(P3067&gt;0,VLOOKUP(Q3067,'Riders Names'!A$2:B$582,1,FALSE),"")</f>
        <v/>
      </c>
      <c r="X3067" s="7" t="str">
        <f>IF('My Races'!$H$2="All",Q3067,CONCATENATE(Q3067,N3067))</f>
        <v>Choose Race</v>
      </c>
    </row>
    <row r="3068" spans="1:24" hidden="1" x14ac:dyDescent="0.2">
      <c r="A3068" s="73" t="str">
        <f t="shared" si="513"/>
        <v/>
      </c>
      <c r="B3068" s="3" t="str">
        <f t="shared" si="511"/>
        <v/>
      </c>
      <c r="E3068" s="14" t="str">
        <f t="shared" si="512"/>
        <v/>
      </c>
      <c r="F3068" s="3">
        <f t="shared" si="519"/>
        <v>8</v>
      </c>
      <c r="G3068" s="3" t="str">
        <f t="shared" si="514"/>
        <v/>
      </c>
      <c r="H3068" s="3">
        <f t="shared" si="520"/>
        <v>0</v>
      </c>
      <c r="I3068" s="3" t="str">
        <f t="shared" si="515"/>
        <v/>
      </c>
      <c r="K3068" s="3">
        <f t="shared" si="516"/>
        <v>61</v>
      </c>
      <c r="L3068" s="3" t="str">
        <f t="shared" si="517"/>
        <v/>
      </c>
      <c r="N3068" s="48" t="s">
        <v>52</v>
      </c>
      <c r="O3068" s="57">
        <f t="shared" si="518"/>
        <v>1</v>
      </c>
      <c r="P3068" s="36"/>
      <c r="Q3068" s="35"/>
      <c r="R3068" s="37"/>
      <c r="S3068" s="185"/>
      <c r="T3068" s="62" t="str">
        <f>IF(N3068&lt;&gt;"Choose Race",VLOOKUP(Q3068,'Riders Names'!A$2:B$582,2,FALSE),"")</f>
        <v/>
      </c>
      <c r="U3068" s="45" t="str">
        <f>IF(P3068&gt;0,VLOOKUP(Q3068,'Riders Names'!A$2:B$582,1,FALSE),"")</f>
        <v/>
      </c>
      <c r="X3068" s="7" t="str">
        <f>IF('My Races'!$H$2="All",Q3068,CONCATENATE(Q3068,N3068))</f>
        <v>Choose Race</v>
      </c>
    </row>
    <row r="3069" spans="1:24" hidden="1" x14ac:dyDescent="0.2">
      <c r="A3069" s="73" t="str">
        <f t="shared" si="513"/>
        <v/>
      </c>
      <c r="B3069" s="3" t="str">
        <f t="shared" si="511"/>
        <v/>
      </c>
      <c r="E3069" s="14" t="str">
        <f t="shared" si="512"/>
        <v/>
      </c>
      <c r="F3069" s="3">
        <f t="shared" si="519"/>
        <v>8</v>
      </c>
      <c r="G3069" s="3" t="str">
        <f t="shared" si="514"/>
        <v/>
      </c>
      <c r="H3069" s="3">
        <f t="shared" si="520"/>
        <v>0</v>
      </c>
      <c r="I3069" s="3" t="str">
        <f t="shared" si="515"/>
        <v/>
      </c>
      <c r="K3069" s="3">
        <f t="shared" si="516"/>
        <v>61</v>
      </c>
      <c r="L3069" s="3" t="str">
        <f t="shared" si="517"/>
        <v/>
      </c>
      <c r="N3069" s="48" t="s">
        <v>52</v>
      </c>
      <c r="O3069" s="57">
        <f t="shared" si="518"/>
        <v>1</v>
      </c>
      <c r="P3069" s="36"/>
      <c r="Q3069" s="35"/>
      <c r="R3069" s="37"/>
      <c r="S3069" s="185"/>
      <c r="T3069" s="62" t="str">
        <f>IF(N3069&lt;&gt;"Choose Race",VLOOKUP(Q3069,'Riders Names'!A$2:B$582,2,FALSE),"")</f>
        <v/>
      </c>
      <c r="U3069" s="45" t="str">
        <f>IF(P3069&gt;0,VLOOKUP(Q3069,'Riders Names'!A$2:B$582,1,FALSE),"")</f>
        <v/>
      </c>
      <c r="X3069" s="7" t="str">
        <f>IF('My Races'!$H$2="All",Q3069,CONCATENATE(Q3069,N3069))</f>
        <v>Choose Race</v>
      </c>
    </row>
    <row r="3070" spans="1:24" hidden="1" x14ac:dyDescent="0.2">
      <c r="A3070" s="73" t="str">
        <f t="shared" si="513"/>
        <v/>
      </c>
      <c r="B3070" s="3" t="str">
        <f t="shared" si="511"/>
        <v/>
      </c>
      <c r="E3070" s="14" t="str">
        <f t="shared" si="512"/>
        <v/>
      </c>
      <c r="F3070" s="3">
        <f t="shared" si="519"/>
        <v>8</v>
      </c>
      <c r="G3070" s="3" t="str">
        <f t="shared" si="514"/>
        <v/>
      </c>
      <c r="H3070" s="3">
        <f t="shared" si="520"/>
        <v>0</v>
      </c>
      <c r="I3070" s="3" t="str">
        <f t="shared" si="515"/>
        <v/>
      </c>
      <c r="K3070" s="3">
        <f t="shared" si="516"/>
        <v>61</v>
      </c>
      <c r="L3070" s="3" t="str">
        <f t="shared" si="517"/>
        <v/>
      </c>
      <c r="N3070" s="48" t="s">
        <v>52</v>
      </c>
      <c r="O3070" s="57">
        <f t="shared" si="518"/>
        <v>1</v>
      </c>
      <c r="P3070" s="36"/>
      <c r="Q3070" s="35"/>
      <c r="R3070" s="37"/>
      <c r="S3070" s="185"/>
      <c r="T3070" s="62" t="str">
        <f>IF(N3070&lt;&gt;"Choose Race",VLOOKUP(Q3070,'Riders Names'!A$2:B$582,2,FALSE),"")</f>
        <v/>
      </c>
      <c r="U3070" s="45" t="str">
        <f>IF(P3070&gt;0,VLOOKUP(Q3070,'Riders Names'!A$2:B$582,1,FALSE),"")</f>
        <v/>
      </c>
      <c r="X3070" s="7" t="str">
        <f>IF('My Races'!$H$2="All",Q3070,CONCATENATE(Q3070,N3070))</f>
        <v>Choose Race</v>
      </c>
    </row>
    <row r="3071" spans="1:24" hidden="1" x14ac:dyDescent="0.2">
      <c r="A3071" s="73" t="str">
        <f t="shared" si="513"/>
        <v/>
      </c>
      <c r="B3071" s="3" t="str">
        <f t="shared" si="511"/>
        <v/>
      </c>
      <c r="E3071" s="14" t="str">
        <f t="shared" si="512"/>
        <v/>
      </c>
      <c r="F3071" s="3">
        <f t="shared" si="519"/>
        <v>8</v>
      </c>
      <c r="G3071" s="3" t="str">
        <f t="shared" si="514"/>
        <v/>
      </c>
      <c r="H3071" s="3">
        <f t="shared" si="520"/>
        <v>0</v>
      </c>
      <c r="I3071" s="3" t="str">
        <f t="shared" si="515"/>
        <v/>
      </c>
      <c r="K3071" s="3">
        <f t="shared" si="516"/>
        <v>61</v>
      </c>
      <c r="L3071" s="3" t="str">
        <f t="shared" si="517"/>
        <v/>
      </c>
      <c r="N3071" s="48" t="s">
        <v>52</v>
      </c>
      <c r="O3071" s="57">
        <f t="shared" si="518"/>
        <v>1</v>
      </c>
      <c r="P3071" s="36"/>
      <c r="Q3071" s="35"/>
      <c r="R3071" s="37"/>
      <c r="S3071" s="185"/>
      <c r="T3071" s="62" t="str">
        <f>IF(N3071&lt;&gt;"Choose Race",VLOOKUP(Q3071,'Riders Names'!A$2:B$582,2,FALSE),"")</f>
        <v/>
      </c>
      <c r="U3071" s="45" t="str">
        <f>IF(P3071&gt;0,VLOOKUP(Q3071,'Riders Names'!A$2:B$582,1,FALSE),"")</f>
        <v/>
      </c>
      <c r="X3071" s="7" t="str">
        <f>IF('My Races'!$H$2="All",Q3071,CONCATENATE(Q3071,N3071))</f>
        <v>Choose Race</v>
      </c>
    </row>
    <row r="3072" spans="1:24" hidden="1" x14ac:dyDescent="0.2">
      <c r="A3072" s="73" t="str">
        <f t="shared" si="513"/>
        <v/>
      </c>
      <c r="B3072" s="3" t="str">
        <f t="shared" si="511"/>
        <v/>
      </c>
      <c r="E3072" s="14" t="str">
        <f t="shared" si="512"/>
        <v/>
      </c>
      <c r="F3072" s="3">
        <f t="shared" si="519"/>
        <v>8</v>
      </c>
      <c r="G3072" s="3" t="str">
        <f t="shared" si="514"/>
        <v/>
      </c>
      <c r="H3072" s="3">
        <f t="shared" si="520"/>
        <v>0</v>
      </c>
      <c r="I3072" s="3" t="str">
        <f t="shared" si="515"/>
        <v/>
      </c>
      <c r="K3072" s="3">
        <f t="shared" si="516"/>
        <v>61</v>
      </c>
      <c r="L3072" s="3" t="str">
        <f t="shared" si="517"/>
        <v/>
      </c>
      <c r="N3072" s="48" t="s">
        <v>52</v>
      </c>
      <c r="O3072" s="57">
        <f t="shared" si="518"/>
        <v>1</v>
      </c>
      <c r="P3072" s="36"/>
      <c r="Q3072" s="35"/>
      <c r="R3072" s="37"/>
      <c r="S3072" s="185"/>
      <c r="T3072" s="62" t="str">
        <f>IF(N3072&lt;&gt;"Choose Race",VLOOKUP(Q3072,'Riders Names'!A$2:B$582,2,FALSE),"")</f>
        <v/>
      </c>
      <c r="U3072" s="45" t="str">
        <f>IF(P3072&gt;0,VLOOKUP(Q3072,'Riders Names'!A$2:B$582,1,FALSE),"")</f>
        <v/>
      </c>
      <c r="X3072" s="7" t="str">
        <f>IF('My Races'!$H$2="All",Q3072,CONCATENATE(Q3072,N3072))</f>
        <v>Choose Race</v>
      </c>
    </row>
    <row r="3073" spans="1:24" hidden="1" x14ac:dyDescent="0.2">
      <c r="A3073" s="73" t="str">
        <f t="shared" si="513"/>
        <v/>
      </c>
      <c r="B3073" s="3" t="str">
        <f t="shared" si="511"/>
        <v/>
      </c>
      <c r="E3073" s="14" t="str">
        <f t="shared" si="512"/>
        <v/>
      </c>
      <c r="F3073" s="3">
        <f t="shared" si="519"/>
        <v>8</v>
      </c>
      <c r="G3073" s="3" t="str">
        <f t="shared" si="514"/>
        <v/>
      </c>
      <c r="H3073" s="3">
        <f t="shared" si="520"/>
        <v>0</v>
      </c>
      <c r="I3073" s="3" t="str">
        <f t="shared" si="515"/>
        <v/>
      </c>
      <c r="K3073" s="3">
        <f t="shared" si="516"/>
        <v>61</v>
      </c>
      <c r="L3073" s="3" t="str">
        <f t="shared" si="517"/>
        <v/>
      </c>
      <c r="N3073" s="48" t="s">
        <v>52</v>
      </c>
      <c r="O3073" s="57">
        <f t="shared" si="518"/>
        <v>1</v>
      </c>
      <c r="P3073" s="36"/>
      <c r="Q3073" s="35"/>
      <c r="R3073" s="37"/>
      <c r="S3073" s="185"/>
      <c r="T3073" s="62" t="str">
        <f>IF(N3073&lt;&gt;"Choose Race",VLOOKUP(Q3073,'Riders Names'!A$2:B$582,2,FALSE),"")</f>
        <v/>
      </c>
      <c r="U3073" s="45" t="str">
        <f>IF(P3073&gt;0,VLOOKUP(Q3073,'Riders Names'!A$2:B$582,1,FALSE),"")</f>
        <v/>
      </c>
      <c r="X3073" s="7" t="str">
        <f>IF('My Races'!$H$2="All",Q3073,CONCATENATE(Q3073,N3073))</f>
        <v>Choose Race</v>
      </c>
    </row>
    <row r="3074" spans="1:24" hidden="1" x14ac:dyDescent="0.2">
      <c r="A3074" s="73" t="str">
        <f t="shared" si="513"/>
        <v/>
      </c>
      <c r="B3074" s="3" t="str">
        <f t="shared" si="511"/>
        <v/>
      </c>
      <c r="E3074" s="14" t="str">
        <f t="shared" si="512"/>
        <v/>
      </c>
      <c r="F3074" s="3">
        <f t="shared" si="519"/>
        <v>8</v>
      </c>
      <c r="G3074" s="3" t="str">
        <f t="shared" si="514"/>
        <v/>
      </c>
      <c r="H3074" s="3">
        <f t="shared" si="520"/>
        <v>0</v>
      </c>
      <c r="I3074" s="3" t="str">
        <f t="shared" si="515"/>
        <v/>
      </c>
      <c r="K3074" s="3">
        <f t="shared" si="516"/>
        <v>61</v>
      </c>
      <c r="L3074" s="3" t="str">
        <f t="shared" si="517"/>
        <v/>
      </c>
      <c r="N3074" s="48" t="s">
        <v>52</v>
      </c>
      <c r="O3074" s="57">
        <f t="shared" si="518"/>
        <v>1</v>
      </c>
      <c r="P3074" s="36"/>
      <c r="Q3074" s="35"/>
      <c r="R3074" s="37"/>
      <c r="S3074" s="185"/>
      <c r="T3074" s="62" t="str">
        <f>IF(N3074&lt;&gt;"Choose Race",VLOOKUP(Q3074,'Riders Names'!A$2:B$582,2,FALSE),"")</f>
        <v/>
      </c>
      <c r="U3074" s="45" t="str">
        <f>IF(P3074&gt;0,VLOOKUP(Q3074,'Riders Names'!A$2:B$582,1,FALSE),"")</f>
        <v/>
      </c>
      <c r="X3074" s="7" t="str">
        <f>IF('My Races'!$H$2="All",Q3074,CONCATENATE(Q3074,N3074))</f>
        <v>Choose Race</v>
      </c>
    </row>
    <row r="3075" spans="1:24" hidden="1" x14ac:dyDescent="0.2">
      <c r="A3075" s="73" t="str">
        <f t="shared" si="513"/>
        <v/>
      </c>
      <c r="B3075" s="3" t="str">
        <f t="shared" ref="B3075:B3138" si="521">IF(N3075=$AA$11,RANK(A3075,A$3:A$5000,1),"")</f>
        <v/>
      </c>
      <c r="E3075" s="14" t="str">
        <f t="shared" ref="E3075:E3138" si="522">IF(N3075=$AA$11,P3075,"")</f>
        <v/>
      </c>
      <c r="F3075" s="3">
        <f t="shared" si="519"/>
        <v>8</v>
      </c>
      <c r="G3075" s="3" t="str">
        <f t="shared" si="514"/>
        <v/>
      </c>
      <c r="H3075" s="3">
        <f t="shared" si="520"/>
        <v>0</v>
      </c>
      <c r="I3075" s="3" t="str">
        <f t="shared" si="515"/>
        <v/>
      </c>
      <c r="K3075" s="3">
        <f t="shared" si="516"/>
        <v>61</v>
      </c>
      <c r="L3075" s="3" t="str">
        <f t="shared" si="517"/>
        <v/>
      </c>
      <c r="N3075" s="48" t="s">
        <v>52</v>
      </c>
      <c r="O3075" s="57">
        <f t="shared" si="518"/>
        <v>1</v>
      </c>
      <c r="P3075" s="36"/>
      <c r="Q3075" s="35"/>
      <c r="R3075" s="37"/>
      <c r="S3075" s="185"/>
      <c r="T3075" s="62" t="str">
        <f>IF(N3075&lt;&gt;"Choose Race",VLOOKUP(Q3075,'Riders Names'!A$2:B$582,2,FALSE),"")</f>
        <v/>
      </c>
      <c r="U3075" s="45" t="str">
        <f>IF(P3075&gt;0,VLOOKUP(Q3075,'Riders Names'!A$2:B$582,1,FALSE),"")</f>
        <v/>
      </c>
      <c r="X3075" s="7" t="str">
        <f>IF('My Races'!$H$2="All",Q3075,CONCATENATE(Q3075,N3075))</f>
        <v>Choose Race</v>
      </c>
    </row>
    <row r="3076" spans="1:24" hidden="1" x14ac:dyDescent="0.2">
      <c r="A3076" s="73" t="str">
        <f t="shared" ref="A3076:A3139" si="523">IF(AND(N3076=$AA$11,$AA$7="All"),R3076,IF(AND(N3076=$AA$11,$AA$7=T3076),R3076,""))</f>
        <v/>
      </c>
      <c r="B3076" s="3" t="str">
        <f t="shared" si="521"/>
        <v/>
      </c>
      <c r="E3076" s="14" t="str">
        <f t="shared" si="522"/>
        <v/>
      </c>
      <c r="F3076" s="3">
        <f t="shared" si="519"/>
        <v>8</v>
      </c>
      <c r="G3076" s="3" t="str">
        <f t="shared" ref="G3076:G3139" si="524">IF(F3076&lt;&gt;F3075,F3076,"")</f>
        <v/>
      </c>
      <c r="H3076" s="3">
        <f t="shared" si="520"/>
        <v>0</v>
      </c>
      <c r="I3076" s="3" t="str">
        <f t="shared" ref="I3076:I3139" si="525">IF(H3076&lt;&gt;H3075,CONCATENATE($AA$11,H3076),"")</f>
        <v/>
      </c>
      <c r="K3076" s="3">
        <f t="shared" si="516"/>
        <v>61</v>
      </c>
      <c r="L3076" s="3" t="str">
        <f t="shared" si="517"/>
        <v/>
      </c>
      <c r="N3076" s="48" t="s">
        <v>52</v>
      </c>
      <c r="O3076" s="57">
        <f t="shared" si="518"/>
        <v>1</v>
      </c>
      <c r="P3076" s="36"/>
      <c r="Q3076" s="35"/>
      <c r="R3076" s="37"/>
      <c r="S3076" s="185"/>
      <c r="T3076" s="62" t="str">
        <f>IF(N3076&lt;&gt;"Choose Race",VLOOKUP(Q3076,'Riders Names'!A$2:B$582,2,FALSE),"")</f>
        <v/>
      </c>
      <c r="U3076" s="45" t="str">
        <f>IF(P3076&gt;0,VLOOKUP(Q3076,'Riders Names'!A$2:B$582,1,FALSE),"")</f>
        <v/>
      </c>
      <c r="X3076" s="7" t="str">
        <f>IF('My Races'!$H$2="All",Q3076,CONCATENATE(Q3076,N3076))</f>
        <v>Choose Race</v>
      </c>
    </row>
    <row r="3077" spans="1:24" hidden="1" x14ac:dyDescent="0.2">
      <c r="A3077" s="73" t="str">
        <f t="shared" si="523"/>
        <v/>
      </c>
      <c r="B3077" s="3" t="str">
        <f t="shared" si="521"/>
        <v/>
      </c>
      <c r="E3077" s="14" t="str">
        <f t="shared" si="522"/>
        <v/>
      </c>
      <c r="F3077" s="3">
        <f t="shared" si="519"/>
        <v>8</v>
      </c>
      <c r="G3077" s="3" t="str">
        <f t="shared" si="524"/>
        <v/>
      </c>
      <c r="H3077" s="3">
        <f t="shared" si="520"/>
        <v>0</v>
      </c>
      <c r="I3077" s="3" t="str">
        <f t="shared" si="525"/>
        <v/>
      </c>
      <c r="K3077" s="3">
        <f t="shared" si="516"/>
        <v>61</v>
      </c>
      <c r="L3077" s="3" t="str">
        <f t="shared" si="517"/>
        <v/>
      </c>
      <c r="N3077" s="48" t="s">
        <v>52</v>
      </c>
      <c r="O3077" s="57">
        <f t="shared" si="518"/>
        <v>1</v>
      </c>
      <c r="P3077" s="36"/>
      <c r="Q3077" s="35"/>
      <c r="R3077" s="37"/>
      <c r="S3077" s="185"/>
      <c r="T3077" s="62" t="str">
        <f>IF(N3077&lt;&gt;"Choose Race",VLOOKUP(Q3077,'Riders Names'!A$2:B$582,2,FALSE),"")</f>
        <v/>
      </c>
      <c r="U3077" s="45" t="str">
        <f>IF(P3077&gt;0,VLOOKUP(Q3077,'Riders Names'!A$2:B$582,1,FALSE),"")</f>
        <v/>
      </c>
      <c r="X3077" s="7" t="str">
        <f>IF('My Races'!$H$2="All",Q3077,CONCATENATE(Q3077,N3077))</f>
        <v>Choose Race</v>
      </c>
    </row>
    <row r="3078" spans="1:24" hidden="1" x14ac:dyDescent="0.2">
      <c r="A3078" s="73" t="str">
        <f t="shared" si="523"/>
        <v/>
      </c>
      <c r="B3078" s="3" t="str">
        <f t="shared" si="521"/>
        <v/>
      </c>
      <c r="E3078" s="14" t="str">
        <f t="shared" si="522"/>
        <v/>
      </c>
      <c r="F3078" s="3">
        <f t="shared" si="519"/>
        <v>8</v>
      </c>
      <c r="G3078" s="3" t="str">
        <f t="shared" si="524"/>
        <v/>
      </c>
      <c r="H3078" s="3">
        <f t="shared" si="520"/>
        <v>0</v>
      </c>
      <c r="I3078" s="3" t="str">
        <f t="shared" si="525"/>
        <v/>
      </c>
      <c r="K3078" s="3">
        <f t="shared" si="516"/>
        <v>61</v>
      </c>
      <c r="L3078" s="3" t="str">
        <f t="shared" si="517"/>
        <v/>
      </c>
      <c r="N3078" s="48" t="s">
        <v>52</v>
      </c>
      <c r="O3078" s="57">
        <f t="shared" si="518"/>
        <v>1</v>
      </c>
      <c r="P3078" s="36"/>
      <c r="Q3078" s="35"/>
      <c r="R3078" s="37"/>
      <c r="S3078" s="185"/>
      <c r="T3078" s="62" t="str">
        <f>IF(N3078&lt;&gt;"Choose Race",VLOOKUP(Q3078,'Riders Names'!A$2:B$582,2,FALSE),"")</f>
        <v/>
      </c>
      <c r="U3078" s="45" t="str">
        <f>IF(P3078&gt;0,VLOOKUP(Q3078,'Riders Names'!A$2:B$582,1,FALSE),"")</f>
        <v/>
      </c>
      <c r="X3078" s="7" t="str">
        <f>IF('My Races'!$H$2="All",Q3078,CONCATENATE(Q3078,N3078))</f>
        <v>Choose Race</v>
      </c>
    </row>
    <row r="3079" spans="1:24" hidden="1" x14ac:dyDescent="0.2">
      <c r="A3079" s="73" t="str">
        <f t="shared" si="523"/>
        <v/>
      </c>
      <c r="B3079" s="3" t="str">
        <f t="shared" si="521"/>
        <v/>
      </c>
      <c r="E3079" s="14" t="str">
        <f t="shared" si="522"/>
        <v/>
      </c>
      <c r="F3079" s="3">
        <f t="shared" si="519"/>
        <v>8</v>
      </c>
      <c r="G3079" s="3" t="str">
        <f t="shared" si="524"/>
        <v/>
      </c>
      <c r="H3079" s="3">
        <f t="shared" si="520"/>
        <v>0</v>
      </c>
      <c r="I3079" s="3" t="str">
        <f t="shared" si="525"/>
        <v/>
      </c>
      <c r="K3079" s="3">
        <f t="shared" si="516"/>
        <v>61</v>
      </c>
      <c r="L3079" s="3" t="str">
        <f t="shared" si="517"/>
        <v/>
      </c>
      <c r="N3079" s="48" t="s">
        <v>52</v>
      </c>
      <c r="O3079" s="57">
        <f t="shared" si="518"/>
        <v>1</v>
      </c>
      <c r="P3079" s="36"/>
      <c r="Q3079" s="35"/>
      <c r="R3079" s="37"/>
      <c r="S3079" s="185"/>
      <c r="T3079" s="62" t="str">
        <f>IF(N3079&lt;&gt;"Choose Race",VLOOKUP(Q3079,'Riders Names'!A$2:B$582,2,FALSE),"")</f>
        <v/>
      </c>
      <c r="U3079" s="45" t="str">
        <f>IF(P3079&gt;0,VLOOKUP(Q3079,'Riders Names'!A$2:B$582,1,FALSE),"")</f>
        <v/>
      </c>
      <c r="X3079" s="7" t="str">
        <f>IF('My Races'!$H$2="All",Q3079,CONCATENATE(Q3079,N3079))</f>
        <v>Choose Race</v>
      </c>
    </row>
    <row r="3080" spans="1:24" hidden="1" x14ac:dyDescent="0.2">
      <c r="A3080" s="73" t="str">
        <f t="shared" si="523"/>
        <v/>
      </c>
      <c r="B3080" s="3" t="str">
        <f t="shared" si="521"/>
        <v/>
      </c>
      <c r="E3080" s="14" t="str">
        <f t="shared" si="522"/>
        <v/>
      </c>
      <c r="F3080" s="3">
        <f t="shared" si="519"/>
        <v>8</v>
      </c>
      <c r="G3080" s="3" t="str">
        <f t="shared" si="524"/>
        <v/>
      </c>
      <c r="H3080" s="3">
        <f t="shared" si="520"/>
        <v>0</v>
      </c>
      <c r="I3080" s="3" t="str">
        <f t="shared" si="525"/>
        <v/>
      </c>
      <c r="K3080" s="3">
        <f t="shared" si="516"/>
        <v>61</v>
      </c>
      <c r="L3080" s="3" t="str">
        <f t="shared" si="517"/>
        <v/>
      </c>
      <c r="N3080" s="48" t="s">
        <v>52</v>
      </c>
      <c r="O3080" s="57">
        <f t="shared" si="518"/>
        <v>1</v>
      </c>
      <c r="P3080" s="36"/>
      <c r="Q3080" s="35"/>
      <c r="R3080" s="37"/>
      <c r="S3080" s="185"/>
      <c r="T3080" s="62" t="str">
        <f>IF(N3080&lt;&gt;"Choose Race",VLOOKUP(Q3080,'Riders Names'!A$2:B$582,2,FALSE),"")</f>
        <v/>
      </c>
      <c r="U3080" s="45" t="str">
        <f>IF(P3080&gt;0,VLOOKUP(Q3080,'Riders Names'!A$2:B$582,1,FALSE),"")</f>
        <v/>
      </c>
      <c r="X3080" s="7" t="str">
        <f>IF('My Races'!$H$2="All",Q3080,CONCATENATE(Q3080,N3080))</f>
        <v>Choose Race</v>
      </c>
    </row>
    <row r="3081" spans="1:24" hidden="1" x14ac:dyDescent="0.2">
      <c r="A3081" s="73" t="str">
        <f t="shared" si="523"/>
        <v/>
      </c>
      <c r="B3081" s="3" t="str">
        <f t="shared" si="521"/>
        <v/>
      </c>
      <c r="E3081" s="14" t="str">
        <f t="shared" si="522"/>
        <v/>
      </c>
      <c r="F3081" s="3">
        <f t="shared" si="519"/>
        <v>8</v>
      </c>
      <c r="G3081" s="3" t="str">
        <f t="shared" si="524"/>
        <v/>
      </c>
      <c r="H3081" s="3">
        <f t="shared" si="520"/>
        <v>0</v>
      </c>
      <c r="I3081" s="3" t="str">
        <f t="shared" si="525"/>
        <v/>
      </c>
      <c r="K3081" s="3">
        <f t="shared" ref="K3081:K3144" si="526">IF(X3081=$AA$6,K3080+1,K3080)</f>
        <v>61</v>
      </c>
      <c r="L3081" s="3" t="str">
        <f t="shared" ref="L3081:L3144" si="527">IF(K3081&lt;&gt;K3080,CONCATENATE($AA$4,K3081),"")</f>
        <v/>
      </c>
      <c r="N3081" s="48" t="s">
        <v>52</v>
      </c>
      <c r="O3081" s="57">
        <f t="shared" si="518"/>
        <v>1</v>
      </c>
      <c r="P3081" s="36"/>
      <c r="Q3081" s="35"/>
      <c r="R3081" s="37"/>
      <c r="S3081" s="185"/>
      <c r="T3081" s="62" t="str">
        <f>IF(N3081&lt;&gt;"Choose Race",VLOOKUP(Q3081,'Riders Names'!A$2:B$582,2,FALSE),"")</f>
        <v/>
      </c>
      <c r="U3081" s="45" t="str">
        <f>IF(P3081&gt;0,VLOOKUP(Q3081,'Riders Names'!A$2:B$582,1,FALSE),"")</f>
        <v/>
      </c>
      <c r="X3081" s="7" t="str">
        <f>IF('My Races'!$H$2="All",Q3081,CONCATENATE(Q3081,N3081))</f>
        <v>Choose Race</v>
      </c>
    </row>
    <row r="3082" spans="1:24" hidden="1" x14ac:dyDescent="0.2">
      <c r="A3082" s="73" t="str">
        <f t="shared" si="523"/>
        <v/>
      </c>
      <c r="B3082" s="3" t="str">
        <f t="shared" si="521"/>
        <v/>
      </c>
      <c r="E3082" s="14" t="str">
        <f t="shared" si="522"/>
        <v/>
      </c>
      <c r="F3082" s="3">
        <f t="shared" si="519"/>
        <v>8</v>
      </c>
      <c r="G3082" s="3" t="str">
        <f t="shared" si="524"/>
        <v/>
      </c>
      <c r="H3082" s="3">
        <f t="shared" si="520"/>
        <v>0</v>
      </c>
      <c r="I3082" s="3" t="str">
        <f t="shared" si="525"/>
        <v/>
      </c>
      <c r="K3082" s="3">
        <f t="shared" si="526"/>
        <v>61</v>
      </c>
      <c r="L3082" s="3" t="str">
        <f t="shared" si="527"/>
        <v/>
      </c>
      <c r="N3082" s="48" t="s">
        <v>52</v>
      </c>
      <c r="O3082" s="57">
        <f t="shared" si="518"/>
        <v>1</v>
      </c>
      <c r="P3082" s="36"/>
      <c r="Q3082" s="35"/>
      <c r="R3082" s="37"/>
      <c r="S3082" s="185"/>
      <c r="T3082" s="62" t="str">
        <f>IF(N3082&lt;&gt;"Choose Race",VLOOKUP(Q3082,'Riders Names'!A$2:B$582,2,FALSE),"")</f>
        <v/>
      </c>
      <c r="U3082" s="45" t="str">
        <f>IF(P3082&gt;0,VLOOKUP(Q3082,'Riders Names'!A$2:B$582,1,FALSE),"")</f>
        <v/>
      </c>
      <c r="X3082" s="7" t="str">
        <f>IF('My Races'!$H$2="All",Q3082,CONCATENATE(Q3082,N3082))</f>
        <v>Choose Race</v>
      </c>
    </row>
    <row r="3083" spans="1:24" hidden="1" x14ac:dyDescent="0.2">
      <c r="A3083" s="73" t="str">
        <f t="shared" si="523"/>
        <v/>
      </c>
      <c r="B3083" s="3" t="str">
        <f t="shared" si="521"/>
        <v/>
      </c>
      <c r="E3083" s="14" t="str">
        <f t="shared" si="522"/>
        <v/>
      </c>
      <c r="F3083" s="3">
        <f t="shared" si="519"/>
        <v>8</v>
      </c>
      <c r="G3083" s="3" t="str">
        <f t="shared" si="524"/>
        <v/>
      </c>
      <c r="H3083" s="3">
        <f t="shared" si="520"/>
        <v>0</v>
      </c>
      <c r="I3083" s="3" t="str">
        <f t="shared" si="525"/>
        <v/>
      </c>
      <c r="K3083" s="3">
        <f t="shared" si="526"/>
        <v>61</v>
      </c>
      <c r="L3083" s="3" t="str">
        <f t="shared" si="527"/>
        <v/>
      </c>
      <c r="N3083" s="48" t="s">
        <v>52</v>
      </c>
      <c r="O3083" s="57">
        <f t="shared" si="518"/>
        <v>1</v>
      </c>
      <c r="P3083" s="36"/>
      <c r="Q3083" s="35"/>
      <c r="R3083" s="37"/>
      <c r="S3083" s="185"/>
      <c r="T3083" s="62" t="str">
        <f>IF(N3083&lt;&gt;"Choose Race",VLOOKUP(Q3083,'Riders Names'!A$2:B$582,2,FALSE),"")</f>
        <v/>
      </c>
      <c r="U3083" s="45" t="str">
        <f>IF(P3083&gt;0,VLOOKUP(Q3083,'Riders Names'!A$2:B$582,1,FALSE),"")</f>
        <v/>
      </c>
      <c r="X3083" s="7" t="str">
        <f>IF('My Races'!$H$2="All",Q3083,CONCATENATE(Q3083,N3083))</f>
        <v>Choose Race</v>
      </c>
    </row>
    <row r="3084" spans="1:24" hidden="1" x14ac:dyDescent="0.2">
      <c r="A3084" s="73" t="str">
        <f t="shared" si="523"/>
        <v/>
      </c>
      <c r="B3084" s="3" t="str">
        <f t="shared" si="521"/>
        <v/>
      </c>
      <c r="E3084" s="14" t="str">
        <f t="shared" si="522"/>
        <v/>
      </c>
      <c r="F3084" s="3">
        <f t="shared" si="519"/>
        <v>8</v>
      </c>
      <c r="G3084" s="3" t="str">
        <f t="shared" si="524"/>
        <v/>
      </c>
      <c r="H3084" s="3">
        <f t="shared" si="520"/>
        <v>0</v>
      </c>
      <c r="I3084" s="3" t="str">
        <f t="shared" si="525"/>
        <v/>
      </c>
      <c r="K3084" s="3">
        <f t="shared" si="526"/>
        <v>61</v>
      </c>
      <c r="L3084" s="3" t="str">
        <f t="shared" si="527"/>
        <v/>
      </c>
      <c r="N3084" s="48" t="s">
        <v>52</v>
      </c>
      <c r="O3084" s="57">
        <f t="shared" si="518"/>
        <v>1</v>
      </c>
      <c r="P3084" s="36"/>
      <c r="Q3084" s="35"/>
      <c r="R3084" s="37"/>
      <c r="S3084" s="185"/>
      <c r="T3084" s="62" t="str">
        <f>IF(N3084&lt;&gt;"Choose Race",VLOOKUP(Q3084,'Riders Names'!A$2:B$582,2,FALSE),"")</f>
        <v/>
      </c>
      <c r="U3084" s="45" t="str">
        <f>IF(P3084&gt;0,VLOOKUP(Q3084,'Riders Names'!A$2:B$582,1,FALSE),"")</f>
        <v/>
      </c>
      <c r="X3084" s="7" t="str">
        <f>IF('My Races'!$H$2="All",Q3084,CONCATENATE(Q3084,N3084))</f>
        <v>Choose Race</v>
      </c>
    </row>
    <row r="3085" spans="1:24" hidden="1" x14ac:dyDescent="0.2">
      <c r="A3085" s="73" t="str">
        <f t="shared" si="523"/>
        <v/>
      </c>
      <c r="B3085" s="3" t="str">
        <f t="shared" si="521"/>
        <v/>
      </c>
      <c r="E3085" s="14" t="str">
        <f t="shared" si="522"/>
        <v/>
      </c>
      <c r="F3085" s="3">
        <f t="shared" si="519"/>
        <v>8</v>
      </c>
      <c r="G3085" s="3" t="str">
        <f t="shared" si="524"/>
        <v/>
      </c>
      <c r="H3085" s="3">
        <f t="shared" si="520"/>
        <v>0</v>
      </c>
      <c r="I3085" s="3" t="str">
        <f t="shared" si="525"/>
        <v/>
      </c>
      <c r="K3085" s="3">
        <f t="shared" si="526"/>
        <v>61</v>
      </c>
      <c r="L3085" s="3" t="str">
        <f t="shared" si="527"/>
        <v/>
      </c>
      <c r="N3085" s="48" t="s">
        <v>52</v>
      </c>
      <c r="O3085" s="57">
        <f t="shared" si="518"/>
        <v>1</v>
      </c>
      <c r="P3085" s="36"/>
      <c r="Q3085" s="35"/>
      <c r="R3085" s="37"/>
      <c r="S3085" s="185"/>
      <c r="T3085" s="62" t="str">
        <f>IF(N3085&lt;&gt;"Choose Race",VLOOKUP(Q3085,'Riders Names'!A$2:B$582,2,FALSE),"")</f>
        <v/>
      </c>
      <c r="U3085" s="45" t="str">
        <f>IF(P3085&gt;0,VLOOKUP(Q3085,'Riders Names'!A$2:B$582,1,FALSE),"")</f>
        <v/>
      </c>
      <c r="X3085" s="7" t="str">
        <f>IF('My Races'!$H$2="All",Q3085,CONCATENATE(Q3085,N3085))</f>
        <v>Choose Race</v>
      </c>
    </row>
    <row r="3086" spans="1:24" hidden="1" x14ac:dyDescent="0.2">
      <c r="A3086" s="73" t="str">
        <f t="shared" si="523"/>
        <v/>
      </c>
      <c r="B3086" s="3" t="str">
        <f t="shared" si="521"/>
        <v/>
      </c>
      <c r="E3086" s="14" t="str">
        <f t="shared" si="522"/>
        <v/>
      </c>
      <c r="F3086" s="3">
        <f t="shared" si="519"/>
        <v>8</v>
      </c>
      <c r="G3086" s="3" t="str">
        <f t="shared" si="524"/>
        <v/>
      </c>
      <c r="H3086" s="3">
        <f t="shared" si="520"/>
        <v>0</v>
      </c>
      <c r="I3086" s="3" t="str">
        <f t="shared" si="525"/>
        <v/>
      </c>
      <c r="K3086" s="3">
        <f t="shared" si="526"/>
        <v>61</v>
      </c>
      <c r="L3086" s="3" t="str">
        <f t="shared" si="527"/>
        <v/>
      </c>
      <c r="N3086" s="48" t="s">
        <v>52</v>
      </c>
      <c r="O3086" s="57">
        <f t="shared" si="518"/>
        <v>1</v>
      </c>
      <c r="P3086" s="36"/>
      <c r="Q3086" s="35"/>
      <c r="R3086" s="37"/>
      <c r="S3086" s="185"/>
      <c r="T3086" s="62" t="str">
        <f>IF(N3086&lt;&gt;"Choose Race",VLOOKUP(Q3086,'Riders Names'!A$2:B$582,2,FALSE),"")</f>
        <v/>
      </c>
      <c r="U3086" s="45" t="str">
        <f>IF(P3086&gt;0,VLOOKUP(Q3086,'Riders Names'!A$2:B$582,1,FALSE),"")</f>
        <v/>
      </c>
      <c r="X3086" s="7" t="str">
        <f>IF('My Races'!$H$2="All",Q3086,CONCATENATE(Q3086,N3086))</f>
        <v>Choose Race</v>
      </c>
    </row>
    <row r="3087" spans="1:24" hidden="1" x14ac:dyDescent="0.2">
      <c r="A3087" s="73" t="str">
        <f t="shared" si="523"/>
        <v/>
      </c>
      <c r="B3087" s="3" t="str">
        <f t="shared" si="521"/>
        <v/>
      </c>
      <c r="E3087" s="14" t="str">
        <f t="shared" si="522"/>
        <v/>
      </c>
      <c r="F3087" s="3">
        <f t="shared" si="519"/>
        <v>8</v>
      </c>
      <c r="G3087" s="3" t="str">
        <f t="shared" si="524"/>
        <v/>
      </c>
      <c r="H3087" s="3">
        <f t="shared" si="520"/>
        <v>0</v>
      </c>
      <c r="I3087" s="3" t="str">
        <f t="shared" si="525"/>
        <v/>
      </c>
      <c r="K3087" s="3">
        <f t="shared" si="526"/>
        <v>61</v>
      </c>
      <c r="L3087" s="3" t="str">
        <f t="shared" si="527"/>
        <v/>
      </c>
      <c r="N3087" s="48" t="s">
        <v>52</v>
      </c>
      <c r="O3087" s="57">
        <f t="shared" si="518"/>
        <v>1</v>
      </c>
      <c r="P3087" s="36"/>
      <c r="Q3087" s="35"/>
      <c r="R3087" s="37"/>
      <c r="S3087" s="185"/>
      <c r="T3087" s="62" t="str">
        <f>IF(N3087&lt;&gt;"Choose Race",VLOOKUP(Q3087,'Riders Names'!A$2:B$582,2,FALSE),"")</f>
        <v/>
      </c>
      <c r="U3087" s="45" t="str">
        <f>IF(P3087&gt;0,VLOOKUP(Q3087,'Riders Names'!A$2:B$582,1,FALSE),"")</f>
        <v/>
      </c>
      <c r="X3087" s="7" t="str">
        <f>IF('My Races'!$H$2="All",Q3087,CONCATENATE(Q3087,N3087))</f>
        <v>Choose Race</v>
      </c>
    </row>
    <row r="3088" spans="1:24" hidden="1" x14ac:dyDescent="0.2">
      <c r="A3088" s="73" t="str">
        <f t="shared" si="523"/>
        <v/>
      </c>
      <c r="B3088" s="3" t="str">
        <f t="shared" si="521"/>
        <v/>
      </c>
      <c r="E3088" s="14" t="str">
        <f t="shared" si="522"/>
        <v/>
      </c>
      <c r="F3088" s="3">
        <f t="shared" si="519"/>
        <v>8</v>
      </c>
      <c r="G3088" s="3" t="str">
        <f t="shared" si="524"/>
        <v/>
      </c>
      <c r="H3088" s="3">
        <f t="shared" si="520"/>
        <v>0</v>
      </c>
      <c r="I3088" s="3" t="str">
        <f t="shared" si="525"/>
        <v/>
      </c>
      <c r="K3088" s="3">
        <f t="shared" si="526"/>
        <v>61</v>
      </c>
      <c r="L3088" s="3" t="str">
        <f t="shared" si="527"/>
        <v/>
      </c>
      <c r="N3088" s="48" t="s">
        <v>52</v>
      </c>
      <c r="O3088" s="57">
        <f t="shared" ref="O3088:O3151" si="528">IF(AND(N3088&lt;&gt;"Choose Race",N3088=N3087),O3087+1,1)</f>
        <v>1</v>
      </c>
      <c r="P3088" s="36"/>
      <c r="Q3088" s="35"/>
      <c r="R3088" s="37"/>
      <c r="S3088" s="185"/>
      <c r="T3088" s="62" t="str">
        <f>IF(N3088&lt;&gt;"Choose Race",VLOOKUP(Q3088,'Riders Names'!A$2:B$582,2,FALSE),"")</f>
        <v/>
      </c>
      <c r="U3088" s="45" t="str">
        <f>IF(P3088&gt;0,VLOOKUP(Q3088,'Riders Names'!A$2:B$582,1,FALSE),"")</f>
        <v/>
      </c>
      <c r="X3088" s="7" t="str">
        <f>IF('My Races'!$H$2="All",Q3088,CONCATENATE(Q3088,N3088))</f>
        <v>Choose Race</v>
      </c>
    </row>
    <row r="3089" spans="1:24" hidden="1" x14ac:dyDescent="0.2">
      <c r="A3089" s="73" t="str">
        <f t="shared" si="523"/>
        <v/>
      </c>
      <c r="B3089" s="3" t="str">
        <f t="shared" si="521"/>
        <v/>
      </c>
      <c r="E3089" s="14" t="str">
        <f t="shared" si="522"/>
        <v/>
      </c>
      <c r="F3089" s="3">
        <f t="shared" si="519"/>
        <v>8</v>
      </c>
      <c r="G3089" s="3" t="str">
        <f t="shared" si="524"/>
        <v/>
      </c>
      <c r="H3089" s="3">
        <f t="shared" si="520"/>
        <v>0</v>
      </c>
      <c r="I3089" s="3" t="str">
        <f t="shared" si="525"/>
        <v/>
      </c>
      <c r="K3089" s="3">
        <f t="shared" si="526"/>
        <v>61</v>
      </c>
      <c r="L3089" s="3" t="str">
        <f t="shared" si="527"/>
        <v/>
      </c>
      <c r="N3089" s="48" t="s">
        <v>52</v>
      </c>
      <c r="O3089" s="57">
        <f t="shared" si="528"/>
        <v>1</v>
      </c>
      <c r="P3089" s="36"/>
      <c r="Q3089" s="35"/>
      <c r="R3089" s="37"/>
      <c r="S3089" s="185"/>
      <c r="T3089" s="62" t="str">
        <f>IF(N3089&lt;&gt;"Choose Race",VLOOKUP(Q3089,'Riders Names'!A$2:B$582,2,FALSE),"")</f>
        <v/>
      </c>
      <c r="U3089" s="45" t="str">
        <f>IF(P3089&gt;0,VLOOKUP(Q3089,'Riders Names'!A$2:B$582,1,FALSE),"")</f>
        <v/>
      </c>
      <c r="X3089" s="7" t="str">
        <f>IF('My Races'!$H$2="All",Q3089,CONCATENATE(Q3089,N3089))</f>
        <v>Choose Race</v>
      </c>
    </row>
    <row r="3090" spans="1:24" hidden="1" x14ac:dyDescent="0.2">
      <c r="A3090" s="73" t="str">
        <f t="shared" si="523"/>
        <v/>
      </c>
      <c r="B3090" s="3" t="str">
        <f t="shared" si="521"/>
        <v/>
      </c>
      <c r="E3090" s="14" t="str">
        <f t="shared" si="522"/>
        <v/>
      </c>
      <c r="F3090" s="3">
        <f t="shared" si="519"/>
        <v>8</v>
      </c>
      <c r="G3090" s="3" t="str">
        <f t="shared" si="524"/>
        <v/>
      </c>
      <c r="H3090" s="3">
        <f t="shared" si="520"/>
        <v>0</v>
      </c>
      <c r="I3090" s="3" t="str">
        <f t="shared" si="525"/>
        <v/>
      </c>
      <c r="K3090" s="3">
        <f t="shared" si="526"/>
        <v>61</v>
      </c>
      <c r="L3090" s="3" t="str">
        <f t="shared" si="527"/>
        <v/>
      </c>
      <c r="N3090" s="48" t="s">
        <v>52</v>
      </c>
      <c r="O3090" s="57">
        <f t="shared" si="528"/>
        <v>1</v>
      </c>
      <c r="P3090" s="36"/>
      <c r="Q3090" s="35"/>
      <c r="R3090" s="37"/>
      <c r="S3090" s="185"/>
      <c r="T3090" s="62" t="str">
        <f>IF(N3090&lt;&gt;"Choose Race",VLOOKUP(Q3090,'Riders Names'!A$2:B$582,2,FALSE),"")</f>
        <v/>
      </c>
      <c r="U3090" s="45" t="str">
        <f>IF(P3090&gt;0,VLOOKUP(Q3090,'Riders Names'!A$2:B$582,1,FALSE),"")</f>
        <v/>
      </c>
      <c r="X3090" s="7" t="str">
        <f>IF('My Races'!$H$2="All",Q3090,CONCATENATE(Q3090,N3090))</f>
        <v>Choose Race</v>
      </c>
    </row>
    <row r="3091" spans="1:24" hidden="1" x14ac:dyDescent="0.2">
      <c r="A3091" s="73" t="str">
        <f t="shared" si="523"/>
        <v/>
      </c>
      <c r="B3091" s="3" t="str">
        <f t="shared" si="521"/>
        <v/>
      </c>
      <c r="E3091" s="14" t="str">
        <f t="shared" si="522"/>
        <v/>
      </c>
      <c r="F3091" s="3">
        <f t="shared" ref="F3091:F3154" si="529">IF(AND(E3091&lt;&gt;"",E3090&lt;&gt;E3091),F3090+1,F3090)</f>
        <v>8</v>
      </c>
      <c r="G3091" s="3" t="str">
        <f t="shared" si="524"/>
        <v/>
      </c>
      <c r="H3091" s="3">
        <f t="shared" si="520"/>
        <v>0</v>
      </c>
      <c r="I3091" s="3" t="str">
        <f t="shared" si="525"/>
        <v/>
      </c>
      <c r="K3091" s="3">
        <f t="shared" si="526"/>
        <v>61</v>
      </c>
      <c r="L3091" s="3" t="str">
        <f t="shared" si="527"/>
        <v/>
      </c>
      <c r="N3091" s="48" t="s">
        <v>52</v>
      </c>
      <c r="O3091" s="57">
        <f t="shared" si="528"/>
        <v>1</v>
      </c>
      <c r="P3091" s="36"/>
      <c r="Q3091" s="35"/>
      <c r="R3091" s="37"/>
      <c r="S3091" s="185"/>
      <c r="T3091" s="62" t="str">
        <f>IF(N3091&lt;&gt;"Choose Race",VLOOKUP(Q3091,'Riders Names'!A$2:B$582,2,FALSE),"")</f>
        <v/>
      </c>
      <c r="U3091" s="45" t="str">
        <f>IF(P3091&gt;0,VLOOKUP(Q3091,'Riders Names'!A$2:B$582,1,FALSE),"")</f>
        <v/>
      </c>
      <c r="X3091" s="7" t="str">
        <f>IF('My Races'!$H$2="All",Q3091,CONCATENATE(Q3091,N3091))</f>
        <v>Choose Race</v>
      </c>
    </row>
    <row r="3092" spans="1:24" hidden="1" x14ac:dyDescent="0.2">
      <c r="A3092" s="73" t="str">
        <f t="shared" si="523"/>
        <v/>
      </c>
      <c r="B3092" s="3" t="str">
        <f t="shared" si="521"/>
        <v/>
      </c>
      <c r="E3092" s="14" t="str">
        <f t="shared" si="522"/>
        <v/>
      </c>
      <c r="F3092" s="3">
        <f t="shared" si="529"/>
        <v>8</v>
      </c>
      <c r="G3092" s="3" t="str">
        <f t="shared" si="524"/>
        <v/>
      </c>
      <c r="H3092" s="3">
        <f t="shared" si="520"/>
        <v>0</v>
      </c>
      <c r="I3092" s="3" t="str">
        <f t="shared" si="525"/>
        <v/>
      </c>
      <c r="K3092" s="3">
        <f t="shared" si="526"/>
        <v>61</v>
      </c>
      <c r="L3092" s="3" t="str">
        <f t="shared" si="527"/>
        <v/>
      </c>
      <c r="N3092" s="48" t="s">
        <v>52</v>
      </c>
      <c r="O3092" s="57">
        <f t="shared" si="528"/>
        <v>1</v>
      </c>
      <c r="P3092" s="36"/>
      <c r="Q3092" s="35"/>
      <c r="R3092" s="37"/>
      <c r="S3092" s="185"/>
      <c r="T3092" s="62" t="str">
        <f>IF(N3092&lt;&gt;"Choose Race",VLOOKUP(Q3092,'Riders Names'!A$2:B$582,2,FALSE),"")</f>
        <v/>
      </c>
      <c r="U3092" s="45" t="str">
        <f>IF(P3092&gt;0,VLOOKUP(Q3092,'Riders Names'!A$2:B$582,1,FALSE),"")</f>
        <v/>
      </c>
      <c r="X3092" s="7" t="str">
        <f>IF('My Races'!$H$2="All",Q3092,CONCATENATE(Q3092,N3092))</f>
        <v>Choose Race</v>
      </c>
    </row>
    <row r="3093" spans="1:24" hidden="1" x14ac:dyDescent="0.2">
      <c r="A3093" s="73" t="str">
        <f t="shared" si="523"/>
        <v/>
      </c>
      <c r="B3093" s="3" t="str">
        <f t="shared" si="521"/>
        <v/>
      </c>
      <c r="E3093" s="14" t="str">
        <f t="shared" si="522"/>
        <v/>
      </c>
      <c r="F3093" s="3">
        <f t="shared" si="529"/>
        <v>8</v>
      </c>
      <c r="G3093" s="3" t="str">
        <f t="shared" si="524"/>
        <v/>
      </c>
      <c r="H3093" s="3">
        <f t="shared" si="520"/>
        <v>0</v>
      </c>
      <c r="I3093" s="3" t="str">
        <f t="shared" si="525"/>
        <v/>
      </c>
      <c r="K3093" s="3">
        <f t="shared" si="526"/>
        <v>61</v>
      </c>
      <c r="L3093" s="3" t="str">
        <f t="shared" si="527"/>
        <v/>
      </c>
      <c r="N3093" s="48" t="s">
        <v>52</v>
      </c>
      <c r="O3093" s="57">
        <f t="shared" si="528"/>
        <v>1</v>
      </c>
      <c r="P3093" s="36"/>
      <c r="Q3093" s="35"/>
      <c r="R3093" s="37"/>
      <c r="S3093" s="185"/>
      <c r="T3093" s="62" t="str">
        <f>IF(N3093&lt;&gt;"Choose Race",VLOOKUP(Q3093,'Riders Names'!A$2:B$582,2,FALSE),"")</f>
        <v/>
      </c>
      <c r="U3093" s="45" t="str">
        <f>IF(P3093&gt;0,VLOOKUP(Q3093,'Riders Names'!A$2:B$582,1,FALSE),"")</f>
        <v/>
      </c>
      <c r="X3093" s="7" t="str">
        <f>IF('My Races'!$H$2="All",Q3093,CONCATENATE(Q3093,N3093))</f>
        <v>Choose Race</v>
      </c>
    </row>
    <row r="3094" spans="1:24" hidden="1" x14ac:dyDescent="0.2">
      <c r="A3094" s="73" t="str">
        <f t="shared" si="523"/>
        <v/>
      </c>
      <c r="B3094" s="3" t="str">
        <f t="shared" si="521"/>
        <v/>
      </c>
      <c r="E3094" s="14" t="str">
        <f t="shared" si="522"/>
        <v/>
      </c>
      <c r="F3094" s="3">
        <f t="shared" si="529"/>
        <v>8</v>
      </c>
      <c r="G3094" s="3" t="str">
        <f t="shared" si="524"/>
        <v/>
      </c>
      <c r="H3094" s="3">
        <f t="shared" si="520"/>
        <v>0</v>
      </c>
      <c r="I3094" s="3" t="str">
        <f t="shared" si="525"/>
        <v/>
      </c>
      <c r="K3094" s="3">
        <f t="shared" si="526"/>
        <v>61</v>
      </c>
      <c r="L3094" s="3" t="str">
        <f t="shared" si="527"/>
        <v/>
      </c>
      <c r="N3094" s="48" t="s">
        <v>52</v>
      </c>
      <c r="O3094" s="57">
        <f t="shared" si="528"/>
        <v>1</v>
      </c>
      <c r="P3094" s="36"/>
      <c r="Q3094" s="35"/>
      <c r="R3094" s="37"/>
      <c r="S3094" s="185"/>
      <c r="T3094" s="62" t="str">
        <f>IF(N3094&lt;&gt;"Choose Race",VLOOKUP(Q3094,'Riders Names'!A$2:B$582,2,FALSE),"")</f>
        <v/>
      </c>
      <c r="U3094" s="45" t="str">
        <f>IF(P3094&gt;0,VLOOKUP(Q3094,'Riders Names'!A$2:B$582,1,FALSE),"")</f>
        <v/>
      </c>
      <c r="X3094" s="7" t="str">
        <f>IF('My Races'!$H$2="All",Q3094,CONCATENATE(Q3094,N3094))</f>
        <v>Choose Race</v>
      </c>
    </row>
    <row r="3095" spans="1:24" hidden="1" x14ac:dyDescent="0.2">
      <c r="A3095" s="73" t="str">
        <f t="shared" si="523"/>
        <v/>
      </c>
      <c r="B3095" s="3" t="str">
        <f t="shared" si="521"/>
        <v/>
      </c>
      <c r="E3095" s="14" t="str">
        <f t="shared" si="522"/>
        <v/>
      </c>
      <c r="F3095" s="3">
        <f t="shared" si="529"/>
        <v>8</v>
      </c>
      <c r="G3095" s="3" t="str">
        <f t="shared" si="524"/>
        <v/>
      </c>
      <c r="H3095" s="3">
        <f t="shared" si="520"/>
        <v>0</v>
      </c>
      <c r="I3095" s="3" t="str">
        <f t="shared" si="525"/>
        <v/>
      </c>
      <c r="K3095" s="3">
        <f t="shared" si="526"/>
        <v>61</v>
      </c>
      <c r="L3095" s="3" t="str">
        <f t="shared" si="527"/>
        <v/>
      </c>
      <c r="N3095" s="48" t="s">
        <v>52</v>
      </c>
      <c r="O3095" s="57">
        <f t="shared" si="528"/>
        <v>1</v>
      </c>
      <c r="P3095" s="36"/>
      <c r="Q3095" s="35"/>
      <c r="R3095" s="37"/>
      <c r="S3095" s="185"/>
      <c r="T3095" s="62" t="str">
        <f>IF(N3095&lt;&gt;"Choose Race",VLOOKUP(Q3095,'Riders Names'!A$2:B$582,2,FALSE),"")</f>
        <v/>
      </c>
      <c r="U3095" s="45" t="str">
        <f>IF(P3095&gt;0,VLOOKUP(Q3095,'Riders Names'!A$2:B$582,1,FALSE),"")</f>
        <v/>
      </c>
      <c r="X3095" s="7" t="str">
        <f>IF('My Races'!$H$2="All",Q3095,CONCATENATE(Q3095,N3095))</f>
        <v>Choose Race</v>
      </c>
    </row>
    <row r="3096" spans="1:24" hidden="1" x14ac:dyDescent="0.2">
      <c r="A3096" s="73" t="str">
        <f t="shared" si="523"/>
        <v/>
      </c>
      <c r="B3096" s="3" t="str">
        <f t="shared" si="521"/>
        <v/>
      </c>
      <c r="E3096" s="14" t="str">
        <f t="shared" si="522"/>
        <v/>
      </c>
      <c r="F3096" s="3">
        <f t="shared" si="529"/>
        <v>8</v>
      </c>
      <c r="G3096" s="3" t="str">
        <f t="shared" si="524"/>
        <v/>
      </c>
      <c r="H3096" s="3">
        <f t="shared" si="520"/>
        <v>0</v>
      </c>
      <c r="I3096" s="3" t="str">
        <f t="shared" si="525"/>
        <v/>
      </c>
      <c r="K3096" s="3">
        <f t="shared" si="526"/>
        <v>61</v>
      </c>
      <c r="L3096" s="3" t="str">
        <f t="shared" si="527"/>
        <v/>
      </c>
      <c r="N3096" s="48" t="s">
        <v>52</v>
      </c>
      <c r="O3096" s="57">
        <f t="shared" si="528"/>
        <v>1</v>
      </c>
      <c r="P3096" s="36"/>
      <c r="Q3096" s="35"/>
      <c r="R3096" s="37"/>
      <c r="S3096" s="185"/>
      <c r="T3096" s="62" t="str">
        <f>IF(N3096&lt;&gt;"Choose Race",VLOOKUP(Q3096,'Riders Names'!A$2:B$582,2,FALSE),"")</f>
        <v/>
      </c>
      <c r="U3096" s="45" t="str">
        <f>IF(P3096&gt;0,VLOOKUP(Q3096,'Riders Names'!A$2:B$582,1,FALSE),"")</f>
        <v/>
      </c>
      <c r="X3096" s="7" t="str">
        <f>IF('My Races'!$H$2="All",Q3096,CONCATENATE(Q3096,N3096))</f>
        <v>Choose Race</v>
      </c>
    </row>
    <row r="3097" spans="1:24" hidden="1" x14ac:dyDescent="0.2">
      <c r="A3097" s="73" t="str">
        <f t="shared" si="523"/>
        <v/>
      </c>
      <c r="B3097" s="3" t="str">
        <f t="shared" si="521"/>
        <v/>
      </c>
      <c r="E3097" s="14" t="str">
        <f t="shared" si="522"/>
        <v/>
      </c>
      <c r="F3097" s="3">
        <f t="shared" si="529"/>
        <v>8</v>
      </c>
      <c r="G3097" s="3" t="str">
        <f t="shared" si="524"/>
        <v/>
      </c>
      <c r="H3097" s="3">
        <f t="shared" si="520"/>
        <v>0</v>
      </c>
      <c r="I3097" s="3" t="str">
        <f t="shared" si="525"/>
        <v/>
      </c>
      <c r="K3097" s="3">
        <f t="shared" si="526"/>
        <v>61</v>
      </c>
      <c r="L3097" s="3" t="str">
        <f t="shared" si="527"/>
        <v/>
      </c>
      <c r="N3097" s="48" t="s">
        <v>52</v>
      </c>
      <c r="O3097" s="57">
        <f t="shared" si="528"/>
        <v>1</v>
      </c>
      <c r="P3097" s="36"/>
      <c r="Q3097" s="35"/>
      <c r="R3097" s="37"/>
      <c r="S3097" s="185"/>
      <c r="T3097" s="62" t="str">
        <f>IF(N3097&lt;&gt;"Choose Race",VLOOKUP(Q3097,'Riders Names'!A$2:B$582,2,FALSE),"")</f>
        <v/>
      </c>
      <c r="U3097" s="45" t="str">
        <f>IF(P3097&gt;0,VLOOKUP(Q3097,'Riders Names'!A$2:B$582,1,FALSE),"")</f>
        <v/>
      </c>
      <c r="X3097" s="7" t="str">
        <f>IF('My Races'!$H$2="All",Q3097,CONCATENATE(Q3097,N3097))</f>
        <v>Choose Race</v>
      </c>
    </row>
    <row r="3098" spans="1:24" hidden="1" x14ac:dyDescent="0.2">
      <c r="A3098" s="73" t="str">
        <f t="shared" si="523"/>
        <v/>
      </c>
      <c r="B3098" s="3" t="str">
        <f t="shared" si="521"/>
        <v/>
      </c>
      <c r="E3098" s="14" t="str">
        <f t="shared" si="522"/>
        <v/>
      </c>
      <c r="F3098" s="3">
        <f t="shared" si="529"/>
        <v>8</v>
      </c>
      <c r="G3098" s="3" t="str">
        <f t="shared" si="524"/>
        <v/>
      </c>
      <c r="H3098" s="3">
        <f t="shared" si="520"/>
        <v>0</v>
      </c>
      <c r="I3098" s="3" t="str">
        <f t="shared" si="525"/>
        <v/>
      </c>
      <c r="K3098" s="3">
        <f t="shared" si="526"/>
        <v>61</v>
      </c>
      <c r="L3098" s="3" t="str">
        <f t="shared" si="527"/>
        <v/>
      </c>
      <c r="N3098" s="48" t="s">
        <v>52</v>
      </c>
      <c r="O3098" s="57">
        <f t="shared" si="528"/>
        <v>1</v>
      </c>
      <c r="P3098" s="36"/>
      <c r="Q3098" s="35"/>
      <c r="R3098" s="37"/>
      <c r="S3098" s="185"/>
      <c r="T3098" s="62" t="str">
        <f>IF(N3098&lt;&gt;"Choose Race",VLOOKUP(Q3098,'Riders Names'!A$2:B$582,2,FALSE),"")</f>
        <v/>
      </c>
      <c r="U3098" s="45" t="str">
        <f>IF(P3098&gt;0,VLOOKUP(Q3098,'Riders Names'!A$2:B$582,1,FALSE),"")</f>
        <v/>
      </c>
      <c r="X3098" s="7" t="str">
        <f>IF('My Races'!$H$2="All",Q3098,CONCATENATE(Q3098,N3098))</f>
        <v>Choose Race</v>
      </c>
    </row>
    <row r="3099" spans="1:24" hidden="1" x14ac:dyDescent="0.2">
      <c r="A3099" s="73" t="str">
        <f t="shared" si="523"/>
        <v/>
      </c>
      <c r="B3099" s="3" t="str">
        <f t="shared" si="521"/>
        <v/>
      </c>
      <c r="E3099" s="14" t="str">
        <f t="shared" si="522"/>
        <v/>
      </c>
      <c r="F3099" s="3">
        <f t="shared" si="529"/>
        <v>8</v>
      </c>
      <c r="G3099" s="3" t="str">
        <f t="shared" si="524"/>
        <v/>
      </c>
      <c r="H3099" s="3">
        <f t="shared" si="520"/>
        <v>0</v>
      </c>
      <c r="I3099" s="3" t="str">
        <f t="shared" si="525"/>
        <v/>
      </c>
      <c r="K3099" s="3">
        <f t="shared" si="526"/>
        <v>61</v>
      </c>
      <c r="L3099" s="3" t="str">
        <f t="shared" si="527"/>
        <v/>
      </c>
      <c r="N3099" s="48" t="s">
        <v>52</v>
      </c>
      <c r="O3099" s="57">
        <f t="shared" si="528"/>
        <v>1</v>
      </c>
      <c r="P3099" s="36"/>
      <c r="Q3099" s="35"/>
      <c r="R3099" s="37"/>
      <c r="S3099" s="185"/>
      <c r="T3099" s="62" t="str">
        <f>IF(N3099&lt;&gt;"Choose Race",VLOOKUP(Q3099,'Riders Names'!A$2:B$582,2,FALSE),"")</f>
        <v/>
      </c>
      <c r="U3099" s="45" t="str">
        <f>IF(P3099&gt;0,VLOOKUP(Q3099,'Riders Names'!A$2:B$582,1,FALSE),"")</f>
        <v/>
      </c>
      <c r="X3099" s="7" t="str">
        <f>IF('My Races'!$H$2="All",Q3099,CONCATENATE(Q3099,N3099))</f>
        <v>Choose Race</v>
      </c>
    </row>
    <row r="3100" spans="1:24" hidden="1" x14ac:dyDescent="0.2">
      <c r="A3100" s="73" t="str">
        <f t="shared" si="523"/>
        <v/>
      </c>
      <c r="B3100" s="3" t="str">
        <f t="shared" si="521"/>
        <v/>
      </c>
      <c r="E3100" s="14" t="str">
        <f t="shared" si="522"/>
        <v/>
      </c>
      <c r="F3100" s="3">
        <f t="shared" si="529"/>
        <v>8</v>
      </c>
      <c r="G3100" s="3" t="str">
        <f t="shared" si="524"/>
        <v/>
      </c>
      <c r="H3100" s="3">
        <f t="shared" si="520"/>
        <v>0</v>
      </c>
      <c r="I3100" s="3" t="str">
        <f t="shared" si="525"/>
        <v/>
      </c>
      <c r="K3100" s="3">
        <f t="shared" si="526"/>
        <v>61</v>
      </c>
      <c r="L3100" s="3" t="str">
        <f t="shared" si="527"/>
        <v/>
      </c>
      <c r="N3100" s="48" t="s">
        <v>52</v>
      </c>
      <c r="O3100" s="57">
        <f t="shared" si="528"/>
        <v>1</v>
      </c>
      <c r="P3100" s="36"/>
      <c r="Q3100" s="35"/>
      <c r="R3100" s="37"/>
      <c r="S3100" s="185"/>
      <c r="T3100" s="62" t="str">
        <f>IF(N3100&lt;&gt;"Choose Race",VLOOKUP(Q3100,'Riders Names'!A$2:B$582,2,FALSE),"")</f>
        <v/>
      </c>
      <c r="U3100" s="45" t="str">
        <f>IF(P3100&gt;0,VLOOKUP(Q3100,'Riders Names'!A$2:B$582,1,FALSE),"")</f>
        <v/>
      </c>
      <c r="X3100" s="7" t="str">
        <f>IF('My Races'!$H$2="All",Q3100,CONCATENATE(Q3100,N3100))</f>
        <v>Choose Race</v>
      </c>
    </row>
    <row r="3101" spans="1:24" hidden="1" x14ac:dyDescent="0.2">
      <c r="A3101" s="73" t="str">
        <f t="shared" si="523"/>
        <v/>
      </c>
      <c r="B3101" s="3" t="str">
        <f t="shared" si="521"/>
        <v/>
      </c>
      <c r="E3101" s="14" t="str">
        <f t="shared" si="522"/>
        <v/>
      </c>
      <c r="F3101" s="3">
        <f t="shared" si="529"/>
        <v>8</v>
      </c>
      <c r="G3101" s="3" t="str">
        <f t="shared" si="524"/>
        <v/>
      </c>
      <c r="H3101" s="3">
        <f t="shared" si="520"/>
        <v>0</v>
      </c>
      <c r="I3101" s="3" t="str">
        <f t="shared" si="525"/>
        <v/>
      </c>
      <c r="K3101" s="3">
        <f t="shared" si="526"/>
        <v>61</v>
      </c>
      <c r="L3101" s="3" t="str">
        <f t="shared" si="527"/>
        <v/>
      </c>
      <c r="N3101" s="48" t="s">
        <v>52</v>
      </c>
      <c r="O3101" s="57">
        <f t="shared" si="528"/>
        <v>1</v>
      </c>
      <c r="P3101" s="36"/>
      <c r="Q3101" s="35"/>
      <c r="R3101" s="37"/>
      <c r="S3101" s="185"/>
      <c r="T3101" s="62" t="str">
        <f>IF(N3101&lt;&gt;"Choose Race",VLOOKUP(Q3101,'Riders Names'!A$2:B$582,2,FALSE),"")</f>
        <v/>
      </c>
      <c r="U3101" s="45" t="str">
        <f>IF(P3101&gt;0,VLOOKUP(Q3101,'Riders Names'!A$2:B$582,1,FALSE),"")</f>
        <v/>
      </c>
      <c r="X3101" s="7" t="str">
        <f>IF('My Races'!$H$2="All",Q3101,CONCATENATE(Q3101,N3101))</f>
        <v>Choose Race</v>
      </c>
    </row>
    <row r="3102" spans="1:24" hidden="1" x14ac:dyDescent="0.2">
      <c r="A3102" s="73" t="str">
        <f t="shared" si="523"/>
        <v/>
      </c>
      <c r="B3102" s="3" t="str">
        <f t="shared" si="521"/>
        <v/>
      </c>
      <c r="E3102" s="14" t="str">
        <f t="shared" si="522"/>
        <v/>
      </c>
      <c r="F3102" s="3">
        <f t="shared" si="529"/>
        <v>8</v>
      </c>
      <c r="G3102" s="3" t="str">
        <f t="shared" si="524"/>
        <v/>
      </c>
      <c r="H3102" s="3">
        <f t="shared" si="520"/>
        <v>0</v>
      </c>
      <c r="I3102" s="3" t="str">
        <f t="shared" si="525"/>
        <v/>
      </c>
      <c r="K3102" s="3">
        <f t="shared" si="526"/>
        <v>61</v>
      </c>
      <c r="L3102" s="3" t="str">
        <f t="shared" si="527"/>
        <v/>
      </c>
      <c r="N3102" s="48" t="s">
        <v>52</v>
      </c>
      <c r="O3102" s="57">
        <f t="shared" si="528"/>
        <v>1</v>
      </c>
      <c r="P3102" s="36"/>
      <c r="Q3102" s="35"/>
      <c r="R3102" s="37"/>
      <c r="S3102" s="185"/>
      <c r="T3102" s="62" t="str">
        <f>IF(N3102&lt;&gt;"Choose Race",VLOOKUP(Q3102,'Riders Names'!A$2:B$582,2,FALSE),"")</f>
        <v/>
      </c>
      <c r="U3102" s="45" t="str">
        <f>IF(P3102&gt;0,VLOOKUP(Q3102,'Riders Names'!A$2:B$582,1,FALSE),"")</f>
        <v/>
      </c>
      <c r="X3102" s="7" t="str">
        <f>IF('My Races'!$H$2="All",Q3102,CONCATENATE(Q3102,N3102))</f>
        <v>Choose Race</v>
      </c>
    </row>
    <row r="3103" spans="1:24" hidden="1" x14ac:dyDescent="0.2">
      <c r="A3103" s="73" t="str">
        <f t="shared" si="523"/>
        <v/>
      </c>
      <c r="B3103" s="3" t="str">
        <f t="shared" si="521"/>
        <v/>
      </c>
      <c r="E3103" s="14" t="str">
        <f t="shared" si="522"/>
        <v/>
      </c>
      <c r="F3103" s="3">
        <f t="shared" si="529"/>
        <v>8</v>
      </c>
      <c r="G3103" s="3" t="str">
        <f t="shared" si="524"/>
        <v/>
      </c>
      <c r="H3103" s="3">
        <f t="shared" si="520"/>
        <v>0</v>
      </c>
      <c r="I3103" s="3" t="str">
        <f t="shared" si="525"/>
        <v/>
      </c>
      <c r="K3103" s="3">
        <f t="shared" si="526"/>
        <v>61</v>
      </c>
      <c r="L3103" s="3" t="str">
        <f t="shared" si="527"/>
        <v/>
      </c>
      <c r="N3103" s="48" t="s">
        <v>52</v>
      </c>
      <c r="O3103" s="57">
        <f t="shared" si="528"/>
        <v>1</v>
      </c>
      <c r="P3103" s="36"/>
      <c r="Q3103" s="35"/>
      <c r="R3103" s="37"/>
      <c r="S3103" s="185"/>
      <c r="T3103" s="62" t="str">
        <f>IF(N3103&lt;&gt;"Choose Race",VLOOKUP(Q3103,'Riders Names'!A$2:B$582,2,FALSE),"")</f>
        <v/>
      </c>
      <c r="U3103" s="45" t="str">
        <f>IF(P3103&gt;0,VLOOKUP(Q3103,'Riders Names'!A$2:B$582,1,FALSE),"")</f>
        <v/>
      </c>
      <c r="X3103" s="7" t="str">
        <f>IF('My Races'!$H$2="All",Q3103,CONCATENATE(Q3103,N3103))</f>
        <v>Choose Race</v>
      </c>
    </row>
    <row r="3104" spans="1:24" hidden="1" x14ac:dyDescent="0.2">
      <c r="A3104" s="73" t="str">
        <f t="shared" si="523"/>
        <v/>
      </c>
      <c r="B3104" s="3" t="str">
        <f t="shared" si="521"/>
        <v/>
      </c>
      <c r="E3104" s="14" t="str">
        <f t="shared" si="522"/>
        <v/>
      </c>
      <c r="F3104" s="3">
        <f t="shared" si="529"/>
        <v>8</v>
      </c>
      <c r="G3104" s="3" t="str">
        <f t="shared" si="524"/>
        <v/>
      </c>
      <c r="H3104" s="3">
        <f t="shared" si="520"/>
        <v>0</v>
      </c>
      <c r="I3104" s="3" t="str">
        <f t="shared" si="525"/>
        <v/>
      </c>
      <c r="K3104" s="3">
        <f t="shared" si="526"/>
        <v>61</v>
      </c>
      <c r="L3104" s="3" t="str">
        <f t="shared" si="527"/>
        <v/>
      </c>
      <c r="N3104" s="48" t="s">
        <v>52</v>
      </c>
      <c r="O3104" s="57">
        <f t="shared" si="528"/>
        <v>1</v>
      </c>
      <c r="P3104" s="36"/>
      <c r="Q3104" s="35"/>
      <c r="R3104" s="37"/>
      <c r="S3104" s="185"/>
      <c r="T3104" s="62" t="str">
        <f>IF(N3104&lt;&gt;"Choose Race",VLOOKUP(Q3104,'Riders Names'!A$2:B$582,2,FALSE),"")</f>
        <v/>
      </c>
      <c r="U3104" s="45" t="str">
        <f>IF(P3104&gt;0,VLOOKUP(Q3104,'Riders Names'!A$2:B$582,1,FALSE),"")</f>
        <v/>
      </c>
      <c r="X3104" s="7" t="str">
        <f>IF('My Races'!$H$2="All",Q3104,CONCATENATE(Q3104,N3104))</f>
        <v>Choose Race</v>
      </c>
    </row>
    <row r="3105" spans="1:24" hidden="1" x14ac:dyDescent="0.2">
      <c r="A3105" s="73" t="str">
        <f t="shared" si="523"/>
        <v/>
      </c>
      <c r="B3105" s="3" t="str">
        <f t="shared" si="521"/>
        <v/>
      </c>
      <c r="E3105" s="14" t="str">
        <f t="shared" si="522"/>
        <v/>
      </c>
      <c r="F3105" s="3">
        <f t="shared" si="529"/>
        <v>8</v>
      </c>
      <c r="G3105" s="3" t="str">
        <f t="shared" si="524"/>
        <v/>
      </c>
      <c r="H3105" s="3">
        <f t="shared" si="520"/>
        <v>0</v>
      </c>
      <c r="I3105" s="3" t="str">
        <f t="shared" si="525"/>
        <v/>
      </c>
      <c r="K3105" s="3">
        <f t="shared" si="526"/>
        <v>61</v>
      </c>
      <c r="L3105" s="3" t="str">
        <f t="shared" si="527"/>
        <v/>
      </c>
      <c r="N3105" s="48" t="s">
        <v>52</v>
      </c>
      <c r="O3105" s="57">
        <f t="shared" si="528"/>
        <v>1</v>
      </c>
      <c r="P3105" s="36"/>
      <c r="Q3105" s="35"/>
      <c r="R3105" s="37"/>
      <c r="S3105" s="185"/>
      <c r="T3105" s="62" t="str">
        <f>IF(N3105&lt;&gt;"Choose Race",VLOOKUP(Q3105,'Riders Names'!A$2:B$582,2,FALSE),"")</f>
        <v/>
      </c>
      <c r="U3105" s="45" t="str">
        <f>IF(P3105&gt;0,VLOOKUP(Q3105,'Riders Names'!A$2:B$582,1,FALSE),"")</f>
        <v/>
      </c>
      <c r="X3105" s="7" t="str">
        <f>IF('My Races'!$H$2="All",Q3105,CONCATENATE(Q3105,N3105))</f>
        <v>Choose Race</v>
      </c>
    </row>
    <row r="3106" spans="1:24" hidden="1" x14ac:dyDescent="0.2">
      <c r="A3106" s="73" t="str">
        <f t="shared" si="523"/>
        <v/>
      </c>
      <c r="B3106" s="3" t="str">
        <f t="shared" si="521"/>
        <v/>
      </c>
      <c r="E3106" s="14" t="str">
        <f t="shared" si="522"/>
        <v/>
      </c>
      <c r="F3106" s="3">
        <f t="shared" si="529"/>
        <v>8</v>
      </c>
      <c r="G3106" s="3" t="str">
        <f t="shared" si="524"/>
        <v/>
      </c>
      <c r="H3106" s="3">
        <f t="shared" si="520"/>
        <v>0</v>
      </c>
      <c r="I3106" s="3" t="str">
        <f t="shared" si="525"/>
        <v/>
      </c>
      <c r="K3106" s="3">
        <f t="shared" si="526"/>
        <v>61</v>
      </c>
      <c r="L3106" s="3" t="str">
        <f t="shared" si="527"/>
        <v/>
      </c>
      <c r="N3106" s="48" t="s">
        <v>52</v>
      </c>
      <c r="O3106" s="57">
        <f t="shared" si="528"/>
        <v>1</v>
      </c>
      <c r="P3106" s="36"/>
      <c r="Q3106" s="35"/>
      <c r="R3106" s="37"/>
      <c r="S3106" s="185"/>
      <c r="T3106" s="62" t="str">
        <f>IF(N3106&lt;&gt;"Choose Race",VLOOKUP(Q3106,'Riders Names'!A$2:B$582,2,FALSE),"")</f>
        <v/>
      </c>
      <c r="U3106" s="45" t="str">
        <f>IF(P3106&gt;0,VLOOKUP(Q3106,'Riders Names'!A$2:B$582,1,FALSE),"")</f>
        <v/>
      </c>
      <c r="X3106" s="7" t="str">
        <f>IF('My Races'!$H$2="All",Q3106,CONCATENATE(Q3106,N3106))</f>
        <v>Choose Race</v>
      </c>
    </row>
    <row r="3107" spans="1:24" hidden="1" x14ac:dyDescent="0.2">
      <c r="A3107" s="73" t="str">
        <f t="shared" si="523"/>
        <v/>
      </c>
      <c r="B3107" s="3" t="str">
        <f t="shared" si="521"/>
        <v/>
      </c>
      <c r="E3107" s="14" t="str">
        <f t="shared" si="522"/>
        <v/>
      </c>
      <c r="F3107" s="3">
        <f t="shared" si="529"/>
        <v>8</v>
      </c>
      <c r="G3107" s="3" t="str">
        <f t="shared" si="524"/>
        <v/>
      </c>
      <c r="H3107" s="3">
        <f t="shared" ref="H3107:H3170" si="530">IF(AND(N3107=$AA$11,P3107=$AE$11),H3106+1,H3106)</f>
        <v>0</v>
      </c>
      <c r="I3107" s="3" t="str">
        <f t="shared" si="525"/>
        <v/>
      </c>
      <c r="K3107" s="3">
        <f t="shared" si="526"/>
        <v>61</v>
      </c>
      <c r="L3107" s="3" t="str">
        <f t="shared" si="527"/>
        <v/>
      </c>
      <c r="N3107" s="48" t="s">
        <v>52</v>
      </c>
      <c r="O3107" s="57">
        <f t="shared" si="528"/>
        <v>1</v>
      </c>
      <c r="P3107" s="36"/>
      <c r="Q3107" s="35"/>
      <c r="R3107" s="37"/>
      <c r="S3107" s="185"/>
      <c r="T3107" s="62" t="str">
        <f>IF(N3107&lt;&gt;"Choose Race",VLOOKUP(Q3107,'Riders Names'!A$2:B$582,2,FALSE),"")</f>
        <v/>
      </c>
      <c r="U3107" s="45" t="str">
        <f>IF(P3107&gt;0,VLOOKUP(Q3107,'Riders Names'!A$2:B$582,1,FALSE),"")</f>
        <v/>
      </c>
      <c r="X3107" s="7" t="str">
        <f>IF('My Races'!$H$2="All",Q3107,CONCATENATE(Q3107,N3107))</f>
        <v>Choose Race</v>
      </c>
    </row>
    <row r="3108" spans="1:24" hidden="1" x14ac:dyDescent="0.2">
      <c r="A3108" s="73" t="str">
        <f t="shared" si="523"/>
        <v/>
      </c>
      <c r="B3108" s="3" t="str">
        <f t="shared" si="521"/>
        <v/>
      </c>
      <c r="E3108" s="14" t="str">
        <f t="shared" si="522"/>
        <v/>
      </c>
      <c r="F3108" s="3">
        <f t="shared" si="529"/>
        <v>8</v>
      </c>
      <c r="G3108" s="3" t="str">
        <f t="shared" si="524"/>
        <v/>
      </c>
      <c r="H3108" s="3">
        <f t="shared" si="530"/>
        <v>0</v>
      </c>
      <c r="I3108" s="3" t="str">
        <f t="shared" si="525"/>
        <v/>
      </c>
      <c r="K3108" s="3">
        <f t="shared" si="526"/>
        <v>61</v>
      </c>
      <c r="L3108" s="3" t="str">
        <f t="shared" si="527"/>
        <v/>
      </c>
      <c r="N3108" s="48" t="s">
        <v>52</v>
      </c>
      <c r="O3108" s="57">
        <f t="shared" si="528"/>
        <v>1</v>
      </c>
      <c r="P3108" s="36"/>
      <c r="Q3108" s="35"/>
      <c r="R3108" s="37"/>
      <c r="S3108" s="185"/>
      <c r="T3108" s="62" t="str">
        <f>IF(N3108&lt;&gt;"Choose Race",VLOOKUP(Q3108,'Riders Names'!A$2:B$582,2,FALSE),"")</f>
        <v/>
      </c>
      <c r="U3108" s="45" t="str">
        <f>IF(P3108&gt;0,VLOOKUP(Q3108,'Riders Names'!A$2:B$582,1,FALSE),"")</f>
        <v/>
      </c>
      <c r="X3108" s="7" t="str">
        <f>IF('My Races'!$H$2="All",Q3108,CONCATENATE(Q3108,N3108))</f>
        <v>Choose Race</v>
      </c>
    </row>
    <row r="3109" spans="1:24" hidden="1" x14ac:dyDescent="0.2">
      <c r="A3109" s="73" t="str">
        <f t="shared" si="523"/>
        <v/>
      </c>
      <c r="B3109" s="3" t="str">
        <f t="shared" si="521"/>
        <v/>
      </c>
      <c r="E3109" s="14" t="str">
        <f t="shared" si="522"/>
        <v/>
      </c>
      <c r="F3109" s="3">
        <f t="shared" si="529"/>
        <v>8</v>
      </c>
      <c r="G3109" s="3" t="str">
        <f t="shared" si="524"/>
        <v/>
      </c>
      <c r="H3109" s="3">
        <f t="shared" si="530"/>
        <v>0</v>
      </c>
      <c r="I3109" s="3" t="str">
        <f t="shared" si="525"/>
        <v/>
      </c>
      <c r="K3109" s="3">
        <f t="shared" si="526"/>
        <v>61</v>
      </c>
      <c r="L3109" s="3" t="str">
        <f t="shared" si="527"/>
        <v/>
      </c>
      <c r="N3109" s="48" t="s">
        <v>52</v>
      </c>
      <c r="O3109" s="57">
        <f t="shared" si="528"/>
        <v>1</v>
      </c>
      <c r="P3109" s="36"/>
      <c r="Q3109" s="35"/>
      <c r="R3109" s="37"/>
      <c r="S3109" s="185"/>
      <c r="T3109" s="62" t="str">
        <f>IF(N3109&lt;&gt;"Choose Race",VLOOKUP(Q3109,'Riders Names'!A$2:B$582,2,FALSE),"")</f>
        <v/>
      </c>
      <c r="U3109" s="45" t="str">
        <f>IF(P3109&gt;0,VLOOKUP(Q3109,'Riders Names'!A$2:B$582,1,FALSE),"")</f>
        <v/>
      </c>
      <c r="X3109" s="7" t="str">
        <f>IF('My Races'!$H$2="All",Q3109,CONCATENATE(Q3109,N3109))</f>
        <v>Choose Race</v>
      </c>
    </row>
    <row r="3110" spans="1:24" hidden="1" x14ac:dyDescent="0.2">
      <c r="A3110" s="73" t="str">
        <f t="shared" si="523"/>
        <v/>
      </c>
      <c r="B3110" s="3" t="str">
        <f t="shared" si="521"/>
        <v/>
      </c>
      <c r="E3110" s="14" t="str">
        <f t="shared" si="522"/>
        <v/>
      </c>
      <c r="F3110" s="3">
        <f t="shared" si="529"/>
        <v>8</v>
      </c>
      <c r="G3110" s="3" t="str">
        <f t="shared" si="524"/>
        <v/>
      </c>
      <c r="H3110" s="3">
        <f t="shared" si="530"/>
        <v>0</v>
      </c>
      <c r="I3110" s="3" t="str">
        <f t="shared" si="525"/>
        <v/>
      </c>
      <c r="K3110" s="3">
        <f t="shared" si="526"/>
        <v>61</v>
      </c>
      <c r="L3110" s="3" t="str">
        <f t="shared" si="527"/>
        <v/>
      </c>
      <c r="N3110" s="48" t="s">
        <v>52</v>
      </c>
      <c r="O3110" s="57">
        <f t="shared" si="528"/>
        <v>1</v>
      </c>
      <c r="P3110" s="36"/>
      <c r="Q3110" s="35"/>
      <c r="R3110" s="37"/>
      <c r="S3110" s="185"/>
      <c r="T3110" s="62" t="str">
        <f>IF(N3110&lt;&gt;"Choose Race",VLOOKUP(Q3110,'Riders Names'!A$2:B$582,2,FALSE),"")</f>
        <v/>
      </c>
      <c r="U3110" s="45" t="str">
        <f>IF(P3110&gt;0,VLOOKUP(Q3110,'Riders Names'!A$2:B$582,1,FALSE),"")</f>
        <v/>
      </c>
      <c r="X3110" s="7" t="str">
        <f>IF('My Races'!$H$2="All",Q3110,CONCATENATE(Q3110,N3110))</f>
        <v>Choose Race</v>
      </c>
    </row>
    <row r="3111" spans="1:24" hidden="1" x14ac:dyDescent="0.2">
      <c r="A3111" s="73" t="str">
        <f t="shared" si="523"/>
        <v/>
      </c>
      <c r="B3111" s="3" t="str">
        <f t="shared" si="521"/>
        <v/>
      </c>
      <c r="E3111" s="14" t="str">
        <f t="shared" si="522"/>
        <v/>
      </c>
      <c r="F3111" s="3">
        <f t="shared" si="529"/>
        <v>8</v>
      </c>
      <c r="G3111" s="3" t="str">
        <f t="shared" si="524"/>
        <v/>
      </c>
      <c r="H3111" s="3">
        <f t="shared" si="530"/>
        <v>0</v>
      </c>
      <c r="I3111" s="3" t="str">
        <f t="shared" si="525"/>
        <v/>
      </c>
      <c r="K3111" s="3">
        <f t="shared" si="526"/>
        <v>61</v>
      </c>
      <c r="L3111" s="3" t="str">
        <f t="shared" si="527"/>
        <v/>
      </c>
      <c r="N3111" s="48" t="s">
        <v>52</v>
      </c>
      <c r="O3111" s="57">
        <f t="shared" si="528"/>
        <v>1</v>
      </c>
      <c r="P3111" s="36"/>
      <c r="Q3111" s="35"/>
      <c r="R3111" s="37"/>
      <c r="S3111" s="185"/>
      <c r="T3111" s="62" t="str">
        <f>IF(N3111&lt;&gt;"Choose Race",VLOOKUP(Q3111,'Riders Names'!A$2:B$582,2,FALSE),"")</f>
        <v/>
      </c>
      <c r="U3111" s="45" t="str">
        <f>IF(P3111&gt;0,VLOOKUP(Q3111,'Riders Names'!A$2:B$582,1,FALSE),"")</f>
        <v/>
      </c>
      <c r="X3111" s="7" t="str">
        <f>IF('My Races'!$H$2="All",Q3111,CONCATENATE(Q3111,N3111))</f>
        <v>Choose Race</v>
      </c>
    </row>
    <row r="3112" spans="1:24" hidden="1" x14ac:dyDescent="0.2">
      <c r="A3112" s="73" t="str">
        <f t="shared" si="523"/>
        <v/>
      </c>
      <c r="B3112" s="3" t="str">
        <f t="shared" si="521"/>
        <v/>
      </c>
      <c r="E3112" s="14" t="str">
        <f t="shared" si="522"/>
        <v/>
      </c>
      <c r="F3112" s="3">
        <f t="shared" si="529"/>
        <v>8</v>
      </c>
      <c r="G3112" s="3" t="str">
        <f t="shared" si="524"/>
        <v/>
      </c>
      <c r="H3112" s="3">
        <f t="shared" si="530"/>
        <v>0</v>
      </c>
      <c r="I3112" s="3" t="str">
        <f t="shared" si="525"/>
        <v/>
      </c>
      <c r="K3112" s="3">
        <f t="shared" si="526"/>
        <v>61</v>
      </c>
      <c r="L3112" s="3" t="str">
        <f t="shared" si="527"/>
        <v/>
      </c>
      <c r="N3112" s="48" t="s">
        <v>52</v>
      </c>
      <c r="O3112" s="57">
        <f t="shared" si="528"/>
        <v>1</v>
      </c>
      <c r="P3112" s="36"/>
      <c r="Q3112" s="35"/>
      <c r="R3112" s="37"/>
      <c r="S3112" s="185"/>
      <c r="T3112" s="62" t="str">
        <f>IF(N3112&lt;&gt;"Choose Race",VLOOKUP(Q3112,'Riders Names'!A$2:B$582,2,FALSE),"")</f>
        <v/>
      </c>
      <c r="U3112" s="45" t="str">
        <f>IF(P3112&gt;0,VLOOKUP(Q3112,'Riders Names'!A$2:B$582,1,FALSE),"")</f>
        <v/>
      </c>
      <c r="X3112" s="7" t="str">
        <f>IF('My Races'!$H$2="All",Q3112,CONCATENATE(Q3112,N3112))</f>
        <v>Choose Race</v>
      </c>
    </row>
    <row r="3113" spans="1:24" hidden="1" x14ac:dyDescent="0.2">
      <c r="A3113" s="73" t="str">
        <f t="shared" si="523"/>
        <v/>
      </c>
      <c r="B3113" s="3" t="str">
        <f t="shared" si="521"/>
        <v/>
      </c>
      <c r="E3113" s="14" t="str">
        <f t="shared" si="522"/>
        <v/>
      </c>
      <c r="F3113" s="3">
        <f t="shared" si="529"/>
        <v>8</v>
      </c>
      <c r="G3113" s="3" t="str">
        <f t="shared" si="524"/>
        <v/>
      </c>
      <c r="H3113" s="3">
        <f t="shared" si="530"/>
        <v>0</v>
      </c>
      <c r="I3113" s="3" t="str">
        <f t="shared" si="525"/>
        <v/>
      </c>
      <c r="K3113" s="3">
        <f t="shared" si="526"/>
        <v>61</v>
      </c>
      <c r="L3113" s="3" t="str">
        <f t="shared" si="527"/>
        <v/>
      </c>
      <c r="N3113" s="48" t="s">
        <v>52</v>
      </c>
      <c r="O3113" s="57">
        <f t="shared" si="528"/>
        <v>1</v>
      </c>
      <c r="P3113" s="36"/>
      <c r="Q3113" s="35"/>
      <c r="R3113" s="37"/>
      <c r="S3113" s="185"/>
      <c r="T3113" s="62" t="str">
        <f>IF(N3113&lt;&gt;"Choose Race",VLOOKUP(Q3113,'Riders Names'!A$2:B$582,2,FALSE),"")</f>
        <v/>
      </c>
      <c r="U3113" s="45" t="str">
        <f>IF(P3113&gt;0,VLOOKUP(Q3113,'Riders Names'!A$2:B$582,1,FALSE),"")</f>
        <v/>
      </c>
      <c r="X3113" s="7" t="str">
        <f>IF('My Races'!$H$2="All",Q3113,CONCATENATE(Q3113,N3113))</f>
        <v>Choose Race</v>
      </c>
    </row>
    <row r="3114" spans="1:24" hidden="1" x14ac:dyDescent="0.2">
      <c r="A3114" s="73" t="str">
        <f t="shared" si="523"/>
        <v/>
      </c>
      <c r="B3114" s="3" t="str">
        <f t="shared" si="521"/>
        <v/>
      </c>
      <c r="E3114" s="14" t="str">
        <f t="shared" si="522"/>
        <v/>
      </c>
      <c r="F3114" s="3">
        <f t="shared" si="529"/>
        <v>8</v>
      </c>
      <c r="G3114" s="3" t="str">
        <f t="shared" si="524"/>
        <v/>
      </c>
      <c r="H3114" s="3">
        <f t="shared" si="530"/>
        <v>0</v>
      </c>
      <c r="I3114" s="3" t="str">
        <f t="shared" si="525"/>
        <v/>
      </c>
      <c r="K3114" s="3">
        <f t="shared" si="526"/>
        <v>61</v>
      </c>
      <c r="L3114" s="3" t="str">
        <f t="shared" si="527"/>
        <v/>
      </c>
      <c r="N3114" s="48" t="s">
        <v>52</v>
      </c>
      <c r="O3114" s="57">
        <f t="shared" si="528"/>
        <v>1</v>
      </c>
      <c r="P3114" s="36"/>
      <c r="Q3114" s="35"/>
      <c r="R3114" s="37"/>
      <c r="S3114" s="185"/>
      <c r="T3114" s="62" t="str">
        <f>IF(N3114&lt;&gt;"Choose Race",VLOOKUP(Q3114,'Riders Names'!A$2:B$582,2,FALSE),"")</f>
        <v/>
      </c>
      <c r="U3114" s="45" t="str">
        <f>IF(P3114&gt;0,VLOOKUP(Q3114,'Riders Names'!A$2:B$582,1,FALSE),"")</f>
        <v/>
      </c>
      <c r="X3114" s="7" t="str">
        <f>IF('My Races'!$H$2="All",Q3114,CONCATENATE(Q3114,N3114))</f>
        <v>Choose Race</v>
      </c>
    </row>
    <row r="3115" spans="1:24" hidden="1" x14ac:dyDescent="0.2">
      <c r="A3115" s="73" t="str">
        <f t="shared" si="523"/>
        <v/>
      </c>
      <c r="B3115" s="3" t="str">
        <f t="shared" si="521"/>
        <v/>
      </c>
      <c r="E3115" s="14" t="str">
        <f t="shared" si="522"/>
        <v/>
      </c>
      <c r="F3115" s="3">
        <f t="shared" si="529"/>
        <v>8</v>
      </c>
      <c r="G3115" s="3" t="str">
        <f t="shared" si="524"/>
        <v/>
      </c>
      <c r="H3115" s="3">
        <f t="shared" si="530"/>
        <v>0</v>
      </c>
      <c r="I3115" s="3" t="str">
        <f t="shared" si="525"/>
        <v/>
      </c>
      <c r="K3115" s="3">
        <f t="shared" si="526"/>
        <v>61</v>
      </c>
      <c r="L3115" s="3" t="str">
        <f t="shared" si="527"/>
        <v/>
      </c>
      <c r="N3115" s="48" t="s">
        <v>52</v>
      </c>
      <c r="O3115" s="57">
        <f t="shared" si="528"/>
        <v>1</v>
      </c>
      <c r="P3115" s="36"/>
      <c r="Q3115" s="35"/>
      <c r="R3115" s="37"/>
      <c r="S3115" s="185"/>
      <c r="T3115" s="62" t="str">
        <f>IF(N3115&lt;&gt;"Choose Race",VLOOKUP(Q3115,'Riders Names'!A$2:B$582,2,FALSE),"")</f>
        <v/>
      </c>
      <c r="U3115" s="45" t="str">
        <f>IF(P3115&gt;0,VLOOKUP(Q3115,'Riders Names'!A$2:B$582,1,FALSE),"")</f>
        <v/>
      </c>
      <c r="X3115" s="7" t="str">
        <f>IF('My Races'!$H$2="All",Q3115,CONCATENATE(Q3115,N3115))</f>
        <v>Choose Race</v>
      </c>
    </row>
    <row r="3116" spans="1:24" hidden="1" x14ac:dyDescent="0.2">
      <c r="A3116" s="73" t="str">
        <f t="shared" si="523"/>
        <v/>
      </c>
      <c r="B3116" s="3" t="str">
        <f t="shared" si="521"/>
        <v/>
      </c>
      <c r="E3116" s="14" t="str">
        <f t="shared" si="522"/>
        <v/>
      </c>
      <c r="F3116" s="3">
        <f t="shared" si="529"/>
        <v>8</v>
      </c>
      <c r="G3116" s="3" t="str">
        <f t="shared" si="524"/>
        <v/>
      </c>
      <c r="H3116" s="3">
        <f t="shared" si="530"/>
        <v>0</v>
      </c>
      <c r="I3116" s="3" t="str">
        <f t="shared" si="525"/>
        <v/>
      </c>
      <c r="K3116" s="3">
        <f t="shared" si="526"/>
        <v>61</v>
      </c>
      <c r="L3116" s="3" t="str">
        <f t="shared" si="527"/>
        <v/>
      </c>
      <c r="N3116" s="48" t="s">
        <v>52</v>
      </c>
      <c r="O3116" s="57">
        <f t="shared" si="528"/>
        <v>1</v>
      </c>
      <c r="P3116" s="36"/>
      <c r="Q3116" s="35"/>
      <c r="R3116" s="37"/>
      <c r="S3116" s="185"/>
      <c r="T3116" s="62" t="str">
        <f>IF(N3116&lt;&gt;"Choose Race",VLOOKUP(Q3116,'Riders Names'!A$2:B$582,2,FALSE),"")</f>
        <v/>
      </c>
      <c r="U3116" s="45" t="str">
        <f>IF(P3116&gt;0,VLOOKUP(Q3116,'Riders Names'!A$2:B$582,1,FALSE),"")</f>
        <v/>
      </c>
      <c r="X3116" s="7" t="str">
        <f>IF('My Races'!$H$2="All",Q3116,CONCATENATE(Q3116,N3116))</f>
        <v>Choose Race</v>
      </c>
    </row>
    <row r="3117" spans="1:24" hidden="1" x14ac:dyDescent="0.2">
      <c r="A3117" s="73" t="str">
        <f t="shared" si="523"/>
        <v/>
      </c>
      <c r="B3117" s="3" t="str">
        <f t="shared" si="521"/>
        <v/>
      </c>
      <c r="E3117" s="14" t="str">
        <f t="shared" si="522"/>
        <v/>
      </c>
      <c r="F3117" s="3">
        <f t="shared" si="529"/>
        <v>8</v>
      </c>
      <c r="G3117" s="3" t="str">
        <f t="shared" si="524"/>
        <v/>
      </c>
      <c r="H3117" s="3">
        <f t="shared" si="530"/>
        <v>0</v>
      </c>
      <c r="I3117" s="3" t="str">
        <f t="shared" si="525"/>
        <v/>
      </c>
      <c r="K3117" s="3">
        <f t="shared" si="526"/>
        <v>61</v>
      </c>
      <c r="L3117" s="3" t="str">
        <f t="shared" si="527"/>
        <v/>
      </c>
      <c r="N3117" s="48" t="s">
        <v>52</v>
      </c>
      <c r="O3117" s="57">
        <f t="shared" si="528"/>
        <v>1</v>
      </c>
      <c r="P3117" s="36"/>
      <c r="Q3117" s="35"/>
      <c r="R3117" s="37"/>
      <c r="S3117" s="185"/>
      <c r="T3117" s="62" t="str">
        <f>IF(N3117&lt;&gt;"Choose Race",VLOOKUP(Q3117,'Riders Names'!A$2:B$582,2,FALSE),"")</f>
        <v/>
      </c>
      <c r="U3117" s="45" t="str">
        <f>IF(P3117&gt;0,VLOOKUP(Q3117,'Riders Names'!A$2:B$582,1,FALSE),"")</f>
        <v/>
      </c>
      <c r="X3117" s="7" t="str">
        <f>IF('My Races'!$H$2="All",Q3117,CONCATENATE(Q3117,N3117))</f>
        <v>Choose Race</v>
      </c>
    </row>
    <row r="3118" spans="1:24" hidden="1" x14ac:dyDescent="0.2">
      <c r="A3118" s="73" t="str">
        <f t="shared" si="523"/>
        <v/>
      </c>
      <c r="B3118" s="3" t="str">
        <f t="shared" si="521"/>
        <v/>
      </c>
      <c r="E3118" s="14" t="str">
        <f t="shared" si="522"/>
        <v/>
      </c>
      <c r="F3118" s="3">
        <f t="shared" si="529"/>
        <v>8</v>
      </c>
      <c r="G3118" s="3" t="str">
        <f t="shared" si="524"/>
        <v/>
      </c>
      <c r="H3118" s="3">
        <f t="shared" si="530"/>
        <v>0</v>
      </c>
      <c r="I3118" s="3" t="str">
        <f t="shared" si="525"/>
        <v/>
      </c>
      <c r="K3118" s="3">
        <f t="shared" si="526"/>
        <v>61</v>
      </c>
      <c r="L3118" s="3" t="str">
        <f t="shared" si="527"/>
        <v/>
      </c>
      <c r="N3118" s="48" t="s">
        <v>52</v>
      </c>
      <c r="O3118" s="57">
        <f t="shared" si="528"/>
        <v>1</v>
      </c>
      <c r="P3118" s="36"/>
      <c r="Q3118" s="35"/>
      <c r="R3118" s="37"/>
      <c r="S3118" s="185"/>
      <c r="T3118" s="62" t="str">
        <f>IF(N3118&lt;&gt;"Choose Race",VLOOKUP(Q3118,'Riders Names'!A$2:B$582,2,FALSE),"")</f>
        <v/>
      </c>
      <c r="U3118" s="45" t="str">
        <f>IF(P3118&gt;0,VLOOKUP(Q3118,'Riders Names'!A$2:B$582,1,FALSE),"")</f>
        <v/>
      </c>
      <c r="X3118" s="7" t="str">
        <f>IF('My Races'!$H$2="All",Q3118,CONCATENATE(Q3118,N3118))</f>
        <v>Choose Race</v>
      </c>
    </row>
    <row r="3119" spans="1:24" hidden="1" x14ac:dyDescent="0.2">
      <c r="A3119" s="73" t="str">
        <f t="shared" si="523"/>
        <v/>
      </c>
      <c r="B3119" s="3" t="str">
        <f t="shared" si="521"/>
        <v/>
      </c>
      <c r="E3119" s="14" t="str">
        <f t="shared" si="522"/>
        <v/>
      </c>
      <c r="F3119" s="3">
        <f t="shared" si="529"/>
        <v>8</v>
      </c>
      <c r="G3119" s="3" t="str">
        <f t="shared" si="524"/>
        <v/>
      </c>
      <c r="H3119" s="3">
        <f t="shared" si="530"/>
        <v>0</v>
      </c>
      <c r="I3119" s="3" t="str">
        <f t="shared" si="525"/>
        <v/>
      </c>
      <c r="K3119" s="3">
        <f t="shared" si="526"/>
        <v>61</v>
      </c>
      <c r="L3119" s="3" t="str">
        <f t="shared" si="527"/>
        <v/>
      </c>
      <c r="N3119" s="48" t="s">
        <v>52</v>
      </c>
      <c r="O3119" s="57">
        <f t="shared" si="528"/>
        <v>1</v>
      </c>
      <c r="P3119" s="36"/>
      <c r="Q3119" s="35"/>
      <c r="R3119" s="37"/>
      <c r="S3119" s="185"/>
      <c r="T3119" s="62" t="str">
        <f>IF(N3119&lt;&gt;"Choose Race",VLOOKUP(Q3119,'Riders Names'!A$2:B$582,2,FALSE),"")</f>
        <v/>
      </c>
      <c r="U3119" s="45" t="str">
        <f>IF(P3119&gt;0,VLOOKUP(Q3119,'Riders Names'!A$2:B$582,1,FALSE),"")</f>
        <v/>
      </c>
      <c r="X3119" s="7" t="str">
        <f>IF('My Races'!$H$2="All",Q3119,CONCATENATE(Q3119,N3119))</f>
        <v>Choose Race</v>
      </c>
    </row>
    <row r="3120" spans="1:24" hidden="1" x14ac:dyDescent="0.2">
      <c r="A3120" s="73" t="str">
        <f t="shared" si="523"/>
        <v/>
      </c>
      <c r="B3120" s="3" t="str">
        <f t="shared" si="521"/>
        <v/>
      </c>
      <c r="E3120" s="14" t="str">
        <f t="shared" si="522"/>
        <v/>
      </c>
      <c r="F3120" s="3">
        <f t="shared" si="529"/>
        <v>8</v>
      </c>
      <c r="G3120" s="3" t="str">
        <f t="shared" si="524"/>
        <v/>
      </c>
      <c r="H3120" s="3">
        <f t="shared" si="530"/>
        <v>0</v>
      </c>
      <c r="I3120" s="3" t="str">
        <f t="shared" si="525"/>
        <v/>
      </c>
      <c r="K3120" s="3">
        <f t="shared" si="526"/>
        <v>61</v>
      </c>
      <c r="L3120" s="3" t="str">
        <f t="shared" si="527"/>
        <v/>
      </c>
      <c r="N3120" s="48" t="s">
        <v>52</v>
      </c>
      <c r="O3120" s="57">
        <f t="shared" si="528"/>
        <v>1</v>
      </c>
      <c r="P3120" s="36"/>
      <c r="Q3120" s="35"/>
      <c r="R3120" s="37"/>
      <c r="S3120" s="185"/>
      <c r="T3120" s="62" t="str">
        <f>IF(N3120&lt;&gt;"Choose Race",VLOOKUP(Q3120,'Riders Names'!A$2:B$582,2,FALSE),"")</f>
        <v/>
      </c>
      <c r="U3120" s="45" t="str">
        <f>IF(P3120&gt;0,VLOOKUP(Q3120,'Riders Names'!A$2:B$582,1,FALSE),"")</f>
        <v/>
      </c>
      <c r="X3120" s="7" t="str">
        <f>IF('My Races'!$H$2="All",Q3120,CONCATENATE(Q3120,N3120))</f>
        <v>Choose Race</v>
      </c>
    </row>
    <row r="3121" spans="1:24" hidden="1" x14ac:dyDescent="0.2">
      <c r="A3121" s="73" t="str">
        <f t="shared" si="523"/>
        <v/>
      </c>
      <c r="B3121" s="3" t="str">
        <f t="shared" si="521"/>
        <v/>
      </c>
      <c r="E3121" s="14" t="str">
        <f t="shared" si="522"/>
        <v/>
      </c>
      <c r="F3121" s="3">
        <f t="shared" si="529"/>
        <v>8</v>
      </c>
      <c r="G3121" s="3" t="str">
        <f t="shared" si="524"/>
        <v/>
      </c>
      <c r="H3121" s="3">
        <f t="shared" si="530"/>
        <v>0</v>
      </c>
      <c r="I3121" s="3" t="str">
        <f t="shared" si="525"/>
        <v/>
      </c>
      <c r="K3121" s="3">
        <f t="shared" si="526"/>
        <v>61</v>
      </c>
      <c r="L3121" s="3" t="str">
        <f t="shared" si="527"/>
        <v/>
      </c>
      <c r="N3121" s="48" t="s">
        <v>52</v>
      </c>
      <c r="O3121" s="57">
        <f t="shared" si="528"/>
        <v>1</v>
      </c>
      <c r="P3121" s="36"/>
      <c r="Q3121" s="35"/>
      <c r="R3121" s="37"/>
      <c r="S3121" s="185"/>
      <c r="T3121" s="62" t="str">
        <f>IF(N3121&lt;&gt;"Choose Race",VLOOKUP(Q3121,'Riders Names'!A$2:B$582,2,FALSE),"")</f>
        <v/>
      </c>
      <c r="U3121" s="45" t="str">
        <f>IF(P3121&gt;0,VLOOKUP(Q3121,'Riders Names'!A$2:B$582,1,FALSE),"")</f>
        <v/>
      </c>
      <c r="X3121" s="7" t="str">
        <f>IF('My Races'!$H$2="All",Q3121,CONCATENATE(Q3121,N3121))</f>
        <v>Choose Race</v>
      </c>
    </row>
    <row r="3122" spans="1:24" hidden="1" x14ac:dyDescent="0.2">
      <c r="A3122" s="73" t="str">
        <f t="shared" si="523"/>
        <v/>
      </c>
      <c r="B3122" s="3" t="str">
        <f t="shared" si="521"/>
        <v/>
      </c>
      <c r="E3122" s="14" t="str">
        <f t="shared" si="522"/>
        <v/>
      </c>
      <c r="F3122" s="3">
        <f t="shared" si="529"/>
        <v>8</v>
      </c>
      <c r="G3122" s="3" t="str">
        <f t="shared" si="524"/>
        <v/>
      </c>
      <c r="H3122" s="3">
        <f t="shared" si="530"/>
        <v>0</v>
      </c>
      <c r="I3122" s="3" t="str">
        <f t="shared" si="525"/>
        <v/>
      </c>
      <c r="K3122" s="3">
        <f t="shared" si="526"/>
        <v>61</v>
      </c>
      <c r="L3122" s="3" t="str">
        <f t="shared" si="527"/>
        <v/>
      </c>
      <c r="N3122" s="48" t="s">
        <v>52</v>
      </c>
      <c r="O3122" s="57">
        <f t="shared" si="528"/>
        <v>1</v>
      </c>
      <c r="P3122" s="36"/>
      <c r="Q3122" s="35"/>
      <c r="R3122" s="37"/>
      <c r="S3122" s="185"/>
      <c r="T3122" s="62" t="str">
        <f>IF(N3122&lt;&gt;"Choose Race",VLOOKUP(Q3122,'Riders Names'!A$2:B$582,2,FALSE),"")</f>
        <v/>
      </c>
      <c r="U3122" s="45" t="str">
        <f>IF(P3122&gt;0,VLOOKUP(Q3122,'Riders Names'!A$2:B$582,1,FALSE),"")</f>
        <v/>
      </c>
      <c r="X3122" s="7" t="str">
        <f>IF('My Races'!$H$2="All",Q3122,CONCATENATE(Q3122,N3122))</f>
        <v>Choose Race</v>
      </c>
    </row>
    <row r="3123" spans="1:24" hidden="1" x14ac:dyDescent="0.2">
      <c r="A3123" s="73" t="str">
        <f t="shared" si="523"/>
        <v/>
      </c>
      <c r="B3123" s="3" t="str">
        <f t="shared" si="521"/>
        <v/>
      </c>
      <c r="E3123" s="14" t="str">
        <f t="shared" si="522"/>
        <v/>
      </c>
      <c r="F3123" s="3">
        <f t="shared" si="529"/>
        <v>8</v>
      </c>
      <c r="G3123" s="3" t="str">
        <f t="shared" si="524"/>
        <v/>
      </c>
      <c r="H3123" s="3">
        <f t="shared" si="530"/>
        <v>0</v>
      </c>
      <c r="I3123" s="3" t="str">
        <f t="shared" si="525"/>
        <v/>
      </c>
      <c r="K3123" s="3">
        <f t="shared" si="526"/>
        <v>61</v>
      </c>
      <c r="L3123" s="3" t="str">
        <f t="shared" si="527"/>
        <v/>
      </c>
      <c r="N3123" s="48" t="s">
        <v>52</v>
      </c>
      <c r="O3123" s="57">
        <f t="shared" si="528"/>
        <v>1</v>
      </c>
      <c r="P3123" s="36"/>
      <c r="Q3123" s="35"/>
      <c r="R3123" s="37"/>
      <c r="S3123" s="185"/>
      <c r="T3123" s="62" t="str">
        <f>IF(N3123&lt;&gt;"Choose Race",VLOOKUP(Q3123,'Riders Names'!A$2:B$582,2,FALSE),"")</f>
        <v/>
      </c>
      <c r="U3123" s="45" t="str">
        <f>IF(P3123&gt;0,VLOOKUP(Q3123,'Riders Names'!A$2:B$582,1,FALSE),"")</f>
        <v/>
      </c>
      <c r="X3123" s="7" t="str">
        <f>IF('My Races'!$H$2="All",Q3123,CONCATENATE(Q3123,N3123))</f>
        <v>Choose Race</v>
      </c>
    </row>
    <row r="3124" spans="1:24" hidden="1" x14ac:dyDescent="0.2">
      <c r="A3124" s="73" t="str">
        <f t="shared" si="523"/>
        <v/>
      </c>
      <c r="B3124" s="3" t="str">
        <f t="shared" si="521"/>
        <v/>
      </c>
      <c r="E3124" s="14" t="str">
        <f t="shared" si="522"/>
        <v/>
      </c>
      <c r="F3124" s="3">
        <f t="shared" si="529"/>
        <v>8</v>
      </c>
      <c r="G3124" s="3" t="str">
        <f t="shared" si="524"/>
        <v/>
      </c>
      <c r="H3124" s="3">
        <f t="shared" si="530"/>
        <v>0</v>
      </c>
      <c r="I3124" s="3" t="str">
        <f t="shared" si="525"/>
        <v/>
      </c>
      <c r="K3124" s="3">
        <f t="shared" si="526"/>
        <v>61</v>
      </c>
      <c r="L3124" s="3" t="str">
        <f t="shared" si="527"/>
        <v/>
      </c>
      <c r="N3124" s="48" t="s">
        <v>52</v>
      </c>
      <c r="O3124" s="57">
        <f t="shared" si="528"/>
        <v>1</v>
      </c>
      <c r="P3124" s="36"/>
      <c r="Q3124" s="35"/>
      <c r="R3124" s="37"/>
      <c r="S3124" s="185"/>
      <c r="T3124" s="62" t="str">
        <f>IF(N3124&lt;&gt;"Choose Race",VLOOKUP(Q3124,'Riders Names'!A$2:B$582,2,FALSE),"")</f>
        <v/>
      </c>
      <c r="U3124" s="45" t="str">
        <f>IF(P3124&gt;0,VLOOKUP(Q3124,'Riders Names'!A$2:B$582,1,FALSE),"")</f>
        <v/>
      </c>
      <c r="X3124" s="7" t="str">
        <f>IF('My Races'!$H$2="All",Q3124,CONCATENATE(Q3124,N3124))</f>
        <v>Choose Race</v>
      </c>
    </row>
    <row r="3125" spans="1:24" hidden="1" x14ac:dyDescent="0.2">
      <c r="A3125" s="73" t="str">
        <f t="shared" si="523"/>
        <v/>
      </c>
      <c r="B3125" s="3" t="str">
        <f t="shared" si="521"/>
        <v/>
      </c>
      <c r="E3125" s="14" t="str">
        <f t="shared" si="522"/>
        <v/>
      </c>
      <c r="F3125" s="3">
        <f t="shared" si="529"/>
        <v>8</v>
      </c>
      <c r="G3125" s="3" t="str">
        <f t="shared" si="524"/>
        <v/>
      </c>
      <c r="H3125" s="3">
        <f t="shared" si="530"/>
        <v>0</v>
      </c>
      <c r="I3125" s="3" t="str">
        <f t="shared" si="525"/>
        <v/>
      </c>
      <c r="K3125" s="3">
        <f t="shared" si="526"/>
        <v>61</v>
      </c>
      <c r="L3125" s="3" t="str">
        <f t="shared" si="527"/>
        <v/>
      </c>
      <c r="N3125" s="48" t="s">
        <v>52</v>
      </c>
      <c r="O3125" s="57">
        <f t="shared" si="528"/>
        <v>1</v>
      </c>
      <c r="P3125" s="36"/>
      <c r="Q3125" s="35"/>
      <c r="R3125" s="37"/>
      <c r="S3125" s="185"/>
      <c r="T3125" s="62" t="str">
        <f>IF(N3125&lt;&gt;"Choose Race",VLOOKUP(Q3125,'Riders Names'!A$2:B$582,2,FALSE),"")</f>
        <v/>
      </c>
      <c r="U3125" s="45" t="str">
        <f>IF(P3125&gt;0,VLOOKUP(Q3125,'Riders Names'!A$2:B$582,1,FALSE),"")</f>
        <v/>
      </c>
      <c r="X3125" s="7" t="str">
        <f>IF('My Races'!$H$2="All",Q3125,CONCATENATE(Q3125,N3125))</f>
        <v>Choose Race</v>
      </c>
    </row>
    <row r="3126" spans="1:24" hidden="1" x14ac:dyDescent="0.2">
      <c r="A3126" s="73" t="str">
        <f t="shared" si="523"/>
        <v/>
      </c>
      <c r="B3126" s="3" t="str">
        <f t="shared" si="521"/>
        <v/>
      </c>
      <c r="E3126" s="14" t="str">
        <f t="shared" si="522"/>
        <v/>
      </c>
      <c r="F3126" s="3">
        <f t="shared" si="529"/>
        <v>8</v>
      </c>
      <c r="G3126" s="3" t="str">
        <f t="shared" si="524"/>
        <v/>
      </c>
      <c r="H3126" s="3">
        <f t="shared" si="530"/>
        <v>0</v>
      </c>
      <c r="I3126" s="3" t="str">
        <f t="shared" si="525"/>
        <v/>
      </c>
      <c r="K3126" s="3">
        <f t="shared" si="526"/>
        <v>61</v>
      </c>
      <c r="L3126" s="3" t="str">
        <f t="shared" si="527"/>
        <v/>
      </c>
      <c r="N3126" s="48" t="s">
        <v>52</v>
      </c>
      <c r="O3126" s="57">
        <f t="shared" si="528"/>
        <v>1</v>
      </c>
      <c r="P3126" s="36"/>
      <c r="Q3126" s="35"/>
      <c r="R3126" s="37"/>
      <c r="S3126" s="185"/>
      <c r="T3126" s="62" t="str">
        <f>IF(N3126&lt;&gt;"Choose Race",VLOOKUP(Q3126,'Riders Names'!A$2:B$582,2,FALSE),"")</f>
        <v/>
      </c>
      <c r="U3126" s="45" t="str">
        <f>IF(P3126&gt;0,VLOOKUP(Q3126,'Riders Names'!A$2:B$582,1,FALSE),"")</f>
        <v/>
      </c>
      <c r="X3126" s="7" t="str">
        <f>IF('My Races'!$H$2="All",Q3126,CONCATENATE(Q3126,N3126))</f>
        <v>Choose Race</v>
      </c>
    </row>
    <row r="3127" spans="1:24" hidden="1" x14ac:dyDescent="0.2">
      <c r="A3127" s="73" t="str">
        <f t="shared" si="523"/>
        <v/>
      </c>
      <c r="B3127" s="3" t="str">
        <f t="shared" si="521"/>
        <v/>
      </c>
      <c r="E3127" s="14" t="str">
        <f t="shared" si="522"/>
        <v/>
      </c>
      <c r="F3127" s="3">
        <f t="shared" si="529"/>
        <v>8</v>
      </c>
      <c r="G3127" s="3" t="str">
        <f t="shared" si="524"/>
        <v/>
      </c>
      <c r="H3127" s="3">
        <f t="shared" si="530"/>
        <v>0</v>
      </c>
      <c r="I3127" s="3" t="str">
        <f t="shared" si="525"/>
        <v/>
      </c>
      <c r="K3127" s="3">
        <f t="shared" si="526"/>
        <v>61</v>
      </c>
      <c r="L3127" s="3" t="str">
        <f t="shared" si="527"/>
        <v/>
      </c>
      <c r="N3127" s="48" t="s">
        <v>52</v>
      </c>
      <c r="O3127" s="57">
        <f t="shared" si="528"/>
        <v>1</v>
      </c>
      <c r="P3127" s="36"/>
      <c r="Q3127" s="35"/>
      <c r="R3127" s="37"/>
      <c r="S3127" s="185"/>
      <c r="T3127" s="62" t="str">
        <f>IF(N3127&lt;&gt;"Choose Race",VLOOKUP(Q3127,'Riders Names'!A$2:B$582,2,FALSE),"")</f>
        <v/>
      </c>
      <c r="U3127" s="45" t="str">
        <f>IF(P3127&gt;0,VLOOKUP(Q3127,'Riders Names'!A$2:B$582,1,FALSE),"")</f>
        <v/>
      </c>
      <c r="X3127" s="7" t="str">
        <f>IF('My Races'!$H$2="All",Q3127,CONCATENATE(Q3127,N3127))</f>
        <v>Choose Race</v>
      </c>
    </row>
    <row r="3128" spans="1:24" hidden="1" x14ac:dyDescent="0.2">
      <c r="A3128" s="73" t="str">
        <f t="shared" si="523"/>
        <v/>
      </c>
      <c r="B3128" s="3" t="str">
        <f t="shared" si="521"/>
        <v/>
      </c>
      <c r="E3128" s="14" t="str">
        <f t="shared" si="522"/>
        <v/>
      </c>
      <c r="F3128" s="3">
        <f t="shared" si="529"/>
        <v>8</v>
      </c>
      <c r="G3128" s="3" t="str">
        <f t="shared" si="524"/>
        <v/>
      </c>
      <c r="H3128" s="3">
        <f t="shared" si="530"/>
        <v>0</v>
      </c>
      <c r="I3128" s="3" t="str">
        <f t="shared" si="525"/>
        <v/>
      </c>
      <c r="K3128" s="3">
        <f t="shared" si="526"/>
        <v>61</v>
      </c>
      <c r="L3128" s="3" t="str">
        <f t="shared" si="527"/>
        <v/>
      </c>
      <c r="N3128" s="48" t="s">
        <v>52</v>
      </c>
      <c r="O3128" s="57">
        <f t="shared" si="528"/>
        <v>1</v>
      </c>
      <c r="P3128" s="36"/>
      <c r="Q3128" s="35"/>
      <c r="R3128" s="37"/>
      <c r="S3128" s="185"/>
      <c r="T3128" s="62" t="str">
        <f>IF(N3128&lt;&gt;"Choose Race",VLOOKUP(Q3128,'Riders Names'!A$2:B$582,2,FALSE),"")</f>
        <v/>
      </c>
      <c r="U3128" s="45" t="str">
        <f>IF(P3128&gt;0,VLOOKUP(Q3128,'Riders Names'!A$2:B$582,1,FALSE),"")</f>
        <v/>
      </c>
      <c r="X3128" s="7" t="str">
        <f>IF('My Races'!$H$2="All",Q3128,CONCATENATE(Q3128,N3128))</f>
        <v>Choose Race</v>
      </c>
    </row>
    <row r="3129" spans="1:24" hidden="1" x14ac:dyDescent="0.2">
      <c r="A3129" s="73" t="str">
        <f t="shared" si="523"/>
        <v/>
      </c>
      <c r="B3129" s="3" t="str">
        <f t="shared" si="521"/>
        <v/>
      </c>
      <c r="E3129" s="14" t="str">
        <f t="shared" si="522"/>
        <v/>
      </c>
      <c r="F3129" s="3">
        <f t="shared" si="529"/>
        <v>8</v>
      </c>
      <c r="G3129" s="3" t="str">
        <f t="shared" si="524"/>
        <v/>
      </c>
      <c r="H3129" s="3">
        <f t="shared" si="530"/>
        <v>0</v>
      </c>
      <c r="I3129" s="3" t="str">
        <f t="shared" si="525"/>
        <v/>
      </c>
      <c r="K3129" s="3">
        <f t="shared" si="526"/>
        <v>61</v>
      </c>
      <c r="L3129" s="3" t="str">
        <f t="shared" si="527"/>
        <v/>
      </c>
      <c r="N3129" s="48" t="s">
        <v>52</v>
      </c>
      <c r="O3129" s="57">
        <f t="shared" si="528"/>
        <v>1</v>
      </c>
      <c r="P3129" s="36"/>
      <c r="Q3129" s="35"/>
      <c r="R3129" s="37"/>
      <c r="S3129" s="185"/>
      <c r="T3129" s="62" t="str">
        <f>IF(N3129&lt;&gt;"Choose Race",VLOOKUP(Q3129,'Riders Names'!A$2:B$582,2,FALSE),"")</f>
        <v/>
      </c>
      <c r="U3129" s="45" t="str">
        <f>IF(P3129&gt;0,VLOOKUP(Q3129,'Riders Names'!A$2:B$582,1,FALSE),"")</f>
        <v/>
      </c>
      <c r="X3129" s="7" t="str">
        <f>IF('My Races'!$H$2="All",Q3129,CONCATENATE(Q3129,N3129))</f>
        <v>Choose Race</v>
      </c>
    </row>
    <row r="3130" spans="1:24" hidden="1" x14ac:dyDescent="0.2">
      <c r="A3130" s="73" t="str">
        <f t="shared" si="523"/>
        <v/>
      </c>
      <c r="B3130" s="3" t="str">
        <f t="shared" si="521"/>
        <v/>
      </c>
      <c r="E3130" s="14" t="str">
        <f t="shared" si="522"/>
        <v/>
      </c>
      <c r="F3130" s="3">
        <f t="shared" si="529"/>
        <v>8</v>
      </c>
      <c r="G3130" s="3" t="str">
        <f t="shared" si="524"/>
        <v/>
      </c>
      <c r="H3130" s="3">
        <f t="shared" si="530"/>
        <v>0</v>
      </c>
      <c r="I3130" s="3" t="str">
        <f t="shared" si="525"/>
        <v/>
      </c>
      <c r="K3130" s="3">
        <f t="shared" si="526"/>
        <v>61</v>
      </c>
      <c r="L3130" s="3" t="str">
        <f t="shared" si="527"/>
        <v/>
      </c>
      <c r="N3130" s="48" t="s">
        <v>52</v>
      </c>
      <c r="O3130" s="57">
        <f t="shared" si="528"/>
        <v>1</v>
      </c>
      <c r="P3130" s="36"/>
      <c r="Q3130" s="35"/>
      <c r="R3130" s="37"/>
      <c r="S3130" s="185"/>
      <c r="T3130" s="62" t="str">
        <f>IF(N3130&lt;&gt;"Choose Race",VLOOKUP(Q3130,'Riders Names'!A$2:B$582,2,FALSE),"")</f>
        <v/>
      </c>
      <c r="U3130" s="45" t="str">
        <f>IF(P3130&gt;0,VLOOKUP(Q3130,'Riders Names'!A$2:B$582,1,FALSE),"")</f>
        <v/>
      </c>
      <c r="X3130" s="7" t="str">
        <f>IF('My Races'!$H$2="All",Q3130,CONCATENATE(Q3130,N3130))</f>
        <v>Choose Race</v>
      </c>
    </row>
    <row r="3131" spans="1:24" hidden="1" x14ac:dyDescent="0.2">
      <c r="A3131" s="73" t="str">
        <f t="shared" si="523"/>
        <v/>
      </c>
      <c r="B3131" s="3" t="str">
        <f t="shared" si="521"/>
        <v/>
      </c>
      <c r="E3131" s="14" t="str">
        <f t="shared" si="522"/>
        <v/>
      </c>
      <c r="F3131" s="3">
        <f t="shared" si="529"/>
        <v>8</v>
      </c>
      <c r="G3131" s="3" t="str">
        <f t="shared" si="524"/>
        <v/>
      </c>
      <c r="H3131" s="3">
        <f t="shared" si="530"/>
        <v>0</v>
      </c>
      <c r="I3131" s="3" t="str">
        <f t="shared" si="525"/>
        <v/>
      </c>
      <c r="K3131" s="3">
        <f t="shared" si="526"/>
        <v>61</v>
      </c>
      <c r="L3131" s="3" t="str">
        <f t="shared" si="527"/>
        <v/>
      </c>
      <c r="N3131" s="48" t="s">
        <v>52</v>
      </c>
      <c r="O3131" s="57">
        <f t="shared" si="528"/>
        <v>1</v>
      </c>
      <c r="P3131" s="36"/>
      <c r="Q3131" s="35"/>
      <c r="R3131" s="37"/>
      <c r="S3131" s="185"/>
      <c r="T3131" s="62" t="str">
        <f>IF(N3131&lt;&gt;"Choose Race",VLOOKUP(Q3131,'Riders Names'!A$2:B$582,2,FALSE),"")</f>
        <v/>
      </c>
      <c r="U3131" s="45" t="str">
        <f>IF(P3131&gt;0,VLOOKUP(Q3131,'Riders Names'!A$2:B$582,1,FALSE),"")</f>
        <v/>
      </c>
      <c r="X3131" s="7" t="str">
        <f>IF('My Races'!$H$2="All",Q3131,CONCATENATE(Q3131,N3131))</f>
        <v>Choose Race</v>
      </c>
    </row>
    <row r="3132" spans="1:24" hidden="1" x14ac:dyDescent="0.2">
      <c r="A3132" s="73" t="str">
        <f t="shared" si="523"/>
        <v/>
      </c>
      <c r="B3132" s="3" t="str">
        <f t="shared" si="521"/>
        <v/>
      </c>
      <c r="E3132" s="14" t="str">
        <f t="shared" si="522"/>
        <v/>
      </c>
      <c r="F3132" s="3">
        <f t="shared" si="529"/>
        <v>8</v>
      </c>
      <c r="G3132" s="3" t="str">
        <f t="shared" si="524"/>
        <v/>
      </c>
      <c r="H3132" s="3">
        <f t="shared" si="530"/>
        <v>0</v>
      </c>
      <c r="I3132" s="3" t="str">
        <f t="shared" si="525"/>
        <v/>
      </c>
      <c r="K3132" s="3">
        <f t="shared" si="526"/>
        <v>61</v>
      </c>
      <c r="L3132" s="3" t="str">
        <f t="shared" si="527"/>
        <v/>
      </c>
      <c r="N3132" s="48" t="s">
        <v>52</v>
      </c>
      <c r="O3132" s="57">
        <f t="shared" si="528"/>
        <v>1</v>
      </c>
      <c r="P3132" s="36"/>
      <c r="Q3132" s="35"/>
      <c r="R3132" s="37"/>
      <c r="S3132" s="185"/>
      <c r="T3132" s="62" t="str">
        <f>IF(N3132&lt;&gt;"Choose Race",VLOOKUP(Q3132,'Riders Names'!A$2:B$582,2,FALSE),"")</f>
        <v/>
      </c>
      <c r="U3132" s="45" t="str">
        <f>IF(P3132&gt;0,VLOOKUP(Q3132,'Riders Names'!A$2:B$582,1,FALSE),"")</f>
        <v/>
      </c>
      <c r="X3132" s="7" t="str">
        <f>IF('My Races'!$H$2="All",Q3132,CONCATENATE(Q3132,N3132))</f>
        <v>Choose Race</v>
      </c>
    </row>
    <row r="3133" spans="1:24" hidden="1" x14ac:dyDescent="0.2">
      <c r="A3133" s="73" t="str">
        <f t="shared" si="523"/>
        <v/>
      </c>
      <c r="B3133" s="3" t="str">
        <f t="shared" si="521"/>
        <v/>
      </c>
      <c r="E3133" s="14" t="str">
        <f t="shared" si="522"/>
        <v/>
      </c>
      <c r="F3133" s="3">
        <f t="shared" si="529"/>
        <v>8</v>
      </c>
      <c r="G3133" s="3" t="str">
        <f t="shared" si="524"/>
        <v/>
      </c>
      <c r="H3133" s="3">
        <f t="shared" si="530"/>
        <v>0</v>
      </c>
      <c r="I3133" s="3" t="str">
        <f t="shared" si="525"/>
        <v/>
      </c>
      <c r="K3133" s="3">
        <f t="shared" si="526"/>
        <v>61</v>
      </c>
      <c r="L3133" s="3" t="str">
        <f t="shared" si="527"/>
        <v/>
      </c>
      <c r="N3133" s="48" t="s">
        <v>52</v>
      </c>
      <c r="O3133" s="57">
        <f t="shared" si="528"/>
        <v>1</v>
      </c>
      <c r="P3133" s="36"/>
      <c r="Q3133" s="35"/>
      <c r="R3133" s="37"/>
      <c r="S3133" s="185"/>
      <c r="T3133" s="62" t="str">
        <f>IF(N3133&lt;&gt;"Choose Race",VLOOKUP(Q3133,'Riders Names'!A$2:B$582,2,FALSE),"")</f>
        <v/>
      </c>
      <c r="U3133" s="45" t="str">
        <f>IF(P3133&gt;0,VLOOKUP(Q3133,'Riders Names'!A$2:B$582,1,FALSE),"")</f>
        <v/>
      </c>
      <c r="X3133" s="7" t="str">
        <f>IF('My Races'!$H$2="All",Q3133,CONCATENATE(Q3133,N3133))</f>
        <v>Choose Race</v>
      </c>
    </row>
    <row r="3134" spans="1:24" hidden="1" x14ac:dyDescent="0.2">
      <c r="A3134" s="73" t="str">
        <f t="shared" si="523"/>
        <v/>
      </c>
      <c r="B3134" s="3" t="str">
        <f t="shared" si="521"/>
        <v/>
      </c>
      <c r="E3134" s="14" t="str">
        <f t="shared" si="522"/>
        <v/>
      </c>
      <c r="F3134" s="3">
        <f t="shared" si="529"/>
        <v>8</v>
      </c>
      <c r="G3134" s="3" t="str">
        <f t="shared" si="524"/>
        <v/>
      </c>
      <c r="H3134" s="3">
        <f t="shared" si="530"/>
        <v>0</v>
      </c>
      <c r="I3134" s="3" t="str">
        <f t="shared" si="525"/>
        <v/>
      </c>
      <c r="K3134" s="3">
        <f t="shared" si="526"/>
        <v>61</v>
      </c>
      <c r="L3134" s="3" t="str">
        <f t="shared" si="527"/>
        <v/>
      </c>
      <c r="N3134" s="48" t="s">
        <v>52</v>
      </c>
      <c r="O3134" s="57">
        <f t="shared" si="528"/>
        <v>1</v>
      </c>
      <c r="P3134" s="36"/>
      <c r="Q3134" s="35"/>
      <c r="R3134" s="37"/>
      <c r="S3134" s="185"/>
      <c r="T3134" s="62" t="str">
        <f>IF(N3134&lt;&gt;"Choose Race",VLOOKUP(Q3134,'Riders Names'!A$2:B$582,2,FALSE),"")</f>
        <v/>
      </c>
      <c r="U3134" s="45" t="str">
        <f>IF(P3134&gt;0,VLOOKUP(Q3134,'Riders Names'!A$2:B$582,1,FALSE),"")</f>
        <v/>
      </c>
      <c r="X3134" s="7" t="str">
        <f>IF('My Races'!$H$2="All",Q3134,CONCATENATE(Q3134,N3134))</f>
        <v>Choose Race</v>
      </c>
    </row>
    <row r="3135" spans="1:24" hidden="1" x14ac:dyDescent="0.2">
      <c r="A3135" s="73" t="str">
        <f t="shared" si="523"/>
        <v/>
      </c>
      <c r="B3135" s="3" t="str">
        <f t="shared" si="521"/>
        <v/>
      </c>
      <c r="E3135" s="14" t="str">
        <f t="shared" si="522"/>
        <v/>
      </c>
      <c r="F3135" s="3">
        <f t="shared" si="529"/>
        <v>8</v>
      </c>
      <c r="G3135" s="3" t="str">
        <f t="shared" si="524"/>
        <v/>
      </c>
      <c r="H3135" s="3">
        <f t="shared" si="530"/>
        <v>0</v>
      </c>
      <c r="I3135" s="3" t="str">
        <f t="shared" si="525"/>
        <v/>
      </c>
      <c r="K3135" s="3">
        <f t="shared" si="526"/>
        <v>61</v>
      </c>
      <c r="L3135" s="3" t="str">
        <f t="shared" si="527"/>
        <v/>
      </c>
      <c r="N3135" s="48" t="s">
        <v>52</v>
      </c>
      <c r="O3135" s="57">
        <f t="shared" si="528"/>
        <v>1</v>
      </c>
      <c r="P3135" s="36"/>
      <c r="Q3135" s="35"/>
      <c r="R3135" s="37"/>
      <c r="S3135" s="185"/>
      <c r="T3135" s="62" t="str">
        <f>IF(N3135&lt;&gt;"Choose Race",VLOOKUP(Q3135,'Riders Names'!A$2:B$582,2,FALSE),"")</f>
        <v/>
      </c>
      <c r="U3135" s="45" t="str">
        <f>IF(P3135&gt;0,VLOOKUP(Q3135,'Riders Names'!A$2:B$582,1,FALSE),"")</f>
        <v/>
      </c>
      <c r="X3135" s="7" t="str">
        <f>IF('My Races'!$H$2="All",Q3135,CONCATENATE(Q3135,N3135))</f>
        <v>Choose Race</v>
      </c>
    </row>
    <row r="3136" spans="1:24" hidden="1" x14ac:dyDescent="0.2">
      <c r="A3136" s="73" t="str">
        <f t="shared" si="523"/>
        <v/>
      </c>
      <c r="B3136" s="3" t="str">
        <f t="shared" si="521"/>
        <v/>
      </c>
      <c r="E3136" s="14" t="str">
        <f t="shared" si="522"/>
        <v/>
      </c>
      <c r="F3136" s="3">
        <f t="shared" si="529"/>
        <v>8</v>
      </c>
      <c r="G3136" s="3" t="str">
        <f t="shared" si="524"/>
        <v/>
      </c>
      <c r="H3136" s="3">
        <f t="shared" si="530"/>
        <v>0</v>
      </c>
      <c r="I3136" s="3" t="str">
        <f t="shared" si="525"/>
        <v/>
      </c>
      <c r="K3136" s="3">
        <f t="shared" si="526"/>
        <v>61</v>
      </c>
      <c r="L3136" s="3" t="str">
        <f t="shared" si="527"/>
        <v/>
      </c>
      <c r="N3136" s="48" t="s">
        <v>52</v>
      </c>
      <c r="O3136" s="57">
        <f t="shared" si="528"/>
        <v>1</v>
      </c>
      <c r="P3136" s="36"/>
      <c r="Q3136" s="35"/>
      <c r="R3136" s="37"/>
      <c r="S3136" s="185"/>
      <c r="T3136" s="62" t="str">
        <f>IF(N3136&lt;&gt;"Choose Race",VLOOKUP(Q3136,'Riders Names'!A$2:B$582,2,FALSE),"")</f>
        <v/>
      </c>
      <c r="U3136" s="45" t="str">
        <f>IF(P3136&gt;0,VLOOKUP(Q3136,'Riders Names'!A$2:B$582,1,FALSE),"")</f>
        <v/>
      </c>
      <c r="X3136" s="7" t="str">
        <f>IF('My Races'!$H$2="All",Q3136,CONCATENATE(Q3136,N3136))</f>
        <v>Choose Race</v>
      </c>
    </row>
    <row r="3137" spans="1:24" hidden="1" x14ac:dyDescent="0.2">
      <c r="A3137" s="73" t="str">
        <f t="shared" si="523"/>
        <v/>
      </c>
      <c r="B3137" s="3" t="str">
        <f t="shared" si="521"/>
        <v/>
      </c>
      <c r="E3137" s="14" t="str">
        <f t="shared" si="522"/>
        <v/>
      </c>
      <c r="F3137" s="3">
        <f t="shared" si="529"/>
        <v>8</v>
      </c>
      <c r="G3137" s="3" t="str">
        <f t="shared" si="524"/>
        <v/>
      </c>
      <c r="H3137" s="3">
        <f t="shared" si="530"/>
        <v>0</v>
      </c>
      <c r="I3137" s="3" t="str">
        <f t="shared" si="525"/>
        <v/>
      </c>
      <c r="K3137" s="3">
        <f t="shared" si="526"/>
        <v>61</v>
      </c>
      <c r="L3137" s="3" t="str">
        <f t="shared" si="527"/>
        <v/>
      </c>
      <c r="N3137" s="48" t="s">
        <v>52</v>
      </c>
      <c r="O3137" s="57">
        <f t="shared" si="528"/>
        <v>1</v>
      </c>
      <c r="P3137" s="36"/>
      <c r="Q3137" s="35"/>
      <c r="R3137" s="37"/>
      <c r="S3137" s="185"/>
      <c r="T3137" s="62" t="str">
        <f>IF(N3137&lt;&gt;"Choose Race",VLOOKUP(Q3137,'Riders Names'!A$2:B$582,2,FALSE),"")</f>
        <v/>
      </c>
      <c r="U3137" s="45" t="str">
        <f>IF(P3137&gt;0,VLOOKUP(Q3137,'Riders Names'!A$2:B$582,1,FALSE),"")</f>
        <v/>
      </c>
      <c r="X3137" s="7" t="str">
        <f>IF('My Races'!$H$2="All",Q3137,CONCATENATE(Q3137,N3137))</f>
        <v>Choose Race</v>
      </c>
    </row>
    <row r="3138" spans="1:24" hidden="1" x14ac:dyDescent="0.2">
      <c r="A3138" s="73" t="str">
        <f t="shared" si="523"/>
        <v/>
      </c>
      <c r="B3138" s="3" t="str">
        <f t="shared" si="521"/>
        <v/>
      </c>
      <c r="E3138" s="14" t="str">
        <f t="shared" si="522"/>
        <v/>
      </c>
      <c r="F3138" s="3">
        <f t="shared" si="529"/>
        <v>8</v>
      </c>
      <c r="G3138" s="3" t="str">
        <f t="shared" si="524"/>
        <v/>
      </c>
      <c r="H3138" s="3">
        <f t="shared" si="530"/>
        <v>0</v>
      </c>
      <c r="I3138" s="3" t="str">
        <f t="shared" si="525"/>
        <v/>
      </c>
      <c r="K3138" s="3">
        <f t="shared" si="526"/>
        <v>61</v>
      </c>
      <c r="L3138" s="3" t="str">
        <f t="shared" si="527"/>
        <v/>
      </c>
      <c r="N3138" s="48" t="s">
        <v>52</v>
      </c>
      <c r="O3138" s="57">
        <f t="shared" si="528"/>
        <v>1</v>
      </c>
      <c r="P3138" s="36"/>
      <c r="Q3138" s="35"/>
      <c r="R3138" s="37"/>
      <c r="S3138" s="185"/>
      <c r="T3138" s="62" t="str">
        <f>IF(N3138&lt;&gt;"Choose Race",VLOOKUP(Q3138,'Riders Names'!A$2:B$582,2,FALSE),"")</f>
        <v/>
      </c>
      <c r="U3138" s="45" t="str">
        <f>IF(P3138&gt;0,VLOOKUP(Q3138,'Riders Names'!A$2:B$582,1,FALSE),"")</f>
        <v/>
      </c>
      <c r="X3138" s="7" t="str">
        <f>IF('My Races'!$H$2="All",Q3138,CONCATENATE(Q3138,N3138))</f>
        <v>Choose Race</v>
      </c>
    </row>
    <row r="3139" spans="1:24" hidden="1" x14ac:dyDescent="0.2">
      <c r="A3139" s="73" t="str">
        <f t="shared" si="523"/>
        <v/>
      </c>
      <c r="B3139" s="3" t="str">
        <f t="shared" ref="B3139:B3202" si="531">IF(N3139=$AA$11,RANK(A3139,A$3:A$5000,1),"")</f>
        <v/>
      </c>
      <c r="E3139" s="14" t="str">
        <f t="shared" ref="E3139:E3202" si="532">IF(N3139=$AA$11,P3139,"")</f>
        <v/>
      </c>
      <c r="F3139" s="3">
        <f t="shared" si="529"/>
        <v>8</v>
      </c>
      <c r="G3139" s="3" t="str">
        <f t="shared" si="524"/>
        <v/>
      </c>
      <c r="H3139" s="3">
        <f t="shared" si="530"/>
        <v>0</v>
      </c>
      <c r="I3139" s="3" t="str">
        <f t="shared" si="525"/>
        <v/>
      </c>
      <c r="K3139" s="3">
        <f t="shared" si="526"/>
        <v>61</v>
      </c>
      <c r="L3139" s="3" t="str">
        <f t="shared" si="527"/>
        <v/>
      </c>
      <c r="N3139" s="48" t="s">
        <v>52</v>
      </c>
      <c r="O3139" s="57">
        <f t="shared" si="528"/>
        <v>1</v>
      </c>
      <c r="P3139" s="36"/>
      <c r="Q3139" s="35"/>
      <c r="R3139" s="37"/>
      <c r="S3139" s="185"/>
      <c r="T3139" s="62" t="str">
        <f>IF(N3139&lt;&gt;"Choose Race",VLOOKUP(Q3139,'Riders Names'!A$2:B$582,2,FALSE),"")</f>
        <v/>
      </c>
      <c r="U3139" s="45" t="str">
        <f>IF(P3139&gt;0,VLOOKUP(Q3139,'Riders Names'!A$2:B$582,1,FALSE),"")</f>
        <v/>
      </c>
      <c r="X3139" s="7" t="str">
        <f>IF('My Races'!$H$2="All",Q3139,CONCATENATE(Q3139,N3139))</f>
        <v>Choose Race</v>
      </c>
    </row>
    <row r="3140" spans="1:24" hidden="1" x14ac:dyDescent="0.2">
      <c r="A3140" s="73" t="str">
        <f t="shared" ref="A3140:A3203" si="533">IF(AND(N3140=$AA$11,$AA$7="All"),R3140,IF(AND(N3140=$AA$11,$AA$7=T3140),R3140,""))</f>
        <v/>
      </c>
      <c r="B3140" s="3" t="str">
        <f t="shared" si="531"/>
        <v/>
      </c>
      <c r="E3140" s="14" t="str">
        <f t="shared" si="532"/>
        <v/>
      </c>
      <c r="F3140" s="3">
        <f t="shared" si="529"/>
        <v>8</v>
      </c>
      <c r="G3140" s="3" t="str">
        <f t="shared" ref="G3140:G3203" si="534">IF(F3140&lt;&gt;F3139,F3140,"")</f>
        <v/>
      </c>
      <c r="H3140" s="3">
        <f t="shared" si="530"/>
        <v>0</v>
      </c>
      <c r="I3140" s="3" t="str">
        <f t="shared" ref="I3140:I3203" si="535">IF(H3140&lt;&gt;H3139,CONCATENATE($AA$11,H3140),"")</f>
        <v/>
      </c>
      <c r="K3140" s="3">
        <f t="shared" si="526"/>
        <v>61</v>
      </c>
      <c r="L3140" s="3" t="str">
        <f t="shared" si="527"/>
        <v/>
      </c>
      <c r="N3140" s="48" t="s">
        <v>52</v>
      </c>
      <c r="O3140" s="57">
        <f t="shared" si="528"/>
        <v>1</v>
      </c>
      <c r="P3140" s="36"/>
      <c r="Q3140" s="35"/>
      <c r="R3140" s="37"/>
      <c r="S3140" s="185"/>
      <c r="T3140" s="62" t="str">
        <f>IF(N3140&lt;&gt;"Choose Race",VLOOKUP(Q3140,'Riders Names'!A$2:B$582,2,FALSE),"")</f>
        <v/>
      </c>
      <c r="U3140" s="45" t="str">
        <f>IF(P3140&gt;0,VLOOKUP(Q3140,'Riders Names'!A$2:B$582,1,FALSE),"")</f>
        <v/>
      </c>
      <c r="X3140" s="7" t="str">
        <f>IF('My Races'!$H$2="All",Q3140,CONCATENATE(Q3140,N3140))</f>
        <v>Choose Race</v>
      </c>
    </row>
    <row r="3141" spans="1:24" hidden="1" x14ac:dyDescent="0.2">
      <c r="A3141" s="73" t="str">
        <f t="shared" si="533"/>
        <v/>
      </c>
      <c r="B3141" s="3" t="str">
        <f t="shared" si="531"/>
        <v/>
      </c>
      <c r="E3141" s="14" t="str">
        <f t="shared" si="532"/>
        <v/>
      </c>
      <c r="F3141" s="3">
        <f t="shared" si="529"/>
        <v>8</v>
      </c>
      <c r="G3141" s="3" t="str">
        <f t="shared" si="534"/>
        <v/>
      </c>
      <c r="H3141" s="3">
        <f t="shared" si="530"/>
        <v>0</v>
      </c>
      <c r="I3141" s="3" t="str">
        <f t="shared" si="535"/>
        <v/>
      </c>
      <c r="K3141" s="3">
        <f t="shared" si="526"/>
        <v>61</v>
      </c>
      <c r="L3141" s="3" t="str">
        <f t="shared" si="527"/>
        <v/>
      </c>
      <c r="N3141" s="48" t="s">
        <v>52</v>
      </c>
      <c r="O3141" s="57">
        <f t="shared" si="528"/>
        <v>1</v>
      </c>
      <c r="P3141" s="36"/>
      <c r="Q3141" s="35"/>
      <c r="R3141" s="37"/>
      <c r="S3141" s="185"/>
      <c r="T3141" s="62" t="str">
        <f>IF(N3141&lt;&gt;"Choose Race",VLOOKUP(Q3141,'Riders Names'!A$2:B$582,2,FALSE),"")</f>
        <v/>
      </c>
      <c r="U3141" s="45" t="str">
        <f>IF(P3141&gt;0,VLOOKUP(Q3141,'Riders Names'!A$2:B$582,1,FALSE),"")</f>
        <v/>
      </c>
      <c r="X3141" s="7" t="str">
        <f>IF('My Races'!$H$2="All",Q3141,CONCATENATE(Q3141,N3141))</f>
        <v>Choose Race</v>
      </c>
    </row>
    <row r="3142" spans="1:24" hidden="1" x14ac:dyDescent="0.2">
      <c r="A3142" s="73" t="str">
        <f t="shared" si="533"/>
        <v/>
      </c>
      <c r="B3142" s="3" t="str">
        <f t="shared" si="531"/>
        <v/>
      </c>
      <c r="E3142" s="14" t="str">
        <f t="shared" si="532"/>
        <v/>
      </c>
      <c r="F3142" s="3">
        <f t="shared" si="529"/>
        <v>8</v>
      </c>
      <c r="G3142" s="3" t="str">
        <f t="shared" si="534"/>
        <v/>
      </c>
      <c r="H3142" s="3">
        <f t="shared" si="530"/>
        <v>0</v>
      </c>
      <c r="I3142" s="3" t="str">
        <f t="shared" si="535"/>
        <v/>
      </c>
      <c r="K3142" s="3">
        <f t="shared" si="526"/>
        <v>61</v>
      </c>
      <c r="L3142" s="3" t="str">
        <f t="shared" si="527"/>
        <v/>
      </c>
      <c r="N3142" s="48" t="s">
        <v>52</v>
      </c>
      <c r="O3142" s="57">
        <f t="shared" si="528"/>
        <v>1</v>
      </c>
      <c r="P3142" s="36"/>
      <c r="Q3142" s="35"/>
      <c r="R3142" s="37"/>
      <c r="S3142" s="185"/>
      <c r="T3142" s="62" t="str">
        <f>IF(N3142&lt;&gt;"Choose Race",VLOOKUP(Q3142,'Riders Names'!A$2:B$582,2,FALSE),"")</f>
        <v/>
      </c>
      <c r="U3142" s="45" t="str">
        <f>IF(P3142&gt;0,VLOOKUP(Q3142,'Riders Names'!A$2:B$582,1,FALSE),"")</f>
        <v/>
      </c>
      <c r="X3142" s="7" t="str">
        <f>IF('My Races'!$H$2="All",Q3142,CONCATENATE(Q3142,N3142))</f>
        <v>Choose Race</v>
      </c>
    </row>
    <row r="3143" spans="1:24" hidden="1" x14ac:dyDescent="0.2">
      <c r="A3143" s="73" t="str">
        <f t="shared" si="533"/>
        <v/>
      </c>
      <c r="B3143" s="3" t="str">
        <f t="shared" si="531"/>
        <v/>
      </c>
      <c r="E3143" s="14" t="str">
        <f t="shared" si="532"/>
        <v/>
      </c>
      <c r="F3143" s="3">
        <f t="shared" si="529"/>
        <v>8</v>
      </c>
      <c r="G3143" s="3" t="str">
        <f t="shared" si="534"/>
        <v/>
      </c>
      <c r="H3143" s="3">
        <f t="shared" si="530"/>
        <v>0</v>
      </c>
      <c r="I3143" s="3" t="str">
        <f t="shared" si="535"/>
        <v/>
      </c>
      <c r="K3143" s="3">
        <f t="shared" si="526"/>
        <v>61</v>
      </c>
      <c r="L3143" s="3" t="str">
        <f t="shared" si="527"/>
        <v/>
      </c>
      <c r="N3143" s="48" t="s">
        <v>52</v>
      </c>
      <c r="O3143" s="57">
        <f t="shared" si="528"/>
        <v>1</v>
      </c>
      <c r="P3143" s="36"/>
      <c r="Q3143" s="35"/>
      <c r="R3143" s="37"/>
      <c r="S3143" s="185"/>
      <c r="T3143" s="62" t="str">
        <f>IF(N3143&lt;&gt;"Choose Race",VLOOKUP(Q3143,'Riders Names'!A$2:B$582,2,FALSE),"")</f>
        <v/>
      </c>
      <c r="U3143" s="45" t="str">
        <f>IF(P3143&gt;0,VLOOKUP(Q3143,'Riders Names'!A$2:B$582,1,FALSE),"")</f>
        <v/>
      </c>
      <c r="X3143" s="7" t="str">
        <f>IF('My Races'!$H$2="All",Q3143,CONCATENATE(Q3143,N3143))</f>
        <v>Choose Race</v>
      </c>
    </row>
    <row r="3144" spans="1:24" hidden="1" x14ac:dyDescent="0.2">
      <c r="A3144" s="73" t="str">
        <f t="shared" si="533"/>
        <v/>
      </c>
      <c r="B3144" s="3" t="str">
        <f t="shared" si="531"/>
        <v/>
      </c>
      <c r="E3144" s="14" t="str">
        <f t="shared" si="532"/>
        <v/>
      </c>
      <c r="F3144" s="3">
        <f t="shared" si="529"/>
        <v>8</v>
      </c>
      <c r="G3144" s="3" t="str">
        <f t="shared" si="534"/>
        <v/>
      </c>
      <c r="H3144" s="3">
        <f t="shared" si="530"/>
        <v>0</v>
      </c>
      <c r="I3144" s="3" t="str">
        <f t="shared" si="535"/>
        <v/>
      </c>
      <c r="K3144" s="3">
        <f t="shared" si="526"/>
        <v>61</v>
      </c>
      <c r="L3144" s="3" t="str">
        <f t="shared" si="527"/>
        <v/>
      </c>
      <c r="N3144" s="48" t="s">
        <v>52</v>
      </c>
      <c r="O3144" s="57">
        <f t="shared" si="528"/>
        <v>1</v>
      </c>
      <c r="P3144" s="36"/>
      <c r="Q3144" s="35"/>
      <c r="R3144" s="37"/>
      <c r="S3144" s="185"/>
      <c r="T3144" s="62" t="str">
        <f>IF(N3144&lt;&gt;"Choose Race",VLOOKUP(Q3144,'Riders Names'!A$2:B$582,2,FALSE),"")</f>
        <v/>
      </c>
      <c r="U3144" s="45" t="str">
        <f>IF(P3144&gt;0,VLOOKUP(Q3144,'Riders Names'!A$2:B$582,1,FALSE),"")</f>
        <v/>
      </c>
      <c r="X3144" s="7" t="str">
        <f>IF('My Races'!$H$2="All",Q3144,CONCATENATE(Q3144,N3144))</f>
        <v>Choose Race</v>
      </c>
    </row>
    <row r="3145" spans="1:24" hidden="1" x14ac:dyDescent="0.2">
      <c r="A3145" s="73" t="str">
        <f t="shared" si="533"/>
        <v/>
      </c>
      <c r="B3145" s="3" t="str">
        <f t="shared" si="531"/>
        <v/>
      </c>
      <c r="E3145" s="14" t="str">
        <f t="shared" si="532"/>
        <v/>
      </c>
      <c r="F3145" s="3">
        <f t="shared" si="529"/>
        <v>8</v>
      </c>
      <c r="G3145" s="3" t="str">
        <f t="shared" si="534"/>
        <v/>
      </c>
      <c r="H3145" s="3">
        <f t="shared" si="530"/>
        <v>0</v>
      </c>
      <c r="I3145" s="3" t="str">
        <f t="shared" si="535"/>
        <v/>
      </c>
      <c r="K3145" s="3">
        <f t="shared" ref="K3145:K3208" si="536">IF(X3145=$AA$6,K3144+1,K3144)</f>
        <v>61</v>
      </c>
      <c r="L3145" s="3" t="str">
        <f t="shared" ref="L3145:L3208" si="537">IF(K3145&lt;&gt;K3144,CONCATENATE($AA$4,K3145),"")</f>
        <v/>
      </c>
      <c r="N3145" s="48" t="s">
        <v>52</v>
      </c>
      <c r="O3145" s="57">
        <f t="shared" si="528"/>
        <v>1</v>
      </c>
      <c r="P3145" s="36"/>
      <c r="Q3145" s="35"/>
      <c r="R3145" s="37"/>
      <c r="S3145" s="185"/>
      <c r="T3145" s="62" t="str">
        <f>IF(N3145&lt;&gt;"Choose Race",VLOOKUP(Q3145,'Riders Names'!A$2:B$582,2,FALSE),"")</f>
        <v/>
      </c>
      <c r="U3145" s="45" t="str">
        <f>IF(P3145&gt;0,VLOOKUP(Q3145,'Riders Names'!A$2:B$582,1,FALSE),"")</f>
        <v/>
      </c>
      <c r="X3145" s="7" t="str">
        <f>IF('My Races'!$H$2="All",Q3145,CONCATENATE(Q3145,N3145))</f>
        <v>Choose Race</v>
      </c>
    </row>
    <row r="3146" spans="1:24" hidden="1" x14ac:dyDescent="0.2">
      <c r="A3146" s="73" t="str">
        <f t="shared" si="533"/>
        <v/>
      </c>
      <c r="B3146" s="3" t="str">
        <f t="shared" si="531"/>
        <v/>
      </c>
      <c r="E3146" s="14" t="str">
        <f t="shared" si="532"/>
        <v/>
      </c>
      <c r="F3146" s="3">
        <f t="shared" si="529"/>
        <v>8</v>
      </c>
      <c r="G3146" s="3" t="str">
        <f t="shared" si="534"/>
        <v/>
      </c>
      <c r="H3146" s="3">
        <f t="shared" si="530"/>
        <v>0</v>
      </c>
      <c r="I3146" s="3" t="str">
        <f t="shared" si="535"/>
        <v/>
      </c>
      <c r="K3146" s="3">
        <f t="shared" si="536"/>
        <v>61</v>
      </c>
      <c r="L3146" s="3" t="str">
        <f t="shared" si="537"/>
        <v/>
      </c>
      <c r="N3146" s="48" t="s">
        <v>52</v>
      </c>
      <c r="O3146" s="57">
        <f t="shared" si="528"/>
        <v>1</v>
      </c>
      <c r="P3146" s="36"/>
      <c r="Q3146" s="35"/>
      <c r="R3146" s="37"/>
      <c r="S3146" s="185"/>
      <c r="T3146" s="62" t="str">
        <f>IF(N3146&lt;&gt;"Choose Race",VLOOKUP(Q3146,'Riders Names'!A$2:B$582,2,FALSE),"")</f>
        <v/>
      </c>
      <c r="U3146" s="45" t="str">
        <f>IF(P3146&gt;0,VLOOKUP(Q3146,'Riders Names'!A$2:B$582,1,FALSE),"")</f>
        <v/>
      </c>
      <c r="X3146" s="7" t="str">
        <f>IF('My Races'!$H$2="All",Q3146,CONCATENATE(Q3146,N3146))</f>
        <v>Choose Race</v>
      </c>
    </row>
    <row r="3147" spans="1:24" hidden="1" x14ac:dyDescent="0.2">
      <c r="A3147" s="73" t="str">
        <f t="shared" si="533"/>
        <v/>
      </c>
      <c r="B3147" s="3" t="str">
        <f t="shared" si="531"/>
        <v/>
      </c>
      <c r="E3147" s="14" t="str">
        <f t="shared" si="532"/>
        <v/>
      </c>
      <c r="F3147" s="3">
        <f t="shared" si="529"/>
        <v>8</v>
      </c>
      <c r="G3147" s="3" t="str">
        <f t="shared" si="534"/>
        <v/>
      </c>
      <c r="H3147" s="3">
        <f t="shared" si="530"/>
        <v>0</v>
      </c>
      <c r="I3147" s="3" t="str">
        <f t="shared" si="535"/>
        <v/>
      </c>
      <c r="K3147" s="3">
        <f t="shared" si="536"/>
        <v>61</v>
      </c>
      <c r="L3147" s="3" t="str">
        <f t="shared" si="537"/>
        <v/>
      </c>
      <c r="N3147" s="48" t="s">
        <v>52</v>
      </c>
      <c r="O3147" s="57">
        <f t="shared" si="528"/>
        <v>1</v>
      </c>
      <c r="P3147" s="36"/>
      <c r="Q3147" s="35"/>
      <c r="R3147" s="37"/>
      <c r="S3147" s="185"/>
      <c r="T3147" s="62" t="str">
        <f>IF(N3147&lt;&gt;"Choose Race",VLOOKUP(Q3147,'Riders Names'!A$2:B$582,2,FALSE),"")</f>
        <v/>
      </c>
      <c r="U3147" s="45" t="str">
        <f>IF(P3147&gt;0,VLOOKUP(Q3147,'Riders Names'!A$2:B$582,1,FALSE),"")</f>
        <v/>
      </c>
      <c r="X3147" s="7" t="str">
        <f>IF('My Races'!$H$2="All",Q3147,CONCATENATE(Q3147,N3147))</f>
        <v>Choose Race</v>
      </c>
    </row>
    <row r="3148" spans="1:24" hidden="1" x14ac:dyDescent="0.2">
      <c r="A3148" s="73" t="str">
        <f t="shared" si="533"/>
        <v/>
      </c>
      <c r="B3148" s="3" t="str">
        <f t="shared" si="531"/>
        <v/>
      </c>
      <c r="E3148" s="14" t="str">
        <f t="shared" si="532"/>
        <v/>
      </c>
      <c r="F3148" s="3">
        <f t="shared" si="529"/>
        <v>8</v>
      </c>
      <c r="G3148" s="3" t="str">
        <f t="shared" si="534"/>
        <v/>
      </c>
      <c r="H3148" s="3">
        <f t="shared" si="530"/>
        <v>0</v>
      </c>
      <c r="I3148" s="3" t="str">
        <f t="shared" si="535"/>
        <v/>
      </c>
      <c r="K3148" s="3">
        <f t="shared" si="536"/>
        <v>61</v>
      </c>
      <c r="L3148" s="3" t="str">
        <f t="shared" si="537"/>
        <v/>
      </c>
      <c r="N3148" s="48" t="s">
        <v>52</v>
      </c>
      <c r="O3148" s="57">
        <f t="shared" si="528"/>
        <v>1</v>
      </c>
      <c r="P3148" s="36"/>
      <c r="Q3148" s="35"/>
      <c r="R3148" s="37"/>
      <c r="S3148" s="185"/>
      <c r="T3148" s="62" t="str">
        <f>IF(N3148&lt;&gt;"Choose Race",VLOOKUP(Q3148,'Riders Names'!A$2:B$582,2,FALSE),"")</f>
        <v/>
      </c>
      <c r="U3148" s="45" t="str">
        <f>IF(P3148&gt;0,VLOOKUP(Q3148,'Riders Names'!A$2:B$582,1,FALSE),"")</f>
        <v/>
      </c>
      <c r="X3148" s="7" t="str">
        <f>IF('My Races'!$H$2="All",Q3148,CONCATENATE(Q3148,N3148))</f>
        <v>Choose Race</v>
      </c>
    </row>
    <row r="3149" spans="1:24" hidden="1" x14ac:dyDescent="0.2">
      <c r="A3149" s="73" t="str">
        <f t="shared" si="533"/>
        <v/>
      </c>
      <c r="B3149" s="3" t="str">
        <f t="shared" si="531"/>
        <v/>
      </c>
      <c r="E3149" s="14" t="str">
        <f t="shared" si="532"/>
        <v/>
      </c>
      <c r="F3149" s="3">
        <f t="shared" si="529"/>
        <v>8</v>
      </c>
      <c r="G3149" s="3" t="str">
        <f t="shared" si="534"/>
        <v/>
      </c>
      <c r="H3149" s="3">
        <f t="shared" si="530"/>
        <v>0</v>
      </c>
      <c r="I3149" s="3" t="str">
        <f t="shared" si="535"/>
        <v/>
      </c>
      <c r="K3149" s="3">
        <f t="shared" si="536"/>
        <v>61</v>
      </c>
      <c r="L3149" s="3" t="str">
        <f t="shared" si="537"/>
        <v/>
      </c>
      <c r="N3149" s="48" t="s">
        <v>52</v>
      </c>
      <c r="O3149" s="57">
        <f t="shared" si="528"/>
        <v>1</v>
      </c>
      <c r="P3149" s="36"/>
      <c r="Q3149" s="35"/>
      <c r="R3149" s="37"/>
      <c r="S3149" s="185"/>
      <c r="T3149" s="62" t="str">
        <f>IF(N3149&lt;&gt;"Choose Race",VLOOKUP(Q3149,'Riders Names'!A$2:B$582,2,FALSE),"")</f>
        <v/>
      </c>
      <c r="U3149" s="45" t="str">
        <f>IF(P3149&gt;0,VLOOKUP(Q3149,'Riders Names'!A$2:B$582,1,FALSE),"")</f>
        <v/>
      </c>
      <c r="X3149" s="7" t="str">
        <f>IF('My Races'!$H$2="All",Q3149,CONCATENATE(Q3149,N3149))</f>
        <v>Choose Race</v>
      </c>
    </row>
    <row r="3150" spans="1:24" hidden="1" x14ac:dyDescent="0.2">
      <c r="A3150" s="73" t="str">
        <f t="shared" si="533"/>
        <v/>
      </c>
      <c r="B3150" s="3" t="str">
        <f t="shared" si="531"/>
        <v/>
      </c>
      <c r="E3150" s="14" t="str">
        <f t="shared" si="532"/>
        <v/>
      </c>
      <c r="F3150" s="3">
        <f t="shared" si="529"/>
        <v>8</v>
      </c>
      <c r="G3150" s="3" t="str">
        <f t="shared" si="534"/>
        <v/>
      </c>
      <c r="H3150" s="3">
        <f t="shared" si="530"/>
        <v>0</v>
      </c>
      <c r="I3150" s="3" t="str">
        <f t="shared" si="535"/>
        <v/>
      </c>
      <c r="K3150" s="3">
        <f t="shared" si="536"/>
        <v>61</v>
      </c>
      <c r="L3150" s="3" t="str">
        <f t="shared" si="537"/>
        <v/>
      </c>
      <c r="N3150" s="48" t="s">
        <v>52</v>
      </c>
      <c r="O3150" s="57">
        <f t="shared" si="528"/>
        <v>1</v>
      </c>
      <c r="P3150" s="36"/>
      <c r="Q3150" s="35"/>
      <c r="R3150" s="37"/>
      <c r="S3150" s="185"/>
      <c r="T3150" s="62" t="str">
        <f>IF(N3150&lt;&gt;"Choose Race",VLOOKUP(Q3150,'Riders Names'!A$2:B$582,2,FALSE),"")</f>
        <v/>
      </c>
      <c r="U3150" s="45" t="str">
        <f>IF(P3150&gt;0,VLOOKUP(Q3150,'Riders Names'!A$2:B$582,1,FALSE),"")</f>
        <v/>
      </c>
      <c r="X3150" s="7" t="str">
        <f>IF('My Races'!$H$2="All",Q3150,CONCATENATE(Q3150,N3150))</f>
        <v>Choose Race</v>
      </c>
    </row>
    <row r="3151" spans="1:24" hidden="1" x14ac:dyDescent="0.2">
      <c r="A3151" s="73" t="str">
        <f t="shared" si="533"/>
        <v/>
      </c>
      <c r="B3151" s="3" t="str">
        <f t="shared" si="531"/>
        <v/>
      </c>
      <c r="E3151" s="14" t="str">
        <f t="shared" si="532"/>
        <v/>
      </c>
      <c r="F3151" s="3">
        <f t="shared" si="529"/>
        <v>8</v>
      </c>
      <c r="G3151" s="3" t="str">
        <f t="shared" si="534"/>
        <v/>
      </c>
      <c r="H3151" s="3">
        <f t="shared" si="530"/>
        <v>0</v>
      </c>
      <c r="I3151" s="3" t="str">
        <f t="shared" si="535"/>
        <v/>
      </c>
      <c r="K3151" s="3">
        <f t="shared" si="536"/>
        <v>61</v>
      </c>
      <c r="L3151" s="3" t="str">
        <f t="shared" si="537"/>
        <v/>
      </c>
      <c r="N3151" s="48" t="s">
        <v>52</v>
      </c>
      <c r="O3151" s="57">
        <f t="shared" si="528"/>
        <v>1</v>
      </c>
      <c r="P3151" s="36"/>
      <c r="Q3151" s="35"/>
      <c r="R3151" s="37"/>
      <c r="S3151" s="185"/>
      <c r="T3151" s="62" t="str">
        <f>IF(N3151&lt;&gt;"Choose Race",VLOOKUP(Q3151,'Riders Names'!A$2:B$582,2,FALSE),"")</f>
        <v/>
      </c>
      <c r="U3151" s="45" t="str">
        <f>IF(P3151&gt;0,VLOOKUP(Q3151,'Riders Names'!A$2:B$582,1,FALSE),"")</f>
        <v/>
      </c>
      <c r="X3151" s="7" t="str">
        <f>IF('My Races'!$H$2="All",Q3151,CONCATENATE(Q3151,N3151))</f>
        <v>Choose Race</v>
      </c>
    </row>
    <row r="3152" spans="1:24" hidden="1" x14ac:dyDescent="0.2">
      <c r="A3152" s="73" t="str">
        <f t="shared" si="533"/>
        <v/>
      </c>
      <c r="B3152" s="3" t="str">
        <f t="shared" si="531"/>
        <v/>
      </c>
      <c r="E3152" s="14" t="str">
        <f t="shared" si="532"/>
        <v/>
      </c>
      <c r="F3152" s="3">
        <f t="shared" si="529"/>
        <v>8</v>
      </c>
      <c r="G3152" s="3" t="str">
        <f t="shared" si="534"/>
        <v/>
      </c>
      <c r="H3152" s="3">
        <f t="shared" si="530"/>
        <v>0</v>
      </c>
      <c r="I3152" s="3" t="str">
        <f t="shared" si="535"/>
        <v/>
      </c>
      <c r="K3152" s="3">
        <f t="shared" si="536"/>
        <v>61</v>
      </c>
      <c r="L3152" s="3" t="str">
        <f t="shared" si="537"/>
        <v/>
      </c>
      <c r="N3152" s="48" t="s">
        <v>52</v>
      </c>
      <c r="O3152" s="57">
        <f t="shared" ref="O3152:O3215" si="538">IF(AND(N3152&lt;&gt;"Choose Race",N3152=N3151),O3151+1,1)</f>
        <v>1</v>
      </c>
      <c r="P3152" s="36"/>
      <c r="Q3152" s="35"/>
      <c r="R3152" s="37"/>
      <c r="S3152" s="185"/>
      <c r="T3152" s="62" t="str">
        <f>IF(N3152&lt;&gt;"Choose Race",VLOOKUP(Q3152,'Riders Names'!A$2:B$582,2,FALSE),"")</f>
        <v/>
      </c>
      <c r="U3152" s="45" t="str">
        <f>IF(P3152&gt;0,VLOOKUP(Q3152,'Riders Names'!A$2:B$582,1,FALSE),"")</f>
        <v/>
      </c>
      <c r="X3152" s="7" t="str">
        <f>IF('My Races'!$H$2="All",Q3152,CONCATENATE(Q3152,N3152))</f>
        <v>Choose Race</v>
      </c>
    </row>
    <row r="3153" spans="1:24" hidden="1" x14ac:dyDescent="0.2">
      <c r="A3153" s="73" t="str">
        <f t="shared" si="533"/>
        <v/>
      </c>
      <c r="B3153" s="3" t="str">
        <f t="shared" si="531"/>
        <v/>
      </c>
      <c r="E3153" s="14" t="str">
        <f t="shared" si="532"/>
        <v/>
      </c>
      <c r="F3153" s="3">
        <f t="shared" si="529"/>
        <v>8</v>
      </c>
      <c r="G3153" s="3" t="str">
        <f t="shared" si="534"/>
        <v/>
      </c>
      <c r="H3153" s="3">
        <f t="shared" si="530"/>
        <v>0</v>
      </c>
      <c r="I3153" s="3" t="str">
        <f t="shared" si="535"/>
        <v/>
      </c>
      <c r="K3153" s="3">
        <f t="shared" si="536"/>
        <v>61</v>
      </c>
      <c r="L3153" s="3" t="str">
        <f t="shared" si="537"/>
        <v/>
      </c>
      <c r="N3153" s="48" t="s">
        <v>52</v>
      </c>
      <c r="O3153" s="57">
        <f t="shared" si="538"/>
        <v>1</v>
      </c>
      <c r="P3153" s="36"/>
      <c r="Q3153" s="35"/>
      <c r="R3153" s="37"/>
      <c r="S3153" s="185"/>
      <c r="T3153" s="62" t="str">
        <f>IF(N3153&lt;&gt;"Choose Race",VLOOKUP(Q3153,'Riders Names'!A$2:B$582,2,FALSE),"")</f>
        <v/>
      </c>
      <c r="U3153" s="45" t="str">
        <f>IF(P3153&gt;0,VLOOKUP(Q3153,'Riders Names'!A$2:B$582,1,FALSE),"")</f>
        <v/>
      </c>
      <c r="X3153" s="7" t="str">
        <f>IF('My Races'!$H$2="All",Q3153,CONCATENATE(Q3153,N3153))</f>
        <v>Choose Race</v>
      </c>
    </row>
    <row r="3154" spans="1:24" hidden="1" x14ac:dyDescent="0.2">
      <c r="A3154" s="73" t="str">
        <f t="shared" si="533"/>
        <v/>
      </c>
      <c r="B3154" s="3" t="str">
        <f t="shared" si="531"/>
        <v/>
      </c>
      <c r="E3154" s="14" t="str">
        <f t="shared" si="532"/>
        <v/>
      </c>
      <c r="F3154" s="3">
        <f t="shared" si="529"/>
        <v>8</v>
      </c>
      <c r="G3154" s="3" t="str">
        <f t="shared" si="534"/>
        <v/>
      </c>
      <c r="H3154" s="3">
        <f t="shared" si="530"/>
        <v>0</v>
      </c>
      <c r="I3154" s="3" t="str">
        <f t="shared" si="535"/>
        <v/>
      </c>
      <c r="K3154" s="3">
        <f t="shared" si="536"/>
        <v>61</v>
      </c>
      <c r="L3154" s="3" t="str">
        <f t="shared" si="537"/>
        <v/>
      </c>
      <c r="N3154" s="48" t="s">
        <v>52</v>
      </c>
      <c r="O3154" s="57">
        <f t="shared" si="538"/>
        <v>1</v>
      </c>
      <c r="P3154" s="36"/>
      <c r="Q3154" s="35"/>
      <c r="R3154" s="37"/>
      <c r="S3154" s="185"/>
      <c r="T3154" s="62" t="str">
        <f>IF(N3154&lt;&gt;"Choose Race",VLOOKUP(Q3154,'Riders Names'!A$2:B$582,2,FALSE),"")</f>
        <v/>
      </c>
      <c r="U3154" s="45" t="str">
        <f>IF(P3154&gt;0,VLOOKUP(Q3154,'Riders Names'!A$2:B$582,1,FALSE),"")</f>
        <v/>
      </c>
      <c r="X3154" s="7" t="str">
        <f>IF('My Races'!$H$2="All",Q3154,CONCATENATE(Q3154,N3154))</f>
        <v>Choose Race</v>
      </c>
    </row>
    <row r="3155" spans="1:24" hidden="1" x14ac:dyDescent="0.2">
      <c r="A3155" s="73" t="str">
        <f t="shared" si="533"/>
        <v/>
      </c>
      <c r="B3155" s="3" t="str">
        <f t="shared" si="531"/>
        <v/>
      </c>
      <c r="E3155" s="14" t="str">
        <f t="shared" si="532"/>
        <v/>
      </c>
      <c r="F3155" s="3">
        <f t="shared" ref="F3155:F3218" si="539">IF(AND(E3155&lt;&gt;"",E3154&lt;&gt;E3155),F3154+1,F3154)</f>
        <v>8</v>
      </c>
      <c r="G3155" s="3" t="str">
        <f t="shared" si="534"/>
        <v/>
      </c>
      <c r="H3155" s="3">
        <f t="shared" si="530"/>
        <v>0</v>
      </c>
      <c r="I3155" s="3" t="str">
        <f t="shared" si="535"/>
        <v/>
      </c>
      <c r="K3155" s="3">
        <f t="shared" si="536"/>
        <v>61</v>
      </c>
      <c r="L3155" s="3" t="str">
        <f t="shared" si="537"/>
        <v/>
      </c>
      <c r="N3155" s="48" t="s">
        <v>52</v>
      </c>
      <c r="O3155" s="57">
        <f t="shared" si="538"/>
        <v>1</v>
      </c>
      <c r="P3155" s="36"/>
      <c r="Q3155" s="35"/>
      <c r="R3155" s="37"/>
      <c r="S3155" s="185"/>
      <c r="T3155" s="62" t="str">
        <f>IF(N3155&lt;&gt;"Choose Race",VLOOKUP(Q3155,'Riders Names'!A$2:B$582,2,FALSE),"")</f>
        <v/>
      </c>
      <c r="U3155" s="45" t="str">
        <f>IF(P3155&gt;0,VLOOKUP(Q3155,'Riders Names'!A$2:B$582,1,FALSE),"")</f>
        <v/>
      </c>
      <c r="X3155" s="7" t="str">
        <f>IF('My Races'!$H$2="All",Q3155,CONCATENATE(Q3155,N3155))</f>
        <v>Choose Race</v>
      </c>
    </row>
    <row r="3156" spans="1:24" hidden="1" x14ac:dyDescent="0.2">
      <c r="A3156" s="73" t="str">
        <f t="shared" si="533"/>
        <v/>
      </c>
      <c r="B3156" s="3" t="str">
        <f t="shared" si="531"/>
        <v/>
      </c>
      <c r="E3156" s="14" t="str">
        <f t="shared" si="532"/>
        <v/>
      </c>
      <c r="F3156" s="3">
        <f t="shared" si="539"/>
        <v>8</v>
      </c>
      <c r="G3156" s="3" t="str">
        <f t="shared" si="534"/>
        <v/>
      </c>
      <c r="H3156" s="3">
        <f t="shared" si="530"/>
        <v>0</v>
      </c>
      <c r="I3156" s="3" t="str">
        <f t="shared" si="535"/>
        <v/>
      </c>
      <c r="K3156" s="3">
        <f t="shared" si="536"/>
        <v>61</v>
      </c>
      <c r="L3156" s="3" t="str">
        <f t="shared" si="537"/>
        <v/>
      </c>
      <c r="N3156" s="48" t="s">
        <v>52</v>
      </c>
      <c r="O3156" s="57">
        <f t="shared" si="538"/>
        <v>1</v>
      </c>
      <c r="P3156" s="36"/>
      <c r="Q3156" s="35"/>
      <c r="R3156" s="37"/>
      <c r="S3156" s="185"/>
      <c r="T3156" s="62" t="str">
        <f>IF(N3156&lt;&gt;"Choose Race",VLOOKUP(Q3156,'Riders Names'!A$2:B$582,2,FALSE),"")</f>
        <v/>
      </c>
      <c r="U3156" s="45" t="str">
        <f>IF(P3156&gt;0,VLOOKUP(Q3156,'Riders Names'!A$2:B$582,1,FALSE),"")</f>
        <v/>
      </c>
      <c r="X3156" s="7" t="str">
        <f>IF('My Races'!$H$2="All",Q3156,CONCATENATE(Q3156,N3156))</f>
        <v>Choose Race</v>
      </c>
    </row>
    <row r="3157" spans="1:24" hidden="1" x14ac:dyDescent="0.2">
      <c r="A3157" s="73" t="str">
        <f t="shared" si="533"/>
        <v/>
      </c>
      <c r="B3157" s="3" t="str">
        <f t="shared" si="531"/>
        <v/>
      </c>
      <c r="E3157" s="14" t="str">
        <f t="shared" si="532"/>
        <v/>
      </c>
      <c r="F3157" s="3">
        <f t="shared" si="539"/>
        <v>8</v>
      </c>
      <c r="G3157" s="3" t="str">
        <f t="shared" si="534"/>
        <v/>
      </c>
      <c r="H3157" s="3">
        <f t="shared" si="530"/>
        <v>0</v>
      </c>
      <c r="I3157" s="3" t="str">
        <f t="shared" si="535"/>
        <v/>
      </c>
      <c r="K3157" s="3">
        <f t="shared" si="536"/>
        <v>61</v>
      </c>
      <c r="L3157" s="3" t="str">
        <f t="shared" si="537"/>
        <v/>
      </c>
      <c r="N3157" s="48" t="s">
        <v>52</v>
      </c>
      <c r="O3157" s="57">
        <f t="shared" si="538"/>
        <v>1</v>
      </c>
      <c r="P3157" s="36"/>
      <c r="Q3157" s="35"/>
      <c r="R3157" s="37"/>
      <c r="S3157" s="185"/>
      <c r="T3157" s="62" t="str">
        <f>IF(N3157&lt;&gt;"Choose Race",VLOOKUP(Q3157,'Riders Names'!A$2:B$582,2,FALSE),"")</f>
        <v/>
      </c>
      <c r="U3157" s="45" t="str">
        <f>IF(P3157&gt;0,VLOOKUP(Q3157,'Riders Names'!A$2:B$582,1,FALSE),"")</f>
        <v/>
      </c>
      <c r="X3157" s="7" t="str">
        <f>IF('My Races'!$H$2="All",Q3157,CONCATENATE(Q3157,N3157))</f>
        <v>Choose Race</v>
      </c>
    </row>
    <row r="3158" spans="1:24" hidden="1" x14ac:dyDescent="0.2">
      <c r="A3158" s="73" t="str">
        <f t="shared" si="533"/>
        <v/>
      </c>
      <c r="B3158" s="3" t="str">
        <f t="shared" si="531"/>
        <v/>
      </c>
      <c r="E3158" s="14" t="str">
        <f t="shared" si="532"/>
        <v/>
      </c>
      <c r="F3158" s="3">
        <f t="shared" si="539"/>
        <v>8</v>
      </c>
      <c r="G3158" s="3" t="str">
        <f t="shared" si="534"/>
        <v/>
      </c>
      <c r="H3158" s="3">
        <f t="shared" si="530"/>
        <v>0</v>
      </c>
      <c r="I3158" s="3" t="str">
        <f t="shared" si="535"/>
        <v/>
      </c>
      <c r="K3158" s="3">
        <f t="shared" si="536"/>
        <v>61</v>
      </c>
      <c r="L3158" s="3" t="str">
        <f t="shared" si="537"/>
        <v/>
      </c>
      <c r="N3158" s="48" t="s">
        <v>52</v>
      </c>
      <c r="O3158" s="57">
        <f t="shared" si="538"/>
        <v>1</v>
      </c>
      <c r="P3158" s="36"/>
      <c r="Q3158" s="35"/>
      <c r="R3158" s="37"/>
      <c r="S3158" s="185"/>
      <c r="T3158" s="62" t="str">
        <f>IF(N3158&lt;&gt;"Choose Race",VLOOKUP(Q3158,'Riders Names'!A$2:B$582,2,FALSE),"")</f>
        <v/>
      </c>
      <c r="U3158" s="45" t="str">
        <f>IF(P3158&gt;0,VLOOKUP(Q3158,'Riders Names'!A$2:B$582,1,FALSE),"")</f>
        <v/>
      </c>
      <c r="X3158" s="7" t="str">
        <f>IF('My Races'!$H$2="All",Q3158,CONCATENATE(Q3158,N3158))</f>
        <v>Choose Race</v>
      </c>
    </row>
    <row r="3159" spans="1:24" hidden="1" x14ac:dyDescent="0.2">
      <c r="A3159" s="73" t="str">
        <f t="shared" si="533"/>
        <v/>
      </c>
      <c r="B3159" s="3" t="str">
        <f t="shared" si="531"/>
        <v/>
      </c>
      <c r="E3159" s="14" t="str">
        <f t="shared" si="532"/>
        <v/>
      </c>
      <c r="F3159" s="3">
        <f t="shared" si="539"/>
        <v>8</v>
      </c>
      <c r="G3159" s="3" t="str">
        <f t="shared" si="534"/>
        <v/>
      </c>
      <c r="H3159" s="3">
        <f t="shared" si="530"/>
        <v>0</v>
      </c>
      <c r="I3159" s="3" t="str">
        <f t="shared" si="535"/>
        <v/>
      </c>
      <c r="K3159" s="3">
        <f t="shared" si="536"/>
        <v>61</v>
      </c>
      <c r="L3159" s="3" t="str">
        <f t="shared" si="537"/>
        <v/>
      </c>
      <c r="N3159" s="48" t="s">
        <v>52</v>
      </c>
      <c r="O3159" s="57">
        <f t="shared" si="538"/>
        <v>1</v>
      </c>
      <c r="P3159" s="36"/>
      <c r="Q3159" s="35"/>
      <c r="R3159" s="37"/>
      <c r="S3159" s="185"/>
      <c r="T3159" s="62" t="str">
        <f>IF(N3159&lt;&gt;"Choose Race",VLOOKUP(Q3159,'Riders Names'!A$2:B$582,2,FALSE),"")</f>
        <v/>
      </c>
      <c r="U3159" s="45" t="str">
        <f>IF(P3159&gt;0,VLOOKUP(Q3159,'Riders Names'!A$2:B$582,1,FALSE),"")</f>
        <v/>
      </c>
      <c r="X3159" s="7" t="str">
        <f>IF('My Races'!$H$2="All",Q3159,CONCATENATE(Q3159,N3159))</f>
        <v>Choose Race</v>
      </c>
    </row>
    <row r="3160" spans="1:24" hidden="1" x14ac:dyDescent="0.2">
      <c r="A3160" s="73" t="str">
        <f t="shared" si="533"/>
        <v/>
      </c>
      <c r="B3160" s="3" t="str">
        <f t="shared" si="531"/>
        <v/>
      </c>
      <c r="E3160" s="14" t="str">
        <f t="shared" si="532"/>
        <v/>
      </c>
      <c r="F3160" s="3">
        <f t="shared" si="539"/>
        <v>8</v>
      </c>
      <c r="G3160" s="3" t="str">
        <f t="shared" si="534"/>
        <v/>
      </c>
      <c r="H3160" s="3">
        <f t="shared" si="530"/>
        <v>0</v>
      </c>
      <c r="I3160" s="3" t="str">
        <f t="shared" si="535"/>
        <v/>
      </c>
      <c r="K3160" s="3">
        <f t="shared" si="536"/>
        <v>61</v>
      </c>
      <c r="L3160" s="3" t="str">
        <f t="shared" si="537"/>
        <v/>
      </c>
      <c r="N3160" s="48" t="s">
        <v>52</v>
      </c>
      <c r="O3160" s="57">
        <f t="shared" si="538"/>
        <v>1</v>
      </c>
      <c r="P3160" s="36"/>
      <c r="Q3160" s="35"/>
      <c r="R3160" s="37"/>
      <c r="S3160" s="185"/>
      <c r="T3160" s="62" t="str">
        <f>IF(N3160&lt;&gt;"Choose Race",VLOOKUP(Q3160,'Riders Names'!A$2:B$582,2,FALSE),"")</f>
        <v/>
      </c>
      <c r="U3160" s="45" t="str">
        <f>IF(P3160&gt;0,VLOOKUP(Q3160,'Riders Names'!A$2:B$582,1,FALSE),"")</f>
        <v/>
      </c>
      <c r="X3160" s="7" t="str">
        <f>IF('My Races'!$H$2="All",Q3160,CONCATENATE(Q3160,N3160))</f>
        <v>Choose Race</v>
      </c>
    </row>
    <row r="3161" spans="1:24" hidden="1" x14ac:dyDescent="0.2">
      <c r="A3161" s="73" t="str">
        <f t="shared" si="533"/>
        <v/>
      </c>
      <c r="B3161" s="3" t="str">
        <f t="shared" si="531"/>
        <v/>
      </c>
      <c r="E3161" s="14" t="str">
        <f t="shared" si="532"/>
        <v/>
      </c>
      <c r="F3161" s="3">
        <f t="shared" si="539"/>
        <v>8</v>
      </c>
      <c r="G3161" s="3" t="str">
        <f t="shared" si="534"/>
        <v/>
      </c>
      <c r="H3161" s="3">
        <f t="shared" si="530"/>
        <v>0</v>
      </c>
      <c r="I3161" s="3" t="str">
        <f t="shared" si="535"/>
        <v/>
      </c>
      <c r="K3161" s="3">
        <f t="shared" si="536"/>
        <v>61</v>
      </c>
      <c r="L3161" s="3" t="str">
        <f t="shared" si="537"/>
        <v/>
      </c>
      <c r="N3161" s="48" t="s">
        <v>52</v>
      </c>
      <c r="O3161" s="57">
        <f t="shared" si="538"/>
        <v>1</v>
      </c>
      <c r="P3161" s="36"/>
      <c r="Q3161" s="35"/>
      <c r="R3161" s="37"/>
      <c r="S3161" s="185"/>
      <c r="T3161" s="62" t="str">
        <f>IF(N3161&lt;&gt;"Choose Race",VLOOKUP(Q3161,'Riders Names'!A$2:B$582,2,FALSE),"")</f>
        <v/>
      </c>
      <c r="U3161" s="45" t="str">
        <f>IF(P3161&gt;0,VLOOKUP(Q3161,'Riders Names'!A$2:B$582,1,FALSE),"")</f>
        <v/>
      </c>
      <c r="X3161" s="7" t="str">
        <f>IF('My Races'!$H$2="All",Q3161,CONCATENATE(Q3161,N3161))</f>
        <v>Choose Race</v>
      </c>
    </row>
    <row r="3162" spans="1:24" hidden="1" x14ac:dyDescent="0.2">
      <c r="A3162" s="73" t="str">
        <f t="shared" si="533"/>
        <v/>
      </c>
      <c r="B3162" s="3" t="str">
        <f t="shared" si="531"/>
        <v/>
      </c>
      <c r="E3162" s="14" t="str">
        <f t="shared" si="532"/>
        <v/>
      </c>
      <c r="F3162" s="3">
        <f t="shared" si="539"/>
        <v>8</v>
      </c>
      <c r="G3162" s="3" t="str">
        <f t="shared" si="534"/>
        <v/>
      </c>
      <c r="H3162" s="3">
        <f t="shared" si="530"/>
        <v>0</v>
      </c>
      <c r="I3162" s="3" t="str">
        <f t="shared" si="535"/>
        <v/>
      </c>
      <c r="K3162" s="3">
        <f t="shared" si="536"/>
        <v>61</v>
      </c>
      <c r="L3162" s="3" t="str">
        <f t="shared" si="537"/>
        <v/>
      </c>
      <c r="N3162" s="48" t="s">
        <v>52</v>
      </c>
      <c r="O3162" s="57">
        <f t="shared" si="538"/>
        <v>1</v>
      </c>
      <c r="P3162" s="36"/>
      <c r="Q3162" s="35"/>
      <c r="R3162" s="37"/>
      <c r="S3162" s="185"/>
      <c r="T3162" s="62" t="str">
        <f>IF(N3162&lt;&gt;"Choose Race",VLOOKUP(Q3162,'Riders Names'!A$2:B$582,2,FALSE),"")</f>
        <v/>
      </c>
      <c r="U3162" s="45" t="str">
        <f>IF(P3162&gt;0,VLOOKUP(Q3162,'Riders Names'!A$2:B$582,1,FALSE),"")</f>
        <v/>
      </c>
      <c r="X3162" s="7" t="str">
        <f>IF('My Races'!$H$2="All",Q3162,CONCATENATE(Q3162,N3162))</f>
        <v>Choose Race</v>
      </c>
    </row>
    <row r="3163" spans="1:24" hidden="1" x14ac:dyDescent="0.2">
      <c r="A3163" s="73" t="str">
        <f t="shared" si="533"/>
        <v/>
      </c>
      <c r="B3163" s="3" t="str">
        <f t="shared" si="531"/>
        <v/>
      </c>
      <c r="E3163" s="14" t="str">
        <f t="shared" si="532"/>
        <v/>
      </c>
      <c r="F3163" s="3">
        <f t="shared" si="539"/>
        <v>8</v>
      </c>
      <c r="G3163" s="3" t="str">
        <f t="shared" si="534"/>
        <v/>
      </c>
      <c r="H3163" s="3">
        <f t="shared" si="530"/>
        <v>0</v>
      </c>
      <c r="I3163" s="3" t="str">
        <f t="shared" si="535"/>
        <v/>
      </c>
      <c r="K3163" s="3">
        <f t="shared" si="536"/>
        <v>61</v>
      </c>
      <c r="L3163" s="3" t="str">
        <f t="shared" si="537"/>
        <v/>
      </c>
      <c r="N3163" s="48" t="s">
        <v>52</v>
      </c>
      <c r="O3163" s="57">
        <f t="shared" si="538"/>
        <v>1</v>
      </c>
      <c r="P3163" s="36"/>
      <c r="Q3163" s="35"/>
      <c r="R3163" s="37"/>
      <c r="S3163" s="185"/>
      <c r="T3163" s="62" t="str">
        <f>IF(N3163&lt;&gt;"Choose Race",VLOOKUP(Q3163,'Riders Names'!A$2:B$582,2,FALSE),"")</f>
        <v/>
      </c>
      <c r="U3163" s="45" t="str">
        <f>IF(P3163&gt;0,VLOOKUP(Q3163,'Riders Names'!A$2:B$582,1,FALSE),"")</f>
        <v/>
      </c>
      <c r="X3163" s="7" t="str">
        <f>IF('My Races'!$H$2="All",Q3163,CONCATENATE(Q3163,N3163))</f>
        <v>Choose Race</v>
      </c>
    </row>
    <row r="3164" spans="1:24" hidden="1" x14ac:dyDescent="0.2">
      <c r="A3164" s="73" t="str">
        <f t="shared" si="533"/>
        <v/>
      </c>
      <c r="B3164" s="3" t="str">
        <f t="shared" si="531"/>
        <v/>
      </c>
      <c r="E3164" s="14" t="str">
        <f t="shared" si="532"/>
        <v/>
      </c>
      <c r="F3164" s="3">
        <f t="shared" si="539"/>
        <v>8</v>
      </c>
      <c r="G3164" s="3" t="str">
        <f t="shared" si="534"/>
        <v/>
      </c>
      <c r="H3164" s="3">
        <f t="shared" si="530"/>
        <v>0</v>
      </c>
      <c r="I3164" s="3" t="str">
        <f t="shared" si="535"/>
        <v/>
      </c>
      <c r="K3164" s="3">
        <f t="shared" si="536"/>
        <v>61</v>
      </c>
      <c r="L3164" s="3" t="str">
        <f t="shared" si="537"/>
        <v/>
      </c>
      <c r="N3164" s="48" t="s">
        <v>52</v>
      </c>
      <c r="O3164" s="57">
        <f t="shared" si="538"/>
        <v>1</v>
      </c>
      <c r="P3164" s="36"/>
      <c r="Q3164" s="35"/>
      <c r="R3164" s="37"/>
      <c r="S3164" s="185"/>
      <c r="T3164" s="62" t="str">
        <f>IF(N3164&lt;&gt;"Choose Race",VLOOKUP(Q3164,'Riders Names'!A$2:B$582,2,FALSE),"")</f>
        <v/>
      </c>
      <c r="U3164" s="45" t="str">
        <f>IF(P3164&gt;0,VLOOKUP(Q3164,'Riders Names'!A$2:B$582,1,FALSE),"")</f>
        <v/>
      </c>
      <c r="X3164" s="7" t="str">
        <f>IF('My Races'!$H$2="All",Q3164,CONCATENATE(Q3164,N3164))</f>
        <v>Choose Race</v>
      </c>
    </row>
    <row r="3165" spans="1:24" hidden="1" x14ac:dyDescent="0.2">
      <c r="A3165" s="73" t="str">
        <f t="shared" si="533"/>
        <v/>
      </c>
      <c r="B3165" s="3" t="str">
        <f t="shared" si="531"/>
        <v/>
      </c>
      <c r="E3165" s="14" t="str">
        <f t="shared" si="532"/>
        <v/>
      </c>
      <c r="F3165" s="3">
        <f t="shared" si="539"/>
        <v>8</v>
      </c>
      <c r="G3165" s="3" t="str">
        <f t="shared" si="534"/>
        <v/>
      </c>
      <c r="H3165" s="3">
        <f t="shared" si="530"/>
        <v>0</v>
      </c>
      <c r="I3165" s="3" t="str">
        <f t="shared" si="535"/>
        <v/>
      </c>
      <c r="K3165" s="3">
        <f t="shared" si="536"/>
        <v>61</v>
      </c>
      <c r="L3165" s="3" t="str">
        <f t="shared" si="537"/>
        <v/>
      </c>
      <c r="N3165" s="48" t="s">
        <v>52</v>
      </c>
      <c r="O3165" s="57">
        <f t="shared" si="538"/>
        <v>1</v>
      </c>
      <c r="P3165" s="36"/>
      <c r="Q3165" s="35"/>
      <c r="R3165" s="37"/>
      <c r="S3165" s="185"/>
      <c r="T3165" s="62" t="str">
        <f>IF(N3165&lt;&gt;"Choose Race",VLOOKUP(Q3165,'Riders Names'!A$2:B$582,2,FALSE),"")</f>
        <v/>
      </c>
      <c r="U3165" s="45" t="str">
        <f>IF(P3165&gt;0,VLOOKUP(Q3165,'Riders Names'!A$2:B$582,1,FALSE),"")</f>
        <v/>
      </c>
      <c r="X3165" s="7" t="str">
        <f>IF('My Races'!$H$2="All",Q3165,CONCATENATE(Q3165,N3165))</f>
        <v>Choose Race</v>
      </c>
    </row>
    <row r="3166" spans="1:24" hidden="1" x14ac:dyDescent="0.2">
      <c r="A3166" s="73" t="str">
        <f t="shared" si="533"/>
        <v/>
      </c>
      <c r="B3166" s="3" t="str">
        <f t="shared" si="531"/>
        <v/>
      </c>
      <c r="E3166" s="14" t="str">
        <f t="shared" si="532"/>
        <v/>
      </c>
      <c r="F3166" s="3">
        <f t="shared" si="539"/>
        <v>8</v>
      </c>
      <c r="G3166" s="3" t="str">
        <f t="shared" si="534"/>
        <v/>
      </c>
      <c r="H3166" s="3">
        <f t="shared" si="530"/>
        <v>0</v>
      </c>
      <c r="I3166" s="3" t="str">
        <f t="shared" si="535"/>
        <v/>
      </c>
      <c r="K3166" s="3">
        <f t="shared" si="536"/>
        <v>61</v>
      </c>
      <c r="L3166" s="3" t="str">
        <f t="shared" si="537"/>
        <v/>
      </c>
      <c r="N3166" s="48" t="s">
        <v>52</v>
      </c>
      <c r="O3166" s="57">
        <f t="shared" si="538"/>
        <v>1</v>
      </c>
      <c r="P3166" s="36"/>
      <c r="Q3166" s="35"/>
      <c r="R3166" s="37"/>
      <c r="S3166" s="185"/>
      <c r="T3166" s="62" t="str">
        <f>IF(N3166&lt;&gt;"Choose Race",VLOOKUP(Q3166,'Riders Names'!A$2:B$582,2,FALSE),"")</f>
        <v/>
      </c>
      <c r="U3166" s="45" t="str">
        <f>IF(P3166&gt;0,VLOOKUP(Q3166,'Riders Names'!A$2:B$582,1,FALSE),"")</f>
        <v/>
      </c>
      <c r="X3166" s="7" t="str">
        <f>IF('My Races'!$H$2="All",Q3166,CONCATENATE(Q3166,N3166))</f>
        <v>Choose Race</v>
      </c>
    </row>
    <row r="3167" spans="1:24" hidden="1" x14ac:dyDescent="0.2">
      <c r="A3167" s="73" t="str">
        <f t="shared" si="533"/>
        <v/>
      </c>
      <c r="B3167" s="3" t="str">
        <f t="shared" si="531"/>
        <v/>
      </c>
      <c r="E3167" s="14" t="str">
        <f t="shared" si="532"/>
        <v/>
      </c>
      <c r="F3167" s="3">
        <f t="shared" si="539"/>
        <v>8</v>
      </c>
      <c r="G3167" s="3" t="str">
        <f t="shared" si="534"/>
        <v/>
      </c>
      <c r="H3167" s="3">
        <f t="shared" si="530"/>
        <v>0</v>
      </c>
      <c r="I3167" s="3" t="str">
        <f t="shared" si="535"/>
        <v/>
      </c>
      <c r="K3167" s="3">
        <f t="shared" si="536"/>
        <v>61</v>
      </c>
      <c r="L3167" s="3" t="str">
        <f t="shared" si="537"/>
        <v/>
      </c>
      <c r="N3167" s="48" t="s">
        <v>52</v>
      </c>
      <c r="O3167" s="57">
        <f t="shared" si="538"/>
        <v>1</v>
      </c>
      <c r="P3167" s="36"/>
      <c r="Q3167" s="35"/>
      <c r="R3167" s="37"/>
      <c r="S3167" s="185"/>
      <c r="T3167" s="62" t="str">
        <f>IF(N3167&lt;&gt;"Choose Race",VLOOKUP(Q3167,'Riders Names'!A$2:B$582,2,FALSE),"")</f>
        <v/>
      </c>
      <c r="U3167" s="45" t="str">
        <f>IF(P3167&gt;0,VLOOKUP(Q3167,'Riders Names'!A$2:B$582,1,FALSE),"")</f>
        <v/>
      </c>
      <c r="X3167" s="7" t="str">
        <f>IF('My Races'!$H$2="All",Q3167,CONCATENATE(Q3167,N3167))</f>
        <v>Choose Race</v>
      </c>
    </row>
    <row r="3168" spans="1:24" hidden="1" x14ac:dyDescent="0.2">
      <c r="A3168" s="73" t="str">
        <f t="shared" si="533"/>
        <v/>
      </c>
      <c r="B3168" s="3" t="str">
        <f t="shared" si="531"/>
        <v/>
      </c>
      <c r="E3168" s="14" t="str">
        <f t="shared" si="532"/>
        <v/>
      </c>
      <c r="F3168" s="3">
        <f t="shared" si="539"/>
        <v>8</v>
      </c>
      <c r="G3168" s="3" t="str">
        <f t="shared" si="534"/>
        <v/>
      </c>
      <c r="H3168" s="3">
        <f t="shared" si="530"/>
        <v>0</v>
      </c>
      <c r="I3168" s="3" t="str">
        <f t="shared" si="535"/>
        <v/>
      </c>
      <c r="K3168" s="3">
        <f t="shared" si="536"/>
        <v>61</v>
      </c>
      <c r="L3168" s="3" t="str">
        <f t="shared" si="537"/>
        <v/>
      </c>
      <c r="N3168" s="48" t="s">
        <v>52</v>
      </c>
      <c r="O3168" s="57">
        <f t="shared" si="538"/>
        <v>1</v>
      </c>
      <c r="P3168" s="36"/>
      <c r="Q3168" s="35"/>
      <c r="R3168" s="37"/>
      <c r="S3168" s="185"/>
      <c r="T3168" s="62" t="str">
        <f>IF(N3168&lt;&gt;"Choose Race",VLOOKUP(Q3168,'Riders Names'!A$2:B$582,2,FALSE),"")</f>
        <v/>
      </c>
      <c r="U3168" s="45" t="str">
        <f>IF(P3168&gt;0,VLOOKUP(Q3168,'Riders Names'!A$2:B$582,1,FALSE),"")</f>
        <v/>
      </c>
      <c r="X3168" s="7" t="str">
        <f>IF('My Races'!$H$2="All",Q3168,CONCATENATE(Q3168,N3168))</f>
        <v>Choose Race</v>
      </c>
    </row>
    <row r="3169" spans="1:24" hidden="1" x14ac:dyDescent="0.2">
      <c r="A3169" s="73" t="str">
        <f t="shared" si="533"/>
        <v/>
      </c>
      <c r="B3169" s="3" t="str">
        <f t="shared" si="531"/>
        <v/>
      </c>
      <c r="E3169" s="14" t="str">
        <f t="shared" si="532"/>
        <v/>
      </c>
      <c r="F3169" s="3">
        <f t="shared" si="539"/>
        <v>8</v>
      </c>
      <c r="G3169" s="3" t="str">
        <f t="shared" si="534"/>
        <v/>
      </c>
      <c r="H3169" s="3">
        <f t="shared" si="530"/>
        <v>0</v>
      </c>
      <c r="I3169" s="3" t="str">
        <f t="shared" si="535"/>
        <v/>
      </c>
      <c r="K3169" s="3">
        <f t="shared" si="536"/>
        <v>61</v>
      </c>
      <c r="L3169" s="3" t="str">
        <f t="shared" si="537"/>
        <v/>
      </c>
      <c r="N3169" s="48" t="s">
        <v>52</v>
      </c>
      <c r="O3169" s="57">
        <f t="shared" si="538"/>
        <v>1</v>
      </c>
      <c r="P3169" s="36"/>
      <c r="Q3169" s="35"/>
      <c r="R3169" s="37"/>
      <c r="S3169" s="185"/>
      <c r="T3169" s="62" t="str">
        <f>IF(N3169&lt;&gt;"Choose Race",VLOOKUP(Q3169,'Riders Names'!A$2:B$582,2,FALSE),"")</f>
        <v/>
      </c>
      <c r="U3169" s="45" t="str">
        <f>IF(P3169&gt;0,VLOOKUP(Q3169,'Riders Names'!A$2:B$582,1,FALSE),"")</f>
        <v/>
      </c>
      <c r="X3169" s="7" t="str">
        <f>IF('My Races'!$H$2="All",Q3169,CONCATENATE(Q3169,N3169))</f>
        <v>Choose Race</v>
      </c>
    </row>
    <row r="3170" spans="1:24" hidden="1" x14ac:dyDescent="0.2">
      <c r="A3170" s="73" t="str">
        <f t="shared" si="533"/>
        <v/>
      </c>
      <c r="B3170" s="3" t="str">
        <f t="shared" si="531"/>
        <v/>
      </c>
      <c r="E3170" s="14" t="str">
        <f t="shared" si="532"/>
        <v/>
      </c>
      <c r="F3170" s="3">
        <f t="shared" si="539"/>
        <v>8</v>
      </c>
      <c r="G3170" s="3" t="str">
        <f t="shared" si="534"/>
        <v/>
      </c>
      <c r="H3170" s="3">
        <f t="shared" si="530"/>
        <v>0</v>
      </c>
      <c r="I3170" s="3" t="str">
        <f t="shared" si="535"/>
        <v/>
      </c>
      <c r="K3170" s="3">
        <f t="shared" si="536"/>
        <v>61</v>
      </c>
      <c r="L3170" s="3" t="str">
        <f t="shared" si="537"/>
        <v/>
      </c>
      <c r="N3170" s="48" t="s">
        <v>52</v>
      </c>
      <c r="O3170" s="57">
        <f t="shared" si="538"/>
        <v>1</v>
      </c>
      <c r="P3170" s="36"/>
      <c r="Q3170" s="35"/>
      <c r="R3170" s="37"/>
      <c r="S3170" s="185"/>
      <c r="T3170" s="62" t="str">
        <f>IF(N3170&lt;&gt;"Choose Race",VLOOKUP(Q3170,'Riders Names'!A$2:B$582,2,FALSE),"")</f>
        <v/>
      </c>
      <c r="U3170" s="45" t="str">
        <f>IF(P3170&gt;0,VLOOKUP(Q3170,'Riders Names'!A$2:B$582,1,FALSE),"")</f>
        <v/>
      </c>
      <c r="X3170" s="7" t="str">
        <f>IF('My Races'!$H$2="All",Q3170,CONCATENATE(Q3170,N3170))</f>
        <v>Choose Race</v>
      </c>
    </row>
    <row r="3171" spans="1:24" hidden="1" x14ac:dyDescent="0.2">
      <c r="A3171" s="73" t="str">
        <f t="shared" si="533"/>
        <v/>
      </c>
      <c r="B3171" s="3" t="str">
        <f t="shared" si="531"/>
        <v/>
      </c>
      <c r="E3171" s="14" t="str">
        <f t="shared" si="532"/>
        <v/>
      </c>
      <c r="F3171" s="3">
        <f t="shared" si="539"/>
        <v>8</v>
      </c>
      <c r="G3171" s="3" t="str">
        <f t="shared" si="534"/>
        <v/>
      </c>
      <c r="H3171" s="3">
        <f t="shared" ref="H3171:H3234" si="540">IF(AND(N3171=$AA$11,P3171=$AE$11),H3170+1,H3170)</f>
        <v>0</v>
      </c>
      <c r="I3171" s="3" t="str">
        <f t="shared" si="535"/>
        <v/>
      </c>
      <c r="K3171" s="3">
        <f t="shared" si="536"/>
        <v>61</v>
      </c>
      <c r="L3171" s="3" t="str">
        <f t="shared" si="537"/>
        <v/>
      </c>
      <c r="N3171" s="48" t="s">
        <v>52</v>
      </c>
      <c r="O3171" s="57">
        <f t="shared" si="538"/>
        <v>1</v>
      </c>
      <c r="P3171" s="36"/>
      <c r="Q3171" s="35"/>
      <c r="R3171" s="37"/>
      <c r="S3171" s="185"/>
      <c r="T3171" s="62" t="str">
        <f>IF(N3171&lt;&gt;"Choose Race",VLOOKUP(Q3171,'Riders Names'!A$2:B$582,2,FALSE),"")</f>
        <v/>
      </c>
      <c r="U3171" s="45" t="str">
        <f>IF(P3171&gt;0,VLOOKUP(Q3171,'Riders Names'!A$2:B$582,1,FALSE),"")</f>
        <v/>
      </c>
      <c r="X3171" s="7" t="str">
        <f>IF('My Races'!$H$2="All",Q3171,CONCATENATE(Q3171,N3171))</f>
        <v>Choose Race</v>
      </c>
    </row>
    <row r="3172" spans="1:24" hidden="1" x14ac:dyDescent="0.2">
      <c r="A3172" s="73" t="str">
        <f t="shared" si="533"/>
        <v/>
      </c>
      <c r="B3172" s="3" t="str">
        <f t="shared" si="531"/>
        <v/>
      </c>
      <c r="E3172" s="14" t="str">
        <f t="shared" si="532"/>
        <v/>
      </c>
      <c r="F3172" s="3">
        <f t="shared" si="539"/>
        <v>8</v>
      </c>
      <c r="G3172" s="3" t="str">
        <f t="shared" si="534"/>
        <v/>
      </c>
      <c r="H3172" s="3">
        <f t="shared" si="540"/>
        <v>0</v>
      </c>
      <c r="I3172" s="3" t="str">
        <f t="shared" si="535"/>
        <v/>
      </c>
      <c r="K3172" s="3">
        <f t="shared" si="536"/>
        <v>61</v>
      </c>
      <c r="L3172" s="3" t="str">
        <f t="shared" si="537"/>
        <v/>
      </c>
      <c r="N3172" s="48" t="s">
        <v>52</v>
      </c>
      <c r="O3172" s="57">
        <f t="shared" si="538"/>
        <v>1</v>
      </c>
      <c r="P3172" s="36"/>
      <c r="Q3172" s="35"/>
      <c r="R3172" s="37"/>
      <c r="S3172" s="185"/>
      <c r="T3172" s="62" t="str">
        <f>IF(N3172&lt;&gt;"Choose Race",VLOOKUP(Q3172,'Riders Names'!A$2:B$582,2,FALSE),"")</f>
        <v/>
      </c>
      <c r="U3172" s="45" t="str">
        <f>IF(P3172&gt;0,VLOOKUP(Q3172,'Riders Names'!A$2:B$582,1,FALSE),"")</f>
        <v/>
      </c>
      <c r="X3172" s="7" t="str">
        <f>IF('My Races'!$H$2="All",Q3172,CONCATENATE(Q3172,N3172))</f>
        <v>Choose Race</v>
      </c>
    </row>
    <row r="3173" spans="1:24" hidden="1" x14ac:dyDescent="0.2">
      <c r="A3173" s="73" t="str">
        <f t="shared" si="533"/>
        <v/>
      </c>
      <c r="B3173" s="3" t="str">
        <f t="shared" si="531"/>
        <v/>
      </c>
      <c r="E3173" s="14" t="str">
        <f t="shared" si="532"/>
        <v/>
      </c>
      <c r="F3173" s="3">
        <f t="shared" si="539"/>
        <v>8</v>
      </c>
      <c r="G3173" s="3" t="str">
        <f t="shared" si="534"/>
        <v/>
      </c>
      <c r="H3173" s="3">
        <f t="shared" si="540"/>
        <v>0</v>
      </c>
      <c r="I3173" s="3" t="str">
        <f t="shared" si="535"/>
        <v/>
      </c>
      <c r="K3173" s="3">
        <f t="shared" si="536"/>
        <v>61</v>
      </c>
      <c r="L3173" s="3" t="str">
        <f t="shared" si="537"/>
        <v/>
      </c>
      <c r="N3173" s="48" t="s">
        <v>52</v>
      </c>
      <c r="O3173" s="57">
        <f t="shared" si="538"/>
        <v>1</v>
      </c>
      <c r="P3173" s="36"/>
      <c r="Q3173" s="35"/>
      <c r="R3173" s="37"/>
      <c r="S3173" s="185"/>
      <c r="T3173" s="62" t="str">
        <f>IF(N3173&lt;&gt;"Choose Race",VLOOKUP(Q3173,'Riders Names'!A$2:B$582,2,FALSE),"")</f>
        <v/>
      </c>
      <c r="U3173" s="45" t="str">
        <f>IF(P3173&gt;0,VLOOKUP(Q3173,'Riders Names'!A$2:B$582,1,FALSE),"")</f>
        <v/>
      </c>
      <c r="X3173" s="7" t="str">
        <f>IF('My Races'!$H$2="All",Q3173,CONCATENATE(Q3173,N3173))</f>
        <v>Choose Race</v>
      </c>
    </row>
    <row r="3174" spans="1:24" hidden="1" x14ac:dyDescent="0.2">
      <c r="A3174" s="73" t="str">
        <f t="shared" si="533"/>
        <v/>
      </c>
      <c r="B3174" s="3" t="str">
        <f t="shared" si="531"/>
        <v/>
      </c>
      <c r="E3174" s="14" t="str">
        <f t="shared" si="532"/>
        <v/>
      </c>
      <c r="F3174" s="3">
        <f t="shared" si="539"/>
        <v>8</v>
      </c>
      <c r="G3174" s="3" t="str">
        <f t="shared" si="534"/>
        <v/>
      </c>
      <c r="H3174" s="3">
        <f t="shared" si="540"/>
        <v>0</v>
      </c>
      <c r="I3174" s="3" t="str">
        <f t="shared" si="535"/>
        <v/>
      </c>
      <c r="K3174" s="3">
        <f t="shared" si="536"/>
        <v>61</v>
      </c>
      <c r="L3174" s="3" t="str">
        <f t="shared" si="537"/>
        <v/>
      </c>
      <c r="N3174" s="48" t="s">
        <v>52</v>
      </c>
      <c r="O3174" s="57">
        <f t="shared" si="538"/>
        <v>1</v>
      </c>
      <c r="P3174" s="36"/>
      <c r="Q3174" s="35"/>
      <c r="R3174" s="37"/>
      <c r="S3174" s="185"/>
      <c r="T3174" s="62" t="str">
        <f>IF(N3174&lt;&gt;"Choose Race",VLOOKUP(Q3174,'Riders Names'!A$2:B$582,2,FALSE),"")</f>
        <v/>
      </c>
      <c r="U3174" s="45" t="str">
        <f>IF(P3174&gt;0,VLOOKUP(Q3174,'Riders Names'!A$2:B$582,1,FALSE),"")</f>
        <v/>
      </c>
      <c r="X3174" s="7" t="str">
        <f>IF('My Races'!$H$2="All",Q3174,CONCATENATE(Q3174,N3174))</f>
        <v>Choose Race</v>
      </c>
    </row>
    <row r="3175" spans="1:24" hidden="1" x14ac:dyDescent="0.2">
      <c r="A3175" s="73" t="str">
        <f t="shared" si="533"/>
        <v/>
      </c>
      <c r="B3175" s="3" t="str">
        <f t="shared" si="531"/>
        <v/>
      </c>
      <c r="E3175" s="14" t="str">
        <f t="shared" si="532"/>
        <v/>
      </c>
      <c r="F3175" s="3">
        <f t="shared" si="539"/>
        <v>8</v>
      </c>
      <c r="G3175" s="3" t="str">
        <f t="shared" si="534"/>
        <v/>
      </c>
      <c r="H3175" s="3">
        <f t="shared" si="540"/>
        <v>0</v>
      </c>
      <c r="I3175" s="3" t="str">
        <f t="shared" si="535"/>
        <v/>
      </c>
      <c r="K3175" s="3">
        <f t="shared" si="536"/>
        <v>61</v>
      </c>
      <c r="L3175" s="3" t="str">
        <f t="shared" si="537"/>
        <v/>
      </c>
      <c r="N3175" s="48" t="s">
        <v>52</v>
      </c>
      <c r="O3175" s="57">
        <f t="shared" si="538"/>
        <v>1</v>
      </c>
      <c r="P3175" s="36"/>
      <c r="Q3175" s="35"/>
      <c r="R3175" s="37"/>
      <c r="S3175" s="185"/>
      <c r="T3175" s="62" t="str">
        <f>IF(N3175&lt;&gt;"Choose Race",VLOOKUP(Q3175,'Riders Names'!A$2:B$582,2,FALSE),"")</f>
        <v/>
      </c>
      <c r="U3175" s="45" t="str">
        <f>IF(P3175&gt;0,VLOOKUP(Q3175,'Riders Names'!A$2:B$582,1,FALSE),"")</f>
        <v/>
      </c>
      <c r="X3175" s="7" t="str">
        <f>IF('My Races'!$H$2="All",Q3175,CONCATENATE(Q3175,N3175))</f>
        <v>Choose Race</v>
      </c>
    </row>
    <row r="3176" spans="1:24" hidden="1" x14ac:dyDescent="0.2">
      <c r="A3176" s="73" t="str">
        <f t="shared" si="533"/>
        <v/>
      </c>
      <c r="B3176" s="3" t="str">
        <f t="shared" si="531"/>
        <v/>
      </c>
      <c r="E3176" s="14" t="str">
        <f t="shared" si="532"/>
        <v/>
      </c>
      <c r="F3176" s="3">
        <f t="shared" si="539"/>
        <v>8</v>
      </c>
      <c r="G3176" s="3" t="str">
        <f t="shared" si="534"/>
        <v/>
      </c>
      <c r="H3176" s="3">
        <f t="shared" si="540"/>
        <v>0</v>
      </c>
      <c r="I3176" s="3" t="str">
        <f t="shared" si="535"/>
        <v/>
      </c>
      <c r="K3176" s="3">
        <f t="shared" si="536"/>
        <v>61</v>
      </c>
      <c r="L3176" s="3" t="str">
        <f t="shared" si="537"/>
        <v/>
      </c>
      <c r="N3176" s="48" t="s">
        <v>52</v>
      </c>
      <c r="O3176" s="57">
        <f t="shared" si="538"/>
        <v>1</v>
      </c>
      <c r="P3176" s="36"/>
      <c r="Q3176" s="35"/>
      <c r="R3176" s="37"/>
      <c r="S3176" s="185"/>
      <c r="T3176" s="62" t="str">
        <f>IF(N3176&lt;&gt;"Choose Race",VLOOKUP(Q3176,'Riders Names'!A$2:B$582,2,FALSE),"")</f>
        <v/>
      </c>
      <c r="U3176" s="45" t="str">
        <f>IF(P3176&gt;0,VLOOKUP(Q3176,'Riders Names'!A$2:B$582,1,FALSE),"")</f>
        <v/>
      </c>
      <c r="X3176" s="7" t="str">
        <f>IF('My Races'!$H$2="All",Q3176,CONCATENATE(Q3176,N3176))</f>
        <v>Choose Race</v>
      </c>
    </row>
    <row r="3177" spans="1:24" hidden="1" x14ac:dyDescent="0.2">
      <c r="A3177" s="73" t="str">
        <f t="shared" si="533"/>
        <v/>
      </c>
      <c r="B3177" s="3" t="str">
        <f t="shared" si="531"/>
        <v/>
      </c>
      <c r="E3177" s="14" t="str">
        <f t="shared" si="532"/>
        <v/>
      </c>
      <c r="F3177" s="3">
        <f t="shared" si="539"/>
        <v>8</v>
      </c>
      <c r="G3177" s="3" t="str">
        <f t="shared" si="534"/>
        <v/>
      </c>
      <c r="H3177" s="3">
        <f t="shared" si="540"/>
        <v>0</v>
      </c>
      <c r="I3177" s="3" t="str">
        <f t="shared" si="535"/>
        <v/>
      </c>
      <c r="K3177" s="3">
        <f t="shared" si="536"/>
        <v>61</v>
      </c>
      <c r="L3177" s="3" t="str">
        <f t="shared" si="537"/>
        <v/>
      </c>
      <c r="N3177" s="48" t="s">
        <v>52</v>
      </c>
      <c r="O3177" s="57">
        <f t="shared" si="538"/>
        <v>1</v>
      </c>
      <c r="P3177" s="36"/>
      <c r="Q3177" s="35"/>
      <c r="R3177" s="37"/>
      <c r="S3177" s="185"/>
      <c r="T3177" s="62" t="str">
        <f>IF(N3177&lt;&gt;"Choose Race",VLOOKUP(Q3177,'Riders Names'!A$2:B$582,2,FALSE),"")</f>
        <v/>
      </c>
      <c r="U3177" s="45" t="str">
        <f>IF(P3177&gt;0,VLOOKUP(Q3177,'Riders Names'!A$2:B$582,1,FALSE),"")</f>
        <v/>
      </c>
      <c r="X3177" s="7" t="str">
        <f>IF('My Races'!$H$2="All",Q3177,CONCATENATE(Q3177,N3177))</f>
        <v>Choose Race</v>
      </c>
    </row>
    <row r="3178" spans="1:24" hidden="1" x14ac:dyDescent="0.2">
      <c r="A3178" s="73" t="str">
        <f t="shared" si="533"/>
        <v/>
      </c>
      <c r="B3178" s="3" t="str">
        <f t="shared" si="531"/>
        <v/>
      </c>
      <c r="E3178" s="14" t="str">
        <f t="shared" si="532"/>
        <v/>
      </c>
      <c r="F3178" s="3">
        <f t="shared" si="539"/>
        <v>8</v>
      </c>
      <c r="G3178" s="3" t="str">
        <f t="shared" si="534"/>
        <v/>
      </c>
      <c r="H3178" s="3">
        <f t="shared" si="540"/>
        <v>0</v>
      </c>
      <c r="I3178" s="3" t="str">
        <f t="shared" si="535"/>
        <v/>
      </c>
      <c r="K3178" s="3">
        <f t="shared" si="536"/>
        <v>61</v>
      </c>
      <c r="L3178" s="3" t="str">
        <f t="shared" si="537"/>
        <v/>
      </c>
      <c r="N3178" s="48" t="s">
        <v>52</v>
      </c>
      <c r="O3178" s="57">
        <f t="shared" si="538"/>
        <v>1</v>
      </c>
      <c r="P3178" s="36"/>
      <c r="Q3178" s="35"/>
      <c r="R3178" s="37"/>
      <c r="S3178" s="185"/>
      <c r="T3178" s="62" t="str">
        <f>IF(N3178&lt;&gt;"Choose Race",VLOOKUP(Q3178,'Riders Names'!A$2:B$582,2,FALSE),"")</f>
        <v/>
      </c>
      <c r="U3178" s="45" t="str">
        <f>IF(P3178&gt;0,VLOOKUP(Q3178,'Riders Names'!A$2:B$582,1,FALSE),"")</f>
        <v/>
      </c>
      <c r="X3178" s="7" t="str">
        <f>IF('My Races'!$H$2="All",Q3178,CONCATENATE(Q3178,N3178))</f>
        <v>Choose Race</v>
      </c>
    </row>
    <row r="3179" spans="1:24" hidden="1" x14ac:dyDescent="0.2">
      <c r="A3179" s="73" t="str">
        <f t="shared" si="533"/>
        <v/>
      </c>
      <c r="B3179" s="3" t="str">
        <f t="shared" si="531"/>
        <v/>
      </c>
      <c r="E3179" s="14" t="str">
        <f t="shared" si="532"/>
        <v/>
      </c>
      <c r="F3179" s="3">
        <f t="shared" si="539"/>
        <v>8</v>
      </c>
      <c r="G3179" s="3" t="str">
        <f t="shared" si="534"/>
        <v/>
      </c>
      <c r="H3179" s="3">
        <f t="shared" si="540"/>
        <v>0</v>
      </c>
      <c r="I3179" s="3" t="str">
        <f t="shared" si="535"/>
        <v/>
      </c>
      <c r="K3179" s="3">
        <f t="shared" si="536"/>
        <v>61</v>
      </c>
      <c r="L3179" s="3" t="str">
        <f t="shared" si="537"/>
        <v/>
      </c>
      <c r="N3179" s="48" t="s">
        <v>52</v>
      </c>
      <c r="O3179" s="57">
        <f t="shared" si="538"/>
        <v>1</v>
      </c>
      <c r="P3179" s="36"/>
      <c r="Q3179" s="35"/>
      <c r="R3179" s="37"/>
      <c r="S3179" s="185"/>
      <c r="T3179" s="62" t="str">
        <f>IF(N3179&lt;&gt;"Choose Race",VLOOKUP(Q3179,'Riders Names'!A$2:B$582,2,FALSE),"")</f>
        <v/>
      </c>
      <c r="U3179" s="45" t="str">
        <f>IF(P3179&gt;0,VLOOKUP(Q3179,'Riders Names'!A$2:B$582,1,FALSE),"")</f>
        <v/>
      </c>
      <c r="X3179" s="7" t="str">
        <f>IF('My Races'!$H$2="All",Q3179,CONCATENATE(Q3179,N3179))</f>
        <v>Choose Race</v>
      </c>
    </row>
    <row r="3180" spans="1:24" hidden="1" x14ac:dyDescent="0.2">
      <c r="A3180" s="73" t="str">
        <f t="shared" si="533"/>
        <v/>
      </c>
      <c r="B3180" s="3" t="str">
        <f t="shared" si="531"/>
        <v/>
      </c>
      <c r="E3180" s="14" t="str">
        <f t="shared" si="532"/>
        <v/>
      </c>
      <c r="F3180" s="3">
        <f t="shared" si="539"/>
        <v>8</v>
      </c>
      <c r="G3180" s="3" t="str">
        <f t="shared" si="534"/>
        <v/>
      </c>
      <c r="H3180" s="3">
        <f t="shared" si="540"/>
        <v>0</v>
      </c>
      <c r="I3180" s="3" t="str">
        <f t="shared" si="535"/>
        <v/>
      </c>
      <c r="K3180" s="3">
        <f t="shared" si="536"/>
        <v>61</v>
      </c>
      <c r="L3180" s="3" t="str">
        <f t="shared" si="537"/>
        <v/>
      </c>
      <c r="N3180" s="48" t="s">
        <v>52</v>
      </c>
      <c r="O3180" s="57">
        <f t="shared" si="538"/>
        <v>1</v>
      </c>
      <c r="P3180" s="36"/>
      <c r="Q3180" s="35"/>
      <c r="R3180" s="37"/>
      <c r="S3180" s="185"/>
      <c r="T3180" s="62" t="str">
        <f>IF(N3180&lt;&gt;"Choose Race",VLOOKUP(Q3180,'Riders Names'!A$2:B$582,2,FALSE),"")</f>
        <v/>
      </c>
      <c r="U3180" s="45" t="str">
        <f>IF(P3180&gt;0,VLOOKUP(Q3180,'Riders Names'!A$2:B$582,1,FALSE),"")</f>
        <v/>
      </c>
      <c r="X3180" s="7" t="str">
        <f>IF('My Races'!$H$2="All",Q3180,CONCATENATE(Q3180,N3180))</f>
        <v>Choose Race</v>
      </c>
    </row>
    <row r="3181" spans="1:24" hidden="1" x14ac:dyDescent="0.2">
      <c r="A3181" s="73" t="str">
        <f t="shared" si="533"/>
        <v/>
      </c>
      <c r="B3181" s="3" t="str">
        <f t="shared" si="531"/>
        <v/>
      </c>
      <c r="E3181" s="14" t="str">
        <f t="shared" si="532"/>
        <v/>
      </c>
      <c r="F3181" s="3">
        <f t="shared" si="539"/>
        <v>8</v>
      </c>
      <c r="G3181" s="3" t="str">
        <f t="shared" si="534"/>
        <v/>
      </c>
      <c r="H3181" s="3">
        <f t="shared" si="540"/>
        <v>0</v>
      </c>
      <c r="I3181" s="3" t="str">
        <f t="shared" si="535"/>
        <v/>
      </c>
      <c r="K3181" s="3">
        <f t="shared" si="536"/>
        <v>61</v>
      </c>
      <c r="L3181" s="3" t="str">
        <f t="shared" si="537"/>
        <v/>
      </c>
      <c r="N3181" s="48" t="s">
        <v>52</v>
      </c>
      <c r="O3181" s="57">
        <f t="shared" si="538"/>
        <v>1</v>
      </c>
      <c r="P3181" s="36"/>
      <c r="Q3181" s="35"/>
      <c r="R3181" s="37"/>
      <c r="S3181" s="185"/>
      <c r="T3181" s="62" t="str">
        <f>IF(N3181&lt;&gt;"Choose Race",VLOOKUP(Q3181,'Riders Names'!A$2:B$582,2,FALSE),"")</f>
        <v/>
      </c>
      <c r="U3181" s="45" t="str">
        <f>IF(P3181&gt;0,VLOOKUP(Q3181,'Riders Names'!A$2:B$582,1,FALSE),"")</f>
        <v/>
      </c>
      <c r="X3181" s="7" t="str">
        <f>IF('My Races'!$H$2="All",Q3181,CONCATENATE(Q3181,N3181))</f>
        <v>Choose Race</v>
      </c>
    </row>
    <row r="3182" spans="1:24" hidden="1" x14ac:dyDescent="0.2">
      <c r="A3182" s="73" t="str">
        <f t="shared" si="533"/>
        <v/>
      </c>
      <c r="B3182" s="3" t="str">
        <f t="shared" si="531"/>
        <v/>
      </c>
      <c r="E3182" s="14" t="str">
        <f t="shared" si="532"/>
        <v/>
      </c>
      <c r="F3182" s="3">
        <f t="shared" si="539"/>
        <v>8</v>
      </c>
      <c r="G3182" s="3" t="str">
        <f t="shared" si="534"/>
        <v/>
      </c>
      <c r="H3182" s="3">
        <f t="shared" si="540"/>
        <v>0</v>
      </c>
      <c r="I3182" s="3" t="str">
        <f t="shared" si="535"/>
        <v/>
      </c>
      <c r="K3182" s="3">
        <f t="shared" si="536"/>
        <v>61</v>
      </c>
      <c r="L3182" s="3" t="str">
        <f t="shared" si="537"/>
        <v/>
      </c>
      <c r="N3182" s="48" t="s">
        <v>52</v>
      </c>
      <c r="O3182" s="57">
        <f t="shared" si="538"/>
        <v>1</v>
      </c>
      <c r="P3182" s="36"/>
      <c r="Q3182" s="35"/>
      <c r="R3182" s="37"/>
      <c r="S3182" s="185"/>
      <c r="T3182" s="62" t="str">
        <f>IF(N3182&lt;&gt;"Choose Race",VLOOKUP(Q3182,'Riders Names'!A$2:B$582,2,FALSE),"")</f>
        <v/>
      </c>
      <c r="U3182" s="45" t="str">
        <f>IF(P3182&gt;0,VLOOKUP(Q3182,'Riders Names'!A$2:B$582,1,FALSE),"")</f>
        <v/>
      </c>
      <c r="X3182" s="7" t="str">
        <f>IF('My Races'!$H$2="All",Q3182,CONCATENATE(Q3182,N3182))</f>
        <v>Choose Race</v>
      </c>
    </row>
    <row r="3183" spans="1:24" hidden="1" x14ac:dyDescent="0.2">
      <c r="A3183" s="73" t="str">
        <f t="shared" si="533"/>
        <v/>
      </c>
      <c r="B3183" s="3" t="str">
        <f t="shared" si="531"/>
        <v/>
      </c>
      <c r="E3183" s="14" t="str">
        <f t="shared" si="532"/>
        <v/>
      </c>
      <c r="F3183" s="3">
        <f t="shared" si="539"/>
        <v>8</v>
      </c>
      <c r="G3183" s="3" t="str">
        <f t="shared" si="534"/>
        <v/>
      </c>
      <c r="H3183" s="3">
        <f t="shared" si="540"/>
        <v>0</v>
      </c>
      <c r="I3183" s="3" t="str">
        <f t="shared" si="535"/>
        <v/>
      </c>
      <c r="K3183" s="3">
        <f t="shared" si="536"/>
        <v>61</v>
      </c>
      <c r="L3183" s="3" t="str">
        <f t="shared" si="537"/>
        <v/>
      </c>
      <c r="N3183" s="48" t="s">
        <v>52</v>
      </c>
      <c r="O3183" s="57">
        <f t="shared" si="538"/>
        <v>1</v>
      </c>
      <c r="P3183" s="36"/>
      <c r="Q3183" s="35"/>
      <c r="R3183" s="37"/>
      <c r="S3183" s="185"/>
      <c r="T3183" s="62" t="str">
        <f>IF(N3183&lt;&gt;"Choose Race",VLOOKUP(Q3183,'Riders Names'!A$2:B$582,2,FALSE),"")</f>
        <v/>
      </c>
      <c r="U3183" s="45" t="str">
        <f>IF(P3183&gt;0,VLOOKUP(Q3183,'Riders Names'!A$2:B$582,1,FALSE),"")</f>
        <v/>
      </c>
      <c r="X3183" s="7" t="str">
        <f>IF('My Races'!$H$2="All",Q3183,CONCATENATE(Q3183,N3183))</f>
        <v>Choose Race</v>
      </c>
    </row>
    <row r="3184" spans="1:24" hidden="1" x14ac:dyDescent="0.2">
      <c r="A3184" s="73" t="str">
        <f t="shared" si="533"/>
        <v/>
      </c>
      <c r="B3184" s="3" t="str">
        <f t="shared" si="531"/>
        <v/>
      </c>
      <c r="E3184" s="14" t="str">
        <f t="shared" si="532"/>
        <v/>
      </c>
      <c r="F3184" s="3">
        <f t="shared" si="539"/>
        <v>8</v>
      </c>
      <c r="G3184" s="3" t="str">
        <f t="shared" si="534"/>
        <v/>
      </c>
      <c r="H3184" s="3">
        <f t="shared" si="540"/>
        <v>0</v>
      </c>
      <c r="I3184" s="3" t="str">
        <f t="shared" si="535"/>
        <v/>
      </c>
      <c r="K3184" s="3">
        <f t="shared" si="536"/>
        <v>61</v>
      </c>
      <c r="L3184" s="3" t="str">
        <f t="shared" si="537"/>
        <v/>
      </c>
      <c r="N3184" s="48" t="s">
        <v>52</v>
      </c>
      <c r="O3184" s="57">
        <f t="shared" si="538"/>
        <v>1</v>
      </c>
      <c r="P3184" s="36"/>
      <c r="Q3184" s="35"/>
      <c r="R3184" s="37"/>
      <c r="S3184" s="185"/>
      <c r="T3184" s="62" t="str">
        <f>IF(N3184&lt;&gt;"Choose Race",VLOOKUP(Q3184,'Riders Names'!A$2:B$582,2,FALSE),"")</f>
        <v/>
      </c>
      <c r="U3184" s="45" t="str">
        <f>IF(P3184&gt;0,VLOOKUP(Q3184,'Riders Names'!A$2:B$582,1,FALSE),"")</f>
        <v/>
      </c>
      <c r="X3184" s="7" t="str">
        <f>IF('My Races'!$H$2="All",Q3184,CONCATENATE(Q3184,N3184))</f>
        <v>Choose Race</v>
      </c>
    </row>
    <row r="3185" spans="1:24" hidden="1" x14ac:dyDescent="0.2">
      <c r="A3185" s="73" t="str">
        <f t="shared" si="533"/>
        <v/>
      </c>
      <c r="B3185" s="3" t="str">
        <f t="shared" si="531"/>
        <v/>
      </c>
      <c r="E3185" s="14" t="str">
        <f t="shared" si="532"/>
        <v/>
      </c>
      <c r="F3185" s="3">
        <f t="shared" si="539"/>
        <v>8</v>
      </c>
      <c r="G3185" s="3" t="str">
        <f t="shared" si="534"/>
        <v/>
      </c>
      <c r="H3185" s="3">
        <f t="shared" si="540"/>
        <v>0</v>
      </c>
      <c r="I3185" s="3" t="str">
        <f t="shared" si="535"/>
        <v/>
      </c>
      <c r="K3185" s="3">
        <f t="shared" si="536"/>
        <v>61</v>
      </c>
      <c r="L3185" s="3" t="str">
        <f t="shared" si="537"/>
        <v/>
      </c>
      <c r="N3185" s="48" t="s">
        <v>52</v>
      </c>
      <c r="O3185" s="57">
        <f t="shared" si="538"/>
        <v>1</v>
      </c>
      <c r="P3185" s="36"/>
      <c r="Q3185" s="35"/>
      <c r="R3185" s="37"/>
      <c r="S3185" s="185"/>
      <c r="T3185" s="62" t="str">
        <f>IF(N3185&lt;&gt;"Choose Race",VLOOKUP(Q3185,'Riders Names'!A$2:B$582,2,FALSE),"")</f>
        <v/>
      </c>
      <c r="U3185" s="45" t="str">
        <f>IF(P3185&gt;0,VLOOKUP(Q3185,'Riders Names'!A$2:B$582,1,FALSE),"")</f>
        <v/>
      </c>
      <c r="X3185" s="7" t="str">
        <f>IF('My Races'!$H$2="All",Q3185,CONCATENATE(Q3185,N3185))</f>
        <v>Choose Race</v>
      </c>
    </row>
    <row r="3186" spans="1:24" hidden="1" x14ac:dyDescent="0.2">
      <c r="A3186" s="73" t="str">
        <f t="shared" si="533"/>
        <v/>
      </c>
      <c r="B3186" s="3" t="str">
        <f t="shared" si="531"/>
        <v/>
      </c>
      <c r="E3186" s="14" t="str">
        <f t="shared" si="532"/>
        <v/>
      </c>
      <c r="F3186" s="3">
        <f t="shared" si="539"/>
        <v>8</v>
      </c>
      <c r="G3186" s="3" t="str">
        <f t="shared" si="534"/>
        <v/>
      </c>
      <c r="H3186" s="3">
        <f t="shared" si="540"/>
        <v>0</v>
      </c>
      <c r="I3186" s="3" t="str">
        <f t="shared" si="535"/>
        <v/>
      </c>
      <c r="K3186" s="3">
        <f t="shared" si="536"/>
        <v>61</v>
      </c>
      <c r="L3186" s="3" t="str">
        <f t="shared" si="537"/>
        <v/>
      </c>
      <c r="N3186" s="48" t="s">
        <v>52</v>
      </c>
      <c r="O3186" s="57">
        <f t="shared" si="538"/>
        <v>1</v>
      </c>
      <c r="P3186" s="36"/>
      <c r="Q3186" s="35"/>
      <c r="R3186" s="37"/>
      <c r="S3186" s="185"/>
      <c r="T3186" s="62" t="str">
        <f>IF(N3186&lt;&gt;"Choose Race",VLOOKUP(Q3186,'Riders Names'!A$2:B$582,2,FALSE),"")</f>
        <v/>
      </c>
      <c r="U3186" s="45" t="str">
        <f>IF(P3186&gt;0,VLOOKUP(Q3186,'Riders Names'!A$2:B$582,1,FALSE),"")</f>
        <v/>
      </c>
      <c r="X3186" s="7" t="str">
        <f>IF('My Races'!$H$2="All",Q3186,CONCATENATE(Q3186,N3186))</f>
        <v>Choose Race</v>
      </c>
    </row>
    <row r="3187" spans="1:24" hidden="1" x14ac:dyDescent="0.2">
      <c r="A3187" s="73" t="str">
        <f t="shared" si="533"/>
        <v/>
      </c>
      <c r="B3187" s="3" t="str">
        <f t="shared" si="531"/>
        <v/>
      </c>
      <c r="E3187" s="14" t="str">
        <f t="shared" si="532"/>
        <v/>
      </c>
      <c r="F3187" s="3">
        <f t="shared" si="539"/>
        <v>8</v>
      </c>
      <c r="G3187" s="3" t="str">
        <f t="shared" si="534"/>
        <v/>
      </c>
      <c r="H3187" s="3">
        <f t="shared" si="540"/>
        <v>0</v>
      </c>
      <c r="I3187" s="3" t="str">
        <f t="shared" si="535"/>
        <v/>
      </c>
      <c r="K3187" s="3">
        <f t="shared" si="536"/>
        <v>61</v>
      </c>
      <c r="L3187" s="3" t="str">
        <f t="shared" si="537"/>
        <v/>
      </c>
      <c r="N3187" s="48" t="s">
        <v>52</v>
      </c>
      <c r="O3187" s="57">
        <f t="shared" si="538"/>
        <v>1</v>
      </c>
      <c r="P3187" s="36"/>
      <c r="Q3187" s="35"/>
      <c r="R3187" s="37"/>
      <c r="S3187" s="185"/>
      <c r="T3187" s="62" t="str">
        <f>IF(N3187&lt;&gt;"Choose Race",VLOOKUP(Q3187,'Riders Names'!A$2:B$582,2,FALSE),"")</f>
        <v/>
      </c>
      <c r="U3187" s="45" t="str">
        <f>IF(P3187&gt;0,VLOOKUP(Q3187,'Riders Names'!A$2:B$582,1,FALSE),"")</f>
        <v/>
      </c>
      <c r="X3187" s="7" t="str">
        <f>IF('My Races'!$H$2="All",Q3187,CONCATENATE(Q3187,N3187))</f>
        <v>Choose Race</v>
      </c>
    </row>
    <row r="3188" spans="1:24" hidden="1" x14ac:dyDescent="0.2">
      <c r="A3188" s="73" t="str">
        <f t="shared" si="533"/>
        <v/>
      </c>
      <c r="B3188" s="3" t="str">
        <f t="shared" si="531"/>
        <v/>
      </c>
      <c r="E3188" s="14" t="str">
        <f t="shared" si="532"/>
        <v/>
      </c>
      <c r="F3188" s="3">
        <f t="shared" si="539"/>
        <v>8</v>
      </c>
      <c r="G3188" s="3" t="str">
        <f t="shared" si="534"/>
        <v/>
      </c>
      <c r="H3188" s="3">
        <f t="shared" si="540"/>
        <v>0</v>
      </c>
      <c r="I3188" s="3" t="str">
        <f t="shared" si="535"/>
        <v/>
      </c>
      <c r="K3188" s="3">
        <f t="shared" si="536"/>
        <v>61</v>
      </c>
      <c r="L3188" s="3" t="str">
        <f t="shared" si="537"/>
        <v/>
      </c>
      <c r="N3188" s="48" t="s">
        <v>52</v>
      </c>
      <c r="O3188" s="57">
        <f t="shared" si="538"/>
        <v>1</v>
      </c>
      <c r="P3188" s="36"/>
      <c r="Q3188" s="35"/>
      <c r="R3188" s="37"/>
      <c r="S3188" s="185"/>
      <c r="T3188" s="62" t="str">
        <f>IF(N3188&lt;&gt;"Choose Race",VLOOKUP(Q3188,'Riders Names'!A$2:B$582,2,FALSE),"")</f>
        <v/>
      </c>
      <c r="U3188" s="45" t="str">
        <f>IF(P3188&gt;0,VLOOKUP(Q3188,'Riders Names'!A$2:B$582,1,FALSE),"")</f>
        <v/>
      </c>
      <c r="X3188" s="7" t="str">
        <f>IF('My Races'!$H$2="All",Q3188,CONCATENATE(Q3188,N3188))</f>
        <v>Choose Race</v>
      </c>
    </row>
    <row r="3189" spans="1:24" hidden="1" x14ac:dyDescent="0.2">
      <c r="A3189" s="73" t="str">
        <f t="shared" si="533"/>
        <v/>
      </c>
      <c r="B3189" s="3" t="str">
        <f t="shared" si="531"/>
        <v/>
      </c>
      <c r="E3189" s="14" t="str">
        <f t="shared" si="532"/>
        <v/>
      </c>
      <c r="F3189" s="3">
        <f t="shared" si="539"/>
        <v>8</v>
      </c>
      <c r="G3189" s="3" t="str">
        <f t="shared" si="534"/>
        <v/>
      </c>
      <c r="H3189" s="3">
        <f t="shared" si="540"/>
        <v>0</v>
      </c>
      <c r="I3189" s="3" t="str">
        <f t="shared" si="535"/>
        <v/>
      </c>
      <c r="K3189" s="3">
        <f t="shared" si="536"/>
        <v>61</v>
      </c>
      <c r="L3189" s="3" t="str">
        <f t="shared" si="537"/>
        <v/>
      </c>
      <c r="N3189" s="48" t="s">
        <v>52</v>
      </c>
      <c r="O3189" s="57">
        <f t="shared" si="538"/>
        <v>1</v>
      </c>
      <c r="P3189" s="36"/>
      <c r="Q3189" s="35"/>
      <c r="R3189" s="37"/>
      <c r="S3189" s="185"/>
      <c r="T3189" s="62" t="str">
        <f>IF(N3189&lt;&gt;"Choose Race",VLOOKUP(Q3189,'Riders Names'!A$2:B$582,2,FALSE),"")</f>
        <v/>
      </c>
      <c r="U3189" s="45" t="str">
        <f>IF(P3189&gt;0,VLOOKUP(Q3189,'Riders Names'!A$2:B$582,1,FALSE),"")</f>
        <v/>
      </c>
      <c r="X3189" s="7" t="str">
        <f>IF('My Races'!$H$2="All",Q3189,CONCATENATE(Q3189,N3189))</f>
        <v>Choose Race</v>
      </c>
    </row>
    <row r="3190" spans="1:24" hidden="1" x14ac:dyDescent="0.2">
      <c r="A3190" s="73" t="str">
        <f t="shared" si="533"/>
        <v/>
      </c>
      <c r="B3190" s="3" t="str">
        <f t="shared" si="531"/>
        <v/>
      </c>
      <c r="E3190" s="14" t="str">
        <f t="shared" si="532"/>
        <v/>
      </c>
      <c r="F3190" s="3">
        <f t="shared" si="539"/>
        <v>8</v>
      </c>
      <c r="G3190" s="3" t="str">
        <f t="shared" si="534"/>
        <v/>
      </c>
      <c r="H3190" s="3">
        <f t="shared" si="540"/>
        <v>0</v>
      </c>
      <c r="I3190" s="3" t="str">
        <f t="shared" si="535"/>
        <v/>
      </c>
      <c r="K3190" s="3">
        <f t="shared" si="536"/>
        <v>61</v>
      </c>
      <c r="L3190" s="3" t="str">
        <f t="shared" si="537"/>
        <v/>
      </c>
      <c r="N3190" s="48" t="s">
        <v>52</v>
      </c>
      <c r="O3190" s="57">
        <f t="shared" si="538"/>
        <v>1</v>
      </c>
      <c r="P3190" s="36"/>
      <c r="Q3190" s="35"/>
      <c r="R3190" s="37"/>
      <c r="S3190" s="185"/>
      <c r="T3190" s="62" t="str">
        <f>IF(N3190&lt;&gt;"Choose Race",VLOOKUP(Q3190,'Riders Names'!A$2:B$582,2,FALSE),"")</f>
        <v/>
      </c>
      <c r="U3190" s="45" t="str">
        <f>IF(P3190&gt;0,VLOOKUP(Q3190,'Riders Names'!A$2:B$582,1,FALSE),"")</f>
        <v/>
      </c>
      <c r="X3190" s="7" t="str">
        <f>IF('My Races'!$H$2="All",Q3190,CONCATENATE(Q3190,N3190))</f>
        <v>Choose Race</v>
      </c>
    </row>
    <row r="3191" spans="1:24" hidden="1" x14ac:dyDescent="0.2">
      <c r="A3191" s="73" t="str">
        <f t="shared" si="533"/>
        <v/>
      </c>
      <c r="B3191" s="3" t="str">
        <f t="shared" si="531"/>
        <v/>
      </c>
      <c r="E3191" s="14" t="str">
        <f t="shared" si="532"/>
        <v/>
      </c>
      <c r="F3191" s="3">
        <f t="shared" si="539"/>
        <v>8</v>
      </c>
      <c r="G3191" s="3" t="str">
        <f t="shared" si="534"/>
        <v/>
      </c>
      <c r="H3191" s="3">
        <f t="shared" si="540"/>
        <v>0</v>
      </c>
      <c r="I3191" s="3" t="str">
        <f t="shared" si="535"/>
        <v/>
      </c>
      <c r="K3191" s="3">
        <f t="shared" si="536"/>
        <v>61</v>
      </c>
      <c r="L3191" s="3" t="str">
        <f t="shared" si="537"/>
        <v/>
      </c>
      <c r="N3191" s="48" t="s">
        <v>52</v>
      </c>
      <c r="O3191" s="57">
        <f t="shared" si="538"/>
        <v>1</v>
      </c>
      <c r="P3191" s="36"/>
      <c r="Q3191" s="35"/>
      <c r="R3191" s="37"/>
      <c r="S3191" s="185"/>
      <c r="T3191" s="62" t="str">
        <f>IF(N3191&lt;&gt;"Choose Race",VLOOKUP(Q3191,'Riders Names'!A$2:B$582,2,FALSE),"")</f>
        <v/>
      </c>
      <c r="U3191" s="45" t="str">
        <f>IF(P3191&gt;0,VLOOKUP(Q3191,'Riders Names'!A$2:B$582,1,FALSE),"")</f>
        <v/>
      </c>
      <c r="X3191" s="7" t="str">
        <f>IF('My Races'!$H$2="All",Q3191,CONCATENATE(Q3191,N3191))</f>
        <v>Choose Race</v>
      </c>
    </row>
    <row r="3192" spans="1:24" hidden="1" x14ac:dyDescent="0.2">
      <c r="A3192" s="73" t="str">
        <f t="shared" si="533"/>
        <v/>
      </c>
      <c r="B3192" s="3" t="str">
        <f t="shared" si="531"/>
        <v/>
      </c>
      <c r="E3192" s="14" t="str">
        <f t="shared" si="532"/>
        <v/>
      </c>
      <c r="F3192" s="3">
        <f t="shared" si="539"/>
        <v>8</v>
      </c>
      <c r="G3192" s="3" t="str">
        <f t="shared" si="534"/>
        <v/>
      </c>
      <c r="H3192" s="3">
        <f t="shared" si="540"/>
        <v>0</v>
      </c>
      <c r="I3192" s="3" t="str">
        <f t="shared" si="535"/>
        <v/>
      </c>
      <c r="K3192" s="3">
        <f t="shared" si="536"/>
        <v>61</v>
      </c>
      <c r="L3192" s="3" t="str">
        <f t="shared" si="537"/>
        <v/>
      </c>
      <c r="N3192" s="48" t="s">
        <v>52</v>
      </c>
      <c r="O3192" s="57">
        <f t="shared" si="538"/>
        <v>1</v>
      </c>
      <c r="P3192" s="36"/>
      <c r="Q3192" s="35"/>
      <c r="R3192" s="37"/>
      <c r="S3192" s="185"/>
      <c r="T3192" s="62" t="str">
        <f>IF(N3192&lt;&gt;"Choose Race",VLOOKUP(Q3192,'Riders Names'!A$2:B$582,2,FALSE),"")</f>
        <v/>
      </c>
      <c r="U3192" s="45" t="str">
        <f>IF(P3192&gt;0,VLOOKUP(Q3192,'Riders Names'!A$2:B$582,1,FALSE),"")</f>
        <v/>
      </c>
      <c r="X3192" s="7" t="str">
        <f>IF('My Races'!$H$2="All",Q3192,CONCATENATE(Q3192,N3192))</f>
        <v>Choose Race</v>
      </c>
    </row>
    <row r="3193" spans="1:24" hidden="1" x14ac:dyDescent="0.2">
      <c r="A3193" s="73" t="str">
        <f t="shared" si="533"/>
        <v/>
      </c>
      <c r="B3193" s="3" t="str">
        <f t="shared" si="531"/>
        <v/>
      </c>
      <c r="E3193" s="14" t="str">
        <f t="shared" si="532"/>
        <v/>
      </c>
      <c r="F3193" s="3">
        <f t="shared" si="539"/>
        <v>8</v>
      </c>
      <c r="G3193" s="3" t="str">
        <f t="shared" si="534"/>
        <v/>
      </c>
      <c r="H3193" s="3">
        <f t="shared" si="540"/>
        <v>0</v>
      </c>
      <c r="I3193" s="3" t="str">
        <f t="shared" si="535"/>
        <v/>
      </c>
      <c r="K3193" s="3">
        <f t="shared" si="536"/>
        <v>61</v>
      </c>
      <c r="L3193" s="3" t="str">
        <f t="shared" si="537"/>
        <v/>
      </c>
      <c r="N3193" s="48" t="s">
        <v>52</v>
      </c>
      <c r="O3193" s="57">
        <f t="shared" si="538"/>
        <v>1</v>
      </c>
      <c r="P3193" s="36"/>
      <c r="Q3193" s="35"/>
      <c r="R3193" s="37"/>
      <c r="S3193" s="185"/>
      <c r="T3193" s="62" t="str">
        <f>IF(N3193&lt;&gt;"Choose Race",VLOOKUP(Q3193,'Riders Names'!A$2:B$582,2,FALSE),"")</f>
        <v/>
      </c>
      <c r="U3193" s="45" t="str">
        <f>IF(P3193&gt;0,VLOOKUP(Q3193,'Riders Names'!A$2:B$582,1,FALSE),"")</f>
        <v/>
      </c>
      <c r="X3193" s="7" t="str">
        <f>IF('My Races'!$H$2="All",Q3193,CONCATENATE(Q3193,N3193))</f>
        <v>Choose Race</v>
      </c>
    </row>
    <row r="3194" spans="1:24" hidden="1" x14ac:dyDescent="0.2">
      <c r="A3194" s="73" t="str">
        <f t="shared" si="533"/>
        <v/>
      </c>
      <c r="B3194" s="3" t="str">
        <f t="shared" si="531"/>
        <v/>
      </c>
      <c r="E3194" s="14" t="str">
        <f t="shared" si="532"/>
        <v/>
      </c>
      <c r="F3194" s="3">
        <f t="shared" si="539"/>
        <v>8</v>
      </c>
      <c r="G3194" s="3" t="str">
        <f t="shared" si="534"/>
        <v/>
      </c>
      <c r="H3194" s="3">
        <f t="shared" si="540"/>
        <v>0</v>
      </c>
      <c r="I3194" s="3" t="str">
        <f t="shared" si="535"/>
        <v/>
      </c>
      <c r="K3194" s="3">
        <f t="shared" si="536"/>
        <v>61</v>
      </c>
      <c r="L3194" s="3" t="str">
        <f t="shared" si="537"/>
        <v/>
      </c>
      <c r="N3194" s="48" t="s">
        <v>52</v>
      </c>
      <c r="O3194" s="57">
        <f t="shared" si="538"/>
        <v>1</v>
      </c>
      <c r="P3194" s="36"/>
      <c r="Q3194" s="35"/>
      <c r="R3194" s="37"/>
      <c r="S3194" s="185"/>
      <c r="T3194" s="62" t="str">
        <f>IF(N3194&lt;&gt;"Choose Race",VLOOKUP(Q3194,'Riders Names'!A$2:B$582,2,FALSE),"")</f>
        <v/>
      </c>
      <c r="U3194" s="45" t="str">
        <f>IF(P3194&gt;0,VLOOKUP(Q3194,'Riders Names'!A$2:B$582,1,FALSE),"")</f>
        <v/>
      </c>
      <c r="X3194" s="7" t="str">
        <f>IF('My Races'!$H$2="All",Q3194,CONCATENATE(Q3194,N3194))</f>
        <v>Choose Race</v>
      </c>
    </row>
    <row r="3195" spans="1:24" hidden="1" x14ac:dyDescent="0.2">
      <c r="A3195" s="73" t="str">
        <f t="shared" si="533"/>
        <v/>
      </c>
      <c r="B3195" s="3" t="str">
        <f t="shared" si="531"/>
        <v/>
      </c>
      <c r="E3195" s="14" t="str">
        <f t="shared" si="532"/>
        <v/>
      </c>
      <c r="F3195" s="3">
        <f t="shared" si="539"/>
        <v>8</v>
      </c>
      <c r="G3195" s="3" t="str">
        <f t="shared" si="534"/>
        <v/>
      </c>
      <c r="H3195" s="3">
        <f t="shared" si="540"/>
        <v>0</v>
      </c>
      <c r="I3195" s="3" t="str">
        <f t="shared" si="535"/>
        <v/>
      </c>
      <c r="K3195" s="3">
        <f t="shared" si="536"/>
        <v>61</v>
      </c>
      <c r="L3195" s="3" t="str">
        <f t="shared" si="537"/>
        <v/>
      </c>
      <c r="N3195" s="48" t="s">
        <v>52</v>
      </c>
      <c r="O3195" s="57">
        <f t="shared" si="538"/>
        <v>1</v>
      </c>
      <c r="P3195" s="36"/>
      <c r="Q3195" s="35"/>
      <c r="R3195" s="37"/>
      <c r="S3195" s="185"/>
      <c r="T3195" s="62" t="str">
        <f>IF(N3195&lt;&gt;"Choose Race",VLOOKUP(Q3195,'Riders Names'!A$2:B$582,2,FALSE),"")</f>
        <v/>
      </c>
      <c r="U3195" s="45" t="str">
        <f>IF(P3195&gt;0,VLOOKUP(Q3195,'Riders Names'!A$2:B$582,1,FALSE),"")</f>
        <v/>
      </c>
      <c r="X3195" s="7" t="str">
        <f>IF('My Races'!$H$2="All",Q3195,CONCATENATE(Q3195,N3195))</f>
        <v>Choose Race</v>
      </c>
    </row>
    <row r="3196" spans="1:24" hidden="1" x14ac:dyDescent="0.2">
      <c r="A3196" s="73" t="str">
        <f t="shared" si="533"/>
        <v/>
      </c>
      <c r="B3196" s="3" t="str">
        <f t="shared" si="531"/>
        <v/>
      </c>
      <c r="E3196" s="14" t="str">
        <f t="shared" si="532"/>
        <v/>
      </c>
      <c r="F3196" s="3">
        <f t="shared" si="539"/>
        <v>8</v>
      </c>
      <c r="G3196" s="3" t="str">
        <f t="shared" si="534"/>
        <v/>
      </c>
      <c r="H3196" s="3">
        <f t="shared" si="540"/>
        <v>0</v>
      </c>
      <c r="I3196" s="3" t="str">
        <f t="shared" si="535"/>
        <v/>
      </c>
      <c r="K3196" s="3">
        <f t="shared" si="536"/>
        <v>61</v>
      </c>
      <c r="L3196" s="3" t="str">
        <f t="shared" si="537"/>
        <v/>
      </c>
      <c r="N3196" s="48" t="s">
        <v>52</v>
      </c>
      <c r="O3196" s="57">
        <f t="shared" si="538"/>
        <v>1</v>
      </c>
      <c r="P3196" s="36"/>
      <c r="Q3196" s="35"/>
      <c r="R3196" s="37"/>
      <c r="S3196" s="185"/>
      <c r="T3196" s="62" t="str">
        <f>IF(N3196&lt;&gt;"Choose Race",VLOOKUP(Q3196,'Riders Names'!A$2:B$582,2,FALSE),"")</f>
        <v/>
      </c>
      <c r="U3196" s="45" t="str">
        <f>IF(P3196&gt;0,VLOOKUP(Q3196,'Riders Names'!A$2:B$582,1,FALSE),"")</f>
        <v/>
      </c>
      <c r="X3196" s="7" t="str">
        <f>IF('My Races'!$H$2="All",Q3196,CONCATENATE(Q3196,N3196))</f>
        <v>Choose Race</v>
      </c>
    </row>
    <row r="3197" spans="1:24" hidden="1" x14ac:dyDescent="0.2">
      <c r="A3197" s="73" t="str">
        <f t="shared" si="533"/>
        <v/>
      </c>
      <c r="B3197" s="3" t="str">
        <f t="shared" si="531"/>
        <v/>
      </c>
      <c r="E3197" s="14" t="str">
        <f t="shared" si="532"/>
        <v/>
      </c>
      <c r="F3197" s="3">
        <f t="shared" si="539"/>
        <v>8</v>
      </c>
      <c r="G3197" s="3" t="str">
        <f t="shared" si="534"/>
        <v/>
      </c>
      <c r="H3197" s="3">
        <f t="shared" si="540"/>
        <v>0</v>
      </c>
      <c r="I3197" s="3" t="str">
        <f t="shared" si="535"/>
        <v/>
      </c>
      <c r="K3197" s="3">
        <f t="shared" si="536"/>
        <v>61</v>
      </c>
      <c r="L3197" s="3" t="str">
        <f t="shared" si="537"/>
        <v/>
      </c>
      <c r="N3197" s="48" t="s">
        <v>52</v>
      </c>
      <c r="O3197" s="57">
        <f t="shared" si="538"/>
        <v>1</v>
      </c>
      <c r="P3197" s="36"/>
      <c r="Q3197" s="35"/>
      <c r="R3197" s="37"/>
      <c r="S3197" s="185"/>
      <c r="T3197" s="62" t="str">
        <f>IF(N3197&lt;&gt;"Choose Race",VLOOKUP(Q3197,'Riders Names'!A$2:B$582,2,FALSE),"")</f>
        <v/>
      </c>
      <c r="U3197" s="45" t="str">
        <f>IF(P3197&gt;0,VLOOKUP(Q3197,'Riders Names'!A$2:B$582,1,FALSE),"")</f>
        <v/>
      </c>
      <c r="X3197" s="7" t="str">
        <f>IF('My Races'!$H$2="All",Q3197,CONCATENATE(Q3197,N3197))</f>
        <v>Choose Race</v>
      </c>
    </row>
    <row r="3198" spans="1:24" hidden="1" x14ac:dyDescent="0.2">
      <c r="A3198" s="73" t="str">
        <f t="shared" si="533"/>
        <v/>
      </c>
      <c r="B3198" s="3" t="str">
        <f t="shared" si="531"/>
        <v/>
      </c>
      <c r="E3198" s="14" t="str">
        <f t="shared" si="532"/>
        <v/>
      </c>
      <c r="F3198" s="3">
        <f t="shared" si="539"/>
        <v>8</v>
      </c>
      <c r="G3198" s="3" t="str">
        <f t="shared" si="534"/>
        <v/>
      </c>
      <c r="H3198" s="3">
        <f t="shared" si="540"/>
        <v>0</v>
      </c>
      <c r="I3198" s="3" t="str">
        <f t="shared" si="535"/>
        <v/>
      </c>
      <c r="K3198" s="3">
        <f t="shared" si="536"/>
        <v>61</v>
      </c>
      <c r="L3198" s="3" t="str">
        <f t="shared" si="537"/>
        <v/>
      </c>
      <c r="N3198" s="48" t="s">
        <v>52</v>
      </c>
      <c r="O3198" s="57">
        <f t="shared" si="538"/>
        <v>1</v>
      </c>
      <c r="P3198" s="36"/>
      <c r="Q3198" s="35"/>
      <c r="R3198" s="37"/>
      <c r="S3198" s="185"/>
      <c r="T3198" s="62" t="str">
        <f>IF(N3198&lt;&gt;"Choose Race",VLOOKUP(Q3198,'Riders Names'!A$2:B$582,2,FALSE),"")</f>
        <v/>
      </c>
      <c r="U3198" s="45" t="str">
        <f>IF(P3198&gt;0,VLOOKUP(Q3198,'Riders Names'!A$2:B$582,1,FALSE),"")</f>
        <v/>
      </c>
      <c r="X3198" s="7" t="str">
        <f>IF('My Races'!$H$2="All",Q3198,CONCATENATE(Q3198,N3198))</f>
        <v>Choose Race</v>
      </c>
    </row>
    <row r="3199" spans="1:24" hidden="1" x14ac:dyDescent="0.2">
      <c r="A3199" s="73" t="str">
        <f t="shared" si="533"/>
        <v/>
      </c>
      <c r="B3199" s="3" t="str">
        <f t="shared" si="531"/>
        <v/>
      </c>
      <c r="E3199" s="14" t="str">
        <f t="shared" si="532"/>
        <v/>
      </c>
      <c r="F3199" s="3">
        <f t="shared" si="539"/>
        <v>8</v>
      </c>
      <c r="G3199" s="3" t="str">
        <f t="shared" si="534"/>
        <v/>
      </c>
      <c r="H3199" s="3">
        <f t="shared" si="540"/>
        <v>0</v>
      </c>
      <c r="I3199" s="3" t="str">
        <f t="shared" si="535"/>
        <v/>
      </c>
      <c r="K3199" s="3">
        <f t="shared" si="536"/>
        <v>61</v>
      </c>
      <c r="L3199" s="3" t="str">
        <f t="shared" si="537"/>
        <v/>
      </c>
      <c r="N3199" s="48" t="s">
        <v>52</v>
      </c>
      <c r="O3199" s="57">
        <f t="shared" si="538"/>
        <v>1</v>
      </c>
      <c r="P3199" s="36"/>
      <c r="Q3199" s="35"/>
      <c r="R3199" s="37"/>
      <c r="S3199" s="185"/>
      <c r="T3199" s="62" t="str">
        <f>IF(N3199&lt;&gt;"Choose Race",VLOOKUP(Q3199,'Riders Names'!A$2:B$582,2,FALSE),"")</f>
        <v/>
      </c>
      <c r="U3199" s="45" t="str">
        <f>IF(P3199&gt;0,VLOOKUP(Q3199,'Riders Names'!A$2:B$582,1,FALSE),"")</f>
        <v/>
      </c>
      <c r="X3199" s="7" t="str">
        <f>IF('My Races'!$H$2="All",Q3199,CONCATENATE(Q3199,N3199))</f>
        <v>Choose Race</v>
      </c>
    </row>
    <row r="3200" spans="1:24" hidden="1" x14ac:dyDescent="0.2">
      <c r="A3200" s="73" t="str">
        <f t="shared" si="533"/>
        <v/>
      </c>
      <c r="B3200" s="3" t="str">
        <f t="shared" si="531"/>
        <v/>
      </c>
      <c r="E3200" s="14" t="str">
        <f t="shared" si="532"/>
        <v/>
      </c>
      <c r="F3200" s="3">
        <f t="shared" si="539"/>
        <v>8</v>
      </c>
      <c r="G3200" s="3" t="str">
        <f t="shared" si="534"/>
        <v/>
      </c>
      <c r="H3200" s="3">
        <f t="shared" si="540"/>
        <v>0</v>
      </c>
      <c r="I3200" s="3" t="str">
        <f t="shared" si="535"/>
        <v/>
      </c>
      <c r="K3200" s="3">
        <f t="shared" si="536"/>
        <v>61</v>
      </c>
      <c r="L3200" s="3" t="str">
        <f t="shared" si="537"/>
        <v/>
      </c>
      <c r="N3200" s="48" t="s">
        <v>52</v>
      </c>
      <c r="O3200" s="57">
        <f t="shared" si="538"/>
        <v>1</v>
      </c>
      <c r="P3200" s="36"/>
      <c r="Q3200" s="35"/>
      <c r="R3200" s="37"/>
      <c r="S3200" s="185"/>
      <c r="T3200" s="62" t="str">
        <f>IF(N3200&lt;&gt;"Choose Race",VLOOKUP(Q3200,'Riders Names'!A$2:B$582,2,FALSE),"")</f>
        <v/>
      </c>
      <c r="U3200" s="45" t="str">
        <f>IF(P3200&gt;0,VLOOKUP(Q3200,'Riders Names'!A$2:B$582,1,FALSE),"")</f>
        <v/>
      </c>
      <c r="X3200" s="7" t="str">
        <f>IF('My Races'!$H$2="All",Q3200,CONCATENATE(Q3200,N3200))</f>
        <v>Choose Race</v>
      </c>
    </row>
    <row r="3201" spans="1:24" hidden="1" x14ac:dyDescent="0.2">
      <c r="A3201" s="73" t="str">
        <f t="shared" si="533"/>
        <v/>
      </c>
      <c r="B3201" s="3" t="str">
        <f t="shared" si="531"/>
        <v/>
      </c>
      <c r="E3201" s="14" t="str">
        <f t="shared" si="532"/>
        <v/>
      </c>
      <c r="F3201" s="3">
        <f t="shared" si="539"/>
        <v>8</v>
      </c>
      <c r="G3201" s="3" t="str">
        <f t="shared" si="534"/>
        <v/>
      </c>
      <c r="H3201" s="3">
        <f t="shared" si="540"/>
        <v>0</v>
      </c>
      <c r="I3201" s="3" t="str">
        <f t="shared" si="535"/>
        <v/>
      </c>
      <c r="K3201" s="3">
        <f t="shared" si="536"/>
        <v>61</v>
      </c>
      <c r="L3201" s="3" t="str">
        <f t="shared" si="537"/>
        <v/>
      </c>
      <c r="N3201" s="48" t="s">
        <v>52</v>
      </c>
      <c r="O3201" s="57">
        <f t="shared" si="538"/>
        <v>1</v>
      </c>
      <c r="P3201" s="36"/>
      <c r="Q3201" s="35"/>
      <c r="R3201" s="37"/>
      <c r="S3201" s="185"/>
      <c r="T3201" s="62" t="str">
        <f>IF(N3201&lt;&gt;"Choose Race",VLOOKUP(Q3201,'Riders Names'!A$2:B$582,2,FALSE),"")</f>
        <v/>
      </c>
      <c r="U3201" s="45" t="str">
        <f>IF(P3201&gt;0,VLOOKUP(Q3201,'Riders Names'!A$2:B$582,1,FALSE),"")</f>
        <v/>
      </c>
      <c r="X3201" s="7" t="str">
        <f>IF('My Races'!$H$2="All",Q3201,CONCATENATE(Q3201,N3201))</f>
        <v>Choose Race</v>
      </c>
    </row>
    <row r="3202" spans="1:24" hidden="1" x14ac:dyDescent="0.2">
      <c r="A3202" s="73" t="str">
        <f t="shared" si="533"/>
        <v/>
      </c>
      <c r="B3202" s="3" t="str">
        <f t="shared" si="531"/>
        <v/>
      </c>
      <c r="E3202" s="14" t="str">
        <f t="shared" si="532"/>
        <v/>
      </c>
      <c r="F3202" s="3">
        <f t="shared" si="539"/>
        <v>8</v>
      </c>
      <c r="G3202" s="3" t="str">
        <f t="shared" si="534"/>
        <v/>
      </c>
      <c r="H3202" s="3">
        <f t="shared" si="540"/>
        <v>0</v>
      </c>
      <c r="I3202" s="3" t="str">
        <f t="shared" si="535"/>
        <v/>
      </c>
      <c r="K3202" s="3">
        <f t="shared" si="536"/>
        <v>61</v>
      </c>
      <c r="L3202" s="3" t="str">
        <f t="shared" si="537"/>
        <v/>
      </c>
      <c r="N3202" s="48" t="s">
        <v>52</v>
      </c>
      <c r="O3202" s="57">
        <f t="shared" si="538"/>
        <v>1</v>
      </c>
      <c r="P3202" s="36"/>
      <c r="Q3202" s="35"/>
      <c r="R3202" s="37"/>
      <c r="S3202" s="185"/>
      <c r="T3202" s="62" t="str">
        <f>IF(N3202&lt;&gt;"Choose Race",VLOOKUP(Q3202,'Riders Names'!A$2:B$582,2,FALSE),"")</f>
        <v/>
      </c>
      <c r="U3202" s="45" t="str">
        <f>IF(P3202&gt;0,VLOOKUP(Q3202,'Riders Names'!A$2:B$582,1,FALSE),"")</f>
        <v/>
      </c>
      <c r="X3202" s="7" t="str">
        <f>IF('My Races'!$H$2="All",Q3202,CONCATENATE(Q3202,N3202))</f>
        <v>Choose Race</v>
      </c>
    </row>
    <row r="3203" spans="1:24" hidden="1" x14ac:dyDescent="0.2">
      <c r="A3203" s="73" t="str">
        <f t="shared" si="533"/>
        <v/>
      </c>
      <c r="B3203" s="3" t="str">
        <f t="shared" ref="B3203:B3266" si="541">IF(N3203=$AA$11,RANK(A3203,A$3:A$5000,1),"")</f>
        <v/>
      </c>
      <c r="E3203" s="14" t="str">
        <f t="shared" ref="E3203:E3266" si="542">IF(N3203=$AA$11,P3203,"")</f>
        <v/>
      </c>
      <c r="F3203" s="3">
        <f t="shared" si="539"/>
        <v>8</v>
      </c>
      <c r="G3203" s="3" t="str">
        <f t="shared" si="534"/>
        <v/>
      </c>
      <c r="H3203" s="3">
        <f t="shared" si="540"/>
        <v>0</v>
      </c>
      <c r="I3203" s="3" t="str">
        <f t="shared" si="535"/>
        <v/>
      </c>
      <c r="K3203" s="3">
        <f t="shared" si="536"/>
        <v>61</v>
      </c>
      <c r="L3203" s="3" t="str">
        <f t="shared" si="537"/>
        <v/>
      </c>
      <c r="N3203" s="48" t="s">
        <v>52</v>
      </c>
      <c r="O3203" s="57">
        <f t="shared" si="538"/>
        <v>1</v>
      </c>
      <c r="P3203" s="36"/>
      <c r="Q3203" s="35"/>
      <c r="R3203" s="37"/>
      <c r="S3203" s="185"/>
      <c r="T3203" s="62" t="str">
        <f>IF(N3203&lt;&gt;"Choose Race",VLOOKUP(Q3203,'Riders Names'!A$2:B$582,2,FALSE),"")</f>
        <v/>
      </c>
      <c r="U3203" s="45" t="str">
        <f>IF(P3203&gt;0,VLOOKUP(Q3203,'Riders Names'!A$2:B$582,1,FALSE),"")</f>
        <v/>
      </c>
      <c r="X3203" s="7" t="str">
        <f>IF('My Races'!$H$2="All",Q3203,CONCATENATE(Q3203,N3203))</f>
        <v>Choose Race</v>
      </c>
    </row>
    <row r="3204" spans="1:24" hidden="1" x14ac:dyDescent="0.2">
      <c r="A3204" s="73" t="str">
        <f t="shared" ref="A3204:A3267" si="543">IF(AND(N3204=$AA$11,$AA$7="All"),R3204,IF(AND(N3204=$AA$11,$AA$7=T3204),R3204,""))</f>
        <v/>
      </c>
      <c r="B3204" s="3" t="str">
        <f t="shared" si="541"/>
        <v/>
      </c>
      <c r="E3204" s="14" t="str">
        <f t="shared" si="542"/>
        <v/>
      </c>
      <c r="F3204" s="3">
        <f t="shared" si="539"/>
        <v>8</v>
      </c>
      <c r="G3204" s="3" t="str">
        <f t="shared" ref="G3204:G3267" si="544">IF(F3204&lt;&gt;F3203,F3204,"")</f>
        <v/>
      </c>
      <c r="H3204" s="3">
        <f t="shared" si="540"/>
        <v>0</v>
      </c>
      <c r="I3204" s="3" t="str">
        <f t="shared" ref="I3204:I3267" si="545">IF(H3204&lt;&gt;H3203,CONCATENATE($AA$11,H3204),"")</f>
        <v/>
      </c>
      <c r="K3204" s="3">
        <f t="shared" si="536"/>
        <v>61</v>
      </c>
      <c r="L3204" s="3" t="str">
        <f t="shared" si="537"/>
        <v/>
      </c>
      <c r="N3204" s="48" t="s">
        <v>52</v>
      </c>
      <c r="O3204" s="57">
        <f t="shared" si="538"/>
        <v>1</v>
      </c>
      <c r="P3204" s="36"/>
      <c r="Q3204" s="35"/>
      <c r="R3204" s="37"/>
      <c r="S3204" s="185"/>
      <c r="T3204" s="62" t="str">
        <f>IF(N3204&lt;&gt;"Choose Race",VLOOKUP(Q3204,'Riders Names'!A$2:B$582,2,FALSE),"")</f>
        <v/>
      </c>
      <c r="U3204" s="45" t="str">
        <f>IF(P3204&gt;0,VLOOKUP(Q3204,'Riders Names'!A$2:B$582,1,FALSE),"")</f>
        <v/>
      </c>
      <c r="X3204" s="7" t="str">
        <f>IF('My Races'!$H$2="All",Q3204,CONCATENATE(Q3204,N3204))</f>
        <v>Choose Race</v>
      </c>
    </row>
    <row r="3205" spans="1:24" hidden="1" x14ac:dyDescent="0.2">
      <c r="A3205" s="73" t="str">
        <f t="shared" si="543"/>
        <v/>
      </c>
      <c r="B3205" s="3" t="str">
        <f t="shared" si="541"/>
        <v/>
      </c>
      <c r="E3205" s="14" t="str">
        <f t="shared" si="542"/>
        <v/>
      </c>
      <c r="F3205" s="3">
        <f t="shared" si="539"/>
        <v>8</v>
      </c>
      <c r="G3205" s="3" t="str">
        <f t="shared" si="544"/>
        <v/>
      </c>
      <c r="H3205" s="3">
        <f t="shared" si="540"/>
        <v>0</v>
      </c>
      <c r="I3205" s="3" t="str">
        <f t="shared" si="545"/>
        <v/>
      </c>
      <c r="K3205" s="3">
        <f t="shared" si="536"/>
        <v>61</v>
      </c>
      <c r="L3205" s="3" t="str">
        <f t="shared" si="537"/>
        <v/>
      </c>
      <c r="N3205" s="48" t="s">
        <v>52</v>
      </c>
      <c r="O3205" s="57">
        <f t="shared" si="538"/>
        <v>1</v>
      </c>
      <c r="P3205" s="36"/>
      <c r="Q3205" s="35"/>
      <c r="R3205" s="37"/>
      <c r="S3205" s="185"/>
      <c r="T3205" s="62" t="str">
        <f>IF(N3205&lt;&gt;"Choose Race",VLOOKUP(Q3205,'Riders Names'!A$2:B$582,2,FALSE),"")</f>
        <v/>
      </c>
      <c r="U3205" s="45" t="str">
        <f>IF(P3205&gt;0,VLOOKUP(Q3205,'Riders Names'!A$2:B$582,1,FALSE),"")</f>
        <v/>
      </c>
      <c r="X3205" s="7" t="str">
        <f>IF('My Races'!$H$2="All",Q3205,CONCATENATE(Q3205,N3205))</f>
        <v>Choose Race</v>
      </c>
    </row>
    <row r="3206" spans="1:24" hidden="1" x14ac:dyDescent="0.2">
      <c r="A3206" s="73" t="str">
        <f t="shared" si="543"/>
        <v/>
      </c>
      <c r="B3206" s="3" t="str">
        <f t="shared" si="541"/>
        <v/>
      </c>
      <c r="E3206" s="14" t="str">
        <f t="shared" si="542"/>
        <v/>
      </c>
      <c r="F3206" s="3">
        <f t="shared" si="539"/>
        <v>8</v>
      </c>
      <c r="G3206" s="3" t="str">
        <f t="shared" si="544"/>
        <v/>
      </c>
      <c r="H3206" s="3">
        <f t="shared" si="540"/>
        <v>0</v>
      </c>
      <c r="I3206" s="3" t="str">
        <f t="shared" si="545"/>
        <v/>
      </c>
      <c r="K3206" s="3">
        <f t="shared" si="536"/>
        <v>61</v>
      </c>
      <c r="L3206" s="3" t="str">
        <f t="shared" si="537"/>
        <v/>
      </c>
      <c r="N3206" s="48" t="s">
        <v>52</v>
      </c>
      <c r="O3206" s="57">
        <f t="shared" si="538"/>
        <v>1</v>
      </c>
      <c r="P3206" s="36"/>
      <c r="Q3206" s="35"/>
      <c r="R3206" s="37"/>
      <c r="S3206" s="185"/>
      <c r="T3206" s="62" t="str">
        <f>IF(N3206&lt;&gt;"Choose Race",VLOOKUP(Q3206,'Riders Names'!A$2:B$582,2,FALSE),"")</f>
        <v/>
      </c>
      <c r="U3206" s="45" t="str">
        <f>IF(P3206&gt;0,VLOOKUP(Q3206,'Riders Names'!A$2:B$582,1,FALSE),"")</f>
        <v/>
      </c>
      <c r="X3206" s="7" t="str">
        <f>IF('My Races'!$H$2="All",Q3206,CONCATENATE(Q3206,N3206))</f>
        <v>Choose Race</v>
      </c>
    </row>
    <row r="3207" spans="1:24" hidden="1" x14ac:dyDescent="0.2">
      <c r="A3207" s="73" t="str">
        <f t="shared" si="543"/>
        <v/>
      </c>
      <c r="B3207" s="3" t="str">
        <f t="shared" si="541"/>
        <v/>
      </c>
      <c r="E3207" s="14" t="str">
        <f t="shared" si="542"/>
        <v/>
      </c>
      <c r="F3207" s="3">
        <f t="shared" si="539"/>
        <v>8</v>
      </c>
      <c r="G3207" s="3" t="str">
        <f t="shared" si="544"/>
        <v/>
      </c>
      <c r="H3207" s="3">
        <f t="shared" si="540"/>
        <v>0</v>
      </c>
      <c r="I3207" s="3" t="str">
        <f t="shared" si="545"/>
        <v/>
      </c>
      <c r="K3207" s="3">
        <f t="shared" si="536"/>
        <v>61</v>
      </c>
      <c r="L3207" s="3" t="str">
        <f t="shared" si="537"/>
        <v/>
      </c>
      <c r="N3207" s="48" t="s">
        <v>52</v>
      </c>
      <c r="O3207" s="57">
        <f t="shared" si="538"/>
        <v>1</v>
      </c>
      <c r="P3207" s="36"/>
      <c r="Q3207" s="35"/>
      <c r="R3207" s="37"/>
      <c r="S3207" s="185"/>
      <c r="T3207" s="62" t="str">
        <f>IF(N3207&lt;&gt;"Choose Race",VLOOKUP(Q3207,'Riders Names'!A$2:B$582,2,FALSE),"")</f>
        <v/>
      </c>
      <c r="U3207" s="45" t="str">
        <f>IF(P3207&gt;0,VLOOKUP(Q3207,'Riders Names'!A$2:B$582,1,FALSE),"")</f>
        <v/>
      </c>
      <c r="X3207" s="7" t="str">
        <f>IF('My Races'!$H$2="All",Q3207,CONCATENATE(Q3207,N3207))</f>
        <v>Choose Race</v>
      </c>
    </row>
    <row r="3208" spans="1:24" hidden="1" x14ac:dyDescent="0.2">
      <c r="A3208" s="73" t="str">
        <f t="shared" si="543"/>
        <v/>
      </c>
      <c r="B3208" s="3" t="str">
        <f t="shared" si="541"/>
        <v/>
      </c>
      <c r="E3208" s="14" t="str">
        <f t="shared" si="542"/>
        <v/>
      </c>
      <c r="F3208" s="3">
        <f t="shared" si="539"/>
        <v>8</v>
      </c>
      <c r="G3208" s="3" t="str">
        <f t="shared" si="544"/>
        <v/>
      </c>
      <c r="H3208" s="3">
        <f t="shared" si="540"/>
        <v>0</v>
      </c>
      <c r="I3208" s="3" t="str">
        <f t="shared" si="545"/>
        <v/>
      </c>
      <c r="K3208" s="3">
        <f t="shared" si="536"/>
        <v>61</v>
      </c>
      <c r="L3208" s="3" t="str">
        <f t="shared" si="537"/>
        <v/>
      </c>
      <c r="N3208" s="48" t="s">
        <v>52</v>
      </c>
      <c r="O3208" s="57">
        <f t="shared" si="538"/>
        <v>1</v>
      </c>
      <c r="P3208" s="36"/>
      <c r="Q3208" s="35"/>
      <c r="R3208" s="37"/>
      <c r="S3208" s="185"/>
      <c r="T3208" s="62" t="str">
        <f>IF(N3208&lt;&gt;"Choose Race",VLOOKUP(Q3208,'Riders Names'!A$2:B$582,2,FALSE),"")</f>
        <v/>
      </c>
      <c r="U3208" s="45" t="str">
        <f>IF(P3208&gt;0,VLOOKUP(Q3208,'Riders Names'!A$2:B$582,1,FALSE),"")</f>
        <v/>
      </c>
      <c r="X3208" s="7" t="str">
        <f>IF('My Races'!$H$2="All",Q3208,CONCATENATE(Q3208,N3208))</f>
        <v>Choose Race</v>
      </c>
    </row>
    <row r="3209" spans="1:24" hidden="1" x14ac:dyDescent="0.2">
      <c r="A3209" s="73" t="str">
        <f t="shared" si="543"/>
        <v/>
      </c>
      <c r="B3209" s="3" t="str">
        <f t="shared" si="541"/>
        <v/>
      </c>
      <c r="E3209" s="14" t="str">
        <f t="shared" si="542"/>
        <v/>
      </c>
      <c r="F3209" s="3">
        <f t="shared" si="539"/>
        <v>8</v>
      </c>
      <c r="G3209" s="3" t="str">
        <f t="shared" si="544"/>
        <v/>
      </c>
      <c r="H3209" s="3">
        <f t="shared" si="540"/>
        <v>0</v>
      </c>
      <c r="I3209" s="3" t="str">
        <f t="shared" si="545"/>
        <v/>
      </c>
      <c r="K3209" s="3">
        <f t="shared" ref="K3209:K3272" si="546">IF(X3209=$AA$6,K3208+1,K3208)</f>
        <v>61</v>
      </c>
      <c r="L3209" s="3" t="str">
        <f t="shared" ref="L3209:L3272" si="547">IF(K3209&lt;&gt;K3208,CONCATENATE($AA$4,K3209),"")</f>
        <v/>
      </c>
      <c r="N3209" s="48" t="s">
        <v>52</v>
      </c>
      <c r="O3209" s="57">
        <f t="shared" si="538"/>
        <v>1</v>
      </c>
      <c r="P3209" s="36"/>
      <c r="Q3209" s="35"/>
      <c r="R3209" s="37"/>
      <c r="S3209" s="185"/>
      <c r="T3209" s="62" t="str">
        <f>IF(N3209&lt;&gt;"Choose Race",VLOOKUP(Q3209,'Riders Names'!A$2:B$582,2,FALSE),"")</f>
        <v/>
      </c>
      <c r="U3209" s="45" t="str">
        <f>IF(P3209&gt;0,VLOOKUP(Q3209,'Riders Names'!A$2:B$582,1,FALSE),"")</f>
        <v/>
      </c>
      <c r="X3209" s="7" t="str">
        <f>IF('My Races'!$H$2="All",Q3209,CONCATENATE(Q3209,N3209))</f>
        <v>Choose Race</v>
      </c>
    </row>
    <row r="3210" spans="1:24" hidden="1" x14ac:dyDescent="0.2">
      <c r="A3210" s="73" t="str">
        <f t="shared" si="543"/>
        <v/>
      </c>
      <c r="B3210" s="3" t="str">
        <f t="shared" si="541"/>
        <v/>
      </c>
      <c r="E3210" s="14" t="str">
        <f t="shared" si="542"/>
        <v/>
      </c>
      <c r="F3210" s="3">
        <f t="shared" si="539"/>
        <v>8</v>
      </c>
      <c r="G3210" s="3" t="str">
        <f t="shared" si="544"/>
        <v/>
      </c>
      <c r="H3210" s="3">
        <f t="shared" si="540"/>
        <v>0</v>
      </c>
      <c r="I3210" s="3" t="str">
        <f t="shared" si="545"/>
        <v/>
      </c>
      <c r="K3210" s="3">
        <f t="shared" si="546"/>
        <v>61</v>
      </c>
      <c r="L3210" s="3" t="str">
        <f t="shared" si="547"/>
        <v/>
      </c>
      <c r="N3210" s="48" t="s">
        <v>52</v>
      </c>
      <c r="O3210" s="57">
        <f t="shared" si="538"/>
        <v>1</v>
      </c>
      <c r="P3210" s="36"/>
      <c r="Q3210" s="35"/>
      <c r="R3210" s="37"/>
      <c r="S3210" s="185"/>
      <c r="T3210" s="62" t="str">
        <f>IF(N3210&lt;&gt;"Choose Race",VLOOKUP(Q3210,'Riders Names'!A$2:B$582,2,FALSE),"")</f>
        <v/>
      </c>
      <c r="U3210" s="45" t="str">
        <f>IF(P3210&gt;0,VLOOKUP(Q3210,'Riders Names'!A$2:B$582,1,FALSE),"")</f>
        <v/>
      </c>
      <c r="X3210" s="7" t="str">
        <f>IF('My Races'!$H$2="All",Q3210,CONCATENATE(Q3210,N3210))</f>
        <v>Choose Race</v>
      </c>
    </row>
    <row r="3211" spans="1:24" hidden="1" x14ac:dyDescent="0.2">
      <c r="A3211" s="73" t="str">
        <f t="shared" si="543"/>
        <v/>
      </c>
      <c r="B3211" s="3" t="str">
        <f t="shared" si="541"/>
        <v/>
      </c>
      <c r="E3211" s="14" t="str">
        <f t="shared" si="542"/>
        <v/>
      </c>
      <c r="F3211" s="3">
        <f t="shared" si="539"/>
        <v>8</v>
      </c>
      <c r="G3211" s="3" t="str">
        <f t="shared" si="544"/>
        <v/>
      </c>
      <c r="H3211" s="3">
        <f t="shared" si="540"/>
        <v>0</v>
      </c>
      <c r="I3211" s="3" t="str">
        <f t="shared" si="545"/>
        <v/>
      </c>
      <c r="K3211" s="3">
        <f t="shared" si="546"/>
        <v>61</v>
      </c>
      <c r="L3211" s="3" t="str">
        <f t="shared" si="547"/>
        <v/>
      </c>
      <c r="N3211" s="48" t="s">
        <v>52</v>
      </c>
      <c r="O3211" s="57">
        <f t="shared" si="538"/>
        <v>1</v>
      </c>
      <c r="P3211" s="36"/>
      <c r="Q3211" s="35"/>
      <c r="R3211" s="37"/>
      <c r="S3211" s="185"/>
      <c r="T3211" s="62" t="str">
        <f>IF(N3211&lt;&gt;"Choose Race",VLOOKUP(Q3211,'Riders Names'!A$2:B$582,2,FALSE),"")</f>
        <v/>
      </c>
      <c r="U3211" s="45" t="str">
        <f>IF(P3211&gt;0,VLOOKUP(Q3211,'Riders Names'!A$2:B$582,1,FALSE),"")</f>
        <v/>
      </c>
      <c r="X3211" s="7" t="str">
        <f>IF('My Races'!$H$2="All",Q3211,CONCATENATE(Q3211,N3211))</f>
        <v>Choose Race</v>
      </c>
    </row>
    <row r="3212" spans="1:24" hidden="1" x14ac:dyDescent="0.2">
      <c r="A3212" s="73" t="str">
        <f t="shared" si="543"/>
        <v/>
      </c>
      <c r="B3212" s="3" t="str">
        <f t="shared" si="541"/>
        <v/>
      </c>
      <c r="E3212" s="14" t="str">
        <f t="shared" si="542"/>
        <v/>
      </c>
      <c r="F3212" s="3">
        <f t="shared" si="539"/>
        <v>8</v>
      </c>
      <c r="G3212" s="3" t="str">
        <f t="shared" si="544"/>
        <v/>
      </c>
      <c r="H3212" s="3">
        <f t="shared" si="540"/>
        <v>0</v>
      </c>
      <c r="I3212" s="3" t="str">
        <f t="shared" si="545"/>
        <v/>
      </c>
      <c r="K3212" s="3">
        <f t="shared" si="546"/>
        <v>61</v>
      </c>
      <c r="L3212" s="3" t="str">
        <f t="shared" si="547"/>
        <v/>
      </c>
      <c r="N3212" s="48" t="s">
        <v>52</v>
      </c>
      <c r="O3212" s="57">
        <f t="shared" si="538"/>
        <v>1</v>
      </c>
      <c r="P3212" s="36"/>
      <c r="Q3212" s="35"/>
      <c r="R3212" s="37"/>
      <c r="S3212" s="185"/>
      <c r="T3212" s="62" t="str">
        <f>IF(N3212&lt;&gt;"Choose Race",VLOOKUP(Q3212,'Riders Names'!A$2:B$582,2,FALSE),"")</f>
        <v/>
      </c>
      <c r="U3212" s="45" t="str">
        <f>IF(P3212&gt;0,VLOOKUP(Q3212,'Riders Names'!A$2:B$582,1,FALSE),"")</f>
        <v/>
      </c>
      <c r="X3212" s="7" t="str">
        <f>IF('My Races'!$H$2="All",Q3212,CONCATENATE(Q3212,N3212))</f>
        <v>Choose Race</v>
      </c>
    </row>
    <row r="3213" spans="1:24" hidden="1" x14ac:dyDescent="0.2">
      <c r="A3213" s="73" t="str">
        <f t="shared" si="543"/>
        <v/>
      </c>
      <c r="B3213" s="3" t="str">
        <f t="shared" si="541"/>
        <v/>
      </c>
      <c r="E3213" s="14" t="str">
        <f t="shared" si="542"/>
        <v/>
      </c>
      <c r="F3213" s="3">
        <f t="shared" si="539"/>
        <v>8</v>
      </c>
      <c r="G3213" s="3" t="str">
        <f t="shared" si="544"/>
        <v/>
      </c>
      <c r="H3213" s="3">
        <f t="shared" si="540"/>
        <v>0</v>
      </c>
      <c r="I3213" s="3" t="str">
        <f t="shared" si="545"/>
        <v/>
      </c>
      <c r="K3213" s="3">
        <f t="shared" si="546"/>
        <v>61</v>
      </c>
      <c r="L3213" s="3" t="str">
        <f t="shared" si="547"/>
        <v/>
      </c>
      <c r="N3213" s="48" t="s">
        <v>52</v>
      </c>
      <c r="O3213" s="57">
        <f t="shared" si="538"/>
        <v>1</v>
      </c>
      <c r="P3213" s="36"/>
      <c r="Q3213" s="35"/>
      <c r="R3213" s="37"/>
      <c r="S3213" s="185"/>
      <c r="T3213" s="62" t="str">
        <f>IF(N3213&lt;&gt;"Choose Race",VLOOKUP(Q3213,'Riders Names'!A$2:B$582,2,FALSE),"")</f>
        <v/>
      </c>
      <c r="U3213" s="45" t="str">
        <f>IF(P3213&gt;0,VLOOKUP(Q3213,'Riders Names'!A$2:B$582,1,FALSE),"")</f>
        <v/>
      </c>
      <c r="X3213" s="7" t="str">
        <f>IF('My Races'!$H$2="All",Q3213,CONCATENATE(Q3213,N3213))</f>
        <v>Choose Race</v>
      </c>
    </row>
    <row r="3214" spans="1:24" hidden="1" x14ac:dyDescent="0.2">
      <c r="A3214" s="73" t="str">
        <f t="shared" si="543"/>
        <v/>
      </c>
      <c r="B3214" s="3" t="str">
        <f t="shared" si="541"/>
        <v/>
      </c>
      <c r="E3214" s="14" t="str">
        <f t="shared" si="542"/>
        <v/>
      </c>
      <c r="F3214" s="3">
        <f t="shared" si="539"/>
        <v>8</v>
      </c>
      <c r="G3214" s="3" t="str">
        <f t="shared" si="544"/>
        <v/>
      </c>
      <c r="H3214" s="3">
        <f t="shared" si="540"/>
        <v>0</v>
      </c>
      <c r="I3214" s="3" t="str">
        <f t="shared" si="545"/>
        <v/>
      </c>
      <c r="K3214" s="3">
        <f t="shared" si="546"/>
        <v>61</v>
      </c>
      <c r="L3214" s="3" t="str">
        <f t="shared" si="547"/>
        <v/>
      </c>
      <c r="N3214" s="48" t="s">
        <v>52</v>
      </c>
      <c r="O3214" s="57">
        <f t="shared" si="538"/>
        <v>1</v>
      </c>
      <c r="P3214" s="36"/>
      <c r="Q3214" s="35"/>
      <c r="R3214" s="37"/>
      <c r="S3214" s="185"/>
      <c r="T3214" s="62" t="str">
        <f>IF(N3214&lt;&gt;"Choose Race",VLOOKUP(Q3214,'Riders Names'!A$2:B$582,2,FALSE),"")</f>
        <v/>
      </c>
      <c r="U3214" s="45" t="str">
        <f>IF(P3214&gt;0,VLOOKUP(Q3214,'Riders Names'!A$2:B$582,1,FALSE),"")</f>
        <v/>
      </c>
      <c r="X3214" s="7" t="str">
        <f>IF('My Races'!$H$2="All",Q3214,CONCATENATE(Q3214,N3214))</f>
        <v>Choose Race</v>
      </c>
    </row>
    <row r="3215" spans="1:24" hidden="1" x14ac:dyDescent="0.2">
      <c r="A3215" s="73" t="str">
        <f t="shared" si="543"/>
        <v/>
      </c>
      <c r="B3215" s="3" t="str">
        <f t="shared" si="541"/>
        <v/>
      </c>
      <c r="E3215" s="14" t="str">
        <f t="shared" si="542"/>
        <v/>
      </c>
      <c r="F3215" s="3">
        <f t="shared" si="539"/>
        <v>8</v>
      </c>
      <c r="G3215" s="3" t="str">
        <f t="shared" si="544"/>
        <v/>
      </c>
      <c r="H3215" s="3">
        <f t="shared" si="540"/>
        <v>0</v>
      </c>
      <c r="I3215" s="3" t="str">
        <f t="shared" si="545"/>
        <v/>
      </c>
      <c r="K3215" s="3">
        <f t="shared" si="546"/>
        <v>61</v>
      </c>
      <c r="L3215" s="3" t="str">
        <f t="shared" si="547"/>
        <v/>
      </c>
      <c r="N3215" s="48" t="s">
        <v>52</v>
      </c>
      <c r="O3215" s="57">
        <f t="shared" si="538"/>
        <v>1</v>
      </c>
      <c r="P3215" s="36"/>
      <c r="Q3215" s="35"/>
      <c r="R3215" s="37"/>
      <c r="S3215" s="185"/>
      <c r="T3215" s="62" t="str">
        <f>IF(N3215&lt;&gt;"Choose Race",VLOOKUP(Q3215,'Riders Names'!A$2:B$582,2,FALSE),"")</f>
        <v/>
      </c>
      <c r="U3215" s="45" t="str">
        <f>IF(P3215&gt;0,VLOOKUP(Q3215,'Riders Names'!A$2:B$582,1,FALSE),"")</f>
        <v/>
      </c>
      <c r="X3215" s="7" t="str">
        <f>IF('My Races'!$H$2="All",Q3215,CONCATENATE(Q3215,N3215))</f>
        <v>Choose Race</v>
      </c>
    </row>
    <row r="3216" spans="1:24" hidden="1" x14ac:dyDescent="0.2">
      <c r="A3216" s="73" t="str">
        <f t="shared" si="543"/>
        <v/>
      </c>
      <c r="B3216" s="3" t="str">
        <f t="shared" si="541"/>
        <v/>
      </c>
      <c r="E3216" s="14" t="str">
        <f t="shared" si="542"/>
        <v/>
      </c>
      <c r="F3216" s="3">
        <f t="shared" si="539"/>
        <v>8</v>
      </c>
      <c r="G3216" s="3" t="str">
        <f t="shared" si="544"/>
        <v/>
      </c>
      <c r="H3216" s="3">
        <f t="shared" si="540"/>
        <v>0</v>
      </c>
      <c r="I3216" s="3" t="str">
        <f t="shared" si="545"/>
        <v/>
      </c>
      <c r="K3216" s="3">
        <f t="shared" si="546"/>
        <v>61</v>
      </c>
      <c r="L3216" s="3" t="str">
        <f t="shared" si="547"/>
        <v/>
      </c>
      <c r="N3216" s="48" t="s">
        <v>52</v>
      </c>
      <c r="O3216" s="57">
        <f t="shared" ref="O3216:O3279" si="548">IF(AND(N3216&lt;&gt;"Choose Race",N3216=N3215),O3215+1,1)</f>
        <v>1</v>
      </c>
      <c r="P3216" s="36"/>
      <c r="Q3216" s="35"/>
      <c r="R3216" s="37"/>
      <c r="S3216" s="185"/>
      <c r="T3216" s="62" t="str">
        <f>IF(N3216&lt;&gt;"Choose Race",VLOOKUP(Q3216,'Riders Names'!A$2:B$582,2,FALSE),"")</f>
        <v/>
      </c>
      <c r="U3216" s="45" t="str">
        <f>IF(P3216&gt;0,VLOOKUP(Q3216,'Riders Names'!A$2:B$582,1,FALSE),"")</f>
        <v/>
      </c>
      <c r="X3216" s="7" t="str">
        <f>IF('My Races'!$H$2="All",Q3216,CONCATENATE(Q3216,N3216))</f>
        <v>Choose Race</v>
      </c>
    </row>
    <row r="3217" spans="1:24" hidden="1" x14ac:dyDescent="0.2">
      <c r="A3217" s="73" t="str">
        <f t="shared" si="543"/>
        <v/>
      </c>
      <c r="B3217" s="3" t="str">
        <f t="shared" si="541"/>
        <v/>
      </c>
      <c r="E3217" s="14" t="str">
        <f t="shared" si="542"/>
        <v/>
      </c>
      <c r="F3217" s="3">
        <f t="shared" si="539"/>
        <v>8</v>
      </c>
      <c r="G3217" s="3" t="str">
        <f t="shared" si="544"/>
        <v/>
      </c>
      <c r="H3217" s="3">
        <f t="shared" si="540"/>
        <v>0</v>
      </c>
      <c r="I3217" s="3" t="str">
        <f t="shared" si="545"/>
        <v/>
      </c>
      <c r="K3217" s="3">
        <f t="shared" si="546"/>
        <v>61</v>
      </c>
      <c r="L3217" s="3" t="str">
        <f t="shared" si="547"/>
        <v/>
      </c>
      <c r="N3217" s="48" t="s">
        <v>52</v>
      </c>
      <c r="O3217" s="57">
        <f t="shared" si="548"/>
        <v>1</v>
      </c>
      <c r="P3217" s="36"/>
      <c r="Q3217" s="35"/>
      <c r="R3217" s="37"/>
      <c r="S3217" s="185"/>
      <c r="T3217" s="62" t="str">
        <f>IF(N3217&lt;&gt;"Choose Race",VLOOKUP(Q3217,'Riders Names'!A$2:B$582,2,FALSE),"")</f>
        <v/>
      </c>
      <c r="U3217" s="45" t="str">
        <f>IF(P3217&gt;0,VLOOKUP(Q3217,'Riders Names'!A$2:B$582,1,FALSE),"")</f>
        <v/>
      </c>
      <c r="X3217" s="7" t="str">
        <f>IF('My Races'!$H$2="All",Q3217,CONCATENATE(Q3217,N3217))</f>
        <v>Choose Race</v>
      </c>
    </row>
    <row r="3218" spans="1:24" hidden="1" x14ac:dyDescent="0.2">
      <c r="A3218" s="73" t="str">
        <f t="shared" si="543"/>
        <v/>
      </c>
      <c r="B3218" s="3" t="str">
        <f t="shared" si="541"/>
        <v/>
      </c>
      <c r="E3218" s="14" t="str">
        <f t="shared" si="542"/>
        <v/>
      </c>
      <c r="F3218" s="3">
        <f t="shared" si="539"/>
        <v>8</v>
      </c>
      <c r="G3218" s="3" t="str">
        <f t="shared" si="544"/>
        <v/>
      </c>
      <c r="H3218" s="3">
        <f t="shared" si="540"/>
        <v>0</v>
      </c>
      <c r="I3218" s="3" t="str">
        <f t="shared" si="545"/>
        <v/>
      </c>
      <c r="K3218" s="3">
        <f t="shared" si="546"/>
        <v>61</v>
      </c>
      <c r="L3218" s="3" t="str">
        <f t="shared" si="547"/>
        <v/>
      </c>
      <c r="N3218" s="48" t="s">
        <v>52</v>
      </c>
      <c r="O3218" s="57">
        <f t="shared" si="548"/>
        <v>1</v>
      </c>
      <c r="P3218" s="36"/>
      <c r="Q3218" s="35"/>
      <c r="R3218" s="37"/>
      <c r="S3218" s="185"/>
      <c r="T3218" s="62" t="str">
        <f>IF(N3218&lt;&gt;"Choose Race",VLOOKUP(Q3218,'Riders Names'!A$2:B$582,2,FALSE),"")</f>
        <v/>
      </c>
      <c r="U3218" s="45" t="str">
        <f>IF(P3218&gt;0,VLOOKUP(Q3218,'Riders Names'!A$2:B$582,1,FALSE),"")</f>
        <v/>
      </c>
      <c r="X3218" s="7" t="str">
        <f>IF('My Races'!$H$2="All",Q3218,CONCATENATE(Q3218,N3218))</f>
        <v>Choose Race</v>
      </c>
    </row>
    <row r="3219" spans="1:24" hidden="1" x14ac:dyDescent="0.2">
      <c r="A3219" s="73" t="str">
        <f t="shared" si="543"/>
        <v/>
      </c>
      <c r="B3219" s="3" t="str">
        <f t="shared" si="541"/>
        <v/>
      </c>
      <c r="E3219" s="14" t="str">
        <f t="shared" si="542"/>
        <v/>
      </c>
      <c r="F3219" s="3">
        <f t="shared" ref="F3219:F3282" si="549">IF(AND(E3219&lt;&gt;"",E3218&lt;&gt;E3219),F3218+1,F3218)</f>
        <v>8</v>
      </c>
      <c r="G3219" s="3" t="str">
        <f t="shared" si="544"/>
        <v/>
      </c>
      <c r="H3219" s="3">
        <f t="shared" si="540"/>
        <v>0</v>
      </c>
      <c r="I3219" s="3" t="str">
        <f t="shared" si="545"/>
        <v/>
      </c>
      <c r="K3219" s="3">
        <f t="shared" si="546"/>
        <v>61</v>
      </c>
      <c r="L3219" s="3" t="str">
        <f t="shared" si="547"/>
        <v/>
      </c>
      <c r="N3219" s="48" t="s">
        <v>52</v>
      </c>
      <c r="O3219" s="57">
        <f t="shared" si="548"/>
        <v>1</v>
      </c>
      <c r="P3219" s="36"/>
      <c r="Q3219" s="35"/>
      <c r="R3219" s="37"/>
      <c r="S3219" s="185"/>
      <c r="T3219" s="62" t="str">
        <f>IF(N3219&lt;&gt;"Choose Race",VLOOKUP(Q3219,'Riders Names'!A$2:B$582,2,FALSE),"")</f>
        <v/>
      </c>
      <c r="U3219" s="45" t="str">
        <f>IF(P3219&gt;0,VLOOKUP(Q3219,'Riders Names'!A$2:B$582,1,FALSE),"")</f>
        <v/>
      </c>
      <c r="X3219" s="7" t="str">
        <f>IF('My Races'!$H$2="All",Q3219,CONCATENATE(Q3219,N3219))</f>
        <v>Choose Race</v>
      </c>
    </row>
    <row r="3220" spans="1:24" hidden="1" x14ac:dyDescent="0.2">
      <c r="A3220" s="73" t="str">
        <f t="shared" si="543"/>
        <v/>
      </c>
      <c r="B3220" s="3" t="str">
        <f t="shared" si="541"/>
        <v/>
      </c>
      <c r="E3220" s="14" t="str">
        <f t="shared" si="542"/>
        <v/>
      </c>
      <c r="F3220" s="3">
        <f t="shared" si="549"/>
        <v>8</v>
      </c>
      <c r="G3220" s="3" t="str">
        <f t="shared" si="544"/>
        <v/>
      </c>
      <c r="H3220" s="3">
        <f t="shared" si="540"/>
        <v>0</v>
      </c>
      <c r="I3220" s="3" t="str">
        <f t="shared" si="545"/>
        <v/>
      </c>
      <c r="K3220" s="3">
        <f t="shared" si="546"/>
        <v>61</v>
      </c>
      <c r="L3220" s="3" t="str">
        <f t="shared" si="547"/>
        <v/>
      </c>
      <c r="N3220" s="48" t="s">
        <v>52</v>
      </c>
      <c r="O3220" s="57">
        <f t="shared" si="548"/>
        <v>1</v>
      </c>
      <c r="P3220" s="36"/>
      <c r="Q3220" s="35"/>
      <c r="R3220" s="37"/>
      <c r="S3220" s="185"/>
      <c r="T3220" s="62" t="str">
        <f>IF(N3220&lt;&gt;"Choose Race",VLOOKUP(Q3220,'Riders Names'!A$2:B$582,2,FALSE),"")</f>
        <v/>
      </c>
      <c r="U3220" s="45" t="str">
        <f>IF(P3220&gt;0,VLOOKUP(Q3220,'Riders Names'!A$2:B$582,1,FALSE),"")</f>
        <v/>
      </c>
      <c r="X3220" s="7" t="str">
        <f>IF('My Races'!$H$2="All",Q3220,CONCATENATE(Q3220,N3220))</f>
        <v>Choose Race</v>
      </c>
    </row>
    <row r="3221" spans="1:24" hidden="1" x14ac:dyDescent="0.2">
      <c r="A3221" s="73" t="str">
        <f t="shared" si="543"/>
        <v/>
      </c>
      <c r="B3221" s="3" t="str">
        <f t="shared" si="541"/>
        <v/>
      </c>
      <c r="E3221" s="14" t="str">
        <f t="shared" si="542"/>
        <v/>
      </c>
      <c r="F3221" s="3">
        <f t="shared" si="549"/>
        <v>8</v>
      </c>
      <c r="G3221" s="3" t="str">
        <f t="shared" si="544"/>
        <v/>
      </c>
      <c r="H3221" s="3">
        <f t="shared" si="540"/>
        <v>0</v>
      </c>
      <c r="I3221" s="3" t="str">
        <f t="shared" si="545"/>
        <v/>
      </c>
      <c r="K3221" s="3">
        <f t="shared" si="546"/>
        <v>61</v>
      </c>
      <c r="L3221" s="3" t="str">
        <f t="shared" si="547"/>
        <v/>
      </c>
      <c r="N3221" s="48" t="s">
        <v>52</v>
      </c>
      <c r="O3221" s="57">
        <f t="shared" si="548"/>
        <v>1</v>
      </c>
      <c r="P3221" s="36"/>
      <c r="Q3221" s="35"/>
      <c r="R3221" s="37"/>
      <c r="S3221" s="185"/>
      <c r="T3221" s="62" t="str">
        <f>IF(N3221&lt;&gt;"Choose Race",VLOOKUP(Q3221,'Riders Names'!A$2:B$582,2,FALSE),"")</f>
        <v/>
      </c>
      <c r="U3221" s="45" t="str">
        <f>IF(P3221&gt;0,VLOOKUP(Q3221,'Riders Names'!A$2:B$582,1,FALSE),"")</f>
        <v/>
      </c>
      <c r="X3221" s="7" t="str">
        <f>IF('My Races'!$H$2="All",Q3221,CONCATENATE(Q3221,N3221))</f>
        <v>Choose Race</v>
      </c>
    </row>
    <row r="3222" spans="1:24" hidden="1" x14ac:dyDescent="0.2">
      <c r="A3222" s="73" t="str">
        <f t="shared" si="543"/>
        <v/>
      </c>
      <c r="B3222" s="3" t="str">
        <f t="shared" si="541"/>
        <v/>
      </c>
      <c r="E3222" s="14" t="str">
        <f t="shared" si="542"/>
        <v/>
      </c>
      <c r="F3222" s="3">
        <f t="shared" si="549"/>
        <v>8</v>
      </c>
      <c r="G3222" s="3" t="str">
        <f t="shared" si="544"/>
        <v/>
      </c>
      <c r="H3222" s="3">
        <f t="shared" si="540"/>
        <v>0</v>
      </c>
      <c r="I3222" s="3" t="str">
        <f t="shared" si="545"/>
        <v/>
      </c>
      <c r="K3222" s="3">
        <f t="shared" si="546"/>
        <v>61</v>
      </c>
      <c r="L3222" s="3" t="str">
        <f t="shared" si="547"/>
        <v/>
      </c>
      <c r="N3222" s="48" t="s">
        <v>52</v>
      </c>
      <c r="O3222" s="57">
        <f t="shared" si="548"/>
        <v>1</v>
      </c>
      <c r="P3222" s="36"/>
      <c r="Q3222" s="35"/>
      <c r="R3222" s="37"/>
      <c r="S3222" s="185"/>
      <c r="T3222" s="62" t="str">
        <f>IF(N3222&lt;&gt;"Choose Race",VLOOKUP(Q3222,'Riders Names'!A$2:B$582,2,FALSE),"")</f>
        <v/>
      </c>
      <c r="U3222" s="45" t="str">
        <f>IF(P3222&gt;0,VLOOKUP(Q3222,'Riders Names'!A$2:B$582,1,FALSE),"")</f>
        <v/>
      </c>
      <c r="X3222" s="7" t="str">
        <f>IF('My Races'!$H$2="All",Q3222,CONCATENATE(Q3222,N3222))</f>
        <v>Choose Race</v>
      </c>
    </row>
    <row r="3223" spans="1:24" hidden="1" x14ac:dyDescent="0.2">
      <c r="A3223" s="73" t="str">
        <f t="shared" si="543"/>
        <v/>
      </c>
      <c r="B3223" s="3" t="str">
        <f t="shared" si="541"/>
        <v/>
      </c>
      <c r="E3223" s="14" t="str">
        <f t="shared" si="542"/>
        <v/>
      </c>
      <c r="F3223" s="3">
        <f t="shared" si="549"/>
        <v>8</v>
      </c>
      <c r="G3223" s="3" t="str">
        <f t="shared" si="544"/>
        <v/>
      </c>
      <c r="H3223" s="3">
        <f t="shared" si="540"/>
        <v>0</v>
      </c>
      <c r="I3223" s="3" t="str">
        <f t="shared" si="545"/>
        <v/>
      </c>
      <c r="K3223" s="3">
        <f t="shared" si="546"/>
        <v>61</v>
      </c>
      <c r="L3223" s="3" t="str">
        <f t="shared" si="547"/>
        <v/>
      </c>
      <c r="N3223" s="48" t="s">
        <v>52</v>
      </c>
      <c r="O3223" s="57">
        <f t="shared" si="548"/>
        <v>1</v>
      </c>
      <c r="P3223" s="36"/>
      <c r="Q3223" s="35"/>
      <c r="R3223" s="37"/>
      <c r="S3223" s="185"/>
      <c r="T3223" s="62" t="str">
        <f>IF(N3223&lt;&gt;"Choose Race",VLOOKUP(Q3223,'Riders Names'!A$2:B$582,2,FALSE),"")</f>
        <v/>
      </c>
      <c r="U3223" s="45" t="str">
        <f>IF(P3223&gt;0,VLOOKUP(Q3223,'Riders Names'!A$2:B$582,1,FALSE),"")</f>
        <v/>
      </c>
      <c r="X3223" s="7" t="str">
        <f>IF('My Races'!$H$2="All",Q3223,CONCATENATE(Q3223,N3223))</f>
        <v>Choose Race</v>
      </c>
    </row>
    <row r="3224" spans="1:24" hidden="1" x14ac:dyDescent="0.2">
      <c r="A3224" s="73" t="str">
        <f t="shared" si="543"/>
        <v/>
      </c>
      <c r="B3224" s="3" t="str">
        <f t="shared" si="541"/>
        <v/>
      </c>
      <c r="E3224" s="14" t="str">
        <f t="shared" si="542"/>
        <v/>
      </c>
      <c r="F3224" s="3">
        <f t="shared" si="549"/>
        <v>8</v>
      </c>
      <c r="G3224" s="3" t="str">
        <f t="shared" si="544"/>
        <v/>
      </c>
      <c r="H3224" s="3">
        <f t="shared" si="540"/>
        <v>0</v>
      </c>
      <c r="I3224" s="3" t="str">
        <f t="shared" si="545"/>
        <v/>
      </c>
      <c r="K3224" s="3">
        <f t="shared" si="546"/>
        <v>61</v>
      </c>
      <c r="L3224" s="3" t="str">
        <f t="shared" si="547"/>
        <v/>
      </c>
      <c r="N3224" s="48" t="s">
        <v>52</v>
      </c>
      <c r="O3224" s="57">
        <f t="shared" si="548"/>
        <v>1</v>
      </c>
      <c r="P3224" s="36"/>
      <c r="Q3224" s="35"/>
      <c r="R3224" s="37"/>
      <c r="S3224" s="185"/>
      <c r="T3224" s="62" t="str">
        <f>IF(N3224&lt;&gt;"Choose Race",VLOOKUP(Q3224,'Riders Names'!A$2:B$582,2,FALSE),"")</f>
        <v/>
      </c>
      <c r="U3224" s="45" t="str">
        <f>IF(P3224&gt;0,VLOOKUP(Q3224,'Riders Names'!A$2:B$582,1,FALSE),"")</f>
        <v/>
      </c>
      <c r="X3224" s="7" t="str">
        <f>IF('My Races'!$H$2="All",Q3224,CONCATENATE(Q3224,N3224))</f>
        <v>Choose Race</v>
      </c>
    </row>
    <row r="3225" spans="1:24" hidden="1" x14ac:dyDescent="0.2">
      <c r="A3225" s="73" t="str">
        <f t="shared" si="543"/>
        <v/>
      </c>
      <c r="B3225" s="3" t="str">
        <f t="shared" si="541"/>
        <v/>
      </c>
      <c r="E3225" s="14" t="str">
        <f t="shared" si="542"/>
        <v/>
      </c>
      <c r="F3225" s="3">
        <f t="shared" si="549"/>
        <v>8</v>
      </c>
      <c r="G3225" s="3" t="str">
        <f t="shared" si="544"/>
        <v/>
      </c>
      <c r="H3225" s="3">
        <f t="shared" si="540"/>
        <v>0</v>
      </c>
      <c r="I3225" s="3" t="str">
        <f t="shared" si="545"/>
        <v/>
      </c>
      <c r="K3225" s="3">
        <f t="shared" si="546"/>
        <v>61</v>
      </c>
      <c r="L3225" s="3" t="str">
        <f t="shared" si="547"/>
        <v/>
      </c>
      <c r="N3225" s="48" t="s">
        <v>52</v>
      </c>
      <c r="O3225" s="57">
        <f t="shared" si="548"/>
        <v>1</v>
      </c>
      <c r="P3225" s="36"/>
      <c r="Q3225" s="35"/>
      <c r="R3225" s="37"/>
      <c r="S3225" s="185"/>
      <c r="T3225" s="62" t="str">
        <f>IF(N3225&lt;&gt;"Choose Race",VLOOKUP(Q3225,'Riders Names'!A$2:B$582,2,FALSE),"")</f>
        <v/>
      </c>
      <c r="U3225" s="45" t="str">
        <f>IF(P3225&gt;0,VLOOKUP(Q3225,'Riders Names'!A$2:B$582,1,FALSE),"")</f>
        <v/>
      </c>
      <c r="X3225" s="7" t="str">
        <f>IF('My Races'!$H$2="All",Q3225,CONCATENATE(Q3225,N3225))</f>
        <v>Choose Race</v>
      </c>
    </row>
    <row r="3226" spans="1:24" hidden="1" x14ac:dyDescent="0.2">
      <c r="A3226" s="73" t="str">
        <f t="shared" si="543"/>
        <v/>
      </c>
      <c r="B3226" s="3" t="str">
        <f t="shared" si="541"/>
        <v/>
      </c>
      <c r="E3226" s="14" t="str">
        <f t="shared" si="542"/>
        <v/>
      </c>
      <c r="F3226" s="3">
        <f t="shared" si="549"/>
        <v>8</v>
      </c>
      <c r="G3226" s="3" t="str">
        <f t="shared" si="544"/>
        <v/>
      </c>
      <c r="H3226" s="3">
        <f t="shared" si="540"/>
        <v>0</v>
      </c>
      <c r="I3226" s="3" t="str">
        <f t="shared" si="545"/>
        <v/>
      </c>
      <c r="K3226" s="3">
        <f t="shared" si="546"/>
        <v>61</v>
      </c>
      <c r="L3226" s="3" t="str">
        <f t="shared" si="547"/>
        <v/>
      </c>
      <c r="N3226" s="48" t="s">
        <v>52</v>
      </c>
      <c r="O3226" s="57">
        <f t="shared" si="548"/>
        <v>1</v>
      </c>
      <c r="P3226" s="36"/>
      <c r="Q3226" s="35"/>
      <c r="R3226" s="37"/>
      <c r="S3226" s="185"/>
      <c r="T3226" s="62" t="str">
        <f>IF(N3226&lt;&gt;"Choose Race",VLOOKUP(Q3226,'Riders Names'!A$2:B$582,2,FALSE),"")</f>
        <v/>
      </c>
      <c r="U3226" s="45" t="str">
        <f>IF(P3226&gt;0,VLOOKUP(Q3226,'Riders Names'!A$2:B$582,1,FALSE),"")</f>
        <v/>
      </c>
      <c r="X3226" s="7" t="str">
        <f>IF('My Races'!$H$2="All",Q3226,CONCATENATE(Q3226,N3226))</f>
        <v>Choose Race</v>
      </c>
    </row>
    <row r="3227" spans="1:24" hidden="1" x14ac:dyDescent="0.2">
      <c r="A3227" s="73" t="str">
        <f t="shared" si="543"/>
        <v/>
      </c>
      <c r="B3227" s="3" t="str">
        <f t="shared" si="541"/>
        <v/>
      </c>
      <c r="E3227" s="14" t="str">
        <f t="shared" si="542"/>
        <v/>
      </c>
      <c r="F3227" s="3">
        <f t="shared" si="549"/>
        <v>8</v>
      </c>
      <c r="G3227" s="3" t="str">
        <f t="shared" si="544"/>
        <v/>
      </c>
      <c r="H3227" s="3">
        <f t="shared" si="540"/>
        <v>0</v>
      </c>
      <c r="I3227" s="3" t="str">
        <f t="shared" si="545"/>
        <v/>
      </c>
      <c r="K3227" s="3">
        <f t="shared" si="546"/>
        <v>61</v>
      </c>
      <c r="L3227" s="3" t="str">
        <f t="shared" si="547"/>
        <v/>
      </c>
      <c r="N3227" s="48" t="s">
        <v>52</v>
      </c>
      <c r="O3227" s="57">
        <f t="shared" si="548"/>
        <v>1</v>
      </c>
      <c r="P3227" s="36"/>
      <c r="Q3227" s="35"/>
      <c r="R3227" s="37"/>
      <c r="S3227" s="185"/>
      <c r="T3227" s="62" t="str">
        <f>IF(N3227&lt;&gt;"Choose Race",VLOOKUP(Q3227,'Riders Names'!A$2:B$582,2,FALSE),"")</f>
        <v/>
      </c>
      <c r="U3227" s="45" t="str">
        <f>IF(P3227&gt;0,VLOOKUP(Q3227,'Riders Names'!A$2:B$582,1,FALSE),"")</f>
        <v/>
      </c>
      <c r="X3227" s="7" t="str">
        <f>IF('My Races'!$H$2="All",Q3227,CONCATENATE(Q3227,N3227))</f>
        <v>Choose Race</v>
      </c>
    </row>
    <row r="3228" spans="1:24" hidden="1" x14ac:dyDescent="0.2">
      <c r="A3228" s="73" t="str">
        <f t="shared" si="543"/>
        <v/>
      </c>
      <c r="B3228" s="3" t="str">
        <f t="shared" si="541"/>
        <v/>
      </c>
      <c r="E3228" s="14" t="str">
        <f t="shared" si="542"/>
        <v/>
      </c>
      <c r="F3228" s="3">
        <f t="shared" si="549"/>
        <v>8</v>
      </c>
      <c r="G3228" s="3" t="str">
        <f t="shared" si="544"/>
        <v/>
      </c>
      <c r="H3228" s="3">
        <f t="shared" si="540"/>
        <v>0</v>
      </c>
      <c r="I3228" s="3" t="str">
        <f t="shared" si="545"/>
        <v/>
      </c>
      <c r="K3228" s="3">
        <f t="shared" si="546"/>
        <v>61</v>
      </c>
      <c r="L3228" s="3" t="str">
        <f t="shared" si="547"/>
        <v/>
      </c>
      <c r="N3228" s="48" t="s">
        <v>52</v>
      </c>
      <c r="O3228" s="57">
        <f t="shared" si="548"/>
        <v>1</v>
      </c>
      <c r="P3228" s="36"/>
      <c r="Q3228" s="35"/>
      <c r="R3228" s="37"/>
      <c r="S3228" s="185"/>
      <c r="T3228" s="62" t="str">
        <f>IF(N3228&lt;&gt;"Choose Race",VLOOKUP(Q3228,'Riders Names'!A$2:B$582,2,FALSE),"")</f>
        <v/>
      </c>
      <c r="U3228" s="45" t="str">
        <f>IF(P3228&gt;0,VLOOKUP(Q3228,'Riders Names'!A$2:B$582,1,FALSE),"")</f>
        <v/>
      </c>
      <c r="X3228" s="7" t="str">
        <f>IF('My Races'!$H$2="All",Q3228,CONCATENATE(Q3228,N3228))</f>
        <v>Choose Race</v>
      </c>
    </row>
    <row r="3229" spans="1:24" hidden="1" x14ac:dyDescent="0.2">
      <c r="A3229" s="73" t="str">
        <f t="shared" si="543"/>
        <v/>
      </c>
      <c r="B3229" s="3" t="str">
        <f t="shared" si="541"/>
        <v/>
      </c>
      <c r="E3229" s="14" t="str">
        <f t="shared" si="542"/>
        <v/>
      </c>
      <c r="F3229" s="3">
        <f t="shared" si="549"/>
        <v>8</v>
      </c>
      <c r="G3229" s="3" t="str">
        <f t="shared" si="544"/>
        <v/>
      </c>
      <c r="H3229" s="3">
        <f t="shared" si="540"/>
        <v>0</v>
      </c>
      <c r="I3229" s="3" t="str">
        <f t="shared" si="545"/>
        <v/>
      </c>
      <c r="K3229" s="3">
        <f t="shared" si="546"/>
        <v>61</v>
      </c>
      <c r="L3229" s="3" t="str">
        <f t="shared" si="547"/>
        <v/>
      </c>
      <c r="N3229" s="48" t="s">
        <v>52</v>
      </c>
      <c r="O3229" s="57">
        <f t="shared" si="548"/>
        <v>1</v>
      </c>
      <c r="P3229" s="36"/>
      <c r="Q3229" s="35"/>
      <c r="R3229" s="37"/>
      <c r="S3229" s="185"/>
      <c r="T3229" s="62" t="str">
        <f>IF(N3229&lt;&gt;"Choose Race",VLOOKUP(Q3229,'Riders Names'!A$2:B$582,2,FALSE),"")</f>
        <v/>
      </c>
      <c r="U3229" s="45" t="str">
        <f>IF(P3229&gt;0,VLOOKUP(Q3229,'Riders Names'!A$2:B$582,1,FALSE),"")</f>
        <v/>
      </c>
      <c r="X3229" s="7" t="str">
        <f>IF('My Races'!$H$2="All",Q3229,CONCATENATE(Q3229,N3229))</f>
        <v>Choose Race</v>
      </c>
    </row>
    <row r="3230" spans="1:24" hidden="1" x14ac:dyDescent="0.2">
      <c r="A3230" s="73" t="str">
        <f t="shared" si="543"/>
        <v/>
      </c>
      <c r="B3230" s="3" t="str">
        <f t="shared" si="541"/>
        <v/>
      </c>
      <c r="E3230" s="14" t="str">
        <f t="shared" si="542"/>
        <v/>
      </c>
      <c r="F3230" s="3">
        <f t="shared" si="549"/>
        <v>8</v>
      </c>
      <c r="G3230" s="3" t="str">
        <f t="shared" si="544"/>
        <v/>
      </c>
      <c r="H3230" s="3">
        <f t="shared" si="540"/>
        <v>0</v>
      </c>
      <c r="I3230" s="3" t="str">
        <f t="shared" si="545"/>
        <v/>
      </c>
      <c r="K3230" s="3">
        <f t="shared" si="546"/>
        <v>61</v>
      </c>
      <c r="L3230" s="3" t="str">
        <f t="shared" si="547"/>
        <v/>
      </c>
      <c r="N3230" s="48" t="s">
        <v>52</v>
      </c>
      <c r="O3230" s="57">
        <f t="shared" si="548"/>
        <v>1</v>
      </c>
      <c r="P3230" s="36"/>
      <c r="Q3230" s="35"/>
      <c r="R3230" s="37"/>
      <c r="S3230" s="185"/>
      <c r="T3230" s="62" t="str">
        <f>IF(N3230&lt;&gt;"Choose Race",VLOOKUP(Q3230,'Riders Names'!A$2:B$582,2,FALSE),"")</f>
        <v/>
      </c>
      <c r="U3230" s="45" t="str">
        <f>IF(P3230&gt;0,VLOOKUP(Q3230,'Riders Names'!A$2:B$582,1,FALSE),"")</f>
        <v/>
      </c>
      <c r="X3230" s="7" t="str">
        <f>IF('My Races'!$H$2="All",Q3230,CONCATENATE(Q3230,N3230))</f>
        <v>Choose Race</v>
      </c>
    </row>
    <row r="3231" spans="1:24" hidden="1" x14ac:dyDescent="0.2">
      <c r="A3231" s="73" t="str">
        <f t="shared" si="543"/>
        <v/>
      </c>
      <c r="B3231" s="3" t="str">
        <f t="shared" si="541"/>
        <v/>
      </c>
      <c r="E3231" s="14" t="str">
        <f t="shared" si="542"/>
        <v/>
      </c>
      <c r="F3231" s="3">
        <f t="shared" si="549"/>
        <v>8</v>
      </c>
      <c r="G3231" s="3" t="str">
        <f t="shared" si="544"/>
        <v/>
      </c>
      <c r="H3231" s="3">
        <f t="shared" si="540"/>
        <v>0</v>
      </c>
      <c r="I3231" s="3" t="str">
        <f t="shared" si="545"/>
        <v/>
      </c>
      <c r="K3231" s="3">
        <f t="shared" si="546"/>
        <v>61</v>
      </c>
      <c r="L3231" s="3" t="str">
        <f t="shared" si="547"/>
        <v/>
      </c>
      <c r="N3231" s="48" t="s">
        <v>52</v>
      </c>
      <c r="O3231" s="57">
        <f t="shared" si="548"/>
        <v>1</v>
      </c>
      <c r="P3231" s="36"/>
      <c r="Q3231" s="35"/>
      <c r="R3231" s="37"/>
      <c r="S3231" s="185"/>
      <c r="T3231" s="62" t="str">
        <f>IF(N3231&lt;&gt;"Choose Race",VLOOKUP(Q3231,'Riders Names'!A$2:B$582,2,FALSE),"")</f>
        <v/>
      </c>
      <c r="U3231" s="45" t="str">
        <f>IF(P3231&gt;0,VLOOKUP(Q3231,'Riders Names'!A$2:B$582,1,FALSE),"")</f>
        <v/>
      </c>
      <c r="X3231" s="7" t="str">
        <f>IF('My Races'!$H$2="All",Q3231,CONCATENATE(Q3231,N3231))</f>
        <v>Choose Race</v>
      </c>
    </row>
    <row r="3232" spans="1:24" hidden="1" x14ac:dyDescent="0.2">
      <c r="A3232" s="73" t="str">
        <f t="shared" si="543"/>
        <v/>
      </c>
      <c r="B3232" s="3" t="str">
        <f t="shared" si="541"/>
        <v/>
      </c>
      <c r="E3232" s="14" t="str">
        <f t="shared" si="542"/>
        <v/>
      </c>
      <c r="F3232" s="3">
        <f t="shared" si="549"/>
        <v>8</v>
      </c>
      <c r="G3232" s="3" t="str">
        <f t="shared" si="544"/>
        <v/>
      </c>
      <c r="H3232" s="3">
        <f t="shared" si="540"/>
        <v>0</v>
      </c>
      <c r="I3232" s="3" t="str">
        <f t="shared" si="545"/>
        <v/>
      </c>
      <c r="K3232" s="3">
        <f t="shared" si="546"/>
        <v>61</v>
      </c>
      <c r="L3232" s="3" t="str">
        <f t="shared" si="547"/>
        <v/>
      </c>
      <c r="N3232" s="48" t="s">
        <v>52</v>
      </c>
      <c r="O3232" s="57">
        <f t="shared" si="548"/>
        <v>1</v>
      </c>
      <c r="P3232" s="36"/>
      <c r="Q3232" s="35"/>
      <c r="R3232" s="37"/>
      <c r="S3232" s="185"/>
      <c r="T3232" s="62" t="str">
        <f>IF(N3232&lt;&gt;"Choose Race",VLOOKUP(Q3232,'Riders Names'!A$2:B$582,2,FALSE),"")</f>
        <v/>
      </c>
      <c r="U3232" s="45" t="str">
        <f>IF(P3232&gt;0,VLOOKUP(Q3232,'Riders Names'!A$2:B$582,1,FALSE),"")</f>
        <v/>
      </c>
      <c r="X3232" s="7" t="str">
        <f>IF('My Races'!$H$2="All",Q3232,CONCATENATE(Q3232,N3232))</f>
        <v>Choose Race</v>
      </c>
    </row>
    <row r="3233" spans="1:24" hidden="1" x14ac:dyDescent="0.2">
      <c r="A3233" s="73" t="str">
        <f t="shared" si="543"/>
        <v/>
      </c>
      <c r="B3233" s="3" t="str">
        <f t="shared" si="541"/>
        <v/>
      </c>
      <c r="E3233" s="14" t="str">
        <f t="shared" si="542"/>
        <v/>
      </c>
      <c r="F3233" s="3">
        <f t="shared" si="549"/>
        <v>8</v>
      </c>
      <c r="G3233" s="3" t="str">
        <f t="shared" si="544"/>
        <v/>
      </c>
      <c r="H3233" s="3">
        <f t="shared" si="540"/>
        <v>0</v>
      </c>
      <c r="I3233" s="3" t="str">
        <f t="shared" si="545"/>
        <v/>
      </c>
      <c r="K3233" s="3">
        <f t="shared" si="546"/>
        <v>61</v>
      </c>
      <c r="L3233" s="3" t="str">
        <f t="shared" si="547"/>
        <v/>
      </c>
      <c r="N3233" s="48" t="s">
        <v>52</v>
      </c>
      <c r="O3233" s="57">
        <f t="shared" si="548"/>
        <v>1</v>
      </c>
      <c r="P3233" s="36"/>
      <c r="Q3233" s="35"/>
      <c r="R3233" s="37"/>
      <c r="S3233" s="185"/>
      <c r="T3233" s="62" t="str">
        <f>IF(N3233&lt;&gt;"Choose Race",VLOOKUP(Q3233,'Riders Names'!A$2:B$582,2,FALSE),"")</f>
        <v/>
      </c>
      <c r="U3233" s="45" t="str">
        <f>IF(P3233&gt;0,VLOOKUP(Q3233,'Riders Names'!A$2:B$582,1,FALSE),"")</f>
        <v/>
      </c>
      <c r="X3233" s="7" t="str">
        <f>IF('My Races'!$H$2="All",Q3233,CONCATENATE(Q3233,N3233))</f>
        <v>Choose Race</v>
      </c>
    </row>
    <row r="3234" spans="1:24" hidden="1" x14ac:dyDescent="0.2">
      <c r="A3234" s="73" t="str">
        <f t="shared" si="543"/>
        <v/>
      </c>
      <c r="B3234" s="3" t="str">
        <f t="shared" si="541"/>
        <v/>
      </c>
      <c r="E3234" s="14" t="str">
        <f t="shared" si="542"/>
        <v/>
      </c>
      <c r="F3234" s="3">
        <f t="shared" si="549"/>
        <v>8</v>
      </c>
      <c r="G3234" s="3" t="str">
        <f t="shared" si="544"/>
        <v/>
      </c>
      <c r="H3234" s="3">
        <f t="shared" si="540"/>
        <v>0</v>
      </c>
      <c r="I3234" s="3" t="str">
        <f t="shared" si="545"/>
        <v/>
      </c>
      <c r="K3234" s="3">
        <f t="shared" si="546"/>
        <v>61</v>
      </c>
      <c r="L3234" s="3" t="str">
        <f t="shared" si="547"/>
        <v/>
      </c>
      <c r="N3234" s="48" t="s">
        <v>52</v>
      </c>
      <c r="O3234" s="57">
        <f t="shared" si="548"/>
        <v>1</v>
      </c>
      <c r="P3234" s="36"/>
      <c r="Q3234" s="35"/>
      <c r="R3234" s="37"/>
      <c r="S3234" s="185"/>
      <c r="T3234" s="62" t="str">
        <f>IF(N3234&lt;&gt;"Choose Race",VLOOKUP(Q3234,'Riders Names'!A$2:B$582,2,FALSE),"")</f>
        <v/>
      </c>
      <c r="U3234" s="45" t="str">
        <f>IF(P3234&gt;0,VLOOKUP(Q3234,'Riders Names'!A$2:B$582,1,FALSE),"")</f>
        <v/>
      </c>
      <c r="X3234" s="7" t="str">
        <f>IF('My Races'!$H$2="All",Q3234,CONCATENATE(Q3234,N3234))</f>
        <v>Choose Race</v>
      </c>
    </row>
    <row r="3235" spans="1:24" hidden="1" x14ac:dyDescent="0.2">
      <c r="A3235" s="73" t="str">
        <f t="shared" si="543"/>
        <v/>
      </c>
      <c r="B3235" s="3" t="str">
        <f t="shared" si="541"/>
        <v/>
      </c>
      <c r="E3235" s="14" t="str">
        <f t="shared" si="542"/>
        <v/>
      </c>
      <c r="F3235" s="3">
        <f t="shared" si="549"/>
        <v>8</v>
      </c>
      <c r="G3235" s="3" t="str">
        <f t="shared" si="544"/>
        <v/>
      </c>
      <c r="H3235" s="3">
        <f t="shared" ref="H3235:H3298" si="550">IF(AND(N3235=$AA$11,P3235=$AE$11),H3234+1,H3234)</f>
        <v>0</v>
      </c>
      <c r="I3235" s="3" t="str">
        <f t="shared" si="545"/>
        <v/>
      </c>
      <c r="K3235" s="3">
        <f t="shared" si="546"/>
        <v>61</v>
      </c>
      <c r="L3235" s="3" t="str">
        <f t="shared" si="547"/>
        <v/>
      </c>
      <c r="N3235" s="48" t="s">
        <v>52</v>
      </c>
      <c r="O3235" s="57">
        <f t="shared" si="548"/>
        <v>1</v>
      </c>
      <c r="P3235" s="36"/>
      <c r="Q3235" s="35"/>
      <c r="R3235" s="37"/>
      <c r="S3235" s="185"/>
      <c r="T3235" s="62" t="str">
        <f>IF(N3235&lt;&gt;"Choose Race",VLOOKUP(Q3235,'Riders Names'!A$2:B$582,2,FALSE),"")</f>
        <v/>
      </c>
      <c r="U3235" s="45" t="str">
        <f>IF(P3235&gt;0,VLOOKUP(Q3235,'Riders Names'!A$2:B$582,1,FALSE),"")</f>
        <v/>
      </c>
      <c r="X3235" s="7" t="str">
        <f>IF('My Races'!$H$2="All",Q3235,CONCATENATE(Q3235,N3235))</f>
        <v>Choose Race</v>
      </c>
    </row>
    <row r="3236" spans="1:24" hidden="1" x14ac:dyDescent="0.2">
      <c r="A3236" s="73" t="str">
        <f t="shared" si="543"/>
        <v/>
      </c>
      <c r="B3236" s="3" t="str">
        <f t="shared" si="541"/>
        <v/>
      </c>
      <c r="E3236" s="14" t="str">
        <f t="shared" si="542"/>
        <v/>
      </c>
      <c r="F3236" s="3">
        <f t="shared" si="549"/>
        <v>8</v>
      </c>
      <c r="G3236" s="3" t="str">
        <f t="shared" si="544"/>
        <v/>
      </c>
      <c r="H3236" s="3">
        <f t="shared" si="550"/>
        <v>0</v>
      </c>
      <c r="I3236" s="3" t="str">
        <f t="shared" si="545"/>
        <v/>
      </c>
      <c r="K3236" s="3">
        <f t="shared" si="546"/>
        <v>61</v>
      </c>
      <c r="L3236" s="3" t="str">
        <f t="shared" si="547"/>
        <v/>
      </c>
      <c r="N3236" s="48" t="s">
        <v>52</v>
      </c>
      <c r="O3236" s="57">
        <f t="shared" si="548"/>
        <v>1</v>
      </c>
      <c r="P3236" s="36"/>
      <c r="Q3236" s="35"/>
      <c r="R3236" s="37"/>
      <c r="S3236" s="185"/>
      <c r="T3236" s="62" t="str">
        <f>IF(N3236&lt;&gt;"Choose Race",VLOOKUP(Q3236,'Riders Names'!A$2:B$582,2,FALSE),"")</f>
        <v/>
      </c>
      <c r="U3236" s="45" t="str">
        <f>IF(P3236&gt;0,VLOOKUP(Q3236,'Riders Names'!A$2:B$582,1,FALSE),"")</f>
        <v/>
      </c>
      <c r="X3236" s="7" t="str">
        <f>IF('My Races'!$H$2="All",Q3236,CONCATENATE(Q3236,N3236))</f>
        <v>Choose Race</v>
      </c>
    </row>
    <row r="3237" spans="1:24" hidden="1" x14ac:dyDescent="0.2">
      <c r="A3237" s="73" t="str">
        <f t="shared" si="543"/>
        <v/>
      </c>
      <c r="B3237" s="3" t="str">
        <f t="shared" si="541"/>
        <v/>
      </c>
      <c r="E3237" s="14" t="str">
        <f t="shared" si="542"/>
        <v/>
      </c>
      <c r="F3237" s="3">
        <f t="shared" si="549"/>
        <v>8</v>
      </c>
      <c r="G3237" s="3" t="str">
        <f t="shared" si="544"/>
        <v/>
      </c>
      <c r="H3237" s="3">
        <f t="shared" si="550"/>
        <v>0</v>
      </c>
      <c r="I3237" s="3" t="str">
        <f t="shared" si="545"/>
        <v/>
      </c>
      <c r="K3237" s="3">
        <f t="shared" si="546"/>
        <v>61</v>
      </c>
      <c r="L3237" s="3" t="str">
        <f t="shared" si="547"/>
        <v/>
      </c>
      <c r="N3237" s="48" t="s">
        <v>52</v>
      </c>
      <c r="O3237" s="57">
        <f t="shared" si="548"/>
        <v>1</v>
      </c>
      <c r="P3237" s="36"/>
      <c r="Q3237" s="35"/>
      <c r="R3237" s="37"/>
      <c r="S3237" s="185"/>
      <c r="T3237" s="62" t="str">
        <f>IF(N3237&lt;&gt;"Choose Race",VLOOKUP(Q3237,'Riders Names'!A$2:B$582,2,FALSE),"")</f>
        <v/>
      </c>
      <c r="U3237" s="45" t="str">
        <f>IF(P3237&gt;0,VLOOKUP(Q3237,'Riders Names'!A$2:B$582,1,FALSE),"")</f>
        <v/>
      </c>
      <c r="X3237" s="7" t="str">
        <f>IF('My Races'!$H$2="All",Q3237,CONCATENATE(Q3237,N3237))</f>
        <v>Choose Race</v>
      </c>
    </row>
    <row r="3238" spans="1:24" hidden="1" x14ac:dyDescent="0.2">
      <c r="A3238" s="73" t="str">
        <f t="shared" si="543"/>
        <v/>
      </c>
      <c r="B3238" s="3" t="str">
        <f t="shared" si="541"/>
        <v/>
      </c>
      <c r="E3238" s="14" t="str">
        <f t="shared" si="542"/>
        <v/>
      </c>
      <c r="F3238" s="3">
        <f t="shared" si="549"/>
        <v>8</v>
      </c>
      <c r="G3238" s="3" t="str">
        <f t="shared" si="544"/>
        <v/>
      </c>
      <c r="H3238" s="3">
        <f t="shared" si="550"/>
        <v>0</v>
      </c>
      <c r="I3238" s="3" t="str">
        <f t="shared" si="545"/>
        <v/>
      </c>
      <c r="K3238" s="3">
        <f t="shared" si="546"/>
        <v>61</v>
      </c>
      <c r="L3238" s="3" t="str">
        <f t="shared" si="547"/>
        <v/>
      </c>
      <c r="N3238" s="48" t="s">
        <v>52</v>
      </c>
      <c r="O3238" s="57">
        <f t="shared" si="548"/>
        <v>1</v>
      </c>
      <c r="P3238" s="36"/>
      <c r="Q3238" s="35"/>
      <c r="R3238" s="37"/>
      <c r="S3238" s="185"/>
      <c r="T3238" s="62" t="str">
        <f>IF(N3238&lt;&gt;"Choose Race",VLOOKUP(Q3238,'Riders Names'!A$2:B$582,2,FALSE),"")</f>
        <v/>
      </c>
      <c r="U3238" s="45" t="str">
        <f>IF(P3238&gt;0,VLOOKUP(Q3238,'Riders Names'!A$2:B$582,1,FALSE),"")</f>
        <v/>
      </c>
      <c r="X3238" s="7" t="str">
        <f>IF('My Races'!$H$2="All",Q3238,CONCATENATE(Q3238,N3238))</f>
        <v>Choose Race</v>
      </c>
    </row>
    <row r="3239" spans="1:24" hidden="1" x14ac:dyDescent="0.2">
      <c r="A3239" s="73" t="str">
        <f t="shared" si="543"/>
        <v/>
      </c>
      <c r="B3239" s="3" t="str">
        <f t="shared" si="541"/>
        <v/>
      </c>
      <c r="E3239" s="14" t="str">
        <f t="shared" si="542"/>
        <v/>
      </c>
      <c r="F3239" s="3">
        <f t="shared" si="549"/>
        <v>8</v>
      </c>
      <c r="G3239" s="3" t="str">
        <f t="shared" si="544"/>
        <v/>
      </c>
      <c r="H3239" s="3">
        <f t="shared" si="550"/>
        <v>0</v>
      </c>
      <c r="I3239" s="3" t="str">
        <f t="shared" si="545"/>
        <v/>
      </c>
      <c r="K3239" s="3">
        <f t="shared" si="546"/>
        <v>61</v>
      </c>
      <c r="L3239" s="3" t="str">
        <f t="shared" si="547"/>
        <v/>
      </c>
      <c r="N3239" s="48" t="s">
        <v>52</v>
      </c>
      <c r="O3239" s="57">
        <f t="shared" si="548"/>
        <v>1</v>
      </c>
      <c r="P3239" s="36"/>
      <c r="Q3239" s="35"/>
      <c r="R3239" s="37"/>
      <c r="S3239" s="185"/>
      <c r="T3239" s="62" t="str">
        <f>IF(N3239&lt;&gt;"Choose Race",VLOOKUP(Q3239,'Riders Names'!A$2:B$582,2,FALSE),"")</f>
        <v/>
      </c>
      <c r="U3239" s="45" t="str">
        <f>IF(P3239&gt;0,VLOOKUP(Q3239,'Riders Names'!A$2:B$582,1,FALSE),"")</f>
        <v/>
      </c>
      <c r="X3239" s="7" t="str">
        <f>IF('My Races'!$H$2="All",Q3239,CONCATENATE(Q3239,N3239))</f>
        <v>Choose Race</v>
      </c>
    </row>
    <row r="3240" spans="1:24" hidden="1" x14ac:dyDescent="0.2">
      <c r="A3240" s="73" t="str">
        <f t="shared" si="543"/>
        <v/>
      </c>
      <c r="B3240" s="3" t="str">
        <f t="shared" si="541"/>
        <v/>
      </c>
      <c r="E3240" s="14" t="str">
        <f t="shared" si="542"/>
        <v/>
      </c>
      <c r="F3240" s="3">
        <f t="shared" si="549"/>
        <v>8</v>
      </c>
      <c r="G3240" s="3" t="str">
        <f t="shared" si="544"/>
        <v/>
      </c>
      <c r="H3240" s="3">
        <f t="shared" si="550"/>
        <v>0</v>
      </c>
      <c r="I3240" s="3" t="str">
        <f t="shared" si="545"/>
        <v/>
      </c>
      <c r="K3240" s="3">
        <f t="shared" si="546"/>
        <v>61</v>
      </c>
      <c r="L3240" s="3" t="str">
        <f t="shared" si="547"/>
        <v/>
      </c>
      <c r="N3240" s="48" t="s">
        <v>52</v>
      </c>
      <c r="O3240" s="57">
        <f t="shared" si="548"/>
        <v>1</v>
      </c>
      <c r="P3240" s="36"/>
      <c r="Q3240" s="35"/>
      <c r="R3240" s="37"/>
      <c r="S3240" s="185"/>
      <c r="T3240" s="62" t="str">
        <f>IF(N3240&lt;&gt;"Choose Race",VLOOKUP(Q3240,'Riders Names'!A$2:B$582,2,FALSE),"")</f>
        <v/>
      </c>
      <c r="U3240" s="45" t="str">
        <f>IF(P3240&gt;0,VLOOKUP(Q3240,'Riders Names'!A$2:B$582,1,FALSE),"")</f>
        <v/>
      </c>
      <c r="X3240" s="7" t="str">
        <f>IF('My Races'!$H$2="All",Q3240,CONCATENATE(Q3240,N3240))</f>
        <v>Choose Race</v>
      </c>
    </row>
    <row r="3241" spans="1:24" hidden="1" x14ac:dyDescent="0.2">
      <c r="A3241" s="73" t="str">
        <f t="shared" si="543"/>
        <v/>
      </c>
      <c r="B3241" s="3" t="str">
        <f t="shared" si="541"/>
        <v/>
      </c>
      <c r="E3241" s="14" t="str">
        <f t="shared" si="542"/>
        <v/>
      </c>
      <c r="F3241" s="3">
        <f t="shared" si="549"/>
        <v>8</v>
      </c>
      <c r="G3241" s="3" t="str">
        <f t="shared" si="544"/>
        <v/>
      </c>
      <c r="H3241" s="3">
        <f t="shared" si="550"/>
        <v>0</v>
      </c>
      <c r="I3241" s="3" t="str">
        <f t="shared" si="545"/>
        <v/>
      </c>
      <c r="K3241" s="3">
        <f t="shared" si="546"/>
        <v>61</v>
      </c>
      <c r="L3241" s="3" t="str">
        <f t="shared" si="547"/>
        <v/>
      </c>
      <c r="N3241" s="48" t="s">
        <v>52</v>
      </c>
      <c r="O3241" s="57">
        <f t="shared" si="548"/>
        <v>1</v>
      </c>
      <c r="P3241" s="36"/>
      <c r="Q3241" s="35"/>
      <c r="R3241" s="37"/>
      <c r="S3241" s="185"/>
      <c r="T3241" s="62" t="str">
        <f>IF(N3241&lt;&gt;"Choose Race",VLOOKUP(Q3241,'Riders Names'!A$2:B$582,2,FALSE),"")</f>
        <v/>
      </c>
      <c r="U3241" s="45" t="str">
        <f>IF(P3241&gt;0,VLOOKUP(Q3241,'Riders Names'!A$2:B$582,1,FALSE),"")</f>
        <v/>
      </c>
      <c r="X3241" s="7" t="str">
        <f>IF('My Races'!$H$2="All",Q3241,CONCATENATE(Q3241,N3241))</f>
        <v>Choose Race</v>
      </c>
    </row>
    <row r="3242" spans="1:24" hidden="1" x14ac:dyDescent="0.2">
      <c r="A3242" s="73" t="str">
        <f t="shared" si="543"/>
        <v/>
      </c>
      <c r="B3242" s="3" t="str">
        <f t="shared" si="541"/>
        <v/>
      </c>
      <c r="E3242" s="14" t="str">
        <f t="shared" si="542"/>
        <v/>
      </c>
      <c r="F3242" s="3">
        <f t="shared" si="549"/>
        <v>8</v>
      </c>
      <c r="G3242" s="3" t="str">
        <f t="shared" si="544"/>
        <v/>
      </c>
      <c r="H3242" s="3">
        <f t="shared" si="550"/>
        <v>0</v>
      </c>
      <c r="I3242" s="3" t="str">
        <f t="shared" si="545"/>
        <v/>
      </c>
      <c r="K3242" s="3">
        <f t="shared" si="546"/>
        <v>61</v>
      </c>
      <c r="L3242" s="3" t="str">
        <f t="shared" si="547"/>
        <v/>
      </c>
      <c r="N3242" s="48" t="s">
        <v>52</v>
      </c>
      <c r="O3242" s="57">
        <f t="shared" si="548"/>
        <v>1</v>
      </c>
      <c r="P3242" s="36"/>
      <c r="Q3242" s="35"/>
      <c r="R3242" s="37"/>
      <c r="S3242" s="185"/>
      <c r="T3242" s="62" t="str">
        <f>IF(N3242&lt;&gt;"Choose Race",VLOOKUP(Q3242,'Riders Names'!A$2:B$582,2,FALSE),"")</f>
        <v/>
      </c>
      <c r="U3242" s="45" t="str">
        <f>IF(P3242&gt;0,VLOOKUP(Q3242,'Riders Names'!A$2:B$582,1,FALSE),"")</f>
        <v/>
      </c>
      <c r="X3242" s="7" t="str">
        <f>IF('My Races'!$H$2="All",Q3242,CONCATENATE(Q3242,N3242))</f>
        <v>Choose Race</v>
      </c>
    </row>
    <row r="3243" spans="1:24" hidden="1" x14ac:dyDescent="0.2">
      <c r="A3243" s="73" t="str">
        <f t="shared" si="543"/>
        <v/>
      </c>
      <c r="B3243" s="3" t="str">
        <f t="shared" si="541"/>
        <v/>
      </c>
      <c r="E3243" s="14" t="str">
        <f t="shared" si="542"/>
        <v/>
      </c>
      <c r="F3243" s="3">
        <f t="shared" si="549"/>
        <v>8</v>
      </c>
      <c r="G3243" s="3" t="str">
        <f t="shared" si="544"/>
        <v/>
      </c>
      <c r="H3243" s="3">
        <f t="shared" si="550"/>
        <v>0</v>
      </c>
      <c r="I3243" s="3" t="str">
        <f t="shared" si="545"/>
        <v/>
      </c>
      <c r="K3243" s="3">
        <f t="shared" si="546"/>
        <v>61</v>
      </c>
      <c r="L3243" s="3" t="str">
        <f t="shared" si="547"/>
        <v/>
      </c>
      <c r="N3243" s="48" t="s">
        <v>52</v>
      </c>
      <c r="O3243" s="57">
        <f t="shared" si="548"/>
        <v>1</v>
      </c>
      <c r="P3243" s="36"/>
      <c r="Q3243" s="35"/>
      <c r="R3243" s="37"/>
      <c r="S3243" s="185"/>
      <c r="T3243" s="62" t="str">
        <f>IF(N3243&lt;&gt;"Choose Race",VLOOKUP(Q3243,'Riders Names'!A$2:B$582,2,FALSE),"")</f>
        <v/>
      </c>
      <c r="U3243" s="45" t="str">
        <f>IF(P3243&gt;0,VLOOKUP(Q3243,'Riders Names'!A$2:B$582,1,FALSE),"")</f>
        <v/>
      </c>
      <c r="X3243" s="7" t="str">
        <f>IF('My Races'!$H$2="All",Q3243,CONCATENATE(Q3243,N3243))</f>
        <v>Choose Race</v>
      </c>
    </row>
    <row r="3244" spans="1:24" hidden="1" x14ac:dyDescent="0.2">
      <c r="A3244" s="73" t="str">
        <f t="shared" si="543"/>
        <v/>
      </c>
      <c r="B3244" s="3" t="str">
        <f t="shared" si="541"/>
        <v/>
      </c>
      <c r="E3244" s="14" t="str">
        <f t="shared" si="542"/>
        <v/>
      </c>
      <c r="F3244" s="3">
        <f t="shared" si="549"/>
        <v>8</v>
      </c>
      <c r="G3244" s="3" t="str">
        <f t="shared" si="544"/>
        <v/>
      </c>
      <c r="H3244" s="3">
        <f t="shared" si="550"/>
        <v>0</v>
      </c>
      <c r="I3244" s="3" t="str">
        <f t="shared" si="545"/>
        <v/>
      </c>
      <c r="K3244" s="3">
        <f t="shared" si="546"/>
        <v>61</v>
      </c>
      <c r="L3244" s="3" t="str">
        <f t="shared" si="547"/>
        <v/>
      </c>
      <c r="N3244" s="48" t="s">
        <v>52</v>
      </c>
      <c r="O3244" s="57">
        <f t="shared" si="548"/>
        <v>1</v>
      </c>
      <c r="P3244" s="36"/>
      <c r="Q3244" s="35"/>
      <c r="R3244" s="37"/>
      <c r="S3244" s="185"/>
      <c r="T3244" s="62" t="str">
        <f>IF(N3244&lt;&gt;"Choose Race",VLOOKUP(Q3244,'Riders Names'!A$2:B$582,2,FALSE),"")</f>
        <v/>
      </c>
      <c r="U3244" s="45" t="str">
        <f>IF(P3244&gt;0,VLOOKUP(Q3244,'Riders Names'!A$2:B$582,1,FALSE),"")</f>
        <v/>
      </c>
      <c r="X3244" s="7" t="str">
        <f>IF('My Races'!$H$2="All",Q3244,CONCATENATE(Q3244,N3244))</f>
        <v>Choose Race</v>
      </c>
    </row>
    <row r="3245" spans="1:24" hidden="1" x14ac:dyDescent="0.2">
      <c r="A3245" s="73" t="str">
        <f t="shared" si="543"/>
        <v/>
      </c>
      <c r="B3245" s="3" t="str">
        <f t="shared" si="541"/>
        <v/>
      </c>
      <c r="E3245" s="14" t="str">
        <f t="shared" si="542"/>
        <v/>
      </c>
      <c r="F3245" s="3">
        <f t="shared" si="549"/>
        <v>8</v>
      </c>
      <c r="G3245" s="3" t="str">
        <f t="shared" si="544"/>
        <v/>
      </c>
      <c r="H3245" s="3">
        <f t="shared" si="550"/>
        <v>0</v>
      </c>
      <c r="I3245" s="3" t="str">
        <f t="shared" si="545"/>
        <v/>
      </c>
      <c r="K3245" s="3">
        <f t="shared" si="546"/>
        <v>61</v>
      </c>
      <c r="L3245" s="3" t="str">
        <f t="shared" si="547"/>
        <v/>
      </c>
      <c r="N3245" s="48" t="s">
        <v>52</v>
      </c>
      <c r="O3245" s="57">
        <f t="shared" si="548"/>
        <v>1</v>
      </c>
      <c r="P3245" s="36"/>
      <c r="Q3245" s="35"/>
      <c r="R3245" s="37"/>
      <c r="S3245" s="185"/>
      <c r="T3245" s="62" t="str">
        <f>IF(N3245&lt;&gt;"Choose Race",VLOOKUP(Q3245,'Riders Names'!A$2:B$582,2,FALSE),"")</f>
        <v/>
      </c>
      <c r="U3245" s="45" t="str">
        <f>IF(P3245&gt;0,VLOOKUP(Q3245,'Riders Names'!A$2:B$582,1,FALSE),"")</f>
        <v/>
      </c>
      <c r="X3245" s="7" t="str">
        <f>IF('My Races'!$H$2="All",Q3245,CONCATENATE(Q3245,N3245))</f>
        <v>Choose Race</v>
      </c>
    </row>
    <row r="3246" spans="1:24" hidden="1" x14ac:dyDescent="0.2">
      <c r="A3246" s="73" t="str">
        <f t="shared" si="543"/>
        <v/>
      </c>
      <c r="B3246" s="3" t="str">
        <f t="shared" si="541"/>
        <v/>
      </c>
      <c r="E3246" s="14" t="str">
        <f t="shared" si="542"/>
        <v/>
      </c>
      <c r="F3246" s="3">
        <f t="shared" si="549"/>
        <v>8</v>
      </c>
      <c r="G3246" s="3" t="str">
        <f t="shared" si="544"/>
        <v/>
      </c>
      <c r="H3246" s="3">
        <f t="shared" si="550"/>
        <v>0</v>
      </c>
      <c r="I3246" s="3" t="str">
        <f t="shared" si="545"/>
        <v/>
      </c>
      <c r="K3246" s="3">
        <f t="shared" si="546"/>
        <v>61</v>
      </c>
      <c r="L3246" s="3" t="str">
        <f t="shared" si="547"/>
        <v/>
      </c>
      <c r="N3246" s="48" t="s">
        <v>52</v>
      </c>
      <c r="O3246" s="57">
        <f t="shared" si="548"/>
        <v>1</v>
      </c>
      <c r="P3246" s="36"/>
      <c r="Q3246" s="35"/>
      <c r="R3246" s="37"/>
      <c r="S3246" s="185"/>
      <c r="T3246" s="62" t="str">
        <f>IF(N3246&lt;&gt;"Choose Race",VLOOKUP(Q3246,'Riders Names'!A$2:B$582,2,FALSE),"")</f>
        <v/>
      </c>
      <c r="U3246" s="45" t="str">
        <f>IF(P3246&gt;0,VLOOKUP(Q3246,'Riders Names'!A$2:B$582,1,FALSE),"")</f>
        <v/>
      </c>
      <c r="X3246" s="7" t="str">
        <f>IF('My Races'!$H$2="All",Q3246,CONCATENATE(Q3246,N3246))</f>
        <v>Choose Race</v>
      </c>
    </row>
    <row r="3247" spans="1:24" hidden="1" x14ac:dyDescent="0.2">
      <c r="A3247" s="73" t="str">
        <f t="shared" si="543"/>
        <v/>
      </c>
      <c r="B3247" s="3" t="str">
        <f t="shared" si="541"/>
        <v/>
      </c>
      <c r="E3247" s="14" t="str">
        <f t="shared" si="542"/>
        <v/>
      </c>
      <c r="F3247" s="3">
        <f t="shared" si="549"/>
        <v>8</v>
      </c>
      <c r="G3247" s="3" t="str">
        <f t="shared" si="544"/>
        <v/>
      </c>
      <c r="H3247" s="3">
        <f t="shared" si="550"/>
        <v>0</v>
      </c>
      <c r="I3247" s="3" t="str">
        <f t="shared" si="545"/>
        <v/>
      </c>
      <c r="K3247" s="3">
        <f t="shared" si="546"/>
        <v>61</v>
      </c>
      <c r="L3247" s="3" t="str">
        <f t="shared" si="547"/>
        <v/>
      </c>
      <c r="N3247" s="48" t="s">
        <v>52</v>
      </c>
      <c r="O3247" s="57">
        <f t="shared" si="548"/>
        <v>1</v>
      </c>
      <c r="P3247" s="36"/>
      <c r="Q3247" s="35"/>
      <c r="R3247" s="37"/>
      <c r="S3247" s="185"/>
      <c r="T3247" s="62" t="str">
        <f>IF(N3247&lt;&gt;"Choose Race",VLOOKUP(Q3247,'Riders Names'!A$2:B$582,2,FALSE),"")</f>
        <v/>
      </c>
      <c r="U3247" s="45" t="str">
        <f>IF(P3247&gt;0,VLOOKUP(Q3247,'Riders Names'!A$2:B$582,1,FALSE),"")</f>
        <v/>
      </c>
      <c r="X3247" s="7" t="str">
        <f>IF('My Races'!$H$2="All",Q3247,CONCATENATE(Q3247,N3247))</f>
        <v>Choose Race</v>
      </c>
    </row>
    <row r="3248" spans="1:24" hidden="1" x14ac:dyDescent="0.2">
      <c r="A3248" s="73" t="str">
        <f t="shared" si="543"/>
        <v/>
      </c>
      <c r="B3248" s="3" t="str">
        <f t="shared" si="541"/>
        <v/>
      </c>
      <c r="E3248" s="14" t="str">
        <f t="shared" si="542"/>
        <v/>
      </c>
      <c r="F3248" s="3">
        <f t="shared" si="549"/>
        <v>8</v>
      </c>
      <c r="G3248" s="3" t="str">
        <f t="shared" si="544"/>
        <v/>
      </c>
      <c r="H3248" s="3">
        <f t="shared" si="550"/>
        <v>0</v>
      </c>
      <c r="I3248" s="3" t="str">
        <f t="shared" si="545"/>
        <v/>
      </c>
      <c r="K3248" s="3">
        <f t="shared" si="546"/>
        <v>61</v>
      </c>
      <c r="L3248" s="3" t="str">
        <f t="shared" si="547"/>
        <v/>
      </c>
      <c r="N3248" s="48" t="s">
        <v>52</v>
      </c>
      <c r="O3248" s="57">
        <f t="shared" si="548"/>
        <v>1</v>
      </c>
      <c r="P3248" s="36"/>
      <c r="Q3248" s="35"/>
      <c r="R3248" s="37"/>
      <c r="S3248" s="185"/>
      <c r="T3248" s="62" t="str">
        <f>IF(N3248&lt;&gt;"Choose Race",VLOOKUP(Q3248,'Riders Names'!A$2:B$582,2,FALSE),"")</f>
        <v/>
      </c>
      <c r="U3248" s="45" t="str">
        <f>IF(P3248&gt;0,VLOOKUP(Q3248,'Riders Names'!A$2:B$582,1,FALSE),"")</f>
        <v/>
      </c>
      <c r="X3248" s="7" t="str">
        <f>IF('My Races'!$H$2="All",Q3248,CONCATENATE(Q3248,N3248))</f>
        <v>Choose Race</v>
      </c>
    </row>
    <row r="3249" spans="1:24" hidden="1" x14ac:dyDescent="0.2">
      <c r="A3249" s="73" t="str">
        <f t="shared" si="543"/>
        <v/>
      </c>
      <c r="B3249" s="3" t="str">
        <f t="shared" si="541"/>
        <v/>
      </c>
      <c r="E3249" s="14" t="str">
        <f t="shared" si="542"/>
        <v/>
      </c>
      <c r="F3249" s="3">
        <f t="shared" si="549"/>
        <v>8</v>
      </c>
      <c r="G3249" s="3" t="str">
        <f t="shared" si="544"/>
        <v/>
      </c>
      <c r="H3249" s="3">
        <f t="shared" si="550"/>
        <v>0</v>
      </c>
      <c r="I3249" s="3" t="str">
        <f t="shared" si="545"/>
        <v/>
      </c>
      <c r="K3249" s="3">
        <f t="shared" si="546"/>
        <v>61</v>
      </c>
      <c r="L3249" s="3" t="str">
        <f t="shared" si="547"/>
        <v/>
      </c>
      <c r="N3249" s="48" t="s">
        <v>52</v>
      </c>
      <c r="O3249" s="57">
        <f t="shared" si="548"/>
        <v>1</v>
      </c>
      <c r="P3249" s="36"/>
      <c r="Q3249" s="35"/>
      <c r="R3249" s="37"/>
      <c r="S3249" s="185"/>
      <c r="T3249" s="62" t="str">
        <f>IF(N3249&lt;&gt;"Choose Race",VLOOKUP(Q3249,'Riders Names'!A$2:B$582,2,FALSE),"")</f>
        <v/>
      </c>
      <c r="U3249" s="45" t="str">
        <f>IF(P3249&gt;0,VLOOKUP(Q3249,'Riders Names'!A$2:B$582,1,FALSE),"")</f>
        <v/>
      </c>
      <c r="X3249" s="7" t="str">
        <f>IF('My Races'!$H$2="All",Q3249,CONCATENATE(Q3249,N3249))</f>
        <v>Choose Race</v>
      </c>
    </row>
    <row r="3250" spans="1:24" hidden="1" x14ac:dyDescent="0.2">
      <c r="A3250" s="73" t="str">
        <f t="shared" si="543"/>
        <v/>
      </c>
      <c r="B3250" s="3" t="str">
        <f t="shared" si="541"/>
        <v/>
      </c>
      <c r="E3250" s="14" t="str">
        <f t="shared" si="542"/>
        <v/>
      </c>
      <c r="F3250" s="3">
        <f t="shared" si="549"/>
        <v>8</v>
      </c>
      <c r="G3250" s="3" t="str">
        <f t="shared" si="544"/>
        <v/>
      </c>
      <c r="H3250" s="3">
        <f t="shared" si="550"/>
        <v>0</v>
      </c>
      <c r="I3250" s="3" t="str">
        <f t="shared" si="545"/>
        <v/>
      </c>
      <c r="K3250" s="3">
        <f t="shared" si="546"/>
        <v>61</v>
      </c>
      <c r="L3250" s="3" t="str">
        <f t="shared" si="547"/>
        <v/>
      </c>
      <c r="N3250" s="48" t="s">
        <v>52</v>
      </c>
      <c r="O3250" s="57">
        <f t="shared" si="548"/>
        <v>1</v>
      </c>
      <c r="P3250" s="36"/>
      <c r="Q3250" s="35"/>
      <c r="R3250" s="37"/>
      <c r="S3250" s="185"/>
      <c r="T3250" s="62" t="str">
        <f>IF(N3250&lt;&gt;"Choose Race",VLOOKUP(Q3250,'Riders Names'!A$2:B$582,2,FALSE),"")</f>
        <v/>
      </c>
      <c r="U3250" s="45" t="str">
        <f>IF(P3250&gt;0,VLOOKUP(Q3250,'Riders Names'!A$2:B$582,1,FALSE),"")</f>
        <v/>
      </c>
      <c r="X3250" s="7" t="str">
        <f>IF('My Races'!$H$2="All",Q3250,CONCATENATE(Q3250,N3250))</f>
        <v>Choose Race</v>
      </c>
    </row>
    <row r="3251" spans="1:24" hidden="1" x14ac:dyDescent="0.2">
      <c r="A3251" s="73" t="str">
        <f t="shared" si="543"/>
        <v/>
      </c>
      <c r="B3251" s="3" t="str">
        <f t="shared" si="541"/>
        <v/>
      </c>
      <c r="E3251" s="14" t="str">
        <f t="shared" si="542"/>
        <v/>
      </c>
      <c r="F3251" s="3">
        <f t="shared" si="549"/>
        <v>8</v>
      </c>
      <c r="G3251" s="3" t="str">
        <f t="shared" si="544"/>
        <v/>
      </c>
      <c r="H3251" s="3">
        <f t="shared" si="550"/>
        <v>0</v>
      </c>
      <c r="I3251" s="3" t="str">
        <f t="shared" si="545"/>
        <v/>
      </c>
      <c r="K3251" s="3">
        <f t="shared" si="546"/>
        <v>61</v>
      </c>
      <c r="L3251" s="3" t="str">
        <f t="shared" si="547"/>
        <v/>
      </c>
      <c r="N3251" s="48" t="s">
        <v>52</v>
      </c>
      <c r="O3251" s="57">
        <f t="shared" si="548"/>
        <v>1</v>
      </c>
      <c r="P3251" s="36"/>
      <c r="Q3251" s="35"/>
      <c r="R3251" s="37"/>
      <c r="S3251" s="185"/>
      <c r="T3251" s="62" t="str">
        <f>IF(N3251&lt;&gt;"Choose Race",VLOOKUP(Q3251,'Riders Names'!A$2:B$582,2,FALSE),"")</f>
        <v/>
      </c>
      <c r="U3251" s="45" t="str">
        <f>IF(P3251&gt;0,VLOOKUP(Q3251,'Riders Names'!A$2:B$582,1,FALSE),"")</f>
        <v/>
      </c>
      <c r="X3251" s="7" t="str">
        <f>IF('My Races'!$H$2="All",Q3251,CONCATENATE(Q3251,N3251))</f>
        <v>Choose Race</v>
      </c>
    </row>
    <row r="3252" spans="1:24" hidden="1" x14ac:dyDescent="0.2">
      <c r="A3252" s="73" t="str">
        <f t="shared" si="543"/>
        <v/>
      </c>
      <c r="B3252" s="3" t="str">
        <f t="shared" si="541"/>
        <v/>
      </c>
      <c r="E3252" s="14" t="str">
        <f t="shared" si="542"/>
        <v/>
      </c>
      <c r="F3252" s="3">
        <f t="shared" si="549"/>
        <v>8</v>
      </c>
      <c r="G3252" s="3" t="str">
        <f t="shared" si="544"/>
        <v/>
      </c>
      <c r="H3252" s="3">
        <f t="shared" si="550"/>
        <v>0</v>
      </c>
      <c r="I3252" s="3" t="str">
        <f t="shared" si="545"/>
        <v/>
      </c>
      <c r="K3252" s="3">
        <f t="shared" si="546"/>
        <v>61</v>
      </c>
      <c r="L3252" s="3" t="str">
        <f t="shared" si="547"/>
        <v/>
      </c>
      <c r="N3252" s="48" t="s">
        <v>52</v>
      </c>
      <c r="O3252" s="57">
        <f t="shared" si="548"/>
        <v>1</v>
      </c>
      <c r="P3252" s="36"/>
      <c r="Q3252" s="35"/>
      <c r="R3252" s="37"/>
      <c r="S3252" s="185"/>
      <c r="T3252" s="62" t="str">
        <f>IF(N3252&lt;&gt;"Choose Race",VLOOKUP(Q3252,'Riders Names'!A$2:B$582,2,FALSE),"")</f>
        <v/>
      </c>
      <c r="U3252" s="45" t="str">
        <f>IF(P3252&gt;0,VLOOKUP(Q3252,'Riders Names'!A$2:B$582,1,FALSE),"")</f>
        <v/>
      </c>
      <c r="X3252" s="7" t="str">
        <f>IF('My Races'!$H$2="All",Q3252,CONCATENATE(Q3252,N3252))</f>
        <v>Choose Race</v>
      </c>
    </row>
    <row r="3253" spans="1:24" hidden="1" x14ac:dyDescent="0.2">
      <c r="A3253" s="73" t="str">
        <f t="shared" si="543"/>
        <v/>
      </c>
      <c r="B3253" s="3" t="str">
        <f t="shared" si="541"/>
        <v/>
      </c>
      <c r="E3253" s="14" t="str">
        <f t="shared" si="542"/>
        <v/>
      </c>
      <c r="F3253" s="3">
        <f t="shared" si="549"/>
        <v>8</v>
      </c>
      <c r="G3253" s="3" t="str">
        <f t="shared" si="544"/>
        <v/>
      </c>
      <c r="H3253" s="3">
        <f t="shared" si="550"/>
        <v>0</v>
      </c>
      <c r="I3253" s="3" t="str">
        <f t="shared" si="545"/>
        <v/>
      </c>
      <c r="K3253" s="3">
        <f t="shared" si="546"/>
        <v>61</v>
      </c>
      <c r="L3253" s="3" t="str">
        <f t="shared" si="547"/>
        <v/>
      </c>
      <c r="N3253" s="48" t="s">
        <v>52</v>
      </c>
      <c r="O3253" s="57">
        <f t="shared" si="548"/>
        <v>1</v>
      </c>
      <c r="P3253" s="36"/>
      <c r="Q3253" s="35"/>
      <c r="R3253" s="37"/>
      <c r="S3253" s="185"/>
      <c r="T3253" s="62" t="str">
        <f>IF(N3253&lt;&gt;"Choose Race",VLOOKUP(Q3253,'Riders Names'!A$2:B$582,2,FALSE),"")</f>
        <v/>
      </c>
      <c r="U3253" s="45" t="str">
        <f>IF(P3253&gt;0,VLOOKUP(Q3253,'Riders Names'!A$2:B$582,1,FALSE),"")</f>
        <v/>
      </c>
      <c r="X3253" s="7" t="str">
        <f>IF('My Races'!$H$2="All",Q3253,CONCATENATE(Q3253,N3253))</f>
        <v>Choose Race</v>
      </c>
    </row>
    <row r="3254" spans="1:24" hidden="1" x14ac:dyDescent="0.2">
      <c r="A3254" s="73" t="str">
        <f t="shared" si="543"/>
        <v/>
      </c>
      <c r="B3254" s="3" t="str">
        <f t="shared" si="541"/>
        <v/>
      </c>
      <c r="E3254" s="14" t="str">
        <f t="shared" si="542"/>
        <v/>
      </c>
      <c r="F3254" s="3">
        <f t="shared" si="549"/>
        <v>8</v>
      </c>
      <c r="G3254" s="3" t="str">
        <f t="shared" si="544"/>
        <v/>
      </c>
      <c r="H3254" s="3">
        <f t="shared" si="550"/>
        <v>0</v>
      </c>
      <c r="I3254" s="3" t="str">
        <f t="shared" si="545"/>
        <v/>
      </c>
      <c r="K3254" s="3">
        <f t="shared" si="546"/>
        <v>61</v>
      </c>
      <c r="L3254" s="3" t="str">
        <f t="shared" si="547"/>
        <v/>
      </c>
      <c r="N3254" s="48" t="s">
        <v>52</v>
      </c>
      <c r="O3254" s="57">
        <f t="shared" si="548"/>
        <v>1</v>
      </c>
      <c r="P3254" s="36"/>
      <c r="Q3254" s="35"/>
      <c r="R3254" s="37"/>
      <c r="S3254" s="185"/>
      <c r="T3254" s="62" t="str">
        <f>IF(N3254&lt;&gt;"Choose Race",VLOOKUP(Q3254,'Riders Names'!A$2:B$582,2,FALSE),"")</f>
        <v/>
      </c>
      <c r="U3254" s="45" t="str">
        <f>IF(P3254&gt;0,VLOOKUP(Q3254,'Riders Names'!A$2:B$582,1,FALSE),"")</f>
        <v/>
      </c>
      <c r="X3254" s="7" t="str">
        <f>IF('My Races'!$H$2="All",Q3254,CONCATENATE(Q3254,N3254))</f>
        <v>Choose Race</v>
      </c>
    </row>
    <row r="3255" spans="1:24" hidden="1" x14ac:dyDescent="0.2">
      <c r="A3255" s="73" t="str">
        <f t="shared" si="543"/>
        <v/>
      </c>
      <c r="B3255" s="3" t="str">
        <f t="shared" si="541"/>
        <v/>
      </c>
      <c r="E3255" s="14" t="str">
        <f t="shared" si="542"/>
        <v/>
      </c>
      <c r="F3255" s="3">
        <f t="shared" si="549"/>
        <v>8</v>
      </c>
      <c r="G3255" s="3" t="str">
        <f t="shared" si="544"/>
        <v/>
      </c>
      <c r="H3255" s="3">
        <f t="shared" si="550"/>
        <v>0</v>
      </c>
      <c r="I3255" s="3" t="str">
        <f t="shared" si="545"/>
        <v/>
      </c>
      <c r="K3255" s="3">
        <f t="shared" si="546"/>
        <v>61</v>
      </c>
      <c r="L3255" s="3" t="str">
        <f t="shared" si="547"/>
        <v/>
      </c>
      <c r="N3255" s="48" t="s">
        <v>52</v>
      </c>
      <c r="O3255" s="57">
        <f t="shared" si="548"/>
        <v>1</v>
      </c>
      <c r="P3255" s="36"/>
      <c r="Q3255" s="35"/>
      <c r="R3255" s="37"/>
      <c r="S3255" s="185"/>
      <c r="T3255" s="62" t="str">
        <f>IF(N3255&lt;&gt;"Choose Race",VLOOKUP(Q3255,'Riders Names'!A$2:B$582,2,FALSE),"")</f>
        <v/>
      </c>
      <c r="U3255" s="45" t="str">
        <f>IF(P3255&gt;0,VLOOKUP(Q3255,'Riders Names'!A$2:B$582,1,FALSE),"")</f>
        <v/>
      </c>
      <c r="X3255" s="7" t="str">
        <f>IF('My Races'!$H$2="All",Q3255,CONCATENATE(Q3255,N3255))</f>
        <v>Choose Race</v>
      </c>
    </row>
    <row r="3256" spans="1:24" hidden="1" x14ac:dyDescent="0.2">
      <c r="A3256" s="73" t="str">
        <f t="shared" si="543"/>
        <v/>
      </c>
      <c r="B3256" s="3" t="str">
        <f t="shared" si="541"/>
        <v/>
      </c>
      <c r="E3256" s="14" t="str">
        <f t="shared" si="542"/>
        <v/>
      </c>
      <c r="F3256" s="3">
        <f t="shared" si="549"/>
        <v>8</v>
      </c>
      <c r="G3256" s="3" t="str">
        <f t="shared" si="544"/>
        <v/>
      </c>
      <c r="H3256" s="3">
        <f t="shared" si="550"/>
        <v>0</v>
      </c>
      <c r="I3256" s="3" t="str">
        <f t="shared" si="545"/>
        <v/>
      </c>
      <c r="K3256" s="3">
        <f t="shared" si="546"/>
        <v>61</v>
      </c>
      <c r="L3256" s="3" t="str">
        <f t="shared" si="547"/>
        <v/>
      </c>
      <c r="N3256" s="48" t="s">
        <v>52</v>
      </c>
      <c r="O3256" s="57">
        <f t="shared" si="548"/>
        <v>1</v>
      </c>
      <c r="P3256" s="36"/>
      <c r="Q3256" s="35"/>
      <c r="R3256" s="37"/>
      <c r="S3256" s="185"/>
      <c r="T3256" s="62" t="str">
        <f>IF(N3256&lt;&gt;"Choose Race",VLOOKUP(Q3256,'Riders Names'!A$2:B$582,2,FALSE),"")</f>
        <v/>
      </c>
      <c r="U3256" s="45" t="str">
        <f>IF(P3256&gt;0,VLOOKUP(Q3256,'Riders Names'!A$2:B$582,1,FALSE),"")</f>
        <v/>
      </c>
      <c r="X3256" s="7" t="str">
        <f>IF('My Races'!$H$2="All",Q3256,CONCATENATE(Q3256,N3256))</f>
        <v>Choose Race</v>
      </c>
    </row>
    <row r="3257" spans="1:24" hidden="1" x14ac:dyDescent="0.2">
      <c r="A3257" s="73" t="str">
        <f t="shared" si="543"/>
        <v/>
      </c>
      <c r="B3257" s="3" t="str">
        <f t="shared" si="541"/>
        <v/>
      </c>
      <c r="E3257" s="14" t="str">
        <f t="shared" si="542"/>
        <v/>
      </c>
      <c r="F3257" s="3">
        <f t="shared" si="549"/>
        <v>8</v>
      </c>
      <c r="G3257" s="3" t="str">
        <f t="shared" si="544"/>
        <v/>
      </c>
      <c r="H3257" s="3">
        <f t="shared" si="550"/>
        <v>0</v>
      </c>
      <c r="I3257" s="3" t="str">
        <f t="shared" si="545"/>
        <v/>
      </c>
      <c r="K3257" s="3">
        <f t="shared" si="546"/>
        <v>61</v>
      </c>
      <c r="L3257" s="3" t="str">
        <f t="shared" si="547"/>
        <v/>
      </c>
      <c r="N3257" s="48" t="s">
        <v>52</v>
      </c>
      <c r="O3257" s="57">
        <f t="shared" si="548"/>
        <v>1</v>
      </c>
      <c r="P3257" s="36"/>
      <c r="Q3257" s="35"/>
      <c r="R3257" s="37"/>
      <c r="S3257" s="185"/>
      <c r="T3257" s="62" t="str">
        <f>IF(N3257&lt;&gt;"Choose Race",VLOOKUP(Q3257,'Riders Names'!A$2:B$582,2,FALSE),"")</f>
        <v/>
      </c>
      <c r="U3257" s="45" t="str">
        <f>IF(P3257&gt;0,VLOOKUP(Q3257,'Riders Names'!A$2:B$582,1,FALSE),"")</f>
        <v/>
      </c>
      <c r="X3257" s="7" t="str">
        <f>IF('My Races'!$H$2="All",Q3257,CONCATENATE(Q3257,N3257))</f>
        <v>Choose Race</v>
      </c>
    </row>
    <row r="3258" spans="1:24" hidden="1" x14ac:dyDescent="0.2">
      <c r="A3258" s="73" t="str">
        <f t="shared" si="543"/>
        <v/>
      </c>
      <c r="B3258" s="3" t="str">
        <f t="shared" si="541"/>
        <v/>
      </c>
      <c r="E3258" s="14" t="str">
        <f t="shared" si="542"/>
        <v/>
      </c>
      <c r="F3258" s="3">
        <f t="shared" si="549"/>
        <v>8</v>
      </c>
      <c r="G3258" s="3" t="str">
        <f t="shared" si="544"/>
        <v/>
      </c>
      <c r="H3258" s="3">
        <f t="shared" si="550"/>
        <v>0</v>
      </c>
      <c r="I3258" s="3" t="str">
        <f t="shared" si="545"/>
        <v/>
      </c>
      <c r="K3258" s="3">
        <f t="shared" si="546"/>
        <v>61</v>
      </c>
      <c r="L3258" s="3" t="str">
        <f t="shared" si="547"/>
        <v/>
      </c>
      <c r="N3258" s="48" t="s">
        <v>52</v>
      </c>
      <c r="O3258" s="57">
        <f t="shared" si="548"/>
        <v>1</v>
      </c>
      <c r="P3258" s="36"/>
      <c r="Q3258" s="35"/>
      <c r="R3258" s="37"/>
      <c r="S3258" s="185"/>
      <c r="T3258" s="62" t="str">
        <f>IF(N3258&lt;&gt;"Choose Race",VLOOKUP(Q3258,'Riders Names'!A$2:B$582,2,FALSE),"")</f>
        <v/>
      </c>
      <c r="U3258" s="45" t="str">
        <f>IF(P3258&gt;0,VLOOKUP(Q3258,'Riders Names'!A$2:B$582,1,FALSE),"")</f>
        <v/>
      </c>
      <c r="X3258" s="7" t="str">
        <f>IF('My Races'!$H$2="All",Q3258,CONCATENATE(Q3258,N3258))</f>
        <v>Choose Race</v>
      </c>
    </row>
    <row r="3259" spans="1:24" hidden="1" x14ac:dyDescent="0.2">
      <c r="A3259" s="73" t="str">
        <f t="shared" si="543"/>
        <v/>
      </c>
      <c r="B3259" s="3" t="str">
        <f t="shared" si="541"/>
        <v/>
      </c>
      <c r="E3259" s="14" t="str">
        <f t="shared" si="542"/>
        <v/>
      </c>
      <c r="F3259" s="3">
        <f t="shared" si="549"/>
        <v>8</v>
      </c>
      <c r="G3259" s="3" t="str">
        <f t="shared" si="544"/>
        <v/>
      </c>
      <c r="H3259" s="3">
        <f t="shared" si="550"/>
        <v>0</v>
      </c>
      <c r="I3259" s="3" t="str">
        <f t="shared" si="545"/>
        <v/>
      </c>
      <c r="K3259" s="3">
        <f t="shared" si="546"/>
        <v>61</v>
      </c>
      <c r="L3259" s="3" t="str">
        <f t="shared" si="547"/>
        <v/>
      </c>
      <c r="N3259" s="48" t="s">
        <v>52</v>
      </c>
      <c r="O3259" s="57">
        <f t="shared" si="548"/>
        <v>1</v>
      </c>
      <c r="P3259" s="36"/>
      <c r="Q3259" s="35"/>
      <c r="R3259" s="37"/>
      <c r="S3259" s="185"/>
      <c r="T3259" s="62" t="str">
        <f>IF(N3259&lt;&gt;"Choose Race",VLOOKUP(Q3259,'Riders Names'!A$2:B$582,2,FALSE),"")</f>
        <v/>
      </c>
      <c r="U3259" s="45" t="str">
        <f>IF(P3259&gt;0,VLOOKUP(Q3259,'Riders Names'!A$2:B$582,1,FALSE),"")</f>
        <v/>
      </c>
      <c r="X3259" s="7" t="str">
        <f>IF('My Races'!$H$2="All",Q3259,CONCATENATE(Q3259,N3259))</f>
        <v>Choose Race</v>
      </c>
    </row>
    <row r="3260" spans="1:24" hidden="1" x14ac:dyDescent="0.2">
      <c r="A3260" s="73" t="str">
        <f t="shared" si="543"/>
        <v/>
      </c>
      <c r="B3260" s="3" t="str">
        <f t="shared" si="541"/>
        <v/>
      </c>
      <c r="E3260" s="14" t="str">
        <f t="shared" si="542"/>
        <v/>
      </c>
      <c r="F3260" s="3">
        <f t="shared" si="549"/>
        <v>8</v>
      </c>
      <c r="G3260" s="3" t="str">
        <f t="shared" si="544"/>
        <v/>
      </c>
      <c r="H3260" s="3">
        <f t="shared" si="550"/>
        <v>0</v>
      </c>
      <c r="I3260" s="3" t="str">
        <f t="shared" si="545"/>
        <v/>
      </c>
      <c r="K3260" s="3">
        <f t="shared" si="546"/>
        <v>61</v>
      </c>
      <c r="L3260" s="3" t="str">
        <f t="shared" si="547"/>
        <v/>
      </c>
      <c r="N3260" s="48" t="s">
        <v>52</v>
      </c>
      <c r="O3260" s="57">
        <f t="shared" si="548"/>
        <v>1</v>
      </c>
      <c r="P3260" s="36"/>
      <c r="Q3260" s="35"/>
      <c r="R3260" s="37"/>
      <c r="S3260" s="185"/>
      <c r="T3260" s="62" t="str">
        <f>IF(N3260&lt;&gt;"Choose Race",VLOOKUP(Q3260,'Riders Names'!A$2:B$582,2,FALSE),"")</f>
        <v/>
      </c>
      <c r="U3260" s="45" t="str">
        <f>IF(P3260&gt;0,VLOOKUP(Q3260,'Riders Names'!A$2:B$582,1,FALSE),"")</f>
        <v/>
      </c>
      <c r="X3260" s="7" t="str">
        <f>IF('My Races'!$H$2="All",Q3260,CONCATENATE(Q3260,N3260))</f>
        <v>Choose Race</v>
      </c>
    </row>
    <row r="3261" spans="1:24" hidden="1" x14ac:dyDescent="0.2">
      <c r="A3261" s="73" t="str">
        <f t="shared" si="543"/>
        <v/>
      </c>
      <c r="B3261" s="3" t="str">
        <f t="shared" si="541"/>
        <v/>
      </c>
      <c r="E3261" s="14" t="str">
        <f t="shared" si="542"/>
        <v/>
      </c>
      <c r="F3261" s="3">
        <f t="shared" si="549"/>
        <v>8</v>
      </c>
      <c r="G3261" s="3" t="str">
        <f t="shared" si="544"/>
        <v/>
      </c>
      <c r="H3261" s="3">
        <f t="shared" si="550"/>
        <v>0</v>
      </c>
      <c r="I3261" s="3" t="str">
        <f t="shared" si="545"/>
        <v/>
      </c>
      <c r="K3261" s="3">
        <f t="shared" si="546"/>
        <v>61</v>
      </c>
      <c r="L3261" s="3" t="str">
        <f t="shared" si="547"/>
        <v/>
      </c>
      <c r="N3261" s="48" t="s">
        <v>52</v>
      </c>
      <c r="O3261" s="57">
        <f t="shared" si="548"/>
        <v>1</v>
      </c>
      <c r="P3261" s="36"/>
      <c r="Q3261" s="35"/>
      <c r="R3261" s="37"/>
      <c r="S3261" s="185"/>
      <c r="T3261" s="62" t="str">
        <f>IF(N3261&lt;&gt;"Choose Race",VLOOKUP(Q3261,'Riders Names'!A$2:B$582,2,FALSE),"")</f>
        <v/>
      </c>
      <c r="U3261" s="45" t="str">
        <f>IF(P3261&gt;0,VLOOKUP(Q3261,'Riders Names'!A$2:B$582,1,FALSE),"")</f>
        <v/>
      </c>
      <c r="X3261" s="7" t="str">
        <f>IF('My Races'!$H$2="All",Q3261,CONCATENATE(Q3261,N3261))</f>
        <v>Choose Race</v>
      </c>
    </row>
    <row r="3262" spans="1:24" hidden="1" x14ac:dyDescent="0.2">
      <c r="A3262" s="73" t="str">
        <f t="shared" si="543"/>
        <v/>
      </c>
      <c r="B3262" s="3" t="str">
        <f t="shared" si="541"/>
        <v/>
      </c>
      <c r="E3262" s="14" t="str">
        <f t="shared" si="542"/>
        <v/>
      </c>
      <c r="F3262" s="3">
        <f t="shared" si="549"/>
        <v>8</v>
      </c>
      <c r="G3262" s="3" t="str">
        <f t="shared" si="544"/>
        <v/>
      </c>
      <c r="H3262" s="3">
        <f t="shared" si="550"/>
        <v>0</v>
      </c>
      <c r="I3262" s="3" t="str">
        <f t="shared" si="545"/>
        <v/>
      </c>
      <c r="K3262" s="3">
        <f t="shared" si="546"/>
        <v>61</v>
      </c>
      <c r="L3262" s="3" t="str">
        <f t="shared" si="547"/>
        <v/>
      </c>
      <c r="N3262" s="48" t="s">
        <v>52</v>
      </c>
      <c r="O3262" s="57">
        <f t="shared" si="548"/>
        <v>1</v>
      </c>
      <c r="P3262" s="36"/>
      <c r="Q3262" s="35"/>
      <c r="R3262" s="37"/>
      <c r="S3262" s="185"/>
      <c r="T3262" s="62" t="str">
        <f>IF(N3262&lt;&gt;"Choose Race",VLOOKUP(Q3262,'Riders Names'!A$2:B$582,2,FALSE),"")</f>
        <v/>
      </c>
      <c r="U3262" s="45" t="str">
        <f>IF(P3262&gt;0,VLOOKUP(Q3262,'Riders Names'!A$2:B$582,1,FALSE),"")</f>
        <v/>
      </c>
      <c r="X3262" s="7" t="str">
        <f>IF('My Races'!$H$2="All",Q3262,CONCATENATE(Q3262,N3262))</f>
        <v>Choose Race</v>
      </c>
    </row>
    <row r="3263" spans="1:24" hidden="1" x14ac:dyDescent="0.2">
      <c r="A3263" s="73" t="str">
        <f t="shared" si="543"/>
        <v/>
      </c>
      <c r="B3263" s="3" t="str">
        <f t="shared" si="541"/>
        <v/>
      </c>
      <c r="E3263" s="14" t="str">
        <f t="shared" si="542"/>
        <v/>
      </c>
      <c r="F3263" s="3">
        <f t="shared" si="549"/>
        <v>8</v>
      </c>
      <c r="G3263" s="3" t="str">
        <f t="shared" si="544"/>
        <v/>
      </c>
      <c r="H3263" s="3">
        <f t="shared" si="550"/>
        <v>0</v>
      </c>
      <c r="I3263" s="3" t="str">
        <f t="shared" si="545"/>
        <v/>
      </c>
      <c r="K3263" s="3">
        <f t="shared" si="546"/>
        <v>61</v>
      </c>
      <c r="L3263" s="3" t="str">
        <f t="shared" si="547"/>
        <v/>
      </c>
      <c r="N3263" s="48" t="s">
        <v>52</v>
      </c>
      <c r="O3263" s="57">
        <f t="shared" si="548"/>
        <v>1</v>
      </c>
      <c r="P3263" s="36"/>
      <c r="Q3263" s="35"/>
      <c r="R3263" s="37"/>
      <c r="S3263" s="185"/>
      <c r="T3263" s="62" t="str">
        <f>IF(N3263&lt;&gt;"Choose Race",VLOOKUP(Q3263,'Riders Names'!A$2:B$582,2,FALSE),"")</f>
        <v/>
      </c>
      <c r="U3263" s="45" t="str">
        <f>IF(P3263&gt;0,VLOOKUP(Q3263,'Riders Names'!A$2:B$582,1,FALSE),"")</f>
        <v/>
      </c>
      <c r="X3263" s="7" t="str">
        <f>IF('My Races'!$H$2="All",Q3263,CONCATENATE(Q3263,N3263))</f>
        <v>Choose Race</v>
      </c>
    </row>
    <row r="3264" spans="1:24" hidden="1" x14ac:dyDescent="0.2">
      <c r="A3264" s="73" t="str">
        <f t="shared" si="543"/>
        <v/>
      </c>
      <c r="B3264" s="3" t="str">
        <f t="shared" si="541"/>
        <v/>
      </c>
      <c r="E3264" s="14" t="str">
        <f t="shared" si="542"/>
        <v/>
      </c>
      <c r="F3264" s="3">
        <f t="shared" si="549"/>
        <v>8</v>
      </c>
      <c r="G3264" s="3" t="str">
        <f t="shared" si="544"/>
        <v/>
      </c>
      <c r="H3264" s="3">
        <f t="shared" si="550"/>
        <v>0</v>
      </c>
      <c r="I3264" s="3" t="str">
        <f t="shared" si="545"/>
        <v/>
      </c>
      <c r="K3264" s="3">
        <f t="shared" si="546"/>
        <v>61</v>
      </c>
      <c r="L3264" s="3" t="str">
        <f t="shared" si="547"/>
        <v/>
      </c>
      <c r="N3264" s="48" t="s">
        <v>52</v>
      </c>
      <c r="O3264" s="57">
        <f t="shared" si="548"/>
        <v>1</v>
      </c>
      <c r="P3264" s="36"/>
      <c r="Q3264" s="35"/>
      <c r="R3264" s="37"/>
      <c r="S3264" s="185"/>
      <c r="T3264" s="62" t="str">
        <f>IF(N3264&lt;&gt;"Choose Race",VLOOKUP(Q3264,'Riders Names'!A$2:B$582,2,FALSE),"")</f>
        <v/>
      </c>
      <c r="U3264" s="45" t="str">
        <f>IF(P3264&gt;0,VLOOKUP(Q3264,'Riders Names'!A$2:B$582,1,FALSE),"")</f>
        <v/>
      </c>
      <c r="X3264" s="7" t="str">
        <f>IF('My Races'!$H$2="All",Q3264,CONCATENATE(Q3264,N3264))</f>
        <v>Choose Race</v>
      </c>
    </row>
    <row r="3265" spans="1:24" hidden="1" x14ac:dyDescent="0.2">
      <c r="A3265" s="73" t="str">
        <f t="shared" si="543"/>
        <v/>
      </c>
      <c r="B3265" s="3" t="str">
        <f t="shared" si="541"/>
        <v/>
      </c>
      <c r="E3265" s="14" t="str">
        <f t="shared" si="542"/>
        <v/>
      </c>
      <c r="F3265" s="3">
        <f t="shared" si="549"/>
        <v>8</v>
      </c>
      <c r="G3265" s="3" t="str">
        <f t="shared" si="544"/>
        <v/>
      </c>
      <c r="H3265" s="3">
        <f t="shared" si="550"/>
        <v>0</v>
      </c>
      <c r="I3265" s="3" t="str">
        <f t="shared" si="545"/>
        <v/>
      </c>
      <c r="K3265" s="3">
        <f t="shared" si="546"/>
        <v>61</v>
      </c>
      <c r="L3265" s="3" t="str">
        <f t="shared" si="547"/>
        <v/>
      </c>
      <c r="N3265" s="48" t="s">
        <v>52</v>
      </c>
      <c r="O3265" s="57">
        <f t="shared" si="548"/>
        <v>1</v>
      </c>
      <c r="P3265" s="36"/>
      <c r="Q3265" s="35"/>
      <c r="R3265" s="37"/>
      <c r="S3265" s="185"/>
      <c r="T3265" s="62" t="str">
        <f>IF(N3265&lt;&gt;"Choose Race",VLOOKUP(Q3265,'Riders Names'!A$2:B$582,2,FALSE),"")</f>
        <v/>
      </c>
      <c r="U3265" s="45" t="str">
        <f>IF(P3265&gt;0,VLOOKUP(Q3265,'Riders Names'!A$2:B$582,1,FALSE),"")</f>
        <v/>
      </c>
      <c r="X3265" s="7" t="str">
        <f>IF('My Races'!$H$2="All",Q3265,CONCATENATE(Q3265,N3265))</f>
        <v>Choose Race</v>
      </c>
    </row>
    <row r="3266" spans="1:24" hidden="1" x14ac:dyDescent="0.2">
      <c r="A3266" s="73" t="str">
        <f t="shared" si="543"/>
        <v/>
      </c>
      <c r="B3266" s="3" t="str">
        <f t="shared" si="541"/>
        <v/>
      </c>
      <c r="E3266" s="14" t="str">
        <f t="shared" si="542"/>
        <v/>
      </c>
      <c r="F3266" s="3">
        <f t="shared" si="549"/>
        <v>8</v>
      </c>
      <c r="G3266" s="3" t="str">
        <f t="shared" si="544"/>
        <v/>
      </c>
      <c r="H3266" s="3">
        <f t="shared" si="550"/>
        <v>0</v>
      </c>
      <c r="I3266" s="3" t="str">
        <f t="shared" si="545"/>
        <v/>
      </c>
      <c r="K3266" s="3">
        <f t="shared" si="546"/>
        <v>61</v>
      </c>
      <c r="L3266" s="3" t="str">
        <f t="shared" si="547"/>
        <v/>
      </c>
      <c r="N3266" s="48" t="s">
        <v>52</v>
      </c>
      <c r="O3266" s="57">
        <f t="shared" si="548"/>
        <v>1</v>
      </c>
      <c r="P3266" s="36"/>
      <c r="Q3266" s="35"/>
      <c r="R3266" s="37"/>
      <c r="S3266" s="185"/>
      <c r="T3266" s="62" t="str">
        <f>IF(N3266&lt;&gt;"Choose Race",VLOOKUP(Q3266,'Riders Names'!A$2:B$582,2,FALSE),"")</f>
        <v/>
      </c>
      <c r="U3266" s="45" t="str">
        <f>IF(P3266&gt;0,VLOOKUP(Q3266,'Riders Names'!A$2:B$582,1,FALSE),"")</f>
        <v/>
      </c>
      <c r="X3266" s="7" t="str">
        <f>IF('My Races'!$H$2="All",Q3266,CONCATENATE(Q3266,N3266))</f>
        <v>Choose Race</v>
      </c>
    </row>
    <row r="3267" spans="1:24" hidden="1" x14ac:dyDescent="0.2">
      <c r="A3267" s="73" t="str">
        <f t="shared" si="543"/>
        <v/>
      </c>
      <c r="B3267" s="3" t="str">
        <f t="shared" ref="B3267:B3330" si="551">IF(N3267=$AA$11,RANK(A3267,A$3:A$5000,1),"")</f>
        <v/>
      </c>
      <c r="E3267" s="14" t="str">
        <f t="shared" ref="E3267:E3330" si="552">IF(N3267=$AA$11,P3267,"")</f>
        <v/>
      </c>
      <c r="F3267" s="3">
        <f t="shared" si="549"/>
        <v>8</v>
      </c>
      <c r="G3267" s="3" t="str">
        <f t="shared" si="544"/>
        <v/>
      </c>
      <c r="H3267" s="3">
        <f t="shared" si="550"/>
        <v>0</v>
      </c>
      <c r="I3267" s="3" t="str">
        <f t="shared" si="545"/>
        <v/>
      </c>
      <c r="K3267" s="3">
        <f t="shared" si="546"/>
        <v>61</v>
      </c>
      <c r="L3267" s="3" t="str">
        <f t="shared" si="547"/>
        <v/>
      </c>
      <c r="N3267" s="48" t="s">
        <v>52</v>
      </c>
      <c r="O3267" s="57">
        <f t="shared" si="548"/>
        <v>1</v>
      </c>
      <c r="P3267" s="36"/>
      <c r="Q3267" s="35"/>
      <c r="R3267" s="37"/>
      <c r="S3267" s="185"/>
      <c r="T3267" s="62" t="str">
        <f>IF(N3267&lt;&gt;"Choose Race",VLOOKUP(Q3267,'Riders Names'!A$2:B$582,2,FALSE),"")</f>
        <v/>
      </c>
      <c r="U3267" s="45" t="str">
        <f>IF(P3267&gt;0,VLOOKUP(Q3267,'Riders Names'!A$2:B$582,1,FALSE),"")</f>
        <v/>
      </c>
      <c r="X3267" s="7" t="str">
        <f>IF('My Races'!$H$2="All",Q3267,CONCATENATE(Q3267,N3267))</f>
        <v>Choose Race</v>
      </c>
    </row>
    <row r="3268" spans="1:24" hidden="1" x14ac:dyDescent="0.2">
      <c r="A3268" s="73" t="str">
        <f t="shared" ref="A3268:A3331" si="553">IF(AND(N3268=$AA$11,$AA$7="All"),R3268,IF(AND(N3268=$AA$11,$AA$7=T3268),R3268,""))</f>
        <v/>
      </c>
      <c r="B3268" s="3" t="str">
        <f t="shared" si="551"/>
        <v/>
      </c>
      <c r="E3268" s="14" t="str">
        <f t="shared" si="552"/>
        <v/>
      </c>
      <c r="F3268" s="3">
        <f t="shared" si="549"/>
        <v>8</v>
      </c>
      <c r="G3268" s="3" t="str">
        <f t="shared" ref="G3268:G3331" si="554">IF(F3268&lt;&gt;F3267,F3268,"")</f>
        <v/>
      </c>
      <c r="H3268" s="3">
        <f t="shared" si="550"/>
        <v>0</v>
      </c>
      <c r="I3268" s="3" t="str">
        <f t="shared" ref="I3268:I3331" si="555">IF(H3268&lt;&gt;H3267,CONCATENATE($AA$11,H3268),"")</f>
        <v/>
      </c>
      <c r="K3268" s="3">
        <f t="shared" si="546"/>
        <v>61</v>
      </c>
      <c r="L3268" s="3" t="str">
        <f t="shared" si="547"/>
        <v/>
      </c>
      <c r="N3268" s="48" t="s">
        <v>52</v>
      </c>
      <c r="O3268" s="57">
        <f t="shared" si="548"/>
        <v>1</v>
      </c>
      <c r="P3268" s="36"/>
      <c r="Q3268" s="35"/>
      <c r="R3268" s="37"/>
      <c r="S3268" s="185"/>
      <c r="T3268" s="62" t="str">
        <f>IF(N3268&lt;&gt;"Choose Race",VLOOKUP(Q3268,'Riders Names'!A$2:B$582,2,FALSE),"")</f>
        <v/>
      </c>
      <c r="U3268" s="45" t="str">
        <f>IF(P3268&gt;0,VLOOKUP(Q3268,'Riders Names'!A$2:B$582,1,FALSE),"")</f>
        <v/>
      </c>
      <c r="X3268" s="7" t="str">
        <f>IF('My Races'!$H$2="All",Q3268,CONCATENATE(Q3268,N3268))</f>
        <v>Choose Race</v>
      </c>
    </row>
    <row r="3269" spans="1:24" hidden="1" x14ac:dyDescent="0.2">
      <c r="A3269" s="73" t="str">
        <f t="shared" si="553"/>
        <v/>
      </c>
      <c r="B3269" s="3" t="str">
        <f t="shared" si="551"/>
        <v/>
      </c>
      <c r="E3269" s="14" t="str">
        <f t="shared" si="552"/>
        <v/>
      </c>
      <c r="F3269" s="3">
        <f t="shared" si="549"/>
        <v>8</v>
      </c>
      <c r="G3269" s="3" t="str">
        <f t="shared" si="554"/>
        <v/>
      </c>
      <c r="H3269" s="3">
        <f t="shared" si="550"/>
        <v>0</v>
      </c>
      <c r="I3269" s="3" t="str">
        <f t="shared" si="555"/>
        <v/>
      </c>
      <c r="K3269" s="3">
        <f t="shared" si="546"/>
        <v>61</v>
      </c>
      <c r="L3269" s="3" t="str">
        <f t="shared" si="547"/>
        <v/>
      </c>
      <c r="N3269" s="48" t="s">
        <v>52</v>
      </c>
      <c r="O3269" s="57">
        <f t="shared" si="548"/>
        <v>1</v>
      </c>
      <c r="P3269" s="36"/>
      <c r="Q3269" s="35"/>
      <c r="R3269" s="37"/>
      <c r="S3269" s="185"/>
      <c r="T3269" s="62" t="str">
        <f>IF(N3269&lt;&gt;"Choose Race",VLOOKUP(Q3269,'Riders Names'!A$2:B$582,2,FALSE),"")</f>
        <v/>
      </c>
      <c r="U3269" s="45" t="str">
        <f>IF(P3269&gt;0,VLOOKUP(Q3269,'Riders Names'!A$2:B$582,1,FALSE),"")</f>
        <v/>
      </c>
      <c r="X3269" s="7" t="str">
        <f>IF('My Races'!$H$2="All",Q3269,CONCATENATE(Q3269,N3269))</f>
        <v>Choose Race</v>
      </c>
    </row>
    <row r="3270" spans="1:24" hidden="1" x14ac:dyDescent="0.2">
      <c r="A3270" s="73" t="str">
        <f t="shared" si="553"/>
        <v/>
      </c>
      <c r="B3270" s="3" t="str">
        <f t="shared" si="551"/>
        <v/>
      </c>
      <c r="E3270" s="14" t="str">
        <f t="shared" si="552"/>
        <v/>
      </c>
      <c r="F3270" s="3">
        <f t="shared" si="549"/>
        <v>8</v>
      </c>
      <c r="G3270" s="3" t="str">
        <f t="shared" si="554"/>
        <v/>
      </c>
      <c r="H3270" s="3">
        <f t="shared" si="550"/>
        <v>0</v>
      </c>
      <c r="I3270" s="3" t="str">
        <f t="shared" si="555"/>
        <v/>
      </c>
      <c r="K3270" s="3">
        <f t="shared" si="546"/>
        <v>61</v>
      </c>
      <c r="L3270" s="3" t="str">
        <f t="shared" si="547"/>
        <v/>
      </c>
      <c r="N3270" s="48" t="s">
        <v>52</v>
      </c>
      <c r="O3270" s="57">
        <f t="shared" si="548"/>
        <v>1</v>
      </c>
      <c r="P3270" s="36"/>
      <c r="Q3270" s="35"/>
      <c r="R3270" s="37"/>
      <c r="S3270" s="185"/>
      <c r="T3270" s="62" t="str">
        <f>IF(N3270&lt;&gt;"Choose Race",VLOOKUP(Q3270,'Riders Names'!A$2:B$582,2,FALSE),"")</f>
        <v/>
      </c>
      <c r="U3270" s="45" t="str">
        <f>IF(P3270&gt;0,VLOOKUP(Q3270,'Riders Names'!A$2:B$582,1,FALSE),"")</f>
        <v/>
      </c>
      <c r="X3270" s="7" t="str">
        <f>IF('My Races'!$H$2="All",Q3270,CONCATENATE(Q3270,N3270))</f>
        <v>Choose Race</v>
      </c>
    </row>
    <row r="3271" spans="1:24" hidden="1" x14ac:dyDescent="0.2">
      <c r="A3271" s="73" t="str">
        <f t="shared" si="553"/>
        <v/>
      </c>
      <c r="B3271" s="3" t="str">
        <f t="shared" si="551"/>
        <v/>
      </c>
      <c r="E3271" s="14" t="str">
        <f t="shared" si="552"/>
        <v/>
      </c>
      <c r="F3271" s="3">
        <f t="shared" si="549"/>
        <v>8</v>
      </c>
      <c r="G3271" s="3" t="str">
        <f t="shared" si="554"/>
        <v/>
      </c>
      <c r="H3271" s="3">
        <f t="shared" si="550"/>
        <v>0</v>
      </c>
      <c r="I3271" s="3" t="str">
        <f t="shared" si="555"/>
        <v/>
      </c>
      <c r="K3271" s="3">
        <f t="shared" si="546"/>
        <v>61</v>
      </c>
      <c r="L3271" s="3" t="str">
        <f t="shared" si="547"/>
        <v/>
      </c>
      <c r="N3271" s="48" t="s">
        <v>52</v>
      </c>
      <c r="O3271" s="57">
        <f t="shared" si="548"/>
        <v>1</v>
      </c>
      <c r="P3271" s="36"/>
      <c r="Q3271" s="35"/>
      <c r="R3271" s="37"/>
      <c r="S3271" s="185"/>
      <c r="T3271" s="62" t="str">
        <f>IF(N3271&lt;&gt;"Choose Race",VLOOKUP(Q3271,'Riders Names'!A$2:B$582,2,FALSE),"")</f>
        <v/>
      </c>
      <c r="U3271" s="45" t="str">
        <f>IF(P3271&gt;0,VLOOKUP(Q3271,'Riders Names'!A$2:B$582,1,FALSE),"")</f>
        <v/>
      </c>
      <c r="X3271" s="7" t="str">
        <f>IF('My Races'!$H$2="All",Q3271,CONCATENATE(Q3271,N3271))</f>
        <v>Choose Race</v>
      </c>
    </row>
    <row r="3272" spans="1:24" hidden="1" x14ac:dyDescent="0.2">
      <c r="A3272" s="73" t="str">
        <f t="shared" si="553"/>
        <v/>
      </c>
      <c r="B3272" s="3" t="str">
        <f t="shared" si="551"/>
        <v/>
      </c>
      <c r="E3272" s="14" t="str">
        <f t="shared" si="552"/>
        <v/>
      </c>
      <c r="F3272" s="3">
        <f t="shared" si="549"/>
        <v>8</v>
      </c>
      <c r="G3272" s="3" t="str">
        <f t="shared" si="554"/>
        <v/>
      </c>
      <c r="H3272" s="3">
        <f t="shared" si="550"/>
        <v>0</v>
      </c>
      <c r="I3272" s="3" t="str">
        <f t="shared" si="555"/>
        <v/>
      </c>
      <c r="K3272" s="3">
        <f t="shared" si="546"/>
        <v>61</v>
      </c>
      <c r="L3272" s="3" t="str">
        <f t="shared" si="547"/>
        <v/>
      </c>
      <c r="N3272" s="48" t="s">
        <v>52</v>
      </c>
      <c r="O3272" s="57">
        <f t="shared" si="548"/>
        <v>1</v>
      </c>
      <c r="P3272" s="36"/>
      <c r="Q3272" s="35"/>
      <c r="R3272" s="37"/>
      <c r="S3272" s="185"/>
      <c r="T3272" s="62" t="str">
        <f>IF(N3272&lt;&gt;"Choose Race",VLOOKUP(Q3272,'Riders Names'!A$2:B$582,2,FALSE),"")</f>
        <v/>
      </c>
      <c r="U3272" s="45" t="str">
        <f>IF(P3272&gt;0,VLOOKUP(Q3272,'Riders Names'!A$2:B$582,1,FALSE),"")</f>
        <v/>
      </c>
      <c r="X3272" s="7" t="str">
        <f>IF('My Races'!$H$2="All",Q3272,CONCATENATE(Q3272,N3272))</f>
        <v>Choose Race</v>
      </c>
    </row>
    <row r="3273" spans="1:24" hidden="1" x14ac:dyDescent="0.2">
      <c r="A3273" s="73" t="str">
        <f t="shared" si="553"/>
        <v/>
      </c>
      <c r="B3273" s="3" t="str">
        <f t="shared" si="551"/>
        <v/>
      </c>
      <c r="E3273" s="14" t="str">
        <f t="shared" si="552"/>
        <v/>
      </c>
      <c r="F3273" s="3">
        <f t="shared" si="549"/>
        <v>8</v>
      </c>
      <c r="G3273" s="3" t="str">
        <f t="shared" si="554"/>
        <v/>
      </c>
      <c r="H3273" s="3">
        <f t="shared" si="550"/>
        <v>0</v>
      </c>
      <c r="I3273" s="3" t="str">
        <f t="shared" si="555"/>
        <v/>
      </c>
      <c r="K3273" s="3">
        <f t="shared" ref="K3273:K3336" si="556">IF(X3273=$AA$6,K3272+1,K3272)</f>
        <v>61</v>
      </c>
      <c r="L3273" s="3" t="str">
        <f t="shared" ref="L3273:L3336" si="557">IF(K3273&lt;&gt;K3272,CONCATENATE($AA$4,K3273),"")</f>
        <v/>
      </c>
      <c r="N3273" s="48" t="s">
        <v>52</v>
      </c>
      <c r="O3273" s="57">
        <f t="shared" si="548"/>
        <v>1</v>
      </c>
      <c r="P3273" s="36"/>
      <c r="Q3273" s="35"/>
      <c r="R3273" s="37"/>
      <c r="S3273" s="185"/>
      <c r="T3273" s="62" t="str">
        <f>IF(N3273&lt;&gt;"Choose Race",VLOOKUP(Q3273,'Riders Names'!A$2:B$582,2,FALSE),"")</f>
        <v/>
      </c>
      <c r="U3273" s="45" t="str">
        <f>IF(P3273&gt;0,VLOOKUP(Q3273,'Riders Names'!A$2:B$582,1,FALSE),"")</f>
        <v/>
      </c>
      <c r="X3273" s="7" t="str">
        <f>IF('My Races'!$H$2="All",Q3273,CONCATENATE(Q3273,N3273))</f>
        <v>Choose Race</v>
      </c>
    </row>
    <row r="3274" spans="1:24" hidden="1" x14ac:dyDescent="0.2">
      <c r="A3274" s="73" t="str">
        <f t="shared" si="553"/>
        <v/>
      </c>
      <c r="B3274" s="3" t="str">
        <f t="shared" si="551"/>
        <v/>
      </c>
      <c r="E3274" s="14" t="str">
        <f t="shared" si="552"/>
        <v/>
      </c>
      <c r="F3274" s="3">
        <f t="shared" si="549"/>
        <v>8</v>
      </c>
      <c r="G3274" s="3" t="str">
        <f t="shared" si="554"/>
        <v/>
      </c>
      <c r="H3274" s="3">
        <f t="shared" si="550"/>
        <v>0</v>
      </c>
      <c r="I3274" s="3" t="str">
        <f t="shared" si="555"/>
        <v/>
      </c>
      <c r="K3274" s="3">
        <f t="shared" si="556"/>
        <v>61</v>
      </c>
      <c r="L3274" s="3" t="str">
        <f t="shared" si="557"/>
        <v/>
      </c>
      <c r="N3274" s="48" t="s">
        <v>52</v>
      </c>
      <c r="O3274" s="57">
        <f t="shared" si="548"/>
        <v>1</v>
      </c>
      <c r="P3274" s="36"/>
      <c r="Q3274" s="35"/>
      <c r="R3274" s="37"/>
      <c r="S3274" s="185"/>
      <c r="T3274" s="62" t="str">
        <f>IF(N3274&lt;&gt;"Choose Race",VLOOKUP(Q3274,'Riders Names'!A$2:B$582,2,FALSE),"")</f>
        <v/>
      </c>
      <c r="U3274" s="45" t="str">
        <f>IF(P3274&gt;0,VLOOKUP(Q3274,'Riders Names'!A$2:B$582,1,FALSE),"")</f>
        <v/>
      </c>
      <c r="X3274" s="7" t="str">
        <f>IF('My Races'!$H$2="All",Q3274,CONCATENATE(Q3274,N3274))</f>
        <v>Choose Race</v>
      </c>
    </row>
    <row r="3275" spans="1:24" hidden="1" x14ac:dyDescent="0.2">
      <c r="A3275" s="73" t="str">
        <f t="shared" si="553"/>
        <v/>
      </c>
      <c r="B3275" s="3" t="str">
        <f t="shared" si="551"/>
        <v/>
      </c>
      <c r="E3275" s="14" t="str">
        <f t="shared" si="552"/>
        <v/>
      </c>
      <c r="F3275" s="3">
        <f t="shared" si="549"/>
        <v>8</v>
      </c>
      <c r="G3275" s="3" t="str">
        <f t="shared" si="554"/>
        <v/>
      </c>
      <c r="H3275" s="3">
        <f t="shared" si="550"/>
        <v>0</v>
      </c>
      <c r="I3275" s="3" t="str">
        <f t="shared" si="555"/>
        <v/>
      </c>
      <c r="K3275" s="3">
        <f t="shared" si="556"/>
        <v>61</v>
      </c>
      <c r="L3275" s="3" t="str">
        <f t="shared" si="557"/>
        <v/>
      </c>
      <c r="N3275" s="48" t="s">
        <v>52</v>
      </c>
      <c r="O3275" s="57">
        <f t="shared" si="548"/>
        <v>1</v>
      </c>
      <c r="P3275" s="36"/>
      <c r="Q3275" s="35"/>
      <c r="R3275" s="37"/>
      <c r="S3275" s="185"/>
      <c r="T3275" s="62" t="str">
        <f>IF(N3275&lt;&gt;"Choose Race",VLOOKUP(Q3275,'Riders Names'!A$2:B$582,2,FALSE),"")</f>
        <v/>
      </c>
      <c r="U3275" s="45" t="str">
        <f>IF(P3275&gt;0,VLOOKUP(Q3275,'Riders Names'!A$2:B$582,1,FALSE),"")</f>
        <v/>
      </c>
      <c r="X3275" s="7" t="str">
        <f>IF('My Races'!$H$2="All",Q3275,CONCATENATE(Q3275,N3275))</f>
        <v>Choose Race</v>
      </c>
    </row>
    <row r="3276" spans="1:24" hidden="1" x14ac:dyDescent="0.2">
      <c r="A3276" s="73" t="str">
        <f t="shared" si="553"/>
        <v/>
      </c>
      <c r="B3276" s="3" t="str">
        <f t="shared" si="551"/>
        <v/>
      </c>
      <c r="E3276" s="14" t="str">
        <f t="shared" si="552"/>
        <v/>
      </c>
      <c r="F3276" s="3">
        <f t="shared" si="549"/>
        <v>8</v>
      </c>
      <c r="G3276" s="3" t="str">
        <f t="shared" si="554"/>
        <v/>
      </c>
      <c r="H3276" s="3">
        <f t="shared" si="550"/>
        <v>0</v>
      </c>
      <c r="I3276" s="3" t="str">
        <f t="shared" si="555"/>
        <v/>
      </c>
      <c r="K3276" s="3">
        <f t="shared" si="556"/>
        <v>61</v>
      </c>
      <c r="L3276" s="3" t="str">
        <f t="shared" si="557"/>
        <v/>
      </c>
      <c r="N3276" s="48" t="s">
        <v>52</v>
      </c>
      <c r="O3276" s="57">
        <f t="shared" si="548"/>
        <v>1</v>
      </c>
      <c r="P3276" s="36"/>
      <c r="Q3276" s="35"/>
      <c r="R3276" s="37"/>
      <c r="S3276" s="185"/>
      <c r="T3276" s="62" t="str">
        <f>IF(N3276&lt;&gt;"Choose Race",VLOOKUP(Q3276,'Riders Names'!A$2:B$582,2,FALSE),"")</f>
        <v/>
      </c>
      <c r="U3276" s="45" t="str">
        <f>IF(P3276&gt;0,VLOOKUP(Q3276,'Riders Names'!A$2:B$582,1,FALSE),"")</f>
        <v/>
      </c>
      <c r="X3276" s="7" t="str">
        <f>IF('My Races'!$H$2="All",Q3276,CONCATENATE(Q3276,N3276))</f>
        <v>Choose Race</v>
      </c>
    </row>
    <row r="3277" spans="1:24" hidden="1" x14ac:dyDescent="0.2">
      <c r="A3277" s="73" t="str">
        <f t="shared" si="553"/>
        <v/>
      </c>
      <c r="B3277" s="3" t="str">
        <f t="shared" si="551"/>
        <v/>
      </c>
      <c r="E3277" s="14" t="str">
        <f t="shared" si="552"/>
        <v/>
      </c>
      <c r="F3277" s="3">
        <f t="shared" si="549"/>
        <v>8</v>
      </c>
      <c r="G3277" s="3" t="str">
        <f t="shared" si="554"/>
        <v/>
      </c>
      <c r="H3277" s="3">
        <f t="shared" si="550"/>
        <v>0</v>
      </c>
      <c r="I3277" s="3" t="str">
        <f t="shared" si="555"/>
        <v/>
      </c>
      <c r="K3277" s="3">
        <f t="shared" si="556"/>
        <v>61</v>
      </c>
      <c r="L3277" s="3" t="str">
        <f t="shared" si="557"/>
        <v/>
      </c>
      <c r="N3277" s="48" t="s">
        <v>52</v>
      </c>
      <c r="O3277" s="57">
        <f t="shared" si="548"/>
        <v>1</v>
      </c>
      <c r="P3277" s="36"/>
      <c r="Q3277" s="35"/>
      <c r="R3277" s="37"/>
      <c r="S3277" s="185"/>
      <c r="T3277" s="62" t="str">
        <f>IF(N3277&lt;&gt;"Choose Race",VLOOKUP(Q3277,'Riders Names'!A$2:B$582,2,FALSE),"")</f>
        <v/>
      </c>
      <c r="U3277" s="45" t="str">
        <f>IF(P3277&gt;0,VLOOKUP(Q3277,'Riders Names'!A$2:B$582,1,FALSE),"")</f>
        <v/>
      </c>
      <c r="X3277" s="7" t="str">
        <f>IF('My Races'!$H$2="All",Q3277,CONCATENATE(Q3277,N3277))</f>
        <v>Choose Race</v>
      </c>
    </row>
    <row r="3278" spans="1:24" hidden="1" x14ac:dyDescent="0.2">
      <c r="A3278" s="73" t="str">
        <f t="shared" si="553"/>
        <v/>
      </c>
      <c r="B3278" s="3" t="str">
        <f t="shared" si="551"/>
        <v/>
      </c>
      <c r="E3278" s="14" t="str">
        <f t="shared" si="552"/>
        <v/>
      </c>
      <c r="F3278" s="3">
        <f t="shared" si="549"/>
        <v>8</v>
      </c>
      <c r="G3278" s="3" t="str">
        <f t="shared" si="554"/>
        <v/>
      </c>
      <c r="H3278" s="3">
        <f t="shared" si="550"/>
        <v>0</v>
      </c>
      <c r="I3278" s="3" t="str">
        <f t="shared" si="555"/>
        <v/>
      </c>
      <c r="K3278" s="3">
        <f t="shared" si="556"/>
        <v>61</v>
      </c>
      <c r="L3278" s="3" t="str">
        <f t="shared" si="557"/>
        <v/>
      </c>
      <c r="N3278" s="48" t="s">
        <v>52</v>
      </c>
      <c r="O3278" s="57">
        <f t="shared" si="548"/>
        <v>1</v>
      </c>
      <c r="P3278" s="36"/>
      <c r="Q3278" s="35"/>
      <c r="R3278" s="37"/>
      <c r="S3278" s="185"/>
      <c r="T3278" s="62" t="str">
        <f>IF(N3278&lt;&gt;"Choose Race",VLOOKUP(Q3278,'Riders Names'!A$2:B$582,2,FALSE),"")</f>
        <v/>
      </c>
      <c r="U3278" s="45" t="str">
        <f>IF(P3278&gt;0,VLOOKUP(Q3278,'Riders Names'!A$2:B$582,1,FALSE),"")</f>
        <v/>
      </c>
      <c r="X3278" s="7" t="str">
        <f>IF('My Races'!$H$2="All",Q3278,CONCATENATE(Q3278,N3278))</f>
        <v>Choose Race</v>
      </c>
    </row>
    <row r="3279" spans="1:24" hidden="1" x14ac:dyDescent="0.2">
      <c r="A3279" s="73" t="str">
        <f t="shared" si="553"/>
        <v/>
      </c>
      <c r="B3279" s="3" t="str">
        <f t="shared" si="551"/>
        <v/>
      </c>
      <c r="E3279" s="14" t="str">
        <f t="shared" si="552"/>
        <v/>
      </c>
      <c r="F3279" s="3">
        <f t="shared" si="549"/>
        <v>8</v>
      </c>
      <c r="G3279" s="3" t="str">
        <f t="shared" si="554"/>
        <v/>
      </c>
      <c r="H3279" s="3">
        <f t="shared" si="550"/>
        <v>0</v>
      </c>
      <c r="I3279" s="3" t="str">
        <f t="shared" si="555"/>
        <v/>
      </c>
      <c r="K3279" s="3">
        <f t="shared" si="556"/>
        <v>61</v>
      </c>
      <c r="L3279" s="3" t="str">
        <f t="shared" si="557"/>
        <v/>
      </c>
      <c r="N3279" s="48" t="s">
        <v>52</v>
      </c>
      <c r="O3279" s="57">
        <f t="shared" si="548"/>
        <v>1</v>
      </c>
      <c r="P3279" s="36"/>
      <c r="Q3279" s="35"/>
      <c r="R3279" s="37"/>
      <c r="S3279" s="185"/>
      <c r="T3279" s="62" t="str">
        <f>IF(N3279&lt;&gt;"Choose Race",VLOOKUP(Q3279,'Riders Names'!A$2:B$582,2,FALSE),"")</f>
        <v/>
      </c>
      <c r="U3279" s="45" t="str">
        <f>IF(P3279&gt;0,VLOOKUP(Q3279,'Riders Names'!A$2:B$582,1,FALSE),"")</f>
        <v/>
      </c>
      <c r="X3279" s="7" t="str">
        <f>IF('My Races'!$H$2="All",Q3279,CONCATENATE(Q3279,N3279))</f>
        <v>Choose Race</v>
      </c>
    </row>
    <row r="3280" spans="1:24" hidden="1" x14ac:dyDescent="0.2">
      <c r="A3280" s="73" t="str">
        <f t="shared" si="553"/>
        <v/>
      </c>
      <c r="B3280" s="3" t="str">
        <f t="shared" si="551"/>
        <v/>
      </c>
      <c r="E3280" s="14" t="str">
        <f t="shared" si="552"/>
        <v/>
      </c>
      <c r="F3280" s="3">
        <f t="shared" si="549"/>
        <v>8</v>
      </c>
      <c r="G3280" s="3" t="str">
        <f t="shared" si="554"/>
        <v/>
      </c>
      <c r="H3280" s="3">
        <f t="shared" si="550"/>
        <v>0</v>
      </c>
      <c r="I3280" s="3" t="str">
        <f t="shared" si="555"/>
        <v/>
      </c>
      <c r="K3280" s="3">
        <f t="shared" si="556"/>
        <v>61</v>
      </c>
      <c r="L3280" s="3" t="str">
        <f t="shared" si="557"/>
        <v/>
      </c>
      <c r="N3280" s="48" t="s">
        <v>52</v>
      </c>
      <c r="O3280" s="57">
        <f t="shared" ref="O3280:O3343" si="558">IF(AND(N3280&lt;&gt;"Choose Race",N3280=N3279),O3279+1,1)</f>
        <v>1</v>
      </c>
      <c r="P3280" s="36"/>
      <c r="Q3280" s="35"/>
      <c r="R3280" s="37"/>
      <c r="S3280" s="185"/>
      <c r="T3280" s="62" t="str">
        <f>IF(N3280&lt;&gt;"Choose Race",VLOOKUP(Q3280,'Riders Names'!A$2:B$582,2,FALSE),"")</f>
        <v/>
      </c>
      <c r="U3280" s="45" t="str">
        <f>IF(P3280&gt;0,VLOOKUP(Q3280,'Riders Names'!A$2:B$582,1,FALSE),"")</f>
        <v/>
      </c>
      <c r="X3280" s="7" t="str">
        <f>IF('My Races'!$H$2="All",Q3280,CONCATENATE(Q3280,N3280))</f>
        <v>Choose Race</v>
      </c>
    </row>
    <row r="3281" spans="1:24" hidden="1" x14ac:dyDescent="0.2">
      <c r="A3281" s="73" t="str">
        <f t="shared" si="553"/>
        <v/>
      </c>
      <c r="B3281" s="3" t="str">
        <f t="shared" si="551"/>
        <v/>
      </c>
      <c r="E3281" s="14" t="str">
        <f t="shared" si="552"/>
        <v/>
      </c>
      <c r="F3281" s="3">
        <f t="shared" si="549"/>
        <v>8</v>
      </c>
      <c r="G3281" s="3" t="str">
        <f t="shared" si="554"/>
        <v/>
      </c>
      <c r="H3281" s="3">
        <f t="shared" si="550"/>
        <v>0</v>
      </c>
      <c r="I3281" s="3" t="str">
        <f t="shared" si="555"/>
        <v/>
      </c>
      <c r="K3281" s="3">
        <f t="shared" si="556"/>
        <v>61</v>
      </c>
      <c r="L3281" s="3" t="str">
        <f t="shared" si="557"/>
        <v/>
      </c>
      <c r="N3281" s="48" t="s">
        <v>52</v>
      </c>
      <c r="O3281" s="57">
        <f t="shared" si="558"/>
        <v>1</v>
      </c>
      <c r="P3281" s="36"/>
      <c r="Q3281" s="35"/>
      <c r="R3281" s="37"/>
      <c r="S3281" s="185"/>
      <c r="T3281" s="62" t="str">
        <f>IF(N3281&lt;&gt;"Choose Race",VLOOKUP(Q3281,'Riders Names'!A$2:B$582,2,FALSE),"")</f>
        <v/>
      </c>
      <c r="U3281" s="45" t="str">
        <f>IF(P3281&gt;0,VLOOKUP(Q3281,'Riders Names'!A$2:B$582,1,FALSE),"")</f>
        <v/>
      </c>
      <c r="X3281" s="7" t="str">
        <f>IF('My Races'!$H$2="All",Q3281,CONCATENATE(Q3281,N3281))</f>
        <v>Choose Race</v>
      </c>
    </row>
    <row r="3282" spans="1:24" hidden="1" x14ac:dyDescent="0.2">
      <c r="A3282" s="73" t="str">
        <f t="shared" si="553"/>
        <v/>
      </c>
      <c r="B3282" s="3" t="str">
        <f t="shared" si="551"/>
        <v/>
      </c>
      <c r="E3282" s="14" t="str">
        <f t="shared" si="552"/>
        <v/>
      </c>
      <c r="F3282" s="3">
        <f t="shared" si="549"/>
        <v>8</v>
      </c>
      <c r="G3282" s="3" t="str">
        <f t="shared" si="554"/>
        <v/>
      </c>
      <c r="H3282" s="3">
        <f t="shared" si="550"/>
        <v>0</v>
      </c>
      <c r="I3282" s="3" t="str">
        <f t="shared" si="555"/>
        <v/>
      </c>
      <c r="K3282" s="3">
        <f t="shared" si="556"/>
        <v>61</v>
      </c>
      <c r="L3282" s="3" t="str">
        <f t="shared" si="557"/>
        <v/>
      </c>
      <c r="N3282" s="48" t="s">
        <v>52</v>
      </c>
      <c r="O3282" s="57">
        <f t="shared" si="558"/>
        <v>1</v>
      </c>
      <c r="P3282" s="36"/>
      <c r="Q3282" s="35"/>
      <c r="R3282" s="37"/>
      <c r="S3282" s="185"/>
      <c r="T3282" s="62" t="str">
        <f>IF(N3282&lt;&gt;"Choose Race",VLOOKUP(Q3282,'Riders Names'!A$2:B$582,2,FALSE),"")</f>
        <v/>
      </c>
      <c r="U3282" s="45" t="str">
        <f>IF(P3282&gt;0,VLOOKUP(Q3282,'Riders Names'!A$2:B$582,1,FALSE),"")</f>
        <v/>
      </c>
      <c r="X3282" s="7" t="str">
        <f>IF('My Races'!$H$2="All",Q3282,CONCATENATE(Q3282,N3282))</f>
        <v>Choose Race</v>
      </c>
    </row>
    <row r="3283" spans="1:24" hidden="1" x14ac:dyDescent="0.2">
      <c r="A3283" s="73" t="str">
        <f t="shared" si="553"/>
        <v/>
      </c>
      <c r="B3283" s="3" t="str">
        <f t="shared" si="551"/>
        <v/>
      </c>
      <c r="E3283" s="14" t="str">
        <f t="shared" si="552"/>
        <v/>
      </c>
      <c r="F3283" s="3">
        <f t="shared" ref="F3283:F3346" si="559">IF(AND(E3283&lt;&gt;"",E3282&lt;&gt;E3283),F3282+1,F3282)</f>
        <v>8</v>
      </c>
      <c r="G3283" s="3" t="str">
        <f t="shared" si="554"/>
        <v/>
      </c>
      <c r="H3283" s="3">
        <f t="shared" si="550"/>
        <v>0</v>
      </c>
      <c r="I3283" s="3" t="str">
        <f t="shared" si="555"/>
        <v/>
      </c>
      <c r="K3283" s="3">
        <f t="shared" si="556"/>
        <v>61</v>
      </c>
      <c r="L3283" s="3" t="str">
        <f t="shared" si="557"/>
        <v/>
      </c>
      <c r="N3283" s="48" t="s">
        <v>52</v>
      </c>
      <c r="O3283" s="57">
        <f t="shared" si="558"/>
        <v>1</v>
      </c>
      <c r="P3283" s="36"/>
      <c r="Q3283" s="35"/>
      <c r="R3283" s="37"/>
      <c r="S3283" s="185"/>
      <c r="T3283" s="62" t="str">
        <f>IF(N3283&lt;&gt;"Choose Race",VLOOKUP(Q3283,'Riders Names'!A$2:B$582,2,FALSE),"")</f>
        <v/>
      </c>
      <c r="U3283" s="45" t="str">
        <f>IF(P3283&gt;0,VLOOKUP(Q3283,'Riders Names'!A$2:B$582,1,FALSE),"")</f>
        <v/>
      </c>
      <c r="X3283" s="7" t="str">
        <f>IF('My Races'!$H$2="All",Q3283,CONCATENATE(Q3283,N3283))</f>
        <v>Choose Race</v>
      </c>
    </row>
    <row r="3284" spans="1:24" hidden="1" x14ac:dyDescent="0.2">
      <c r="A3284" s="73" t="str">
        <f t="shared" si="553"/>
        <v/>
      </c>
      <c r="B3284" s="3" t="str">
        <f t="shared" si="551"/>
        <v/>
      </c>
      <c r="E3284" s="14" t="str">
        <f t="shared" si="552"/>
        <v/>
      </c>
      <c r="F3284" s="3">
        <f t="shared" si="559"/>
        <v>8</v>
      </c>
      <c r="G3284" s="3" t="str">
        <f t="shared" si="554"/>
        <v/>
      </c>
      <c r="H3284" s="3">
        <f t="shared" si="550"/>
        <v>0</v>
      </c>
      <c r="I3284" s="3" t="str">
        <f t="shared" si="555"/>
        <v/>
      </c>
      <c r="K3284" s="3">
        <f t="shared" si="556"/>
        <v>61</v>
      </c>
      <c r="L3284" s="3" t="str">
        <f t="shared" si="557"/>
        <v/>
      </c>
      <c r="N3284" s="48" t="s">
        <v>52</v>
      </c>
      <c r="O3284" s="57">
        <f t="shared" si="558"/>
        <v>1</v>
      </c>
      <c r="P3284" s="36"/>
      <c r="Q3284" s="35"/>
      <c r="R3284" s="37"/>
      <c r="S3284" s="185"/>
      <c r="T3284" s="62" t="str">
        <f>IF(N3284&lt;&gt;"Choose Race",VLOOKUP(Q3284,'Riders Names'!A$2:B$582,2,FALSE),"")</f>
        <v/>
      </c>
      <c r="U3284" s="45" t="str">
        <f>IF(P3284&gt;0,VLOOKUP(Q3284,'Riders Names'!A$2:B$582,1,FALSE),"")</f>
        <v/>
      </c>
      <c r="X3284" s="7" t="str">
        <f>IF('My Races'!$H$2="All",Q3284,CONCATENATE(Q3284,N3284))</f>
        <v>Choose Race</v>
      </c>
    </row>
    <row r="3285" spans="1:24" hidden="1" x14ac:dyDescent="0.2">
      <c r="A3285" s="73" t="str">
        <f t="shared" si="553"/>
        <v/>
      </c>
      <c r="B3285" s="3" t="str">
        <f t="shared" si="551"/>
        <v/>
      </c>
      <c r="E3285" s="14" t="str">
        <f t="shared" si="552"/>
        <v/>
      </c>
      <c r="F3285" s="3">
        <f t="shared" si="559"/>
        <v>8</v>
      </c>
      <c r="G3285" s="3" t="str">
        <f t="shared" si="554"/>
        <v/>
      </c>
      <c r="H3285" s="3">
        <f t="shared" si="550"/>
        <v>0</v>
      </c>
      <c r="I3285" s="3" t="str">
        <f t="shared" si="555"/>
        <v/>
      </c>
      <c r="K3285" s="3">
        <f t="shared" si="556"/>
        <v>61</v>
      </c>
      <c r="L3285" s="3" t="str">
        <f t="shared" si="557"/>
        <v/>
      </c>
      <c r="N3285" s="48" t="s">
        <v>52</v>
      </c>
      <c r="O3285" s="57">
        <f t="shared" si="558"/>
        <v>1</v>
      </c>
      <c r="P3285" s="36"/>
      <c r="Q3285" s="35"/>
      <c r="R3285" s="37"/>
      <c r="S3285" s="185"/>
      <c r="T3285" s="62" t="str">
        <f>IF(N3285&lt;&gt;"Choose Race",VLOOKUP(Q3285,'Riders Names'!A$2:B$582,2,FALSE),"")</f>
        <v/>
      </c>
      <c r="U3285" s="45" t="str">
        <f>IF(P3285&gt;0,VLOOKUP(Q3285,'Riders Names'!A$2:B$582,1,FALSE),"")</f>
        <v/>
      </c>
      <c r="X3285" s="7" t="str">
        <f>IF('My Races'!$H$2="All",Q3285,CONCATENATE(Q3285,N3285))</f>
        <v>Choose Race</v>
      </c>
    </row>
    <row r="3286" spans="1:24" hidden="1" x14ac:dyDescent="0.2">
      <c r="A3286" s="73" t="str">
        <f t="shared" si="553"/>
        <v/>
      </c>
      <c r="B3286" s="3" t="str">
        <f t="shared" si="551"/>
        <v/>
      </c>
      <c r="E3286" s="14" t="str">
        <f t="shared" si="552"/>
        <v/>
      </c>
      <c r="F3286" s="3">
        <f t="shared" si="559"/>
        <v>8</v>
      </c>
      <c r="G3286" s="3" t="str">
        <f t="shared" si="554"/>
        <v/>
      </c>
      <c r="H3286" s="3">
        <f t="shared" si="550"/>
        <v>0</v>
      </c>
      <c r="I3286" s="3" t="str">
        <f t="shared" si="555"/>
        <v/>
      </c>
      <c r="K3286" s="3">
        <f t="shared" si="556"/>
        <v>61</v>
      </c>
      <c r="L3286" s="3" t="str">
        <f t="shared" si="557"/>
        <v/>
      </c>
      <c r="N3286" s="48" t="s">
        <v>52</v>
      </c>
      <c r="O3286" s="57">
        <f t="shared" si="558"/>
        <v>1</v>
      </c>
      <c r="P3286" s="36"/>
      <c r="Q3286" s="35"/>
      <c r="R3286" s="37"/>
      <c r="S3286" s="185"/>
      <c r="T3286" s="62" t="str">
        <f>IF(N3286&lt;&gt;"Choose Race",VLOOKUP(Q3286,'Riders Names'!A$2:B$582,2,FALSE),"")</f>
        <v/>
      </c>
      <c r="U3286" s="45" t="str">
        <f>IF(P3286&gt;0,VLOOKUP(Q3286,'Riders Names'!A$2:B$582,1,FALSE),"")</f>
        <v/>
      </c>
      <c r="X3286" s="7" t="str">
        <f>IF('My Races'!$H$2="All",Q3286,CONCATENATE(Q3286,N3286))</f>
        <v>Choose Race</v>
      </c>
    </row>
    <row r="3287" spans="1:24" hidden="1" x14ac:dyDescent="0.2">
      <c r="A3287" s="73" t="str">
        <f t="shared" si="553"/>
        <v/>
      </c>
      <c r="B3287" s="3" t="str">
        <f t="shared" si="551"/>
        <v/>
      </c>
      <c r="E3287" s="14" t="str">
        <f t="shared" si="552"/>
        <v/>
      </c>
      <c r="F3287" s="3">
        <f t="shared" si="559"/>
        <v>8</v>
      </c>
      <c r="G3287" s="3" t="str">
        <f t="shared" si="554"/>
        <v/>
      </c>
      <c r="H3287" s="3">
        <f t="shared" si="550"/>
        <v>0</v>
      </c>
      <c r="I3287" s="3" t="str">
        <f t="shared" si="555"/>
        <v/>
      </c>
      <c r="K3287" s="3">
        <f t="shared" si="556"/>
        <v>61</v>
      </c>
      <c r="L3287" s="3" t="str">
        <f t="shared" si="557"/>
        <v/>
      </c>
      <c r="N3287" s="48" t="s">
        <v>52</v>
      </c>
      <c r="O3287" s="57">
        <f t="shared" si="558"/>
        <v>1</v>
      </c>
      <c r="P3287" s="36"/>
      <c r="Q3287" s="35"/>
      <c r="R3287" s="37"/>
      <c r="S3287" s="185"/>
      <c r="T3287" s="62" t="str">
        <f>IF(N3287&lt;&gt;"Choose Race",VLOOKUP(Q3287,'Riders Names'!A$2:B$582,2,FALSE),"")</f>
        <v/>
      </c>
      <c r="U3287" s="45" t="str">
        <f>IF(P3287&gt;0,VLOOKUP(Q3287,'Riders Names'!A$2:B$582,1,FALSE),"")</f>
        <v/>
      </c>
      <c r="X3287" s="7" t="str">
        <f>IF('My Races'!$H$2="All",Q3287,CONCATENATE(Q3287,N3287))</f>
        <v>Choose Race</v>
      </c>
    </row>
    <row r="3288" spans="1:24" hidden="1" x14ac:dyDescent="0.2">
      <c r="A3288" s="73" t="str">
        <f t="shared" si="553"/>
        <v/>
      </c>
      <c r="B3288" s="3" t="str">
        <f t="shared" si="551"/>
        <v/>
      </c>
      <c r="E3288" s="14" t="str">
        <f t="shared" si="552"/>
        <v/>
      </c>
      <c r="F3288" s="3">
        <f t="shared" si="559"/>
        <v>8</v>
      </c>
      <c r="G3288" s="3" t="str">
        <f t="shared" si="554"/>
        <v/>
      </c>
      <c r="H3288" s="3">
        <f t="shared" si="550"/>
        <v>0</v>
      </c>
      <c r="I3288" s="3" t="str">
        <f t="shared" si="555"/>
        <v/>
      </c>
      <c r="K3288" s="3">
        <f t="shared" si="556"/>
        <v>61</v>
      </c>
      <c r="L3288" s="3" t="str">
        <f t="shared" si="557"/>
        <v/>
      </c>
      <c r="N3288" s="48" t="s">
        <v>52</v>
      </c>
      <c r="O3288" s="57">
        <f t="shared" si="558"/>
        <v>1</v>
      </c>
      <c r="P3288" s="36"/>
      <c r="Q3288" s="35"/>
      <c r="R3288" s="37"/>
      <c r="S3288" s="185"/>
      <c r="T3288" s="62" t="str">
        <f>IF(N3288&lt;&gt;"Choose Race",VLOOKUP(Q3288,'Riders Names'!A$2:B$582,2,FALSE),"")</f>
        <v/>
      </c>
      <c r="U3288" s="45" t="str">
        <f>IF(P3288&gt;0,VLOOKUP(Q3288,'Riders Names'!A$2:B$582,1,FALSE),"")</f>
        <v/>
      </c>
      <c r="X3288" s="7" t="str">
        <f>IF('My Races'!$H$2="All",Q3288,CONCATENATE(Q3288,N3288))</f>
        <v>Choose Race</v>
      </c>
    </row>
    <row r="3289" spans="1:24" hidden="1" x14ac:dyDescent="0.2">
      <c r="A3289" s="73" t="str">
        <f t="shared" si="553"/>
        <v/>
      </c>
      <c r="B3289" s="3" t="str">
        <f t="shared" si="551"/>
        <v/>
      </c>
      <c r="E3289" s="14" t="str">
        <f t="shared" si="552"/>
        <v/>
      </c>
      <c r="F3289" s="3">
        <f t="shared" si="559"/>
        <v>8</v>
      </c>
      <c r="G3289" s="3" t="str">
        <f t="shared" si="554"/>
        <v/>
      </c>
      <c r="H3289" s="3">
        <f t="shared" si="550"/>
        <v>0</v>
      </c>
      <c r="I3289" s="3" t="str">
        <f t="shared" si="555"/>
        <v/>
      </c>
      <c r="K3289" s="3">
        <f t="shared" si="556"/>
        <v>61</v>
      </c>
      <c r="L3289" s="3" t="str">
        <f t="shared" si="557"/>
        <v/>
      </c>
      <c r="N3289" s="48" t="s">
        <v>52</v>
      </c>
      <c r="O3289" s="57">
        <f t="shared" si="558"/>
        <v>1</v>
      </c>
      <c r="P3289" s="36"/>
      <c r="Q3289" s="35"/>
      <c r="R3289" s="37"/>
      <c r="S3289" s="185"/>
      <c r="T3289" s="62" t="str">
        <f>IF(N3289&lt;&gt;"Choose Race",VLOOKUP(Q3289,'Riders Names'!A$2:B$582,2,FALSE),"")</f>
        <v/>
      </c>
      <c r="U3289" s="45" t="str">
        <f>IF(P3289&gt;0,VLOOKUP(Q3289,'Riders Names'!A$2:B$582,1,FALSE),"")</f>
        <v/>
      </c>
      <c r="X3289" s="7" t="str">
        <f>IF('My Races'!$H$2="All",Q3289,CONCATENATE(Q3289,N3289))</f>
        <v>Choose Race</v>
      </c>
    </row>
    <row r="3290" spans="1:24" hidden="1" x14ac:dyDescent="0.2">
      <c r="A3290" s="73" t="str">
        <f t="shared" si="553"/>
        <v/>
      </c>
      <c r="B3290" s="3" t="str">
        <f t="shared" si="551"/>
        <v/>
      </c>
      <c r="E3290" s="14" t="str">
        <f t="shared" si="552"/>
        <v/>
      </c>
      <c r="F3290" s="3">
        <f t="shared" si="559"/>
        <v>8</v>
      </c>
      <c r="G3290" s="3" t="str">
        <f t="shared" si="554"/>
        <v/>
      </c>
      <c r="H3290" s="3">
        <f t="shared" si="550"/>
        <v>0</v>
      </c>
      <c r="I3290" s="3" t="str">
        <f t="shared" si="555"/>
        <v/>
      </c>
      <c r="K3290" s="3">
        <f t="shared" si="556"/>
        <v>61</v>
      </c>
      <c r="L3290" s="3" t="str">
        <f t="shared" si="557"/>
        <v/>
      </c>
      <c r="N3290" s="48" t="s">
        <v>52</v>
      </c>
      <c r="O3290" s="57">
        <f t="shared" si="558"/>
        <v>1</v>
      </c>
      <c r="P3290" s="36"/>
      <c r="Q3290" s="35"/>
      <c r="R3290" s="37"/>
      <c r="S3290" s="185"/>
      <c r="T3290" s="62" t="str">
        <f>IF(N3290&lt;&gt;"Choose Race",VLOOKUP(Q3290,'Riders Names'!A$2:B$582,2,FALSE),"")</f>
        <v/>
      </c>
      <c r="U3290" s="45" t="str">
        <f>IF(P3290&gt;0,VLOOKUP(Q3290,'Riders Names'!A$2:B$582,1,FALSE),"")</f>
        <v/>
      </c>
      <c r="X3290" s="7" t="str">
        <f>IF('My Races'!$H$2="All",Q3290,CONCATENATE(Q3290,N3290))</f>
        <v>Choose Race</v>
      </c>
    </row>
    <row r="3291" spans="1:24" hidden="1" x14ac:dyDescent="0.2">
      <c r="A3291" s="73" t="str">
        <f t="shared" si="553"/>
        <v/>
      </c>
      <c r="B3291" s="3" t="str">
        <f t="shared" si="551"/>
        <v/>
      </c>
      <c r="E3291" s="14" t="str">
        <f t="shared" si="552"/>
        <v/>
      </c>
      <c r="F3291" s="3">
        <f t="shared" si="559"/>
        <v>8</v>
      </c>
      <c r="G3291" s="3" t="str">
        <f t="shared" si="554"/>
        <v/>
      </c>
      <c r="H3291" s="3">
        <f t="shared" si="550"/>
        <v>0</v>
      </c>
      <c r="I3291" s="3" t="str">
        <f t="shared" si="555"/>
        <v/>
      </c>
      <c r="K3291" s="3">
        <f t="shared" si="556"/>
        <v>61</v>
      </c>
      <c r="L3291" s="3" t="str">
        <f t="shared" si="557"/>
        <v/>
      </c>
      <c r="N3291" s="48" t="s">
        <v>52</v>
      </c>
      <c r="O3291" s="57">
        <f t="shared" si="558"/>
        <v>1</v>
      </c>
      <c r="P3291" s="36"/>
      <c r="Q3291" s="35"/>
      <c r="R3291" s="37"/>
      <c r="S3291" s="185"/>
      <c r="T3291" s="62" t="str">
        <f>IF(N3291&lt;&gt;"Choose Race",VLOOKUP(Q3291,'Riders Names'!A$2:B$582,2,FALSE),"")</f>
        <v/>
      </c>
      <c r="U3291" s="45" t="str">
        <f>IF(P3291&gt;0,VLOOKUP(Q3291,'Riders Names'!A$2:B$582,1,FALSE),"")</f>
        <v/>
      </c>
      <c r="X3291" s="7" t="str">
        <f>IF('My Races'!$H$2="All",Q3291,CONCATENATE(Q3291,N3291))</f>
        <v>Choose Race</v>
      </c>
    </row>
    <row r="3292" spans="1:24" hidden="1" x14ac:dyDescent="0.2">
      <c r="A3292" s="73" t="str">
        <f t="shared" si="553"/>
        <v/>
      </c>
      <c r="B3292" s="3" t="str">
        <f t="shared" si="551"/>
        <v/>
      </c>
      <c r="E3292" s="14" t="str">
        <f t="shared" si="552"/>
        <v/>
      </c>
      <c r="F3292" s="3">
        <f t="shared" si="559"/>
        <v>8</v>
      </c>
      <c r="G3292" s="3" t="str">
        <f t="shared" si="554"/>
        <v/>
      </c>
      <c r="H3292" s="3">
        <f t="shared" si="550"/>
        <v>0</v>
      </c>
      <c r="I3292" s="3" t="str">
        <f t="shared" si="555"/>
        <v/>
      </c>
      <c r="K3292" s="3">
        <f t="shared" si="556"/>
        <v>61</v>
      </c>
      <c r="L3292" s="3" t="str">
        <f t="shared" si="557"/>
        <v/>
      </c>
      <c r="N3292" s="48" t="s">
        <v>52</v>
      </c>
      <c r="O3292" s="57">
        <f t="shared" si="558"/>
        <v>1</v>
      </c>
      <c r="P3292" s="36"/>
      <c r="Q3292" s="35"/>
      <c r="R3292" s="37"/>
      <c r="S3292" s="185"/>
      <c r="T3292" s="62" t="str">
        <f>IF(N3292&lt;&gt;"Choose Race",VLOOKUP(Q3292,'Riders Names'!A$2:B$582,2,FALSE),"")</f>
        <v/>
      </c>
      <c r="U3292" s="45" t="str">
        <f>IF(P3292&gt;0,VLOOKUP(Q3292,'Riders Names'!A$2:B$582,1,FALSE),"")</f>
        <v/>
      </c>
      <c r="X3292" s="7" t="str">
        <f>IF('My Races'!$H$2="All",Q3292,CONCATENATE(Q3292,N3292))</f>
        <v>Choose Race</v>
      </c>
    </row>
    <row r="3293" spans="1:24" hidden="1" x14ac:dyDescent="0.2">
      <c r="A3293" s="73" t="str">
        <f t="shared" si="553"/>
        <v/>
      </c>
      <c r="B3293" s="3" t="str">
        <f t="shared" si="551"/>
        <v/>
      </c>
      <c r="E3293" s="14" t="str">
        <f t="shared" si="552"/>
        <v/>
      </c>
      <c r="F3293" s="3">
        <f t="shared" si="559"/>
        <v>8</v>
      </c>
      <c r="G3293" s="3" t="str">
        <f t="shared" si="554"/>
        <v/>
      </c>
      <c r="H3293" s="3">
        <f t="shared" si="550"/>
        <v>0</v>
      </c>
      <c r="I3293" s="3" t="str">
        <f t="shared" si="555"/>
        <v/>
      </c>
      <c r="K3293" s="3">
        <f t="shared" si="556"/>
        <v>61</v>
      </c>
      <c r="L3293" s="3" t="str">
        <f t="shared" si="557"/>
        <v/>
      </c>
      <c r="N3293" s="48" t="s">
        <v>52</v>
      </c>
      <c r="O3293" s="57">
        <f t="shared" si="558"/>
        <v>1</v>
      </c>
      <c r="P3293" s="36"/>
      <c r="Q3293" s="35"/>
      <c r="R3293" s="37"/>
      <c r="S3293" s="185"/>
      <c r="T3293" s="62" t="str">
        <f>IF(N3293&lt;&gt;"Choose Race",VLOOKUP(Q3293,'Riders Names'!A$2:B$582,2,FALSE),"")</f>
        <v/>
      </c>
      <c r="U3293" s="45" t="str">
        <f>IF(P3293&gt;0,VLOOKUP(Q3293,'Riders Names'!A$2:B$582,1,FALSE),"")</f>
        <v/>
      </c>
      <c r="X3293" s="7" t="str">
        <f>IF('My Races'!$H$2="All",Q3293,CONCATENATE(Q3293,N3293))</f>
        <v>Choose Race</v>
      </c>
    </row>
    <row r="3294" spans="1:24" hidden="1" x14ac:dyDescent="0.2">
      <c r="A3294" s="73" t="str">
        <f t="shared" si="553"/>
        <v/>
      </c>
      <c r="B3294" s="3" t="str">
        <f t="shared" si="551"/>
        <v/>
      </c>
      <c r="E3294" s="14" t="str">
        <f t="shared" si="552"/>
        <v/>
      </c>
      <c r="F3294" s="3">
        <f t="shared" si="559"/>
        <v>8</v>
      </c>
      <c r="G3294" s="3" t="str">
        <f t="shared" si="554"/>
        <v/>
      </c>
      <c r="H3294" s="3">
        <f t="shared" si="550"/>
        <v>0</v>
      </c>
      <c r="I3294" s="3" t="str">
        <f t="shared" si="555"/>
        <v/>
      </c>
      <c r="K3294" s="3">
        <f t="shared" si="556"/>
        <v>61</v>
      </c>
      <c r="L3294" s="3" t="str">
        <f t="shared" si="557"/>
        <v/>
      </c>
      <c r="N3294" s="48" t="s">
        <v>52</v>
      </c>
      <c r="O3294" s="57">
        <f t="shared" si="558"/>
        <v>1</v>
      </c>
      <c r="P3294" s="36"/>
      <c r="Q3294" s="35"/>
      <c r="R3294" s="37"/>
      <c r="S3294" s="185"/>
      <c r="T3294" s="62" t="str">
        <f>IF(N3294&lt;&gt;"Choose Race",VLOOKUP(Q3294,'Riders Names'!A$2:B$582,2,FALSE),"")</f>
        <v/>
      </c>
      <c r="U3294" s="45" t="str">
        <f>IF(P3294&gt;0,VLOOKUP(Q3294,'Riders Names'!A$2:B$582,1,FALSE),"")</f>
        <v/>
      </c>
      <c r="X3294" s="7" t="str">
        <f>IF('My Races'!$H$2="All",Q3294,CONCATENATE(Q3294,N3294))</f>
        <v>Choose Race</v>
      </c>
    </row>
    <row r="3295" spans="1:24" hidden="1" x14ac:dyDescent="0.2">
      <c r="A3295" s="73" t="str">
        <f t="shared" si="553"/>
        <v/>
      </c>
      <c r="B3295" s="3" t="str">
        <f t="shared" si="551"/>
        <v/>
      </c>
      <c r="E3295" s="14" t="str">
        <f t="shared" si="552"/>
        <v/>
      </c>
      <c r="F3295" s="3">
        <f t="shared" si="559"/>
        <v>8</v>
      </c>
      <c r="G3295" s="3" t="str">
        <f t="shared" si="554"/>
        <v/>
      </c>
      <c r="H3295" s="3">
        <f t="shared" si="550"/>
        <v>0</v>
      </c>
      <c r="I3295" s="3" t="str">
        <f t="shared" si="555"/>
        <v/>
      </c>
      <c r="K3295" s="3">
        <f t="shared" si="556"/>
        <v>61</v>
      </c>
      <c r="L3295" s="3" t="str">
        <f t="shared" si="557"/>
        <v/>
      </c>
      <c r="N3295" s="48" t="s">
        <v>52</v>
      </c>
      <c r="O3295" s="57">
        <f t="shared" si="558"/>
        <v>1</v>
      </c>
      <c r="P3295" s="36"/>
      <c r="Q3295" s="35"/>
      <c r="R3295" s="37"/>
      <c r="S3295" s="185"/>
      <c r="T3295" s="62" t="str">
        <f>IF(N3295&lt;&gt;"Choose Race",VLOOKUP(Q3295,'Riders Names'!A$2:B$582,2,FALSE),"")</f>
        <v/>
      </c>
      <c r="U3295" s="45" t="str">
        <f>IF(P3295&gt;0,VLOOKUP(Q3295,'Riders Names'!A$2:B$582,1,FALSE),"")</f>
        <v/>
      </c>
      <c r="X3295" s="7" t="str">
        <f>IF('My Races'!$H$2="All",Q3295,CONCATENATE(Q3295,N3295))</f>
        <v>Choose Race</v>
      </c>
    </row>
    <row r="3296" spans="1:24" hidden="1" x14ac:dyDescent="0.2">
      <c r="A3296" s="73" t="str">
        <f t="shared" si="553"/>
        <v/>
      </c>
      <c r="B3296" s="3" t="str">
        <f t="shared" si="551"/>
        <v/>
      </c>
      <c r="E3296" s="14" t="str">
        <f t="shared" si="552"/>
        <v/>
      </c>
      <c r="F3296" s="3">
        <f t="shared" si="559"/>
        <v>8</v>
      </c>
      <c r="G3296" s="3" t="str">
        <f t="shared" si="554"/>
        <v/>
      </c>
      <c r="H3296" s="3">
        <f t="shared" si="550"/>
        <v>0</v>
      </c>
      <c r="I3296" s="3" t="str">
        <f t="shared" si="555"/>
        <v/>
      </c>
      <c r="K3296" s="3">
        <f t="shared" si="556"/>
        <v>61</v>
      </c>
      <c r="L3296" s="3" t="str">
        <f t="shared" si="557"/>
        <v/>
      </c>
      <c r="N3296" s="48" t="s">
        <v>52</v>
      </c>
      <c r="O3296" s="57">
        <f t="shared" si="558"/>
        <v>1</v>
      </c>
      <c r="P3296" s="36"/>
      <c r="Q3296" s="35"/>
      <c r="R3296" s="37"/>
      <c r="S3296" s="185"/>
      <c r="T3296" s="62" t="str">
        <f>IF(N3296&lt;&gt;"Choose Race",VLOOKUP(Q3296,'Riders Names'!A$2:B$582,2,FALSE),"")</f>
        <v/>
      </c>
      <c r="U3296" s="45" t="str">
        <f>IF(P3296&gt;0,VLOOKUP(Q3296,'Riders Names'!A$2:B$582,1,FALSE),"")</f>
        <v/>
      </c>
      <c r="X3296" s="7" t="str">
        <f>IF('My Races'!$H$2="All",Q3296,CONCATENATE(Q3296,N3296))</f>
        <v>Choose Race</v>
      </c>
    </row>
    <row r="3297" spans="1:24" hidden="1" x14ac:dyDescent="0.2">
      <c r="A3297" s="73" t="str">
        <f t="shared" si="553"/>
        <v/>
      </c>
      <c r="B3297" s="3" t="str">
        <f t="shared" si="551"/>
        <v/>
      </c>
      <c r="E3297" s="14" t="str">
        <f t="shared" si="552"/>
        <v/>
      </c>
      <c r="F3297" s="3">
        <f t="shared" si="559"/>
        <v>8</v>
      </c>
      <c r="G3297" s="3" t="str">
        <f t="shared" si="554"/>
        <v/>
      </c>
      <c r="H3297" s="3">
        <f t="shared" si="550"/>
        <v>0</v>
      </c>
      <c r="I3297" s="3" t="str">
        <f t="shared" si="555"/>
        <v/>
      </c>
      <c r="K3297" s="3">
        <f t="shared" si="556"/>
        <v>61</v>
      </c>
      <c r="L3297" s="3" t="str">
        <f t="shared" si="557"/>
        <v/>
      </c>
      <c r="N3297" s="48" t="s">
        <v>52</v>
      </c>
      <c r="O3297" s="57">
        <f t="shared" si="558"/>
        <v>1</v>
      </c>
      <c r="P3297" s="36"/>
      <c r="Q3297" s="35"/>
      <c r="R3297" s="37"/>
      <c r="S3297" s="185"/>
      <c r="T3297" s="62" t="str">
        <f>IF(N3297&lt;&gt;"Choose Race",VLOOKUP(Q3297,'Riders Names'!A$2:B$582,2,FALSE),"")</f>
        <v/>
      </c>
      <c r="U3297" s="45" t="str">
        <f>IF(P3297&gt;0,VLOOKUP(Q3297,'Riders Names'!A$2:B$582,1,FALSE),"")</f>
        <v/>
      </c>
      <c r="X3297" s="7" t="str">
        <f>IF('My Races'!$H$2="All",Q3297,CONCATENATE(Q3297,N3297))</f>
        <v>Choose Race</v>
      </c>
    </row>
    <row r="3298" spans="1:24" hidden="1" x14ac:dyDescent="0.2">
      <c r="A3298" s="73" t="str">
        <f t="shared" si="553"/>
        <v/>
      </c>
      <c r="B3298" s="3" t="str">
        <f t="shared" si="551"/>
        <v/>
      </c>
      <c r="E3298" s="14" t="str">
        <f t="shared" si="552"/>
        <v/>
      </c>
      <c r="F3298" s="3">
        <f t="shared" si="559"/>
        <v>8</v>
      </c>
      <c r="G3298" s="3" t="str">
        <f t="shared" si="554"/>
        <v/>
      </c>
      <c r="H3298" s="3">
        <f t="shared" si="550"/>
        <v>0</v>
      </c>
      <c r="I3298" s="3" t="str">
        <f t="shared" si="555"/>
        <v/>
      </c>
      <c r="K3298" s="3">
        <f t="shared" si="556"/>
        <v>61</v>
      </c>
      <c r="L3298" s="3" t="str">
        <f t="shared" si="557"/>
        <v/>
      </c>
      <c r="N3298" s="48" t="s">
        <v>52</v>
      </c>
      <c r="O3298" s="57">
        <f t="shared" si="558"/>
        <v>1</v>
      </c>
      <c r="P3298" s="36"/>
      <c r="Q3298" s="35"/>
      <c r="R3298" s="37"/>
      <c r="S3298" s="185"/>
      <c r="T3298" s="62" t="str">
        <f>IF(N3298&lt;&gt;"Choose Race",VLOOKUP(Q3298,'Riders Names'!A$2:B$582,2,FALSE),"")</f>
        <v/>
      </c>
      <c r="U3298" s="45" t="str">
        <f>IF(P3298&gt;0,VLOOKUP(Q3298,'Riders Names'!A$2:B$582,1,FALSE),"")</f>
        <v/>
      </c>
      <c r="X3298" s="7" t="str">
        <f>IF('My Races'!$H$2="All",Q3298,CONCATENATE(Q3298,N3298))</f>
        <v>Choose Race</v>
      </c>
    </row>
    <row r="3299" spans="1:24" hidden="1" x14ac:dyDescent="0.2">
      <c r="A3299" s="73" t="str">
        <f t="shared" si="553"/>
        <v/>
      </c>
      <c r="B3299" s="3" t="str">
        <f t="shared" si="551"/>
        <v/>
      </c>
      <c r="E3299" s="14" t="str">
        <f t="shared" si="552"/>
        <v/>
      </c>
      <c r="F3299" s="3">
        <f t="shared" si="559"/>
        <v>8</v>
      </c>
      <c r="G3299" s="3" t="str">
        <f t="shared" si="554"/>
        <v/>
      </c>
      <c r="H3299" s="3">
        <f t="shared" ref="H3299:H3362" si="560">IF(AND(N3299=$AA$11,P3299=$AE$11),H3298+1,H3298)</f>
        <v>0</v>
      </c>
      <c r="I3299" s="3" t="str">
        <f t="shared" si="555"/>
        <v/>
      </c>
      <c r="K3299" s="3">
        <f t="shared" si="556"/>
        <v>61</v>
      </c>
      <c r="L3299" s="3" t="str">
        <f t="shared" si="557"/>
        <v/>
      </c>
      <c r="N3299" s="48" t="s">
        <v>52</v>
      </c>
      <c r="O3299" s="57">
        <f t="shared" si="558"/>
        <v>1</v>
      </c>
      <c r="P3299" s="36"/>
      <c r="Q3299" s="35"/>
      <c r="R3299" s="37"/>
      <c r="S3299" s="185"/>
      <c r="T3299" s="62" t="str">
        <f>IF(N3299&lt;&gt;"Choose Race",VLOOKUP(Q3299,'Riders Names'!A$2:B$582,2,FALSE),"")</f>
        <v/>
      </c>
      <c r="U3299" s="45" t="str">
        <f>IF(P3299&gt;0,VLOOKUP(Q3299,'Riders Names'!A$2:B$582,1,FALSE),"")</f>
        <v/>
      </c>
      <c r="X3299" s="7" t="str">
        <f>IF('My Races'!$H$2="All",Q3299,CONCATENATE(Q3299,N3299))</f>
        <v>Choose Race</v>
      </c>
    </row>
    <row r="3300" spans="1:24" hidden="1" x14ac:dyDescent="0.2">
      <c r="A3300" s="73" t="str">
        <f t="shared" si="553"/>
        <v/>
      </c>
      <c r="B3300" s="3" t="str">
        <f t="shared" si="551"/>
        <v/>
      </c>
      <c r="E3300" s="14" t="str">
        <f t="shared" si="552"/>
        <v/>
      </c>
      <c r="F3300" s="3">
        <f t="shared" si="559"/>
        <v>8</v>
      </c>
      <c r="G3300" s="3" t="str">
        <f t="shared" si="554"/>
        <v/>
      </c>
      <c r="H3300" s="3">
        <f t="shared" si="560"/>
        <v>0</v>
      </c>
      <c r="I3300" s="3" t="str">
        <f t="shared" si="555"/>
        <v/>
      </c>
      <c r="K3300" s="3">
        <f t="shared" si="556"/>
        <v>61</v>
      </c>
      <c r="L3300" s="3" t="str">
        <f t="shared" si="557"/>
        <v/>
      </c>
      <c r="N3300" s="48" t="s">
        <v>52</v>
      </c>
      <c r="O3300" s="57">
        <f t="shared" si="558"/>
        <v>1</v>
      </c>
      <c r="P3300" s="36"/>
      <c r="Q3300" s="35"/>
      <c r="R3300" s="37"/>
      <c r="S3300" s="185"/>
      <c r="T3300" s="62" t="str">
        <f>IF(N3300&lt;&gt;"Choose Race",VLOOKUP(Q3300,'Riders Names'!A$2:B$582,2,FALSE),"")</f>
        <v/>
      </c>
      <c r="U3300" s="45" t="str">
        <f>IF(P3300&gt;0,VLOOKUP(Q3300,'Riders Names'!A$2:B$582,1,FALSE),"")</f>
        <v/>
      </c>
      <c r="X3300" s="7" t="str">
        <f>IF('My Races'!$H$2="All",Q3300,CONCATENATE(Q3300,N3300))</f>
        <v>Choose Race</v>
      </c>
    </row>
    <row r="3301" spans="1:24" hidden="1" x14ac:dyDescent="0.2">
      <c r="A3301" s="73" t="str">
        <f t="shared" si="553"/>
        <v/>
      </c>
      <c r="B3301" s="3" t="str">
        <f t="shared" si="551"/>
        <v/>
      </c>
      <c r="E3301" s="14" t="str">
        <f t="shared" si="552"/>
        <v/>
      </c>
      <c r="F3301" s="3">
        <f t="shared" si="559"/>
        <v>8</v>
      </c>
      <c r="G3301" s="3" t="str">
        <f t="shared" si="554"/>
        <v/>
      </c>
      <c r="H3301" s="3">
        <f t="shared" si="560"/>
        <v>0</v>
      </c>
      <c r="I3301" s="3" t="str">
        <f t="shared" si="555"/>
        <v/>
      </c>
      <c r="K3301" s="3">
        <f t="shared" si="556"/>
        <v>61</v>
      </c>
      <c r="L3301" s="3" t="str">
        <f t="shared" si="557"/>
        <v/>
      </c>
      <c r="N3301" s="48" t="s">
        <v>52</v>
      </c>
      <c r="O3301" s="57">
        <f t="shared" si="558"/>
        <v>1</v>
      </c>
      <c r="P3301" s="36"/>
      <c r="Q3301" s="35"/>
      <c r="R3301" s="37"/>
      <c r="S3301" s="185"/>
      <c r="T3301" s="62" t="str">
        <f>IF(N3301&lt;&gt;"Choose Race",VLOOKUP(Q3301,'Riders Names'!A$2:B$582,2,FALSE),"")</f>
        <v/>
      </c>
      <c r="U3301" s="45" t="str">
        <f>IF(P3301&gt;0,VLOOKUP(Q3301,'Riders Names'!A$2:B$582,1,FALSE),"")</f>
        <v/>
      </c>
      <c r="X3301" s="7" t="str">
        <f>IF('My Races'!$H$2="All",Q3301,CONCATENATE(Q3301,N3301))</f>
        <v>Choose Race</v>
      </c>
    </row>
    <row r="3302" spans="1:24" hidden="1" x14ac:dyDescent="0.2">
      <c r="A3302" s="73" t="str">
        <f t="shared" si="553"/>
        <v/>
      </c>
      <c r="B3302" s="3" t="str">
        <f t="shared" si="551"/>
        <v/>
      </c>
      <c r="E3302" s="14" t="str">
        <f t="shared" si="552"/>
        <v/>
      </c>
      <c r="F3302" s="3">
        <f t="shared" si="559"/>
        <v>8</v>
      </c>
      <c r="G3302" s="3" t="str">
        <f t="shared" si="554"/>
        <v/>
      </c>
      <c r="H3302" s="3">
        <f t="shared" si="560"/>
        <v>0</v>
      </c>
      <c r="I3302" s="3" t="str">
        <f t="shared" si="555"/>
        <v/>
      </c>
      <c r="K3302" s="3">
        <f t="shared" si="556"/>
        <v>61</v>
      </c>
      <c r="L3302" s="3" t="str">
        <f t="shared" si="557"/>
        <v/>
      </c>
      <c r="N3302" s="48" t="s">
        <v>52</v>
      </c>
      <c r="O3302" s="57">
        <f t="shared" si="558"/>
        <v>1</v>
      </c>
      <c r="P3302" s="36"/>
      <c r="Q3302" s="35"/>
      <c r="R3302" s="37"/>
      <c r="S3302" s="185"/>
      <c r="T3302" s="62" t="str">
        <f>IF(N3302&lt;&gt;"Choose Race",VLOOKUP(Q3302,'Riders Names'!A$2:B$582,2,FALSE),"")</f>
        <v/>
      </c>
      <c r="U3302" s="45" t="str">
        <f>IF(P3302&gt;0,VLOOKUP(Q3302,'Riders Names'!A$2:B$582,1,FALSE),"")</f>
        <v/>
      </c>
      <c r="X3302" s="7" t="str">
        <f>IF('My Races'!$H$2="All",Q3302,CONCATENATE(Q3302,N3302))</f>
        <v>Choose Race</v>
      </c>
    </row>
    <row r="3303" spans="1:24" hidden="1" x14ac:dyDescent="0.2">
      <c r="A3303" s="73" t="str">
        <f t="shared" si="553"/>
        <v/>
      </c>
      <c r="B3303" s="3" t="str">
        <f t="shared" si="551"/>
        <v/>
      </c>
      <c r="E3303" s="14" t="str">
        <f t="shared" si="552"/>
        <v/>
      </c>
      <c r="F3303" s="3">
        <f t="shared" si="559"/>
        <v>8</v>
      </c>
      <c r="G3303" s="3" t="str">
        <f t="shared" si="554"/>
        <v/>
      </c>
      <c r="H3303" s="3">
        <f t="shared" si="560"/>
        <v>0</v>
      </c>
      <c r="I3303" s="3" t="str">
        <f t="shared" si="555"/>
        <v/>
      </c>
      <c r="K3303" s="3">
        <f t="shared" si="556"/>
        <v>61</v>
      </c>
      <c r="L3303" s="3" t="str">
        <f t="shared" si="557"/>
        <v/>
      </c>
      <c r="N3303" s="48" t="s">
        <v>52</v>
      </c>
      <c r="O3303" s="57">
        <f t="shared" si="558"/>
        <v>1</v>
      </c>
      <c r="P3303" s="36"/>
      <c r="Q3303" s="35"/>
      <c r="R3303" s="37"/>
      <c r="S3303" s="185"/>
      <c r="T3303" s="62" t="str">
        <f>IF(N3303&lt;&gt;"Choose Race",VLOOKUP(Q3303,'Riders Names'!A$2:B$582,2,FALSE),"")</f>
        <v/>
      </c>
      <c r="U3303" s="45" t="str">
        <f>IF(P3303&gt;0,VLOOKUP(Q3303,'Riders Names'!A$2:B$582,1,FALSE),"")</f>
        <v/>
      </c>
      <c r="X3303" s="7" t="str">
        <f>IF('My Races'!$H$2="All",Q3303,CONCATENATE(Q3303,N3303))</f>
        <v>Choose Race</v>
      </c>
    </row>
    <row r="3304" spans="1:24" hidden="1" x14ac:dyDescent="0.2">
      <c r="A3304" s="73" t="str">
        <f t="shared" si="553"/>
        <v/>
      </c>
      <c r="B3304" s="3" t="str">
        <f t="shared" si="551"/>
        <v/>
      </c>
      <c r="E3304" s="14" t="str">
        <f t="shared" si="552"/>
        <v/>
      </c>
      <c r="F3304" s="3">
        <f t="shared" si="559"/>
        <v>8</v>
      </c>
      <c r="G3304" s="3" t="str">
        <f t="shared" si="554"/>
        <v/>
      </c>
      <c r="H3304" s="3">
        <f t="shared" si="560"/>
        <v>0</v>
      </c>
      <c r="I3304" s="3" t="str">
        <f t="shared" si="555"/>
        <v/>
      </c>
      <c r="K3304" s="3">
        <f t="shared" si="556"/>
        <v>61</v>
      </c>
      <c r="L3304" s="3" t="str">
        <f t="shared" si="557"/>
        <v/>
      </c>
      <c r="N3304" s="48" t="s">
        <v>52</v>
      </c>
      <c r="O3304" s="57">
        <f t="shared" si="558"/>
        <v>1</v>
      </c>
      <c r="P3304" s="36"/>
      <c r="Q3304" s="35"/>
      <c r="R3304" s="37"/>
      <c r="S3304" s="185"/>
      <c r="T3304" s="62" t="str">
        <f>IF(N3304&lt;&gt;"Choose Race",VLOOKUP(Q3304,'Riders Names'!A$2:B$582,2,FALSE),"")</f>
        <v/>
      </c>
      <c r="U3304" s="45" t="str">
        <f>IF(P3304&gt;0,VLOOKUP(Q3304,'Riders Names'!A$2:B$582,1,FALSE),"")</f>
        <v/>
      </c>
      <c r="X3304" s="7" t="str">
        <f>IF('My Races'!$H$2="All",Q3304,CONCATENATE(Q3304,N3304))</f>
        <v>Choose Race</v>
      </c>
    </row>
    <row r="3305" spans="1:24" hidden="1" x14ac:dyDescent="0.2">
      <c r="A3305" s="73" t="str">
        <f t="shared" si="553"/>
        <v/>
      </c>
      <c r="B3305" s="3" t="str">
        <f t="shared" si="551"/>
        <v/>
      </c>
      <c r="E3305" s="14" t="str">
        <f t="shared" si="552"/>
        <v/>
      </c>
      <c r="F3305" s="3">
        <f t="shared" si="559"/>
        <v>8</v>
      </c>
      <c r="G3305" s="3" t="str">
        <f t="shared" si="554"/>
        <v/>
      </c>
      <c r="H3305" s="3">
        <f t="shared" si="560"/>
        <v>0</v>
      </c>
      <c r="I3305" s="3" t="str">
        <f t="shared" si="555"/>
        <v/>
      </c>
      <c r="K3305" s="3">
        <f t="shared" si="556"/>
        <v>61</v>
      </c>
      <c r="L3305" s="3" t="str">
        <f t="shared" si="557"/>
        <v/>
      </c>
      <c r="N3305" s="48" t="s">
        <v>52</v>
      </c>
      <c r="O3305" s="57">
        <f t="shared" si="558"/>
        <v>1</v>
      </c>
      <c r="P3305" s="36"/>
      <c r="Q3305" s="35"/>
      <c r="R3305" s="37"/>
      <c r="S3305" s="185"/>
      <c r="T3305" s="62" t="str">
        <f>IF(N3305&lt;&gt;"Choose Race",VLOOKUP(Q3305,'Riders Names'!A$2:B$582,2,FALSE),"")</f>
        <v/>
      </c>
      <c r="U3305" s="45" t="str">
        <f>IF(P3305&gt;0,VLOOKUP(Q3305,'Riders Names'!A$2:B$582,1,FALSE),"")</f>
        <v/>
      </c>
      <c r="X3305" s="7" t="str">
        <f>IF('My Races'!$H$2="All",Q3305,CONCATENATE(Q3305,N3305))</f>
        <v>Choose Race</v>
      </c>
    </row>
    <row r="3306" spans="1:24" hidden="1" x14ac:dyDescent="0.2">
      <c r="A3306" s="73" t="str">
        <f t="shared" si="553"/>
        <v/>
      </c>
      <c r="B3306" s="3" t="str">
        <f t="shared" si="551"/>
        <v/>
      </c>
      <c r="E3306" s="14" t="str">
        <f t="shared" si="552"/>
        <v/>
      </c>
      <c r="F3306" s="3">
        <f t="shared" si="559"/>
        <v>8</v>
      </c>
      <c r="G3306" s="3" t="str">
        <f t="shared" si="554"/>
        <v/>
      </c>
      <c r="H3306" s="3">
        <f t="shared" si="560"/>
        <v>0</v>
      </c>
      <c r="I3306" s="3" t="str">
        <f t="shared" si="555"/>
        <v/>
      </c>
      <c r="K3306" s="3">
        <f t="shared" si="556"/>
        <v>61</v>
      </c>
      <c r="L3306" s="3" t="str">
        <f t="shared" si="557"/>
        <v/>
      </c>
      <c r="N3306" s="48" t="s">
        <v>52</v>
      </c>
      <c r="O3306" s="57">
        <f t="shared" si="558"/>
        <v>1</v>
      </c>
      <c r="P3306" s="36"/>
      <c r="Q3306" s="35"/>
      <c r="R3306" s="37"/>
      <c r="S3306" s="185"/>
      <c r="T3306" s="62" t="str">
        <f>IF(N3306&lt;&gt;"Choose Race",VLOOKUP(Q3306,'Riders Names'!A$2:B$582,2,FALSE),"")</f>
        <v/>
      </c>
      <c r="U3306" s="45" t="str">
        <f>IF(P3306&gt;0,VLOOKUP(Q3306,'Riders Names'!A$2:B$582,1,FALSE),"")</f>
        <v/>
      </c>
      <c r="X3306" s="7" t="str">
        <f>IF('My Races'!$H$2="All",Q3306,CONCATENATE(Q3306,N3306))</f>
        <v>Choose Race</v>
      </c>
    </row>
    <row r="3307" spans="1:24" hidden="1" x14ac:dyDescent="0.2">
      <c r="A3307" s="73" t="str">
        <f t="shared" si="553"/>
        <v/>
      </c>
      <c r="B3307" s="3" t="str">
        <f t="shared" si="551"/>
        <v/>
      </c>
      <c r="E3307" s="14" t="str">
        <f t="shared" si="552"/>
        <v/>
      </c>
      <c r="F3307" s="3">
        <f t="shared" si="559"/>
        <v>8</v>
      </c>
      <c r="G3307" s="3" t="str">
        <f t="shared" si="554"/>
        <v/>
      </c>
      <c r="H3307" s="3">
        <f t="shared" si="560"/>
        <v>0</v>
      </c>
      <c r="I3307" s="3" t="str">
        <f t="shared" si="555"/>
        <v/>
      </c>
      <c r="K3307" s="3">
        <f t="shared" si="556"/>
        <v>61</v>
      </c>
      <c r="L3307" s="3" t="str">
        <f t="shared" si="557"/>
        <v/>
      </c>
      <c r="N3307" s="48" t="s">
        <v>52</v>
      </c>
      <c r="O3307" s="57">
        <f t="shared" si="558"/>
        <v>1</v>
      </c>
      <c r="P3307" s="36"/>
      <c r="Q3307" s="35"/>
      <c r="R3307" s="37"/>
      <c r="S3307" s="185"/>
      <c r="T3307" s="62" t="str">
        <f>IF(N3307&lt;&gt;"Choose Race",VLOOKUP(Q3307,'Riders Names'!A$2:B$582,2,FALSE),"")</f>
        <v/>
      </c>
      <c r="U3307" s="45" t="str">
        <f>IF(P3307&gt;0,VLOOKUP(Q3307,'Riders Names'!A$2:B$582,1,FALSE),"")</f>
        <v/>
      </c>
      <c r="X3307" s="7" t="str">
        <f>IF('My Races'!$H$2="All",Q3307,CONCATENATE(Q3307,N3307))</f>
        <v>Choose Race</v>
      </c>
    </row>
    <row r="3308" spans="1:24" hidden="1" x14ac:dyDescent="0.2">
      <c r="A3308" s="73" t="str">
        <f t="shared" si="553"/>
        <v/>
      </c>
      <c r="B3308" s="3" t="str">
        <f t="shared" si="551"/>
        <v/>
      </c>
      <c r="E3308" s="14" t="str">
        <f t="shared" si="552"/>
        <v/>
      </c>
      <c r="F3308" s="3">
        <f t="shared" si="559"/>
        <v>8</v>
      </c>
      <c r="G3308" s="3" t="str">
        <f t="shared" si="554"/>
        <v/>
      </c>
      <c r="H3308" s="3">
        <f t="shared" si="560"/>
        <v>0</v>
      </c>
      <c r="I3308" s="3" t="str">
        <f t="shared" si="555"/>
        <v/>
      </c>
      <c r="K3308" s="3">
        <f t="shared" si="556"/>
        <v>61</v>
      </c>
      <c r="L3308" s="3" t="str">
        <f t="shared" si="557"/>
        <v/>
      </c>
      <c r="N3308" s="48" t="s">
        <v>52</v>
      </c>
      <c r="O3308" s="57">
        <f t="shared" si="558"/>
        <v>1</v>
      </c>
      <c r="P3308" s="36"/>
      <c r="Q3308" s="35"/>
      <c r="R3308" s="37"/>
      <c r="S3308" s="185"/>
      <c r="T3308" s="62" t="str">
        <f>IF(N3308&lt;&gt;"Choose Race",VLOOKUP(Q3308,'Riders Names'!A$2:B$582,2,FALSE),"")</f>
        <v/>
      </c>
      <c r="U3308" s="45" t="str">
        <f>IF(P3308&gt;0,VLOOKUP(Q3308,'Riders Names'!A$2:B$582,1,FALSE),"")</f>
        <v/>
      </c>
      <c r="X3308" s="7" t="str">
        <f>IF('My Races'!$H$2="All",Q3308,CONCATENATE(Q3308,N3308))</f>
        <v>Choose Race</v>
      </c>
    </row>
    <row r="3309" spans="1:24" hidden="1" x14ac:dyDescent="0.2">
      <c r="A3309" s="73" t="str">
        <f t="shared" si="553"/>
        <v/>
      </c>
      <c r="B3309" s="3" t="str">
        <f t="shared" si="551"/>
        <v/>
      </c>
      <c r="E3309" s="14" t="str">
        <f t="shared" si="552"/>
        <v/>
      </c>
      <c r="F3309" s="3">
        <f t="shared" si="559"/>
        <v>8</v>
      </c>
      <c r="G3309" s="3" t="str">
        <f t="shared" si="554"/>
        <v/>
      </c>
      <c r="H3309" s="3">
        <f t="shared" si="560"/>
        <v>0</v>
      </c>
      <c r="I3309" s="3" t="str">
        <f t="shared" si="555"/>
        <v/>
      </c>
      <c r="K3309" s="3">
        <f t="shared" si="556"/>
        <v>61</v>
      </c>
      <c r="L3309" s="3" t="str">
        <f t="shared" si="557"/>
        <v/>
      </c>
      <c r="N3309" s="48" t="s">
        <v>52</v>
      </c>
      <c r="O3309" s="57">
        <f t="shared" si="558"/>
        <v>1</v>
      </c>
      <c r="P3309" s="36"/>
      <c r="Q3309" s="35"/>
      <c r="R3309" s="37"/>
      <c r="S3309" s="185"/>
      <c r="T3309" s="62" t="str">
        <f>IF(N3309&lt;&gt;"Choose Race",VLOOKUP(Q3309,'Riders Names'!A$2:B$582,2,FALSE),"")</f>
        <v/>
      </c>
      <c r="U3309" s="45" t="str">
        <f>IF(P3309&gt;0,VLOOKUP(Q3309,'Riders Names'!A$2:B$582,1,FALSE),"")</f>
        <v/>
      </c>
      <c r="X3309" s="7" t="str">
        <f>IF('My Races'!$H$2="All",Q3309,CONCATENATE(Q3309,N3309))</f>
        <v>Choose Race</v>
      </c>
    </row>
    <row r="3310" spans="1:24" hidden="1" x14ac:dyDescent="0.2">
      <c r="A3310" s="73" t="str">
        <f t="shared" si="553"/>
        <v/>
      </c>
      <c r="B3310" s="3" t="str">
        <f t="shared" si="551"/>
        <v/>
      </c>
      <c r="E3310" s="14" t="str">
        <f t="shared" si="552"/>
        <v/>
      </c>
      <c r="F3310" s="3">
        <f t="shared" si="559"/>
        <v>8</v>
      </c>
      <c r="G3310" s="3" t="str">
        <f t="shared" si="554"/>
        <v/>
      </c>
      <c r="H3310" s="3">
        <f t="shared" si="560"/>
        <v>0</v>
      </c>
      <c r="I3310" s="3" t="str">
        <f t="shared" si="555"/>
        <v/>
      </c>
      <c r="K3310" s="3">
        <f t="shared" si="556"/>
        <v>61</v>
      </c>
      <c r="L3310" s="3" t="str">
        <f t="shared" si="557"/>
        <v/>
      </c>
      <c r="N3310" s="48" t="s">
        <v>52</v>
      </c>
      <c r="O3310" s="57">
        <f t="shared" si="558"/>
        <v>1</v>
      </c>
      <c r="P3310" s="36"/>
      <c r="Q3310" s="35"/>
      <c r="R3310" s="37"/>
      <c r="S3310" s="185"/>
      <c r="T3310" s="62" t="str">
        <f>IF(N3310&lt;&gt;"Choose Race",VLOOKUP(Q3310,'Riders Names'!A$2:B$582,2,FALSE),"")</f>
        <v/>
      </c>
      <c r="U3310" s="45" t="str">
        <f>IF(P3310&gt;0,VLOOKUP(Q3310,'Riders Names'!A$2:B$582,1,FALSE),"")</f>
        <v/>
      </c>
      <c r="X3310" s="7" t="str">
        <f>IF('My Races'!$H$2="All",Q3310,CONCATENATE(Q3310,N3310))</f>
        <v>Choose Race</v>
      </c>
    </row>
    <row r="3311" spans="1:24" hidden="1" x14ac:dyDescent="0.2">
      <c r="A3311" s="73" t="str">
        <f t="shared" si="553"/>
        <v/>
      </c>
      <c r="B3311" s="3" t="str">
        <f t="shared" si="551"/>
        <v/>
      </c>
      <c r="E3311" s="14" t="str">
        <f t="shared" si="552"/>
        <v/>
      </c>
      <c r="F3311" s="3">
        <f t="shared" si="559"/>
        <v>8</v>
      </c>
      <c r="G3311" s="3" t="str">
        <f t="shared" si="554"/>
        <v/>
      </c>
      <c r="H3311" s="3">
        <f t="shared" si="560"/>
        <v>0</v>
      </c>
      <c r="I3311" s="3" t="str">
        <f t="shared" si="555"/>
        <v/>
      </c>
      <c r="K3311" s="3">
        <f t="shared" si="556"/>
        <v>61</v>
      </c>
      <c r="L3311" s="3" t="str">
        <f t="shared" si="557"/>
        <v/>
      </c>
      <c r="N3311" s="48" t="s">
        <v>52</v>
      </c>
      <c r="O3311" s="57">
        <f t="shared" si="558"/>
        <v>1</v>
      </c>
      <c r="P3311" s="36"/>
      <c r="Q3311" s="35"/>
      <c r="R3311" s="37"/>
      <c r="S3311" s="185"/>
      <c r="T3311" s="62" t="str">
        <f>IF(N3311&lt;&gt;"Choose Race",VLOOKUP(Q3311,'Riders Names'!A$2:B$582,2,FALSE),"")</f>
        <v/>
      </c>
      <c r="U3311" s="45" t="str">
        <f>IF(P3311&gt;0,VLOOKUP(Q3311,'Riders Names'!A$2:B$582,1,FALSE),"")</f>
        <v/>
      </c>
      <c r="X3311" s="7" t="str">
        <f>IF('My Races'!$H$2="All",Q3311,CONCATENATE(Q3311,N3311))</f>
        <v>Choose Race</v>
      </c>
    </row>
    <row r="3312" spans="1:24" hidden="1" x14ac:dyDescent="0.2">
      <c r="A3312" s="73" t="str">
        <f t="shared" si="553"/>
        <v/>
      </c>
      <c r="B3312" s="3" t="str">
        <f t="shared" si="551"/>
        <v/>
      </c>
      <c r="E3312" s="14" t="str">
        <f t="shared" si="552"/>
        <v/>
      </c>
      <c r="F3312" s="3">
        <f t="shared" si="559"/>
        <v>8</v>
      </c>
      <c r="G3312" s="3" t="str">
        <f t="shared" si="554"/>
        <v/>
      </c>
      <c r="H3312" s="3">
        <f t="shared" si="560"/>
        <v>0</v>
      </c>
      <c r="I3312" s="3" t="str">
        <f t="shared" si="555"/>
        <v/>
      </c>
      <c r="K3312" s="3">
        <f t="shared" si="556"/>
        <v>61</v>
      </c>
      <c r="L3312" s="3" t="str">
        <f t="shared" si="557"/>
        <v/>
      </c>
      <c r="N3312" s="48" t="s">
        <v>52</v>
      </c>
      <c r="O3312" s="57">
        <f t="shared" si="558"/>
        <v>1</v>
      </c>
      <c r="P3312" s="36"/>
      <c r="Q3312" s="35"/>
      <c r="R3312" s="37"/>
      <c r="S3312" s="185"/>
      <c r="T3312" s="62" t="str">
        <f>IF(N3312&lt;&gt;"Choose Race",VLOOKUP(Q3312,'Riders Names'!A$2:B$582,2,FALSE),"")</f>
        <v/>
      </c>
      <c r="U3312" s="45" t="str">
        <f>IF(P3312&gt;0,VLOOKUP(Q3312,'Riders Names'!A$2:B$582,1,FALSE),"")</f>
        <v/>
      </c>
      <c r="X3312" s="7" t="str">
        <f>IF('My Races'!$H$2="All",Q3312,CONCATENATE(Q3312,N3312))</f>
        <v>Choose Race</v>
      </c>
    </row>
    <row r="3313" spans="1:24" hidden="1" x14ac:dyDescent="0.2">
      <c r="A3313" s="73" t="str">
        <f t="shared" si="553"/>
        <v/>
      </c>
      <c r="B3313" s="3" t="str">
        <f t="shared" si="551"/>
        <v/>
      </c>
      <c r="E3313" s="14" t="str">
        <f t="shared" si="552"/>
        <v/>
      </c>
      <c r="F3313" s="3">
        <f t="shared" si="559"/>
        <v>8</v>
      </c>
      <c r="G3313" s="3" t="str">
        <f t="shared" si="554"/>
        <v/>
      </c>
      <c r="H3313" s="3">
        <f t="shared" si="560"/>
        <v>0</v>
      </c>
      <c r="I3313" s="3" t="str">
        <f t="shared" si="555"/>
        <v/>
      </c>
      <c r="K3313" s="3">
        <f t="shared" si="556"/>
        <v>61</v>
      </c>
      <c r="L3313" s="3" t="str">
        <f t="shared" si="557"/>
        <v/>
      </c>
      <c r="N3313" s="48" t="s">
        <v>52</v>
      </c>
      <c r="O3313" s="57">
        <f t="shared" si="558"/>
        <v>1</v>
      </c>
      <c r="P3313" s="36"/>
      <c r="Q3313" s="35"/>
      <c r="R3313" s="37"/>
      <c r="S3313" s="185"/>
      <c r="T3313" s="62" t="str">
        <f>IF(N3313&lt;&gt;"Choose Race",VLOOKUP(Q3313,'Riders Names'!A$2:B$582,2,FALSE),"")</f>
        <v/>
      </c>
      <c r="U3313" s="45" t="str">
        <f>IF(P3313&gt;0,VLOOKUP(Q3313,'Riders Names'!A$2:B$582,1,FALSE),"")</f>
        <v/>
      </c>
      <c r="X3313" s="7" t="str">
        <f>IF('My Races'!$H$2="All",Q3313,CONCATENATE(Q3313,N3313))</f>
        <v>Choose Race</v>
      </c>
    </row>
    <row r="3314" spans="1:24" hidden="1" x14ac:dyDescent="0.2">
      <c r="A3314" s="73" t="str">
        <f t="shared" si="553"/>
        <v/>
      </c>
      <c r="B3314" s="3" t="str">
        <f t="shared" si="551"/>
        <v/>
      </c>
      <c r="E3314" s="14" t="str">
        <f t="shared" si="552"/>
        <v/>
      </c>
      <c r="F3314" s="3">
        <f t="shared" si="559"/>
        <v>8</v>
      </c>
      <c r="G3314" s="3" t="str">
        <f t="shared" si="554"/>
        <v/>
      </c>
      <c r="H3314" s="3">
        <f t="shared" si="560"/>
        <v>0</v>
      </c>
      <c r="I3314" s="3" t="str">
        <f t="shared" si="555"/>
        <v/>
      </c>
      <c r="K3314" s="3">
        <f t="shared" si="556"/>
        <v>61</v>
      </c>
      <c r="L3314" s="3" t="str">
        <f t="shared" si="557"/>
        <v/>
      </c>
      <c r="N3314" s="48" t="s">
        <v>52</v>
      </c>
      <c r="O3314" s="57">
        <f t="shared" si="558"/>
        <v>1</v>
      </c>
      <c r="P3314" s="36"/>
      <c r="Q3314" s="35"/>
      <c r="R3314" s="37"/>
      <c r="S3314" s="185"/>
      <c r="T3314" s="62" t="str">
        <f>IF(N3314&lt;&gt;"Choose Race",VLOOKUP(Q3314,'Riders Names'!A$2:B$582,2,FALSE),"")</f>
        <v/>
      </c>
      <c r="U3314" s="45" t="str">
        <f>IF(P3314&gt;0,VLOOKUP(Q3314,'Riders Names'!A$2:B$582,1,FALSE),"")</f>
        <v/>
      </c>
      <c r="X3314" s="7" t="str">
        <f>IF('My Races'!$H$2="All",Q3314,CONCATENATE(Q3314,N3314))</f>
        <v>Choose Race</v>
      </c>
    </row>
    <row r="3315" spans="1:24" hidden="1" x14ac:dyDescent="0.2">
      <c r="A3315" s="73" t="str">
        <f t="shared" si="553"/>
        <v/>
      </c>
      <c r="B3315" s="3" t="str">
        <f t="shared" si="551"/>
        <v/>
      </c>
      <c r="E3315" s="14" t="str">
        <f t="shared" si="552"/>
        <v/>
      </c>
      <c r="F3315" s="3">
        <f t="shared" si="559"/>
        <v>8</v>
      </c>
      <c r="G3315" s="3" t="str">
        <f t="shared" si="554"/>
        <v/>
      </c>
      <c r="H3315" s="3">
        <f t="shared" si="560"/>
        <v>0</v>
      </c>
      <c r="I3315" s="3" t="str">
        <f t="shared" si="555"/>
        <v/>
      </c>
      <c r="K3315" s="3">
        <f t="shared" si="556"/>
        <v>61</v>
      </c>
      <c r="L3315" s="3" t="str">
        <f t="shared" si="557"/>
        <v/>
      </c>
      <c r="N3315" s="48" t="s">
        <v>52</v>
      </c>
      <c r="O3315" s="57">
        <f t="shared" si="558"/>
        <v>1</v>
      </c>
      <c r="P3315" s="36"/>
      <c r="Q3315" s="35"/>
      <c r="R3315" s="37"/>
      <c r="S3315" s="185"/>
      <c r="T3315" s="62" t="str">
        <f>IF(N3315&lt;&gt;"Choose Race",VLOOKUP(Q3315,'Riders Names'!A$2:B$582,2,FALSE),"")</f>
        <v/>
      </c>
      <c r="U3315" s="45" t="str">
        <f>IF(P3315&gt;0,VLOOKUP(Q3315,'Riders Names'!A$2:B$582,1,FALSE),"")</f>
        <v/>
      </c>
      <c r="X3315" s="7" t="str">
        <f>IF('My Races'!$H$2="All",Q3315,CONCATENATE(Q3315,N3315))</f>
        <v>Choose Race</v>
      </c>
    </row>
    <row r="3316" spans="1:24" hidden="1" x14ac:dyDescent="0.2">
      <c r="A3316" s="73" t="str">
        <f t="shared" si="553"/>
        <v/>
      </c>
      <c r="B3316" s="3" t="str">
        <f t="shared" si="551"/>
        <v/>
      </c>
      <c r="E3316" s="14" t="str">
        <f t="shared" si="552"/>
        <v/>
      </c>
      <c r="F3316" s="3">
        <f t="shared" si="559"/>
        <v>8</v>
      </c>
      <c r="G3316" s="3" t="str">
        <f t="shared" si="554"/>
        <v/>
      </c>
      <c r="H3316" s="3">
        <f t="shared" si="560"/>
        <v>0</v>
      </c>
      <c r="I3316" s="3" t="str">
        <f t="shared" si="555"/>
        <v/>
      </c>
      <c r="K3316" s="3">
        <f t="shared" si="556"/>
        <v>61</v>
      </c>
      <c r="L3316" s="3" t="str">
        <f t="shared" si="557"/>
        <v/>
      </c>
      <c r="N3316" s="48" t="s">
        <v>52</v>
      </c>
      <c r="O3316" s="57">
        <f t="shared" si="558"/>
        <v>1</v>
      </c>
      <c r="P3316" s="36"/>
      <c r="Q3316" s="35"/>
      <c r="R3316" s="37"/>
      <c r="S3316" s="185"/>
      <c r="T3316" s="62" t="str">
        <f>IF(N3316&lt;&gt;"Choose Race",VLOOKUP(Q3316,'Riders Names'!A$2:B$582,2,FALSE),"")</f>
        <v/>
      </c>
      <c r="U3316" s="45" t="str">
        <f>IF(P3316&gt;0,VLOOKUP(Q3316,'Riders Names'!A$2:B$582,1,FALSE),"")</f>
        <v/>
      </c>
      <c r="X3316" s="7" t="str">
        <f>IF('My Races'!$H$2="All",Q3316,CONCATENATE(Q3316,N3316))</f>
        <v>Choose Race</v>
      </c>
    </row>
    <row r="3317" spans="1:24" hidden="1" x14ac:dyDescent="0.2">
      <c r="A3317" s="73" t="str">
        <f t="shared" si="553"/>
        <v/>
      </c>
      <c r="B3317" s="3" t="str">
        <f t="shared" si="551"/>
        <v/>
      </c>
      <c r="E3317" s="14" t="str">
        <f t="shared" si="552"/>
        <v/>
      </c>
      <c r="F3317" s="3">
        <f t="shared" si="559"/>
        <v>8</v>
      </c>
      <c r="G3317" s="3" t="str">
        <f t="shared" si="554"/>
        <v/>
      </c>
      <c r="H3317" s="3">
        <f t="shared" si="560"/>
        <v>0</v>
      </c>
      <c r="I3317" s="3" t="str">
        <f t="shared" si="555"/>
        <v/>
      </c>
      <c r="K3317" s="3">
        <f t="shared" si="556"/>
        <v>61</v>
      </c>
      <c r="L3317" s="3" t="str">
        <f t="shared" si="557"/>
        <v/>
      </c>
      <c r="N3317" s="48" t="s">
        <v>52</v>
      </c>
      <c r="O3317" s="57">
        <f t="shared" si="558"/>
        <v>1</v>
      </c>
      <c r="P3317" s="36"/>
      <c r="Q3317" s="35"/>
      <c r="R3317" s="37"/>
      <c r="S3317" s="185"/>
      <c r="T3317" s="62" t="str">
        <f>IF(N3317&lt;&gt;"Choose Race",VLOOKUP(Q3317,'Riders Names'!A$2:B$582,2,FALSE),"")</f>
        <v/>
      </c>
      <c r="U3317" s="45" t="str">
        <f>IF(P3317&gt;0,VLOOKUP(Q3317,'Riders Names'!A$2:B$582,1,FALSE),"")</f>
        <v/>
      </c>
      <c r="X3317" s="7" t="str">
        <f>IF('My Races'!$H$2="All",Q3317,CONCATENATE(Q3317,N3317))</f>
        <v>Choose Race</v>
      </c>
    </row>
    <row r="3318" spans="1:24" hidden="1" x14ac:dyDescent="0.2">
      <c r="A3318" s="73" t="str">
        <f t="shared" si="553"/>
        <v/>
      </c>
      <c r="B3318" s="3" t="str">
        <f t="shared" si="551"/>
        <v/>
      </c>
      <c r="E3318" s="14" t="str">
        <f t="shared" si="552"/>
        <v/>
      </c>
      <c r="F3318" s="3">
        <f t="shared" si="559"/>
        <v>8</v>
      </c>
      <c r="G3318" s="3" t="str">
        <f t="shared" si="554"/>
        <v/>
      </c>
      <c r="H3318" s="3">
        <f t="shared" si="560"/>
        <v>0</v>
      </c>
      <c r="I3318" s="3" t="str">
        <f t="shared" si="555"/>
        <v/>
      </c>
      <c r="K3318" s="3">
        <f t="shared" si="556"/>
        <v>61</v>
      </c>
      <c r="L3318" s="3" t="str">
        <f t="shared" si="557"/>
        <v/>
      </c>
      <c r="N3318" s="48" t="s">
        <v>52</v>
      </c>
      <c r="O3318" s="57">
        <f t="shared" si="558"/>
        <v>1</v>
      </c>
      <c r="P3318" s="36"/>
      <c r="Q3318" s="35"/>
      <c r="R3318" s="37"/>
      <c r="S3318" s="185"/>
      <c r="T3318" s="62" t="str">
        <f>IF(N3318&lt;&gt;"Choose Race",VLOOKUP(Q3318,'Riders Names'!A$2:B$582,2,FALSE),"")</f>
        <v/>
      </c>
      <c r="U3318" s="45" t="str">
        <f>IF(P3318&gt;0,VLOOKUP(Q3318,'Riders Names'!A$2:B$582,1,FALSE),"")</f>
        <v/>
      </c>
      <c r="X3318" s="7" t="str">
        <f>IF('My Races'!$H$2="All",Q3318,CONCATENATE(Q3318,N3318))</f>
        <v>Choose Race</v>
      </c>
    </row>
    <row r="3319" spans="1:24" hidden="1" x14ac:dyDescent="0.2">
      <c r="A3319" s="73" t="str">
        <f t="shared" si="553"/>
        <v/>
      </c>
      <c r="B3319" s="3" t="str">
        <f t="shared" si="551"/>
        <v/>
      </c>
      <c r="E3319" s="14" t="str">
        <f t="shared" si="552"/>
        <v/>
      </c>
      <c r="F3319" s="3">
        <f t="shared" si="559"/>
        <v>8</v>
      </c>
      <c r="G3319" s="3" t="str">
        <f t="shared" si="554"/>
        <v/>
      </c>
      <c r="H3319" s="3">
        <f t="shared" si="560"/>
        <v>0</v>
      </c>
      <c r="I3319" s="3" t="str">
        <f t="shared" si="555"/>
        <v/>
      </c>
      <c r="K3319" s="3">
        <f t="shared" si="556"/>
        <v>61</v>
      </c>
      <c r="L3319" s="3" t="str">
        <f t="shared" si="557"/>
        <v/>
      </c>
      <c r="N3319" s="48" t="s">
        <v>52</v>
      </c>
      <c r="O3319" s="57">
        <f t="shared" si="558"/>
        <v>1</v>
      </c>
      <c r="P3319" s="36"/>
      <c r="Q3319" s="35"/>
      <c r="R3319" s="37"/>
      <c r="S3319" s="185"/>
      <c r="T3319" s="62" t="str">
        <f>IF(N3319&lt;&gt;"Choose Race",VLOOKUP(Q3319,'Riders Names'!A$2:B$582,2,FALSE),"")</f>
        <v/>
      </c>
      <c r="U3319" s="45" t="str">
        <f>IF(P3319&gt;0,VLOOKUP(Q3319,'Riders Names'!A$2:B$582,1,FALSE),"")</f>
        <v/>
      </c>
      <c r="X3319" s="7" t="str">
        <f>IF('My Races'!$H$2="All",Q3319,CONCATENATE(Q3319,N3319))</f>
        <v>Choose Race</v>
      </c>
    </row>
    <row r="3320" spans="1:24" hidden="1" x14ac:dyDescent="0.2">
      <c r="A3320" s="73" t="str">
        <f t="shared" si="553"/>
        <v/>
      </c>
      <c r="B3320" s="3" t="str">
        <f t="shared" si="551"/>
        <v/>
      </c>
      <c r="E3320" s="14" t="str">
        <f t="shared" si="552"/>
        <v/>
      </c>
      <c r="F3320" s="3">
        <f t="shared" si="559"/>
        <v>8</v>
      </c>
      <c r="G3320" s="3" t="str">
        <f t="shared" si="554"/>
        <v/>
      </c>
      <c r="H3320" s="3">
        <f t="shared" si="560"/>
        <v>0</v>
      </c>
      <c r="I3320" s="3" t="str">
        <f t="shared" si="555"/>
        <v/>
      </c>
      <c r="K3320" s="3">
        <f t="shared" si="556"/>
        <v>61</v>
      </c>
      <c r="L3320" s="3" t="str">
        <f t="shared" si="557"/>
        <v/>
      </c>
      <c r="N3320" s="48" t="s">
        <v>52</v>
      </c>
      <c r="O3320" s="57">
        <f t="shared" si="558"/>
        <v>1</v>
      </c>
      <c r="P3320" s="36"/>
      <c r="Q3320" s="35"/>
      <c r="R3320" s="37"/>
      <c r="S3320" s="185"/>
      <c r="T3320" s="62" t="str">
        <f>IF(N3320&lt;&gt;"Choose Race",VLOOKUP(Q3320,'Riders Names'!A$2:B$582,2,FALSE),"")</f>
        <v/>
      </c>
      <c r="U3320" s="45" t="str">
        <f>IF(P3320&gt;0,VLOOKUP(Q3320,'Riders Names'!A$2:B$582,1,FALSE),"")</f>
        <v/>
      </c>
      <c r="X3320" s="7" t="str">
        <f>IF('My Races'!$H$2="All",Q3320,CONCATENATE(Q3320,N3320))</f>
        <v>Choose Race</v>
      </c>
    </row>
    <row r="3321" spans="1:24" hidden="1" x14ac:dyDescent="0.2">
      <c r="A3321" s="73" t="str">
        <f t="shared" si="553"/>
        <v/>
      </c>
      <c r="B3321" s="3" t="str">
        <f t="shared" si="551"/>
        <v/>
      </c>
      <c r="E3321" s="14" t="str">
        <f t="shared" si="552"/>
        <v/>
      </c>
      <c r="F3321" s="3">
        <f t="shared" si="559"/>
        <v>8</v>
      </c>
      <c r="G3321" s="3" t="str">
        <f t="shared" si="554"/>
        <v/>
      </c>
      <c r="H3321" s="3">
        <f t="shared" si="560"/>
        <v>0</v>
      </c>
      <c r="I3321" s="3" t="str">
        <f t="shared" si="555"/>
        <v/>
      </c>
      <c r="K3321" s="3">
        <f t="shared" si="556"/>
        <v>61</v>
      </c>
      <c r="L3321" s="3" t="str">
        <f t="shared" si="557"/>
        <v/>
      </c>
      <c r="N3321" s="48" t="s">
        <v>52</v>
      </c>
      <c r="O3321" s="57">
        <f t="shared" si="558"/>
        <v>1</v>
      </c>
      <c r="P3321" s="36"/>
      <c r="Q3321" s="35"/>
      <c r="R3321" s="37"/>
      <c r="S3321" s="185"/>
      <c r="T3321" s="62" t="str">
        <f>IF(N3321&lt;&gt;"Choose Race",VLOOKUP(Q3321,'Riders Names'!A$2:B$582,2,FALSE),"")</f>
        <v/>
      </c>
      <c r="U3321" s="45" t="str">
        <f>IF(P3321&gt;0,VLOOKUP(Q3321,'Riders Names'!A$2:B$582,1,FALSE),"")</f>
        <v/>
      </c>
      <c r="X3321" s="7" t="str">
        <f>IF('My Races'!$H$2="All",Q3321,CONCATENATE(Q3321,N3321))</f>
        <v>Choose Race</v>
      </c>
    </row>
    <row r="3322" spans="1:24" hidden="1" x14ac:dyDescent="0.2">
      <c r="A3322" s="73" t="str">
        <f t="shared" si="553"/>
        <v/>
      </c>
      <c r="B3322" s="3" t="str">
        <f t="shared" si="551"/>
        <v/>
      </c>
      <c r="E3322" s="14" t="str">
        <f t="shared" si="552"/>
        <v/>
      </c>
      <c r="F3322" s="3">
        <f t="shared" si="559"/>
        <v>8</v>
      </c>
      <c r="G3322" s="3" t="str">
        <f t="shared" si="554"/>
        <v/>
      </c>
      <c r="H3322" s="3">
        <f t="shared" si="560"/>
        <v>0</v>
      </c>
      <c r="I3322" s="3" t="str">
        <f t="shared" si="555"/>
        <v/>
      </c>
      <c r="K3322" s="3">
        <f t="shared" si="556"/>
        <v>61</v>
      </c>
      <c r="L3322" s="3" t="str">
        <f t="shared" si="557"/>
        <v/>
      </c>
      <c r="N3322" s="48" t="s">
        <v>52</v>
      </c>
      <c r="O3322" s="57">
        <f t="shared" si="558"/>
        <v>1</v>
      </c>
      <c r="P3322" s="36"/>
      <c r="Q3322" s="35"/>
      <c r="R3322" s="37"/>
      <c r="S3322" s="185"/>
      <c r="T3322" s="62" t="str">
        <f>IF(N3322&lt;&gt;"Choose Race",VLOOKUP(Q3322,'Riders Names'!A$2:B$582,2,FALSE),"")</f>
        <v/>
      </c>
      <c r="U3322" s="45" t="str">
        <f>IF(P3322&gt;0,VLOOKUP(Q3322,'Riders Names'!A$2:B$582,1,FALSE),"")</f>
        <v/>
      </c>
      <c r="X3322" s="7" t="str">
        <f>IF('My Races'!$H$2="All",Q3322,CONCATENATE(Q3322,N3322))</f>
        <v>Choose Race</v>
      </c>
    </row>
    <row r="3323" spans="1:24" hidden="1" x14ac:dyDescent="0.2">
      <c r="A3323" s="73" t="str">
        <f t="shared" si="553"/>
        <v/>
      </c>
      <c r="B3323" s="3" t="str">
        <f t="shared" si="551"/>
        <v/>
      </c>
      <c r="E3323" s="14" t="str">
        <f t="shared" si="552"/>
        <v/>
      </c>
      <c r="F3323" s="3">
        <f t="shared" si="559"/>
        <v>8</v>
      </c>
      <c r="G3323" s="3" t="str">
        <f t="shared" si="554"/>
        <v/>
      </c>
      <c r="H3323" s="3">
        <f t="shared" si="560"/>
        <v>0</v>
      </c>
      <c r="I3323" s="3" t="str">
        <f t="shared" si="555"/>
        <v/>
      </c>
      <c r="K3323" s="3">
        <f t="shared" si="556"/>
        <v>61</v>
      </c>
      <c r="L3323" s="3" t="str">
        <f t="shared" si="557"/>
        <v/>
      </c>
      <c r="N3323" s="48" t="s">
        <v>52</v>
      </c>
      <c r="O3323" s="57">
        <f t="shared" si="558"/>
        <v>1</v>
      </c>
      <c r="P3323" s="36"/>
      <c r="Q3323" s="35"/>
      <c r="R3323" s="37"/>
      <c r="S3323" s="185"/>
      <c r="T3323" s="62" t="str">
        <f>IF(N3323&lt;&gt;"Choose Race",VLOOKUP(Q3323,'Riders Names'!A$2:B$582,2,FALSE),"")</f>
        <v/>
      </c>
      <c r="U3323" s="45" t="str">
        <f>IF(P3323&gt;0,VLOOKUP(Q3323,'Riders Names'!A$2:B$582,1,FALSE),"")</f>
        <v/>
      </c>
      <c r="X3323" s="7" t="str">
        <f>IF('My Races'!$H$2="All",Q3323,CONCATENATE(Q3323,N3323))</f>
        <v>Choose Race</v>
      </c>
    </row>
    <row r="3324" spans="1:24" hidden="1" x14ac:dyDescent="0.2">
      <c r="A3324" s="73" t="str">
        <f t="shared" si="553"/>
        <v/>
      </c>
      <c r="B3324" s="3" t="str">
        <f t="shared" si="551"/>
        <v/>
      </c>
      <c r="E3324" s="14" t="str">
        <f t="shared" si="552"/>
        <v/>
      </c>
      <c r="F3324" s="3">
        <f t="shared" si="559"/>
        <v>8</v>
      </c>
      <c r="G3324" s="3" t="str">
        <f t="shared" si="554"/>
        <v/>
      </c>
      <c r="H3324" s="3">
        <f t="shared" si="560"/>
        <v>0</v>
      </c>
      <c r="I3324" s="3" t="str">
        <f t="shared" si="555"/>
        <v/>
      </c>
      <c r="K3324" s="3">
        <f t="shared" si="556"/>
        <v>61</v>
      </c>
      <c r="L3324" s="3" t="str">
        <f t="shared" si="557"/>
        <v/>
      </c>
      <c r="N3324" s="48" t="s">
        <v>52</v>
      </c>
      <c r="O3324" s="57">
        <f t="shared" si="558"/>
        <v>1</v>
      </c>
      <c r="P3324" s="36"/>
      <c r="Q3324" s="35"/>
      <c r="R3324" s="37"/>
      <c r="S3324" s="185"/>
      <c r="T3324" s="62" t="str">
        <f>IF(N3324&lt;&gt;"Choose Race",VLOOKUP(Q3324,'Riders Names'!A$2:B$582,2,FALSE),"")</f>
        <v/>
      </c>
      <c r="U3324" s="45" t="str">
        <f>IF(P3324&gt;0,VLOOKUP(Q3324,'Riders Names'!A$2:B$582,1,FALSE),"")</f>
        <v/>
      </c>
      <c r="X3324" s="7" t="str">
        <f>IF('My Races'!$H$2="All",Q3324,CONCATENATE(Q3324,N3324))</f>
        <v>Choose Race</v>
      </c>
    </row>
    <row r="3325" spans="1:24" hidden="1" x14ac:dyDescent="0.2">
      <c r="A3325" s="73" t="str">
        <f t="shared" si="553"/>
        <v/>
      </c>
      <c r="B3325" s="3" t="str">
        <f t="shared" si="551"/>
        <v/>
      </c>
      <c r="E3325" s="14" t="str">
        <f t="shared" si="552"/>
        <v/>
      </c>
      <c r="F3325" s="3">
        <f t="shared" si="559"/>
        <v>8</v>
      </c>
      <c r="G3325" s="3" t="str">
        <f t="shared" si="554"/>
        <v/>
      </c>
      <c r="H3325" s="3">
        <f t="shared" si="560"/>
        <v>0</v>
      </c>
      <c r="I3325" s="3" t="str">
        <f t="shared" si="555"/>
        <v/>
      </c>
      <c r="K3325" s="3">
        <f t="shared" si="556"/>
        <v>61</v>
      </c>
      <c r="L3325" s="3" t="str">
        <f t="shared" si="557"/>
        <v/>
      </c>
      <c r="N3325" s="48" t="s">
        <v>52</v>
      </c>
      <c r="O3325" s="57">
        <f t="shared" si="558"/>
        <v>1</v>
      </c>
      <c r="P3325" s="36"/>
      <c r="Q3325" s="35"/>
      <c r="R3325" s="37"/>
      <c r="S3325" s="185"/>
      <c r="T3325" s="62" t="str">
        <f>IF(N3325&lt;&gt;"Choose Race",VLOOKUP(Q3325,'Riders Names'!A$2:B$582,2,FALSE),"")</f>
        <v/>
      </c>
      <c r="U3325" s="45" t="str">
        <f>IF(P3325&gt;0,VLOOKUP(Q3325,'Riders Names'!A$2:B$582,1,FALSE),"")</f>
        <v/>
      </c>
      <c r="X3325" s="7" t="str">
        <f>IF('My Races'!$H$2="All",Q3325,CONCATENATE(Q3325,N3325))</f>
        <v>Choose Race</v>
      </c>
    </row>
    <row r="3326" spans="1:24" hidden="1" x14ac:dyDescent="0.2">
      <c r="A3326" s="73" t="str">
        <f t="shared" si="553"/>
        <v/>
      </c>
      <c r="B3326" s="3" t="str">
        <f t="shared" si="551"/>
        <v/>
      </c>
      <c r="E3326" s="14" t="str">
        <f t="shared" si="552"/>
        <v/>
      </c>
      <c r="F3326" s="3">
        <f t="shared" si="559"/>
        <v>8</v>
      </c>
      <c r="G3326" s="3" t="str">
        <f t="shared" si="554"/>
        <v/>
      </c>
      <c r="H3326" s="3">
        <f t="shared" si="560"/>
        <v>0</v>
      </c>
      <c r="I3326" s="3" t="str">
        <f t="shared" si="555"/>
        <v/>
      </c>
      <c r="K3326" s="3">
        <f t="shared" si="556"/>
        <v>61</v>
      </c>
      <c r="L3326" s="3" t="str">
        <f t="shared" si="557"/>
        <v/>
      </c>
      <c r="N3326" s="48" t="s">
        <v>52</v>
      </c>
      <c r="O3326" s="57">
        <f t="shared" si="558"/>
        <v>1</v>
      </c>
      <c r="P3326" s="36"/>
      <c r="Q3326" s="35"/>
      <c r="R3326" s="37"/>
      <c r="S3326" s="185"/>
      <c r="T3326" s="62" t="str">
        <f>IF(N3326&lt;&gt;"Choose Race",VLOOKUP(Q3326,'Riders Names'!A$2:B$582,2,FALSE),"")</f>
        <v/>
      </c>
      <c r="U3326" s="45" t="str">
        <f>IF(P3326&gt;0,VLOOKUP(Q3326,'Riders Names'!A$2:B$582,1,FALSE),"")</f>
        <v/>
      </c>
      <c r="X3326" s="7" t="str">
        <f>IF('My Races'!$H$2="All",Q3326,CONCATENATE(Q3326,N3326))</f>
        <v>Choose Race</v>
      </c>
    </row>
    <row r="3327" spans="1:24" hidden="1" x14ac:dyDescent="0.2">
      <c r="A3327" s="73" t="str">
        <f t="shared" si="553"/>
        <v/>
      </c>
      <c r="B3327" s="3" t="str">
        <f t="shared" si="551"/>
        <v/>
      </c>
      <c r="E3327" s="14" t="str">
        <f t="shared" si="552"/>
        <v/>
      </c>
      <c r="F3327" s="3">
        <f t="shared" si="559"/>
        <v>8</v>
      </c>
      <c r="G3327" s="3" t="str">
        <f t="shared" si="554"/>
        <v/>
      </c>
      <c r="H3327" s="3">
        <f t="shared" si="560"/>
        <v>0</v>
      </c>
      <c r="I3327" s="3" t="str">
        <f t="shared" si="555"/>
        <v/>
      </c>
      <c r="K3327" s="3">
        <f t="shared" si="556"/>
        <v>61</v>
      </c>
      <c r="L3327" s="3" t="str">
        <f t="shared" si="557"/>
        <v/>
      </c>
      <c r="N3327" s="48" t="s">
        <v>52</v>
      </c>
      <c r="O3327" s="57">
        <f t="shared" si="558"/>
        <v>1</v>
      </c>
      <c r="P3327" s="36"/>
      <c r="Q3327" s="35"/>
      <c r="R3327" s="37"/>
      <c r="S3327" s="185"/>
      <c r="T3327" s="62" t="str">
        <f>IF(N3327&lt;&gt;"Choose Race",VLOOKUP(Q3327,'Riders Names'!A$2:B$582,2,FALSE),"")</f>
        <v/>
      </c>
      <c r="U3327" s="45" t="str">
        <f>IF(P3327&gt;0,VLOOKUP(Q3327,'Riders Names'!A$2:B$582,1,FALSE),"")</f>
        <v/>
      </c>
      <c r="X3327" s="7" t="str">
        <f>IF('My Races'!$H$2="All",Q3327,CONCATENATE(Q3327,N3327))</f>
        <v>Choose Race</v>
      </c>
    </row>
    <row r="3328" spans="1:24" hidden="1" x14ac:dyDescent="0.2">
      <c r="A3328" s="73" t="str">
        <f t="shared" si="553"/>
        <v/>
      </c>
      <c r="B3328" s="3" t="str">
        <f t="shared" si="551"/>
        <v/>
      </c>
      <c r="E3328" s="14" t="str">
        <f t="shared" si="552"/>
        <v/>
      </c>
      <c r="F3328" s="3">
        <f t="shared" si="559"/>
        <v>8</v>
      </c>
      <c r="G3328" s="3" t="str">
        <f t="shared" si="554"/>
        <v/>
      </c>
      <c r="H3328" s="3">
        <f t="shared" si="560"/>
        <v>0</v>
      </c>
      <c r="I3328" s="3" t="str">
        <f t="shared" si="555"/>
        <v/>
      </c>
      <c r="K3328" s="3">
        <f t="shared" si="556"/>
        <v>61</v>
      </c>
      <c r="L3328" s="3" t="str">
        <f t="shared" si="557"/>
        <v/>
      </c>
      <c r="N3328" s="48" t="s">
        <v>52</v>
      </c>
      <c r="O3328" s="57">
        <f t="shared" si="558"/>
        <v>1</v>
      </c>
      <c r="P3328" s="36"/>
      <c r="Q3328"/>
      <c r="R3328" s="37"/>
      <c r="S3328" s="185"/>
      <c r="T3328" s="62" t="str">
        <f>IF(N3328&lt;&gt;"Choose Race",VLOOKUP(Q3328,'Riders Names'!A$2:B$582,2,FALSE),"")</f>
        <v/>
      </c>
      <c r="U3328" s="45" t="str">
        <f>IF(P3328&gt;0,VLOOKUP(Q3328,'Riders Names'!A$2:B$582,1,FALSE),"")</f>
        <v/>
      </c>
      <c r="X3328" s="7" t="str">
        <f>IF('My Races'!$H$2="All",Q3328,CONCATENATE(Q3328,N3328))</f>
        <v>Choose Race</v>
      </c>
    </row>
    <row r="3329" spans="1:24" hidden="1" x14ac:dyDescent="0.2">
      <c r="A3329" s="73" t="str">
        <f t="shared" si="553"/>
        <v/>
      </c>
      <c r="B3329" s="3" t="str">
        <f t="shared" si="551"/>
        <v/>
      </c>
      <c r="E3329" s="14" t="str">
        <f t="shared" si="552"/>
        <v/>
      </c>
      <c r="F3329" s="3">
        <f t="shared" si="559"/>
        <v>8</v>
      </c>
      <c r="G3329" s="3" t="str">
        <f t="shared" si="554"/>
        <v/>
      </c>
      <c r="H3329" s="3">
        <f t="shared" si="560"/>
        <v>0</v>
      </c>
      <c r="I3329" s="3" t="str">
        <f t="shared" si="555"/>
        <v/>
      </c>
      <c r="K3329" s="3">
        <f t="shared" si="556"/>
        <v>61</v>
      </c>
      <c r="L3329" s="3" t="str">
        <f t="shared" si="557"/>
        <v/>
      </c>
      <c r="N3329" s="48" t="s">
        <v>52</v>
      </c>
      <c r="O3329" s="57">
        <f t="shared" si="558"/>
        <v>1</v>
      </c>
      <c r="P3329" s="36"/>
      <c r="Q3329"/>
      <c r="R3329" s="37"/>
      <c r="S3329" s="185"/>
      <c r="T3329" s="62" t="str">
        <f>IF(N3329&lt;&gt;"Choose Race",VLOOKUP(Q3329,'Riders Names'!A$2:B$582,2,FALSE),"")</f>
        <v/>
      </c>
      <c r="U3329" s="45" t="str">
        <f>IF(P3329&gt;0,VLOOKUP(Q3329,'Riders Names'!A$2:B$582,1,FALSE),"")</f>
        <v/>
      </c>
      <c r="X3329" s="7" t="str">
        <f>IF('My Races'!$H$2="All",Q3329,CONCATENATE(Q3329,N3329))</f>
        <v>Choose Race</v>
      </c>
    </row>
    <row r="3330" spans="1:24" hidden="1" x14ac:dyDescent="0.2">
      <c r="A3330" s="73" t="str">
        <f t="shared" si="553"/>
        <v/>
      </c>
      <c r="B3330" s="3" t="str">
        <f t="shared" si="551"/>
        <v/>
      </c>
      <c r="E3330" s="14" t="str">
        <f t="shared" si="552"/>
        <v/>
      </c>
      <c r="F3330" s="3">
        <f t="shared" si="559"/>
        <v>8</v>
      </c>
      <c r="G3330" s="3" t="str">
        <f t="shared" si="554"/>
        <v/>
      </c>
      <c r="H3330" s="3">
        <f t="shared" si="560"/>
        <v>0</v>
      </c>
      <c r="I3330" s="3" t="str">
        <f t="shared" si="555"/>
        <v/>
      </c>
      <c r="K3330" s="3">
        <f t="shared" si="556"/>
        <v>61</v>
      </c>
      <c r="L3330" s="3" t="str">
        <f t="shared" si="557"/>
        <v/>
      </c>
      <c r="N3330" s="48" t="s">
        <v>52</v>
      </c>
      <c r="O3330" s="57">
        <f t="shared" si="558"/>
        <v>1</v>
      </c>
      <c r="P3330" s="36"/>
      <c r="Q3330"/>
      <c r="R3330" s="37"/>
      <c r="S3330" s="185"/>
      <c r="T3330" s="62" t="str">
        <f>IF(N3330&lt;&gt;"Choose Race",VLOOKUP(Q3330,'Riders Names'!A$2:B$582,2,FALSE),"")</f>
        <v/>
      </c>
      <c r="U3330" s="45" t="str">
        <f>IF(P3330&gt;0,VLOOKUP(Q3330,'Riders Names'!A$2:B$582,1,FALSE),"")</f>
        <v/>
      </c>
      <c r="X3330" s="7" t="str">
        <f>IF('My Races'!$H$2="All",Q3330,CONCATENATE(Q3330,N3330))</f>
        <v>Choose Race</v>
      </c>
    </row>
    <row r="3331" spans="1:24" hidden="1" x14ac:dyDescent="0.2">
      <c r="A3331" s="73" t="str">
        <f t="shared" si="553"/>
        <v/>
      </c>
      <c r="B3331" s="3" t="str">
        <f t="shared" ref="B3331:B3394" si="561">IF(N3331=$AA$11,RANK(A3331,A$3:A$5000,1),"")</f>
        <v/>
      </c>
      <c r="E3331" s="14" t="str">
        <f t="shared" ref="E3331:E3394" si="562">IF(N3331=$AA$11,P3331,"")</f>
        <v/>
      </c>
      <c r="F3331" s="3">
        <f t="shared" si="559"/>
        <v>8</v>
      </c>
      <c r="G3331" s="3" t="str">
        <f t="shared" si="554"/>
        <v/>
      </c>
      <c r="H3331" s="3">
        <f t="shared" si="560"/>
        <v>0</v>
      </c>
      <c r="I3331" s="3" t="str">
        <f t="shared" si="555"/>
        <v/>
      </c>
      <c r="K3331" s="3">
        <f t="shared" si="556"/>
        <v>61</v>
      </c>
      <c r="L3331" s="3" t="str">
        <f t="shared" si="557"/>
        <v/>
      </c>
      <c r="N3331" s="48" t="s">
        <v>52</v>
      </c>
      <c r="O3331" s="57">
        <f t="shared" si="558"/>
        <v>1</v>
      </c>
      <c r="P3331" s="36"/>
      <c r="Q3331"/>
      <c r="R3331" s="37"/>
      <c r="S3331" s="185"/>
      <c r="T3331" s="62" t="str">
        <f>IF(N3331&lt;&gt;"Choose Race",VLOOKUP(Q3331,'Riders Names'!A$2:B$582,2,FALSE),"")</f>
        <v/>
      </c>
      <c r="U3331" s="45" t="str">
        <f>IF(P3331&gt;0,VLOOKUP(Q3331,'Riders Names'!A$2:B$582,1,FALSE),"")</f>
        <v/>
      </c>
      <c r="X3331" s="7" t="str">
        <f>IF('My Races'!$H$2="All",Q3331,CONCATENATE(Q3331,N3331))</f>
        <v>Choose Race</v>
      </c>
    </row>
    <row r="3332" spans="1:24" hidden="1" x14ac:dyDescent="0.2">
      <c r="A3332" s="73" t="str">
        <f t="shared" ref="A3332:A3395" si="563">IF(AND(N3332=$AA$11,$AA$7="All"),R3332,IF(AND(N3332=$AA$11,$AA$7=T3332),R3332,""))</f>
        <v/>
      </c>
      <c r="B3332" s="3" t="str">
        <f t="shared" si="561"/>
        <v/>
      </c>
      <c r="E3332" s="14" t="str">
        <f t="shared" si="562"/>
        <v/>
      </c>
      <c r="F3332" s="3">
        <f t="shared" si="559"/>
        <v>8</v>
      </c>
      <c r="G3332" s="3" t="str">
        <f t="shared" ref="G3332:G3395" si="564">IF(F3332&lt;&gt;F3331,F3332,"")</f>
        <v/>
      </c>
      <c r="H3332" s="3">
        <f t="shared" si="560"/>
        <v>0</v>
      </c>
      <c r="I3332" s="3" t="str">
        <f t="shared" ref="I3332:I3395" si="565">IF(H3332&lt;&gt;H3331,CONCATENATE($AA$11,H3332),"")</f>
        <v/>
      </c>
      <c r="K3332" s="3">
        <f t="shared" si="556"/>
        <v>61</v>
      </c>
      <c r="L3332" s="3" t="str">
        <f t="shared" si="557"/>
        <v/>
      </c>
      <c r="N3332" s="48" t="s">
        <v>52</v>
      </c>
      <c r="O3332" s="57">
        <f t="shared" si="558"/>
        <v>1</v>
      </c>
      <c r="P3332" s="36"/>
      <c r="Q3332"/>
      <c r="R3332" s="37"/>
      <c r="S3332" s="185"/>
      <c r="T3332" s="62" t="str">
        <f>IF(N3332&lt;&gt;"Choose Race",VLOOKUP(Q3332,'Riders Names'!A$2:B$582,2,FALSE),"")</f>
        <v/>
      </c>
      <c r="U3332" s="45" t="str">
        <f>IF(P3332&gt;0,VLOOKUP(Q3332,'Riders Names'!A$2:B$582,1,FALSE),"")</f>
        <v/>
      </c>
      <c r="X3332" s="7" t="str">
        <f>IF('My Races'!$H$2="All",Q3332,CONCATENATE(Q3332,N3332))</f>
        <v>Choose Race</v>
      </c>
    </row>
    <row r="3333" spans="1:24" hidden="1" x14ac:dyDescent="0.2">
      <c r="A3333" s="73" t="str">
        <f t="shared" si="563"/>
        <v/>
      </c>
      <c r="B3333" s="3" t="str">
        <f t="shared" si="561"/>
        <v/>
      </c>
      <c r="E3333" s="14" t="str">
        <f t="shared" si="562"/>
        <v/>
      </c>
      <c r="F3333" s="3">
        <f t="shared" si="559"/>
        <v>8</v>
      </c>
      <c r="G3333" s="3" t="str">
        <f t="shared" si="564"/>
        <v/>
      </c>
      <c r="H3333" s="3">
        <f t="shared" si="560"/>
        <v>0</v>
      </c>
      <c r="I3333" s="3" t="str">
        <f t="shared" si="565"/>
        <v/>
      </c>
      <c r="K3333" s="3">
        <f t="shared" si="556"/>
        <v>61</v>
      </c>
      <c r="L3333" s="3" t="str">
        <f t="shared" si="557"/>
        <v/>
      </c>
      <c r="N3333" s="48" t="s">
        <v>52</v>
      </c>
      <c r="O3333" s="57">
        <f t="shared" si="558"/>
        <v>1</v>
      </c>
      <c r="P3333" s="36"/>
      <c r="Q3333"/>
      <c r="R3333" s="37"/>
      <c r="S3333" s="185"/>
      <c r="T3333" s="62" t="str">
        <f>IF(N3333&lt;&gt;"Choose Race",VLOOKUP(Q3333,'Riders Names'!A$2:B$582,2,FALSE),"")</f>
        <v/>
      </c>
      <c r="U3333" s="45" t="str">
        <f>IF(P3333&gt;0,VLOOKUP(Q3333,'Riders Names'!A$2:B$582,1,FALSE),"")</f>
        <v/>
      </c>
      <c r="X3333" s="7" t="str">
        <f>IF('My Races'!$H$2="All",Q3333,CONCATENATE(Q3333,N3333))</f>
        <v>Choose Race</v>
      </c>
    </row>
    <row r="3334" spans="1:24" hidden="1" x14ac:dyDescent="0.2">
      <c r="A3334" s="73" t="str">
        <f t="shared" si="563"/>
        <v/>
      </c>
      <c r="B3334" s="3" t="str">
        <f t="shared" si="561"/>
        <v/>
      </c>
      <c r="E3334" s="14" t="str">
        <f t="shared" si="562"/>
        <v/>
      </c>
      <c r="F3334" s="3">
        <f t="shared" si="559"/>
        <v>8</v>
      </c>
      <c r="G3334" s="3" t="str">
        <f t="shared" si="564"/>
        <v/>
      </c>
      <c r="H3334" s="3">
        <f t="shared" si="560"/>
        <v>0</v>
      </c>
      <c r="I3334" s="3" t="str">
        <f t="shared" si="565"/>
        <v/>
      </c>
      <c r="K3334" s="3">
        <f t="shared" si="556"/>
        <v>61</v>
      </c>
      <c r="L3334" s="3" t="str">
        <f t="shared" si="557"/>
        <v/>
      </c>
      <c r="N3334" s="48" t="s">
        <v>52</v>
      </c>
      <c r="O3334" s="57">
        <f t="shared" si="558"/>
        <v>1</v>
      </c>
      <c r="P3334" s="36"/>
      <c r="Q3334"/>
      <c r="R3334" s="37"/>
      <c r="S3334" s="185"/>
      <c r="T3334" s="62" t="str">
        <f>IF(N3334&lt;&gt;"Choose Race",VLOOKUP(Q3334,'Riders Names'!A$2:B$582,2,FALSE),"")</f>
        <v/>
      </c>
      <c r="U3334" s="45" t="str">
        <f>IF(P3334&gt;0,VLOOKUP(Q3334,'Riders Names'!A$2:B$582,1,FALSE),"")</f>
        <v/>
      </c>
      <c r="X3334" s="7" t="str">
        <f>IF('My Races'!$H$2="All",Q3334,CONCATENATE(Q3334,N3334))</f>
        <v>Choose Race</v>
      </c>
    </row>
    <row r="3335" spans="1:24" hidden="1" x14ac:dyDescent="0.2">
      <c r="A3335" s="73" t="str">
        <f t="shared" si="563"/>
        <v/>
      </c>
      <c r="B3335" s="3" t="str">
        <f t="shared" si="561"/>
        <v/>
      </c>
      <c r="E3335" s="14" t="str">
        <f t="shared" si="562"/>
        <v/>
      </c>
      <c r="F3335" s="3">
        <f t="shared" si="559"/>
        <v>8</v>
      </c>
      <c r="G3335" s="3" t="str">
        <f t="shared" si="564"/>
        <v/>
      </c>
      <c r="H3335" s="3">
        <f t="shared" si="560"/>
        <v>0</v>
      </c>
      <c r="I3335" s="3" t="str">
        <f t="shared" si="565"/>
        <v/>
      </c>
      <c r="K3335" s="3">
        <f t="shared" si="556"/>
        <v>61</v>
      </c>
      <c r="L3335" s="3" t="str">
        <f t="shared" si="557"/>
        <v/>
      </c>
      <c r="N3335" s="48" t="s">
        <v>52</v>
      </c>
      <c r="O3335" s="57">
        <f t="shared" si="558"/>
        <v>1</v>
      </c>
      <c r="P3335" s="36"/>
      <c r="Q3335"/>
      <c r="R3335" s="37"/>
      <c r="S3335" s="185"/>
      <c r="T3335" s="62" t="str">
        <f>IF(N3335&lt;&gt;"Choose Race",VLOOKUP(Q3335,'Riders Names'!A$2:B$582,2,FALSE),"")</f>
        <v/>
      </c>
      <c r="U3335" s="45" t="str">
        <f>IF(P3335&gt;0,VLOOKUP(Q3335,'Riders Names'!A$2:B$582,1,FALSE),"")</f>
        <v/>
      </c>
      <c r="X3335" s="7" t="str">
        <f>IF('My Races'!$H$2="All",Q3335,CONCATENATE(Q3335,N3335))</f>
        <v>Choose Race</v>
      </c>
    </row>
    <row r="3336" spans="1:24" hidden="1" x14ac:dyDescent="0.2">
      <c r="A3336" s="73" t="str">
        <f t="shared" si="563"/>
        <v/>
      </c>
      <c r="B3336" s="3" t="str">
        <f t="shared" si="561"/>
        <v/>
      </c>
      <c r="E3336" s="14" t="str">
        <f t="shared" si="562"/>
        <v/>
      </c>
      <c r="F3336" s="3">
        <f t="shared" si="559"/>
        <v>8</v>
      </c>
      <c r="G3336" s="3" t="str">
        <f t="shared" si="564"/>
        <v/>
      </c>
      <c r="H3336" s="3">
        <f t="shared" si="560"/>
        <v>0</v>
      </c>
      <c r="I3336" s="3" t="str">
        <f t="shared" si="565"/>
        <v/>
      </c>
      <c r="K3336" s="3">
        <f t="shared" si="556"/>
        <v>61</v>
      </c>
      <c r="L3336" s="3" t="str">
        <f t="shared" si="557"/>
        <v/>
      </c>
      <c r="N3336" s="48" t="s">
        <v>52</v>
      </c>
      <c r="O3336" s="57">
        <f t="shared" si="558"/>
        <v>1</v>
      </c>
      <c r="P3336" s="36"/>
      <c r="Q3336"/>
      <c r="R3336" s="37"/>
      <c r="S3336" s="185"/>
      <c r="T3336" s="62" t="str">
        <f>IF(N3336&lt;&gt;"Choose Race",VLOOKUP(Q3336,'Riders Names'!A$2:B$582,2,FALSE),"")</f>
        <v/>
      </c>
      <c r="U3336" s="45" t="str">
        <f>IF(P3336&gt;0,VLOOKUP(Q3336,'Riders Names'!A$2:B$582,1,FALSE),"")</f>
        <v/>
      </c>
      <c r="X3336" s="7" t="str">
        <f>IF('My Races'!$H$2="All",Q3336,CONCATENATE(Q3336,N3336))</f>
        <v>Choose Race</v>
      </c>
    </row>
    <row r="3337" spans="1:24" hidden="1" x14ac:dyDescent="0.2">
      <c r="A3337" s="73" t="str">
        <f t="shared" si="563"/>
        <v/>
      </c>
      <c r="B3337" s="3" t="str">
        <f t="shared" si="561"/>
        <v/>
      </c>
      <c r="E3337" s="14" t="str">
        <f t="shared" si="562"/>
        <v/>
      </c>
      <c r="F3337" s="3">
        <f t="shared" si="559"/>
        <v>8</v>
      </c>
      <c r="G3337" s="3" t="str">
        <f t="shared" si="564"/>
        <v/>
      </c>
      <c r="H3337" s="3">
        <f t="shared" si="560"/>
        <v>0</v>
      </c>
      <c r="I3337" s="3" t="str">
        <f t="shared" si="565"/>
        <v/>
      </c>
      <c r="K3337" s="3">
        <f t="shared" ref="K3337:K3400" si="566">IF(X3337=$AA$6,K3336+1,K3336)</f>
        <v>61</v>
      </c>
      <c r="L3337" s="3" t="str">
        <f t="shared" ref="L3337:L3400" si="567">IF(K3337&lt;&gt;K3336,CONCATENATE($AA$4,K3337),"")</f>
        <v/>
      </c>
      <c r="N3337" s="48" t="s">
        <v>52</v>
      </c>
      <c r="O3337" s="57">
        <f t="shared" si="558"/>
        <v>1</v>
      </c>
      <c r="P3337" s="36"/>
      <c r="Q3337"/>
      <c r="R3337" s="37"/>
      <c r="S3337" s="185"/>
      <c r="T3337" s="62" t="str">
        <f>IF(N3337&lt;&gt;"Choose Race",VLOOKUP(Q3337,'Riders Names'!A$2:B$582,2,FALSE),"")</f>
        <v/>
      </c>
      <c r="U3337" s="45" t="str">
        <f>IF(P3337&gt;0,VLOOKUP(Q3337,'Riders Names'!A$2:B$582,1,FALSE),"")</f>
        <v/>
      </c>
      <c r="X3337" s="7" t="str">
        <f>IF('My Races'!$H$2="All",Q3337,CONCATENATE(Q3337,N3337))</f>
        <v>Choose Race</v>
      </c>
    </row>
    <row r="3338" spans="1:24" hidden="1" x14ac:dyDescent="0.2">
      <c r="A3338" s="73" t="str">
        <f t="shared" si="563"/>
        <v/>
      </c>
      <c r="B3338" s="3" t="str">
        <f t="shared" si="561"/>
        <v/>
      </c>
      <c r="E3338" s="14" t="str">
        <f t="shared" si="562"/>
        <v/>
      </c>
      <c r="F3338" s="3">
        <f t="shared" si="559"/>
        <v>8</v>
      </c>
      <c r="G3338" s="3" t="str">
        <f t="shared" si="564"/>
        <v/>
      </c>
      <c r="H3338" s="3">
        <f t="shared" si="560"/>
        <v>0</v>
      </c>
      <c r="I3338" s="3" t="str">
        <f t="shared" si="565"/>
        <v/>
      </c>
      <c r="K3338" s="3">
        <f t="shared" si="566"/>
        <v>61</v>
      </c>
      <c r="L3338" s="3" t="str">
        <f t="shared" si="567"/>
        <v/>
      </c>
      <c r="N3338" s="48" t="s">
        <v>52</v>
      </c>
      <c r="O3338" s="57">
        <f t="shared" si="558"/>
        <v>1</v>
      </c>
      <c r="P3338" s="36"/>
      <c r="Q3338"/>
      <c r="R3338" s="37"/>
      <c r="S3338" s="185"/>
      <c r="T3338" s="62" t="str">
        <f>IF(N3338&lt;&gt;"Choose Race",VLOOKUP(Q3338,'Riders Names'!A$2:B$582,2,FALSE),"")</f>
        <v/>
      </c>
      <c r="U3338" s="45" t="str">
        <f>IF(P3338&gt;0,VLOOKUP(Q3338,'Riders Names'!A$2:B$582,1,FALSE),"")</f>
        <v/>
      </c>
      <c r="X3338" s="7" t="str">
        <f>IF('My Races'!$H$2="All",Q3338,CONCATENATE(Q3338,N3338))</f>
        <v>Choose Race</v>
      </c>
    </row>
    <row r="3339" spans="1:24" hidden="1" x14ac:dyDescent="0.2">
      <c r="A3339" s="73" t="str">
        <f t="shared" si="563"/>
        <v/>
      </c>
      <c r="B3339" s="3" t="str">
        <f t="shared" si="561"/>
        <v/>
      </c>
      <c r="E3339" s="14" t="str">
        <f t="shared" si="562"/>
        <v/>
      </c>
      <c r="F3339" s="3">
        <f t="shared" si="559"/>
        <v>8</v>
      </c>
      <c r="G3339" s="3" t="str">
        <f t="shared" si="564"/>
        <v/>
      </c>
      <c r="H3339" s="3">
        <f t="shared" si="560"/>
        <v>0</v>
      </c>
      <c r="I3339" s="3" t="str">
        <f t="shared" si="565"/>
        <v/>
      </c>
      <c r="K3339" s="3">
        <f t="shared" si="566"/>
        <v>61</v>
      </c>
      <c r="L3339" s="3" t="str">
        <f t="shared" si="567"/>
        <v/>
      </c>
      <c r="N3339" s="48" t="s">
        <v>52</v>
      </c>
      <c r="O3339" s="57">
        <f t="shared" si="558"/>
        <v>1</v>
      </c>
      <c r="P3339" s="36"/>
      <c r="Q3339"/>
      <c r="R3339" s="37"/>
      <c r="S3339" s="185"/>
      <c r="T3339" s="62" t="str">
        <f>IF(N3339&lt;&gt;"Choose Race",VLOOKUP(Q3339,'Riders Names'!A$2:B$582,2,FALSE),"")</f>
        <v/>
      </c>
      <c r="U3339" s="45" t="str">
        <f>IF(P3339&gt;0,VLOOKUP(Q3339,'Riders Names'!A$2:B$582,1,FALSE),"")</f>
        <v/>
      </c>
      <c r="X3339" s="7" t="str">
        <f>IF('My Races'!$H$2="All",Q3339,CONCATENATE(Q3339,N3339))</f>
        <v>Choose Race</v>
      </c>
    </row>
    <row r="3340" spans="1:24" hidden="1" x14ac:dyDescent="0.2">
      <c r="A3340" s="73" t="str">
        <f t="shared" si="563"/>
        <v/>
      </c>
      <c r="B3340" s="3" t="str">
        <f t="shared" si="561"/>
        <v/>
      </c>
      <c r="E3340" s="14" t="str">
        <f t="shared" si="562"/>
        <v/>
      </c>
      <c r="F3340" s="3">
        <f t="shared" si="559"/>
        <v>8</v>
      </c>
      <c r="G3340" s="3" t="str">
        <f t="shared" si="564"/>
        <v/>
      </c>
      <c r="H3340" s="3">
        <f t="shared" si="560"/>
        <v>0</v>
      </c>
      <c r="I3340" s="3" t="str">
        <f t="shared" si="565"/>
        <v/>
      </c>
      <c r="K3340" s="3">
        <f t="shared" si="566"/>
        <v>61</v>
      </c>
      <c r="L3340" s="3" t="str">
        <f t="shared" si="567"/>
        <v/>
      </c>
      <c r="N3340" s="48" t="s">
        <v>52</v>
      </c>
      <c r="O3340" s="57">
        <f t="shared" si="558"/>
        <v>1</v>
      </c>
      <c r="P3340" s="36"/>
      <c r="Q3340"/>
      <c r="R3340" s="37"/>
      <c r="S3340" s="185"/>
      <c r="T3340" s="62" t="str">
        <f>IF(N3340&lt;&gt;"Choose Race",VLOOKUP(Q3340,'Riders Names'!A$2:B$582,2,FALSE),"")</f>
        <v/>
      </c>
      <c r="U3340" s="45" t="str">
        <f>IF(P3340&gt;0,VLOOKUP(Q3340,'Riders Names'!A$2:B$582,1,FALSE),"")</f>
        <v/>
      </c>
      <c r="X3340" s="7" t="str">
        <f>IF('My Races'!$H$2="All",Q3340,CONCATENATE(Q3340,N3340))</f>
        <v>Choose Race</v>
      </c>
    </row>
    <row r="3341" spans="1:24" hidden="1" x14ac:dyDescent="0.2">
      <c r="A3341" s="73" t="str">
        <f t="shared" si="563"/>
        <v/>
      </c>
      <c r="B3341" s="3" t="str">
        <f t="shared" si="561"/>
        <v/>
      </c>
      <c r="E3341" s="14" t="str">
        <f t="shared" si="562"/>
        <v/>
      </c>
      <c r="F3341" s="3">
        <f t="shared" si="559"/>
        <v>8</v>
      </c>
      <c r="G3341" s="3" t="str">
        <f t="shared" si="564"/>
        <v/>
      </c>
      <c r="H3341" s="3">
        <f t="shared" si="560"/>
        <v>0</v>
      </c>
      <c r="I3341" s="3" t="str">
        <f t="shared" si="565"/>
        <v/>
      </c>
      <c r="K3341" s="3">
        <f t="shared" si="566"/>
        <v>61</v>
      </c>
      <c r="L3341" s="3" t="str">
        <f t="shared" si="567"/>
        <v/>
      </c>
      <c r="N3341" s="48" t="s">
        <v>52</v>
      </c>
      <c r="O3341" s="57">
        <f t="shared" si="558"/>
        <v>1</v>
      </c>
      <c r="P3341" s="36"/>
      <c r="Q3341"/>
      <c r="R3341" s="37"/>
      <c r="S3341" s="185"/>
      <c r="T3341" s="62" t="str">
        <f>IF(N3341&lt;&gt;"Choose Race",VLOOKUP(Q3341,'Riders Names'!A$2:B$582,2,FALSE),"")</f>
        <v/>
      </c>
      <c r="U3341" s="45" t="str">
        <f>IF(P3341&gt;0,VLOOKUP(Q3341,'Riders Names'!A$2:B$582,1,FALSE),"")</f>
        <v/>
      </c>
      <c r="X3341" s="7" t="str">
        <f>IF('My Races'!$H$2="All",Q3341,CONCATENATE(Q3341,N3341))</f>
        <v>Choose Race</v>
      </c>
    </row>
    <row r="3342" spans="1:24" hidden="1" x14ac:dyDescent="0.2">
      <c r="A3342" s="73" t="str">
        <f t="shared" si="563"/>
        <v/>
      </c>
      <c r="B3342" s="3" t="str">
        <f t="shared" si="561"/>
        <v/>
      </c>
      <c r="E3342" s="14" t="str">
        <f t="shared" si="562"/>
        <v/>
      </c>
      <c r="F3342" s="3">
        <f t="shared" si="559"/>
        <v>8</v>
      </c>
      <c r="G3342" s="3" t="str">
        <f t="shared" si="564"/>
        <v/>
      </c>
      <c r="H3342" s="3">
        <f t="shared" si="560"/>
        <v>0</v>
      </c>
      <c r="I3342" s="3" t="str">
        <f t="shared" si="565"/>
        <v/>
      </c>
      <c r="K3342" s="3">
        <f t="shared" si="566"/>
        <v>61</v>
      </c>
      <c r="L3342" s="3" t="str">
        <f t="shared" si="567"/>
        <v/>
      </c>
      <c r="N3342" s="48" t="s">
        <v>52</v>
      </c>
      <c r="O3342" s="57">
        <f t="shared" si="558"/>
        <v>1</v>
      </c>
      <c r="P3342" s="36"/>
      <c r="Q3342"/>
      <c r="R3342" s="37"/>
      <c r="S3342" s="185"/>
      <c r="T3342" s="62" t="str">
        <f>IF(N3342&lt;&gt;"Choose Race",VLOOKUP(Q3342,'Riders Names'!A$2:B$582,2,FALSE),"")</f>
        <v/>
      </c>
      <c r="U3342" s="45" t="str">
        <f>IF(P3342&gt;0,VLOOKUP(Q3342,'Riders Names'!A$2:B$582,1,FALSE),"")</f>
        <v/>
      </c>
      <c r="X3342" s="7" t="str">
        <f>IF('My Races'!$H$2="All",Q3342,CONCATENATE(Q3342,N3342))</f>
        <v>Choose Race</v>
      </c>
    </row>
    <row r="3343" spans="1:24" hidden="1" x14ac:dyDescent="0.2">
      <c r="A3343" s="73" t="str">
        <f t="shared" si="563"/>
        <v/>
      </c>
      <c r="B3343" s="3" t="str">
        <f t="shared" si="561"/>
        <v/>
      </c>
      <c r="E3343" s="14" t="str">
        <f t="shared" si="562"/>
        <v/>
      </c>
      <c r="F3343" s="3">
        <f t="shared" si="559"/>
        <v>8</v>
      </c>
      <c r="G3343" s="3" t="str">
        <f t="shared" si="564"/>
        <v/>
      </c>
      <c r="H3343" s="3">
        <f t="shared" si="560"/>
        <v>0</v>
      </c>
      <c r="I3343" s="3" t="str">
        <f t="shared" si="565"/>
        <v/>
      </c>
      <c r="K3343" s="3">
        <f t="shared" si="566"/>
        <v>61</v>
      </c>
      <c r="L3343" s="3" t="str">
        <f t="shared" si="567"/>
        <v/>
      </c>
      <c r="N3343" s="48" t="s">
        <v>52</v>
      </c>
      <c r="O3343" s="57">
        <f t="shared" si="558"/>
        <v>1</v>
      </c>
      <c r="P3343" s="36"/>
      <c r="Q3343"/>
      <c r="R3343" s="37"/>
      <c r="S3343" s="185"/>
      <c r="T3343" s="62" t="str">
        <f>IF(N3343&lt;&gt;"Choose Race",VLOOKUP(Q3343,'Riders Names'!A$2:B$582,2,FALSE),"")</f>
        <v/>
      </c>
      <c r="U3343" s="45" t="str">
        <f>IF(P3343&gt;0,VLOOKUP(Q3343,'Riders Names'!A$2:B$582,1,FALSE),"")</f>
        <v/>
      </c>
      <c r="X3343" s="7" t="str">
        <f>IF('My Races'!$H$2="All",Q3343,CONCATENATE(Q3343,N3343))</f>
        <v>Choose Race</v>
      </c>
    </row>
    <row r="3344" spans="1:24" hidden="1" x14ac:dyDescent="0.2">
      <c r="A3344" s="73" t="str">
        <f t="shared" si="563"/>
        <v/>
      </c>
      <c r="B3344" s="3" t="str">
        <f t="shared" si="561"/>
        <v/>
      </c>
      <c r="E3344" s="14" t="str">
        <f t="shared" si="562"/>
        <v/>
      </c>
      <c r="F3344" s="3">
        <f t="shared" si="559"/>
        <v>8</v>
      </c>
      <c r="G3344" s="3" t="str">
        <f t="shared" si="564"/>
        <v/>
      </c>
      <c r="H3344" s="3">
        <f t="shared" si="560"/>
        <v>0</v>
      </c>
      <c r="I3344" s="3" t="str">
        <f t="shared" si="565"/>
        <v/>
      </c>
      <c r="K3344" s="3">
        <f t="shared" si="566"/>
        <v>61</v>
      </c>
      <c r="L3344" s="3" t="str">
        <f t="shared" si="567"/>
        <v/>
      </c>
      <c r="N3344" s="48" t="s">
        <v>52</v>
      </c>
      <c r="O3344" s="57">
        <f t="shared" ref="O3344:O3407" si="568">IF(AND(N3344&lt;&gt;"Choose Race",N3344=N3343),O3343+1,1)</f>
        <v>1</v>
      </c>
      <c r="P3344" s="36"/>
      <c r="Q3344"/>
      <c r="R3344" s="37"/>
      <c r="S3344" s="185"/>
      <c r="T3344" s="62" t="str">
        <f>IF(N3344&lt;&gt;"Choose Race",VLOOKUP(Q3344,'Riders Names'!A$2:B$582,2,FALSE),"")</f>
        <v/>
      </c>
      <c r="U3344" s="45" t="str">
        <f>IF(P3344&gt;0,VLOOKUP(Q3344,'Riders Names'!A$2:B$582,1,FALSE),"")</f>
        <v/>
      </c>
      <c r="X3344" s="7" t="str">
        <f>IF('My Races'!$H$2="All",Q3344,CONCATENATE(Q3344,N3344))</f>
        <v>Choose Race</v>
      </c>
    </row>
    <row r="3345" spans="1:24" hidden="1" x14ac:dyDescent="0.2">
      <c r="A3345" s="73" t="str">
        <f t="shared" si="563"/>
        <v/>
      </c>
      <c r="B3345" s="3" t="str">
        <f t="shared" si="561"/>
        <v/>
      </c>
      <c r="E3345" s="14" t="str">
        <f t="shared" si="562"/>
        <v/>
      </c>
      <c r="F3345" s="3">
        <f t="shared" si="559"/>
        <v>8</v>
      </c>
      <c r="G3345" s="3" t="str">
        <f t="shared" si="564"/>
        <v/>
      </c>
      <c r="H3345" s="3">
        <f t="shared" si="560"/>
        <v>0</v>
      </c>
      <c r="I3345" s="3" t="str">
        <f t="shared" si="565"/>
        <v/>
      </c>
      <c r="K3345" s="3">
        <f t="shared" si="566"/>
        <v>61</v>
      </c>
      <c r="L3345" s="3" t="str">
        <f t="shared" si="567"/>
        <v/>
      </c>
      <c r="N3345" s="48" t="s">
        <v>52</v>
      </c>
      <c r="O3345" s="57">
        <f t="shared" si="568"/>
        <v>1</v>
      </c>
      <c r="P3345" s="36"/>
      <c r="Q3345"/>
      <c r="R3345" s="37"/>
      <c r="S3345" s="185"/>
      <c r="T3345" s="62" t="str">
        <f>IF(N3345&lt;&gt;"Choose Race",VLOOKUP(Q3345,'Riders Names'!A$2:B$582,2,FALSE),"")</f>
        <v/>
      </c>
      <c r="U3345" s="45" t="str">
        <f>IF(P3345&gt;0,VLOOKUP(Q3345,'Riders Names'!A$2:B$582,1,FALSE),"")</f>
        <v/>
      </c>
      <c r="X3345" s="7" t="str">
        <f>IF('My Races'!$H$2="All",Q3345,CONCATENATE(Q3345,N3345))</f>
        <v>Choose Race</v>
      </c>
    </row>
    <row r="3346" spans="1:24" hidden="1" x14ac:dyDescent="0.2">
      <c r="A3346" s="73" t="str">
        <f t="shared" si="563"/>
        <v/>
      </c>
      <c r="B3346" s="3" t="str">
        <f t="shared" si="561"/>
        <v/>
      </c>
      <c r="E3346" s="14" t="str">
        <f t="shared" si="562"/>
        <v/>
      </c>
      <c r="F3346" s="3">
        <f t="shared" si="559"/>
        <v>8</v>
      </c>
      <c r="G3346" s="3" t="str">
        <f t="shared" si="564"/>
        <v/>
      </c>
      <c r="H3346" s="3">
        <f t="shared" si="560"/>
        <v>0</v>
      </c>
      <c r="I3346" s="3" t="str">
        <f t="shared" si="565"/>
        <v/>
      </c>
      <c r="K3346" s="3">
        <f t="shared" si="566"/>
        <v>61</v>
      </c>
      <c r="L3346" s="3" t="str">
        <f t="shared" si="567"/>
        <v/>
      </c>
      <c r="N3346" s="48" t="s">
        <v>52</v>
      </c>
      <c r="O3346" s="57">
        <f t="shared" si="568"/>
        <v>1</v>
      </c>
      <c r="P3346" s="36"/>
      <c r="Q3346"/>
      <c r="R3346" s="37"/>
      <c r="S3346" s="185"/>
      <c r="T3346" s="62" t="str">
        <f>IF(N3346&lt;&gt;"Choose Race",VLOOKUP(Q3346,'Riders Names'!A$2:B$582,2,FALSE),"")</f>
        <v/>
      </c>
      <c r="U3346" s="45" t="str">
        <f>IF(P3346&gt;0,VLOOKUP(Q3346,'Riders Names'!A$2:B$582,1,FALSE),"")</f>
        <v/>
      </c>
      <c r="X3346" s="7" t="str">
        <f>IF('My Races'!$H$2="All",Q3346,CONCATENATE(Q3346,N3346))</f>
        <v>Choose Race</v>
      </c>
    </row>
    <row r="3347" spans="1:24" hidden="1" x14ac:dyDescent="0.2">
      <c r="A3347" s="73" t="str">
        <f t="shared" si="563"/>
        <v/>
      </c>
      <c r="B3347" s="3" t="str">
        <f t="shared" si="561"/>
        <v/>
      </c>
      <c r="E3347" s="14" t="str">
        <f t="shared" si="562"/>
        <v/>
      </c>
      <c r="F3347" s="3">
        <f t="shared" ref="F3347:F3410" si="569">IF(AND(E3347&lt;&gt;"",E3346&lt;&gt;E3347),F3346+1,F3346)</f>
        <v>8</v>
      </c>
      <c r="G3347" s="3" t="str">
        <f t="shared" si="564"/>
        <v/>
      </c>
      <c r="H3347" s="3">
        <f t="shared" si="560"/>
        <v>0</v>
      </c>
      <c r="I3347" s="3" t="str">
        <f t="shared" si="565"/>
        <v/>
      </c>
      <c r="K3347" s="3">
        <f t="shared" si="566"/>
        <v>61</v>
      </c>
      <c r="L3347" s="3" t="str">
        <f t="shared" si="567"/>
        <v/>
      </c>
      <c r="N3347" s="48" t="s">
        <v>52</v>
      </c>
      <c r="O3347" s="57">
        <f t="shared" si="568"/>
        <v>1</v>
      </c>
      <c r="P3347" s="36"/>
      <c r="Q3347"/>
      <c r="R3347" s="37"/>
      <c r="S3347" s="185"/>
      <c r="T3347" s="62" t="str">
        <f>IF(N3347&lt;&gt;"Choose Race",VLOOKUP(Q3347,'Riders Names'!A$2:B$582,2,FALSE),"")</f>
        <v/>
      </c>
      <c r="U3347" s="45" t="str">
        <f>IF(P3347&gt;0,VLOOKUP(Q3347,'Riders Names'!A$2:B$582,1,FALSE),"")</f>
        <v/>
      </c>
      <c r="X3347" s="7" t="str">
        <f>IF('My Races'!$H$2="All",Q3347,CONCATENATE(Q3347,N3347))</f>
        <v>Choose Race</v>
      </c>
    </row>
    <row r="3348" spans="1:24" hidden="1" x14ac:dyDescent="0.2">
      <c r="A3348" s="73" t="str">
        <f t="shared" si="563"/>
        <v/>
      </c>
      <c r="B3348" s="3" t="str">
        <f t="shared" si="561"/>
        <v/>
      </c>
      <c r="E3348" s="14" t="str">
        <f t="shared" si="562"/>
        <v/>
      </c>
      <c r="F3348" s="3">
        <f t="shared" si="569"/>
        <v>8</v>
      </c>
      <c r="G3348" s="3" t="str">
        <f t="shared" si="564"/>
        <v/>
      </c>
      <c r="H3348" s="3">
        <f t="shared" si="560"/>
        <v>0</v>
      </c>
      <c r="I3348" s="3" t="str">
        <f t="shared" si="565"/>
        <v/>
      </c>
      <c r="K3348" s="3">
        <f t="shared" si="566"/>
        <v>61</v>
      </c>
      <c r="L3348" s="3" t="str">
        <f t="shared" si="567"/>
        <v/>
      </c>
      <c r="N3348" s="48" t="s">
        <v>52</v>
      </c>
      <c r="O3348" s="57">
        <f t="shared" si="568"/>
        <v>1</v>
      </c>
      <c r="P3348" s="36"/>
      <c r="Q3348"/>
      <c r="R3348" s="37"/>
      <c r="S3348" s="185"/>
      <c r="T3348" s="62" t="str">
        <f>IF(N3348&lt;&gt;"Choose Race",VLOOKUP(Q3348,'Riders Names'!A$2:B$582,2,FALSE),"")</f>
        <v/>
      </c>
      <c r="U3348" s="45" t="str">
        <f>IF(P3348&gt;0,VLOOKUP(Q3348,'Riders Names'!A$2:B$582,1,FALSE),"")</f>
        <v/>
      </c>
      <c r="X3348" s="7" t="str">
        <f>IF('My Races'!$H$2="All",Q3348,CONCATENATE(Q3348,N3348))</f>
        <v>Choose Race</v>
      </c>
    </row>
    <row r="3349" spans="1:24" hidden="1" x14ac:dyDescent="0.2">
      <c r="A3349" s="73" t="str">
        <f t="shared" si="563"/>
        <v/>
      </c>
      <c r="B3349" s="3" t="str">
        <f t="shared" si="561"/>
        <v/>
      </c>
      <c r="E3349" s="14" t="str">
        <f t="shared" si="562"/>
        <v/>
      </c>
      <c r="F3349" s="3">
        <f t="shared" si="569"/>
        <v>8</v>
      </c>
      <c r="G3349" s="3" t="str">
        <f t="shared" si="564"/>
        <v/>
      </c>
      <c r="H3349" s="3">
        <f t="shared" si="560"/>
        <v>0</v>
      </c>
      <c r="I3349" s="3" t="str">
        <f t="shared" si="565"/>
        <v/>
      </c>
      <c r="K3349" s="3">
        <f t="shared" si="566"/>
        <v>61</v>
      </c>
      <c r="L3349" s="3" t="str">
        <f t="shared" si="567"/>
        <v/>
      </c>
      <c r="N3349" s="48" t="s">
        <v>52</v>
      </c>
      <c r="O3349" s="57">
        <f t="shared" si="568"/>
        <v>1</v>
      </c>
      <c r="P3349" s="36"/>
      <c r="Q3349"/>
      <c r="R3349" s="37"/>
      <c r="S3349" s="185"/>
      <c r="T3349" s="62" t="str">
        <f>IF(N3349&lt;&gt;"Choose Race",VLOOKUP(Q3349,'Riders Names'!A$2:B$582,2,FALSE),"")</f>
        <v/>
      </c>
      <c r="U3349" s="45" t="str">
        <f>IF(P3349&gt;0,VLOOKUP(Q3349,'Riders Names'!A$2:B$582,1,FALSE),"")</f>
        <v/>
      </c>
      <c r="X3349" s="7" t="str">
        <f>IF('My Races'!$H$2="All",Q3349,CONCATENATE(Q3349,N3349))</f>
        <v>Choose Race</v>
      </c>
    </row>
    <row r="3350" spans="1:24" hidden="1" x14ac:dyDescent="0.2">
      <c r="A3350" s="73" t="str">
        <f t="shared" si="563"/>
        <v/>
      </c>
      <c r="B3350" s="3" t="str">
        <f t="shared" si="561"/>
        <v/>
      </c>
      <c r="E3350" s="14" t="str">
        <f t="shared" si="562"/>
        <v/>
      </c>
      <c r="F3350" s="3">
        <f t="shared" si="569"/>
        <v>8</v>
      </c>
      <c r="G3350" s="3" t="str">
        <f t="shared" si="564"/>
        <v/>
      </c>
      <c r="H3350" s="3">
        <f t="shared" si="560"/>
        <v>0</v>
      </c>
      <c r="I3350" s="3" t="str">
        <f t="shared" si="565"/>
        <v/>
      </c>
      <c r="K3350" s="3">
        <f t="shared" si="566"/>
        <v>61</v>
      </c>
      <c r="L3350" s="3" t="str">
        <f t="shared" si="567"/>
        <v/>
      </c>
      <c r="N3350" s="48" t="s">
        <v>52</v>
      </c>
      <c r="O3350" s="57">
        <f t="shared" si="568"/>
        <v>1</v>
      </c>
      <c r="P3350" s="36"/>
      <c r="Q3350"/>
      <c r="R3350" s="37"/>
      <c r="S3350" s="185"/>
      <c r="T3350" s="62" t="str">
        <f>IF(N3350&lt;&gt;"Choose Race",VLOOKUP(Q3350,'Riders Names'!A$2:B$582,2,FALSE),"")</f>
        <v/>
      </c>
      <c r="U3350" s="45" t="str">
        <f>IF(P3350&gt;0,VLOOKUP(Q3350,'Riders Names'!A$2:B$582,1,FALSE),"")</f>
        <v/>
      </c>
      <c r="X3350" s="7" t="str">
        <f>IF('My Races'!$H$2="All",Q3350,CONCATENATE(Q3350,N3350))</f>
        <v>Choose Race</v>
      </c>
    </row>
    <row r="3351" spans="1:24" hidden="1" x14ac:dyDescent="0.2">
      <c r="A3351" s="73" t="str">
        <f t="shared" si="563"/>
        <v/>
      </c>
      <c r="B3351" s="3" t="str">
        <f t="shared" si="561"/>
        <v/>
      </c>
      <c r="E3351" s="14" t="str">
        <f t="shared" si="562"/>
        <v/>
      </c>
      <c r="F3351" s="3">
        <f t="shared" si="569"/>
        <v>8</v>
      </c>
      <c r="G3351" s="3" t="str">
        <f t="shared" si="564"/>
        <v/>
      </c>
      <c r="H3351" s="3">
        <f t="shared" si="560"/>
        <v>0</v>
      </c>
      <c r="I3351" s="3" t="str">
        <f t="shared" si="565"/>
        <v/>
      </c>
      <c r="K3351" s="3">
        <f t="shared" si="566"/>
        <v>61</v>
      </c>
      <c r="L3351" s="3" t="str">
        <f t="shared" si="567"/>
        <v/>
      </c>
      <c r="N3351" s="48" t="s">
        <v>52</v>
      </c>
      <c r="O3351" s="57">
        <f t="shared" si="568"/>
        <v>1</v>
      </c>
      <c r="P3351" s="36"/>
      <c r="Q3351"/>
      <c r="R3351" s="37"/>
      <c r="S3351" s="185"/>
      <c r="T3351" s="62" t="str">
        <f>IF(N3351&lt;&gt;"Choose Race",VLOOKUP(Q3351,'Riders Names'!A$2:B$582,2,FALSE),"")</f>
        <v/>
      </c>
      <c r="U3351" s="45" t="str">
        <f>IF(P3351&gt;0,VLOOKUP(Q3351,'Riders Names'!A$2:B$582,1,FALSE),"")</f>
        <v/>
      </c>
      <c r="X3351" s="7" t="str">
        <f>IF('My Races'!$H$2="All",Q3351,CONCATENATE(Q3351,N3351))</f>
        <v>Choose Race</v>
      </c>
    </row>
    <row r="3352" spans="1:24" hidden="1" x14ac:dyDescent="0.2">
      <c r="A3352" s="73" t="str">
        <f t="shared" si="563"/>
        <v/>
      </c>
      <c r="B3352" s="3" t="str">
        <f t="shared" si="561"/>
        <v/>
      </c>
      <c r="E3352" s="14" t="str">
        <f t="shared" si="562"/>
        <v/>
      </c>
      <c r="F3352" s="3">
        <f t="shared" si="569"/>
        <v>8</v>
      </c>
      <c r="G3352" s="3" t="str">
        <f t="shared" si="564"/>
        <v/>
      </c>
      <c r="H3352" s="3">
        <f t="shared" si="560"/>
        <v>0</v>
      </c>
      <c r="I3352" s="3" t="str">
        <f t="shared" si="565"/>
        <v/>
      </c>
      <c r="K3352" s="3">
        <f t="shared" si="566"/>
        <v>61</v>
      </c>
      <c r="L3352" s="3" t="str">
        <f t="shared" si="567"/>
        <v/>
      </c>
      <c r="N3352" s="48" t="s">
        <v>52</v>
      </c>
      <c r="O3352" s="57">
        <f t="shared" si="568"/>
        <v>1</v>
      </c>
      <c r="P3352" s="36"/>
      <c r="Q3352"/>
      <c r="R3352" s="37"/>
      <c r="S3352" s="185"/>
      <c r="T3352" s="62" t="str">
        <f>IF(N3352&lt;&gt;"Choose Race",VLOOKUP(Q3352,'Riders Names'!A$2:B$582,2,FALSE),"")</f>
        <v/>
      </c>
      <c r="U3352" s="45" t="str">
        <f>IF(P3352&gt;0,VLOOKUP(Q3352,'Riders Names'!A$2:B$582,1,FALSE),"")</f>
        <v/>
      </c>
      <c r="X3352" s="7" t="str">
        <f>IF('My Races'!$H$2="All",Q3352,CONCATENATE(Q3352,N3352))</f>
        <v>Choose Race</v>
      </c>
    </row>
    <row r="3353" spans="1:24" hidden="1" x14ac:dyDescent="0.2">
      <c r="A3353" s="73" t="str">
        <f t="shared" si="563"/>
        <v/>
      </c>
      <c r="B3353" s="3" t="str">
        <f t="shared" si="561"/>
        <v/>
      </c>
      <c r="E3353" s="14" t="str">
        <f t="shared" si="562"/>
        <v/>
      </c>
      <c r="F3353" s="3">
        <f t="shared" si="569"/>
        <v>8</v>
      </c>
      <c r="G3353" s="3" t="str">
        <f t="shared" si="564"/>
        <v/>
      </c>
      <c r="H3353" s="3">
        <f t="shared" si="560"/>
        <v>0</v>
      </c>
      <c r="I3353" s="3" t="str">
        <f t="shared" si="565"/>
        <v/>
      </c>
      <c r="K3353" s="3">
        <f t="shared" si="566"/>
        <v>61</v>
      </c>
      <c r="L3353" s="3" t="str">
        <f t="shared" si="567"/>
        <v/>
      </c>
      <c r="N3353" s="48" t="s">
        <v>52</v>
      </c>
      <c r="O3353" s="57">
        <f t="shared" si="568"/>
        <v>1</v>
      </c>
      <c r="P3353" s="36"/>
      <c r="Q3353"/>
      <c r="R3353" s="37"/>
      <c r="S3353" s="185"/>
      <c r="T3353" s="62" t="str">
        <f>IF(N3353&lt;&gt;"Choose Race",VLOOKUP(Q3353,'Riders Names'!A$2:B$582,2,FALSE),"")</f>
        <v/>
      </c>
      <c r="U3353" s="45" t="str">
        <f>IF(P3353&gt;0,VLOOKUP(Q3353,'Riders Names'!A$2:B$582,1,FALSE),"")</f>
        <v/>
      </c>
      <c r="X3353" s="7" t="str">
        <f>IF('My Races'!$H$2="All",Q3353,CONCATENATE(Q3353,N3353))</f>
        <v>Choose Race</v>
      </c>
    </row>
    <row r="3354" spans="1:24" hidden="1" x14ac:dyDescent="0.2">
      <c r="A3354" s="73" t="str">
        <f t="shared" si="563"/>
        <v/>
      </c>
      <c r="B3354" s="3" t="str">
        <f t="shared" si="561"/>
        <v/>
      </c>
      <c r="E3354" s="14" t="str">
        <f t="shared" si="562"/>
        <v/>
      </c>
      <c r="F3354" s="3">
        <f t="shared" si="569"/>
        <v>8</v>
      </c>
      <c r="G3354" s="3" t="str">
        <f t="shared" si="564"/>
        <v/>
      </c>
      <c r="H3354" s="3">
        <f t="shared" si="560"/>
        <v>0</v>
      </c>
      <c r="I3354" s="3" t="str">
        <f t="shared" si="565"/>
        <v/>
      </c>
      <c r="K3354" s="3">
        <f t="shared" si="566"/>
        <v>61</v>
      </c>
      <c r="L3354" s="3" t="str">
        <f t="shared" si="567"/>
        <v/>
      </c>
      <c r="N3354" s="48" t="s">
        <v>52</v>
      </c>
      <c r="O3354" s="57">
        <f t="shared" si="568"/>
        <v>1</v>
      </c>
      <c r="P3354" s="36"/>
      <c r="Q3354"/>
      <c r="R3354" s="37"/>
      <c r="S3354" s="185"/>
      <c r="T3354" s="62" t="str">
        <f>IF(N3354&lt;&gt;"Choose Race",VLOOKUP(Q3354,'Riders Names'!A$2:B$582,2,FALSE),"")</f>
        <v/>
      </c>
      <c r="U3354" s="45" t="str">
        <f>IF(P3354&gt;0,VLOOKUP(Q3354,'Riders Names'!A$2:B$582,1,FALSE),"")</f>
        <v/>
      </c>
      <c r="X3354" s="7" t="str">
        <f>IF('My Races'!$H$2="All",Q3354,CONCATENATE(Q3354,N3354))</f>
        <v>Choose Race</v>
      </c>
    </row>
    <row r="3355" spans="1:24" hidden="1" x14ac:dyDescent="0.2">
      <c r="A3355" s="73" t="str">
        <f t="shared" si="563"/>
        <v/>
      </c>
      <c r="B3355" s="3" t="str">
        <f t="shared" si="561"/>
        <v/>
      </c>
      <c r="E3355" s="14" t="str">
        <f t="shared" si="562"/>
        <v/>
      </c>
      <c r="F3355" s="3">
        <f t="shared" si="569"/>
        <v>8</v>
      </c>
      <c r="G3355" s="3" t="str">
        <f t="shared" si="564"/>
        <v/>
      </c>
      <c r="H3355" s="3">
        <f t="shared" si="560"/>
        <v>0</v>
      </c>
      <c r="I3355" s="3" t="str">
        <f t="shared" si="565"/>
        <v/>
      </c>
      <c r="K3355" s="3">
        <f t="shared" si="566"/>
        <v>61</v>
      </c>
      <c r="L3355" s="3" t="str">
        <f t="shared" si="567"/>
        <v/>
      </c>
      <c r="N3355" s="48" t="s">
        <v>52</v>
      </c>
      <c r="O3355" s="57">
        <f t="shared" si="568"/>
        <v>1</v>
      </c>
      <c r="P3355" s="36"/>
      <c r="Q3355"/>
      <c r="R3355" s="37"/>
      <c r="S3355" s="185"/>
      <c r="T3355" s="62" t="str">
        <f>IF(N3355&lt;&gt;"Choose Race",VLOOKUP(Q3355,'Riders Names'!A$2:B$582,2,FALSE),"")</f>
        <v/>
      </c>
      <c r="U3355" s="45" t="str">
        <f>IF(P3355&gt;0,VLOOKUP(Q3355,'Riders Names'!A$2:B$582,1,FALSE),"")</f>
        <v/>
      </c>
      <c r="X3355" s="7" t="str">
        <f>IF('My Races'!$H$2="All",Q3355,CONCATENATE(Q3355,N3355))</f>
        <v>Choose Race</v>
      </c>
    </row>
    <row r="3356" spans="1:24" hidden="1" x14ac:dyDescent="0.2">
      <c r="A3356" s="73" t="str">
        <f t="shared" si="563"/>
        <v/>
      </c>
      <c r="B3356" s="3" t="str">
        <f t="shared" si="561"/>
        <v/>
      </c>
      <c r="E3356" s="14" t="str">
        <f t="shared" si="562"/>
        <v/>
      </c>
      <c r="F3356" s="3">
        <f t="shared" si="569"/>
        <v>8</v>
      </c>
      <c r="G3356" s="3" t="str">
        <f t="shared" si="564"/>
        <v/>
      </c>
      <c r="H3356" s="3">
        <f t="shared" si="560"/>
        <v>0</v>
      </c>
      <c r="I3356" s="3" t="str">
        <f t="shared" si="565"/>
        <v/>
      </c>
      <c r="K3356" s="3">
        <f t="shared" si="566"/>
        <v>61</v>
      </c>
      <c r="L3356" s="3" t="str">
        <f t="shared" si="567"/>
        <v/>
      </c>
      <c r="N3356" s="48" t="s">
        <v>52</v>
      </c>
      <c r="O3356" s="57">
        <f t="shared" si="568"/>
        <v>1</v>
      </c>
      <c r="P3356" s="36"/>
      <c r="Q3356"/>
      <c r="R3356" s="37"/>
      <c r="S3356" s="185"/>
      <c r="T3356" s="62" t="str">
        <f>IF(N3356&lt;&gt;"Choose Race",VLOOKUP(Q3356,'Riders Names'!A$2:B$582,2,FALSE),"")</f>
        <v/>
      </c>
      <c r="U3356" s="45" t="str">
        <f>IF(P3356&gt;0,VLOOKUP(Q3356,'Riders Names'!A$2:B$582,1,FALSE),"")</f>
        <v/>
      </c>
      <c r="X3356" s="7" t="str">
        <f>IF('My Races'!$H$2="All",Q3356,CONCATENATE(Q3356,N3356))</f>
        <v>Choose Race</v>
      </c>
    </row>
    <row r="3357" spans="1:24" hidden="1" x14ac:dyDescent="0.2">
      <c r="A3357" s="73" t="str">
        <f t="shared" si="563"/>
        <v/>
      </c>
      <c r="B3357" s="3" t="str">
        <f t="shared" si="561"/>
        <v/>
      </c>
      <c r="E3357" s="14" t="str">
        <f t="shared" si="562"/>
        <v/>
      </c>
      <c r="F3357" s="3">
        <f t="shared" si="569"/>
        <v>8</v>
      </c>
      <c r="G3357" s="3" t="str">
        <f t="shared" si="564"/>
        <v/>
      </c>
      <c r="H3357" s="3">
        <f t="shared" si="560"/>
        <v>0</v>
      </c>
      <c r="I3357" s="3" t="str">
        <f t="shared" si="565"/>
        <v/>
      </c>
      <c r="K3357" s="3">
        <f t="shared" si="566"/>
        <v>61</v>
      </c>
      <c r="L3357" s="3" t="str">
        <f t="shared" si="567"/>
        <v/>
      </c>
      <c r="N3357" s="48" t="s">
        <v>52</v>
      </c>
      <c r="O3357" s="57">
        <f t="shared" si="568"/>
        <v>1</v>
      </c>
      <c r="P3357" s="36"/>
      <c r="Q3357"/>
      <c r="R3357" s="37"/>
      <c r="S3357" s="185"/>
      <c r="T3357" s="62" t="str">
        <f>IF(N3357&lt;&gt;"Choose Race",VLOOKUP(Q3357,'Riders Names'!A$2:B$582,2,FALSE),"")</f>
        <v/>
      </c>
      <c r="U3357" s="45" t="str">
        <f>IF(P3357&gt;0,VLOOKUP(Q3357,'Riders Names'!A$2:B$582,1,FALSE),"")</f>
        <v/>
      </c>
      <c r="X3357" s="7" t="str">
        <f>IF('My Races'!$H$2="All",Q3357,CONCATENATE(Q3357,N3357))</f>
        <v>Choose Race</v>
      </c>
    </row>
    <row r="3358" spans="1:24" hidden="1" x14ac:dyDescent="0.2">
      <c r="A3358" s="73" t="str">
        <f t="shared" si="563"/>
        <v/>
      </c>
      <c r="B3358" s="3" t="str">
        <f t="shared" si="561"/>
        <v/>
      </c>
      <c r="E3358" s="14" t="str">
        <f t="shared" si="562"/>
        <v/>
      </c>
      <c r="F3358" s="3">
        <f t="shared" si="569"/>
        <v>8</v>
      </c>
      <c r="G3358" s="3" t="str">
        <f t="shared" si="564"/>
        <v/>
      </c>
      <c r="H3358" s="3">
        <f t="shared" si="560"/>
        <v>0</v>
      </c>
      <c r="I3358" s="3" t="str">
        <f t="shared" si="565"/>
        <v/>
      </c>
      <c r="K3358" s="3">
        <f t="shared" si="566"/>
        <v>61</v>
      </c>
      <c r="L3358" s="3" t="str">
        <f t="shared" si="567"/>
        <v/>
      </c>
      <c r="N3358" s="48" t="s">
        <v>52</v>
      </c>
      <c r="O3358" s="57">
        <f t="shared" si="568"/>
        <v>1</v>
      </c>
      <c r="P3358" s="36"/>
      <c r="Q3358"/>
      <c r="R3358" s="37"/>
      <c r="S3358" s="185"/>
      <c r="T3358" s="62" t="str">
        <f>IF(N3358&lt;&gt;"Choose Race",VLOOKUP(Q3358,'Riders Names'!A$2:B$582,2,FALSE),"")</f>
        <v/>
      </c>
      <c r="U3358" s="45" t="str">
        <f>IF(P3358&gt;0,VLOOKUP(Q3358,'Riders Names'!A$2:B$582,1,FALSE),"")</f>
        <v/>
      </c>
      <c r="X3358" s="7" t="str">
        <f>IF('My Races'!$H$2="All",Q3358,CONCATENATE(Q3358,N3358))</f>
        <v>Choose Race</v>
      </c>
    </row>
    <row r="3359" spans="1:24" hidden="1" x14ac:dyDescent="0.2">
      <c r="A3359" s="73" t="str">
        <f t="shared" si="563"/>
        <v/>
      </c>
      <c r="B3359" s="3" t="str">
        <f t="shared" si="561"/>
        <v/>
      </c>
      <c r="E3359" s="14" t="str">
        <f t="shared" si="562"/>
        <v/>
      </c>
      <c r="F3359" s="3">
        <f t="shared" si="569"/>
        <v>8</v>
      </c>
      <c r="G3359" s="3" t="str">
        <f t="shared" si="564"/>
        <v/>
      </c>
      <c r="H3359" s="3">
        <f t="shared" si="560"/>
        <v>0</v>
      </c>
      <c r="I3359" s="3" t="str">
        <f t="shared" si="565"/>
        <v/>
      </c>
      <c r="K3359" s="3">
        <f t="shared" si="566"/>
        <v>61</v>
      </c>
      <c r="L3359" s="3" t="str">
        <f t="shared" si="567"/>
        <v/>
      </c>
      <c r="N3359" s="48" t="s">
        <v>52</v>
      </c>
      <c r="O3359" s="57">
        <f t="shared" si="568"/>
        <v>1</v>
      </c>
      <c r="P3359" s="36"/>
      <c r="Q3359"/>
      <c r="R3359" s="37"/>
      <c r="S3359" s="185"/>
      <c r="T3359" s="62" t="str">
        <f>IF(N3359&lt;&gt;"Choose Race",VLOOKUP(Q3359,'Riders Names'!A$2:B$582,2,FALSE),"")</f>
        <v/>
      </c>
      <c r="U3359" s="45" t="str">
        <f>IF(P3359&gt;0,VLOOKUP(Q3359,'Riders Names'!A$2:B$582,1,FALSE),"")</f>
        <v/>
      </c>
      <c r="X3359" s="7" t="str">
        <f>IF('My Races'!$H$2="All",Q3359,CONCATENATE(Q3359,N3359))</f>
        <v>Choose Race</v>
      </c>
    </row>
    <row r="3360" spans="1:24" hidden="1" x14ac:dyDescent="0.2">
      <c r="A3360" s="73" t="str">
        <f t="shared" si="563"/>
        <v/>
      </c>
      <c r="B3360" s="3" t="str">
        <f t="shared" si="561"/>
        <v/>
      </c>
      <c r="E3360" s="14" t="str">
        <f t="shared" si="562"/>
        <v/>
      </c>
      <c r="F3360" s="3">
        <f t="shared" si="569"/>
        <v>8</v>
      </c>
      <c r="G3360" s="3" t="str">
        <f t="shared" si="564"/>
        <v/>
      </c>
      <c r="H3360" s="3">
        <f t="shared" si="560"/>
        <v>0</v>
      </c>
      <c r="I3360" s="3" t="str">
        <f t="shared" si="565"/>
        <v/>
      </c>
      <c r="K3360" s="3">
        <f t="shared" si="566"/>
        <v>61</v>
      </c>
      <c r="L3360" s="3" t="str">
        <f t="shared" si="567"/>
        <v/>
      </c>
      <c r="N3360" s="48" t="s">
        <v>52</v>
      </c>
      <c r="O3360" s="57">
        <f t="shared" si="568"/>
        <v>1</v>
      </c>
      <c r="P3360" s="36"/>
      <c r="Q3360"/>
      <c r="R3360" s="37"/>
      <c r="S3360" s="185"/>
      <c r="T3360" s="62" t="str">
        <f>IF(N3360&lt;&gt;"Choose Race",VLOOKUP(Q3360,'Riders Names'!A$2:B$582,2,FALSE),"")</f>
        <v/>
      </c>
      <c r="U3360" s="45" t="str">
        <f>IF(P3360&gt;0,VLOOKUP(Q3360,'Riders Names'!A$2:B$582,1,FALSE),"")</f>
        <v/>
      </c>
      <c r="X3360" s="7" t="str">
        <f>IF('My Races'!$H$2="All",Q3360,CONCATENATE(Q3360,N3360))</f>
        <v>Choose Race</v>
      </c>
    </row>
    <row r="3361" spans="1:24" hidden="1" x14ac:dyDescent="0.2">
      <c r="A3361" s="73" t="str">
        <f t="shared" si="563"/>
        <v/>
      </c>
      <c r="B3361" s="3" t="str">
        <f t="shared" si="561"/>
        <v/>
      </c>
      <c r="E3361" s="14" t="str">
        <f t="shared" si="562"/>
        <v/>
      </c>
      <c r="F3361" s="3">
        <f t="shared" si="569"/>
        <v>8</v>
      </c>
      <c r="G3361" s="3" t="str">
        <f t="shared" si="564"/>
        <v/>
      </c>
      <c r="H3361" s="3">
        <f t="shared" si="560"/>
        <v>0</v>
      </c>
      <c r="I3361" s="3" t="str">
        <f t="shared" si="565"/>
        <v/>
      </c>
      <c r="K3361" s="3">
        <f t="shared" si="566"/>
        <v>61</v>
      </c>
      <c r="L3361" s="3" t="str">
        <f t="shared" si="567"/>
        <v/>
      </c>
      <c r="N3361" s="48" t="s">
        <v>52</v>
      </c>
      <c r="O3361" s="57">
        <f t="shared" si="568"/>
        <v>1</v>
      </c>
      <c r="P3361" s="36"/>
      <c r="Q3361"/>
      <c r="R3361" s="37"/>
      <c r="S3361" s="185"/>
      <c r="T3361" s="62" t="str">
        <f>IF(N3361&lt;&gt;"Choose Race",VLOOKUP(Q3361,'Riders Names'!A$2:B$582,2,FALSE),"")</f>
        <v/>
      </c>
      <c r="U3361" s="45" t="str">
        <f>IF(P3361&gt;0,VLOOKUP(Q3361,'Riders Names'!A$2:B$582,1,FALSE),"")</f>
        <v/>
      </c>
      <c r="X3361" s="7" t="str">
        <f>IF('My Races'!$H$2="All",Q3361,CONCATENATE(Q3361,N3361))</f>
        <v>Choose Race</v>
      </c>
    </row>
    <row r="3362" spans="1:24" hidden="1" x14ac:dyDescent="0.2">
      <c r="A3362" s="73" t="str">
        <f t="shared" si="563"/>
        <v/>
      </c>
      <c r="B3362" s="3" t="str">
        <f t="shared" si="561"/>
        <v/>
      </c>
      <c r="E3362" s="14" t="str">
        <f t="shared" si="562"/>
        <v/>
      </c>
      <c r="F3362" s="3">
        <f t="shared" si="569"/>
        <v>8</v>
      </c>
      <c r="G3362" s="3" t="str">
        <f t="shared" si="564"/>
        <v/>
      </c>
      <c r="H3362" s="3">
        <f t="shared" si="560"/>
        <v>0</v>
      </c>
      <c r="I3362" s="3" t="str">
        <f t="shared" si="565"/>
        <v/>
      </c>
      <c r="K3362" s="3">
        <f t="shared" si="566"/>
        <v>61</v>
      </c>
      <c r="L3362" s="3" t="str">
        <f t="shared" si="567"/>
        <v/>
      </c>
      <c r="N3362" s="48" t="s">
        <v>52</v>
      </c>
      <c r="O3362" s="57">
        <f t="shared" si="568"/>
        <v>1</v>
      </c>
      <c r="P3362" s="36"/>
      <c r="Q3362"/>
      <c r="R3362" s="37"/>
      <c r="S3362" s="185"/>
      <c r="T3362" s="62" t="str">
        <f>IF(N3362&lt;&gt;"Choose Race",VLOOKUP(Q3362,'Riders Names'!A$2:B$582,2,FALSE),"")</f>
        <v/>
      </c>
      <c r="U3362" s="45" t="str">
        <f>IF(P3362&gt;0,VLOOKUP(Q3362,'Riders Names'!A$2:B$582,1,FALSE),"")</f>
        <v/>
      </c>
      <c r="X3362" s="7" t="str">
        <f>IF('My Races'!$H$2="All",Q3362,CONCATENATE(Q3362,N3362))</f>
        <v>Choose Race</v>
      </c>
    </row>
    <row r="3363" spans="1:24" hidden="1" x14ac:dyDescent="0.2">
      <c r="A3363" s="73" t="str">
        <f t="shared" si="563"/>
        <v/>
      </c>
      <c r="B3363" s="3" t="str">
        <f t="shared" si="561"/>
        <v/>
      </c>
      <c r="E3363" s="14" t="str">
        <f t="shared" si="562"/>
        <v/>
      </c>
      <c r="F3363" s="3">
        <f t="shared" si="569"/>
        <v>8</v>
      </c>
      <c r="G3363" s="3" t="str">
        <f t="shared" si="564"/>
        <v/>
      </c>
      <c r="H3363" s="3">
        <f t="shared" ref="H3363:H3426" si="570">IF(AND(N3363=$AA$11,P3363=$AE$11),H3362+1,H3362)</f>
        <v>0</v>
      </c>
      <c r="I3363" s="3" t="str">
        <f t="shared" si="565"/>
        <v/>
      </c>
      <c r="K3363" s="3">
        <f t="shared" si="566"/>
        <v>61</v>
      </c>
      <c r="L3363" s="3" t="str">
        <f t="shared" si="567"/>
        <v/>
      </c>
      <c r="N3363" s="48" t="s">
        <v>52</v>
      </c>
      <c r="O3363" s="57">
        <f t="shared" si="568"/>
        <v>1</v>
      </c>
      <c r="P3363" s="36"/>
      <c r="Q3363"/>
      <c r="R3363" s="37"/>
      <c r="S3363" s="185"/>
      <c r="T3363" s="62" t="str">
        <f>IF(N3363&lt;&gt;"Choose Race",VLOOKUP(Q3363,'Riders Names'!A$2:B$582,2,FALSE),"")</f>
        <v/>
      </c>
      <c r="U3363" s="45" t="str">
        <f>IF(P3363&gt;0,VLOOKUP(Q3363,'Riders Names'!A$2:B$582,1,FALSE),"")</f>
        <v/>
      </c>
      <c r="X3363" s="7" t="str">
        <f>IF('My Races'!$H$2="All",Q3363,CONCATENATE(Q3363,N3363))</f>
        <v>Choose Race</v>
      </c>
    </row>
    <row r="3364" spans="1:24" hidden="1" x14ac:dyDescent="0.2">
      <c r="A3364" s="73" t="str">
        <f t="shared" si="563"/>
        <v/>
      </c>
      <c r="B3364" s="3" t="str">
        <f t="shared" si="561"/>
        <v/>
      </c>
      <c r="E3364" s="14" t="str">
        <f t="shared" si="562"/>
        <v/>
      </c>
      <c r="F3364" s="3">
        <f t="shared" si="569"/>
        <v>8</v>
      </c>
      <c r="G3364" s="3" t="str">
        <f t="shared" si="564"/>
        <v/>
      </c>
      <c r="H3364" s="3">
        <f t="shared" si="570"/>
        <v>0</v>
      </c>
      <c r="I3364" s="3" t="str">
        <f t="shared" si="565"/>
        <v/>
      </c>
      <c r="K3364" s="3">
        <f t="shared" si="566"/>
        <v>61</v>
      </c>
      <c r="L3364" s="3" t="str">
        <f t="shared" si="567"/>
        <v/>
      </c>
      <c r="N3364" s="48" t="s">
        <v>52</v>
      </c>
      <c r="O3364" s="57">
        <f t="shared" si="568"/>
        <v>1</v>
      </c>
      <c r="P3364" s="36"/>
      <c r="Q3364"/>
      <c r="R3364" s="37"/>
      <c r="S3364" s="185"/>
      <c r="T3364" s="62" t="str">
        <f>IF(N3364&lt;&gt;"Choose Race",VLOOKUP(Q3364,'Riders Names'!A$2:B$582,2,FALSE),"")</f>
        <v/>
      </c>
      <c r="U3364" s="45" t="str">
        <f>IF(P3364&gt;0,VLOOKUP(Q3364,'Riders Names'!A$2:B$582,1,FALSE),"")</f>
        <v/>
      </c>
      <c r="X3364" s="7" t="str">
        <f>IF('My Races'!$H$2="All",Q3364,CONCATENATE(Q3364,N3364))</f>
        <v>Choose Race</v>
      </c>
    </row>
    <row r="3365" spans="1:24" hidden="1" x14ac:dyDescent="0.2">
      <c r="A3365" s="73" t="str">
        <f t="shared" si="563"/>
        <v/>
      </c>
      <c r="B3365" s="3" t="str">
        <f t="shared" si="561"/>
        <v/>
      </c>
      <c r="E3365" s="14" t="str">
        <f t="shared" si="562"/>
        <v/>
      </c>
      <c r="F3365" s="3">
        <f t="shared" si="569"/>
        <v>8</v>
      </c>
      <c r="G3365" s="3" t="str">
        <f t="shared" si="564"/>
        <v/>
      </c>
      <c r="H3365" s="3">
        <f t="shared" si="570"/>
        <v>0</v>
      </c>
      <c r="I3365" s="3" t="str">
        <f t="shared" si="565"/>
        <v/>
      </c>
      <c r="K3365" s="3">
        <f t="shared" si="566"/>
        <v>61</v>
      </c>
      <c r="L3365" s="3" t="str">
        <f t="shared" si="567"/>
        <v/>
      </c>
      <c r="N3365" s="48" t="s">
        <v>52</v>
      </c>
      <c r="O3365" s="57">
        <f t="shared" si="568"/>
        <v>1</v>
      </c>
      <c r="P3365" s="36"/>
      <c r="Q3365"/>
      <c r="R3365" s="37"/>
      <c r="S3365" s="185"/>
      <c r="T3365" s="62" t="str">
        <f>IF(N3365&lt;&gt;"Choose Race",VLOOKUP(Q3365,'Riders Names'!A$2:B$582,2,FALSE),"")</f>
        <v/>
      </c>
      <c r="U3365" s="45" t="str">
        <f>IF(P3365&gt;0,VLOOKUP(Q3365,'Riders Names'!A$2:B$582,1,FALSE),"")</f>
        <v/>
      </c>
      <c r="X3365" s="7" t="str">
        <f>IF('My Races'!$H$2="All",Q3365,CONCATENATE(Q3365,N3365))</f>
        <v>Choose Race</v>
      </c>
    </row>
    <row r="3366" spans="1:24" hidden="1" x14ac:dyDescent="0.2">
      <c r="A3366" s="73" t="str">
        <f t="shared" si="563"/>
        <v/>
      </c>
      <c r="B3366" s="3" t="str">
        <f t="shared" si="561"/>
        <v/>
      </c>
      <c r="E3366" s="14" t="str">
        <f t="shared" si="562"/>
        <v/>
      </c>
      <c r="F3366" s="3">
        <f t="shared" si="569"/>
        <v>8</v>
      </c>
      <c r="G3366" s="3" t="str">
        <f t="shared" si="564"/>
        <v/>
      </c>
      <c r="H3366" s="3">
        <f t="shared" si="570"/>
        <v>0</v>
      </c>
      <c r="I3366" s="3" t="str">
        <f t="shared" si="565"/>
        <v/>
      </c>
      <c r="K3366" s="3">
        <f t="shared" si="566"/>
        <v>61</v>
      </c>
      <c r="L3366" s="3" t="str">
        <f t="shared" si="567"/>
        <v/>
      </c>
      <c r="N3366" s="48" t="s">
        <v>52</v>
      </c>
      <c r="O3366" s="57">
        <f t="shared" si="568"/>
        <v>1</v>
      </c>
      <c r="P3366" s="36"/>
      <c r="Q3366"/>
      <c r="R3366" s="37"/>
      <c r="S3366" s="185"/>
      <c r="T3366" s="62" t="str">
        <f>IF(N3366&lt;&gt;"Choose Race",VLOOKUP(Q3366,'Riders Names'!A$2:B$582,2,FALSE),"")</f>
        <v/>
      </c>
      <c r="U3366" s="45" t="str">
        <f>IF(P3366&gt;0,VLOOKUP(Q3366,'Riders Names'!A$2:B$582,1,FALSE),"")</f>
        <v/>
      </c>
      <c r="X3366" s="7" t="str">
        <f>IF('My Races'!$H$2="All",Q3366,CONCATENATE(Q3366,N3366))</f>
        <v>Choose Race</v>
      </c>
    </row>
    <row r="3367" spans="1:24" hidden="1" x14ac:dyDescent="0.2">
      <c r="A3367" s="73" t="str">
        <f t="shared" si="563"/>
        <v/>
      </c>
      <c r="B3367" s="3" t="str">
        <f t="shared" si="561"/>
        <v/>
      </c>
      <c r="E3367" s="14" t="str">
        <f t="shared" si="562"/>
        <v/>
      </c>
      <c r="F3367" s="3">
        <f t="shared" si="569"/>
        <v>8</v>
      </c>
      <c r="G3367" s="3" t="str">
        <f t="shared" si="564"/>
        <v/>
      </c>
      <c r="H3367" s="3">
        <f t="shared" si="570"/>
        <v>0</v>
      </c>
      <c r="I3367" s="3" t="str">
        <f t="shared" si="565"/>
        <v/>
      </c>
      <c r="K3367" s="3">
        <f t="shared" si="566"/>
        <v>61</v>
      </c>
      <c r="L3367" s="3" t="str">
        <f t="shared" si="567"/>
        <v/>
      </c>
      <c r="N3367" s="48" t="s">
        <v>52</v>
      </c>
      <c r="O3367" s="57">
        <f t="shared" si="568"/>
        <v>1</v>
      </c>
      <c r="P3367" s="36"/>
      <c r="Q3367"/>
      <c r="R3367" s="37"/>
      <c r="S3367" s="185"/>
      <c r="T3367" s="62" t="str">
        <f>IF(N3367&lt;&gt;"Choose Race",VLOOKUP(Q3367,'Riders Names'!A$2:B$582,2,FALSE),"")</f>
        <v/>
      </c>
      <c r="U3367" s="45" t="str">
        <f>IF(P3367&gt;0,VLOOKUP(Q3367,'Riders Names'!A$2:B$582,1,FALSE),"")</f>
        <v/>
      </c>
      <c r="X3367" s="7" t="str">
        <f>IF('My Races'!$H$2="All",Q3367,CONCATENATE(Q3367,N3367))</f>
        <v>Choose Race</v>
      </c>
    </row>
    <row r="3368" spans="1:24" hidden="1" x14ac:dyDescent="0.2">
      <c r="A3368" s="73" t="str">
        <f t="shared" si="563"/>
        <v/>
      </c>
      <c r="B3368" s="3" t="str">
        <f t="shared" si="561"/>
        <v/>
      </c>
      <c r="E3368" s="14" t="str">
        <f t="shared" si="562"/>
        <v/>
      </c>
      <c r="F3368" s="3">
        <f t="shared" si="569"/>
        <v>8</v>
      </c>
      <c r="G3368" s="3" t="str">
        <f t="shared" si="564"/>
        <v/>
      </c>
      <c r="H3368" s="3">
        <f t="shared" si="570"/>
        <v>0</v>
      </c>
      <c r="I3368" s="3" t="str">
        <f t="shared" si="565"/>
        <v/>
      </c>
      <c r="K3368" s="3">
        <f t="shared" si="566"/>
        <v>61</v>
      </c>
      <c r="L3368" s="3" t="str">
        <f t="shared" si="567"/>
        <v/>
      </c>
      <c r="N3368" s="48" t="s">
        <v>52</v>
      </c>
      <c r="O3368" s="57">
        <f t="shared" si="568"/>
        <v>1</v>
      </c>
      <c r="P3368" s="36"/>
      <c r="Q3368"/>
      <c r="R3368" s="37"/>
      <c r="S3368" s="185"/>
      <c r="T3368" s="62" t="str">
        <f>IF(N3368&lt;&gt;"Choose Race",VLOOKUP(Q3368,'Riders Names'!A$2:B$582,2,FALSE),"")</f>
        <v/>
      </c>
      <c r="U3368" s="45" t="str">
        <f>IF(P3368&gt;0,VLOOKUP(Q3368,'Riders Names'!A$2:B$582,1,FALSE),"")</f>
        <v/>
      </c>
      <c r="X3368" s="7" t="str">
        <f>IF('My Races'!$H$2="All",Q3368,CONCATENATE(Q3368,N3368))</f>
        <v>Choose Race</v>
      </c>
    </row>
    <row r="3369" spans="1:24" hidden="1" x14ac:dyDescent="0.2">
      <c r="A3369" s="73" t="str">
        <f t="shared" si="563"/>
        <v/>
      </c>
      <c r="B3369" s="3" t="str">
        <f t="shared" si="561"/>
        <v/>
      </c>
      <c r="E3369" s="14" t="str">
        <f t="shared" si="562"/>
        <v/>
      </c>
      <c r="F3369" s="3">
        <f t="shared" si="569"/>
        <v>8</v>
      </c>
      <c r="G3369" s="3" t="str">
        <f t="shared" si="564"/>
        <v/>
      </c>
      <c r="H3369" s="3">
        <f t="shared" si="570"/>
        <v>0</v>
      </c>
      <c r="I3369" s="3" t="str">
        <f t="shared" si="565"/>
        <v/>
      </c>
      <c r="K3369" s="3">
        <f t="shared" si="566"/>
        <v>61</v>
      </c>
      <c r="L3369" s="3" t="str">
        <f t="shared" si="567"/>
        <v/>
      </c>
      <c r="N3369" s="48" t="s">
        <v>52</v>
      </c>
      <c r="O3369" s="57">
        <f t="shared" si="568"/>
        <v>1</v>
      </c>
      <c r="P3369" s="36"/>
      <c r="Q3369"/>
      <c r="R3369" s="37"/>
      <c r="S3369" s="185"/>
      <c r="T3369" s="62" t="str">
        <f>IF(N3369&lt;&gt;"Choose Race",VLOOKUP(Q3369,'Riders Names'!A$2:B$582,2,FALSE),"")</f>
        <v/>
      </c>
      <c r="U3369" s="45" t="str">
        <f>IF(P3369&gt;0,VLOOKUP(Q3369,'Riders Names'!A$2:B$582,1,FALSE),"")</f>
        <v/>
      </c>
      <c r="X3369" s="7" t="str">
        <f>IF('My Races'!$H$2="All",Q3369,CONCATENATE(Q3369,N3369))</f>
        <v>Choose Race</v>
      </c>
    </row>
    <row r="3370" spans="1:24" hidden="1" x14ac:dyDescent="0.2">
      <c r="A3370" s="73" t="str">
        <f t="shared" si="563"/>
        <v/>
      </c>
      <c r="B3370" s="3" t="str">
        <f t="shared" si="561"/>
        <v/>
      </c>
      <c r="E3370" s="14" t="str">
        <f t="shared" si="562"/>
        <v/>
      </c>
      <c r="F3370" s="3">
        <f t="shared" si="569"/>
        <v>8</v>
      </c>
      <c r="G3370" s="3" t="str">
        <f t="shared" si="564"/>
        <v/>
      </c>
      <c r="H3370" s="3">
        <f t="shared" si="570"/>
        <v>0</v>
      </c>
      <c r="I3370" s="3" t="str">
        <f t="shared" si="565"/>
        <v/>
      </c>
      <c r="K3370" s="3">
        <f t="shared" si="566"/>
        <v>61</v>
      </c>
      <c r="L3370" s="3" t="str">
        <f t="shared" si="567"/>
        <v/>
      </c>
      <c r="N3370" s="48" t="s">
        <v>52</v>
      </c>
      <c r="O3370" s="57">
        <f t="shared" si="568"/>
        <v>1</v>
      </c>
      <c r="P3370" s="36"/>
      <c r="Q3370"/>
      <c r="R3370" s="37"/>
      <c r="S3370" s="185"/>
      <c r="T3370" s="62" t="str">
        <f>IF(N3370&lt;&gt;"Choose Race",VLOOKUP(Q3370,'Riders Names'!A$2:B$582,2,FALSE),"")</f>
        <v/>
      </c>
      <c r="U3370" s="45" t="str">
        <f>IF(P3370&gt;0,VLOOKUP(Q3370,'Riders Names'!A$2:B$582,1,FALSE),"")</f>
        <v/>
      </c>
      <c r="X3370" s="7" t="str">
        <f>IF('My Races'!$H$2="All",Q3370,CONCATENATE(Q3370,N3370))</f>
        <v>Choose Race</v>
      </c>
    </row>
    <row r="3371" spans="1:24" hidden="1" x14ac:dyDescent="0.2">
      <c r="A3371" s="73" t="str">
        <f t="shared" si="563"/>
        <v/>
      </c>
      <c r="B3371" s="3" t="str">
        <f t="shared" si="561"/>
        <v/>
      </c>
      <c r="E3371" s="14" t="str">
        <f t="shared" si="562"/>
        <v/>
      </c>
      <c r="F3371" s="3">
        <f t="shared" si="569"/>
        <v>8</v>
      </c>
      <c r="G3371" s="3" t="str">
        <f t="shared" si="564"/>
        <v/>
      </c>
      <c r="H3371" s="3">
        <f t="shared" si="570"/>
        <v>0</v>
      </c>
      <c r="I3371" s="3" t="str">
        <f t="shared" si="565"/>
        <v/>
      </c>
      <c r="K3371" s="3">
        <f t="shared" si="566"/>
        <v>61</v>
      </c>
      <c r="L3371" s="3" t="str">
        <f t="shared" si="567"/>
        <v/>
      </c>
      <c r="N3371" s="48" t="s">
        <v>52</v>
      </c>
      <c r="O3371" s="57">
        <f t="shared" si="568"/>
        <v>1</v>
      </c>
      <c r="P3371" s="36"/>
      <c r="Q3371"/>
      <c r="R3371" s="37"/>
      <c r="S3371" s="185"/>
      <c r="T3371" s="62" t="str">
        <f>IF(N3371&lt;&gt;"Choose Race",VLOOKUP(Q3371,'Riders Names'!A$2:B$582,2,FALSE),"")</f>
        <v/>
      </c>
      <c r="U3371" s="45" t="str">
        <f>IF(P3371&gt;0,VLOOKUP(Q3371,'Riders Names'!A$2:B$582,1,FALSE),"")</f>
        <v/>
      </c>
      <c r="X3371" s="7" t="str">
        <f>IF('My Races'!$H$2="All",Q3371,CONCATENATE(Q3371,N3371))</f>
        <v>Choose Race</v>
      </c>
    </row>
    <row r="3372" spans="1:24" hidden="1" x14ac:dyDescent="0.2">
      <c r="A3372" s="73" t="str">
        <f t="shared" si="563"/>
        <v/>
      </c>
      <c r="B3372" s="3" t="str">
        <f t="shared" si="561"/>
        <v/>
      </c>
      <c r="E3372" s="14" t="str">
        <f t="shared" si="562"/>
        <v/>
      </c>
      <c r="F3372" s="3">
        <f t="shared" si="569"/>
        <v>8</v>
      </c>
      <c r="G3372" s="3" t="str">
        <f t="shared" si="564"/>
        <v/>
      </c>
      <c r="H3372" s="3">
        <f t="shared" si="570"/>
        <v>0</v>
      </c>
      <c r="I3372" s="3" t="str">
        <f t="shared" si="565"/>
        <v/>
      </c>
      <c r="K3372" s="3">
        <f t="shared" si="566"/>
        <v>61</v>
      </c>
      <c r="L3372" s="3" t="str">
        <f t="shared" si="567"/>
        <v/>
      </c>
      <c r="N3372" s="48" t="s">
        <v>52</v>
      </c>
      <c r="O3372" s="57">
        <f t="shared" si="568"/>
        <v>1</v>
      </c>
      <c r="P3372" s="36"/>
      <c r="Q3372"/>
      <c r="R3372" s="37"/>
      <c r="S3372" s="185"/>
      <c r="T3372" s="62" t="str">
        <f>IF(N3372&lt;&gt;"Choose Race",VLOOKUP(Q3372,'Riders Names'!A$2:B$582,2,FALSE),"")</f>
        <v/>
      </c>
      <c r="U3372" s="45" t="str">
        <f>IF(P3372&gt;0,VLOOKUP(Q3372,'Riders Names'!A$2:B$582,1,FALSE),"")</f>
        <v/>
      </c>
      <c r="X3372" s="7" t="str">
        <f>IF('My Races'!$H$2="All",Q3372,CONCATENATE(Q3372,N3372))</f>
        <v>Choose Race</v>
      </c>
    </row>
    <row r="3373" spans="1:24" hidden="1" x14ac:dyDescent="0.2">
      <c r="A3373" s="73" t="str">
        <f t="shared" si="563"/>
        <v/>
      </c>
      <c r="B3373" s="3" t="str">
        <f t="shared" si="561"/>
        <v/>
      </c>
      <c r="E3373" s="14" t="str">
        <f t="shared" si="562"/>
        <v/>
      </c>
      <c r="F3373" s="3">
        <f t="shared" si="569"/>
        <v>8</v>
      </c>
      <c r="G3373" s="3" t="str">
        <f t="shared" si="564"/>
        <v/>
      </c>
      <c r="H3373" s="3">
        <f t="shared" si="570"/>
        <v>0</v>
      </c>
      <c r="I3373" s="3" t="str">
        <f t="shared" si="565"/>
        <v/>
      </c>
      <c r="K3373" s="3">
        <f t="shared" si="566"/>
        <v>61</v>
      </c>
      <c r="L3373" s="3" t="str">
        <f t="shared" si="567"/>
        <v/>
      </c>
      <c r="N3373" s="48" t="s">
        <v>52</v>
      </c>
      <c r="O3373" s="57">
        <f t="shared" si="568"/>
        <v>1</v>
      </c>
      <c r="P3373" s="36"/>
      <c r="Q3373"/>
      <c r="R3373" s="37"/>
      <c r="S3373" s="185"/>
      <c r="T3373" s="62" t="str">
        <f>IF(N3373&lt;&gt;"Choose Race",VLOOKUP(Q3373,'Riders Names'!A$2:B$582,2,FALSE),"")</f>
        <v/>
      </c>
      <c r="U3373" s="45" t="str">
        <f>IF(P3373&gt;0,VLOOKUP(Q3373,'Riders Names'!A$2:B$582,1,FALSE),"")</f>
        <v/>
      </c>
      <c r="X3373" s="7" t="str">
        <f>IF('My Races'!$H$2="All",Q3373,CONCATENATE(Q3373,N3373))</f>
        <v>Choose Race</v>
      </c>
    </row>
    <row r="3374" spans="1:24" hidden="1" x14ac:dyDescent="0.2">
      <c r="A3374" s="73" t="str">
        <f t="shared" si="563"/>
        <v/>
      </c>
      <c r="B3374" s="3" t="str">
        <f t="shared" si="561"/>
        <v/>
      </c>
      <c r="E3374" s="14" t="str">
        <f t="shared" si="562"/>
        <v/>
      </c>
      <c r="F3374" s="3">
        <f t="shared" si="569"/>
        <v>8</v>
      </c>
      <c r="G3374" s="3" t="str">
        <f t="shared" si="564"/>
        <v/>
      </c>
      <c r="H3374" s="3">
        <f t="shared" si="570"/>
        <v>0</v>
      </c>
      <c r="I3374" s="3" t="str">
        <f t="shared" si="565"/>
        <v/>
      </c>
      <c r="K3374" s="3">
        <f t="shared" si="566"/>
        <v>61</v>
      </c>
      <c r="L3374" s="3" t="str">
        <f t="shared" si="567"/>
        <v/>
      </c>
      <c r="N3374" s="48" t="s">
        <v>52</v>
      </c>
      <c r="O3374" s="57">
        <f t="shared" si="568"/>
        <v>1</v>
      </c>
      <c r="P3374" s="36"/>
      <c r="Q3374"/>
      <c r="R3374" s="37"/>
      <c r="S3374" s="185"/>
      <c r="T3374" s="62" t="str">
        <f>IF(N3374&lt;&gt;"Choose Race",VLOOKUP(Q3374,'Riders Names'!A$2:B$582,2,FALSE),"")</f>
        <v/>
      </c>
      <c r="U3374" s="45" t="str">
        <f>IF(P3374&gt;0,VLOOKUP(Q3374,'Riders Names'!A$2:B$582,1,FALSE),"")</f>
        <v/>
      </c>
      <c r="X3374" s="7" t="str">
        <f>IF('My Races'!$H$2="All",Q3374,CONCATENATE(Q3374,N3374))</f>
        <v>Choose Race</v>
      </c>
    </row>
    <row r="3375" spans="1:24" hidden="1" x14ac:dyDescent="0.2">
      <c r="A3375" s="73" t="str">
        <f t="shared" si="563"/>
        <v/>
      </c>
      <c r="B3375" s="3" t="str">
        <f t="shared" si="561"/>
        <v/>
      </c>
      <c r="E3375" s="14" t="str">
        <f t="shared" si="562"/>
        <v/>
      </c>
      <c r="F3375" s="3">
        <f t="shared" si="569"/>
        <v>8</v>
      </c>
      <c r="G3375" s="3" t="str">
        <f t="shared" si="564"/>
        <v/>
      </c>
      <c r="H3375" s="3">
        <f t="shared" si="570"/>
        <v>0</v>
      </c>
      <c r="I3375" s="3" t="str">
        <f t="shared" si="565"/>
        <v/>
      </c>
      <c r="K3375" s="3">
        <f t="shared" si="566"/>
        <v>61</v>
      </c>
      <c r="L3375" s="3" t="str">
        <f t="shared" si="567"/>
        <v/>
      </c>
      <c r="N3375" s="48" t="s">
        <v>52</v>
      </c>
      <c r="O3375" s="57">
        <f t="shared" si="568"/>
        <v>1</v>
      </c>
      <c r="P3375" s="36"/>
      <c r="Q3375"/>
      <c r="R3375" s="37"/>
      <c r="S3375" s="185"/>
      <c r="T3375" s="62" t="str">
        <f>IF(N3375&lt;&gt;"Choose Race",VLOOKUP(Q3375,'Riders Names'!A$2:B$582,2,FALSE),"")</f>
        <v/>
      </c>
      <c r="U3375" s="45" t="str">
        <f>IF(P3375&gt;0,VLOOKUP(Q3375,'Riders Names'!A$2:B$582,1,FALSE),"")</f>
        <v/>
      </c>
      <c r="X3375" s="7" t="str">
        <f>IF('My Races'!$H$2="All",Q3375,CONCATENATE(Q3375,N3375))</f>
        <v>Choose Race</v>
      </c>
    </row>
    <row r="3376" spans="1:24" hidden="1" x14ac:dyDescent="0.2">
      <c r="A3376" s="73" t="str">
        <f t="shared" si="563"/>
        <v/>
      </c>
      <c r="B3376" s="3" t="str">
        <f t="shared" si="561"/>
        <v/>
      </c>
      <c r="E3376" s="14" t="str">
        <f t="shared" si="562"/>
        <v/>
      </c>
      <c r="F3376" s="3">
        <f t="shared" si="569"/>
        <v>8</v>
      </c>
      <c r="G3376" s="3" t="str">
        <f t="shared" si="564"/>
        <v/>
      </c>
      <c r="H3376" s="3">
        <f t="shared" si="570"/>
        <v>0</v>
      </c>
      <c r="I3376" s="3" t="str">
        <f t="shared" si="565"/>
        <v/>
      </c>
      <c r="K3376" s="3">
        <f t="shared" si="566"/>
        <v>61</v>
      </c>
      <c r="L3376" s="3" t="str">
        <f t="shared" si="567"/>
        <v/>
      </c>
      <c r="N3376" s="48" t="s">
        <v>52</v>
      </c>
      <c r="O3376" s="57">
        <f t="shared" si="568"/>
        <v>1</v>
      </c>
      <c r="P3376" s="36"/>
      <c r="Q3376"/>
      <c r="R3376" s="37"/>
      <c r="S3376" s="185"/>
      <c r="T3376" s="62" t="str">
        <f>IF(N3376&lt;&gt;"Choose Race",VLOOKUP(Q3376,'Riders Names'!A$2:B$582,2,FALSE),"")</f>
        <v/>
      </c>
      <c r="U3376" s="45" t="str">
        <f>IF(P3376&gt;0,VLOOKUP(Q3376,'Riders Names'!A$2:B$582,1,FALSE),"")</f>
        <v/>
      </c>
      <c r="X3376" s="7" t="str">
        <f>IF('My Races'!$H$2="All",Q3376,CONCATENATE(Q3376,N3376))</f>
        <v>Choose Race</v>
      </c>
    </row>
    <row r="3377" spans="1:24" hidden="1" x14ac:dyDescent="0.2">
      <c r="A3377" s="73" t="str">
        <f t="shared" si="563"/>
        <v/>
      </c>
      <c r="B3377" s="3" t="str">
        <f t="shared" si="561"/>
        <v/>
      </c>
      <c r="E3377" s="14" t="str">
        <f t="shared" si="562"/>
        <v/>
      </c>
      <c r="F3377" s="3">
        <f t="shared" si="569"/>
        <v>8</v>
      </c>
      <c r="G3377" s="3" t="str">
        <f t="shared" si="564"/>
        <v/>
      </c>
      <c r="H3377" s="3">
        <f t="shared" si="570"/>
        <v>0</v>
      </c>
      <c r="I3377" s="3" t="str">
        <f t="shared" si="565"/>
        <v/>
      </c>
      <c r="K3377" s="3">
        <f t="shared" si="566"/>
        <v>61</v>
      </c>
      <c r="L3377" s="3" t="str">
        <f t="shared" si="567"/>
        <v/>
      </c>
      <c r="N3377" s="48" t="s">
        <v>52</v>
      </c>
      <c r="O3377" s="57">
        <f t="shared" si="568"/>
        <v>1</v>
      </c>
      <c r="P3377" s="36"/>
      <c r="Q3377"/>
      <c r="R3377" s="37"/>
      <c r="S3377" s="185"/>
      <c r="T3377" s="62" t="str">
        <f>IF(N3377&lt;&gt;"Choose Race",VLOOKUP(Q3377,'Riders Names'!A$2:B$582,2,FALSE),"")</f>
        <v/>
      </c>
      <c r="U3377" s="45" t="str">
        <f>IF(P3377&gt;0,VLOOKUP(Q3377,'Riders Names'!A$2:B$582,1,FALSE),"")</f>
        <v/>
      </c>
      <c r="X3377" s="7" t="str">
        <f>IF('My Races'!$H$2="All",Q3377,CONCATENATE(Q3377,N3377))</f>
        <v>Choose Race</v>
      </c>
    </row>
    <row r="3378" spans="1:24" hidden="1" x14ac:dyDescent="0.2">
      <c r="A3378" s="73" t="str">
        <f t="shared" si="563"/>
        <v/>
      </c>
      <c r="B3378" s="3" t="str">
        <f t="shared" si="561"/>
        <v/>
      </c>
      <c r="E3378" s="14" t="str">
        <f t="shared" si="562"/>
        <v/>
      </c>
      <c r="F3378" s="3">
        <f t="shared" si="569"/>
        <v>8</v>
      </c>
      <c r="G3378" s="3" t="str">
        <f t="shared" si="564"/>
        <v/>
      </c>
      <c r="H3378" s="3">
        <f t="shared" si="570"/>
        <v>0</v>
      </c>
      <c r="I3378" s="3" t="str">
        <f t="shared" si="565"/>
        <v/>
      </c>
      <c r="K3378" s="3">
        <f t="shared" si="566"/>
        <v>61</v>
      </c>
      <c r="L3378" s="3" t="str">
        <f t="shared" si="567"/>
        <v/>
      </c>
      <c r="N3378" s="48" t="s">
        <v>52</v>
      </c>
      <c r="O3378" s="57">
        <f t="shared" si="568"/>
        <v>1</v>
      </c>
      <c r="P3378" s="36"/>
      <c r="Q3378"/>
      <c r="R3378" s="37"/>
      <c r="S3378" s="185"/>
      <c r="T3378" s="62" t="str">
        <f>IF(N3378&lt;&gt;"Choose Race",VLOOKUP(Q3378,'Riders Names'!A$2:B$582,2,FALSE),"")</f>
        <v/>
      </c>
      <c r="U3378" s="45" t="str">
        <f>IF(P3378&gt;0,VLOOKUP(Q3378,'Riders Names'!A$2:B$582,1,FALSE),"")</f>
        <v/>
      </c>
      <c r="X3378" s="7" t="str">
        <f>IF('My Races'!$H$2="All",Q3378,CONCATENATE(Q3378,N3378))</f>
        <v>Choose Race</v>
      </c>
    </row>
    <row r="3379" spans="1:24" hidden="1" x14ac:dyDescent="0.2">
      <c r="A3379" s="73" t="str">
        <f t="shared" si="563"/>
        <v/>
      </c>
      <c r="B3379" s="3" t="str">
        <f t="shared" si="561"/>
        <v/>
      </c>
      <c r="E3379" s="14" t="str">
        <f t="shared" si="562"/>
        <v/>
      </c>
      <c r="F3379" s="3">
        <f t="shared" si="569"/>
        <v>8</v>
      </c>
      <c r="G3379" s="3" t="str">
        <f t="shared" si="564"/>
        <v/>
      </c>
      <c r="H3379" s="3">
        <f t="shared" si="570"/>
        <v>0</v>
      </c>
      <c r="I3379" s="3" t="str">
        <f t="shared" si="565"/>
        <v/>
      </c>
      <c r="K3379" s="3">
        <f t="shared" si="566"/>
        <v>61</v>
      </c>
      <c r="L3379" s="3" t="str">
        <f t="shared" si="567"/>
        <v/>
      </c>
      <c r="N3379" s="48" t="s">
        <v>52</v>
      </c>
      <c r="O3379" s="57">
        <f t="shared" si="568"/>
        <v>1</v>
      </c>
      <c r="P3379" s="36"/>
      <c r="Q3379"/>
      <c r="R3379" s="37"/>
      <c r="S3379" s="185"/>
      <c r="T3379" s="62" t="str">
        <f>IF(N3379&lt;&gt;"Choose Race",VLOOKUP(Q3379,'Riders Names'!A$2:B$582,2,FALSE),"")</f>
        <v/>
      </c>
      <c r="U3379" s="45" t="str">
        <f>IF(P3379&gt;0,VLOOKUP(Q3379,'Riders Names'!A$2:B$582,1,FALSE),"")</f>
        <v/>
      </c>
      <c r="X3379" s="7" t="str">
        <f>IF('My Races'!$H$2="All",Q3379,CONCATENATE(Q3379,N3379))</f>
        <v>Choose Race</v>
      </c>
    </row>
    <row r="3380" spans="1:24" hidden="1" x14ac:dyDescent="0.2">
      <c r="A3380" s="73" t="str">
        <f t="shared" si="563"/>
        <v/>
      </c>
      <c r="B3380" s="3" t="str">
        <f t="shared" si="561"/>
        <v/>
      </c>
      <c r="E3380" s="14" t="str">
        <f t="shared" si="562"/>
        <v/>
      </c>
      <c r="F3380" s="3">
        <f t="shared" si="569"/>
        <v>8</v>
      </c>
      <c r="G3380" s="3" t="str">
        <f t="shared" si="564"/>
        <v/>
      </c>
      <c r="H3380" s="3">
        <f t="shared" si="570"/>
        <v>0</v>
      </c>
      <c r="I3380" s="3" t="str">
        <f t="shared" si="565"/>
        <v/>
      </c>
      <c r="K3380" s="3">
        <f t="shared" si="566"/>
        <v>61</v>
      </c>
      <c r="L3380" s="3" t="str">
        <f t="shared" si="567"/>
        <v/>
      </c>
      <c r="N3380" s="48" t="s">
        <v>52</v>
      </c>
      <c r="O3380" s="57">
        <f t="shared" si="568"/>
        <v>1</v>
      </c>
      <c r="P3380" s="36"/>
      <c r="Q3380"/>
      <c r="R3380" s="37"/>
      <c r="S3380" s="185"/>
      <c r="T3380" s="62" t="str">
        <f>IF(N3380&lt;&gt;"Choose Race",VLOOKUP(Q3380,'Riders Names'!A$2:B$582,2,FALSE),"")</f>
        <v/>
      </c>
      <c r="U3380" s="45" t="str">
        <f>IF(P3380&gt;0,VLOOKUP(Q3380,'Riders Names'!A$2:B$582,1,FALSE),"")</f>
        <v/>
      </c>
      <c r="X3380" s="7" t="str">
        <f>IF('My Races'!$H$2="All",Q3380,CONCATENATE(Q3380,N3380))</f>
        <v>Choose Race</v>
      </c>
    </row>
    <row r="3381" spans="1:24" hidden="1" x14ac:dyDescent="0.2">
      <c r="A3381" s="73" t="str">
        <f t="shared" si="563"/>
        <v/>
      </c>
      <c r="B3381" s="3" t="str">
        <f t="shared" si="561"/>
        <v/>
      </c>
      <c r="E3381" s="14" t="str">
        <f t="shared" si="562"/>
        <v/>
      </c>
      <c r="F3381" s="3">
        <f t="shared" si="569"/>
        <v>8</v>
      </c>
      <c r="G3381" s="3" t="str">
        <f t="shared" si="564"/>
        <v/>
      </c>
      <c r="H3381" s="3">
        <f t="shared" si="570"/>
        <v>0</v>
      </c>
      <c r="I3381" s="3" t="str">
        <f t="shared" si="565"/>
        <v/>
      </c>
      <c r="K3381" s="3">
        <f t="shared" si="566"/>
        <v>61</v>
      </c>
      <c r="L3381" s="3" t="str">
        <f t="shared" si="567"/>
        <v/>
      </c>
      <c r="N3381" s="48" t="s">
        <v>52</v>
      </c>
      <c r="O3381" s="57">
        <f t="shared" si="568"/>
        <v>1</v>
      </c>
      <c r="P3381" s="36"/>
      <c r="Q3381"/>
      <c r="R3381" s="37"/>
      <c r="S3381" s="185"/>
      <c r="T3381" s="62" t="str">
        <f>IF(N3381&lt;&gt;"Choose Race",VLOOKUP(Q3381,'Riders Names'!A$2:B$582,2,FALSE),"")</f>
        <v/>
      </c>
      <c r="U3381" s="45" t="str">
        <f>IF(P3381&gt;0,VLOOKUP(Q3381,'Riders Names'!A$2:B$582,1,FALSE),"")</f>
        <v/>
      </c>
      <c r="X3381" s="7" t="str">
        <f>IF('My Races'!$H$2="All",Q3381,CONCATENATE(Q3381,N3381))</f>
        <v>Choose Race</v>
      </c>
    </row>
    <row r="3382" spans="1:24" hidden="1" x14ac:dyDescent="0.2">
      <c r="A3382" s="73" t="str">
        <f t="shared" si="563"/>
        <v/>
      </c>
      <c r="B3382" s="3" t="str">
        <f t="shared" si="561"/>
        <v/>
      </c>
      <c r="E3382" s="14" t="str">
        <f t="shared" si="562"/>
        <v/>
      </c>
      <c r="F3382" s="3">
        <f t="shared" si="569"/>
        <v>8</v>
      </c>
      <c r="G3382" s="3" t="str">
        <f t="shared" si="564"/>
        <v/>
      </c>
      <c r="H3382" s="3">
        <f t="shared" si="570"/>
        <v>0</v>
      </c>
      <c r="I3382" s="3" t="str">
        <f t="shared" si="565"/>
        <v/>
      </c>
      <c r="K3382" s="3">
        <f t="shared" si="566"/>
        <v>61</v>
      </c>
      <c r="L3382" s="3" t="str">
        <f t="shared" si="567"/>
        <v/>
      </c>
      <c r="N3382" s="48" t="s">
        <v>52</v>
      </c>
      <c r="O3382" s="57">
        <f t="shared" si="568"/>
        <v>1</v>
      </c>
      <c r="P3382" s="36"/>
      <c r="Q3382"/>
      <c r="R3382" s="37"/>
      <c r="S3382" s="185"/>
      <c r="T3382" s="62" t="str">
        <f>IF(N3382&lt;&gt;"Choose Race",VLOOKUP(Q3382,'Riders Names'!A$2:B$582,2,FALSE),"")</f>
        <v/>
      </c>
      <c r="U3382" s="45" t="str">
        <f>IF(P3382&gt;0,VLOOKUP(Q3382,'Riders Names'!A$2:B$582,1,FALSE),"")</f>
        <v/>
      </c>
      <c r="X3382" s="7" t="str">
        <f>IF('My Races'!$H$2="All",Q3382,CONCATENATE(Q3382,N3382))</f>
        <v>Choose Race</v>
      </c>
    </row>
    <row r="3383" spans="1:24" hidden="1" x14ac:dyDescent="0.2">
      <c r="A3383" s="73" t="str">
        <f t="shared" si="563"/>
        <v/>
      </c>
      <c r="B3383" s="3" t="str">
        <f t="shared" si="561"/>
        <v/>
      </c>
      <c r="E3383" s="14" t="str">
        <f t="shared" si="562"/>
        <v/>
      </c>
      <c r="F3383" s="3">
        <f t="shared" si="569"/>
        <v>8</v>
      </c>
      <c r="G3383" s="3" t="str">
        <f t="shared" si="564"/>
        <v/>
      </c>
      <c r="H3383" s="3">
        <f t="shared" si="570"/>
        <v>0</v>
      </c>
      <c r="I3383" s="3" t="str">
        <f t="shared" si="565"/>
        <v/>
      </c>
      <c r="K3383" s="3">
        <f t="shared" si="566"/>
        <v>61</v>
      </c>
      <c r="L3383" s="3" t="str">
        <f t="shared" si="567"/>
        <v/>
      </c>
      <c r="N3383" s="48" t="s">
        <v>52</v>
      </c>
      <c r="O3383" s="57">
        <f t="shared" si="568"/>
        <v>1</v>
      </c>
      <c r="P3383" s="36"/>
      <c r="Q3383"/>
      <c r="R3383" s="37"/>
      <c r="S3383" s="185"/>
      <c r="T3383" s="62" t="str">
        <f>IF(N3383&lt;&gt;"Choose Race",VLOOKUP(Q3383,'Riders Names'!A$2:B$582,2,FALSE),"")</f>
        <v/>
      </c>
      <c r="U3383" s="45" t="str">
        <f>IF(P3383&gt;0,VLOOKUP(Q3383,'Riders Names'!A$2:B$582,1,FALSE),"")</f>
        <v/>
      </c>
      <c r="X3383" s="7" t="str">
        <f>IF('My Races'!$H$2="All",Q3383,CONCATENATE(Q3383,N3383))</f>
        <v>Choose Race</v>
      </c>
    </row>
    <row r="3384" spans="1:24" hidden="1" x14ac:dyDescent="0.2">
      <c r="A3384" s="73" t="str">
        <f t="shared" si="563"/>
        <v/>
      </c>
      <c r="B3384" s="3" t="str">
        <f t="shared" si="561"/>
        <v/>
      </c>
      <c r="E3384" s="14" t="str">
        <f t="shared" si="562"/>
        <v/>
      </c>
      <c r="F3384" s="3">
        <f t="shared" si="569"/>
        <v>8</v>
      </c>
      <c r="G3384" s="3" t="str">
        <f t="shared" si="564"/>
        <v/>
      </c>
      <c r="H3384" s="3">
        <f t="shared" si="570"/>
        <v>0</v>
      </c>
      <c r="I3384" s="3" t="str">
        <f t="shared" si="565"/>
        <v/>
      </c>
      <c r="K3384" s="3">
        <f t="shared" si="566"/>
        <v>61</v>
      </c>
      <c r="L3384" s="3" t="str">
        <f t="shared" si="567"/>
        <v/>
      </c>
      <c r="N3384" s="48" t="s">
        <v>52</v>
      </c>
      <c r="O3384" s="57">
        <f t="shared" si="568"/>
        <v>1</v>
      </c>
      <c r="P3384" s="36"/>
      <c r="Q3384"/>
      <c r="R3384" s="37"/>
      <c r="S3384" s="185"/>
      <c r="T3384" s="62" t="str">
        <f>IF(N3384&lt;&gt;"Choose Race",VLOOKUP(Q3384,'Riders Names'!A$2:B$582,2,FALSE),"")</f>
        <v/>
      </c>
      <c r="U3384" s="45" t="str">
        <f>IF(P3384&gt;0,VLOOKUP(Q3384,'Riders Names'!A$2:B$582,1,FALSE),"")</f>
        <v/>
      </c>
      <c r="X3384" s="7" t="str">
        <f>IF('My Races'!$H$2="All",Q3384,CONCATENATE(Q3384,N3384))</f>
        <v>Choose Race</v>
      </c>
    </row>
    <row r="3385" spans="1:24" hidden="1" x14ac:dyDescent="0.2">
      <c r="A3385" s="73" t="str">
        <f t="shared" si="563"/>
        <v/>
      </c>
      <c r="B3385" s="3" t="str">
        <f t="shared" si="561"/>
        <v/>
      </c>
      <c r="E3385" s="14" t="str">
        <f t="shared" si="562"/>
        <v/>
      </c>
      <c r="F3385" s="3">
        <f t="shared" si="569"/>
        <v>8</v>
      </c>
      <c r="G3385" s="3" t="str">
        <f t="shared" si="564"/>
        <v/>
      </c>
      <c r="H3385" s="3">
        <f t="shared" si="570"/>
        <v>0</v>
      </c>
      <c r="I3385" s="3" t="str">
        <f t="shared" si="565"/>
        <v/>
      </c>
      <c r="K3385" s="3">
        <f t="shared" si="566"/>
        <v>61</v>
      </c>
      <c r="L3385" s="3" t="str">
        <f t="shared" si="567"/>
        <v/>
      </c>
      <c r="N3385" s="48" t="s">
        <v>52</v>
      </c>
      <c r="O3385" s="57">
        <f t="shared" si="568"/>
        <v>1</v>
      </c>
      <c r="P3385" s="36"/>
      <c r="Q3385"/>
      <c r="R3385" s="37"/>
      <c r="S3385" s="185"/>
      <c r="T3385" s="62" t="str">
        <f>IF(N3385&lt;&gt;"Choose Race",VLOOKUP(Q3385,'Riders Names'!A$2:B$582,2,FALSE),"")</f>
        <v/>
      </c>
      <c r="U3385" s="45" t="str">
        <f>IF(P3385&gt;0,VLOOKUP(Q3385,'Riders Names'!A$2:B$582,1,FALSE),"")</f>
        <v/>
      </c>
      <c r="X3385" s="7" t="str">
        <f>IF('My Races'!$H$2="All",Q3385,CONCATENATE(Q3385,N3385))</f>
        <v>Choose Race</v>
      </c>
    </row>
    <row r="3386" spans="1:24" hidden="1" x14ac:dyDescent="0.2">
      <c r="A3386" s="73" t="str">
        <f t="shared" si="563"/>
        <v/>
      </c>
      <c r="B3386" s="3" t="str">
        <f t="shared" si="561"/>
        <v/>
      </c>
      <c r="E3386" s="14" t="str">
        <f t="shared" si="562"/>
        <v/>
      </c>
      <c r="F3386" s="3">
        <f t="shared" si="569"/>
        <v>8</v>
      </c>
      <c r="G3386" s="3" t="str">
        <f t="shared" si="564"/>
        <v/>
      </c>
      <c r="H3386" s="3">
        <f t="shared" si="570"/>
        <v>0</v>
      </c>
      <c r="I3386" s="3" t="str">
        <f t="shared" si="565"/>
        <v/>
      </c>
      <c r="K3386" s="3">
        <f t="shared" si="566"/>
        <v>61</v>
      </c>
      <c r="L3386" s="3" t="str">
        <f t="shared" si="567"/>
        <v/>
      </c>
      <c r="N3386" s="48" t="s">
        <v>52</v>
      </c>
      <c r="O3386" s="57">
        <f t="shared" si="568"/>
        <v>1</v>
      </c>
      <c r="P3386" s="36"/>
      <c r="Q3386"/>
      <c r="R3386" s="37"/>
      <c r="S3386" s="185"/>
      <c r="T3386" s="62" t="str">
        <f>IF(N3386&lt;&gt;"Choose Race",VLOOKUP(Q3386,'Riders Names'!A$2:B$582,2,FALSE),"")</f>
        <v/>
      </c>
      <c r="U3386" s="45" t="str">
        <f>IF(P3386&gt;0,VLOOKUP(Q3386,'Riders Names'!A$2:B$582,1,FALSE),"")</f>
        <v/>
      </c>
      <c r="X3386" s="7" t="str">
        <f>IF('My Races'!$H$2="All",Q3386,CONCATENATE(Q3386,N3386))</f>
        <v>Choose Race</v>
      </c>
    </row>
    <row r="3387" spans="1:24" hidden="1" x14ac:dyDescent="0.2">
      <c r="A3387" s="73" t="str">
        <f t="shared" si="563"/>
        <v/>
      </c>
      <c r="B3387" s="3" t="str">
        <f t="shared" si="561"/>
        <v/>
      </c>
      <c r="E3387" s="14" t="str">
        <f t="shared" si="562"/>
        <v/>
      </c>
      <c r="F3387" s="3">
        <f t="shared" si="569"/>
        <v>8</v>
      </c>
      <c r="G3387" s="3" t="str">
        <f t="shared" si="564"/>
        <v/>
      </c>
      <c r="H3387" s="3">
        <f t="shared" si="570"/>
        <v>0</v>
      </c>
      <c r="I3387" s="3" t="str">
        <f t="shared" si="565"/>
        <v/>
      </c>
      <c r="K3387" s="3">
        <f t="shared" si="566"/>
        <v>61</v>
      </c>
      <c r="L3387" s="3" t="str">
        <f t="shared" si="567"/>
        <v/>
      </c>
      <c r="N3387" s="48" t="s">
        <v>52</v>
      </c>
      <c r="O3387" s="57">
        <f t="shared" si="568"/>
        <v>1</v>
      </c>
      <c r="P3387" s="36"/>
      <c r="Q3387"/>
      <c r="R3387" s="37"/>
      <c r="S3387" s="185"/>
      <c r="T3387" s="62" t="str">
        <f>IF(N3387&lt;&gt;"Choose Race",VLOOKUP(Q3387,'Riders Names'!A$2:B$582,2,FALSE),"")</f>
        <v/>
      </c>
      <c r="U3387" s="45" t="str">
        <f>IF(P3387&gt;0,VLOOKUP(Q3387,'Riders Names'!A$2:B$582,1,FALSE),"")</f>
        <v/>
      </c>
      <c r="X3387" s="7" t="str">
        <f>IF('My Races'!$H$2="All",Q3387,CONCATENATE(Q3387,N3387))</f>
        <v>Choose Race</v>
      </c>
    </row>
    <row r="3388" spans="1:24" hidden="1" x14ac:dyDescent="0.2">
      <c r="A3388" s="73" t="str">
        <f t="shared" si="563"/>
        <v/>
      </c>
      <c r="B3388" s="3" t="str">
        <f t="shared" si="561"/>
        <v/>
      </c>
      <c r="E3388" s="14" t="str">
        <f t="shared" si="562"/>
        <v/>
      </c>
      <c r="F3388" s="3">
        <f t="shared" si="569"/>
        <v>8</v>
      </c>
      <c r="G3388" s="3" t="str">
        <f t="shared" si="564"/>
        <v/>
      </c>
      <c r="H3388" s="3">
        <f t="shared" si="570"/>
        <v>0</v>
      </c>
      <c r="I3388" s="3" t="str">
        <f t="shared" si="565"/>
        <v/>
      </c>
      <c r="K3388" s="3">
        <f t="shared" si="566"/>
        <v>61</v>
      </c>
      <c r="L3388" s="3" t="str">
        <f t="shared" si="567"/>
        <v/>
      </c>
      <c r="N3388" s="48" t="s">
        <v>52</v>
      </c>
      <c r="O3388" s="57">
        <f t="shared" si="568"/>
        <v>1</v>
      </c>
      <c r="P3388" s="36"/>
      <c r="Q3388"/>
      <c r="R3388" s="37"/>
      <c r="S3388" s="185"/>
      <c r="T3388" s="62" t="str">
        <f>IF(N3388&lt;&gt;"Choose Race",VLOOKUP(Q3388,'Riders Names'!A$2:B$582,2,FALSE),"")</f>
        <v/>
      </c>
      <c r="U3388" s="45" t="str">
        <f>IF(P3388&gt;0,VLOOKUP(Q3388,'Riders Names'!A$2:B$582,1,FALSE),"")</f>
        <v/>
      </c>
      <c r="X3388" s="7" t="str">
        <f>IF('My Races'!$H$2="All",Q3388,CONCATENATE(Q3388,N3388))</f>
        <v>Choose Race</v>
      </c>
    </row>
    <row r="3389" spans="1:24" hidden="1" x14ac:dyDescent="0.2">
      <c r="A3389" s="73" t="str">
        <f t="shared" si="563"/>
        <v/>
      </c>
      <c r="B3389" s="3" t="str">
        <f t="shared" si="561"/>
        <v/>
      </c>
      <c r="E3389" s="14" t="str">
        <f t="shared" si="562"/>
        <v/>
      </c>
      <c r="F3389" s="3">
        <f t="shared" si="569"/>
        <v>8</v>
      </c>
      <c r="G3389" s="3" t="str">
        <f t="shared" si="564"/>
        <v/>
      </c>
      <c r="H3389" s="3">
        <f t="shared" si="570"/>
        <v>0</v>
      </c>
      <c r="I3389" s="3" t="str">
        <f t="shared" si="565"/>
        <v/>
      </c>
      <c r="K3389" s="3">
        <f t="shared" si="566"/>
        <v>61</v>
      </c>
      <c r="L3389" s="3" t="str">
        <f t="shared" si="567"/>
        <v/>
      </c>
      <c r="N3389" s="48" t="s">
        <v>52</v>
      </c>
      <c r="O3389" s="57">
        <f t="shared" si="568"/>
        <v>1</v>
      </c>
      <c r="P3389" s="36"/>
      <c r="Q3389"/>
      <c r="R3389" s="37"/>
      <c r="S3389" s="185"/>
      <c r="T3389" s="62" t="str">
        <f>IF(N3389&lt;&gt;"Choose Race",VLOOKUP(Q3389,'Riders Names'!A$2:B$582,2,FALSE),"")</f>
        <v/>
      </c>
      <c r="U3389" s="45" t="str">
        <f>IF(P3389&gt;0,VLOOKUP(Q3389,'Riders Names'!A$2:B$582,1,FALSE),"")</f>
        <v/>
      </c>
      <c r="X3389" s="7" t="str">
        <f>IF('My Races'!$H$2="All",Q3389,CONCATENATE(Q3389,N3389))</f>
        <v>Choose Race</v>
      </c>
    </row>
    <row r="3390" spans="1:24" hidden="1" x14ac:dyDescent="0.2">
      <c r="A3390" s="73" t="str">
        <f t="shared" si="563"/>
        <v/>
      </c>
      <c r="B3390" s="3" t="str">
        <f t="shared" si="561"/>
        <v/>
      </c>
      <c r="E3390" s="14" t="str">
        <f t="shared" si="562"/>
        <v/>
      </c>
      <c r="F3390" s="3">
        <f t="shared" si="569"/>
        <v>8</v>
      </c>
      <c r="G3390" s="3" t="str">
        <f t="shared" si="564"/>
        <v/>
      </c>
      <c r="H3390" s="3">
        <f t="shared" si="570"/>
        <v>0</v>
      </c>
      <c r="I3390" s="3" t="str">
        <f t="shared" si="565"/>
        <v/>
      </c>
      <c r="K3390" s="3">
        <f t="shared" si="566"/>
        <v>61</v>
      </c>
      <c r="L3390" s="3" t="str">
        <f t="shared" si="567"/>
        <v/>
      </c>
      <c r="N3390" s="48" t="s">
        <v>52</v>
      </c>
      <c r="O3390" s="57">
        <f t="shared" si="568"/>
        <v>1</v>
      </c>
      <c r="P3390" s="36"/>
      <c r="Q3390"/>
      <c r="R3390" s="37"/>
      <c r="S3390" s="185"/>
      <c r="T3390" s="62" t="str">
        <f>IF(N3390&lt;&gt;"Choose Race",VLOOKUP(Q3390,'Riders Names'!A$2:B$582,2,FALSE),"")</f>
        <v/>
      </c>
      <c r="U3390" s="45" t="str">
        <f>IF(P3390&gt;0,VLOOKUP(Q3390,'Riders Names'!A$2:B$582,1,FALSE),"")</f>
        <v/>
      </c>
      <c r="X3390" s="7" t="str">
        <f>IF('My Races'!$H$2="All",Q3390,CONCATENATE(Q3390,N3390))</f>
        <v>Choose Race</v>
      </c>
    </row>
    <row r="3391" spans="1:24" hidden="1" x14ac:dyDescent="0.2">
      <c r="A3391" s="73" t="str">
        <f t="shared" si="563"/>
        <v/>
      </c>
      <c r="B3391" s="3" t="str">
        <f t="shared" si="561"/>
        <v/>
      </c>
      <c r="E3391" s="14" t="str">
        <f t="shared" si="562"/>
        <v/>
      </c>
      <c r="F3391" s="3">
        <f t="shared" si="569"/>
        <v>8</v>
      </c>
      <c r="G3391" s="3" t="str">
        <f t="shared" si="564"/>
        <v/>
      </c>
      <c r="H3391" s="3">
        <f t="shared" si="570"/>
        <v>0</v>
      </c>
      <c r="I3391" s="3" t="str">
        <f t="shared" si="565"/>
        <v/>
      </c>
      <c r="K3391" s="3">
        <f t="shared" si="566"/>
        <v>61</v>
      </c>
      <c r="L3391" s="3" t="str">
        <f t="shared" si="567"/>
        <v/>
      </c>
      <c r="N3391" s="48" t="s">
        <v>52</v>
      </c>
      <c r="O3391" s="57">
        <f t="shared" si="568"/>
        <v>1</v>
      </c>
      <c r="P3391" s="36"/>
      <c r="Q3391"/>
      <c r="R3391" s="37"/>
      <c r="S3391" s="185"/>
      <c r="T3391" s="62" t="str">
        <f>IF(N3391&lt;&gt;"Choose Race",VLOOKUP(Q3391,'Riders Names'!A$2:B$582,2,FALSE),"")</f>
        <v/>
      </c>
      <c r="U3391" s="45" t="str">
        <f>IF(P3391&gt;0,VLOOKUP(Q3391,'Riders Names'!A$2:B$582,1,FALSE),"")</f>
        <v/>
      </c>
      <c r="X3391" s="7" t="str">
        <f>IF('My Races'!$H$2="All",Q3391,CONCATENATE(Q3391,N3391))</f>
        <v>Choose Race</v>
      </c>
    </row>
    <row r="3392" spans="1:24" hidden="1" x14ac:dyDescent="0.2">
      <c r="A3392" s="73" t="str">
        <f t="shared" si="563"/>
        <v/>
      </c>
      <c r="B3392" s="3" t="str">
        <f t="shared" si="561"/>
        <v/>
      </c>
      <c r="E3392" s="14" t="str">
        <f t="shared" si="562"/>
        <v/>
      </c>
      <c r="F3392" s="3">
        <f t="shared" si="569"/>
        <v>8</v>
      </c>
      <c r="G3392" s="3" t="str">
        <f t="shared" si="564"/>
        <v/>
      </c>
      <c r="H3392" s="3">
        <f t="shared" si="570"/>
        <v>0</v>
      </c>
      <c r="I3392" s="3" t="str">
        <f t="shared" si="565"/>
        <v/>
      </c>
      <c r="K3392" s="3">
        <f t="shared" si="566"/>
        <v>61</v>
      </c>
      <c r="L3392" s="3" t="str">
        <f t="shared" si="567"/>
        <v/>
      </c>
      <c r="N3392" s="48" t="s">
        <v>52</v>
      </c>
      <c r="O3392" s="57">
        <f t="shared" si="568"/>
        <v>1</v>
      </c>
      <c r="P3392" s="36"/>
      <c r="Q3392"/>
      <c r="R3392" s="37"/>
      <c r="S3392" s="185"/>
      <c r="T3392" s="62" t="str">
        <f>IF(N3392&lt;&gt;"Choose Race",VLOOKUP(Q3392,'Riders Names'!A$2:B$582,2,FALSE),"")</f>
        <v/>
      </c>
      <c r="U3392" s="45" t="str">
        <f>IF(P3392&gt;0,VLOOKUP(Q3392,'Riders Names'!A$2:B$582,1,FALSE),"")</f>
        <v/>
      </c>
      <c r="X3392" s="7" t="str">
        <f>IF('My Races'!$H$2="All",Q3392,CONCATENATE(Q3392,N3392))</f>
        <v>Choose Race</v>
      </c>
    </row>
    <row r="3393" spans="1:24" hidden="1" x14ac:dyDescent="0.2">
      <c r="A3393" s="73" t="str">
        <f t="shared" si="563"/>
        <v/>
      </c>
      <c r="B3393" s="3" t="str">
        <f t="shared" si="561"/>
        <v/>
      </c>
      <c r="E3393" s="14" t="str">
        <f t="shared" si="562"/>
        <v/>
      </c>
      <c r="F3393" s="3">
        <f t="shared" si="569"/>
        <v>8</v>
      </c>
      <c r="G3393" s="3" t="str">
        <f t="shared" si="564"/>
        <v/>
      </c>
      <c r="H3393" s="3">
        <f t="shared" si="570"/>
        <v>0</v>
      </c>
      <c r="I3393" s="3" t="str">
        <f t="shared" si="565"/>
        <v/>
      </c>
      <c r="K3393" s="3">
        <f t="shared" si="566"/>
        <v>61</v>
      </c>
      <c r="L3393" s="3" t="str">
        <f t="shared" si="567"/>
        <v/>
      </c>
      <c r="N3393" s="48" t="s">
        <v>52</v>
      </c>
      <c r="O3393" s="57">
        <f t="shared" si="568"/>
        <v>1</v>
      </c>
      <c r="P3393" s="36"/>
      <c r="Q3393"/>
      <c r="R3393" s="37"/>
      <c r="S3393" s="185"/>
      <c r="T3393" s="62" t="str">
        <f>IF(N3393&lt;&gt;"Choose Race",VLOOKUP(Q3393,'Riders Names'!A$2:B$582,2,FALSE),"")</f>
        <v/>
      </c>
      <c r="U3393" s="45" t="str">
        <f>IF(P3393&gt;0,VLOOKUP(Q3393,'Riders Names'!A$2:B$582,1,FALSE),"")</f>
        <v/>
      </c>
      <c r="X3393" s="7" t="str">
        <f>IF('My Races'!$H$2="All",Q3393,CONCATENATE(Q3393,N3393))</f>
        <v>Choose Race</v>
      </c>
    </row>
    <row r="3394" spans="1:24" hidden="1" x14ac:dyDescent="0.2">
      <c r="A3394" s="73" t="str">
        <f t="shared" si="563"/>
        <v/>
      </c>
      <c r="B3394" s="3" t="str">
        <f t="shared" si="561"/>
        <v/>
      </c>
      <c r="E3394" s="14" t="str">
        <f t="shared" si="562"/>
        <v/>
      </c>
      <c r="F3394" s="3">
        <f t="shared" si="569"/>
        <v>8</v>
      </c>
      <c r="G3394" s="3" t="str">
        <f t="shared" si="564"/>
        <v/>
      </c>
      <c r="H3394" s="3">
        <f t="shared" si="570"/>
        <v>0</v>
      </c>
      <c r="I3394" s="3" t="str">
        <f t="shared" si="565"/>
        <v/>
      </c>
      <c r="K3394" s="3">
        <f t="shared" si="566"/>
        <v>61</v>
      </c>
      <c r="L3394" s="3" t="str">
        <f t="shared" si="567"/>
        <v/>
      </c>
      <c r="N3394" s="48" t="s">
        <v>52</v>
      </c>
      <c r="O3394" s="57">
        <f t="shared" si="568"/>
        <v>1</v>
      </c>
      <c r="P3394" s="36"/>
      <c r="Q3394"/>
      <c r="R3394" s="37"/>
      <c r="S3394" s="185"/>
      <c r="T3394" s="62" t="str">
        <f>IF(N3394&lt;&gt;"Choose Race",VLOOKUP(Q3394,'Riders Names'!A$2:B$582,2,FALSE),"")</f>
        <v/>
      </c>
      <c r="U3394" s="45" t="str">
        <f>IF(P3394&gt;0,VLOOKUP(Q3394,'Riders Names'!A$2:B$582,1,FALSE),"")</f>
        <v/>
      </c>
      <c r="X3394" s="7" t="str">
        <f>IF('My Races'!$H$2="All",Q3394,CONCATENATE(Q3394,N3394))</f>
        <v>Choose Race</v>
      </c>
    </row>
    <row r="3395" spans="1:24" hidden="1" x14ac:dyDescent="0.2">
      <c r="A3395" s="73" t="str">
        <f t="shared" si="563"/>
        <v/>
      </c>
      <c r="B3395" s="3" t="str">
        <f t="shared" ref="B3395:B3458" si="571">IF(N3395=$AA$11,RANK(A3395,A$3:A$5000,1),"")</f>
        <v/>
      </c>
      <c r="E3395" s="14" t="str">
        <f t="shared" ref="E3395:E3458" si="572">IF(N3395=$AA$11,P3395,"")</f>
        <v/>
      </c>
      <c r="F3395" s="3">
        <f t="shared" si="569"/>
        <v>8</v>
      </c>
      <c r="G3395" s="3" t="str">
        <f t="shared" si="564"/>
        <v/>
      </c>
      <c r="H3395" s="3">
        <f t="shared" si="570"/>
        <v>0</v>
      </c>
      <c r="I3395" s="3" t="str">
        <f t="shared" si="565"/>
        <v/>
      </c>
      <c r="K3395" s="3">
        <f t="shared" si="566"/>
        <v>61</v>
      </c>
      <c r="L3395" s="3" t="str">
        <f t="shared" si="567"/>
        <v/>
      </c>
      <c r="N3395" s="48" t="s">
        <v>52</v>
      </c>
      <c r="O3395" s="57">
        <f t="shared" si="568"/>
        <v>1</v>
      </c>
      <c r="P3395" s="36"/>
      <c r="Q3395"/>
      <c r="R3395" s="37"/>
      <c r="S3395" s="185"/>
      <c r="T3395" s="62" t="str">
        <f>IF(N3395&lt;&gt;"Choose Race",VLOOKUP(Q3395,'Riders Names'!A$2:B$582,2,FALSE),"")</f>
        <v/>
      </c>
      <c r="U3395" s="45" t="str">
        <f>IF(P3395&gt;0,VLOOKUP(Q3395,'Riders Names'!A$2:B$582,1,FALSE),"")</f>
        <v/>
      </c>
      <c r="X3395" s="7" t="str">
        <f>IF('My Races'!$H$2="All",Q3395,CONCATENATE(Q3395,N3395))</f>
        <v>Choose Race</v>
      </c>
    </row>
    <row r="3396" spans="1:24" hidden="1" x14ac:dyDescent="0.2">
      <c r="A3396" s="73" t="str">
        <f t="shared" ref="A3396:A3459" si="573">IF(AND(N3396=$AA$11,$AA$7="All"),R3396,IF(AND(N3396=$AA$11,$AA$7=T3396),R3396,""))</f>
        <v/>
      </c>
      <c r="B3396" s="3" t="str">
        <f t="shared" si="571"/>
        <v/>
      </c>
      <c r="E3396" s="14" t="str">
        <f t="shared" si="572"/>
        <v/>
      </c>
      <c r="F3396" s="3">
        <f t="shared" si="569"/>
        <v>8</v>
      </c>
      <c r="G3396" s="3" t="str">
        <f t="shared" ref="G3396:G3459" si="574">IF(F3396&lt;&gt;F3395,F3396,"")</f>
        <v/>
      </c>
      <c r="H3396" s="3">
        <f t="shared" si="570"/>
        <v>0</v>
      </c>
      <c r="I3396" s="3" t="str">
        <f t="shared" ref="I3396:I3459" si="575">IF(H3396&lt;&gt;H3395,CONCATENATE($AA$11,H3396),"")</f>
        <v/>
      </c>
      <c r="K3396" s="3">
        <f t="shared" si="566"/>
        <v>61</v>
      </c>
      <c r="L3396" s="3" t="str">
        <f t="shared" si="567"/>
        <v/>
      </c>
      <c r="N3396" s="48" t="s">
        <v>52</v>
      </c>
      <c r="O3396" s="57">
        <f t="shared" si="568"/>
        <v>1</v>
      </c>
      <c r="P3396" s="36"/>
      <c r="Q3396"/>
      <c r="R3396" s="37"/>
      <c r="S3396" s="185"/>
      <c r="T3396" s="62" t="str">
        <f>IF(N3396&lt;&gt;"Choose Race",VLOOKUP(Q3396,'Riders Names'!A$2:B$582,2,FALSE),"")</f>
        <v/>
      </c>
      <c r="U3396" s="45" t="str">
        <f>IF(P3396&gt;0,VLOOKUP(Q3396,'Riders Names'!A$2:B$582,1,FALSE),"")</f>
        <v/>
      </c>
      <c r="X3396" s="7" t="str">
        <f>IF('My Races'!$H$2="All",Q3396,CONCATENATE(Q3396,N3396))</f>
        <v>Choose Race</v>
      </c>
    </row>
    <row r="3397" spans="1:24" hidden="1" x14ac:dyDescent="0.2">
      <c r="A3397" s="73" t="str">
        <f t="shared" si="573"/>
        <v/>
      </c>
      <c r="B3397" s="3" t="str">
        <f t="shared" si="571"/>
        <v/>
      </c>
      <c r="E3397" s="14" t="str">
        <f t="shared" si="572"/>
        <v/>
      </c>
      <c r="F3397" s="3">
        <f t="shared" si="569"/>
        <v>8</v>
      </c>
      <c r="G3397" s="3" t="str">
        <f t="shared" si="574"/>
        <v/>
      </c>
      <c r="H3397" s="3">
        <f t="shared" si="570"/>
        <v>0</v>
      </c>
      <c r="I3397" s="3" t="str">
        <f t="shared" si="575"/>
        <v/>
      </c>
      <c r="K3397" s="3">
        <f t="shared" si="566"/>
        <v>61</v>
      </c>
      <c r="L3397" s="3" t="str">
        <f t="shared" si="567"/>
        <v/>
      </c>
      <c r="N3397" s="48" t="s">
        <v>52</v>
      </c>
      <c r="O3397" s="57">
        <f t="shared" si="568"/>
        <v>1</v>
      </c>
      <c r="P3397" s="36"/>
      <c r="Q3397"/>
      <c r="R3397" s="37"/>
      <c r="S3397" s="185"/>
      <c r="T3397" s="62" t="str">
        <f>IF(N3397&lt;&gt;"Choose Race",VLOOKUP(Q3397,'Riders Names'!A$2:B$582,2,FALSE),"")</f>
        <v/>
      </c>
      <c r="U3397" s="45" t="str">
        <f>IF(P3397&gt;0,VLOOKUP(Q3397,'Riders Names'!A$2:B$582,1,FALSE),"")</f>
        <v/>
      </c>
      <c r="X3397" s="7" t="str">
        <f>IF('My Races'!$H$2="All",Q3397,CONCATENATE(Q3397,N3397))</f>
        <v>Choose Race</v>
      </c>
    </row>
    <row r="3398" spans="1:24" hidden="1" x14ac:dyDescent="0.2">
      <c r="A3398" s="73" t="str">
        <f t="shared" si="573"/>
        <v/>
      </c>
      <c r="B3398" s="3" t="str">
        <f t="shared" si="571"/>
        <v/>
      </c>
      <c r="E3398" s="14" t="str">
        <f t="shared" si="572"/>
        <v/>
      </c>
      <c r="F3398" s="3">
        <f t="shared" si="569"/>
        <v>8</v>
      </c>
      <c r="G3398" s="3" t="str">
        <f t="shared" si="574"/>
        <v/>
      </c>
      <c r="H3398" s="3">
        <f t="shared" si="570"/>
        <v>0</v>
      </c>
      <c r="I3398" s="3" t="str">
        <f t="shared" si="575"/>
        <v/>
      </c>
      <c r="K3398" s="3">
        <f t="shared" si="566"/>
        <v>61</v>
      </c>
      <c r="L3398" s="3" t="str">
        <f t="shared" si="567"/>
        <v/>
      </c>
      <c r="N3398" s="48" t="s">
        <v>52</v>
      </c>
      <c r="O3398" s="57">
        <f t="shared" si="568"/>
        <v>1</v>
      </c>
      <c r="P3398" s="36"/>
      <c r="Q3398"/>
      <c r="R3398" s="37"/>
      <c r="S3398" s="185"/>
      <c r="T3398" s="62" t="str">
        <f>IF(N3398&lt;&gt;"Choose Race",VLOOKUP(Q3398,'Riders Names'!A$2:B$582,2,FALSE),"")</f>
        <v/>
      </c>
      <c r="U3398" s="45" t="str">
        <f>IF(P3398&gt;0,VLOOKUP(Q3398,'Riders Names'!A$2:B$582,1,FALSE),"")</f>
        <v/>
      </c>
      <c r="X3398" s="7" t="str">
        <f>IF('My Races'!$H$2="All",Q3398,CONCATENATE(Q3398,N3398))</f>
        <v>Choose Race</v>
      </c>
    </row>
    <row r="3399" spans="1:24" hidden="1" x14ac:dyDescent="0.2">
      <c r="A3399" s="73" t="str">
        <f t="shared" si="573"/>
        <v/>
      </c>
      <c r="B3399" s="3" t="str">
        <f t="shared" si="571"/>
        <v/>
      </c>
      <c r="E3399" s="14" t="str">
        <f t="shared" si="572"/>
        <v/>
      </c>
      <c r="F3399" s="3">
        <f t="shared" si="569"/>
        <v>8</v>
      </c>
      <c r="G3399" s="3" t="str">
        <f t="shared" si="574"/>
        <v/>
      </c>
      <c r="H3399" s="3">
        <f t="shared" si="570"/>
        <v>0</v>
      </c>
      <c r="I3399" s="3" t="str">
        <f t="shared" si="575"/>
        <v/>
      </c>
      <c r="K3399" s="3">
        <f t="shared" si="566"/>
        <v>61</v>
      </c>
      <c r="L3399" s="3" t="str">
        <f t="shared" si="567"/>
        <v/>
      </c>
      <c r="N3399" s="48" t="s">
        <v>52</v>
      </c>
      <c r="O3399" s="57">
        <f t="shared" si="568"/>
        <v>1</v>
      </c>
      <c r="P3399" s="36"/>
      <c r="Q3399"/>
      <c r="R3399" s="37"/>
      <c r="S3399" s="185"/>
      <c r="T3399" s="62" t="str">
        <f>IF(N3399&lt;&gt;"Choose Race",VLOOKUP(Q3399,'Riders Names'!A$2:B$582,2,FALSE),"")</f>
        <v/>
      </c>
      <c r="U3399" s="45" t="str">
        <f>IF(P3399&gt;0,VLOOKUP(Q3399,'Riders Names'!A$2:B$582,1,FALSE),"")</f>
        <v/>
      </c>
      <c r="X3399" s="7" t="str">
        <f>IF('My Races'!$H$2="All",Q3399,CONCATENATE(Q3399,N3399))</f>
        <v>Choose Race</v>
      </c>
    </row>
    <row r="3400" spans="1:24" hidden="1" x14ac:dyDescent="0.2">
      <c r="A3400" s="73" t="str">
        <f t="shared" si="573"/>
        <v/>
      </c>
      <c r="B3400" s="3" t="str">
        <f t="shared" si="571"/>
        <v/>
      </c>
      <c r="E3400" s="14" t="str">
        <f t="shared" si="572"/>
        <v/>
      </c>
      <c r="F3400" s="3">
        <f t="shared" si="569"/>
        <v>8</v>
      </c>
      <c r="G3400" s="3" t="str">
        <f t="shared" si="574"/>
        <v/>
      </c>
      <c r="H3400" s="3">
        <f t="shared" si="570"/>
        <v>0</v>
      </c>
      <c r="I3400" s="3" t="str">
        <f t="shared" si="575"/>
        <v/>
      </c>
      <c r="K3400" s="3">
        <f t="shared" si="566"/>
        <v>61</v>
      </c>
      <c r="L3400" s="3" t="str">
        <f t="shared" si="567"/>
        <v/>
      </c>
      <c r="N3400" s="48" t="s">
        <v>52</v>
      </c>
      <c r="O3400" s="57">
        <f t="shared" si="568"/>
        <v>1</v>
      </c>
      <c r="P3400" s="36"/>
      <c r="Q3400"/>
      <c r="R3400" s="37"/>
      <c r="S3400" s="185"/>
      <c r="T3400" s="62" t="str">
        <f>IF(N3400&lt;&gt;"Choose Race",VLOOKUP(Q3400,'Riders Names'!A$2:B$582,2,FALSE),"")</f>
        <v/>
      </c>
      <c r="U3400" s="45" t="str">
        <f>IF(P3400&gt;0,VLOOKUP(Q3400,'Riders Names'!A$2:B$582,1,FALSE),"")</f>
        <v/>
      </c>
      <c r="X3400" s="7" t="str">
        <f>IF('My Races'!$H$2="All",Q3400,CONCATENATE(Q3400,N3400))</f>
        <v>Choose Race</v>
      </c>
    </row>
    <row r="3401" spans="1:24" hidden="1" x14ac:dyDescent="0.2">
      <c r="A3401" s="73" t="str">
        <f t="shared" si="573"/>
        <v/>
      </c>
      <c r="B3401" s="3" t="str">
        <f t="shared" si="571"/>
        <v/>
      </c>
      <c r="E3401" s="14" t="str">
        <f t="shared" si="572"/>
        <v/>
      </c>
      <c r="F3401" s="3">
        <f t="shared" si="569"/>
        <v>8</v>
      </c>
      <c r="G3401" s="3" t="str">
        <f t="shared" si="574"/>
        <v/>
      </c>
      <c r="H3401" s="3">
        <f t="shared" si="570"/>
        <v>0</v>
      </c>
      <c r="I3401" s="3" t="str">
        <f t="shared" si="575"/>
        <v/>
      </c>
      <c r="K3401" s="3">
        <f t="shared" ref="K3401:K3464" si="576">IF(X3401=$AA$6,K3400+1,K3400)</f>
        <v>61</v>
      </c>
      <c r="L3401" s="3" t="str">
        <f t="shared" ref="L3401:L3464" si="577">IF(K3401&lt;&gt;K3400,CONCATENATE($AA$4,K3401),"")</f>
        <v/>
      </c>
      <c r="N3401" s="48" t="s">
        <v>52</v>
      </c>
      <c r="O3401" s="57">
        <f t="shared" si="568"/>
        <v>1</v>
      </c>
      <c r="P3401" s="36"/>
      <c r="Q3401"/>
      <c r="R3401" s="37"/>
      <c r="S3401" s="185"/>
      <c r="T3401" s="62" t="str">
        <f>IF(N3401&lt;&gt;"Choose Race",VLOOKUP(Q3401,'Riders Names'!A$2:B$582,2,FALSE),"")</f>
        <v/>
      </c>
      <c r="U3401" s="45" t="str">
        <f>IF(P3401&gt;0,VLOOKUP(Q3401,'Riders Names'!A$2:B$582,1,FALSE),"")</f>
        <v/>
      </c>
      <c r="X3401" s="7" t="str">
        <f>IF('My Races'!$H$2="All",Q3401,CONCATENATE(Q3401,N3401))</f>
        <v>Choose Race</v>
      </c>
    </row>
    <row r="3402" spans="1:24" hidden="1" x14ac:dyDescent="0.2">
      <c r="A3402" s="73" t="str">
        <f t="shared" si="573"/>
        <v/>
      </c>
      <c r="B3402" s="3" t="str">
        <f t="shared" si="571"/>
        <v/>
      </c>
      <c r="E3402" s="14" t="str">
        <f t="shared" si="572"/>
        <v/>
      </c>
      <c r="F3402" s="3">
        <f t="shared" si="569"/>
        <v>8</v>
      </c>
      <c r="G3402" s="3" t="str">
        <f t="shared" si="574"/>
        <v/>
      </c>
      <c r="H3402" s="3">
        <f t="shared" si="570"/>
        <v>0</v>
      </c>
      <c r="I3402" s="3" t="str">
        <f t="shared" si="575"/>
        <v/>
      </c>
      <c r="K3402" s="3">
        <f t="shared" si="576"/>
        <v>61</v>
      </c>
      <c r="L3402" s="3" t="str">
        <f t="shared" si="577"/>
        <v/>
      </c>
      <c r="N3402" s="48" t="s">
        <v>52</v>
      </c>
      <c r="O3402" s="57">
        <f t="shared" si="568"/>
        <v>1</v>
      </c>
      <c r="P3402" s="36"/>
      <c r="Q3402"/>
      <c r="R3402" s="37"/>
      <c r="S3402" s="185"/>
      <c r="T3402" s="62" t="str">
        <f>IF(N3402&lt;&gt;"Choose Race",VLOOKUP(Q3402,'Riders Names'!A$2:B$582,2,FALSE),"")</f>
        <v/>
      </c>
      <c r="U3402" s="45" t="str">
        <f>IF(P3402&gt;0,VLOOKUP(Q3402,'Riders Names'!A$2:B$582,1,FALSE),"")</f>
        <v/>
      </c>
      <c r="X3402" s="7" t="str">
        <f>IF('My Races'!$H$2="All",Q3402,CONCATENATE(Q3402,N3402))</f>
        <v>Choose Race</v>
      </c>
    </row>
    <row r="3403" spans="1:24" hidden="1" x14ac:dyDescent="0.2">
      <c r="A3403" s="73" t="str">
        <f t="shared" si="573"/>
        <v/>
      </c>
      <c r="B3403" s="3" t="str">
        <f t="shared" si="571"/>
        <v/>
      </c>
      <c r="E3403" s="14" t="str">
        <f t="shared" si="572"/>
        <v/>
      </c>
      <c r="F3403" s="3">
        <f t="shared" si="569"/>
        <v>8</v>
      </c>
      <c r="G3403" s="3" t="str">
        <f t="shared" si="574"/>
        <v/>
      </c>
      <c r="H3403" s="3">
        <f t="shared" si="570"/>
        <v>0</v>
      </c>
      <c r="I3403" s="3" t="str">
        <f t="shared" si="575"/>
        <v/>
      </c>
      <c r="K3403" s="3">
        <f t="shared" si="576"/>
        <v>61</v>
      </c>
      <c r="L3403" s="3" t="str">
        <f t="shared" si="577"/>
        <v/>
      </c>
      <c r="N3403" s="48" t="s">
        <v>52</v>
      </c>
      <c r="O3403" s="57">
        <f t="shared" si="568"/>
        <v>1</v>
      </c>
      <c r="P3403" s="36"/>
      <c r="Q3403"/>
      <c r="R3403" s="37"/>
      <c r="S3403" s="185"/>
      <c r="T3403" s="62" t="str">
        <f>IF(N3403&lt;&gt;"Choose Race",VLOOKUP(Q3403,'Riders Names'!A$2:B$582,2,FALSE),"")</f>
        <v/>
      </c>
      <c r="U3403" s="45" t="str">
        <f>IF(P3403&gt;0,VLOOKUP(Q3403,'Riders Names'!A$2:B$582,1,FALSE),"")</f>
        <v/>
      </c>
      <c r="X3403" s="7" t="str">
        <f>IF('My Races'!$H$2="All",Q3403,CONCATENATE(Q3403,N3403))</f>
        <v>Choose Race</v>
      </c>
    </row>
    <row r="3404" spans="1:24" hidden="1" x14ac:dyDescent="0.2">
      <c r="A3404" s="73" t="str">
        <f t="shared" si="573"/>
        <v/>
      </c>
      <c r="B3404" s="3" t="str">
        <f t="shared" si="571"/>
        <v/>
      </c>
      <c r="E3404" s="14" t="str">
        <f t="shared" si="572"/>
        <v/>
      </c>
      <c r="F3404" s="3">
        <f t="shared" si="569"/>
        <v>8</v>
      </c>
      <c r="G3404" s="3" t="str">
        <f t="shared" si="574"/>
        <v/>
      </c>
      <c r="H3404" s="3">
        <f t="shared" si="570"/>
        <v>0</v>
      </c>
      <c r="I3404" s="3" t="str">
        <f t="shared" si="575"/>
        <v/>
      </c>
      <c r="K3404" s="3">
        <f t="shared" si="576"/>
        <v>61</v>
      </c>
      <c r="L3404" s="3" t="str">
        <f t="shared" si="577"/>
        <v/>
      </c>
      <c r="N3404" s="48" t="s">
        <v>52</v>
      </c>
      <c r="O3404" s="57">
        <f t="shared" si="568"/>
        <v>1</v>
      </c>
      <c r="P3404" s="36"/>
      <c r="Q3404"/>
      <c r="R3404" s="37"/>
      <c r="S3404" s="185"/>
      <c r="T3404" s="62" t="str">
        <f>IF(N3404&lt;&gt;"Choose Race",VLOOKUP(Q3404,'Riders Names'!A$2:B$582,2,FALSE),"")</f>
        <v/>
      </c>
      <c r="U3404" s="45" t="str">
        <f>IF(P3404&gt;0,VLOOKUP(Q3404,'Riders Names'!A$2:B$582,1,FALSE),"")</f>
        <v/>
      </c>
      <c r="X3404" s="7" t="str">
        <f>IF('My Races'!$H$2="All",Q3404,CONCATENATE(Q3404,N3404))</f>
        <v>Choose Race</v>
      </c>
    </row>
    <row r="3405" spans="1:24" hidden="1" x14ac:dyDescent="0.2">
      <c r="A3405" s="73" t="str">
        <f t="shared" si="573"/>
        <v/>
      </c>
      <c r="B3405" s="3" t="str">
        <f t="shared" si="571"/>
        <v/>
      </c>
      <c r="E3405" s="14" t="str">
        <f t="shared" si="572"/>
        <v/>
      </c>
      <c r="F3405" s="3">
        <f t="shared" si="569"/>
        <v>8</v>
      </c>
      <c r="G3405" s="3" t="str">
        <f t="shared" si="574"/>
        <v/>
      </c>
      <c r="H3405" s="3">
        <f t="shared" si="570"/>
        <v>0</v>
      </c>
      <c r="I3405" s="3" t="str">
        <f t="shared" si="575"/>
        <v/>
      </c>
      <c r="K3405" s="3">
        <f t="shared" si="576"/>
        <v>61</v>
      </c>
      <c r="L3405" s="3" t="str">
        <f t="shared" si="577"/>
        <v/>
      </c>
      <c r="N3405" s="48" t="s">
        <v>52</v>
      </c>
      <c r="O3405" s="57">
        <f t="shared" si="568"/>
        <v>1</v>
      </c>
      <c r="P3405" s="36"/>
      <c r="Q3405"/>
      <c r="R3405" s="37"/>
      <c r="S3405" s="185"/>
      <c r="T3405" s="62" t="str">
        <f>IF(N3405&lt;&gt;"Choose Race",VLOOKUP(Q3405,'Riders Names'!A$2:B$582,2,FALSE),"")</f>
        <v/>
      </c>
      <c r="U3405" s="45" t="str">
        <f>IF(P3405&gt;0,VLOOKUP(Q3405,'Riders Names'!A$2:B$582,1,FALSE),"")</f>
        <v/>
      </c>
      <c r="X3405" s="7" t="str">
        <f>IF('My Races'!$H$2="All",Q3405,CONCATENATE(Q3405,N3405))</f>
        <v>Choose Race</v>
      </c>
    </row>
    <row r="3406" spans="1:24" hidden="1" x14ac:dyDescent="0.2">
      <c r="A3406" s="73" t="str">
        <f t="shared" si="573"/>
        <v/>
      </c>
      <c r="B3406" s="3" t="str">
        <f t="shared" si="571"/>
        <v/>
      </c>
      <c r="E3406" s="14" t="str">
        <f t="shared" si="572"/>
        <v/>
      </c>
      <c r="F3406" s="3">
        <f t="shared" si="569"/>
        <v>8</v>
      </c>
      <c r="G3406" s="3" t="str">
        <f t="shared" si="574"/>
        <v/>
      </c>
      <c r="H3406" s="3">
        <f t="shared" si="570"/>
        <v>0</v>
      </c>
      <c r="I3406" s="3" t="str">
        <f t="shared" si="575"/>
        <v/>
      </c>
      <c r="K3406" s="3">
        <f t="shared" si="576"/>
        <v>61</v>
      </c>
      <c r="L3406" s="3" t="str">
        <f t="shared" si="577"/>
        <v/>
      </c>
      <c r="N3406" s="48" t="s">
        <v>52</v>
      </c>
      <c r="O3406" s="57">
        <f t="shared" si="568"/>
        <v>1</v>
      </c>
      <c r="P3406" s="36"/>
      <c r="Q3406"/>
      <c r="R3406" s="37"/>
      <c r="S3406" s="185"/>
      <c r="T3406" s="62" t="str">
        <f>IF(N3406&lt;&gt;"Choose Race",VLOOKUP(Q3406,'Riders Names'!A$2:B$582,2,FALSE),"")</f>
        <v/>
      </c>
      <c r="U3406" s="45" t="str">
        <f>IF(P3406&gt;0,VLOOKUP(Q3406,'Riders Names'!A$2:B$582,1,FALSE),"")</f>
        <v/>
      </c>
      <c r="X3406" s="7" t="str">
        <f>IF('My Races'!$H$2="All",Q3406,CONCATENATE(Q3406,N3406))</f>
        <v>Choose Race</v>
      </c>
    </row>
    <row r="3407" spans="1:24" hidden="1" x14ac:dyDescent="0.2">
      <c r="A3407" s="73" t="str">
        <f t="shared" si="573"/>
        <v/>
      </c>
      <c r="B3407" s="3" t="str">
        <f t="shared" si="571"/>
        <v/>
      </c>
      <c r="E3407" s="14" t="str">
        <f t="shared" si="572"/>
        <v/>
      </c>
      <c r="F3407" s="3">
        <f t="shared" si="569"/>
        <v>8</v>
      </c>
      <c r="G3407" s="3" t="str">
        <f t="shared" si="574"/>
        <v/>
      </c>
      <c r="H3407" s="3">
        <f t="shared" si="570"/>
        <v>0</v>
      </c>
      <c r="I3407" s="3" t="str">
        <f t="shared" si="575"/>
        <v/>
      </c>
      <c r="K3407" s="3">
        <f t="shared" si="576"/>
        <v>61</v>
      </c>
      <c r="L3407" s="3" t="str">
        <f t="shared" si="577"/>
        <v/>
      </c>
      <c r="N3407" s="48" t="s">
        <v>52</v>
      </c>
      <c r="O3407" s="57">
        <f t="shared" si="568"/>
        <v>1</v>
      </c>
      <c r="P3407" s="36"/>
      <c r="Q3407"/>
      <c r="R3407" s="37"/>
      <c r="S3407" s="185"/>
      <c r="T3407" s="62" t="str">
        <f>IF(N3407&lt;&gt;"Choose Race",VLOOKUP(Q3407,'Riders Names'!A$2:B$582,2,FALSE),"")</f>
        <v/>
      </c>
      <c r="U3407" s="45" t="str">
        <f>IF(P3407&gt;0,VLOOKUP(Q3407,'Riders Names'!A$2:B$582,1,FALSE),"")</f>
        <v/>
      </c>
      <c r="X3407" s="7" t="str">
        <f>IF('My Races'!$H$2="All",Q3407,CONCATENATE(Q3407,N3407))</f>
        <v>Choose Race</v>
      </c>
    </row>
    <row r="3408" spans="1:24" hidden="1" x14ac:dyDescent="0.2">
      <c r="A3408" s="73" t="str">
        <f t="shared" si="573"/>
        <v/>
      </c>
      <c r="B3408" s="3" t="str">
        <f t="shared" si="571"/>
        <v/>
      </c>
      <c r="E3408" s="14" t="str">
        <f t="shared" si="572"/>
        <v/>
      </c>
      <c r="F3408" s="3">
        <f t="shared" si="569"/>
        <v>8</v>
      </c>
      <c r="G3408" s="3" t="str">
        <f t="shared" si="574"/>
        <v/>
      </c>
      <c r="H3408" s="3">
        <f t="shared" si="570"/>
        <v>0</v>
      </c>
      <c r="I3408" s="3" t="str">
        <f t="shared" si="575"/>
        <v/>
      </c>
      <c r="K3408" s="3">
        <f t="shared" si="576"/>
        <v>61</v>
      </c>
      <c r="L3408" s="3" t="str">
        <f t="shared" si="577"/>
        <v/>
      </c>
      <c r="N3408" s="48" t="s">
        <v>52</v>
      </c>
      <c r="O3408" s="57">
        <f t="shared" ref="O3408:O3471" si="578">IF(AND(N3408&lt;&gt;"Choose Race",N3408=N3407),O3407+1,1)</f>
        <v>1</v>
      </c>
      <c r="P3408" s="36"/>
      <c r="Q3408"/>
      <c r="R3408" s="37"/>
      <c r="S3408" s="185"/>
      <c r="T3408" s="62" t="str">
        <f>IF(N3408&lt;&gt;"Choose Race",VLOOKUP(Q3408,'Riders Names'!A$2:B$582,2,FALSE),"")</f>
        <v/>
      </c>
      <c r="U3408" s="45" t="str">
        <f>IF(P3408&gt;0,VLOOKUP(Q3408,'Riders Names'!A$2:B$582,1,FALSE),"")</f>
        <v/>
      </c>
      <c r="X3408" s="7" t="str">
        <f>IF('My Races'!$H$2="All",Q3408,CONCATENATE(Q3408,N3408))</f>
        <v>Choose Race</v>
      </c>
    </row>
    <row r="3409" spans="1:24" hidden="1" x14ac:dyDescent="0.2">
      <c r="A3409" s="73" t="str">
        <f t="shared" si="573"/>
        <v/>
      </c>
      <c r="B3409" s="3" t="str">
        <f t="shared" si="571"/>
        <v/>
      </c>
      <c r="E3409" s="14" t="str">
        <f t="shared" si="572"/>
        <v/>
      </c>
      <c r="F3409" s="3">
        <f t="shared" si="569"/>
        <v>8</v>
      </c>
      <c r="G3409" s="3" t="str">
        <f t="shared" si="574"/>
        <v/>
      </c>
      <c r="H3409" s="3">
        <f t="shared" si="570"/>
        <v>0</v>
      </c>
      <c r="I3409" s="3" t="str">
        <f t="shared" si="575"/>
        <v/>
      </c>
      <c r="K3409" s="3">
        <f t="shared" si="576"/>
        <v>61</v>
      </c>
      <c r="L3409" s="3" t="str">
        <f t="shared" si="577"/>
        <v/>
      </c>
      <c r="N3409" s="48" t="s">
        <v>52</v>
      </c>
      <c r="O3409" s="57">
        <f t="shared" si="578"/>
        <v>1</v>
      </c>
      <c r="P3409" s="36"/>
      <c r="Q3409"/>
      <c r="R3409" s="37"/>
      <c r="S3409" s="185"/>
      <c r="T3409" s="62" t="str">
        <f>IF(N3409&lt;&gt;"Choose Race",VLOOKUP(Q3409,'Riders Names'!A$2:B$582,2,FALSE),"")</f>
        <v/>
      </c>
      <c r="U3409" s="45" t="str">
        <f>IF(P3409&gt;0,VLOOKUP(Q3409,'Riders Names'!A$2:B$582,1,FALSE),"")</f>
        <v/>
      </c>
      <c r="X3409" s="7" t="str">
        <f>IF('My Races'!$H$2="All",Q3409,CONCATENATE(Q3409,N3409))</f>
        <v>Choose Race</v>
      </c>
    </row>
    <row r="3410" spans="1:24" hidden="1" x14ac:dyDescent="0.2">
      <c r="A3410" s="73" t="str">
        <f t="shared" si="573"/>
        <v/>
      </c>
      <c r="B3410" s="3" t="str">
        <f t="shared" si="571"/>
        <v/>
      </c>
      <c r="E3410" s="14" t="str">
        <f t="shared" si="572"/>
        <v/>
      </c>
      <c r="F3410" s="3">
        <f t="shared" si="569"/>
        <v>8</v>
      </c>
      <c r="G3410" s="3" t="str">
        <f t="shared" si="574"/>
        <v/>
      </c>
      <c r="H3410" s="3">
        <f t="shared" si="570"/>
        <v>0</v>
      </c>
      <c r="I3410" s="3" t="str">
        <f t="shared" si="575"/>
        <v/>
      </c>
      <c r="K3410" s="3">
        <f t="shared" si="576"/>
        <v>61</v>
      </c>
      <c r="L3410" s="3" t="str">
        <f t="shared" si="577"/>
        <v/>
      </c>
      <c r="N3410" s="48" t="s">
        <v>52</v>
      </c>
      <c r="O3410" s="57">
        <f t="shared" si="578"/>
        <v>1</v>
      </c>
      <c r="P3410" s="36"/>
      <c r="Q3410"/>
      <c r="R3410" s="37"/>
      <c r="S3410" s="185"/>
      <c r="T3410" s="62" t="str">
        <f>IF(N3410&lt;&gt;"Choose Race",VLOOKUP(Q3410,'Riders Names'!A$2:B$582,2,FALSE),"")</f>
        <v/>
      </c>
      <c r="U3410" s="45" t="str">
        <f>IF(P3410&gt;0,VLOOKUP(Q3410,'Riders Names'!A$2:B$582,1,FALSE),"")</f>
        <v/>
      </c>
      <c r="X3410" s="7" t="str">
        <f>IF('My Races'!$H$2="All",Q3410,CONCATENATE(Q3410,N3410))</f>
        <v>Choose Race</v>
      </c>
    </row>
    <row r="3411" spans="1:24" hidden="1" x14ac:dyDescent="0.2">
      <c r="A3411" s="73" t="str">
        <f t="shared" si="573"/>
        <v/>
      </c>
      <c r="B3411" s="3" t="str">
        <f t="shared" si="571"/>
        <v/>
      </c>
      <c r="E3411" s="14" t="str">
        <f t="shared" si="572"/>
        <v/>
      </c>
      <c r="F3411" s="3">
        <f t="shared" ref="F3411:F3474" si="579">IF(AND(E3411&lt;&gt;"",E3410&lt;&gt;E3411),F3410+1,F3410)</f>
        <v>8</v>
      </c>
      <c r="G3411" s="3" t="str">
        <f t="shared" si="574"/>
        <v/>
      </c>
      <c r="H3411" s="3">
        <f t="shared" si="570"/>
        <v>0</v>
      </c>
      <c r="I3411" s="3" t="str">
        <f t="shared" si="575"/>
        <v/>
      </c>
      <c r="K3411" s="3">
        <f t="shared" si="576"/>
        <v>61</v>
      </c>
      <c r="L3411" s="3" t="str">
        <f t="shared" si="577"/>
        <v/>
      </c>
      <c r="N3411" s="48" t="s">
        <v>52</v>
      </c>
      <c r="O3411" s="57">
        <f t="shared" si="578"/>
        <v>1</v>
      </c>
      <c r="P3411" s="36"/>
      <c r="Q3411"/>
      <c r="R3411" s="37"/>
      <c r="S3411" s="185"/>
      <c r="T3411" s="62" t="str">
        <f>IF(N3411&lt;&gt;"Choose Race",VLOOKUP(Q3411,'Riders Names'!A$2:B$582,2,FALSE),"")</f>
        <v/>
      </c>
      <c r="U3411" s="45" t="str">
        <f>IF(P3411&gt;0,VLOOKUP(Q3411,'Riders Names'!A$2:B$582,1,FALSE),"")</f>
        <v/>
      </c>
      <c r="X3411" s="7" t="str">
        <f>IF('My Races'!$H$2="All",Q3411,CONCATENATE(Q3411,N3411))</f>
        <v>Choose Race</v>
      </c>
    </row>
    <row r="3412" spans="1:24" hidden="1" x14ac:dyDescent="0.2">
      <c r="A3412" s="73" t="str">
        <f t="shared" si="573"/>
        <v/>
      </c>
      <c r="B3412" s="3" t="str">
        <f t="shared" si="571"/>
        <v/>
      </c>
      <c r="E3412" s="14" t="str">
        <f t="shared" si="572"/>
        <v/>
      </c>
      <c r="F3412" s="3">
        <f t="shared" si="579"/>
        <v>8</v>
      </c>
      <c r="G3412" s="3" t="str">
        <f t="shared" si="574"/>
        <v/>
      </c>
      <c r="H3412" s="3">
        <f t="shared" si="570"/>
        <v>0</v>
      </c>
      <c r="I3412" s="3" t="str">
        <f t="shared" si="575"/>
        <v/>
      </c>
      <c r="K3412" s="3">
        <f t="shared" si="576"/>
        <v>61</v>
      </c>
      <c r="L3412" s="3" t="str">
        <f t="shared" si="577"/>
        <v/>
      </c>
      <c r="N3412" s="48" t="s">
        <v>52</v>
      </c>
      <c r="O3412" s="57">
        <f t="shared" si="578"/>
        <v>1</v>
      </c>
      <c r="P3412" s="36"/>
      <c r="Q3412"/>
      <c r="R3412" s="37"/>
      <c r="S3412" s="185"/>
      <c r="T3412" s="62" t="str">
        <f>IF(N3412&lt;&gt;"Choose Race",VLOOKUP(Q3412,'Riders Names'!A$2:B$582,2,FALSE),"")</f>
        <v/>
      </c>
      <c r="U3412" s="45" t="str">
        <f>IF(P3412&gt;0,VLOOKUP(Q3412,'Riders Names'!A$2:B$582,1,FALSE),"")</f>
        <v/>
      </c>
      <c r="X3412" s="7" t="str">
        <f>IF('My Races'!$H$2="All",Q3412,CONCATENATE(Q3412,N3412))</f>
        <v>Choose Race</v>
      </c>
    </row>
    <row r="3413" spans="1:24" hidden="1" x14ac:dyDescent="0.2">
      <c r="A3413" s="73" t="str">
        <f t="shared" si="573"/>
        <v/>
      </c>
      <c r="B3413" s="3" t="str">
        <f t="shared" si="571"/>
        <v/>
      </c>
      <c r="E3413" s="14" t="str">
        <f t="shared" si="572"/>
        <v/>
      </c>
      <c r="F3413" s="3">
        <f t="shared" si="579"/>
        <v>8</v>
      </c>
      <c r="G3413" s="3" t="str">
        <f t="shared" si="574"/>
        <v/>
      </c>
      <c r="H3413" s="3">
        <f t="shared" si="570"/>
        <v>0</v>
      </c>
      <c r="I3413" s="3" t="str">
        <f t="shared" si="575"/>
        <v/>
      </c>
      <c r="K3413" s="3">
        <f t="shared" si="576"/>
        <v>61</v>
      </c>
      <c r="L3413" s="3" t="str">
        <f t="shared" si="577"/>
        <v/>
      </c>
      <c r="N3413" s="48" t="s">
        <v>52</v>
      </c>
      <c r="O3413" s="57">
        <f t="shared" si="578"/>
        <v>1</v>
      </c>
      <c r="P3413" s="36"/>
      <c r="Q3413"/>
      <c r="R3413" s="37"/>
      <c r="S3413" s="185"/>
      <c r="T3413" s="62" t="str">
        <f>IF(N3413&lt;&gt;"Choose Race",VLOOKUP(Q3413,'Riders Names'!A$2:B$582,2,FALSE),"")</f>
        <v/>
      </c>
      <c r="U3413" s="45" t="str">
        <f>IF(P3413&gt;0,VLOOKUP(Q3413,'Riders Names'!A$2:B$582,1,FALSE),"")</f>
        <v/>
      </c>
      <c r="X3413" s="7" t="str">
        <f>IF('My Races'!$H$2="All",Q3413,CONCATENATE(Q3413,N3413))</f>
        <v>Choose Race</v>
      </c>
    </row>
    <row r="3414" spans="1:24" hidden="1" x14ac:dyDescent="0.2">
      <c r="A3414" s="73" t="str">
        <f t="shared" si="573"/>
        <v/>
      </c>
      <c r="B3414" s="3" t="str">
        <f t="shared" si="571"/>
        <v/>
      </c>
      <c r="E3414" s="14" t="str">
        <f t="shared" si="572"/>
        <v/>
      </c>
      <c r="F3414" s="3">
        <f t="shared" si="579"/>
        <v>8</v>
      </c>
      <c r="G3414" s="3" t="str">
        <f t="shared" si="574"/>
        <v/>
      </c>
      <c r="H3414" s="3">
        <f t="shared" si="570"/>
        <v>0</v>
      </c>
      <c r="I3414" s="3" t="str">
        <f t="shared" si="575"/>
        <v/>
      </c>
      <c r="K3414" s="3">
        <f t="shared" si="576"/>
        <v>61</v>
      </c>
      <c r="L3414" s="3" t="str">
        <f t="shared" si="577"/>
        <v/>
      </c>
      <c r="N3414" s="48" t="s">
        <v>52</v>
      </c>
      <c r="O3414" s="57">
        <f t="shared" si="578"/>
        <v>1</v>
      </c>
      <c r="P3414" s="36"/>
      <c r="Q3414"/>
      <c r="R3414" s="37"/>
      <c r="S3414" s="185"/>
      <c r="T3414" s="62" t="str">
        <f>IF(N3414&lt;&gt;"Choose Race",VLOOKUP(Q3414,'Riders Names'!A$2:B$582,2,FALSE),"")</f>
        <v/>
      </c>
      <c r="U3414" s="45" t="str">
        <f>IF(P3414&gt;0,VLOOKUP(Q3414,'Riders Names'!A$2:B$582,1,FALSE),"")</f>
        <v/>
      </c>
      <c r="X3414" s="7" t="str">
        <f>IF('My Races'!$H$2="All",Q3414,CONCATENATE(Q3414,N3414))</f>
        <v>Choose Race</v>
      </c>
    </row>
    <row r="3415" spans="1:24" hidden="1" x14ac:dyDescent="0.2">
      <c r="A3415" s="73" t="str">
        <f t="shared" si="573"/>
        <v/>
      </c>
      <c r="B3415" s="3" t="str">
        <f t="shared" si="571"/>
        <v/>
      </c>
      <c r="E3415" s="14" t="str">
        <f t="shared" si="572"/>
        <v/>
      </c>
      <c r="F3415" s="3">
        <f t="shared" si="579"/>
        <v>8</v>
      </c>
      <c r="G3415" s="3" t="str">
        <f t="shared" si="574"/>
        <v/>
      </c>
      <c r="H3415" s="3">
        <f t="shared" si="570"/>
        <v>0</v>
      </c>
      <c r="I3415" s="3" t="str">
        <f t="shared" si="575"/>
        <v/>
      </c>
      <c r="K3415" s="3">
        <f t="shared" si="576"/>
        <v>61</v>
      </c>
      <c r="L3415" s="3" t="str">
        <f t="shared" si="577"/>
        <v/>
      </c>
      <c r="N3415" s="48" t="s">
        <v>52</v>
      </c>
      <c r="O3415" s="57">
        <f t="shared" si="578"/>
        <v>1</v>
      </c>
      <c r="P3415" s="36"/>
      <c r="Q3415"/>
      <c r="R3415" s="37"/>
      <c r="S3415" s="185"/>
      <c r="T3415" s="62" t="str">
        <f>IF(N3415&lt;&gt;"Choose Race",VLOOKUP(Q3415,'Riders Names'!A$2:B$582,2,FALSE),"")</f>
        <v/>
      </c>
      <c r="U3415" s="45" t="str">
        <f>IF(P3415&gt;0,VLOOKUP(Q3415,'Riders Names'!A$2:B$582,1,FALSE),"")</f>
        <v/>
      </c>
      <c r="X3415" s="7" t="str">
        <f>IF('My Races'!$H$2="All",Q3415,CONCATENATE(Q3415,N3415))</f>
        <v>Choose Race</v>
      </c>
    </row>
    <row r="3416" spans="1:24" hidden="1" x14ac:dyDescent="0.2">
      <c r="A3416" s="73" t="str">
        <f t="shared" si="573"/>
        <v/>
      </c>
      <c r="B3416" s="3" t="str">
        <f t="shared" si="571"/>
        <v/>
      </c>
      <c r="E3416" s="14" t="str">
        <f t="shared" si="572"/>
        <v/>
      </c>
      <c r="F3416" s="3">
        <f t="shared" si="579"/>
        <v>8</v>
      </c>
      <c r="G3416" s="3" t="str">
        <f t="shared" si="574"/>
        <v/>
      </c>
      <c r="H3416" s="3">
        <f t="shared" si="570"/>
        <v>0</v>
      </c>
      <c r="I3416" s="3" t="str">
        <f t="shared" si="575"/>
        <v/>
      </c>
      <c r="K3416" s="3">
        <f t="shared" si="576"/>
        <v>61</v>
      </c>
      <c r="L3416" s="3" t="str">
        <f t="shared" si="577"/>
        <v/>
      </c>
      <c r="N3416" s="48" t="s">
        <v>52</v>
      </c>
      <c r="O3416" s="57">
        <f t="shared" si="578"/>
        <v>1</v>
      </c>
      <c r="P3416" s="36"/>
      <c r="Q3416"/>
      <c r="R3416" s="37"/>
      <c r="S3416" s="185"/>
      <c r="T3416" s="62" t="str">
        <f>IF(N3416&lt;&gt;"Choose Race",VLOOKUP(Q3416,'Riders Names'!A$2:B$582,2,FALSE),"")</f>
        <v/>
      </c>
      <c r="U3416" s="45" t="str">
        <f>IF(P3416&gt;0,VLOOKUP(Q3416,'Riders Names'!A$2:B$582,1,FALSE),"")</f>
        <v/>
      </c>
      <c r="X3416" s="7" t="str">
        <f>IF('My Races'!$H$2="All",Q3416,CONCATENATE(Q3416,N3416))</f>
        <v>Choose Race</v>
      </c>
    </row>
    <row r="3417" spans="1:24" hidden="1" x14ac:dyDescent="0.2">
      <c r="A3417" s="73" t="str">
        <f t="shared" si="573"/>
        <v/>
      </c>
      <c r="B3417" s="3" t="str">
        <f t="shared" si="571"/>
        <v/>
      </c>
      <c r="E3417" s="14" t="str">
        <f t="shared" si="572"/>
        <v/>
      </c>
      <c r="F3417" s="3">
        <f t="shared" si="579"/>
        <v>8</v>
      </c>
      <c r="G3417" s="3" t="str">
        <f t="shared" si="574"/>
        <v/>
      </c>
      <c r="H3417" s="3">
        <f t="shared" si="570"/>
        <v>0</v>
      </c>
      <c r="I3417" s="3" t="str">
        <f t="shared" si="575"/>
        <v/>
      </c>
      <c r="K3417" s="3">
        <f t="shared" si="576"/>
        <v>61</v>
      </c>
      <c r="L3417" s="3" t="str">
        <f t="shared" si="577"/>
        <v/>
      </c>
      <c r="N3417" s="48" t="s">
        <v>52</v>
      </c>
      <c r="O3417" s="57">
        <f t="shared" si="578"/>
        <v>1</v>
      </c>
      <c r="P3417" s="36"/>
      <c r="Q3417"/>
      <c r="R3417" s="37"/>
      <c r="S3417" s="185"/>
      <c r="T3417" s="62" t="str">
        <f>IF(N3417&lt;&gt;"Choose Race",VLOOKUP(Q3417,'Riders Names'!A$2:B$582,2,FALSE),"")</f>
        <v/>
      </c>
      <c r="U3417" s="45" t="str">
        <f>IF(P3417&gt;0,VLOOKUP(Q3417,'Riders Names'!A$2:B$582,1,FALSE),"")</f>
        <v/>
      </c>
      <c r="X3417" s="7" t="str">
        <f>IF('My Races'!$H$2="All",Q3417,CONCATENATE(Q3417,N3417))</f>
        <v>Choose Race</v>
      </c>
    </row>
    <row r="3418" spans="1:24" hidden="1" x14ac:dyDescent="0.2">
      <c r="A3418" s="73" t="str">
        <f t="shared" si="573"/>
        <v/>
      </c>
      <c r="B3418" s="3" t="str">
        <f t="shared" si="571"/>
        <v/>
      </c>
      <c r="E3418" s="14" t="str">
        <f t="shared" si="572"/>
        <v/>
      </c>
      <c r="F3418" s="3">
        <f t="shared" si="579"/>
        <v>8</v>
      </c>
      <c r="G3418" s="3" t="str">
        <f t="shared" si="574"/>
        <v/>
      </c>
      <c r="H3418" s="3">
        <f t="shared" si="570"/>
        <v>0</v>
      </c>
      <c r="I3418" s="3" t="str">
        <f t="shared" si="575"/>
        <v/>
      </c>
      <c r="K3418" s="3">
        <f t="shared" si="576"/>
        <v>61</v>
      </c>
      <c r="L3418" s="3" t="str">
        <f t="shared" si="577"/>
        <v/>
      </c>
      <c r="N3418" s="48" t="s">
        <v>52</v>
      </c>
      <c r="O3418" s="57">
        <f t="shared" si="578"/>
        <v>1</v>
      </c>
      <c r="P3418" s="36"/>
      <c r="Q3418"/>
      <c r="R3418" s="37"/>
      <c r="S3418" s="185"/>
      <c r="T3418" s="62" t="str">
        <f>IF(N3418&lt;&gt;"Choose Race",VLOOKUP(Q3418,'Riders Names'!A$2:B$582,2,FALSE),"")</f>
        <v/>
      </c>
      <c r="U3418" s="45" t="str">
        <f>IF(P3418&gt;0,VLOOKUP(Q3418,'Riders Names'!A$2:B$582,1,FALSE),"")</f>
        <v/>
      </c>
      <c r="X3418" s="7" t="str">
        <f>IF('My Races'!$H$2="All",Q3418,CONCATENATE(Q3418,N3418))</f>
        <v>Choose Race</v>
      </c>
    </row>
    <row r="3419" spans="1:24" hidden="1" x14ac:dyDescent="0.2">
      <c r="A3419" s="73" t="str">
        <f t="shared" si="573"/>
        <v/>
      </c>
      <c r="B3419" s="3" t="str">
        <f t="shared" si="571"/>
        <v/>
      </c>
      <c r="E3419" s="14" t="str">
        <f t="shared" si="572"/>
        <v/>
      </c>
      <c r="F3419" s="3">
        <f t="shared" si="579"/>
        <v>8</v>
      </c>
      <c r="G3419" s="3" t="str">
        <f t="shared" si="574"/>
        <v/>
      </c>
      <c r="H3419" s="3">
        <f t="shared" si="570"/>
        <v>0</v>
      </c>
      <c r="I3419" s="3" t="str">
        <f t="shared" si="575"/>
        <v/>
      </c>
      <c r="K3419" s="3">
        <f t="shared" si="576"/>
        <v>61</v>
      </c>
      <c r="L3419" s="3" t="str">
        <f t="shared" si="577"/>
        <v/>
      </c>
      <c r="N3419" s="48" t="s">
        <v>52</v>
      </c>
      <c r="O3419" s="57">
        <f t="shared" si="578"/>
        <v>1</v>
      </c>
      <c r="P3419" s="36"/>
      <c r="Q3419"/>
      <c r="R3419" s="37"/>
      <c r="S3419" s="185"/>
      <c r="T3419" s="62" t="str">
        <f>IF(N3419&lt;&gt;"Choose Race",VLOOKUP(Q3419,'Riders Names'!A$2:B$582,2,FALSE),"")</f>
        <v/>
      </c>
      <c r="U3419" s="45" t="str">
        <f>IF(P3419&gt;0,VLOOKUP(Q3419,'Riders Names'!A$2:B$582,1,FALSE),"")</f>
        <v/>
      </c>
      <c r="X3419" s="7" t="str">
        <f>IF('My Races'!$H$2="All",Q3419,CONCATENATE(Q3419,N3419))</f>
        <v>Choose Race</v>
      </c>
    </row>
    <row r="3420" spans="1:24" hidden="1" x14ac:dyDescent="0.2">
      <c r="A3420" s="73" t="str">
        <f t="shared" si="573"/>
        <v/>
      </c>
      <c r="B3420" s="3" t="str">
        <f t="shared" si="571"/>
        <v/>
      </c>
      <c r="E3420" s="14" t="str">
        <f t="shared" si="572"/>
        <v/>
      </c>
      <c r="F3420" s="3">
        <f t="shared" si="579"/>
        <v>8</v>
      </c>
      <c r="G3420" s="3" t="str">
        <f t="shared" si="574"/>
        <v/>
      </c>
      <c r="H3420" s="3">
        <f t="shared" si="570"/>
        <v>0</v>
      </c>
      <c r="I3420" s="3" t="str">
        <f t="shared" si="575"/>
        <v/>
      </c>
      <c r="K3420" s="3">
        <f t="shared" si="576"/>
        <v>61</v>
      </c>
      <c r="L3420" s="3" t="str">
        <f t="shared" si="577"/>
        <v/>
      </c>
      <c r="N3420" s="48" t="s">
        <v>52</v>
      </c>
      <c r="O3420" s="57">
        <f t="shared" si="578"/>
        <v>1</v>
      </c>
      <c r="P3420" s="36"/>
      <c r="Q3420"/>
      <c r="R3420" s="37"/>
      <c r="S3420" s="185"/>
      <c r="T3420" s="62" t="str">
        <f>IF(N3420&lt;&gt;"Choose Race",VLOOKUP(Q3420,'Riders Names'!A$2:B$582,2,FALSE),"")</f>
        <v/>
      </c>
      <c r="U3420" s="45" t="str">
        <f>IF(P3420&gt;0,VLOOKUP(Q3420,'Riders Names'!A$2:B$582,1,FALSE),"")</f>
        <v/>
      </c>
      <c r="X3420" s="7" t="str">
        <f>IF('My Races'!$H$2="All",Q3420,CONCATENATE(Q3420,N3420))</f>
        <v>Choose Race</v>
      </c>
    </row>
    <row r="3421" spans="1:24" hidden="1" x14ac:dyDescent="0.2">
      <c r="A3421" s="73" t="str">
        <f t="shared" si="573"/>
        <v/>
      </c>
      <c r="B3421" s="3" t="str">
        <f t="shared" si="571"/>
        <v/>
      </c>
      <c r="E3421" s="14" t="str">
        <f t="shared" si="572"/>
        <v/>
      </c>
      <c r="F3421" s="3">
        <f t="shared" si="579"/>
        <v>8</v>
      </c>
      <c r="G3421" s="3" t="str">
        <f t="shared" si="574"/>
        <v/>
      </c>
      <c r="H3421" s="3">
        <f t="shared" si="570"/>
        <v>0</v>
      </c>
      <c r="I3421" s="3" t="str">
        <f t="shared" si="575"/>
        <v/>
      </c>
      <c r="K3421" s="3">
        <f t="shared" si="576"/>
        <v>61</v>
      </c>
      <c r="L3421" s="3" t="str">
        <f t="shared" si="577"/>
        <v/>
      </c>
      <c r="N3421" s="48" t="s">
        <v>52</v>
      </c>
      <c r="O3421" s="57">
        <f t="shared" si="578"/>
        <v>1</v>
      </c>
      <c r="P3421" s="36"/>
      <c r="Q3421"/>
      <c r="R3421" s="37"/>
      <c r="S3421" s="185"/>
      <c r="T3421" s="62" t="str">
        <f>IF(N3421&lt;&gt;"Choose Race",VLOOKUP(Q3421,'Riders Names'!A$2:B$582,2,FALSE),"")</f>
        <v/>
      </c>
      <c r="U3421" s="45" t="str">
        <f>IF(P3421&gt;0,VLOOKUP(Q3421,'Riders Names'!A$2:B$582,1,FALSE),"")</f>
        <v/>
      </c>
      <c r="X3421" s="7" t="str">
        <f>IF('My Races'!$H$2="All",Q3421,CONCATENATE(Q3421,N3421))</f>
        <v>Choose Race</v>
      </c>
    </row>
    <row r="3422" spans="1:24" hidden="1" x14ac:dyDescent="0.2">
      <c r="A3422" s="73" t="str">
        <f t="shared" si="573"/>
        <v/>
      </c>
      <c r="B3422" s="3" t="str">
        <f t="shared" si="571"/>
        <v/>
      </c>
      <c r="E3422" s="14" t="str">
        <f t="shared" si="572"/>
        <v/>
      </c>
      <c r="F3422" s="3">
        <f t="shared" si="579"/>
        <v>8</v>
      </c>
      <c r="G3422" s="3" t="str">
        <f t="shared" si="574"/>
        <v/>
      </c>
      <c r="H3422" s="3">
        <f t="shared" si="570"/>
        <v>0</v>
      </c>
      <c r="I3422" s="3" t="str">
        <f t="shared" si="575"/>
        <v/>
      </c>
      <c r="K3422" s="3">
        <f t="shared" si="576"/>
        <v>61</v>
      </c>
      <c r="L3422" s="3" t="str">
        <f t="shared" si="577"/>
        <v/>
      </c>
      <c r="N3422" s="48" t="s">
        <v>52</v>
      </c>
      <c r="O3422" s="57">
        <f t="shared" si="578"/>
        <v>1</v>
      </c>
      <c r="P3422" s="36"/>
      <c r="Q3422"/>
      <c r="R3422" s="37"/>
      <c r="S3422" s="185"/>
      <c r="T3422" s="62" t="str">
        <f>IF(N3422&lt;&gt;"Choose Race",VLOOKUP(Q3422,'Riders Names'!A$2:B$582,2,FALSE),"")</f>
        <v/>
      </c>
      <c r="U3422" s="45" t="str">
        <f>IF(P3422&gt;0,VLOOKUP(Q3422,'Riders Names'!A$2:B$582,1,FALSE),"")</f>
        <v/>
      </c>
      <c r="X3422" s="7" t="str">
        <f>IF('My Races'!$H$2="All",Q3422,CONCATENATE(Q3422,N3422))</f>
        <v>Choose Race</v>
      </c>
    </row>
    <row r="3423" spans="1:24" hidden="1" x14ac:dyDescent="0.2">
      <c r="A3423" s="73" t="str">
        <f t="shared" si="573"/>
        <v/>
      </c>
      <c r="B3423" s="3" t="str">
        <f t="shared" si="571"/>
        <v/>
      </c>
      <c r="E3423" s="14" t="str">
        <f t="shared" si="572"/>
        <v/>
      </c>
      <c r="F3423" s="3">
        <f t="shared" si="579"/>
        <v>8</v>
      </c>
      <c r="G3423" s="3" t="str">
        <f t="shared" si="574"/>
        <v/>
      </c>
      <c r="H3423" s="3">
        <f t="shared" si="570"/>
        <v>0</v>
      </c>
      <c r="I3423" s="3" t="str">
        <f t="shared" si="575"/>
        <v/>
      </c>
      <c r="K3423" s="3">
        <f t="shared" si="576"/>
        <v>61</v>
      </c>
      <c r="L3423" s="3" t="str">
        <f t="shared" si="577"/>
        <v/>
      </c>
      <c r="N3423" s="48" t="s">
        <v>52</v>
      </c>
      <c r="O3423" s="57">
        <f t="shared" si="578"/>
        <v>1</v>
      </c>
      <c r="P3423" s="36"/>
      <c r="Q3423"/>
      <c r="R3423" s="37"/>
      <c r="S3423" s="185"/>
      <c r="T3423" s="62" t="str">
        <f>IF(N3423&lt;&gt;"Choose Race",VLOOKUP(Q3423,'Riders Names'!A$2:B$582,2,FALSE),"")</f>
        <v/>
      </c>
      <c r="U3423" s="45" t="str">
        <f>IF(P3423&gt;0,VLOOKUP(Q3423,'Riders Names'!A$2:B$582,1,FALSE),"")</f>
        <v/>
      </c>
      <c r="X3423" s="7" t="str">
        <f>IF('My Races'!$H$2="All",Q3423,CONCATENATE(Q3423,N3423))</f>
        <v>Choose Race</v>
      </c>
    </row>
    <row r="3424" spans="1:24" hidden="1" x14ac:dyDescent="0.2">
      <c r="A3424" s="73" t="str">
        <f t="shared" si="573"/>
        <v/>
      </c>
      <c r="B3424" s="3" t="str">
        <f t="shared" si="571"/>
        <v/>
      </c>
      <c r="E3424" s="14" t="str">
        <f t="shared" si="572"/>
        <v/>
      </c>
      <c r="F3424" s="3">
        <f t="shared" si="579"/>
        <v>8</v>
      </c>
      <c r="G3424" s="3" t="str">
        <f t="shared" si="574"/>
        <v/>
      </c>
      <c r="H3424" s="3">
        <f t="shared" si="570"/>
        <v>0</v>
      </c>
      <c r="I3424" s="3" t="str">
        <f t="shared" si="575"/>
        <v/>
      </c>
      <c r="K3424" s="3">
        <f t="shared" si="576"/>
        <v>61</v>
      </c>
      <c r="L3424" s="3" t="str">
        <f t="shared" si="577"/>
        <v/>
      </c>
      <c r="N3424" s="48" t="s">
        <v>52</v>
      </c>
      <c r="O3424" s="57">
        <f t="shared" si="578"/>
        <v>1</v>
      </c>
      <c r="P3424" s="36"/>
      <c r="Q3424"/>
      <c r="R3424" s="37"/>
      <c r="S3424" s="185"/>
      <c r="T3424" s="62" t="str">
        <f>IF(N3424&lt;&gt;"Choose Race",VLOOKUP(Q3424,'Riders Names'!A$2:B$582,2,FALSE),"")</f>
        <v/>
      </c>
      <c r="U3424" s="45" t="str">
        <f>IF(P3424&gt;0,VLOOKUP(Q3424,'Riders Names'!A$2:B$582,1,FALSE),"")</f>
        <v/>
      </c>
      <c r="X3424" s="7" t="str">
        <f>IF('My Races'!$H$2="All",Q3424,CONCATENATE(Q3424,N3424))</f>
        <v>Choose Race</v>
      </c>
    </row>
    <row r="3425" spans="1:24" hidden="1" x14ac:dyDescent="0.2">
      <c r="A3425" s="73" t="str">
        <f t="shared" si="573"/>
        <v/>
      </c>
      <c r="B3425" s="3" t="str">
        <f t="shared" si="571"/>
        <v/>
      </c>
      <c r="E3425" s="14" t="str">
        <f t="shared" si="572"/>
        <v/>
      </c>
      <c r="F3425" s="3">
        <f t="shared" si="579"/>
        <v>8</v>
      </c>
      <c r="G3425" s="3" t="str">
        <f t="shared" si="574"/>
        <v/>
      </c>
      <c r="H3425" s="3">
        <f t="shared" si="570"/>
        <v>0</v>
      </c>
      <c r="I3425" s="3" t="str">
        <f t="shared" si="575"/>
        <v/>
      </c>
      <c r="K3425" s="3">
        <f t="shared" si="576"/>
        <v>61</v>
      </c>
      <c r="L3425" s="3" t="str">
        <f t="shared" si="577"/>
        <v/>
      </c>
      <c r="N3425" s="48" t="s">
        <v>52</v>
      </c>
      <c r="O3425" s="57">
        <f t="shared" si="578"/>
        <v>1</v>
      </c>
      <c r="P3425" s="36"/>
      <c r="Q3425"/>
      <c r="R3425" s="37"/>
      <c r="S3425" s="185"/>
      <c r="T3425" s="62" t="str">
        <f>IF(N3425&lt;&gt;"Choose Race",VLOOKUP(Q3425,'Riders Names'!A$2:B$582,2,FALSE),"")</f>
        <v/>
      </c>
      <c r="U3425" s="45" t="str">
        <f>IF(P3425&gt;0,VLOOKUP(Q3425,'Riders Names'!A$2:B$582,1,FALSE),"")</f>
        <v/>
      </c>
      <c r="X3425" s="7" t="str">
        <f>IF('My Races'!$H$2="All",Q3425,CONCATENATE(Q3425,N3425))</f>
        <v>Choose Race</v>
      </c>
    </row>
    <row r="3426" spans="1:24" hidden="1" x14ac:dyDescent="0.2">
      <c r="A3426" s="73" t="str">
        <f t="shared" si="573"/>
        <v/>
      </c>
      <c r="B3426" s="3" t="str">
        <f t="shared" si="571"/>
        <v/>
      </c>
      <c r="E3426" s="14" t="str">
        <f t="shared" si="572"/>
        <v/>
      </c>
      <c r="F3426" s="3">
        <f t="shared" si="579"/>
        <v>8</v>
      </c>
      <c r="G3426" s="3" t="str">
        <f t="shared" si="574"/>
        <v/>
      </c>
      <c r="H3426" s="3">
        <f t="shared" si="570"/>
        <v>0</v>
      </c>
      <c r="I3426" s="3" t="str">
        <f t="shared" si="575"/>
        <v/>
      </c>
      <c r="K3426" s="3">
        <f t="shared" si="576"/>
        <v>61</v>
      </c>
      <c r="L3426" s="3" t="str">
        <f t="shared" si="577"/>
        <v/>
      </c>
      <c r="N3426" s="48" t="s">
        <v>52</v>
      </c>
      <c r="O3426" s="57">
        <f t="shared" si="578"/>
        <v>1</v>
      </c>
      <c r="P3426" s="36"/>
      <c r="Q3426"/>
      <c r="R3426" s="37"/>
      <c r="S3426" s="185"/>
      <c r="T3426" s="62" t="str">
        <f>IF(N3426&lt;&gt;"Choose Race",VLOOKUP(Q3426,'Riders Names'!A$2:B$582,2,FALSE),"")</f>
        <v/>
      </c>
      <c r="U3426" s="45" t="str">
        <f>IF(P3426&gt;0,VLOOKUP(Q3426,'Riders Names'!A$2:B$582,1,FALSE),"")</f>
        <v/>
      </c>
      <c r="X3426" s="7" t="str">
        <f>IF('My Races'!$H$2="All",Q3426,CONCATENATE(Q3426,N3426))</f>
        <v>Choose Race</v>
      </c>
    </row>
    <row r="3427" spans="1:24" hidden="1" x14ac:dyDescent="0.2">
      <c r="A3427" s="73" t="str">
        <f t="shared" si="573"/>
        <v/>
      </c>
      <c r="B3427" s="3" t="str">
        <f t="shared" si="571"/>
        <v/>
      </c>
      <c r="E3427" s="14" t="str">
        <f t="shared" si="572"/>
        <v/>
      </c>
      <c r="F3427" s="3">
        <f t="shared" si="579"/>
        <v>8</v>
      </c>
      <c r="G3427" s="3" t="str">
        <f t="shared" si="574"/>
        <v/>
      </c>
      <c r="H3427" s="3">
        <f t="shared" ref="H3427:H3490" si="580">IF(AND(N3427=$AA$11,P3427=$AE$11),H3426+1,H3426)</f>
        <v>0</v>
      </c>
      <c r="I3427" s="3" t="str">
        <f t="shared" si="575"/>
        <v/>
      </c>
      <c r="K3427" s="3">
        <f t="shared" si="576"/>
        <v>61</v>
      </c>
      <c r="L3427" s="3" t="str">
        <f t="shared" si="577"/>
        <v/>
      </c>
      <c r="N3427" s="48" t="s">
        <v>52</v>
      </c>
      <c r="O3427" s="57">
        <f t="shared" si="578"/>
        <v>1</v>
      </c>
      <c r="P3427" s="36"/>
      <c r="Q3427"/>
      <c r="R3427" s="37"/>
      <c r="S3427" s="185"/>
      <c r="T3427" s="62" t="str">
        <f>IF(N3427&lt;&gt;"Choose Race",VLOOKUP(Q3427,'Riders Names'!A$2:B$582,2,FALSE),"")</f>
        <v/>
      </c>
      <c r="U3427" s="45" t="str">
        <f>IF(P3427&gt;0,VLOOKUP(Q3427,'Riders Names'!A$2:B$582,1,FALSE),"")</f>
        <v/>
      </c>
      <c r="X3427" s="7" t="str">
        <f>IF('My Races'!$H$2="All",Q3427,CONCATENATE(Q3427,N3427))</f>
        <v>Choose Race</v>
      </c>
    </row>
    <row r="3428" spans="1:24" hidden="1" x14ac:dyDescent="0.2">
      <c r="A3428" s="73" t="str">
        <f t="shared" si="573"/>
        <v/>
      </c>
      <c r="B3428" s="3" t="str">
        <f t="shared" si="571"/>
        <v/>
      </c>
      <c r="E3428" s="14" t="str">
        <f t="shared" si="572"/>
        <v/>
      </c>
      <c r="F3428" s="3">
        <f t="shared" si="579"/>
        <v>8</v>
      </c>
      <c r="G3428" s="3" t="str">
        <f t="shared" si="574"/>
        <v/>
      </c>
      <c r="H3428" s="3">
        <f t="shared" si="580"/>
        <v>0</v>
      </c>
      <c r="I3428" s="3" t="str">
        <f t="shared" si="575"/>
        <v/>
      </c>
      <c r="K3428" s="3">
        <f t="shared" si="576"/>
        <v>61</v>
      </c>
      <c r="L3428" s="3" t="str">
        <f t="shared" si="577"/>
        <v/>
      </c>
      <c r="N3428" s="48" t="s">
        <v>52</v>
      </c>
      <c r="O3428" s="57">
        <f t="shared" si="578"/>
        <v>1</v>
      </c>
      <c r="P3428" s="36"/>
      <c r="Q3428"/>
      <c r="R3428" s="37"/>
      <c r="S3428" s="185"/>
      <c r="T3428" s="62" t="str">
        <f>IF(N3428&lt;&gt;"Choose Race",VLOOKUP(Q3428,'Riders Names'!A$2:B$582,2,FALSE),"")</f>
        <v/>
      </c>
      <c r="U3428" s="45" t="str">
        <f>IF(P3428&gt;0,VLOOKUP(Q3428,'Riders Names'!A$2:B$582,1,FALSE),"")</f>
        <v/>
      </c>
      <c r="X3428" s="7" t="str">
        <f>IF('My Races'!$H$2="All",Q3428,CONCATENATE(Q3428,N3428))</f>
        <v>Choose Race</v>
      </c>
    </row>
    <row r="3429" spans="1:24" hidden="1" x14ac:dyDescent="0.2">
      <c r="A3429" s="73" t="str">
        <f t="shared" si="573"/>
        <v/>
      </c>
      <c r="B3429" s="3" t="str">
        <f t="shared" si="571"/>
        <v/>
      </c>
      <c r="E3429" s="14" t="str">
        <f t="shared" si="572"/>
        <v/>
      </c>
      <c r="F3429" s="3">
        <f t="shared" si="579"/>
        <v>8</v>
      </c>
      <c r="G3429" s="3" t="str">
        <f t="shared" si="574"/>
        <v/>
      </c>
      <c r="H3429" s="3">
        <f t="shared" si="580"/>
        <v>0</v>
      </c>
      <c r="I3429" s="3" t="str">
        <f t="shared" si="575"/>
        <v/>
      </c>
      <c r="K3429" s="3">
        <f t="shared" si="576"/>
        <v>61</v>
      </c>
      <c r="L3429" s="3" t="str">
        <f t="shared" si="577"/>
        <v/>
      </c>
      <c r="N3429" s="48" t="s">
        <v>52</v>
      </c>
      <c r="O3429" s="57">
        <f t="shared" si="578"/>
        <v>1</v>
      </c>
      <c r="P3429" s="36"/>
      <c r="Q3429"/>
      <c r="R3429" s="37"/>
      <c r="S3429" s="185"/>
      <c r="T3429" s="62" t="str">
        <f>IF(N3429&lt;&gt;"Choose Race",VLOOKUP(Q3429,'Riders Names'!A$2:B$582,2,FALSE),"")</f>
        <v/>
      </c>
      <c r="U3429" s="45" t="str">
        <f>IF(P3429&gt;0,VLOOKUP(Q3429,'Riders Names'!A$2:B$582,1,FALSE),"")</f>
        <v/>
      </c>
      <c r="X3429" s="7" t="str">
        <f>IF('My Races'!$H$2="All",Q3429,CONCATENATE(Q3429,N3429))</f>
        <v>Choose Race</v>
      </c>
    </row>
    <row r="3430" spans="1:24" hidden="1" x14ac:dyDescent="0.2">
      <c r="A3430" s="73" t="str">
        <f t="shared" si="573"/>
        <v/>
      </c>
      <c r="B3430" s="3" t="str">
        <f t="shared" si="571"/>
        <v/>
      </c>
      <c r="E3430" s="14" t="str">
        <f t="shared" si="572"/>
        <v/>
      </c>
      <c r="F3430" s="3">
        <f t="shared" si="579"/>
        <v>8</v>
      </c>
      <c r="G3430" s="3" t="str">
        <f t="shared" si="574"/>
        <v/>
      </c>
      <c r="H3430" s="3">
        <f t="shared" si="580"/>
        <v>0</v>
      </c>
      <c r="I3430" s="3" t="str">
        <f t="shared" si="575"/>
        <v/>
      </c>
      <c r="K3430" s="3">
        <f t="shared" si="576"/>
        <v>61</v>
      </c>
      <c r="L3430" s="3" t="str">
        <f t="shared" si="577"/>
        <v/>
      </c>
      <c r="N3430" s="48" t="s">
        <v>52</v>
      </c>
      <c r="O3430" s="57">
        <f t="shared" si="578"/>
        <v>1</v>
      </c>
      <c r="P3430" s="36"/>
      <c r="Q3430"/>
      <c r="R3430" s="37"/>
      <c r="S3430" s="185"/>
      <c r="T3430" s="62" t="str">
        <f>IF(N3430&lt;&gt;"Choose Race",VLOOKUP(Q3430,'Riders Names'!A$2:B$582,2,FALSE),"")</f>
        <v/>
      </c>
      <c r="U3430" s="45" t="str">
        <f>IF(P3430&gt;0,VLOOKUP(Q3430,'Riders Names'!A$2:B$582,1,FALSE),"")</f>
        <v/>
      </c>
      <c r="X3430" s="7" t="str">
        <f>IF('My Races'!$H$2="All",Q3430,CONCATENATE(Q3430,N3430))</f>
        <v>Choose Race</v>
      </c>
    </row>
    <row r="3431" spans="1:24" hidden="1" x14ac:dyDescent="0.2">
      <c r="A3431" s="73" t="str">
        <f t="shared" si="573"/>
        <v/>
      </c>
      <c r="B3431" s="3" t="str">
        <f t="shared" si="571"/>
        <v/>
      </c>
      <c r="E3431" s="14" t="str">
        <f t="shared" si="572"/>
        <v/>
      </c>
      <c r="F3431" s="3">
        <f t="shared" si="579"/>
        <v>8</v>
      </c>
      <c r="G3431" s="3" t="str">
        <f t="shared" si="574"/>
        <v/>
      </c>
      <c r="H3431" s="3">
        <f t="shared" si="580"/>
        <v>0</v>
      </c>
      <c r="I3431" s="3" t="str">
        <f t="shared" si="575"/>
        <v/>
      </c>
      <c r="K3431" s="3">
        <f t="shared" si="576"/>
        <v>61</v>
      </c>
      <c r="L3431" s="3" t="str">
        <f t="shared" si="577"/>
        <v/>
      </c>
      <c r="N3431" s="48" t="s">
        <v>52</v>
      </c>
      <c r="O3431" s="57">
        <f t="shared" si="578"/>
        <v>1</v>
      </c>
      <c r="P3431" s="36"/>
      <c r="Q3431"/>
      <c r="R3431" s="37"/>
      <c r="S3431" s="185"/>
      <c r="T3431" s="62" t="str">
        <f>IF(N3431&lt;&gt;"Choose Race",VLOOKUP(Q3431,'Riders Names'!A$2:B$582,2,FALSE),"")</f>
        <v/>
      </c>
      <c r="U3431" s="45" t="str">
        <f>IF(P3431&gt;0,VLOOKUP(Q3431,'Riders Names'!A$2:B$582,1,FALSE),"")</f>
        <v/>
      </c>
      <c r="X3431" s="7" t="str">
        <f>IF('My Races'!$H$2="All",Q3431,CONCATENATE(Q3431,N3431))</f>
        <v>Choose Race</v>
      </c>
    </row>
    <row r="3432" spans="1:24" hidden="1" x14ac:dyDescent="0.2">
      <c r="A3432" s="73" t="str">
        <f t="shared" si="573"/>
        <v/>
      </c>
      <c r="B3432" s="3" t="str">
        <f t="shared" si="571"/>
        <v/>
      </c>
      <c r="E3432" s="14" t="str">
        <f t="shared" si="572"/>
        <v/>
      </c>
      <c r="F3432" s="3">
        <f t="shared" si="579"/>
        <v>8</v>
      </c>
      <c r="G3432" s="3" t="str">
        <f t="shared" si="574"/>
        <v/>
      </c>
      <c r="H3432" s="3">
        <f t="shared" si="580"/>
        <v>0</v>
      </c>
      <c r="I3432" s="3" t="str">
        <f t="shared" si="575"/>
        <v/>
      </c>
      <c r="K3432" s="3">
        <f t="shared" si="576"/>
        <v>61</v>
      </c>
      <c r="L3432" s="3" t="str">
        <f t="shared" si="577"/>
        <v/>
      </c>
      <c r="N3432" s="48" t="s">
        <v>52</v>
      </c>
      <c r="O3432" s="57">
        <f t="shared" si="578"/>
        <v>1</v>
      </c>
      <c r="P3432" s="36"/>
      <c r="Q3432"/>
      <c r="R3432" s="37"/>
      <c r="S3432" s="185"/>
      <c r="T3432" s="62" t="str">
        <f>IF(N3432&lt;&gt;"Choose Race",VLOOKUP(Q3432,'Riders Names'!A$2:B$582,2,FALSE),"")</f>
        <v/>
      </c>
      <c r="U3432" s="45" t="str">
        <f>IF(P3432&gt;0,VLOOKUP(Q3432,'Riders Names'!A$2:B$582,1,FALSE),"")</f>
        <v/>
      </c>
      <c r="X3432" s="7" t="str">
        <f>IF('My Races'!$H$2="All",Q3432,CONCATENATE(Q3432,N3432))</f>
        <v>Choose Race</v>
      </c>
    </row>
    <row r="3433" spans="1:24" hidden="1" x14ac:dyDescent="0.2">
      <c r="A3433" s="73" t="str">
        <f t="shared" si="573"/>
        <v/>
      </c>
      <c r="B3433" s="3" t="str">
        <f t="shared" si="571"/>
        <v/>
      </c>
      <c r="E3433" s="14" t="str">
        <f t="shared" si="572"/>
        <v/>
      </c>
      <c r="F3433" s="3">
        <f t="shared" si="579"/>
        <v>8</v>
      </c>
      <c r="G3433" s="3" t="str">
        <f t="shared" si="574"/>
        <v/>
      </c>
      <c r="H3433" s="3">
        <f t="shared" si="580"/>
        <v>0</v>
      </c>
      <c r="I3433" s="3" t="str">
        <f t="shared" si="575"/>
        <v/>
      </c>
      <c r="K3433" s="3">
        <f t="shared" si="576"/>
        <v>61</v>
      </c>
      <c r="L3433" s="3" t="str">
        <f t="shared" si="577"/>
        <v/>
      </c>
      <c r="N3433" s="48" t="s">
        <v>52</v>
      </c>
      <c r="O3433" s="57">
        <f t="shared" si="578"/>
        <v>1</v>
      </c>
      <c r="P3433" s="36"/>
      <c r="Q3433"/>
      <c r="R3433" s="37"/>
      <c r="S3433" s="185"/>
      <c r="T3433" s="62" t="str">
        <f>IF(N3433&lt;&gt;"Choose Race",VLOOKUP(Q3433,'Riders Names'!A$2:B$582,2,FALSE),"")</f>
        <v/>
      </c>
      <c r="U3433" s="45" t="str">
        <f>IF(P3433&gt;0,VLOOKUP(Q3433,'Riders Names'!A$2:B$582,1,FALSE),"")</f>
        <v/>
      </c>
      <c r="X3433" s="7" t="str">
        <f>IF('My Races'!$H$2="All",Q3433,CONCATENATE(Q3433,N3433))</f>
        <v>Choose Race</v>
      </c>
    </row>
    <row r="3434" spans="1:24" hidden="1" x14ac:dyDescent="0.2">
      <c r="A3434" s="73" t="str">
        <f t="shared" si="573"/>
        <v/>
      </c>
      <c r="B3434" s="3" t="str">
        <f t="shared" si="571"/>
        <v/>
      </c>
      <c r="E3434" s="14" t="str">
        <f t="shared" si="572"/>
        <v/>
      </c>
      <c r="F3434" s="3">
        <f t="shared" si="579"/>
        <v>8</v>
      </c>
      <c r="G3434" s="3" t="str">
        <f t="shared" si="574"/>
        <v/>
      </c>
      <c r="H3434" s="3">
        <f t="shared" si="580"/>
        <v>0</v>
      </c>
      <c r="I3434" s="3" t="str">
        <f t="shared" si="575"/>
        <v/>
      </c>
      <c r="K3434" s="3">
        <f t="shared" si="576"/>
        <v>61</v>
      </c>
      <c r="L3434" s="3" t="str">
        <f t="shared" si="577"/>
        <v/>
      </c>
      <c r="N3434" s="48" t="s">
        <v>52</v>
      </c>
      <c r="O3434" s="57">
        <f t="shared" si="578"/>
        <v>1</v>
      </c>
      <c r="P3434" s="36"/>
      <c r="Q3434"/>
      <c r="R3434" s="37"/>
      <c r="S3434" s="185"/>
      <c r="T3434" s="62" t="str">
        <f>IF(N3434&lt;&gt;"Choose Race",VLOOKUP(Q3434,'Riders Names'!A$2:B$582,2,FALSE),"")</f>
        <v/>
      </c>
      <c r="U3434" s="45" t="str">
        <f>IF(P3434&gt;0,VLOOKUP(Q3434,'Riders Names'!A$2:B$582,1,FALSE),"")</f>
        <v/>
      </c>
      <c r="X3434" s="7" t="str">
        <f>IF('My Races'!$H$2="All",Q3434,CONCATENATE(Q3434,N3434))</f>
        <v>Choose Race</v>
      </c>
    </row>
    <row r="3435" spans="1:24" hidden="1" x14ac:dyDescent="0.2">
      <c r="A3435" s="73" t="str">
        <f t="shared" si="573"/>
        <v/>
      </c>
      <c r="B3435" s="3" t="str">
        <f t="shared" si="571"/>
        <v/>
      </c>
      <c r="E3435" s="14" t="str">
        <f t="shared" si="572"/>
        <v/>
      </c>
      <c r="F3435" s="3">
        <f t="shared" si="579"/>
        <v>8</v>
      </c>
      <c r="G3435" s="3" t="str">
        <f t="shared" si="574"/>
        <v/>
      </c>
      <c r="H3435" s="3">
        <f t="shared" si="580"/>
        <v>0</v>
      </c>
      <c r="I3435" s="3" t="str">
        <f t="shared" si="575"/>
        <v/>
      </c>
      <c r="K3435" s="3">
        <f t="shared" si="576"/>
        <v>61</v>
      </c>
      <c r="L3435" s="3" t="str">
        <f t="shared" si="577"/>
        <v/>
      </c>
      <c r="N3435" s="48" t="s">
        <v>52</v>
      </c>
      <c r="O3435" s="57">
        <f t="shared" si="578"/>
        <v>1</v>
      </c>
      <c r="P3435" s="36"/>
      <c r="Q3435"/>
      <c r="R3435" s="37"/>
      <c r="S3435" s="185"/>
      <c r="T3435" s="62" t="str">
        <f>IF(N3435&lt;&gt;"Choose Race",VLOOKUP(Q3435,'Riders Names'!A$2:B$582,2,FALSE),"")</f>
        <v/>
      </c>
      <c r="U3435" s="45" t="str">
        <f>IF(P3435&gt;0,VLOOKUP(Q3435,'Riders Names'!A$2:B$582,1,FALSE),"")</f>
        <v/>
      </c>
      <c r="X3435" s="7" t="str">
        <f>IF('My Races'!$H$2="All",Q3435,CONCATENATE(Q3435,N3435))</f>
        <v>Choose Race</v>
      </c>
    </row>
    <row r="3436" spans="1:24" hidden="1" x14ac:dyDescent="0.2">
      <c r="A3436" s="73" t="str">
        <f t="shared" si="573"/>
        <v/>
      </c>
      <c r="B3436" s="3" t="str">
        <f t="shared" si="571"/>
        <v/>
      </c>
      <c r="E3436" s="14" t="str">
        <f t="shared" si="572"/>
        <v/>
      </c>
      <c r="F3436" s="3">
        <f t="shared" si="579"/>
        <v>8</v>
      </c>
      <c r="G3436" s="3" t="str">
        <f t="shared" si="574"/>
        <v/>
      </c>
      <c r="H3436" s="3">
        <f t="shared" si="580"/>
        <v>0</v>
      </c>
      <c r="I3436" s="3" t="str">
        <f t="shared" si="575"/>
        <v/>
      </c>
      <c r="K3436" s="3">
        <f t="shared" si="576"/>
        <v>61</v>
      </c>
      <c r="L3436" s="3" t="str">
        <f t="shared" si="577"/>
        <v/>
      </c>
      <c r="N3436" s="48" t="s">
        <v>52</v>
      </c>
      <c r="O3436" s="57">
        <f t="shared" si="578"/>
        <v>1</v>
      </c>
      <c r="P3436" s="36"/>
      <c r="Q3436"/>
      <c r="R3436" s="37"/>
      <c r="S3436" s="185"/>
      <c r="T3436" s="62" t="str">
        <f>IF(N3436&lt;&gt;"Choose Race",VLOOKUP(Q3436,'Riders Names'!A$2:B$582,2,FALSE),"")</f>
        <v/>
      </c>
      <c r="U3436" s="45" t="str">
        <f>IF(P3436&gt;0,VLOOKUP(Q3436,'Riders Names'!A$2:B$582,1,FALSE),"")</f>
        <v/>
      </c>
      <c r="X3436" s="7" t="str">
        <f>IF('My Races'!$H$2="All",Q3436,CONCATENATE(Q3436,N3436))</f>
        <v>Choose Race</v>
      </c>
    </row>
    <row r="3437" spans="1:24" hidden="1" x14ac:dyDescent="0.2">
      <c r="A3437" s="73" t="str">
        <f t="shared" si="573"/>
        <v/>
      </c>
      <c r="B3437" s="3" t="str">
        <f t="shared" si="571"/>
        <v/>
      </c>
      <c r="E3437" s="14" t="str">
        <f t="shared" si="572"/>
        <v/>
      </c>
      <c r="F3437" s="3">
        <f t="shared" si="579"/>
        <v>8</v>
      </c>
      <c r="G3437" s="3" t="str">
        <f t="shared" si="574"/>
        <v/>
      </c>
      <c r="H3437" s="3">
        <f t="shared" si="580"/>
        <v>0</v>
      </c>
      <c r="I3437" s="3" t="str">
        <f t="shared" si="575"/>
        <v/>
      </c>
      <c r="K3437" s="3">
        <f t="shared" si="576"/>
        <v>61</v>
      </c>
      <c r="L3437" s="3" t="str">
        <f t="shared" si="577"/>
        <v/>
      </c>
      <c r="N3437" s="48" t="s">
        <v>52</v>
      </c>
      <c r="O3437" s="57">
        <f t="shared" si="578"/>
        <v>1</v>
      </c>
      <c r="P3437" s="36"/>
      <c r="Q3437"/>
      <c r="R3437" s="37"/>
      <c r="S3437" s="185"/>
      <c r="T3437" s="62" t="str">
        <f>IF(N3437&lt;&gt;"Choose Race",VLOOKUP(Q3437,'Riders Names'!A$2:B$582,2,FALSE),"")</f>
        <v/>
      </c>
      <c r="U3437" s="45" t="str">
        <f>IF(P3437&gt;0,VLOOKUP(Q3437,'Riders Names'!A$2:B$582,1,FALSE),"")</f>
        <v/>
      </c>
      <c r="X3437" s="7" t="str">
        <f>IF('My Races'!$H$2="All",Q3437,CONCATENATE(Q3437,N3437))</f>
        <v>Choose Race</v>
      </c>
    </row>
    <row r="3438" spans="1:24" hidden="1" x14ac:dyDescent="0.2">
      <c r="A3438" s="73" t="str">
        <f t="shared" si="573"/>
        <v/>
      </c>
      <c r="B3438" s="3" t="str">
        <f t="shared" si="571"/>
        <v/>
      </c>
      <c r="E3438" s="14" t="str">
        <f t="shared" si="572"/>
        <v/>
      </c>
      <c r="F3438" s="3">
        <f t="shared" si="579"/>
        <v>8</v>
      </c>
      <c r="G3438" s="3" t="str">
        <f t="shared" si="574"/>
        <v/>
      </c>
      <c r="H3438" s="3">
        <f t="shared" si="580"/>
        <v>0</v>
      </c>
      <c r="I3438" s="3" t="str">
        <f t="shared" si="575"/>
        <v/>
      </c>
      <c r="K3438" s="3">
        <f t="shared" si="576"/>
        <v>61</v>
      </c>
      <c r="L3438" s="3" t="str">
        <f t="shared" si="577"/>
        <v/>
      </c>
      <c r="N3438" s="48" t="s">
        <v>52</v>
      </c>
      <c r="O3438" s="57">
        <f t="shared" si="578"/>
        <v>1</v>
      </c>
      <c r="P3438" s="36"/>
      <c r="Q3438"/>
      <c r="R3438" s="37"/>
      <c r="S3438" s="185"/>
      <c r="T3438" s="62" t="str">
        <f>IF(N3438&lt;&gt;"Choose Race",VLOOKUP(Q3438,'Riders Names'!A$2:B$582,2,FALSE),"")</f>
        <v/>
      </c>
      <c r="U3438" s="45" t="str">
        <f>IF(P3438&gt;0,VLOOKUP(Q3438,'Riders Names'!A$2:B$582,1,FALSE),"")</f>
        <v/>
      </c>
      <c r="X3438" s="7" t="str">
        <f>IF('My Races'!$H$2="All",Q3438,CONCATENATE(Q3438,N3438))</f>
        <v>Choose Race</v>
      </c>
    </row>
    <row r="3439" spans="1:24" hidden="1" x14ac:dyDescent="0.2">
      <c r="A3439" s="73" t="str">
        <f t="shared" si="573"/>
        <v/>
      </c>
      <c r="B3439" s="3" t="str">
        <f t="shared" si="571"/>
        <v/>
      </c>
      <c r="E3439" s="14" t="str">
        <f t="shared" si="572"/>
        <v/>
      </c>
      <c r="F3439" s="3">
        <f t="shared" si="579"/>
        <v>8</v>
      </c>
      <c r="G3439" s="3" t="str">
        <f t="shared" si="574"/>
        <v/>
      </c>
      <c r="H3439" s="3">
        <f t="shared" si="580"/>
        <v>0</v>
      </c>
      <c r="I3439" s="3" t="str">
        <f t="shared" si="575"/>
        <v/>
      </c>
      <c r="K3439" s="3">
        <f t="shared" si="576"/>
        <v>61</v>
      </c>
      <c r="L3439" s="3" t="str">
        <f t="shared" si="577"/>
        <v/>
      </c>
      <c r="N3439" s="48" t="s">
        <v>52</v>
      </c>
      <c r="O3439" s="57">
        <f t="shared" si="578"/>
        <v>1</v>
      </c>
      <c r="P3439" s="36"/>
      <c r="Q3439"/>
      <c r="R3439" s="37"/>
      <c r="S3439" s="185"/>
      <c r="T3439" s="62" t="str">
        <f>IF(N3439&lt;&gt;"Choose Race",VLOOKUP(Q3439,'Riders Names'!A$2:B$582,2,FALSE),"")</f>
        <v/>
      </c>
      <c r="U3439" s="45" t="str">
        <f>IF(P3439&gt;0,VLOOKUP(Q3439,'Riders Names'!A$2:B$582,1,FALSE),"")</f>
        <v/>
      </c>
      <c r="X3439" s="7" t="str">
        <f>IF('My Races'!$H$2="All",Q3439,CONCATENATE(Q3439,N3439))</f>
        <v>Choose Race</v>
      </c>
    </row>
    <row r="3440" spans="1:24" hidden="1" x14ac:dyDescent="0.2">
      <c r="A3440" s="73" t="str">
        <f t="shared" si="573"/>
        <v/>
      </c>
      <c r="B3440" s="3" t="str">
        <f t="shared" si="571"/>
        <v/>
      </c>
      <c r="E3440" s="14" t="str">
        <f t="shared" si="572"/>
        <v/>
      </c>
      <c r="F3440" s="3">
        <f t="shared" si="579"/>
        <v>8</v>
      </c>
      <c r="G3440" s="3" t="str">
        <f t="shared" si="574"/>
        <v/>
      </c>
      <c r="H3440" s="3">
        <f t="shared" si="580"/>
        <v>0</v>
      </c>
      <c r="I3440" s="3" t="str">
        <f t="shared" si="575"/>
        <v/>
      </c>
      <c r="K3440" s="3">
        <f t="shared" si="576"/>
        <v>61</v>
      </c>
      <c r="L3440" s="3" t="str">
        <f t="shared" si="577"/>
        <v/>
      </c>
      <c r="N3440" s="48" t="s">
        <v>52</v>
      </c>
      <c r="O3440" s="57">
        <f t="shared" si="578"/>
        <v>1</v>
      </c>
      <c r="P3440" s="36"/>
      <c r="Q3440"/>
      <c r="R3440" s="37"/>
      <c r="S3440" s="185"/>
      <c r="T3440" s="62" t="str">
        <f>IF(N3440&lt;&gt;"Choose Race",VLOOKUP(Q3440,'Riders Names'!A$2:B$582,2,FALSE),"")</f>
        <v/>
      </c>
      <c r="U3440" s="45" t="str">
        <f>IF(P3440&gt;0,VLOOKUP(Q3440,'Riders Names'!A$2:B$582,1,FALSE),"")</f>
        <v/>
      </c>
      <c r="X3440" s="7" t="str">
        <f>IF('My Races'!$H$2="All",Q3440,CONCATENATE(Q3440,N3440))</f>
        <v>Choose Race</v>
      </c>
    </row>
    <row r="3441" spans="1:24" hidden="1" x14ac:dyDescent="0.2">
      <c r="A3441" s="73" t="str">
        <f t="shared" si="573"/>
        <v/>
      </c>
      <c r="B3441" s="3" t="str">
        <f t="shared" si="571"/>
        <v/>
      </c>
      <c r="E3441" s="14" t="str">
        <f t="shared" si="572"/>
        <v/>
      </c>
      <c r="F3441" s="3">
        <f t="shared" si="579"/>
        <v>8</v>
      </c>
      <c r="G3441" s="3" t="str">
        <f t="shared" si="574"/>
        <v/>
      </c>
      <c r="H3441" s="3">
        <f t="shared" si="580"/>
        <v>0</v>
      </c>
      <c r="I3441" s="3" t="str">
        <f t="shared" si="575"/>
        <v/>
      </c>
      <c r="K3441" s="3">
        <f t="shared" si="576"/>
        <v>61</v>
      </c>
      <c r="L3441" s="3" t="str">
        <f t="shared" si="577"/>
        <v/>
      </c>
      <c r="N3441" s="48" t="s">
        <v>52</v>
      </c>
      <c r="O3441" s="57">
        <f t="shared" si="578"/>
        <v>1</v>
      </c>
      <c r="P3441" s="36"/>
      <c r="Q3441"/>
      <c r="R3441" s="37"/>
      <c r="S3441" s="185"/>
      <c r="T3441" s="62" t="str">
        <f>IF(N3441&lt;&gt;"Choose Race",VLOOKUP(Q3441,'Riders Names'!A$2:B$582,2,FALSE),"")</f>
        <v/>
      </c>
      <c r="U3441" s="45" t="str">
        <f>IF(P3441&gt;0,VLOOKUP(Q3441,'Riders Names'!A$2:B$582,1,FALSE),"")</f>
        <v/>
      </c>
      <c r="X3441" s="7" t="str">
        <f>IF('My Races'!$H$2="All",Q3441,CONCATENATE(Q3441,N3441))</f>
        <v>Choose Race</v>
      </c>
    </row>
    <row r="3442" spans="1:24" hidden="1" x14ac:dyDescent="0.2">
      <c r="A3442" s="73" t="str">
        <f t="shared" si="573"/>
        <v/>
      </c>
      <c r="B3442" s="3" t="str">
        <f t="shared" si="571"/>
        <v/>
      </c>
      <c r="E3442" s="14" t="str">
        <f t="shared" si="572"/>
        <v/>
      </c>
      <c r="F3442" s="3">
        <f t="shared" si="579"/>
        <v>8</v>
      </c>
      <c r="G3442" s="3" t="str">
        <f t="shared" si="574"/>
        <v/>
      </c>
      <c r="H3442" s="3">
        <f t="shared" si="580"/>
        <v>0</v>
      </c>
      <c r="I3442" s="3" t="str">
        <f t="shared" si="575"/>
        <v/>
      </c>
      <c r="K3442" s="3">
        <f t="shared" si="576"/>
        <v>61</v>
      </c>
      <c r="L3442" s="3" t="str">
        <f t="shared" si="577"/>
        <v/>
      </c>
      <c r="N3442" s="48" t="s">
        <v>52</v>
      </c>
      <c r="O3442" s="57">
        <f t="shared" si="578"/>
        <v>1</v>
      </c>
      <c r="P3442" s="36"/>
      <c r="Q3442"/>
      <c r="R3442" s="37"/>
      <c r="S3442" s="185"/>
      <c r="T3442" s="62" t="str">
        <f>IF(N3442&lt;&gt;"Choose Race",VLOOKUP(Q3442,'Riders Names'!A$2:B$582,2,FALSE),"")</f>
        <v/>
      </c>
      <c r="U3442" s="45" t="str">
        <f>IF(P3442&gt;0,VLOOKUP(Q3442,'Riders Names'!A$2:B$582,1,FALSE),"")</f>
        <v/>
      </c>
      <c r="X3442" s="7" t="str">
        <f>IF('My Races'!$H$2="All",Q3442,CONCATENATE(Q3442,N3442))</f>
        <v>Choose Race</v>
      </c>
    </row>
    <row r="3443" spans="1:24" hidden="1" x14ac:dyDescent="0.2">
      <c r="A3443" s="73" t="str">
        <f t="shared" si="573"/>
        <v/>
      </c>
      <c r="B3443" s="3" t="str">
        <f t="shared" si="571"/>
        <v/>
      </c>
      <c r="E3443" s="14" t="str">
        <f t="shared" si="572"/>
        <v/>
      </c>
      <c r="F3443" s="3">
        <f t="shared" si="579"/>
        <v>8</v>
      </c>
      <c r="G3443" s="3" t="str">
        <f t="shared" si="574"/>
        <v/>
      </c>
      <c r="H3443" s="3">
        <f t="shared" si="580"/>
        <v>0</v>
      </c>
      <c r="I3443" s="3" t="str">
        <f t="shared" si="575"/>
        <v/>
      </c>
      <c r="K3443" s="3">
        <f t="shared" si="576"/>
        <v>61</v>
      </c>
      <c r="L3443" s="3" t="str">
        <f t="shared" si="577"/>
        <v/>
      </c>
      <c r="N3443" s="48" t="s">
        <v>52</v>
      </c>
      <c r="O3443" s="57">
        <f t="shared" si="578"/>
        <v>1</v>
      </c>
      <c r="P3443" s="36"/>
      <c r="Q3443"/>
      <c r="R3443" s="37"/>
      <c r="S3443" s="185"/>
      <c r="T3443" s="62" t="str">
        <f>IF(N3443&lt;&gt;"Choose Race",VLOOKUP(Q3443,'Riders Names'!A$2:B$582,2,FALSE),"")</f>
        <v/>
      </c>
      <c r="U3443" s="45" t="str">
        <f>IF(P3443&gt;0,VLOOKUP(Q3443,'Riders Names'!A$2:B$582,1,FALSE),"")</f>
        <v/>
      </c>
      <c r="X3443" s="7" t="str">
        <f>IF('My Races'!$H$2="All",Q3443,CONCATENATE(Q3443,N3443))</f>
        <v>Choose Race</v>
      </c>
    </row>
    <row r="3444" spans="1:24" hidden="1" x14ac:dyDescent="0.2">
      <c r="A3444" s="73" t="str">
        <f t="shared" si="573"/>
        <v/>
      </c>
      <c r="B3444" s="3" t="str">
        <f t="shared" si="571"/>
        <v/>
      </c>
      <c r="E3444" s="14" t="str">
        <f t="shared" si="572"/>
        <v/>
      </c>
      <c r="F3444" s="3">
        <f t="shared" si="579"/>
        <v>8</v>
      </c>
      <c r="G3444" s="3" t="str">
        <f t="shared" si="574"/>
        <v/>
      </c>
      <c r="H3444" s="3">
        <f t="shared" si="580"/>
        <v>0</v>
      </c>
      <c r="I3444" s="3" t="str">
        <f t="shared" si="575"/>
        <v/>
      </c>
      <c r="K3444" s="3">
        <f t="shared" si="576"/>
        <v>61</v>
      </c>
      <c r="L3444" s="3" t="str">
        <f t="shared" si="577"/>
        <v/>
      </c>
      <c r="N3444" s="48" t="s">
        <v>52</v>
      </c>
      <c r="O3444" s="57">
        <f t="shared" si="578"/>
        <v>1</v>
      </c>
      <c r="P3444" s="36"/>
      <c r="Q3444"/>
      <c r="R3444" s="37"/>
      <c r="S3444" s="185"/>
      <c r="T3444" s="62" t="str">
        <f>IF(N3444&lt;&gt;"Choose Race",VLOOKUP(Q3444,'Riders Names'!A$2:B$582,2,FALSE),"")</f>
        <v/>
      </c>
      <c r="U3444" s="45" t="str">
        <f>IF(P3444&gt;0,VLOOKUP(Q3444,'Riders Names'!A$2:B$582,1,FALSE),"")</f>
        <v/>
      </c>
      <c r="X3444" s="7" t="str">
        <f>IF('My Races'!$H$2="All",Q3444,CONCATENATE(Q3444,N3444))</f>
        <v>Choose Race</v>
      </c>
    </row>
    <row r="3445" spans="1:24" hidden="1" x14ac:dyDescent="0.2">
      <c r="A3445" s="73" t="str">
        <f t="shared" si="573"/>
        <v/>
      </c>
      <c r="B3445" s="3" t="str">
        <f t="shared" si="571"/>
        <v/>
      </c>
      <c r="E3445" s="14" t="str">
        <f t="shared" si="572"/>
        <v/>
      </c>
      <c r="F3445" s="3">
        <f t="shared" si="579"/>
        <v>8</v>
      </c>
      <c r="G3445" s="3" t="str">
        <f t="shared" si="574"/>
        <v/>
      </c>
      <c r="H3445" s="3">
        <f t="shared" si="580"/>
        <v>0</v>
      </c>
      <c r="I3445" s="3" t="str">
        <f t="shared" si="575"/>
        <v/>
      </c>
      <c r="K3445" s="3">
        <f t="shared" si="576"/>
        <v>61</v>
      </c>
      <c r="L3445" s="3" t="str">
        <f t="shared" si="577"/>
        <v/>
      </c>
      <c r="N3445" s="48" t="s">
        <v>52</v>
      </c>
      <c r="O3445" s="57">
        <f t="shared" si="578"/>
        <v>1</v>
      </c>
      <c r="P3445" s="36"/>
      <c r="Q3445"/>
      <c r="R3445" s="37"/>
      <c r="S3445" s="185"/>
      <c r="T3445" s="62" t="str">
        <f>IF(N3445&lt;&gt;"Choose Race",VLOOKUP(Q3445,'Riders Names'!A$2:B$582,2,FALSE),"")</f>
        <v/>
      </c>
      <c r="U3445" s="45" t="str">
        <f>IF(P3445&gt;0,VLOOKUP(Q3445,'Riders Names'!A$2:B$582,1,FALSE),"")</f>
        <v/>
      </c>
      <c r="X3445" s="7" t="str">
        <f>IF('My Races'!$H$2="All",Q3445,CONCATENATE(Q3445,N3445))</f>
        <v>Choose Race</v>
      </c>
    </row>
    <row r="3446" spans="1:24" hidden="1" x14ac:dyDescent="0.2">
      <c r="A3446" s="73" t="str">
        <f t="shared" si="573"/>
        <v/>
      </c>
      <c r="B3446" s="3" t="str">
        <f t="shared" si="571"/>
        <v/>
      </c>
      <c r="E3446" s="14" t="str">
        <f t="shared" si="572"/>
        <v/>
      </c>
      <c r="F3446" s="3">
        <f t="shared" si="579"/>
        <v>8</v>
      </c>
      <c r="G3446" s="3" t="str">
        <f t="shared" si="574"/>
        <v/>
      </c>
      <c r="H3446" s="3">
        <f t="shared" si="580"/>
        <v>0</v>
      </c>
      <c r="I3446" s="3" t="str">
        <f t="shared" si="575"/>
        <v/>
      </c>
      <c r="K3446" s="3">
        <f t="shared" si="576"/>
        <v>61</v>
      </c>
      <c r="L3446" s="3" t="str">
        <f t="shared" si="577"/>
        <v/>
      </c>
      <c r="N3446" s="48" t="s">
        <v>52</v>
      </c>
      <c r="O3446" s="57">
        <f t="shared" si="578"/>
        <v>1</v>
      </c>
      <c r="P3446" s="36"/>
      <c r="Q3446"/>
      <c r="R3446" s="37"/>
      <c r="S3446" s="185"/>
      <c r="T3446" s="62" t="str">
        <f>IF(N3446&lt;&gt;"Choose Race",VLOOKUP(Q3446,'Riders Names'!A$2:B$582,2,FALSE),"")</f>
        <v/>
      </c>
      <c r="U3446" s="45" t="str">
        <f>IF(P3446&gt;0,VLOOKUP(Q3446,'Riders Names'!A$2:B$582,1,FALSE),"")</f>
        <v/>
      </c>
      <c r="X3446" s="7" t="str">
        <f>IF('My Races'!$H$2="All",Q3446,CONCATENATE(Q3446,N3446))</f>
        <v>Choose Race</v>
      </c>
    </row>
    <row r="3447" spans="1:24" hidden="1" x14ac:dyDescent="0.2">
      <c r="A3447" s="73" t="str">
        <f t="shared" si="573"/>
        <v/>
      </c>
      <c r="B3447" s="3" t="str">
        <f t="shared" si="571"/>
        <v/>
      </c>
      <c r="E3447" s="14" t="str">
        <f t="shared" si="572"/>
        <v/>
      </c>
      <c r="F3447" s="3">
        <f t="shared" si="579"/>
        <v>8</v>
      </c>
      <c r="G3447" s="3" t="str">
        <f t="shared" si="574"/>
        <v/>
      </c>
      <c r="H3447" s="3">
        <f t="shared" si="580"/>
        <v>0</v>
      </c>
      <c r="I3447" s="3" t="str">
        <f t="shared" si="575"/>
        <v/>
      </c>
      <c r="K3447" s="3">
        <f t="shared" si="576"/>
        <v>61</v>
      </c>
      <c r="L3447" s="3" t="str">
        <f t="shared" si="577"/>
        <v/>
      </c>
      <c r="N3447" s="48" t="s">
        <v>52</v>
      </c>
      <c r="O3447" s="57">
        <f t="shared" si="578"/>
        <v>1</v>
      </c>
      <c r="P3447" s="36"/>
      <c r="Q3447"/>
      <c r="R3447" s="37"/>
      <c r="S3447" s="185"/>
      <c r="T3447" s="62" t="str">
        <f>IF(N3447&lt;&gt;"Choose Race",VLOOKUP(Q3447,'Riders Names'!A$2:B$582,2,FALSE),"")</f>
        <v/>
      </c>
      <c r="U3447" s="45" t="str">
        <f>IF(P3447&gt;0,VLOOKUP(Q3447,'Riders Names'!A$2:B$582,1,FALSE),"")</f>
        <v/>
      </c>
      <c r="X3447" s="7" t="str">
        <f>IF('My Races'!$H$2="All",Q3447,CONCATENATE(Q3447,N3447))</f>
        <v>Choose Race</v>
      </c>
    </row>
    <row r="3448" spans="1:24" hidden="1" x14ac:dyDescent="0.2">
      <c r="A3448" s="73" t="str">
        <f t="shared" si="573"/>
        <v/>
      </c>
      <c r="B3448" s="3" t="str">
        <f t="shared" si="571"/>
        <v/>
      </c>
      <c r="E3448" s="14" t="str">
        <f t="shared" si="572"/>
        <v/>
      </c>
      <c r="F3448" s="3">
        <f t="shared" si="579"/>
        <v>8</v>
      </c>
      <c r="G3448" s="3" t="str">
        <f t="shared" si="574"/>
        <v/>
      </c>
      <c r="H3448" s="3">
        <f t="shared" si="580"/>
        <v>0</v>
      </c>
      <c r="I3448" s="3" t="str">
        <f t="shared" si="575"/>
        <v/>
      </c>
      <c r="K3448" s="3">
        <f t="shared" si="576"/>
        <v>61</v>
      </c>
      <c r="L3448" s="3" t="str">
        <f t="shared" si="577"/>
        <v/>
      </c>
      <c r="N3448" s="48" t="s">
        <v>52</v>
      </c>
      <c r="O3448" s="57">
        <f t="shared" si="578"/>
        <v>1</v>
      </c>
      <c r="P3448" s="36"/>
      <c r="Q3448"/>
      <c r="R3448" s="37"/>
      <c r="S3448" s="185"/>
      <c r="T3448" s="62" t="str">
        <f>IF(N3448&lt;&gt;"Choose Race",VLOOKUP(Q3448,'Riders Names'!A$2:B$582,2,FALSE),"")</f>
        <v/>
      </c>
      <c r="U3448" s="45" t="str">
        <f>IF(P3448&gt;0,VLOOKUP(Q3448,'Riders Names'!A$2:B$582,1,FALSE),"")</f>
        <v/>
      </c>
      <c r="X3448" s="7" t="str">
        <f>IF('My Races'!$H$2="All",Q3448,CONCATENATE(Q3448,N3448))</f>
        <v>Choose Race</v>
      </c>
    </row>
    <row r="3449" spans="1:24" hidden="1" x14ac:dyDescent="0.2">
      <c r="A3449" s="73" t="str">
        <f t="shared" si="573"/>
        <v/>
      </c>
      <c r="B3449" s="3" t="str">
        <f t="shared" si="571"/>
        <v/>
      </c>
      <c r="E3449" s="14" t="str">
        <f t="shared" si="572"/>
        <v/>
      </c>
      <c r="F3449" s="3">
        <f t="shared" si="579"/>
        <v>8</v>
      </c>
      <c r="G3449" s="3" t="str">
        <f t="shared" si="574"/>
        <v/>
      </c>
      <c r="H3449" s="3">
        <f t="shared" si="580"/>
        <v>0</v>
      </c>
      <c r="I3449" s="3" t="str">
        <f t="shared" si="575"/>
        <v/>
      </c>
      <c r="K3449" s="3">
        <f t="shared" si="576"/>
        <v>61</v>
      </c>
      <c r="L3449" s="3" t="str">
        <f t="shared" si="577"/>
        <v/>
      </c>
      <c r="N3449" s="48" t="s">
        <v>52</v>
      </c>
      <c r="O3449" s="57">
        <f t="shared" si="578"/>
        <v>1</v>
      </c>
      <c r="P3449" s="36"/>
      <c r="Q3449"/>
      <c r="R3449" s="37"/>
      <c r="S3449" s="185"/>
      <c r="T3449" s="62" t="str">
        <f>IF(N3449&lt;&gt;"Choose Race",VLOOKUP(Q3449,'Riders Names'!A$2:B$582,2,FALSE),"")</f>
        <v/>
      </c>
      <c r="U3449" s="45" t="str">
        <f>IF(P3449&gt;0,VLOOKUP(Q3449,'Riders Names'!A$2:B$582,1,FALSE),"")</f>
        <v/>
      </c>
      <c r="X3449" s="7" t="str">
        <f>IF('My Races'!$H$2="All",Q3449,CONCATENATE(Q3449,N3449))</f>
        <v>Choose Race</v>
      </c>
    </row>
    <row r="3450" spans="1:24" hidden="1" x14ac:dyDescent="0.2">
      <c r="A3450" s="73" t="str">
        <f t="shared" si="573"/>
        <v/>
      </c>
      <c r="B3450" s="3" t="str">
        <f t="shared" si="571"/>
        <v/>
      </c>
      <c r="E3450" s="14" t="str">
        <f t="shared" si="572"/>
        <v/>
      </c>
      <c r="F3450" s="3">
        <f t="shared" si="579"/>
        <v>8</v>
      </c>
      <c r="G3450" s="3" t="str">
        <f t="shared" si="574"/>
        <v/>
      </c>
      <c r="H3450" s="3">
        <f t="shared" si="580"/>
        <v>0</v>
      </c>
      <c r="I3450" s="3" t="str">
        <f t="shared" si="575"/>
        <v/>
      </c>
      <c r="K3450" s="3">
        <f t="shared" si="576"/>
        <v>61</v>
      </c>
      <c r="L3450" s="3" t="str">
        <f t="shared" si="577"/>
        <v/>
      </c>
      <c r="N3450" s="48" t="s">
        <v>52</v>
      </c>
      <c r="O3450" s="57">
        <f t="shared" si="578"/>
        <v>1</v>
      </c>
      <c r="P3450" s="36"/>
      <c r="Q3450"/>
      <c r="R3450" s="37"/>
      <c r="S3450" s="185"/>
      <c r="T3450" s="62" t="str">
        <f>IF(N3450&lt;&gt;"Choose Race",VLOOKUP(Q3450,'Riders Names'!A$2:B$582,2,FALSE),"")</f>
        <v/>
      </c>
      <c r="U3450" s="45" t="str">
        <f>IF(P3450&gt;0,VLOOKUP(Q3450,'Riders Names'!A$2:B$582,1,FALSE),"")</f>
        <v/>
      </c>
      <c r="X3450" s="7" t="str">
        <f>IF('My Races'!$H$2="All",Q3450,CONCATENATE(Q3450,N3450))</f>
        <v>Choose Race</v>
      </c>
    </row>
    <row r="3451" spans="1:24" hidden="1" x14ac:dyDescent="0.2">
      <c r="A3451" s="73" t="str">
        <f t="shared" si="573"/>
        <v/>
      </c>
      <c r="B3451" s="3" t="str">
        <f t="shared" si="571"/>
        <v/>
      </c>
      <c r="E3451" s="14" t="str">
        <f t="shared" si="572"/>
        <v/>
      </c>
      <c r="F3451" s="3">
        <f t="shared" si="579"/>
        <v>8</v>
      </c>
      <c r="G3451" s="3" t="str">
        <f t="shared" si="574"/>
        <v/>
      </c>
      <c r="H3451" s="3">
        <f t="shared" si="580"/>
        <v>0</v>
      </c>
      <c r="I3451" s="3" t="str">
        <f t="shared" si="575"/>
        <v/>
      </c>
      <c r="K3451" s="3">
        <f t="shared" si="576"/>
        <v>61</v>
      </c>
      <c r="L3451" s="3" t="str">
        <f t="shared" si="577"/>
        <v/>
      </c>
      <c r="N3451" s="48" t="s">
        <v>52</v>
      </c>
      <c r="O3451" s="57">
        <f t="shared" si="578"/>
        <v>1</v>
      </c>
      <c r="P3451" s="36"/>
      <c r="Q3451"/>
      <c r="R3451" s="37"/>
      <c r="S3451" s="185"/>
      <c r="T3451" s="62" t="str">
        <f>IF(N3451&lt;&gt;"Choose Race",VLOOKUP(Q3451,'Riders Names'!A$2:B$582,2,FALSE),"")</f>
        <v/>
      </c>
      <c r="U3451" s="45" t="str">
        <f>IF(P3451&gt;0,VLOOKUP(Q3451,'Riders Names'!A$2:B$582,1,FALSE),"")</f>
        <v/>
      </c>
      <c r="X3451" s="7" t="str">
        <f>IF('My Races'!$H$2="All",Q3451,CONCATENATE(Q3451,N3451))</f>
        <v>Choose Race</v>
      </c>
    </row>
    <row r="3452" spans="1:24" hidden="1" x14ac:dyDescent="0.2">
      <c r="A3452" s="73" t="str">
        <f t="shared" si="573"/>
        <v/>
      </c>
      <c r="B3452" s="3" t="str">
        <f t="shared" si="571"/>
        <v/>
      </c>
      <c r="E3452" s="14" t="str">
        <f t="shared" si="572"/>
        <v/>
      </c>
      <c r="F3452" s="3">
        <f t="shared" si="579"/>
        <v>8</v>
      </c>
      <c r="G3452" s="3" t="str">
        <f t="shared" si="574"/>
        <v/>
      </c>
      <c r="H3452" s="3">
        <f t="shared" si="580"/>
        <v>0</v>
      </c>
      <c r="I3452" s="3" t="str">
        <f t="shared" si="575"/>
        <v/>
      </c>
      <c r="K3452" s="3">
        <f t="shared" si="576"/>
        <v>61</v>
      </c>
      <c r="L3452" s="3" t="str">
        <f t="shared" si="577"/>
        <v/>
      </c>
      <c r="N3452" s="48" t="s">
        <v>52</v>
      </c>
      <c r="O3452" s="57">
        <f t="shared" si="578"/>
        <v>1</v>
      </c>
      <c r="P3452" s="36"/>
      <c r="Q3452"/>
      <c r="R3452" s="37"/>
      <c r="S3452" s="185"/>
      <c r="T3452" s="62" t="str">
        <f>IF(N3452&lt;&gt;"Choose Race",VLOOKUP(Q3452,'Riders Names'!A$2:B$582,2,FALSE),"")</f>
        <v/>
      </c>
      <c r="U3452" s="45" t="str">
        <f>IF(P3452&gt;0,VLOOKUP(Q3452,'Riders Names'!A$2:B$582,1,FALSE),"")</f>
        <v/>
      </c>
      <c r="X3452" s="7" t="str">
        <f>IF('My Races'!$H$2="All",Q3452,CONCATENATE(Q3452,N3452))</f>
        <v>Choose Race</v>
      </c>
    </row>
    <row r="3453" spans="1:24" hidden="1" x14ac:dyDescent="0.2">
      <c r="A3453" s="73" t="str">
        <f t="shared" si="573"/>
        <v/>
      </c>
      <c r="B3453" s="3" t="str">
        <f t="shared" si="571"/>
        <v/>
      </c>
      <c r="E3453" s="14" t="str">
        <f t="shared" si="572"/>
        <v/>
      </c>
      <c r="F3453" s="3">
        <f t="shared" si="579"/>
        <v>8</v>
      </c>
      <c r="G3453" s="3" t="str">
        <f t="shared" si="574"/>
        <v/>
      </c>
      <c r="H3453" s="3">
        <f t="shared" si="580"/>
        <v>0</v>
      </c>
      <c r="I3453" s="3" t="str">
        <f t="shared" si="575"/>
        <v/>
      </c>
      <c r="K3453" s="3">
        <f t="shared" si="576"/>
        <v>61</v>
      </c>
      <c r="L3453" s="3" t="str">
        <f t="shared" si="577"/>
        <v/>
      </c>
      <c r="N3453" s="48" t="s">
        <v>52</v>
      </c>
      <c r="O3453" s="57">
        <f t="shared" si="578"/>
        <v>1</v>
      </c>
      <c r="P3453" s="36"/>
      <c r="Q3453"/>
      <c r="R3453" s="37"/>
      <c r="S3453" s="185"/>
      <c r="T3453" s="62" t="str">
        <f>IF(N3453&lt;&gt;"Choose Race",VLOOKUP(Q3453,'Riders Names'!A$2:B$582,2,FALSE),"")</f>
        <v/>
      </c>
      <c r="U3453" s="45" t="str">
        <f>IF(P3453&gt;0,VLOOKUP(Q3453,'Riders Names'!A$2:B$582,1,FALSE),"")</f>
        <v/>
      </c>
      <c r="X3453" s="7" t="str">
        <f>IF('My Races'!$H$2="All",Q3453,CONCATENATE(Q3453,N3453))</f>
        <v>Choose Race</v>
      </c>
    </row>
    <row r="3454" spans="1:24" hidden="1" x14ac:dyDescent="0.2">
      <c r="A3454" s="73" t="str">
        <f t="shared" si="573"/>
        <v/>
      </c>
      <c r="B3454" s="3" t="str">
        <f t="shared" si="571"/>
        <v/>
      </c>
      <c r="E3454" s="14" t="str">
        <f t="shared" si="572"/>
        <v/>
      </c>
      <c r="F3454" s="3">
        <f t="shared" si="579"/>
        <v>8</v>
      </c>
      <c r="G3454" s="3" t="str">
        <f t="shared" si="574"/>
        <v/>
      </c>
      <c r="H3454" s="3">
        <f t="shared" si="580"/>
        <v>0</v>
      </c>
      <c r="I3454" s="3" t="str">
        <f t="shared" si="575"/>
        <v/>
      </c>
      <c r="K3454" s="3">
        <f t="shared" si="576"/>
        <v>61</v>
      </c>
      <c r="L3454" s="3" t="str">
        <f t="shared" si="577"/>
        <v/>
      </c>
      <c r="N3454" s="48" t="s">
        <v>52</v>
      </c>
      <c r="O3454" s="57">
        <f t="shared" si="578"/>
        <v>1</v>
      </c>
      <c r="P3454" s="36"/>
      <c r="Q3454"/>
      <c r="R3454" s="37"/>
      <c r="S3454" s="185"/>
      <c r="T3454" s="62" t="str">
        <f>IF(N3454&lt;&gt;"Choose Race",VLOOKUP(Q3454,'Riders Names'!A$2:B$582,2,FALSE),"")</f>
        <v/>
      </c>
      <c r="U3454" s="45" t="str">
        <f>IF(P3454&gt;0,VLOOKUP(Q3454,'Riders Names'!A$2:B$582,1,FALSE),"")</f>
        <v/>
      </c>
      <c r="X3454" s="7" t="str">
        <f>IF('My Races'!$H$2="All",Q3454,CONCATENATE(Q3454,N3454))</f>
        <v>Choose Race</v>
      </c>
    </row>
    <row r="3455" spans="1:24" hidden="1" x14ac:dyDescent="0.2">
      <c r="A3455" s="73" t="str">
        <f t="shared" si="573"/>
        <v/>
      </c>
      <c r="B3455" s="3" t="str">
        <f t="shared" si="571"/>
        <v/>
      </c>
      <c r="E3455" s="14" t="str">
        <f t="shared" si="572"/>
        <v/>
      </c>
      <c r="F3455" s="3">
        <f t="shared" si="579"/>
        <v>8</v>
      </c>
      <c r="G3455" s="3" t="str">
        <f t="shared" si="574"/>
        <v/>
      </c>
      <c r="H3455" s="3">
        <f t="shared" si="580"/>
        <v>0</v>
      </c>
      <c r="I3455" s="3" t="str">
        <f t="shared" si="575"/>
        <v/>
      </c>
      <c r="K3455" s="3">
        <f t="shared" si="576"/>
        <v>61</v>
      </c>
      <c r="L3455" s="3" t="str">
        <f t="shared" si="577"/>
        <v/>
      </c>
      <c r="N3455" s="48" t="s">
        <v>52</v>
      </c>
      <c r="O3455" s="57">
        <f t="shared" si="578"/>
        <v>1</v>
      </c>
      <c r="P3455" s="36"/>
      <c r="Q3455"/>
      <c r="R3455" s="37"/>
      <c r="S3455" s="185"/>
      <c r="T3455" s="62" t="str">
        <f>IF(N3455&lt;&gt;"Choose Race",VLOOKUP(Q3455,'Riders Names'!A$2:B$582,2,FALSE),"")</f>
        <v/>
      </c>
      <c r="U3455" s="45" t="str">
        <f>IF(P3455&gt;0,VLOOKUP(Q3455,'Riders Names'!A$2:B$582,1,FALSE),"")</f>
        <v/>
      </c>
      <c r="X3455" s="7" t="str">
        <f>IF('My Races'!$H$2="All",Q3455,CONCATENATE(Q3455,N3455))</f>
        <v>Choose Race</v>
      </c>
    </row>
    <row r="3456" spans="1:24" hidden="1" x14ac:dyDescent="0.2">
      <c r="A3456" s="73" t="str">
        <f t="shared" si="573"/>
        <v/>
      </c>
      <c r="B3456" s="3" t="str">
        <f t="shared" si="571"/>
        <v/>
      </c>
      <c r="E3456" s="14" t="str">
        <f t="shared" si="572"/>
        <v/>
      </c>
      <c r="F3456" s="3">
        <f t="shared" si="579"/>
        <v>8</v>
      </c>
      <c r="G3456" s="3" t="str">
        <f t="shared" si="574"/>
        <v/>
      </c>
      <c r="H3456" s="3">
        <f t="shared" si="580"/>
        <v>0</v>
      </c>
      <c r="I3456" s="3" t="str">
        <f t="shared" si="575"/>
        <v/>
      </c>
      <c r="K3456" s="3">
        <f t="shared" si="576"/>
        <v>61</v>
      </c>
      <c r="L3456" s="3" t="str">
        <f t="shared" si="577"/>
        <v/>
      </c>
      <c r="N3456" s="48" t="s">
        <v>52</v>
      </c>
      <c r="O3456" s="57">
        <f t="shared" si="578"/>
        <v>1</v>
      </c>
      <c r="P3456" s="36"/>
      <c r="Q3456"/>
      <c r="R3456" s="37"/>
      <c r="S3456" s="185"/>
      <c r="T3456" s="62" t="str">
        <f>IF(N3456&lt;&gt;"Choose Race",VLOOKUP(Q3456,'Riders Names'!A$2:B$582,2,FALSE),"")</f>
        <v/>
      </c>
      <c r="U3456" s="45" t="str">
        <f>IF(P3456&gt;0,VLOOKUP(Q3456,'Riders Names'!A$2:B$582,1,FALSE),"")</f>
        <v/>
      </c>
      <c r="X3456" s="7" t="str">
        <f>IF('My Races'!$H$2="All",Q3456,CONCATENATE(Q3456,N3456))</f>
        <v>Choose Race</v>
      </c>
    </row>
    <row r="3457" spans="1:24" hidden="1" x14ac:dyDescent="0.2">
      <c r="A3457" s="73" t="str">
        <f t="shared" si="573"/>
        <v/>
      </c>
      <c r="B3457" s="3" t="str">
        <f t="shared" si="571"/>
        <v/>
      </c>
      <c r="E3457" s="14" t="str">
        <f t="shared" si="572"/>
        <v/>
      </c>
      <c r="F3457" s="3">
        <f t="shared" si="579"/>
        <v>8</v>
      </c>
      <c r="G3457" s="3" t="str">
        <f t="shared" si="574"/>
        <v/>
      </c>
      <c r="H3457" s="3">
        <f t="shared" si="580"/>
        <v>0</v>
      </c>
      <c r="I3457" s="3" t="str">
        <f t="shared" si="575"/>
        <v/>
      </c>
      <c r="K3457" s="3">
        <f t="shared" si="576"/>
        <v>61</v>
      </c>
      <c r="L3457" s="3" t="str">
        <f t="shared" si="577"/>
        <v/>
      </c>
      <c r="N3457" s="48" t="s">
        <v>52</v>
      </c>
      <c r="O3457" s="57">
        <f t="shared" si="578"/>
        <v>1</v>
      </c>
      <c r="P3457" s="36"/>
      <c r="Q3457"/>
      <c r="R3457" s="37"/>
      <c r="S3457" s="185"/>
      <c r="T3457" s="62" t="str">
        <f>IF(N3457&lt;&gt;"Choose Race",VLOOKUP(Q3457,'Riders Names'!A$2:B$582,2,FALSE),"")</f>
        <v/>
      </c>
      <c r="U3457" s="45" t="str">
        <f>IF(P3457&gt;0,VLOOKUP(Q3457,'Riders Names'!A$2:B$582,1,FALSE),"")</f>
        <v/>
      </c>
      <c r="X3457" s="7" t="str">
        <f>IF('My Races'!$H$2="All",Q3457,CONCATENATE(Q3457,N3457))</f>
        <v>Choose Race</v>
      </c>
    </row>
    <row r="3458" spans="1:24" hidden="1" x14ac:dyDescent="0.2">
      <c r="A3458" s="73" t="str">
        <f t="shared" si="573"/>
        <v/>
      </c>
      <c r="B3458" s="3" t="str">
        <f t="shared" si="571"/>
        <v/>
      </c>
      <c r="E3458" s="14" t="str">
        <f t="shared" si="572"/>
        <v/>
      </c>
      <c r="F3458" s="3">
        <f t="shared" si="579"/>
        <v>8</v>
      </c>
      <c r="G3458" s="3" t="str">
        <f t="shared" si="574"/>
        <v/>
      </c>
      <c r="H3458" s="3">
        <f t="shared" si="580"/>
        <v>0</v>
      </c>
      <c r="I3458" s="3" t="str">
        <f t="shared" si="575"/>
        <v/>
      </c>
      <c r="K3458" s="3">
        <f t="shared" si="576"/>
        <v>61</v>
      </c>
      <c r="L3458" s="3" t="str">
        <f t="shared" si="577"/>
        <v/>
      </c>
      <c r="N3458" s="48" t="s">
        <v>52</v>
      </c>
      <c r="O3458" s="57">
        <f t="shared" si="578"/>
        <v>1</v>
      </c>
      <c r="P3458" s="36"/>
      <c r="Q3458"/>
      <c r="R3458" s="37"/>
      <c r="S3458" s="185"/>
      <c r="T3458" s="62" t="str">
        <f>IF(N3458&lt;&gt;"Choose Race",VLOOKUP(Q3458,'Riders Names'!A$2:B$582,2,FALSE),"")</f>
        <v/>
      </c>
      <c r="U3458" s="45" t="str">
        <f>IF(P3458&gt;0,VLOOKUP(Q3458,'Riders Names'!A$2:B$582,1,FALSE),"")</f>
        <v/>
      </c>
      <c r="X3458" s="7" t="str">
        <f>IF('My Races'!$H$2="All",Q3458,CONCATENATE(Q3458,N3458))</f>
        <v>Choose Race</v>
      </c>
    </row>
    <row r="3459" spans="1:24" hidden="1" x14ac:dyDescent="0.2">
      <c r="A3459" s="73" t="str">
        <f t="shared" si="573"/>
        <v/>
      </c>
      <c r="B3459" s="3" t="str">
        <f t="shared" ref="B3459:B3522" si="581">IF(N3459=$AA$11,RANK(A3459,A$3:A$5000,1),"")</f>
        <v/>
      </c>
      <c r="E3459" s="14" t="str">
        <f t="shared" ref="E3459:E3522" si="582">IF(N3459=$AA$11,P3459,"")</f>
        <v/>
      </c>
      <c r="F3459" s="3">
        <f t="shared" si="579"/>
        <v>8</v>
      </c>
      <c r="G3459" s="3" t="str">
        <f t="shared" si="574"/>
        <v/>
      </c>
      <c r="H3459" s="3">
        <f t="shared" si="580"/>
        <v>0</v>
      </c>
      <c r="I3459" s="3" t="str">
        <f t="shared" si="575"/>
        <v/>
      </c>
      <c r="K3459" s="3">
        <f t="shared" si="576"/>
        <v>61</v>
      </c>
      <c r="L3459" s="3" t="str">
        <f t="shared" si="577"/>
        <v/>
      </c>
      <c r="N3459" s="48" t="s">
        <v>52</v>
      </c>
      <c r="O3459" s="57">
        <f t="shared" si="578"/>
        <v>1</v>
      </c>
      <c r="P3459" s="36"/>
      <c r="Q3459"/>
      <c r="R3459" s="37"/>
      <c r="S3459" s="185"/>
      <c r="T3459" s="62" t="str">
        <f>IF(N3459&lt;&gt;"Choose Race",VLOOKUP(Q3459,'Riders Names'!A$2:B$582,2,FALSE),"")</f>
        <v/>
      </c>
      <c r="U3459" s="45" t="str">
        <f>IF(P3459&gt;0,VLOOKUP(Q3459,'Riders Names'!A$2:B$582,1,FALSE),"")</f>
        <v/>
      </c>
      <c r="X3459" s="7" t="str">
        <f>IF('My Races'!$H$2="All",Q3459,CONCATENATE(Q3459,N3459))</f>
        <v>Choose Race</v>
      </c>
    </row>
    <row r="3460" spans="1:24" hidden="1" x14ac:dyDescent="0.2">
      <c r="A3460" s="73" t="str">
        <f t="shared" ref="A3460:A3523" si="583">IF(AND(N3460=$AA$11,$AA$7="All"),R3460,IF(AND(N3460=$AA$11,$AA$7=T3460),R3460,""))</f>
        <v/>
      </c>
      <c r="B3460" s="3" t="str">
        <f t="shared" si="581"/>
        <v/>
      </c>
      <c r="E3460" s="14" t="str">
        <f t="shared" si="582"/>
        <v/>
      </c>
      <c r="F3460" s="3">
        <f t="shared" si="579"/>
        <v>8</v>
      </c>
      <c r="G3460" s="3" t="str">
        <f t="shared" ref="G3460:G3523" si="584">IF(F3460&lt;&gt;F3459,F3460,"")</f>
        <v/>
      </c>
      <c r="H3460" s="3">
        <f t="shared" si="580"/>
        <v>0</v>
      </c>
      <c r="I3460" s="3" t="str">
        <f t="shared" ref="I3460:I3523" si="585">IF(H3460&lt;&gt;H3459,CONCATENATE($AA$11,H3460),"")</f>
        <v/>
      </c>
      <c r="K3460" s="3">
        <f t="shared" si="576"/>
        <v>61</v>
      </c>
      <c r="L3460" s="3" t="str">
        <f t="shared" si="577"/>
        <v/>
      </c>
      <c r="N3460" s="48" t="s">
        <v>52</v>
      </c>
      <c r="O3460" s="57">
        <f t="shared" si="578"/>
        <v>1</v>
      </c>
      <c r="P3460" s="36"/>
      <c r="Q3460"/>
      <c r="R3460" s="37"/>
      <c r="S3460" s="185"/>
      <c r="T3460" s="62" t="str">
        <f>IF(N3460&lt;&gt;"Choose Race",VLOOKUP(Q3460,'Riders Names'!A$2:B$582,2,FALSE),"")</f>
        <v/>
      </c>
      <c r="U3460" s="45" t="str">
        <f>IF(P3460&gt;0,VLOOKUP(Q3460,'Riders Names'!A$2:B$582,1,FALSE),"")</f>
        <v/>
      </c>
      <c r="X3460" s="7" t="str">
        <f>IF('My Races'!$H$2="All",Q3460,CONCATENATE(Q3460,N3460))</f>
        <v>Choose Race</v>
      </c>
    </row>
    <row r="3461" spans="1:24" hidden="1" x14ac:dyDescent="0.2">
      <c r="A3461" s="73" t="str">
        <f t="shared" si="583"/>
        <v/>
      </c>
      <c r="B3461" s="3" t="str">
        <f t="shared" si="581"/>
        <v/>
      </c>
      <c r="E3461" s="14" t="str">
        <f t="shared" si="582"/>
        <v/>
      </c>
      <c r="F3461" s="3">
        <f t="shared" si="579"/>
        <v>8</v>
      </c>
      <c r="G3461" s="3" t="str">
        <f t="shared" si="584"/>
        <v/>
      </c>
      <c r="H3461" s="3">
        <f t="shared" si="580"/>
        <v>0</v>
      </c>
      <c r="I3461" s="3" t="str">
        <f t="shared" si="585"/>
        <v/>
      </c>
      <c r="K3461" s="3">
        <f t="shared" si="576"/>
        <v>61</v>
      </c>
      <c r="L3461" s="3" t="str">
        <f t="shared" si="577"/>
        <v/>
      </c>
      <c r="N3461" s="48" t="s">
        <v>52</v>
      </c>
      <c r="O3461" s="57">
        <f t="shared" si="578"/>
        <v>1</v>
      </c>
      <c r="P3461" s="36"/>
      <c r="Q3461"/>
      <c r="R3461" s="37"/>
      <c r="S3461" s="185"/>
      <c r="T3461" s="62" t="str">
        <f>IF(N3461&lt;&gt;"Choose Race",VLOOKUP(Q3461,'Riders Names'!A$2:B$582,2,FALSE),"")</f>
        <v/>
      </c>
      <c r="U3461" s="45" t="str">
        <f>IF(P3461&gt;0,VLOOKUP(Q3461,'Riders Names'!A$2:B$582,1,FALSE),"")</f>
        <v/>
      </c>
      <c r="X3461" s="7" t="str">
        <f>IF('My Races'!$H$2="All",Q3461,CONCATENATE(Q3461,N3461))</f>
        <v>Choose Race</v>
      </c>
    </row>
    <row r="3462" spans="1:24" hidden="1" x14ac:dyDescent="0.2">
      <c r="A3462" s="73" t="str">
        <f t="shared" si="583"/>
        <v/>
      </c>
      <c r="B3462" s="3" t="str">
        <f t="shared" si="581"/>
        <v/>
      </c>
      <c r="E3462" s="14" t="str">
        <f t="shared" si="582"/>
        <v/>
      </c>
      <c r="F3462" s="3">
        <f t="shared" si="579"/>
        <v>8</v>
      </c>
      <c r="G3462" s="3" t="str">
        <f t="shared" si="584"/>
        <v/>
      </c>
      <c r="H3462" s="3">
        <f t="shared" si="580"/>
        <v>0</v>
      </c>
      <c r="I3462" s="3" t="str">
        <f t="shared" si="585"/>
        <v/>
      </c>
      <c r="K3462" s="3">
        <f t="shared" si="576"/>
        <v>61</v>
      </c>
      <c r="L3462" s="3" t="str">
        <f t="shared" si="577"/>
        <v/>
      </c>
      <c r="N3462" s="48" t="s">
        <v>52</v>
      </c>
      <c r="O3462" s="57">
        <f t="shared" si="578"/>
        <v>1</v>
      </c>
      <c r="P3462" s="36"/>
      <c r="Q3462"/>
      <c r="R3462" s="37"/>
      <c r="S3462" s="185"/>
      <c r="T3462" s="62" t="str">
        <f>IF(N3462&lt;&gt;"Choose Race",VLOOKUP(Q3462,'Riders Names'!A$2:B$582,2,FALSE),"")</f>
        <v/>
      </c>
      <c r="U3462" s="45" t="str">
        <f>IF(P3462&gt;0,VLOOKUP(Q3462,'Riders Names'!A$2:B$582,1,FALSE),"")</f>
        <v/>
      </c>
      <c r="X3462" s="7" t="str">
        <f>IF('My Races'!$H$2="All",Q3462,CONCATENATE(Q3462,N3462))</f>
        <v>Choose Race</v>
      </c>
    </row>
    <row r="3463" spans="1:24" hidden="1" x14ac:dyDescent="0.2">
      <c r="A3463" s="73" t="str">
        <f t="shared" si="583"/>
        <v/>
      </c>
      <c r="B3463" s="3" t="str">
        <f t="shared" si="581"/>
        <v/>
      </c>
      <c r="E3463" s="14" t="str">
        <f t="shared" si="582"/>
        <v/>
      </c>
      <c r="F3463" s="3">
        <f t="shared" si="579"/>
        <v>8</v>
      </c>
      <c r="G3463" s="3" t="str">
        <f t="shared" si="584"/>
        <v/>
      </c>
      <c r="H3463" s="3">
        <f t="shared" si="580"/>
        <v>0</v>
      </c>
      <c r="I3463" s="3" t="str">
        <f t="shared" si="585"/>
        <v/>
      </c>
      <c r="K3463" s="3">
        <f t="shared" si="576"/>
        <v>61</v>
      </c>
      <c r="L3463" s="3" t="str">
        <f t="shared" si="577"/>
        <v/>
      </c>
      <c r="N3463" s="48" t="s">
        <v>52</v>
      </c>
      <c r="O3463" s="57">
        <f t="shared" si="578"/>
        <v>1</v>
      </c>
      <c r="P3463" s="36"/>
      <c r="Q3463"/>
      <c r="R3463" s="37"/>
      <c r="S3463" s="185"/>
      <c r="T3463" s="62" t="str">
        <f>IF(N3463&lt;&gt;"Choose Race",VLOOKUP(Q3463,'Riders Names'!A$2:B$582,2,FALSE),"")</f>
        <v/>
      </c>
      <c r="U3463" s="45" t="str">
        <f>IF(P3463&gt;0,VLOOKUP(Q3463,'Riders Names'!A$2:B$582,1,FALSE),"")</f>
        <v/>
      </c>
      <c r="X3463" s="7" t="str">
        <f>IF('My Races'!$H$2="All",Q3463,CONCATENATE(Q3463,N3463))</f>
        <v>Choose Race</v>
      </c>
    </row>
    <row r="3464" spans="1:24" hidden="1" x14ac:dyDescent="0.2">
      <c r="A3464" s="73" t="str">
        <f t="shared" si="583"/>
        <v/>
      </c>
      <c r="B3464" s="3" t="str">
        <f t="shared" si="581"/>
        <v/>
      </c>
      <c r="E3464" s="14" t="str">
        <f t="shared" si="582"/>
        <v/>
      </c>
      <c r="F3464" s="3">
        <f t="shared" si="579"/>
        <v>8</v>
      </c>
      <c r="G3464" s="3" t="str">
        <f t="shared" si="584"/>
        <v/>
      </c>
      <c r="H3464" s="3">
        <f t="shared" si="580"/>
        <v>0</v>
      </c>
      <c r="I3464" s="3" t="str">
        <f t="shared" si="585"/>
        <v/>
      </c>
      <c r="K3464" s="3">
        <f t="shared" si="576"/>
        <v>61</v>
      </c>
      <c r="L3464" s="3" t="str">
        <f t="shared" si="577"/>
        <v/>
      </c>
      <c r="N3464" s="48" t="s">
        <v>52</v>
      </c>
      <c r="O3464" s="57">
        <f t="shared" si="578"/>
        <v>1</v>
      </c>
      <c r="P3464" s="36"/>
      <c r="Q3464"/>
      <c r="R3464" s="37"/>
      <c r="S3464" s="185"/>
      <c r="T3464" s="62" t="str">
        <f>IF(N3464&lt;&gt;"Choose Race",VLOOKUP(Q3464,'Riders Names'!A$2:B$582,2,FALSE),"")</f>
        <v/>
      </c>
      <c r="U3464" s="45" t="str">
        <f>IF(P3464&gt;0,VLOOKUP(Q3464,'Riders Names'!A$2:B$582,1,FALSE),"")</f>
        <v/>
      </c>
      <c r="X3464" s="7" t="str">
        <f>IF('My Races'!$H$2="All",Q3464,CONCATENATE(Q3464,N3464))</f>
        <v>Choose Race</v>
      </c>
    </row>
    <row r="3465" spans="1:24" hidden="1" x14ac:dyDescent="0.2">
      <c r="A3465" s="73" t="str">
        <f t="shared" si="583"/>
        <v/>
      </c>
      <c r="B3465" s="3" t="str">
        <f t="shared" si="581"/>
        <v/>
      </c>
      <c r="E3465" s="14" t="str">
        <f t="shared" si="582"/>
        <v/>
      </c>
      <c r="F3465" s="3">
        <f t="shared" si="579"/>
        <v>8</v>
      </c>
      <c r="G3465" s="3" t="str">
        <f t="shared" si="584"/>
        <v/>
      </c>
      <c r="H3465" s="3">
        <f t="shared" si="580"/>
        <v>0</v>
      </c>
      <c r="I3465" s="3" t="str">
        <f t="shared" si="585"/>
        <v/>
      </c>
      <c r="K3465" s="3">
        <f t="shared" ref="K3465:K3528" si="586">IF(X3465=$AA$6,K3464+1,K3464)</f>
        <v>61</v>
      </c>
      <c r="L3465" s="3" t="str">
        <f t="shared" ref="L3465:L3528" si="587">IF(K3465&lt;&gt;K3464,CONCATENATE($AA$4,K3465),"")</f>
        <v/>
      </c>
      <c r="N3465" s="48" t="s">
        <v>52</v>
      </c>
      <c r="O3465" s="57">
        <f t="shared" si="578"/>
        <v>1</v>
      </c>
      <c r="P3465" s="36"/>
      <c r="Q3465"/>
      <c r="R3465" s="37"/>
      <c r="S3465" s="185"/>
      <c r="T3465" s="62" t="str">
        <f>IF(N3465&lt;&gt;"Choose Race",VLOOKUP(Q3465,'Riders Names'!A$2:B$582,2,FALSE),"")</f>
        <v/>
      </c>
      <c r="U3465" s="45" t="str">
        <f>IF(P3465&gt;0,VLOOKUP(Q3465,'Riders Names'!A$2:B$582,1,FALSE),"")</f>
        <v/>
      </c>
      <c r="X3465" s="7" t="str">
        <f>IF('My Races'!$H$2="All",Q3465,CONCATENATE(Q3465,N3465))</f>
        <v>Choose Race</v>
      </c>
    </row>
    <row r="3466" spans="1:24" hidden="1" x14ac:dyDescent="0.2">
      <c r="A3466" s="73" t="str">
        <f t="shared" si="583"/>
        <v/>
      </c>
      <c r="B3466" s="3" t="str">
        <f t="shared" si="581"/>
        <v/>
      </c>
      <c r="E3466" s="14" t="str">
        <f t="shared" si="582"/>
        <v/>
      </c>
      <c r="F3466" s="3">
        <f t="shared" si="579"/>
        <v>8</v>
      </c>
      <c r="G3466" s="3" t="str">
        <f t="shared" si="584"/>
        <v/>
      </c>
      <c r="H3466" s="3">
        <f t="shared" si="580"/>
        <v>0</v>
      </c>
      <c r="I3466" s="3" t="str">
        <f t="shared" si="585"/>
        <v/>
      </c>
      <c r="K3466" s="3">
        <f t="shared" si="586"/>
        <v>61</v>
      </c>
      <c r="L3466" s="3" t="str">
        <f t="shared" si="587"/>
        <v/>
      </c>
      <c r="N3466" s="48" t="s">
        <v>52</v>
      </c>
      <c r="O3466" s="57">
        <f t="shared" si="578"/>
        <v>1</v>
      </c>
      <c r="P3466" s="36"/>
      <c r="Q3466"/>
      <c r="R3466" s="37"/>
      <c r="S3466" s="185"/>
      <c r="T3466" s="62" t="str">
        <f>IF(N3466&lt;&gt;"Choose Race",VLOOKUP(Q3466,'Riders Names'!A$2:B$582,2,FALSE),"")</f>
        <v/>
      </c>
      <c r="U3466" s="45" t="str">
        <f>IF(P3466&gt;0,VLOOKUP(Q3466,'Riders Names'!A$2:B$582,1,FALSE),"")</f>
        <v/>
      </c>
      <c r="X3466" s="7" t="str">
        <f>IF('My Races'!$H$2="All",Q3466,CONCATENATE(Q3466,N3466))</f>
        <v>Choose Race</v>
      </c>
    </row>
    <row r="3467" spans="1:24" hidden="1" x14ac:dyDescent="0.2">
      <c r="A3467" s="73" t="str">
        <f t="shared" si="583"/>
        <v/>
      </c>
      <c r="B3467" s="3" t="str">
        <f t="shared" si="581"/>
        <v/>
      </c>
      <c r="E3467" s="14" t="str">
        <f t="shared" si="582"/>
        <v/>
      </c>
      <c r="F3467" s="3">
        <f t="shared" si="579"/>
        <v>8</v>
      </c>
      <c r="G3467" s="3" t="str">
        <f t="shared" si="584"/>
        <v/>
      </c>
      <c r="H3467" s="3">
        <f t="shared" si="580"/>
        <v>0</v>
      </c>
      <c r="I3467" s="3" t="str">
        <f t="shared" si="585"/>
        <v/>
      </c>
      <c r="K3467" s="3">
        <f t="shared" si="586"/>
        <v>61</v>
      </c>
      <c r="L3467" s="3" t="str">
        <f t="shared" si="587"/>
        <v/>
      </c>
      <c r="N3467" s="48" t="s">
        <v>52</v>
      </c>
      <c r="O3467" s="57">
        <f t="shared" si="578"/>
        <v>1</v>
      </c>
      <c r="P3467" s="36"/>
      <c r="Q3467"/>
      <c r="R3467" s="37"/>
      <c r="S3467" s="185"/>
      <c r="T3467" s="62" t="str">
        <f>IF(N3467&lt;&gt;"Choose Race",VLOOKUP(Q3467,'Riders Names'!A$2:B$582,2,FALSE),"")</f>
        <v/>
      </c>
      <c r="U3467" s="45" t="str">
        <f>IF(P3467&gt;0,VLOOKUP(Q3467,'Riders Names'!A$2:B$582,1,FALSE),"")</f>
        <v/>
      </c>
      <c r="X3467" s="7" t="str">
        <f>IF('My Races'!$H$2="All",Q3467,CONCATENATE(Q3467,N3467))</f>
        <v>Choose Race</v>
      </c>
    </row>
    <row r="3468" spans="1:24" hidden="1" x14ac:dyDescent="0.2">
      <c r="A3468" s="73" t="str">
        <f t="shared" si="583"/>
        <v/>
      </c>
      <c r="B3468" s="3" t="str">
        <f t="shared" si="581"/>
        <v/>
      </c>
      <c r="E3468" s="14" t="str">
        <f t="shared" si="582"/>
        <v/>
      </c>
      <c r="F3468" s="3">
        <f t="shared" si="579"/>
        <v>8</v>
      </c>
      <c r="G3468" s="3" t="str">
        <f t="shared" si="584"/>
        <v/>
      </c>
      <c r="H3468" s="3">
        <f t="shared" si="580"/>
        <v>0</v>
      </c>
      <c r="I3468" s="3" t="str">
        <f t="shared" si="585"/>
        <v/>
      </c>
      <c r="K3468" s="3">
        <f t="shared" si="586"/>
        <v>61</v>
      </c>
      <c r="L3468" s="3" t="str">
        <f t="shared" si="587"/>
        <v/>
      </c>
      <c r="N3468" s="48" t="s">
        <v>52</v>
      </c>
      <c r="O3468" s="57">
        <f t="shared" si="578"/>
        <v>1</v>
      </c>
      <c r="P3468" s="36"/>
      <c r="Q3468"/>
      <c r="R3468" s="37"/>
      <c r="S3468" s="185"/>
      <c r="T3468" s="62" t="str">
        <f>IF(N3468&lt;&gt;"Choose Race",VLOOKUP(Q3468,'Riders Names'!A$2:B$582,2,FALSE),"")</f>
        <v/>
      </c>
      <c r="U3468" s="45" t="str">
        <f>IF(P3468&gt;0,VLOOKUP(Q3468,'Riders Names'!A$2:B$582,1,FALSE),"")</f>
        <v/>
      </c>
      <c r="X3468" s="7" t="str">
        <f>IF('My Races'!$H$2="All",Q3468,CONCATENATE(Q3468,N3468))</f>
        <v>Choose Race</v>
      </c>
    </row>
    <row r="3469" spans="1:24" hidden="1" x14ac:dyDescent="0.2">
      <c r="A3469" s="73" t="str">
        <f t="shared" si="583"/>
        <v/>
      </c>
      <c r="B3469" s="3" t="str">
        <f t="shared" si="581"/>
        <v/>
      </c>
      <c r="E3469" s="14" t="str">
        <f t="shared" si="582"/>
        <v/>
      </c>
      <c r="F3469" s="3">
        <f t="shared" si="579"/>
        <v>8</v>
      </c>
      <c r="G3469" s="3" t="str">
        <f t="shared" si="584"/>
        <v/>
      </c>
      <c r="H3469" s="3">
        <f t="shared" si="580"/>
        <v>0</v>
      </c>
      <c r="I3469" s="3" t="str">
        <f t="shared" si="585"/>
        <v/>
      </c>
      <c r="K3469" s="3">
        <f t="shared" si="586"/>
        <v>61</v>
      </c>
      <c r="L3469" s="3" t="str">
        <f t="shared" si="587"/>
        <v/>
      </c>
      <c r="N3469" s="48" t="s">
        <v>52</v>
      </c>
      <c r="O3469" s="57">
        <f t="shared" si="578"/>
        <v>1</v>
      </c>
      <c r="P3469" s="36"/>
      <c r="Q3469"/>
      <c r="R3469" s="37"/>
      <c r="S3469" s="185"/>
      <c r="T3469" s="62" t="str">
        <f>IF(N3469&lt;&gt;"Choose Race",VLOOKUP(Q3469,'Riders Names'!A$2:B$582,2,FALSE),"")</f>
        <v/>
      </c>
      <c r="U3469" s="45" t="str">
        <f>IF(P3469&gt;0,VLOOKUP(Q3469,'Riders Names'!A$2:B$582,1,FALSE),"")</f>
        <v/>
      </c>
      <c r="X3469" s="7" t="str">
        <f>IF('My Races'!$H$2="All",Q3469,CONCATENATE(Q3469,N3469))</f>
        <v>Choose Race</v>
      </c>
    </row>
    <row r="3470" spans="1:24" hidden="1" x14ac:dyDescent="0.2">
      <c r="A3470" s="73" t="str">
        <f t="shared" si="583"/>
        <v/>
      </c>
      <c r="B3470" s="3" t="str">
        <f t="shared" si="581"/>
        <v/>
      </c>
      <c r="E3470" s="14" t="str">
        <f t="shared" si="582"/>
        <v/>
      </c>
      <c r="F3470" s="3">
        <f t="shared" si="579"/>
        <v>8</v>
      </c>
      <c r="G3470" s="3" t="str">
        <f t="shared" si="584"/>
        <v/>
      </c>
      <c r="H3470" s="3">
        <f t="shared" si="580"/>
        <v>0</v>
      </c>
      <c r="I3470" s="3" t="str">
        <f t="shared" si="585"/>
        <v/>
      </c>
      <c r="K3470" s="3">
        <f t="shared" si="586"/>
        <v>61</v>
      </c>
      <c r="L3470" s="3" t="str">
        <f t="shared" si="587"/>
        <v/>
      </c>
      <c r="N3470" s="48" t="s">
        <v>52</v>
      </c>
      <c r="O3470" s="57">
        <f t="shared" si="578"/>
        <v>1</v>
      </c>
      <c r="P3470" s="36"/>
      <c r="Q3470"/>
      <c r="R3470" s="37"/>
      <c r="S3470" s="185"/>
      <c r="T3470" s="62" t="str">
        <f>IF(N3470&lt;&gt;"Choose Race",VLOOKUP(Q3470,'Riders Names'!A$2:B$582,2,FALSE),"")</f>
        <v/>
      </c>
      <c r="U3470" s="45" t="str">
        <f>IF(P3470&gt;0,VLOOKUP(Q3470,'Riders Names'!A$2:B$582,1,FALSE),"")</f>
        <v/>
      </c>
      <c r="X3470" s="7" t="str">
        <f>IF('My Races'!$H$2="All",Q3470,CONCATENATE(Q3470,N3470))</f>
        <v>Choose Race</v>
      </c>
    </row>
    <row r="3471" spans="1:24" hidden="1" x14ac:dyDescent="0.2">
      <c r="A3471" s="73" t="str">
        <f t="shared" si="583"/>
        <v/>
      </c>
      <c r="B3471" s="3" t="str">
        <f t="shared" si="581"/>
        <v/>
      </c>
      <c r="E3471" s="14" t="str">
        <f t="shared" si="582"/>
        <v/>
      </c>
      <c r="F3471" s="3">
        <f t="shared" si="579"/>
        <v>8</v>
      </c>
      <c r="G3471" s="3" t="str">
        <f t="shared" si="584"/>
        <v/>
      </c>
      <c r="H3471" s="3">
        <f t="shared" si="580"/>
        <v>0</v>
      </c>
      <c r="I3471" s="3" t="str">
        <f t="shared" si="585"/>
        <v/>
      </c>
      <c r="K3471" s="3">
        <f t="shared" si="586"/>
        <v>61</v>
      </c>
      <c r="L3471" s="3" t="str">
        <f t="shared" si="587"/>
        <v/>
      </c>
      <c r="N3471" s="48" t="s">
        <v>52</v>
      </c>
      <c r="O3471" s="57">
        <f t="shared" si="578"/>
        <v>1</v>
      </c>
      <c r="P3471" s="36"/>
      <c r="Q3471"/>
      <c r="R3471" s="37"/>
      <c r="S3471" s="185"/>
      <c r="T3471" s="62" t="str">
        <f>IF(N3471&lt;&gt;"Choose Race",VLOOKUP(Q3471,'Riders Names'!A$2:B$582,2,FALSE),"")</f>
        <v/>
      </c>
      <c r="U3471" s="45" t="str">
        <f>IF(P3471&gt;0,VLOOKUP(Q3471,'Riders Names'!A$2:B$582,1,FALSE),"")</f>
        <v/>
      </c>
      <c r="X3471" s="7" t="str">
        <f>IF('My Races'!$H$2="All",Q3471,CONCATENATE(Q3471,N3471))</f>
        <v>Choose Race</v>
      </c>
    </row>
    <row r="3472" spans="1:24" hidden="1" x14ac:dyDescent="0.2">
      <c r="A3472" s="73" t="str">
        <f t="shared" si="583"/>
        <v/>
      </c>
      <c r="B3472" s="3" t="str">
        <f t="shared" si="581"/>
        <v/>
      </c>
      <c r="E3472" s="14" t="str">
        <f t="shared" si="582"/>
        <v/>
      </c>
      <c r="F3472" s="3">
        <f t="shared" si="579"/>
        <v>8</v>
      </c>
      <c r="G3472" s="3" t="str">
        <f t="shared" si="584"/>
        <v/>
      </c>
      <c r="H3472" s="3">
        <f t="shared" si="580"/>
        <v>0</v>
      </c>
      <c r="I3472" s="3" t="str">
        <f t="shared" si="585"/>
        <v/>
      </c>
      <c r="K3472" s="3">
        <f t="shared" si="586"/>
        <v>61</v>
      </c>
      <c r="L3472" s="3" t="str">
        <f t="shared" si="587"/>
        <v/>
      </c>
      <c r="N3472" s="48" t="s">
        <v>52</v>
      </c>
      <c r="O3472" s="57">
        <f t="shared" ref="O3472:O3535" si="588">IF(AND(N3472&lt;&gt;"Choose Race",N3472=N3471),O3471+1,1)</f>
        <v>1</v>
      </c>
      <c r="P3472" s="36"/>
      <c r="Q3472"/>
      <c r="R3472" s="37"/>
      <c r="S3472" s="185"/>
      <c r="T3472" s="62" t="str">
        <f>IF(N3472&lt;&gt;"Choose Race",VLOOKUP(Q3472,'Riders Names'!A$2:B$582,2,FALSE),"")</f>
        <v/>
      </c>
      <c r="U3472" s="45" t="str">
        <f>IF(P3472&gt;0,VLOOKUP(Q3472,'Riders Names'!A$2:B$582,1,FALSE),"")</f>
        <v/>
      </c>
      <c r="X3472" s="7" t="str">
        <f>IF('My Races'!$H$2="All",Q3472,CONCATENATE(Q3472,N3472))</f>
        <v>Choose Race</v>
      </c>
    </row>
    <row r="3473" spans="1:24" hidden="1" x14ac:dyDescent="0.2">
      <c r="A3473" s="73" t="str">
        <f t="shared" si="583"/>
        <v/>
      </c>
      <c r="B3473" s="3" t="str">
        <f t="shared" si="581"/>
        <v/>
      </c>
      <c r="E3473" s="14" t="str">
        <f t="shared" si="582"/>
        <v/>
      </c>
      <c r="F3473" s="3">
        <f t="shared" si="579"/>
        <v>8</v>
      </c>
      <c r="G3473" s="3" t="str">
        <f t="shared" si="584"/>
        <v/>
      </c>
      <c r="H3473" s="3">
        <f t="shared" si="580"/>
        <v>0</v>
      </c>
      <c r="I3473" s="3" t="str">
        <f t="shared" si="585"/>
        <v/>
      </c>
      <c r="K3473" s="3">
        <f t="shared" si="586"/>
        <v>61</v>
      </c>
      <c r="L3473" s="3" t="str">
        <f t="shared" si="587"/>
        <v/>
      </c>
      <c r="N3473" s="48" t="s">
        <v>52</v>
      </c>
      <c r="O3473" s="57">
        <f t="shared" si="588"/>
        <v>1</v>
      </c>
      <c r="P3473" s="36"/>
      <c r="Q3473"/>
      <c r="R3473" s="37"/>
      <c r="S3473" s="185"/>
      <c r="T3473" s="62" t="str">
        <f>IF(N3473&lt;&gt;"Choose Race",VLOOKUP(Q3473,'Riders Names'!A$2:B$582,2,FALSE),"")</f>
        <v/>
      </c>
      <c r="U3473" s="45" t="str">
        <f>IF(P3473&gt;0,VLOOKUP(Q3473,'Riders Names'!A$2:B$582,1,FALSE),"")</f>
        <v/>
      </c>
      <c r="X3473" s="7" t="str">
        <f>IF('My Races'!$H$2="All",Q3473,CONCATENATE(Q3473,N3473))</f>
        <v>Choose Race</v>
      </c>
    </row>
    <row r="3474" spans="1:24" hidden="1" x14ac:dyDescent="0.2">
      <c r="A3474" s="73" t="str">
        <f t="shared" si="583"/>
        <v/>
      </c>
      <c r="B3474" s="3" t="str">
        <f t="shared" si="581"/>
        <v/>
      </c>
      <c r="E3474" s="14" t="str">
        <f t="shared" si="582"/>
        <v/>
      </c>
      <c r="F3474" s="3">
        <f t="shared" si="579"/>
        <v>8</v>
      </c>
      <c r="G3474" s="3" t="str">
        <f t="shared" si="584"/>
        <v/>
      </c>
      <c r="H3474" s="3">
        <f t="shared" si="580"/>
        <v>0</v>
      </c>
      <c r="I3474" s="3" t="str">
        <f t="shared" si="585"/>
        <v/>
      </c>
      <c r="K3474" s="3">
        <f t="shared" si="586"/>
        <v>61</v>
      </c>
      <c r="L3474" s="3" t="str">
        <f t="shared" si="587"/>
        <v/>
      </c>
      <c r="N3474" s="48" t="s">
        <v>52</v>
      </c>
      <c r="O3474" s="57">
        <f t="shared" si="588"/>
        <v>1</v>
      </c>
      <c r="P3474" s="36"/>
      <c r="Q3474"/>
      <c r="R3474" s="37"/>
      <c r="S3474" s="185"/>
      <c r="T3474" s="62" t="str">
        <f>IF(N3474&lt;&gt;"Choose Race",VLOOKUP(Q3474,'Riders Names'!A$2:B$582,2,FALSE),"")</f>
        <v/>
      </c>
      <c r="U3474" s="45" t="str">
        <f>IF(P3474&gt;0,VLOOKUP(Q3474,'Riders Names'!A$2:B$582,1,FALSE),"")</f>
        <v/>
      </c>
      <c r="X3474" s="7" t="str">
        <f>IF('My Races'!$H$2="All",Q3474,CONCATENATE(Q3474,N3474))</f>
        <v>Choose Race</v>
      </c>
    </row>
    <row r="3475" spans="1:24" hidden="1" x14ac:dyDescent="0.2">
      <c r="A3475" s="73" t="str">
        <f t="shared" si="583"/>
        <v/>
      </c>
      <c r="B3475" s="3" t="str">
        <f t="shared" si="581"/>
        <v/>
      </c>
      <c r="E3475" s="14" t="str">
        <f t="shared" si="582"/>
        <v/>
      </c>
      <c r="F3475" s="3">
        <f t="shared" ref="F3475:F3538" si="589">IF(AND(E3475&lt;&gt;"",E3474&lt;&gt;E3475),F3474+1,F3474)</f>
        <v>8</v>
      </c>
      <c r="G3475" s="3" t="str">
        <f t="shared" si="584"/>
        <v/>
      </c>
      <c r="H3475" s="3">
        <f t="shared" si="580"/>
        <v>0</v>
      </c>
      <c r="I3475" s="3" t="str">
        <f t="shared" si="585"/>
        <v/>
      </c>
      <c r="K3475" s="3">
        <f t="shared" si="586"/>
        <v>61</v>
      </c>
      <c r="L3475" s="3" t="str">
        <f t="shared" si="587"/>
        <v/>
      </c>
      <c r="N3475" s="48" t="s">
        <v>52</v>
      </c>
      <c r="O3475" s="57">
        <f t="shared" si="588"/>
        <v>1</v>
      </c>
      <c r="P3475" s="36"/>
      <c r="Q3475"/>
      <c r="R3475" s="37"/>
      <c r="S3475" s="185"/>
      <c r="T3475" s="62" t="str">
        <f>IF(N3475&lt;&gt;"Choose Race",VLOOKUP(Q3475,'Riders Names'!A$2:B$582,2,FALSE),"")</f>
        <v/>
      </c>
      <c r="U3475" s="45" t="str">
        <f>IF(P3475&gt;0,VLOOKUP(Q3475,'Riders Names'!A$2:B$582,1,FALSE),"")</f>
        <v/>
      </c>
      <c r="X3475" s="7" t="str">
        <f>IF('My Races'!$H$2="All",Q3475,CONCATENATE(Q3475,N3475))</f>
        <v>Choose Race</v>
      </c>
    </row>
    <row r="3476" spans="1:24" hidden="1" x14ac:dyDescent="0.2">
      <c r="A3476" s="73" t="str">
        <f t="shared" si="583"/>
        <v/>
      </c>
      <c r="B3476" s="3" t="str">
        <f t="shared" si="581"/>
        <v/>
      </c>
      <c r="E3476" s="14" t="str">
        <f t="shared" si="582"/>
        <v/>
      </c>
      <c r="F3476" s="3">
        <f t="shared" si="589"/>
        <v>8</v>
      </c>
      <c r="G3476" s="3" t="str">
        <f t="shared" si="584"/>
        <v/>
      </c>
      <c r="H3476" s="3">
        <f t="shared" si="580"/>
        <v>0</v>
      </c>
      <c r="I3476" s="3" t="str">
        <f t="shared" si="585"/>
        <v/>
      </c>
      <c r="K3476" s="3">
        <f t="shared" si="586"/>
        <v>61</v>
      </c>
      <c r="L3476" s="3" t="str">
        <f t="shared" si="587"/>
        <v/>
      </c>
      <c r="N3476" s="48" t="s">
        <v>52</v>
      </c>
      <c r="O3476" s="57">
        <f t="shared" si="588"/>
        <v>1</v>
      </c>
      <c r="P3476" s="36"/>
      <c r="Q3476"/>
      <c r="R3476" s="37"/>
      <c r="S3476" s="185"/>
      <c r="T3476" s="62" t="str">
        <f>IF(N3476&lt;&gt;"Choose Race",VLOOKUP(Q3476,'Riders Names'!A$2:B$582,2,FALSE),"")</f>
        <v/>
      </c>
      <c r="U3476" s="45" t="str">
        <f>IF(P3476&gt;0,VLOOKUP(Q3476,'Riders Names'!A$2:B$582,1,FALSE),"")</f>
        <v/>
      </c>
      <c r="X3476" s="7" t="str">
        <f>IF('My Races'!$H$2="All",Q3476,CONCATENATE(Q3476,N3476))</f>
        <v>Choose Race</v>
      </c>
    </row>
    <row r="3477" spans="1:24" hidden="1" x14ac:dyDescent="0.2">
      <c r="A3477" s="73" t="str">
        <f t="shared" si="583"/>
        <v/>
      </c>
      <c r="B3477" s="3" t="str">
        <f t="shared" si="581"/>
        <v/>
      </c>
      <c r="E3477" s="14" t="str">
        <f t="shared" si="582"/>
        <v/>
      </c>
      <c r="F3477" s="3">
        <f t="shared" si="589"/>
        <v>8</v>
      </c>
      <c r="G3477" s="3" t="str">
        <f t="shared" si="584"/>
        <v/>
      </c>
      <c r="H3477" s="3">
        <f t="shared" si="580"/>
        <v>0</v>
      </c>
      <c r="I3477" s="3" t="str">
        <f t="shared" si="585"/>
        <v/>
      </c>
      <c r="K3477" s="3">
        <f t="shared" si="586"/>
        <v>61</v>
      </c>
      <c r="L3477" s="3" t="str">
        <f t="shared" si="587"/>
        <v/>
      </c>
      <c r="N3477" s="48" t="s">
        <v>52</v>
      </c>
      <c r="O3477" s="57">
        <f t="shared" si="588"/>
        <v>1</v>
      </c>
      <c r="P3477" s="36"/>
      <c r="Q3477"/>
      <c r="R3477" s="37"/>
      <c r="S3477" s="185"/>
      <c r="T3477" s="62" t="str">
        <f>IF(N3477&lt;&gt;"Choose Race",VLOOKUP(Q3477,'Riders Names'!A$2:B$582,2,FALSE),"")</f>
        <v/>
      </c>
      <c r="U3477" s="45" t="str">
        <f>IF(P3477&gt;0,VLOOKUP(Q3477,'Riders Names'!A$2:B$582,1,FALSE),"")</f>
        <v/>
      </c>
      <c r="X3477" s="7" t="str">
        <f>IF('My Races'!$H$2="All",Q3477,CONCATENATE(Q3477,N3477))</f>
        <v>Choose Race</v>
      </c>
    </row>
    <row r="3478" spans="1:24" hidden="1" x14ac:dyDescent="0.2">
      <c r="A3478" s="73" t="str">
        <f t="shared" si="583"/>
        <v/>
      </c>
      <c r="B3478" s="3" t="str">
        <f t="shared" si="581"/>
        <v/>
      </c>
      <c r="E3478" s="14" t="str">
        <f t="shared" si="582"/>
        <v/>
      </c>
      <c r="F3478" s="3">
        <f t="shared" si="589"/>
        <v>8</v>
      </c>
      <c r="G3478" s="3" t="str">
        <f t="shared" si="584"/>
        <v/>
      </c>
      <c r="H3478" s="3">
        <f t="shared" si="580"/>
        <v>0</v>
      </c>
      <c r="I3478" s="3" t="str">
        <f t="shared" si="585"/>
        <v/>
      </c>
      <c r="K3478" s="3">
        <f t="shared" si="586"/>
        <v>61</v>
      </c>
      <c r="L3478" s="3" t="str">
        <f t="shared" si="587"/>
        <v/>
      </c>
      <c r="N3478" s="48" t="s">
        <v>52</v>
      </c>
      <c r="O3478" s="57">
        <f t="shared" si="588"/>
        <v>1</v>
      </c>
      <c r="P3478" s="36"/>
      <c r="Q3478"/>
      <c r="R3478" s="37"/>
      <c r="S3478" s="185"/>
      <c r="T3478" s="62" t="str">
        <f>IF(N3478&lt;&gt;"Choose Race",VLOOKUP(Q3478,'Riders Names'!A$2:B$582,2,FALSE),"")</f>
        <v/>
      </c>
      <c r="U3478" s="45" t="str">
        <f>IF(P3478&gt;0,VLOOKUP(Q3478,'Riders Names'!A$2:B$582,1,FALSE),"")</f>
        <v/>
      </c>
      <c r="X3478" s="7" t="str">
        <f>IF('My Races'!$H$2="All",Q3478,CONCATENATE(Q3478,N3478))</f>
        <v>Choose Race</v>
      </c>
    </row>
    <row r="3479" spans="1:24" hidden="1" x14ac:dyDescent="0.2">
      <c r="A3479" s="73" t="str">
        <f t="shared" si="583"/>
        <v/>
      </c>
      <c r="B3479" s="3" t="str">
        <f t="shared" si="581"/>
        <v/>
      </c>
      <c r="E3479" s="14" t="str">
        <f t="shared" si="582"/>
        <v/>
      </c>
      <c r="F3479" s="3">
        <f t="shared" si="589"/>
        <v>8</v>
      </c>
      <c r="G3479" s="3" t="str">
        <f t="shared" si="584"/>
        <v/>
      </c>
      <c r="H3479" s="3">
        <f t="shared" si="580"/>
        <v>0</v>
      </c>
      <c r="I3479" s="3" t="str">
        <f t="shared" si="585"/>
        <v/>
      </c>
      <c r="K3479" s="3">
        <f t="shared" si="586"/>
        <v>61</v>
      </c>
      <c r="L3479" s="3" t="str">
        <f t="shared" si="587"/>
        <v/>
      </c>
      <c r="N3479" s="48" t="s">
        <v>52</v>
      </c>
      <c r="O3479" s="57">
        <f t="shared" si="588"/>
        <v>1</v>
      </c>
      <c r="P3479" s="36"/>
      <c r="Q3479"/>
      <c r="R3479" s="37"/>
      <c r="S3479" s="185"/>
      <c r="T3479" s="62" t="str">
        <f>IF(N3479&lt;&gt;"Choose Race",VLOOKUP(Q3479,'Riders Names'!A$2:B$582,2,FALSE),"")</f>
        <v/>
      </c>
      <c r="U3479" s="45" t="str">
        <f>IF(P3479&gt;0,VLOOKUP(Q3479,'Riders Names'!A$2:B$582,1,FALSE),"")</f>
        <v/>
      </c>
      <c r="X3479" s="7" t="str">
        <f>IF('My Races'!$H$2="All",Q3479,CONCATENATE(Q3479,N3479))</f>
        <v>Choose Race</v>
      </c>
    </row>
    <row r="3480" spans="1:24" hidden="1" x14ac:dyDescent="0.2">
      <c r="A3480" s="73" t="str">
        <f t="shared" si="583"/>
        <v/>
      </c>
      <c r="B3480" s="3" t="str">
        <f t="shared" si="581"/>
        <v/>
      </c>
      <c r="E3480" s="14" t="str">
        <f t="shared" si="582"/>
        <v/>
      </c>
      <c r="F3480" s="3">
        <f t="shared" si="589"/>
        <v>8</v>
      </c>
      <c r="G3480" s="3" t="str">
        <f t="shared" si="584"/>
        <v/>
      </c>
      <c r="H3480" s="3">
        <f t="shared" si="580"/>
        <v>0</v>
      </c>
      <c r="I3480" s="3" t="str">
        <f t="shared" si="585"/>
        <v/>
      </c>
      <c r="K3480" s="3">
        <f t="shared" si="586"/>
        <v>61</v>
      </c>
      <c r="L3480" s="3" t="str">
        <f t="shared" si="587"/>
        <v/>
      </c>
      <c r="N3480" s="48" t="s">
        <v>52</v>
      </c>
      <c r="O3480" s="57">
        <f t="shared" si="588"/>
        <v>1</v>
      </c>
      <c r="P3480" s="36"/>
      <c r="Q3480"/>
      <c r="R3480" s="37"/>
      <c r="S3480" s="185"/>
      <c r="T3480" s="62" t="str">
        <f>IF(N3480&lt;&gt;"Choose Race",VLOOKUP(Q3480,'Riders Names'!A$2:B$582,2,FALSE),"")</f>
        <v/>
      </c>
      <c r="U3480" s="45" t="str">
        <f>IF(P3480&gt;0,VLOOKUP(Q3480,'Riders Names'!A$2:B$582,1,FALSE),"")</f>
        <v/>
      </c>
      <c r="X3480" s="7" t="str">
        <f>IF('My Races'!$H$2="All",Q3480,CONCATENATE(Q3480,N3480))</f>
        <v>Choose Race</v>
      </c>
    </row>
    <row r="3481" spans="1:24" hidden="1" x14ac:dyDescent="0.2">
      <c r="A3481" s="73" t="str">
        <f t="shared" si="583"/>
        <v/>
      </c>
      <c r="B3481" s="3" t="str">
        <f t="shared" si="581"/>
        <v/>
      </c>
      <c r="E3481" s="14" t="str">
        <f t="shared" si="582"/>
        <v/>
      </c>
      <c r="F3481" s="3">
        <f t="shared" si="589"/>
        <v>8</v>
      </c>
      <c r="G3481" s="3" t="str">
        <f t="shared" si="584"/>
        <v/>
      </c>
      <c r="H3481" s="3">
        <f t="shared" si="580"/>
        <v>0</v>
      </c>
      <c r="I3481" s="3" t="str">
        <f t="shared" si="585"/>
        <v/>
      </c>
      <c r="K3481" s="3">
        <f t="shared" si="586"/>
        <v>61</v>
      </c>
      <c r="L3481" s="3" t="str">
        <f t="shared" si="587"/>
        <v/>
      </c>
      <c r="N3481" s="48" t="s">
        <v>52</v>
      </c>
      <c r="O3481" s="57">
        <f t="shared" si="588"/>
        <v>1</v>
      </c>
      <c r="P3481" s="36"/>
      <c r="Q3481"/>
      <c r="R3481" s="37"/>
      <c r="S3481" s="185"/>
      <c r="T3481" s="62" t="str">
        <f>IF(N3481&lt;&gt;"Choose Race",VLOOKUP(Q3481,'Riders Names'!A$2:B$582,2,FALSE),"")</f>
        <v/>
      </c>
      <c r="U3481" s="45" t="str">
        <f>IF(P3481&gt;0,VLOOKUP(Q3481,'Riders Names'!A$2:B$582,1,FALSE),"")</f>
        <v/>
      </c>
      <c r="X3481" s="7" t="str">
        <f>IF('My Races'!$H$2="All",Q3481,CONCATENATE(Q3481,N3481))</f>
        <v>Choose Race</v>
      </c>
    </row>
    <row r="3482" spans="1:24" hidden="1" x14ac:dyDescent="0.2">
      <c r="A3482" s="73" t="str">
        <f t="shared" si="583"/>
        <v/>
      </c>
      <c r="B3482" s="3" t="str">
        <f t="shared" si="581"/>
        <v/>
      </c>
      <c r="E3482" s="14" t="str">
        <f t="shared" si="582"/>
        <v/>
      </c>
      <c r="F3482" s="3">
        <f t="shared" si="589"/>
        <v>8</v>
      </c>
      <c r="G3482" s="3" t="str">
        <f t="shared" si="584"/>
        <v/>
      </c>
      <c r="H3482" s="3">
        <f t="shared" si="580"/>
        <v>0</v>
      </c>
      <c r="I3482" s="3" t="str">
        <f t="shared" si="585"/>
        <v/>
      </c>
      <c r="K3482" s="3">
        <f t="shared" si="586"/>
        <v>61</v>
      </c>
      <c r="L3482" s="3" t="str">
        <f t="shared" si="587"/>
        <v/>
      </c>
      <c r="N3482" s="48" t="s">
        <v>52</v>
      </c>
      <c r="O3482" s="57">
        <f t="shared" si="588"/>
        <v>1</v>
      </c>
      <c r="P3482" s="36"/>
      <c r="Q3482"/>
      <c r="R3482" s="37"/>
      <c r="S3482" s="185"/>
      <c r="T3482" s="62" t="str">
        <f>IF(N3482&lt;&gt;"Choose Race",VLOOKUP(Q3482,'Riders Names'!A$2:B$582,2,FALSE),"")</f>
        <v/>
      </c>
      <c r="U3482" s="45" t="str">
        <f>IF(P3482&gt;0,VLOOKUP(Q3482,'Riders Names'!A$2:B$582,1,FALSE),"")</f>
        <v/>
      </c>
      <c r="X3482" s="7" t="str">
        <f>IF('My Races'!$H$2="All",Q3482,CONCATENATE(Q3482,N3482))</f>
        <v>Choose Race</v>
      </c>
    </row>
    <row r="3483" spans="1:24" hidden="1" x14ac:dyDescent="0.2">
      <c r="A3483" s="73" t="str">
        <f t="shared" si="583"/>
        <v/>
      </c>
      <c r="B3483" s="3" t="str">
        <f t="shared" si="581"/>
        <v/>
      </c>
      <c r="E3483" s="14" t="str">
        <f t="shared" si="582"/>
        <v/>
      </c>
      <c r="F3483" s="3">
        <f t="shared" si="589"/>
        <v>8</v>
      </c>
      <c r="G3483" s="3" t="str">
        <f t="shared" si="584"/>
        <v/>
      </c>
      <c r="H3483" s="3">
        <f t="shared" si="580"/>
        <v>0</v>
      </c>
      <c r="I3483" s="3" t="str">
        <f t="shared" si="585"/>
        <v/>
      </c>
      <c r="K3483" s="3">
        <f t="shared" si="586"/>
        <v>61</v>
      </c>
      <c r="L3483" s="3" t="str">
        <f t="shared" si="587"/>
        <v/>
      </c>
      <c r="N3483" s="48" t="s">
        <v>52</v>
      </c>
      <c r="O3483" s="57">
        <f t="shared" si="588"/>
        <v>1</v>
      </c>
      <c r="P3483" s="36"/>
      <c r="Q3483"/>
      <c r="R3483" s="37"/>
      <c r="S3483" s="185"/>
      <c r="T3483" s="62" t="str">
        <f>IF(N3483&lt;&gt;"Choose Race",VLOOKUP(Q3483,'Riders Names'!A$2:B$582,2,FALSE),"")</f>
        <v/>
      </c>
      <c r="U3483" s="45" t="str">
        <f>IF(P3483&gt;0,VLOOKUP(Q3483,'Riders Names'!A$2:B$582,1,FALSE),"")</f>
        <v/>
      </c>
      <c r="X3483" s="7" t="str">
        <f>IF('My Races'!$H$2="All",Q3483,CONCATENATE(Q3483,N3483))</f>
        <v>Choose Race</v>
      </c>
    </row>
    <row r="3484" spans="1:24" hidden="1" x14ac:dyDescent="0.2">
      <c r="A3484" s="73" t="str">
        <f t="shared" si="583"/>
        <v/>
      </c>
      <c r="B3484" s="3" t="str">
        <f t="shared" si="581"/>
        <v/>
      </c>
      <c r="E3484" s="14" t="str">
        <f t="shared" si="582"/>
        <v/>
      </c>
      <c r="F3484" s="3">
        <f t="shared" si="589"/>
        <v>8</v>
      </c>
      <c r="G3484" s="3" t="str">
        <f t="shared" si="584"/>
        <v/>
      </c>
      <c r="H3484" s="3">
        <f t="shared" si="580"/>
        <v>0</v>
      </c>
      <c r="I3484" s="3" t="str">
        <f t="shared" si="585"/>
        <v/>
      </c>
      <c r="K3484" s="3">
        <f t="shared" si="586"/>
        <v>61</v>
      </c>
      <c r="L3484" s="3" t="str">
        <f t="shared" si="587"/>
        <v/>
      </c>
      <c r="N3484" s="48" t="s">
        <v>52</v>
      </c>
      <c r="O3484" s="57">
        <f t="shared" si="588"/>
        <v>1</v>
      </c>
      <c r="P3484" s="36"/>
      <c r="Q3484"/>
      <c r="R3484" s="37"/>
      <c r="S3484" s="185"/>
      <c r="T3484" s="62" t="str">
        <f>IF(N3484&lt;&gt;"Choose Race",VLOOKUP(Q3484,'Riders Names'!A$2:B$582,2,FALSE),"")</f>
        <v/>
      </c>
      <c r="U3484" s="45" t="str">
        <f>IF(P3484&gt;0,VLOOKUP(Q3484,'Riders Names'!A$2:B$582,1,FALSE),"")</f>
        <v/>
      </c>
      <c r="X3484" s="7" t="str">
        <f>IF('My Races'!$H$2="All",Q3484,CONCATENATE(Q3484,N3484))</f>
        <v>Choose Race</v>
      </c>
    </row>
    <row r="3485" spans="1:24" hidden="1" x14ac:dyDescent="0.2">
      <c r="A3485" s="73" t="str">
        <f t="shared" si="583"/>
        <v/>
      </c>
      <c r="B3485" s="3" t="str">
        <f t="shared" si="581"/>
        <v/>
      </c>
      <c r="E3485" s="14" t="str">
        <f t="shared" si="582"/>
        <v/>
      </c>
      <c r="F3485" s="3">
        <f t="shared" si="589"/>
        <v>8</v>
      </c>
      <c r="G3485" s="3" t="str">
        <f t="shared" si="584"/>
        <v/>
      </c>
      <c r="H3485" s="3">
        <f t="shared" si="580"/>
        <v>0</v>
      </c>
      <c r="I3485" s="3" t="str">
        <f t="shared" si="585"/>
        <v/>
      </c>
      <c r="K3485" s="3">
        <f t="shared" si="586"/>
        <v>61</v>
      </c>
      <c r="L3485" s="3" t="str">
        <f t="shared" si="587"/>
        <v/>
      </c>
      <c r="N3485" s="48" t="s">
        <v>52</v>
      </c>
      <c r="O3485" s="57">
        <f t="shared" si="588"/>
        <v>1</v>
      </c>
      <c r="P3485" s="36"/>
      <c r="Q3485"/>
      <c r="R3485" s="37"/>
      <c r="S3485" s="185"/>
      <c r="T3485" s="62" t="str">
        <f>IF(N3485&lt;&gt;"Choose Race",VLOOKUP(Q3485,'Riders Names'!A$2:B$582,2,FALSE),"")</f>
        <v/>
      </c>
      <c r="U3485" s="45" t="str">
        <f>IF(P3485&gt;0,VLOOKUP(Q3485,'Riders Names'!A$2:B$582,1,FALSE),"")</f>
        <v/>
      </c>
      <c r="X3485" s="7" t="str">
        <f>IF('My Races'!$H$2="All",Q3485,CONCATENATE(Q3485,N3485))</f>
        <v>Choose Race</v>
      </c>
    </row>
    <row r="3486" spans="1:24" hidden="1" x14ac:dyDescent="0.2">
      <c r="A3486" s="73" t="str">
        <f t="shared" si="583"/>
        <v/>
      </c>
      <c r="B3486" s="3" t="str">
        <f t="shared" si="581"/>
        <v/>
      </c>
      <c r="E3486" s="14" t="str">
        <f t="shared" si="582"/>
        <v/>
      </c>
      <c r="F3486" s="3">
        <f t="shared" si="589"/>
        <v>8</v>
      </c>
      <c r="G3486" s="3" t="str">
        <f t="shared" si="584"/>
        <v/>
      </c>
      <c r="H3486" s="3">
        <f t="shared" si="580"/>
        <v>0</v>
      </c>
      <c r="I3486" s="3" t="str">
        <f t="shared" si="585"/>
        <v/>
      </c>
      <c r="K3486" s="3">
        <f t="shared" si="586"/>
        <v>61</v>
      </c>
      <c r="L3486" s="3" t="str">
        <f t="shared" si="587"/>
        <v/>
      </c>
      <c r="N3486" s="48" t="s">
        <v>52</v>
      </c>
      <c r="O3486" s="57">
        <f t="shared" si="588"/>
        <v>1</v>
      </c>
      <c r="P3486" s="36"/>
      <c r="Q3486"/>
      <c r="R3486" s="37"/>
      <c r="S3486" s="185"/>
      <c r="T3486" s="62" t="str">
        <f>IF(N3486&lt;&gt;"Choose Race",VLOOKUP(Q3486,'Riders Names'!A$2:B$582,2,FALSE),"")</f>
        <v/>
      </c>
      <c r="U3486" s="45" t="str">
        <f>IF(P3486&gt;0,VLOOKUP(Q3486,'Riders Names'!A$2:B$582,1,FALSE),"")</f>
        <v/>
      </c>
      <c r="X3486" s="7" t="str">
        <f>IF('My Races'!$H$2="All",Q3486,CONCATENATE(Q3486,N3486))</f>
        <v>Choose Race</v>
      </c>
    </row>
    <row r="3487" spans="1:24" hidden="1" x14ac:dyDescent="0.2">
      <c r="A3487" s="73" t="str">
        <f t="shared" si="583"/>
        <v/>
      </c>
      <c r="B3487" s="3" t="str">
        <f t="shared" si="581"/>
        <v/>
      </c>
      <c r="E3487" s="14" t="str">
        <f t="shared" si="582"/>
        <v/>
      </c>
      <c r="F3487" s="3">
        <f t="shared" si="589"/>
        <v>8</v>
      </c>
      <c r="G3487" s="3" t="str">
        <f t="shared" si="584"/>
        <v/>
      </c>
      <c r="H3487" s="3">
        <f t="shared" si="580"/>
        <v>0</v>
      </c>
      <c r="I3487" s="3" t="str">
        <f t="shared" si="585"/>
        <v/>
      </c>
      <c r="K3487" s="3">
        <f t="shared" si="586"/>
        <v>61</v>
      </c>
      <c r="L3487" s="3" t="str">
        <f t="shared" si="587"/>
        <v/>
      </c>
      <c r="N3487" s="48" t="s">
        <v>52</v>
      </c>
      <c r="O3487" s="57">
        <f t="shared" si="588"/>
        <v>1</v>
      </c>
      <c r="P3487" s="36"/>
      <c r="Q3487"/>
      <c r="R3487" s="37"/>
      <c r="S3487" s="185"/>
      <c r="T3487" s="62" t="str">
        <f>IF(N3487&lt;&gt;"Choose Race",VLOOKUP(Q3487,'Riders Names'!A$2:B$582,2,FALSE),"")</f>
        <v/>
      </c>
      <c r="U3487" s="45" t="str">
        <f>IF(P3487&gt;0,VLOOKUP(Q3487,'Riders Names'!A$2:B$582,1,FALSE),"")</f>
        <v/>
      </c>
      <c r="X3487" s="7" t="str">
        <f>IF('My Races'!$H$2="All",Q3487,CONCATENATE(Q3487,N3487))</f>
        <v>Choose Race</v>
      </c>
    </row>
    <row r="3488" spans="1:24" hidden="1" x14ac:dyDescent="0.2">
      <c r="A3488" s="73" t="str">
        <f t="shared" si="583"/>
        <v/>
      </c>
      <c r="B3488" s="3" t="str">
        <f t="shared" si="581"/>
        <v/>
      </c>
      <c r="E3488" s="14" t="str">
        <f t="shared" si="582"/>
        <v/>
      </c>
      <c r="F3488" s="3">
        <f t="shared" si="589"/>
        <v>8</v>
      </c>
      <c r="G3488" s="3" t="str">
        <f t="shared" si="584"/>
        <v/>
      </c>
      <c r="H3488" s="3">
        <f t="shared" si="580"/>
        <v>0</v>
      </c>
      <c r="I3488" s="3" t="str">
        <f t="shared" si="585"/>
        <v/>
      </c>
      <c r="K3488" s="3">
        <f t="shared" si="586"/>
        <v>61</v>
      </c>
      <c r="L3488" s="3" t="str">
        <f t="shared" si="587"/>
        <v/>
      </c>
      <c r="N3488" s="48" t="s">
        <v>52</v>
      </c>
      <c r="O3488" s="57">
        <f t="shared" si="588"/>
        <v>1</v>
      </c>
      <c r="P3488" s="36"/>
      <c r="Q3488"/>
      <c r="R3488" s="37"/>
      <c r="S3488" s="185"/>
      <c r="T3488" s="62" t="str">
        <f>IF(N3488&lt;&gt;"Choose Race",VLOOKUP(Q3488,'Riders Names'!A$2:B$582,2,FALSE),"")</f>
        <v/>
      </c>
      <c r="U3488" s="45" t="str">
        <f>IF(P3488&gt;0,VLOOKUP(Q3488,'Riders Names'!A$2:B$582,1,FALSE),"")</f>
        <v/>
      </c>
      <c r="X3488" s="7" t="str">
        <f>IF('My Races'!$H$2="All",Q3488,CONCATENATE(Q3488,N3488))</f>
        <v>Choose Race</v>
      </c>
    </row>
    <row r="3489" spans="1:24" hidden="1" x14ac:dyDescent="0.2">
      <c r="A3489" s="73" t="str">
        <f t="shared" si="583"/>
        <v/>
      </c>
      <c r="B3489" s="3" t="str">
        <f t="shared" si="581"/>
        <v/>
      </c>
      <c r="E3489" s="14" t="str">
        <f t="shared" si="582"/>
        <v/>
      </c>
      <c r="F3489" s="3">
        <f t="shared" si="589"/>
        <v>8</v>
      </c>
      <c r="G3489" s="3" t="str">
        <f t="shared" si="584"/>
        <v/>
      </c>
      <c r="H3489" s="3">
        <f t="shared" si="580"/>
        <v>0</v>
      </c>
      <c r="I3489" s="3" t="str">
        <f t="shared" si="585"/>
        <v/>
      </c>
      <c r="K3489" s="3">
        <f t="shared" si="586"/>
        <v>61</v>
      </c>
      <c r="L3489" s="3" t="str">
        <f t="shared" si="587"/>
        <v/>
      </c>
      <c r="N3489" s="48" t="s">
        <v>52</v>
      </c>
      <c r="O3489" s="57">
        <f t="shared" si="588"/>
        <v>1</v>
      </c>
      <c r="P3489" s="36"/>
      <c r="Q3489"/>
      <c r="R3489" s="37"/>
      <c r="S3489" s="185"/>
      <c r="T3489" s="62" t="str">
        <f>IF(N3489&lt;&gt;"Choose Race",VLOOKUP(Q3489,'Riders Names'!A$2:B$582,2,FALSE),"")</f>
        <v/>
      </c>
      <c r="U3489" s="45" t="str">
        <f>IF(P3489&gt;0,VLOOKUP(Q3489,'Riders Names'!A$2:B$582,1,FALSE),"")</f>
        <v/>
      </c>
      <c r="X3489" s="7" t="str">
        <f>IF('My Races'!$H$2="All",Q3489,CONCATENATE(Q3489,N3489))</f>
        <v>Choose Race</v>
      </c>
    </row>
    <row r="3490" spans="1:24" hidden="1" x14ac:dyDescent="0.2">
      <c r="A3490" s="73" t="str">
        <f t="shared" si="583"/>
        <v/>
      </c>
      <c r="B3490" s="3" t="str">
        <f t="shared" si="581"/>
        <v/>
      </c>
      <c r="E3490" s="14" t="str">
        <f t="shared" si="582"/>
        <v/>
      </c>
      <c r="F3490" s="3">
        <f t="shared" si="589"/>
        <v>8</v>
      </c>
      <c r="G3490" s="3" t="str">
        <f t="shared" si="584"/>
        <v/>
      </c>
      <c r="H3490" s="3">
        <f t="shared" si="580"/>
        <v>0</v>
      </c>
      <c r="I3490" s="3" t="str">
        <f t="shared" si="585"/>
        <v/>
      </c>
      <c r="K3490" s="3">
        <f t="shared" si="586"/>
        <v>61</v>
      </c>
      <c r="L3490" s="3" t="str">
        <f t="shared" si="587"/>
        <v/>
      </c>
      <c r="N3490" s="48" t="s">
        <v>52</v>
      </c>
      <c r="O3490" s="57">
        <f t="shared" si="588"/>
        <v>1</v>
      </c>
      <c r="P3490" s="36"/>
      <c r="Q3490"/>
      <c r="R3490" s="37"/>
      <c r="S3490" s="185"/>
      <c r="T3490" s="62" t="str">
        <f>IF(N3490&lt;&gt;"Choose Race",VLOOKUP(Q3490,'Riders Names'!A$2:B$582,2,FALSE),"")</f>
        <v/>
      </c>
      <c r="U3490" s="45" t="str">
        <f>IF(P3490&gt;0,VLOOKUP(Q3490,'Riders Names'!A$2:B$582,1,FALSE),"")</f>
        <v/>
      </c>
      <c r="X3490" s="7" t="str">
        <f>IF('My Races'!$H$2="All",Q3490,CONCATENATE(Q3490,N3490))</f>
        <v>Choose Race</v>
      </c>
    </row>
    <row r="3491" spans="1:24" hidden="1" x14ac:dyDescent="0.2">
      <c r="A3491" s="73" t="str">
        <f t="shared" si="583"/>
        <v/>
      </c>
      <c r="B3491" s="3" t="str">
        <f t="shared" si="581"/>
        <v/>
      </c>
      <c r="E3491" s="14" t="str">
        <f t="shared" si="582"/>
        <v/>
      </c>
      <c r="F3491" s="3">
        <f t="shared" si="589"/>
        <v>8</v>
      </c>
      <c r="G3491" s="3" t="str">
        <f t="shared" si="584"/>
        <v/>
      </c>
      <c r="H3491" s="3">
        <f t="shared" ref="H3491:H3554" si="590">IF(AND(N3491=$AA$11,P3491=$AE$11),H3490+1,H3490)</f>
        <v>0</v>
      </c>
      <c r="I3491" s="3" t="str">
        <f t="shared" si="585"/>
        <v/>
      </c>
      <c r="K3491" s="3">
        <f t="shared" si="586"/>
        <v>61</v>
      </c>
      <c r="L3491" s="3" t="str">
        <f t="shared" si="587"/>
        <v/>
      </c>
      <c r="N3491" s="48" t="s">
        <v>52</v>
      </c>
      <c r="O3491" s="57">
        <f t="shared" si="588"/>
        <v>1</v>
      </c>
      <c r="P3491" s="36"/>
      <c r="Q3491"/>
      <c r="R3491" s="37"/>
      <c r="S3491" s="185"/>
      <c r="T3491" s="62" t="str">
        <f>IF(N3491&lt;&gt;"Choose Race",VLOOKUP(Q3491,'Riders Names'!A$2:B$582,2,FALSE),"")</f>
        <v/>
      </c>
      <c r="U3491" s="45" t="str">
        <f>IF(P3491&gt;0,VLOOKUP(Q3491,'Riders Names'!A$2:B$582,1,FALSE),"")</f>
        <v/>
      </c>
      <c r="X3491" s="7" t="str">
        <f>IF('My Races'!$H$2="All",Q3491,CONCATENATE(Q3491,N3491))</f>
        <v>Choose Race</v>
      </c>
    </row>
    <row r="3492" spans="1:24" hidden="1" x14ac:dyDescent="0.2">
      <c r="A3492" s="73" t="str">
        <f t="shared" si="583"/>
        <v/>
      </c>
      <c r="B3492" s="3" t="str">
        <f t="shared" si="581"/>
        <v/>
      </c>
      <c r="E3492" s="14" t="str">
        <f t="shared" si="582"/>
        <v/>
      </c>
      <c r="F3492" s="3">
        <f t="shared" si="589"/>
        <v>8</v>
      </c>
      <c r="G3492" s="3" t="str">
        <f t="shared" si="584"/>
        <v/>
      </c>
      <c r="H3492" s="3">
        <f t="shared" si="590"/>
        <v>0</v>
      </c>
      <c r="I3492" s="3" t="str">
        <f t="shared" si="585"/>
        <v/>
      </c>
      <c r="K3492" s="3">
        <f t="shared" si="586"/>
        <v>61</v>
      </c>
      <c r="L3492" s="3" t="str">
        <f t="shared" si="587"/>
        <v/>
      </c>
      <c r="N3492" s="48" t="s">
        <v>52</v>
      </c>
      <c r="O3492" s="57">
        <f t="shared" si="588"/>
        <v>1</v>
      </c>
      <c r="P3492" s="36"/>
      <c r="Q3492"/>
      <c r="R3492" s="37"/>
      <c r="S3492" s="185"/>
      <c r="T3492" s="62" t="str">
        <f>IF(N3492&lt;&gt;"Choose Race",VLOOKUP(Q3492,'Riders Names'!A$2:B$582,2,FALSE),"")</f>
        <v/>
      </c>
      <c r="U3492" s="45" t="str">
        <f>IF(P3492&gt;0,VLOOKUP(Q3492,'Riders Names'!A$2:B$582,1,FALSE),"")</f>
        <v/>
      </c>
      <c r="X3492" s="7" t="str">
        <f>IF('My Races'!$H$2="All",Q3492,CONCATENATE(Q3492,N3492))</f>
        <v>Choose Race</v>
      </c>
    </row>
    <row r="3493" spans="1:24" hidden="1" x14ac:dyDescent="0.2">
      <c r="A3493" s="73" t="str">
        <f t="shared" si="583"/>
        <v/>
      </c>
      <c r="B3493" s="3" t="str">
        <f t="shared" si="581"/>
        <v/>
      </c>
      <c r="E3493" s="14" t="str">
        <f t="shared" si="582"/>
        <v/>
      </c>
      <c r="F3493" s="3">
        <f t="shared" si="589"/>
        <v>8</v>
      </c>
      <c r="G3493" s="3" t="str">
        <f t="shared" si="584"/>
        <v/>
      </c>
      <c r="H3493" s="3">
        <f t="shared" si="590"/>
        <v>0</v>
      </c>
      <c r="I3493" s="3" t="str">
        <f t="shared" si="585"/>
        <v/>
      </c>
      <c r="K3493" s="3">
        <f t="shared" si="586"/>
        <v>61</v>
      </c>
      <c r="L3493" s="3" t="str">
        <f t="shared" si="587"/>
        <v/>
      </c>
      <c r="N3493" s="48" t="s">
        <v>52</v>
      </c>
      <c r="O3493" s="57">
        <f t="shared" si="588"/>
        <v>1</v>
      </c>
      <c r="P3493" s="36"/>
      <c r="Q3493"/>
      <c r="R3493" s="37"/>
      <c r="S3493" s="185"/>
      <c r="T3493" s="62" t="str">
        <f>IF(N3493&lt;&gt;"Choose Race",VLOOKUP(Q3493,'Riders Names'!A$2:B$582,2,FALSE),"")</f>
        <v/>
      </c>
      <c r="U3493" s="45" t="str">
        <f>IF(P3493&gt;0,VLOOKUP(Q3493,'Riders Names'!A$2:B$582,1,FALSE),"")</f>
        <v/>
      </c>
      <c r="X3493" s="7" t="str">
        <f>IF('My Races'!$H$2="All",Q3493,CONCATENATE(Q3493,N3493))</f>
        <v>Choose Race</v>
      </c>
    </row>
    <row r="3494" spans="1:24" hidden="1" x14ac:dyDescent="0.2">
      <c r="A3494" s="73" t="str">
        <f t="shared" si="583"/>
        <v/>
      </c>
      <c r="B3494" s="3" t="str">
        <f t="shared" si="581"/>
        <v/>
      </c>
      <c r="E3494" s="14" t="str">
        <f t="shared" si="582"/>
        <v/>
      </c>
      <c r="F3494" s="3">
        <f t="shared" si="589"/>
        <v>8</v>
      </c>
      <c r="G3494" s="3" t="str">
        <f t="shared" si="584"/>
        <v/>
      </c>
      <c r="H3494" s="3">
        <f t="shared" si="590"/>
        <v>0</v>
      </c>
      <c r="I3494" s="3" t="str">
        <f t="shared" si="585"/>
        <v/>
      </c>
      <c r="K3494" s="3">
        <f t="shared" si="586"/>
        <v>61</v>
      </c>
      <c r="L3494" s="3" t="str">
        <f t="shared" si="587"/>
        <v/>
      </c>
      <c r="N3494" s="48" t="s">
        <v>52</v>
      </c>
      <c r="O3494" s="57">
        <f t="shared" si="588"/>
        <v>1</v>
      </c>
      <c r="P3494" s="36"/>
      <c r="Q3494"/>
      <c r="R3494" s="37"/>
      <c r="S3494" s="185"/>
      <c r="T3494" s="62" t="str">
        <f>IF(N3494&lt;&gt;"Choose Race",VLOOKUP(Q3494,'Riders Names'!A$2:B$582,2,FALSE),"")</f>
        <v/>
      </c>
      <c r="U3494" s="45" t="str">
        <f>IF(P3494&gt;0,VLOOKUP(Q3494,'Riders Names'!A$2:B$582,1,FALSE),"")</f>
        <v/>
      </c>
      <c r="X3494" s="7" t="str">
        <f>IF('My Races'!$H$2="All",Q3494,CONCATENATE(Q3494,N3494))</f>
        <v>Choose Race</v>
      </c>
    </row>
    <row r="3495" spans="1:24" hidden="1" x14ac:dyDescent="0.2">
      <c r="A3495" s="73" t="str">
        <f t="shared" si="583"/>
        <v/>
      </c>
      <c r="B3495" s="3" t="str">
        <f t="shared" si="581"/>
        <v/>
      </c>
      <c r="E3495" s="14" t="str">
        <f t="shared" si="582"/>
        <v/>
      </c>
      <c r="F3495" s="3">
        <f t="shared" si="589"/>
        <v>8</v>
      </c>
      <c r="G3495" s="3" t="str">
        <f t="shared" si="584"/>
        <v/>
      </c>
      <c r="H3495" s="3">
        <f t="shared" si="590"/>
        <v>0</v>
      </c>
      <c r="I3495" s="3" t="str">
        <f t="shared" si="585"/>
        <v/>
      </c>
      <c r="K3495" s="3">
        <f t="shared" si="586"/>
        <v>61</v>
      </c>
      <c r="L3495" s="3" t="str">
        <f t="shared" si="587"/>
        <v/>
      </c>
      <c r="N3495" s="48" t="s">
        <v>52</v>
      </c>
      <c r="O3495" s="57">
        <f t="shared" si="588"/>
        <v>1</v>
      </c>
      <c r="P3495" s="36"/>
      <c r="Q3495"/>
      <c r="R3495" s="37"/>
      <c r="S3495" s="185"/>
      <c r="T3495" s="62" t="str">
        <f>IF(N3495&lt;&gt;"Choose Race",VLOOKUP(Q3495,'Riders Names'!A$2:B$582,2,FALSE),"")</f>
        <v/>
      </c>
      <c r="U3495" s="45" t="str">
        <f>IF(P3495&gt;0,VLOOKUP(Q3495,'Riders Names'!A$2:B$582,1,FALSE),"")</f>
        <v/>
      </c>
      <c r="X3495" s="7" t="str">
        <f>IF('My Races'!$H$2="All",Q3495,CONCATENATE(Q3495,N3495))</f>
        <v>Choose Race</v>
      </c>
    </row>
    <row r="3496" spans="1:24" hidden="1" x14ac:dyDescent="0.2">
      <c r="A3496" s="73" t="str">
        <f t="shared" si="583"/>
        <v/>
      </c>
      <c r="B3496" s="3" t="str">
        <f t="shared" si="581"/>
        <v/>
      </c>
      <c r="E3496" s="14" t="str">
        <f t="shared" si="582"/>
        <v/>
      </c>
      <c r="F3496" s="3">
        <f t="shared" si="589"/>
        <v>8</v>
      </c>
      <c r="G3496" s="3" t="str">
        <f t="shared" si="584"/>
        <v/>
      </c>
      <c r="H3496" s="3">
        <f t="shared" si="590"/>
        <v>0</v>
      </c>
      <c r="I3496" s="3" t="str">
        <f t="shared" si="585"/>
        <v/>
      </c>
      <c r="K3496" s="3">
        <f t="shared" si="586"/>
        <v>61</v>
      </c>
      <c r="L3496" s="3" t="str">
        <f t="shared" si="587"/>
        <v/>
      </c>
      <c r="N3496" s="48" t="s">
        <v>52</v>
      </c>
      <c r="O3496" s="57">
        <f t="shared" si="588"/>
        <v>1</v>
      </c>
      <c r="P3496" s="36"/>
      <c r="Q3496"/>
      <c r="R3496" s="37"/>
      <c r="S3496" s="185"/>
      <c r="T3496" s="62" t="str">
        <f>IF(N3496&lt;&gt;"Choose Race",VLOOKUP(Q3496,'Riders Names'!A$2:B$582,2,FALSE),"")</f>
        <v/>
      </c>
      <c r="U3496" s="45" t="str">
        <f>IF(P3496&gt;0,VLOOKUP(Q3496,'Riders Names'!A$2:B$582,1,FALSE),"")</f>
        <v/>
      </c>
      <c r="X3496" s="7" t="str">
        <f>IF('My Races'!$H$2="All",Q3496,CONCATENATE(Q3496,N3496))</f>
        <v>Choose Race</v>
      </c>
    </row>
    <row r="3497" spans="1:24" hidden="1" x14ac:dyDescent="0.2">
      <c r="A3497" s="73" t="str">
        <f t="shared" si="583"/>
        <v/>
      </c>
      <c r="B3497" s="3" t="str">
        <f t="shared" si="581"/>
        <v/>
      </c>
      <c r="E3497" s="14" t="str">
        <f t="shared" si="582"/>
        <v/>
      </c>
      <c r="F3497" s="3">
        <f t="shared" si="589"/>
        <v>8</v>
      </c>
      <c r="G3497" s="3" t="str">
        <f t="shared" si="584"/>
        <v/>
      </c>
      <c r="H3497" s="3">
        <f t="shared" si="590"/>
        <v>0</v>
      </c>
      <c r="I3497" s="3" t="str">
        <f t="shared" si="585"/>
        <v/>
      </c>
      <c r="K3497" s="3">
        <f t="shared" si="586"/>
        <v>61</v>
      </c>
      <c r="L3497" s="3" t="str">
        <f t="shared" si="587"/>
        <v/>
      </c>
      <c r="N3497" s="48" t="s">
        <v>52</v>
      </c>
      <c r="O3497" s="57">
        <f t="shared" si="588"/>
        <v>1</v>
      </c>
      <c r="P3497" s="36"/>
      <c r="Q3497"/>
      <c r="R3497" s="37"/>
      <c r="S3497" s="185"/>
      <c r="T3497" s="62" t="str">
        <f>IF(N3497&lt;&gt;"Choose Race",VLOOKUP(Q3497,'Riders Names'!A$2:B$582,2,FALSE),"")</f>
        <v/>
      </c>
      <c r="U3497" s="45" t="str">
        <f>IF(P3497&gt;0,VLOOKUP(Q3497,'Riders Names'!A$2:B$582,1,FALSE),"")</f>
        <v/>
      </c>
      <c r="X3497" s="7" t="str">
        <f>IF('My Races'!$H$2="All",Q3497,CONCATENATE(Q3497,N3497))</f>
        <v>Choose Race</v>
      </c>
    </row>
    <row r="3498" spans="1:24" hidden="1" x14ac:dyDescent="0.2">
      <c r="A3498" s="73" t="str">
        <f t="shared" si="583"/>
        <v/>
      </c>
      <c r="B3498" s="3" t="str">
        <f t="shared" si="581"/>
        <v/>
      </c>
      <c r="E3498" s="14" t="str">
        <f t="shared" si="582"/>
        <v/>
      </c>
      <c r="F3498" s="3">
        <f t="shared" si="589"/>
        <v>8</v>
      </c>
      <c r="G3498" s="3" t="str">
        <f t="shared" si="584"/>
        <v/>
      </c>
      <c r="H3498" s="3">
        <f t="shared" si="590"/>
        <v>0</v>
      </c>
      <c r="I3498" s="3" t="str">
        <f t="shared" si="585"/>
        <v/>
      </c>
      <c r="K3498" s="3">
        <f t="shared" si="586"/>
        <v>61</v>
      </c>
      <c r="L3498" s="3" t="str">
        <f t="shared" si="587"/>
        <v/>
      </c>
      <c r="N3498" s="48" t="s">
        <v>52</v>
      </c>
      <c r="O3498" s="57">
        <f t="shared" si="588"/>
        <v>1</v>
      </c>
      <c r="P3498" s="36"/>
      <c r="Q3498"/>
      <c r="R3498" s="37"/>
      <c r="S3498" s="185"/>
      <c r="T3498" s="62" t="str">
        <f>IF(N3498&lt;&gt;"Choose Race",VLOOKUP(Q3498,'Riders Names'!A$2:B$582,2,FALSE),"")</f>
        <v/>
      </c>
      <c r="U3498" s="45" t="str">
        <f>IF(P3498&gt;0,VLOOKUP(Q3498,'Riders Names'!A$2:B$582,1,FALSE),"")</f>
        <v/>
      </c>
      <c r="X3498" s="7" t="str">
        <f>IF('My Races'!$H$2="All",Q3498,CONCATENATE(Q3498,N3498))</f>
        <v>Choose Race</v>
      </c>
    </row>
    <row r="3499" spans="1:24" hidden="1" x14ac:dyDescent="0.2">
      <c r="A3499" s="73" t="str">
        <f t="shared" si="583"/>
        <v/>
      </c>
      <c r="B3499" s="3" t="str">
        <f t="shared" si="581"/>
        <v/>
      </c>
      <c r="E3499" s="14" t="str">
        <f t="shared" si="582"/>
        <v/>
      </c>
      <c r="F3499" s="3">
        <f t="shared" si="589"/>
        <v>8</v>
      </c>
      <c r="G3499" s="3" t="str">
        <f t="shared" si="584"/>
        <v/>
      </c>
      <c r="H3499" s="3">
        <f t="shared" si="590"/>
        <v>0</v>
      </c>
      <c r="I3499" s="3" t="str">
        <f t="shared" si="585"/>
        <v/>
      </c>
      <c r="K3499" s="3">
        <f t="shared" si="586"/>
        <v>61</v>
      </c>
      <c r="L3499" s="3" t="str">
        <f t="shared" si="587"/>
        <v/>
      </c>
      <c r="N3499" s="48" t="s">
        <v>52</v>
      </c>
      <c r="O3499" s="57">
        <f t="shared" si="588"/>
        <v>1</v>
      </c>
      <c r="P3499" s="36"/>
      <c r="Q3499"/>
      <c r="R3499" s="37"/>
      <c r="S3499" s="185"/>
      <c r="T3499" s="62" t="str">
        <f>IF(N3499&lt;&gt;"Choose Race",VLOOKUP(Q3499,'Riders Names'!A$2:B$582,2,FALSE),"")</f>
        <v/>
      </c>
      <c r="U3499" s="45" t="str">
        <f>IF(P3499&gt;0,VLOOKUP(Q3499,'Riders Names'!A$2:B$582,1,FALSE),"")</f>
        <v/>
      </c>
      <c r="X3499" s="7" t="str">
        <f>IF('My Races'!$H$2="All",Q3499,CONCATENATE(Q3499,N3499))</f>
        <v>Choose Race</v>
      </c>
    </row>
    <row r="3500" spans="1:24" hidden="1" x14ac:dyDescent="0.2">
      <c r="A3500" s="73" t="str">
        <f t="shared" si="583"/>
        <v/>
      </c>
      <c r="B3500" s="3" t="str">
        <f t="shared" si="581"/>
        <v/>
      </c>
      <c r="E3500" s="14" t="str">
        <f t="shared" si="582"/>
        <v/>
      </c>
      <c r="F3500" s="3">
        <f t="shared" si="589"/>
        <v>8</v>
      </c>
      <c r="G3500" s="3" t="str">
        <f t="shared" si="584"/>
        <v/>
      </c>
      <c r="H3500" s="3">
        <f t="shared" si="590"/>
        <v>0</v>
      </c>
      <c r="I3500" s="3" t="str">
        <f t="shared" si="585"/>
        <v/>
      </c>
      <c r="K3500" s="3">
        <f t="shared" si="586"/>
        <v>61</v>
      </c>
      <c r="L3500" s="3" t="str">
        <f t="shared" si="587"/>
        <v/>
      </c>
      <c r="N3500" s="48" t="s">
        <v>52</v>
      </c>
      <c r="O3500" s="57">
        <f t="shared" si="588"/>
        <v>1</v>
      </c>
      <c r="P3500" s="36"/>
      <c r="Q3500"/>
      <c r="R3500" s="37"/>
      <c r="S3500" s="185"/>
      <c r="T3500" s="62" t="str">
        <f>IF(N3500&lt;&gt;"Choose Race",VLOOKUP(Q3500,'Riders Names'!A$2:B$582,2,FALSE),"")</f>
        <v/>
      </c>
      <c r="U3500" s="45" t="str">
        <f>IF(P3500&gt;0,VLOOKUP(Q3500,'Riders Names'!A$2:B$582,1,FALSE),"")</f>
        <v/>
      </c>
      <c r="X3500" s="7" t="str">
        <f>IF('My Races'!$H$2="All",Q3500,CONCATENATE(Q3500,N3500))</f>
        <v>Choose Race</v>
      </c>
    </row>
    <row r="3501" spans="1:24" hidden="1" x14ac:dyDescent="0.2">
      <c r="A3501" s="73" t="str">
        <f t="shared" si="583"/>
        <v/>
      </c>
      <c r="B3501" s="3" t="str">
        <f t="shared" si="581"/>
        <v/>
      </c>
      <c r="E3501" s="14" t="str">
        <f t="shared" si="582"/>
        <v/>
      </c>
      <c r="F3501" s="3">
        <f t="shared" si="589"/>
        <v>8</v>
      </c>
      <c r="G3501" s="3" t="str">
        <f t="shared" si="584"/>
        <v/>
      </c>
      <c r="H3501" s="3">
        <f t="shared" si="590"/>
        <v>0</v>
      </c>
      <c r="I3501" s="3" t="str">
        <f t="shared" si="585"/>
        <v/>
      </c>
      <c r="K3501" s="3">
        <f t="shared" si="586"/>
        <v>61</v>
      </c>
      <c r="L3501" s="3" t="str">
        <f t="shared" si="587"/>
        <v/>
      </c>
      <c r="N3501" s="48" t="s">
        <v>52</v>
      </c>
      <c r="O3501" s="57">
        <f t="shared" si="588"/>
        <v>1</v>
      </c>
      <c r="P3501" s="36"/>
      <c r="Q3501"/>
      <c r="R3501" s="37"/>
      <c r="S3501" s="185"/>
      <c r="T3501" s="62" t="str">
        <f>IF(N3501&lt;&gt;"Choose Race",VLOOKUP(Q3501,'Riders Names'!A$2:B$582,2,FALSE),"")</f>
        <v/>
      </c>
      <c r="U3501" s="45" t="str">
        <f>IF(P3501&gt;0,VLOOKUP(Q3501,'Riders Names'!A$2:B$582,1,FALSE),"")</f>
        <v/>
      </c>
      <c r="X3501" s="7" t="str">
        <f>IF('My Races'!$H$2="All",Q3501,CONCATENATE(Q3501,N3501))</f>
        <v>Choose Race</v>
      </c>
    </row>
    <row r="3502" spans="1:24" hidden="1" x14ac:dyDescent="0.2">
      <c r="A3502" s="73" t="str">
        <f t="shared" si="583"/>
        <v/>
      </c>
      <c r="B3502" s="3" t="str">
        <f t="shared" si="581"/>
        <v/>
      </c>
      <c r="E3502" s="14" t="str">
        <f t="shared" si="582"/>
        <v/>
      </c>
      <c r="F3502" s="3">
        <f t="shared" si="589"/>
        <v>8</v>
      </c>
      <c r="G3502" s="3" t="str">
        <f t="shared" si="584"/>
        <v/>
      </c>
      <c r="H3502" s="3">
        <f t="shared" si="590"/>
        <v>0</v>
      </c>
      <c r="I3502" s="3" t="str">
        <f t="shared" si="585"/>
        <v/>
      </c>
      <c r="K3502" s="3">
        <f t="shared" si="586"/>
        <v>61</v>
      </c>
      <c r="L3502" s="3" t="str">
        <f t="shared" si="587"/>
        <v/>
      </c>
      <c r="N3502" s="48" t="s">
        <v>52</v>
      </c>
      <c r="O3502" s="57">
        <f t="shared" si="588"/>
        <v>1</v>
      </c>
      <c r="P3502" s="36"/>
      <c r="Q3502"/>
      <c r="R3502" s="37"/>
      <c r="S3502" s="185"/>
      <c r="T3502" s="62" t="str">
        <f>IF(N3502&lt;&gt;"Choose Race",VLOOKUP(Q3502,'Riders Names'!A$2:B$582,2,FALSE),"")</f>
        <v/>
      </c>
      <c r="U3502" s="45" t="str">
        <f>IF(P3502&gt;0,VLOOKUP(Q3502,'Riders Names'!A$2:B$582,1,FALSE),"")</f>
        <v/>
      </c>
      <c r="X3502" s="7" t="str">
        <f>IF('My Races'!$H$2="All",Q3502,CONCATENATE(Q3502,N3502))</f>
        <v>Choose Race</v>
      </c>
    </row>
    <row r="3503" spans="1:24" hidden="1" x14ac:dyDescent="0.2">
      <c r="A3503" s="73" t="str">
        <f t="shared" si="583"/>
        <v/>
      </c>
      <c r="B3503" s="3" t="str">
        <f t="shared" si="581"/>
        <v/>
      </c>
      <c r="E3503" s="14" t="str">
        <f t="shared" si="582"/>
        <v/>
      </c>
      <c r="F3503" s="3">
        <f t="shared" si="589"/>
        <v>8</v>
      </c>
      <c r="G3503" s="3" t="str">
        <f t="shared" si="584"/>
        <v/>
      </c>
      <c r="H3503" s="3">
        <f t="shared" si="590"/>
        <v>0</v>
      </c>
      <c r="I3503" s="3" t="str">
        <f t="shared" si="585"/>
        <v/>
      </c>
      <c r="K3503" s="3">
        <f t="shared" si="586"/>
        <v>61</v>
      </c>
      <c r="L3503" s="3" t="str">
        <f t="shared" si="587"/>
        <v/>
      </c>
      <c r="N3503" s="48" t="s">
        <v>52</v>
      </c>
      <c r="O3503" s="57">
        <f t="shared" si="588"/>
        <v>1</v>
      </c>
      <c r="P3503" s="36"/>
      <c r="Q3503"/>
      <c r="R3503" s="37"/>
      <c r="S3503" s="185"/>
      <c r="T3503" s="62" t="str">
        <f>IF(N3503&lt;&gt;"Choose Race",VLOOKUP(Q3503,'Riders Names'!A$2:B$582,2,FALSE),"")</f>
        <v/>
      </c>
      <c r="U3503" s="45" t="str">
        <f>IF(P3503&gt;0,VLOOKUP(Q3503,'Riders Names'!A$2:B$582,1,FALSE),"")</f>
        <v/>
      </c>
      <c r="X3503" s="7" t="str">
        <f>IF('My Races'!$H$2="All",Q3503,CONCATENATE(Q3503,N3503))</f>
        <v>Choose Race</v>
      </c>
    </row>
    <row r="3504" spans="1:24" hidden="1" x14ac:dyDescent="0.2">
      <c r="A3504" s="73" t="str">
        <f t="shared" si="583"/>
        <v/>
      </c>
      <c r="B3504" s="3" t="str">
        <f t="shared" si="581"/>
        <v/>
      </c>
      <c r="E3504" s="14" t="str">
        <f t="shared" si="582"/>
        <v/>
      </c>
      <c r="F3504" s="3">
        <f t="shared" si="589"/>
        <v>8</v>
      </c>
      <c r="G3504" s="3" t="str">
        <f t="shared" si="584"/>
        <v/>
      </c>
      <c r="H3504" s="3">
        <f t="shared" si="590"/>
        <v>0</v>
      </c>
      <c r="I3504" s="3" t="str">
        <f t="shared" si="585"/>
        <v/>
      </c>
      <c r="K3504" s="3">
        <f t="shared" si="586"/>
        <v>61</v>
      </c>
      <c r="L3504" s="3" t="str">
        <f t="shared" si="587"/>
        <v/>
      </c>
      <c r="N3504" s="48" t="s">
        <v>52</v>
      </c>
      <c r="O3504" s="57">
        <f t="shared" si="588"/>
        <v>1</v>
      </c>
      <c r="P3504" s="36"/>
      <c r="Q3504"/>
      <c r="R3504" s="37"/>
      <c r="S3504" s="185"/>
      <c r="T3504" s="62" t="str">
        <f>IF(N3504&lt;&gt;"Choose Race",VLOOKUP(Q3504,'Riders Names'!A$2:B$582,2,FALSE),"")</f>
        <v/>
      </c>
      <c r="U3504" s="45" t="str">
        <f>IF(P3504&gt;0,VLOOKUP(Q3504,'Riders Names'!A$2:B$582,1,FALSE),"")</f>
        <v/>
      </c>
      <c r="X3504" s="7" t="str">
        <f>IF('My Races'!$H$2="All",Q3504,CONCATENATE(Q3504,N3504))</f>
        <v>Choose Race</v>
      </c>
    </row>
    <row r="3505" spans="1:24" hidden="1" x14ac:dyDescent="0.2">
      <c r="A3505" s="73" t="str">
        <f t="shared" si="583"/>
        <v/>
      </c>
      <c r="B3505" s="3" t="str">
        <f t="shared" si="581"/>
        <v/>
      </c>
      <c r="E3505" s="14" t="str">
        <f t="shared" si="582"/>
        <v/>
      </c>
      <c r="F3505" s="3">
        <f t="shared" si="589"/>
        <v>8</v>
      </c>
      <c r="G3505" s="3" t="str">
        <f t="shared" si="584"/>
        <v/>
      </c>
      <c r="H3505" s="3">
        <f t="shared" si="590"/>
        <v>0</v>
      </c>
      <c r="I3505" s="3" t="str">
        <f t="shared" si="585"/>
        <v/>
      </c>
      <c r="K3505" s="3">
        <f t="shared" si="586"/>
        <v>61</v>
      </c>
      <c r="L3505" s="3" t="str">
        <f t="shared" si="587"/>
        <v/>
      </c>
      <c r="N3505" s="48" t="s">
        <v>52</v>
      </c>
      <c r="O3505" s="57">
        <f t="shared" si="588"/>
        <v>1</v>
      </c>
      <c r="P3505" s="36"/>
      <c r="Q3505"/>
      <c r="R3505" s="37"/>
      <c r="S3505" s="185"/>
      <c r="T3505" s="62" t="str">
        <f>IF(N3505&lt;&gt;"Choose Race",VLOOKUP(Q3505,'Riders Names'!A$2:B$582,2,FALSE),"")</f>
        <v/>
      </c>
      <c r="U3505" s="45" t="str">
        <f>IF(P3505&gt;0,VLOOKUP(Q3505,'Riders Names'!A$2:B$582,1,FALSE),"")</f>
        <v/>
      </c>
      <c r="X3505" s="7" t="str">
        <f>IF('My Races'!$H$2="All",Q3505,CONCATENATE(Q3505,N3505))</f>
        <v>Choose Race</v>
      </c>
    </row>
    <row r="3506" spans="1:24" hidden="1" x14ac:dyDescent="0.2">
      <c r="A3506" s="73" t="str">
        <f t="shared" si="583"/>
        <v/>
      </c>
      <c r="B3506" s="3" t="str">
        <f t="shared" si="581"/>
        <v/>
      </c>
      <c r="E3506" s="14" t="str">
        <f t="shared" si="582"/>
        <v/>
      </c>
      <c r="F3506" s="3">
        <f t="shared" si="589"/>
        <v>8</v>
      </c>
      <c r="G3506" s="3" t="str">
        <f t="shared" si="584"/>
        <v/>
      </c>
      <c r="H3506" s="3">
        <f t="shared" si="590"/>
        <v>0</v>
      </c>
      <c r="I3506" s="3" t="str">
        <f t="shared" si="585"/>
        <v/>
      </c>
      <c r="K3506" s="3">
        <f t="shared" si="586"/>
        <v>61</v>
      </c>
      <c r="L3506" s="3" t="str">
        <f t="shared" si="587"/>
        <v/>
      </c>
      <c r="N3506" s="48" t="s">
        <v>52</v>
      </c>
      <c r="O3506" s="57">
        <f t="shared" si="588"/>
        <v>1</v>
      </c>
      <c r="P3506" s="36"/>
      <c r="Q3506"/>
      <c r="R3506" s="37"/>
      <c r="S3506" s="185"/>
      <c r="T3506" s="62" t="str">
        <f>IF(N3506&lt;&gt;"Choose Race",VLOOKUP(Q3506,'Riders Names'!A$2:B$582,2,FALSE),"")</f>
        <v/>
      </c>
      <c r="U3506" s="45" t="str">
        <f>IF(P3506&gt;0,VLOOKUP(Q3506,'Riders Names'!A$2:B$582,1,FALSE),"")</f>
        <v/>
      </c>
      <c r="X3506" s="7" t="str">
        <f>IF('My Races'!$H$2="All",Q3506,CONCATENATE(Q3506,N3506))</f>
        <v>Choose Race</v>
      </c>
    </row>
    <row r="3507" spans="1:24" hidden="1" x14ac:dyDescent="0.2">
      <c r="A3507" s="73" t="str">
        <f t="shared" si="583"/>
        <v/>
      </c>
      <c r="B3507" s="3" t="str">
        <f t="shared" si="581"/>
        <v/>
      </c>
      <c r="E3507" s="14" t="str">
        <f t="shared" si="582"/>
        <v/>
      </c>
      <c r="F3507" s="3">
        <f t="shared" si="589"/>
        <v>8</v>
      </c>
      <c r="G3507" s="3" t="str">
        <f t="shared" si="584"/>
        <v/>
      </c>
      <c r="H3507" s="3">
        <f t="shared" si="590"/>
        <v>0</v>
      </c>
      <c r="I3507" s="3" t="str">
        <f t="shared" si="585"/>
        <v/>
      </c>
      <c r="K3507" s="3">
        <f t="shared" si="586"/>
        <v>61</v>
      </c>
      <c r="L3507" s="3" t="str">
        <f t="shared" si="587"/>
        <v/>
      </c>
      <c r="N3507" s="48" t="s">
        <v>52</v>
      </c>
      <c r="O3507" s="57">
        <f t="shared" si="588"/>
        <v>1</v>
      </c>
      <c r="P3507" s="36"/>
      <c r="Q3507"/>
      <c r="R3507" s="37"/>
      <c r="S3507" s="185"/>
      <c r="T3507" s="62" t="str">
        <f>IF(N3507&lt;&gt;"Choose Race",VLOOKUP(Q3507,'Riders Names'!A$2:B$582,2,FALSE),"")</f>
        <v/>
      </c>
      <c r="U3507" s="45" t="str">
        <f>IF(P3507&gt;0,VLOOKUP(Q3507,'Riders Names'!A$2:B$582,1,FALSE),"")</f>
        <v/>
      </c>
      <c r="X3507" s="7" t="str">
        <f>IF('My Races'!$H$2="All",Q3507,CONCATENATE(Q3507,N3507))</f>
        <v>Choose Race</v>
      </c>
    </row>
    <row r="3508" spans="1:24" hidden="1" x14ac:dyDescent="0.2">
      <c r="A3508" s="73" t="str">
        <f t="shared" si="583"/>
        <v/>
      </c>
      <c r="B3508" s="3" t="str">
        <f t="shared" si="581"/>
        <v/>
      </c>
      <c r="E3508" s="14" t="str">
        <f t="shared" si="582"/>
        <v/>
      </c>
      <c r="F3508" s="3">
        <f t="shared" si="589"/>
        <v>8</v>
      </c>
      <c r="G3508" s="3" t="str">
        <f t="shared" si="584"/>
        <v/>
      </c>
      <c r="H3508" s="3">
        <f t="shared" si="590"/>
        <v>0</v>
      </c>
      <c r="I3508" s="3" t="str">
        <f t="shared" si="585"/>
        <v/>
      </c>
      <c r="K3508" s="3">
        <f t="shared" si="586"/>
        <v>61</v>
      </c>
      <c r="L3508" s="3" t="str">
        <f t="shared" si="587"/>
        <v/>
      </c>
      <c r="N3508" s="48" t="s">
        <v>52</v>
      </c>
      <c r="O3508" s="57">
        <f t="shared" si="588"/>
        <v>1</v>
      </c>
      <c r="P3508" s="36"/>
      <c r="Q3508"/>
      <c r="R3508" s="37"/>
      <c r="S3508" s="185"/>
      <c r="T3508" s="62" t="str">
        <f>IF(N3508&lt;&gt;"Choose Race",VLOOKUP(Q3508,'Riders Names'!A$2:B$582,2,FALSE),"")</f>
        <v/>
      </c>
      <c r="U3508" s="45" t="str">
        <f>IF(P3508&gt;0,VLOOKUP(Q3508,'Riders Names'!A$2:B$582,1,FALSE),"")</f>
        <v/>
      </c>
      <c r="X3508" s="7" t="str">
        <f>IF('My Races'!$H$2="All",Q3508,CONCATENATE(Q3508,N3508))</f>
        <v>Choose Race</v>
      </c>
    </row>
    <row r="3509" spans="1:24" hidden="1" x14ac:dyDescent="0.2">
      <c r="A3509" s="73" t="str">
        <f t="shared" si="583"/>
        <v/>
      </c>
      <c r="B3509" s="3" t="str">
        <f t="shared" si="581"/>
        <v/>
      </c>
      <c r="E3509" s="14" t="str">
        <f t="shared" si="582"/>
        <v/>
      </c>
      <c r="F3509" s="3">
        <f t="shared" si="589"/>
        <v>8</v>
      </c>
      <c r="G3509" s="3" t="str">
        <f t="shared" si="584"/>
        <v/>
      </c>
      <c r="H3509" s="3">
        <f t="shared" si="590"/>
        <v>0</v>
      </c>
      <c r="I3509" s="3" t="str">
        <f t="shared" si="585"/>
        <v/>
      </c>
      <c r="K3509" s="3">
        <f t="shared" si="586"/>
        <v>61</v>
      </c>
      <c r="L3509" s="3" t="str">
        <f t="shared" si="587"/>
        <v/>
      </c>
      <c r="N3509" s="48" t="s">
        <v>52</v>
      </c>
      <c r="O3509" s="57">
        <f t="shared" si="588"/>
        <v>1</v>
      </c>
      <c r="P3509" s="36"/>
      <c r="Q3509"/>
      <c r="R3509" s="37"/>
      <c r="S3509" s="185"/>
      <c r="T3509" s="62" t="str">
        <f>IF(N3509&lt;&gt;"Choose Race",VLOOKUP(Q3509,'Riders Names'!A$2:B$582,2,FALSE),"")</f>
        <v/>
      </c>
      <c r="U3509" s="45" t="str">
        <f>IF(P3509&gt;0,VLOOKUP(Q3509,'Riders Names'!A$2:B$582,1,FALSE),"")</f>
        <v/>
      </c>
      <c r="X3509" s="7" t="str">
        <f>IF('My Races'!$H$2="All",Q3509,CONCATENATE(Q3509,N3509))</f>
        <v>Choose Race</v>
      </c>
    </row>
    <row r="3510" spans="1:24" hidden="1" x14ac:dyDescent="0.2">
      <c r="A3510" s="73" t="str">
        <f t="shared" si="583"/>
        <v/>
      </c>
      <c r="B3510" s="3" t="str">
        <f t="shared" si="581"/>
        <v/>
      </c>
      <c r="E3510" s="14" t="str">
        <f t="shared" si="582"/>
        <v/>
      </c>
      <c r="F3510" s="3">
        <f t="shared" si="589"/>
        <v>8</v>
      </c>
      <c r="G3510" s="3" t="str">
        <f t="shared" si="584"/>
        <v/>
      </c>
      <c r="H3510" s="3">
        <f t="shared" si="590"/>
        <v>0</v>
      </c>
      <c r="I3510" s="3" t="str">
        <f t="shared" si="585"/>
        <v/>
      </c>
      <c r="K3510" s="3">
        <f t="shared" si="586"/>
        <v>61</v>
      </c>
      <c r="L3510" s="3" t="str">
        <f t="shared" si="587"/>
        <v/>
      </c>
      <c r="N3510" s="48" t="s">
        <v>52</v>
      </c>
      <c r="O3510" s="57">
        <f t="shared" si="588"/>
        <v>1</v>
      </c>
      <c r="P3510" s="36"/>
      <c r="Q3510"/>
      <c r="R3510" s="37"/>
      <c r="S3510" s="185"/>
      <c r="T3510" s="62" t="str">
        <f>IF(N3510&lt;&gt;"Choose Race",VLOOKUP(Q3510,'Riders Names'!A$2:B$582,2,FALSE),"")</f>
        <v/>
      </c>
      <c r="U3510" s="45" t="str">
        <f>IF(P3510&gt;0,VLOOKUP(Q3510,'Riders Names'!A$2:B$582,1,FALSE),"")</f>
        <v/>
      </c>
      <c r="X3510" s="7" t="str">
        <f>IF('My Races'!$H$2="All",Q3510,CONCATENATE(Q3510,N3510))</f>
        <v>Choose Race</v>
      </c>
    </row>
    <row r="3511" spans="1:24" hidden="1" x14ac:dyDescent="0.2">
      <c r="A3511" s="73" t="str">
        <f t="shared" si="583"/>
        <v/>
      </c>
      <c r="B3511" s="3" t="str">
        <f t="shared" si="581"/>
        <v/>
      </c>
      <c r="E3511" s="14" t="str">
        <f t="shared" si="582"/>
        <v/>
      </c>
      <c r="F3511" s="3">
        <f t="shared" si="589"/>
        <v>8</v>
      </c>
      <c r="G3511" s="3" t="str">
        <f t="shared" si="584"/>
        <v/>
      </c>
      <c r="H3511" s="3">
        <f t="shared" si="590"/>
        <v>0</v>
      </c>
      <c r="I3511" s="3" t="str">
        <f t="shared" si="585"/>
        <v/>
      </c>
      <c r="K3511" s="3">
        <f t="shared" si="586"/>
        <v>61</v>
      </c>
      <c r="L3511" s="3" t="str">
        <f t="shared" si="587"/>
        <v/>
      </c>
      <c r="N3511" s="48" t="s">
        <v>52</v>
      </c>
      <c r="O3511" s="57">
        <f t="shared" si="588"/>
        <v>1</v>
      </c>
      <c r="P3511" s="36"/>
      <c r="Q3511"/>
      <c r="R3511" s="37"/>
      <c r="S3511" s="185"/>
      <c r="T3511" s="62" t="str">
        <f>IF(N3511&lt;&gt;"Choose Race",VLOOKUP(Q3511,'Riders Names'!A$2:B$582,2,FALSE),"")</f>
        <v/>
      </c>
      <c r="U3511" s="45" t="str">
        <f>IF(P3511&gt;0,VLOOKUP(Q3511,'Riders Names'!A$2:B$582,1,FALSE),"")</f>
        <v/>
      </c>
      <c r="X3511" s="7" t="str">
        <f>IF('My Races'!$H$2="All",Q3511,CONCATENATE(Q3511,N3511))</f>
        <v>Choose Race</v>
      </c>
    </row>
    <row r="3512" spans="1:24" hidden="1" x14ac:dyDescent="0.2">
      <c r="A3512" s="73" t="str">
        <f t="shared" si="583"/>
        <v/>
      </c>
      <c r="B3512" s="3" t="str">
        <f t="shared" si="581"/>
        <v/>
      </c>
      <c r="E3512" s="14" t="str">
        <f t="shared" si="582"/>
        <v/>
      </c>
      <c r="F3512" s="3">
        <f t="shared" si="589"/>
        <v>8</v>
      </c>
      <c r="G3512" s="3" t="str">
        <f t="shared" si="584"/>
        <v/>
      </c>
      <c r="H3512" s="3">
        <f t="shared" si="590"/>
        <v>0</v>
      </c>
      <c r="I3512" s="3" t="str">
        <f t="shared" si="585"/>
        <v/>
      </c>
      <c r="K3512" s="3">
        <f t="shared" si="586"/>
        <v>61</v>
      </c>
      <c r="L3512" s="3" t="str">
        <f t="shared" si="587"/>
        <v/>
      </c>
      <c r="N3512" s="48" t="s">
        <v>52</v>
      </c>
      <c r="O3512" s="57">
        <f t="shared" si="588"/>
        <v>1</v>
      </c>
      <c r="P3512" s="36"/>
      <c r="Q3512"/>
      <c r="R3512" s="37"/>
      <c r="S3512" s="185"/>
      <c r="T3512" s="62" t="str">
        <f>IF(N3512&lt;&gt;"Choose Race",VLOOKUP(Q3512,'Riders Names'!A$2:B$582,2,FALSE),"")</f>
        <v/>
      </c>
      <c r="U3512" s="45" t="str">
        <f>IF(P3512&gt;0,VLOOKUP(Q3512,'Riders Names'!A$2:B$582,1,FALSE),"")</f>
        <v/>
      </c>
      <c r="X3512" s="7" t="str">
        <f>IF('My Races'!$H$2="All",Q3512,CONCATENATE(Q3512,N3512))</f>
        <v>Choose Race</v>
      </c>
    </row>
    <row r="3513" spans="1:24" hidden="1" x14ac:dyDescent="0.2">
      <c r="A3513" s="73" t="str">
        <f t="shared" si="583"/>
        <v/>
      </c>
      <c r="B3513" s="3" t="str">
        <f t="shared" si="581"/>
        <v/>
      </c>
      <c r="E3513" s="14" t="str">
        <f t="shared" si="582"/>
        <v/>
      </c>
      <c r="F3513" s="3">
        <f t="shared" si="589"/>
        <v>8</v>
      </c>
      <c r="G3513" s="3" t="str">
        <f t="shared" si="584"/>
        <v/>
      </c>
      <c r="H3513" s="3">
        <f t="shared" si="590"/>
        <v>0</v>
      </c>
      <c r="I3513" s="3" t="str">
        <f t="shared" si="585"/>
        <v/>
      </c>
      <c r="K3513" s="3">
        <f t="shared" si="586"/>
        <v>61</v>
      </c>
      <c r="L3513" s="3" t="str">
        <f t="shared" si="587"/>
        <v/>
      </c>
      <c r="N3513" s="48" t="s">
        <v>52</v>
      </c>
      <c r="O3513" s="57">
        <f t="shared" si="588"/>
        <v>1</v>
      </c>
      <c r="P3513" s="36"/>
      <c r="Q3513"/>
      <c r="R3513" s="37"/>
      <c r="S3513" s="185"/>
      <c r="T3513" s="62" t="str">
        <f>IF(N3513&lt;&gt;"Choose Race",VLOOKUP(Q3513,'Riders Names'!A$2:B$582,2,FALSE),"")</f>
        <v/>
      </c>
      <c r="U3513" s="45" t="str">
        <f>IF(P3513&gt;0,VLOOKUP(Q3513,'Riders Names'!A$2:B$582,1,FALSE),"")</f>
        <v/>
      </c>
      <c r="X3513" s="7" t="str">
        <f>IF('My Races'!$H$2="All",Q3513,CONCATENATE(Q3513,N3513))</f>
        <v>Choose Race</v>
      </c>
    </row>
    <row r="3514" spans="1:24" hidden="1" x14ac:dyDescent="0.2">
      <c r="A3514" s="73" t="str">
        <f t="shared" si="583"/>
        <v/>
      </c>
      <c r="B3514" s="3" t="str">
        <f t="shared" si="581"/>
        <v/>
      </c>
      <c r="E3514" s="14" t="str">
        <f t="shared" si="582"/>
        <v/>
      </c>
      <c r="F3514" s="3">
        <f t="shared" si="589"/>
        <v>8</v>
      </c>
      <c r="G3514" s="3" t="str">
        <f t="shared" si="584"/>
        <v/>
      </c>
      <c r="H3514" s="3">
        <f t="shared" si="590"/>
        <v>0</v>
      </c>
      <c r="I3514" s="3" t="str">
        <f t="shared" si="585"/>
        <v/>
      </c>
      <c r="K3514" s="3">
        <f t="shared" si="586"/>
        <v>61</v>
      </c>
      <c r="L3514" s="3" t="str">
        <f t="shared" si="587"/>
        <v/>
      </c>
      <c r="N3514" s="48" t="s">
        <v>52</v>
      </c>
      <c r="O3514" s="57">
        <f t="shared" si="588"/>
        <v>1</v>
      </c>
      <c r="P3514" s="36"/>
      <c r="Q3514"/>
      <c r="R3514" s="37"/>
      <c r="S3514" s="185"/>
      <c r="T3514" s="62" t="str">
        <f>IF(N3514&lt;&gt;"Choose Race",VLOOKUP(Q3514,'Riders Names'!A$2:B$582,2,FALSE),"")</f>
        <v/>
      </c>
      <c r="U3514" s="45" t="str">
        <f>IF(P3514&gt;0,VLOOKUP(Q3514,'Riders Names'!A$2:B$582,1,FALSE),"")</f>
        <v/>
      </c>
      <c r="X3514" s="7" t="str">
        <f>IF('My Races'!$H$2="All",Q3514,CONCATENATE(Q3514,N3514))</f>
        <v>Choose Race</v>
      </c>
    </row>
    <row r="3515" spans="1:24" hidden="1" x14ac:dyDescent="0.2">
      <c r="A3515" s="73" t="str">
        <f t="shared" si="583"/>
        <v/>
      </c>
      <c r="B3515" s="3" t="str">
        <f t="shared" si="581"/>
        <v/>
      </c>
      <c r="E3515" s="14" t="str">
        <f t="shared" si="582"/>
        <v/>
      </c>
      <c r="F3515" s="3">
        <f t="shared" si="589"/>
        <v>8</v>
      </c>
      <c r="G3515" s="3" t="str">
        <f t="shared" si="584"/>
        <v/>
      </c>
      <c r="H3515" s="3">
        <f t="shared" si="590"/>
        <v>0</v>
      </c>
      <c r="I3515" s="3" t="str">
        <f t="shared" si="585"/>
        <v/>
      </c>
      <c r="K3515" s="3">
        <f t="shared" si="586"/>
        <v>61</v>
      </c>
      <c r="L3515" s="3" t="str">
        <f t="shared" si="587"/>
        <v/>
      </c>
      <c r="N3515" s="48" t="s">
        <v>52</v>
      </c>
      <c r="O3515" s="57">
        <f t="shared" si="588"/>
        <v>1</v>
      </c>
      <c r="P3515" s="36"/>
      <c r="Q3515"/>
      <c r="R3515" s="37"/>
      <c r="S3515" s="185"/>
      <c r="T3515" s="62" t="str">
        <f>IF(N3515&lt;&gt;"Choose Race",VLOOKUP(Q3515,'Riders Names'!A$2:B$582,2,FALSE),"")</f>
        <v/>
      </c>
      <c r="U3515" s="45" t="str">
        <f>IF(P3515&gt;0,VLOOKUP(Q3515,'Riders Names'!A$2:B$582,1,FALSE),"")</f>
        <v/>
      </c>
      <c r="X3515" s="7" t="str">
        <f>IF('My Races'!$H$2="All",Q3515,CONCATENATE(Q3515,N3515))</f>
        <v>Choose Race</v>
      </c>
    </row>
    <row r="3516" spans="1:24" hidden="1" x14ac:dyDescent="0.2">
      <c r="A3516" s="73" t="str">
        <f t="shared" si="583"/>
        <v/>
      </c>
      <c r="B3516" s="3" t="str">
        <f t="shared" si="581"/>
        <v/>
      </c>
      <c r="E3516" s="14" t="str">
        <f t="shared" si="582"/>
        <v/>
      </c>
      <c r="F3516" s="3">
        <f t="shared" si="589"/>
        <v>8</v>
      </c>
      <c r="G3516" s="3" t="str">
        <f t="shared" si="584"/>
        <v/>
      </c>
      <c r="H3516" s="3">
        <f t="shared" si="590"/>
        <v>0</v>
      </c>
      <c r="I3516" s="3" t="str">
        <f t="shared" si="585"/>
        <v/>
      </c>
      <c r="K3516" s="3">
        <f t="shared" si="586"/>
        <v>61</v>
      </c>
      <c r="L3516" s="3" t="str">
        <f t="shared" si="587"/>
        <v/>
      </c>
      <c r="N3516" s="48" t="s">
        <v>52</v>
      </c>
      <c r="O3516" s="57">
        <f t="shared" si="588"/>
        <v>1</v>
      </c>
      <c r="P3516" s="36"/>
      <c r="Q3516"/>
      <c r="R3516" s="37"/>
      <c r="S3516" s="185"/>
      <c r="T3516" s="62" t="str">
        <f>IF(N3516&lt;&gt;"Choose Race",VLOOKUP(Q3516,'Riders Names'!A$2:B$582,2,FALSE),"")</f>
        <v/>
      </c>
      <c r="U3516" s="45" t="str">
        <f>IF(P3516&gt;0,VLOOKUP(Q3516,'Riders Names'!A$2:B$582,1,FALSE),"")</f>
        <v/>
      </c>
      <c r="X3516" s="7" t="str">
        <f>IF('My Races'!$H$2="All",Q3516,CONCATENATE(Q3516,N3516))</f>
        <v>Choose Race</v>
      </c>
    </row>
    <row r="3517" spans="1:24" hidden="1" x14ac:dyDescent="0.2">
      <c r="A3517" s="73" t="str">
        <f t="shared" si="583"/>
        <v/>
      </c>
      <c r="B3517" s="3" t="str">
        <f t="shared" si="581"/>
        <v/>
      </c>
      <c r="E3517" s="14" t="str">
        <f t="shared" si="582"/>
        <v/>
      </c>
      <c r="F3517" s="3">
        <f t="shared" si="589"/>
        <v>8</v>
      </c>
      <c r="G3517" s="3" t="str">
        <f t="shared" si="584"/>
        <v/>
      </c>
      <c r="H3517" s="3">
        <f t="shared" si="590"/>
        <v>0</v>
      </c>
      <c r="I3517" s="3" t="str">
        <f t="shared" si="585"/>
        <v/>
      </c>
      <c r="K3517" s="3">
        <f t="shared" si="586"/>
        <v>61</v>
      </c>
      <c r="L3517" s="3" t="str">
        <f t="shared" si="587"/>
        <v/>
      </c>
      <c r="N3517" s="48" t="s">
        <v>52</v>
      </c>
      <c r="O3517" s="57">
        <f t="shared" si="588"/>
        <v>1</v>
      </c>
      <c r="P3517" s="36"/>
      <c r="Q3517"/>
      <c r="R3517" s="37"/>
      <c r="S3517" s="185"/>
      <c r="T3517" s="62" t="str">
        <f>IF(N3517&lt;&gt;"Choose Race",VLOOKUP(Q3517,'Riders Names'!A$2:B$582,2,FALSE),"")</f>
        <v/>
      </c>
      <c r="U3517" s="45" t="str">
        <f>IF(P3517&gt;0,VLOOKUP(Q3517,'Riders Names'!A$2:B$582,1,FALSE),"")</f>
        <v/>
      </c>
      <c r="X3517" s="7" t="str">
        <f>IF('My Races'!$H$2="All",Q3517,CONCATENATE(Q3517,N3517))</f>
        <v>Choose Race</v>
      </c>
    </row>
    <row r="3518" spans="1:24" hidden="1" x14ac:dyDescent="0.2">
      <c r="A3518" s="73" t="str">
        <f t="shared" si="583"/>
        <v/>
      </c>
      <c r="B3518" s="3" t="str">
        <f t="shared" si="581"/>
        <v/>
      </c>
      <c r="E3518" s="14" t="str">
        <f t="shared" si="582"/>
        <v/>
      </c>
      <c r="F3518" s="3">
        <f t="shared" si="589"/>
        <v>8</v>
      </c>
      <c r="G3518" s="3" t="str">
        <f t="shared" si="584"/>
        <v/>
      </c>
      <c r="H3518" s="3">
        <f t="shared" si="590"/>
        <v>0</v>
      </c>
      <c r="I3518" s="3" t="str">
        <f t="shared" si="585"/>
        <v/>
      </c>
      <c r="K3518" s="3">
        <f t="shared" si="586"/>
        <v>61</v>
      </c>
      <c r="L3518" s="3" t="str">
        <f t="shared" si="587"/>
        <v/>
      </c>
      <c r="N3518" s="48" t="s">
        <v>52</v>
      </c>
      <c r="O3518" s="57">
        <f t="shared" si="588"/>
        <v>1</v>
      </c>
      <c r="P3518" s="36"/>
      <c r="Q3518"/>
      <c r="R3518" s="37"/>
      <c r="S3518" s="185"/>
      <c r="T3518" s="62" t="str">
        <f>IF(N3518&lt;&gt;"Choose Race",VLOOKUP(Q3518,'Riders Names'!A$2:B$582,2,FALSE),"")</f>
        <v/>
      </c>
      <c r="U3518" s="45" t="str">
        <f>IF(P3518&gt;0,VLOOKUP(Q3518,'Riders Names'!A$2:B$582,1,FALSE),"")</f>
        <v/>
      </c>
      <c r="X3518" s="7" t="str">
        <f>IF('My Races'!$H$2="All",Q3518,CONCATENATE(Q3518,N3518))</f>
        <v>Choose Race</v>
      </c>
    </row>
    <row r="3519" spans="1:24" hidden="1" x14ac:dyDescent="0.2">
      <c r="A3519" s="73" t="str">
        <f t="shared" si="583"/>
        <v/>
      </c>
      <c r="B3519" s="3" t="str">
        <f t="shared" si="581"/>
        <v/>
      </c>
      <c r="E3519" s="14" t="str">
        <f t="shared" si="582"/>
        <v/>
      </c>
      <c r="F3519" s="3">
        <f t="shared" si="589"/>
        <v>8</v>
      </c>
      <c r="G3519" s="3" t="str">
        <f t="shared" si="584"/>
        <v/>
      </c>
      <c r="H3519" s="3">
        <f t="shared" si="590"/>
        <v>0</v>
      </c>
      <c r="I3519" s="3" t="str">
        <f t="shared" si="585"/>
        <v/>
      </c>
      <c r="K3519" s="3">
        <f t="shared" si="586"/>
        <v>61</v>
      </c>
      <c r="L3519" s="3" t="str">
        <f t="shared" si="587"/>
        <v/>
      </c>
      <c r="N3519" s="48" t="s">
        <v>52</v>
      </c>
      <c r="O3519" s="57">
        <f t="shared" si="588"/>
        <v>1</v>
      </c>
      <c r="P3519" s="36"/>
      <c r="Q3519"/>
      <c r="R3519" s="37"/>
      <c r="S3519" s="185"/>
      <c r="T3519" s="62" t="str">
        <f>IF(N3519&lt;&gt;"Choose Race",VLOOKUP(Q3519,'Riders Names'!A$2:B$582,2,FALSE),"")</f>
        <v/>
      </c>
      <c r="U3519" s="45" t="str">
        <f>IF(P3519&gt;0,VLOOKUP(Q3519,'Riders Names'!A$2:B$582,1,FALSE),"")</f>
        <v/>
      </c>
      <c r="X3519" s="7" t="str">
        <f>IF('My Races'!$H$2="All",Q3519,CONCATENATE(Q3519,N3519))</f>
        <v>Choose Race</v>
      </c>
    </row>
    <row r="3520" spans="1:24" hidden="1" x14ac:dyDescent="0.2">
      <c r="A3520" s="73" t="str">
        <f t="shared" si="583"/>
        <v/>
      </c>
      <c r="B3520" s="3" t="str">
        <f t="shared" si="581"/>
        <v/>
      </c>
      <c r="E3520" s="14" t="str">
        <f t="shared" si="582"/>
        <v/>
      </c>
      <c r="F3520" s="3">
        <f t="shared" si="589"/>
        <v>8</v>
      </c>
      <c r="G3520" s="3" t="str">
        <f t="shared" si="584"/>
        <v/>
      </c>
      <c r="H3520" s="3">
        <f t="shared" si="590"/>
        <v>0</v>
      </c>
      <c r="I3520" s="3" t="str">
        <f t="shared" si="585"/>
        <v/>
      </c>
      <c r="K3520" s="3">
        <f t="shared" si="586"/>
        <v>61</v>
      </c>
      <c r="L3520" s="3" t="str">
        <f t="shared" si="587"/>
        <v/>
      </c>
      <c r="N3520" s="48" t="s">
        <v>52</v>
      </c>
      <c r="O3520" s="57">
        <f t="shared" si="588"/>
        <v>1</v>
      </c>
      <c r="P3520" s="36"/>
      <c r="Q3520"/>
      <c r="R3520" s="37"/>
      <c r="S3520" s="185"/>
      <c r="T3520" s="62" t="str">
        <f>IF(N3520&lt;&gt;"Choose Race",VLOOKUP(Q3520,'Riders Names'!A$2:B$582,2,FALSE),"")</f>
        <v/>
      </c>
      <c r="U3520" s="45" t="str">
        <f>IF(P3520&gt;0,VLOOKUP(Q3520,'Riders Names'!A$2:B$582,1,FALSE),"")</f>
        <v/>
      </c>
      <c r="X3520" s="7" t="str">
        <f>IF('My Races'!$H$2="All",Q3520,CONCATENATE(Q3520,N3520))</f>
        <v>Choose Race</v>
      </c>
    </row>
    <row r="3521" spans="1:24" hidden="1" x14ac:dyDescent="0.2">
      <c r="A3521" s="73" t="str">
        <f t="shared" si="583"/>
        <v/>
      </c>
      <c r="B3521" s="3" t="str">
        <f t="shared" si="581"/>
        <v/>
      </c>
      <c r="E3521" s="14" t="str">
        <f t="shared" si="582"/>
        <v/>
      </c>
      <c r="F3521" s="3">
        <f t="shared" si="589"/>
        <v>8</v>
      </c>
      <c r="G3521" s="3" t="str">
        <f t="shared" si="584"/>
        <v/>
      </c>
      <c r="H3521" s="3">
        <f t="shared" si="590"/>
        <v>0</v>
      </c>
      <c r="I3521" s="3" t="str">
        <f t="shared" si="585"/>
        <v/>
      </c>
      <c r="K3521" s="3">
        <f t="shared" si="586"/>
        <v>61</v>
      </c>
      <c r="L3521" s="3" t="str">
        <f t="shared" si="587"/>
        <v/>
      </c>
      <c r="N3521" s="48" t="s">
        <v>52</v>
      </c>
      <c r="O3521" s="57">
        <f t="shared" si="588"/>
        <v>1</v>
      </c>
      <c r="P3521" s="36"/>
      <c r="Q3521"/>
      <c r="R3521" s="37"/>
      <c r="S3521" s="185"/>
      <c r="T3521" s="62" t="str">
        <f>IF(N3521&lt;&gt;"Choose Race",VLOOKUP(Q3521,'Riders Names'!A$2:B$582,2,FALSE),"")</f>
        <v/>
      </c>
      <c r="U3521" s="45" t="str">
        <f>IF(P3521&gt;0,VLOOKUP(Q3521,'Riders Names'!A$2:B$582,1,FALSE),"")</f>
        <v/>
      </c>
      <c r="X3521" s="7" t="str">
        <f>IF('My Races'!$H$2="All",Q3521,CONCATENATE(Q3521,N3521))</f>
        <v>Choose Race</v>
      </c>
    </row>
    <row r="3522" spans="1:24" hidden="1" x14ac:dyDescent="0.2">
      <c r="A3522" s="73" t="str">
        <f t="shared" si="583"/>
        <v/>
      </c>
      <c r="B3522" s="3" t="str">
        <f t="shared" si="581"/>
        <v/>
      </c>
      <c r="E3522" s="14" t="str">
        <f t="shared" si="582"/>
        <v/>
      </c>
      <c r="F3522" s="3">
        <f t="shared" si="589"/>
        <v>8</v>
      </c>
      <c r="G3522" s="3" t="str">
        <f t="shared" si="584"/>
        <v/>
      </c>
      <c r="H3522" s="3">
        <f t="shared" si="590"/>
        <v>0</v>
      </c>
      <c r="I3522" s="3" t="str">
        <f t="shared" si="585"/>
        <v/>
      </c>
      <c r="K3522" s="3">
        <f t="shared" si="586"/>
        <v>61</v>
      </c>
      <c r="L3522" s="3" t="str">
        <f t="shared" si="587"/>
        <v/>
      </c>
      <c r="N3522" s="48" t="s">
        <v>52</v>
      </c>
      <c r="O3522" s="57">
        <f t="shared" si="588"/>
        <v>1</v>
      </c>
      <c r="P3522" s="36"/>
      <c r="Q3522"/>
      <c r="R3522" s="37"/>
      <c r="S3522" s="185"/>
      <c r="T3522" s="62" t="str">
        <f>IF(N3522&lt;&gt;"Choose Race",VLOOKUP(Q3522,'Riders Names'!A$2:B$582,2,FALSE),"")</f>
        <v/>
      </c>
      <c r="U3522" s="45" t="str">
        <f>IF(P3522&gt;0,VLOOKUP(Q3522,'Riders Names'!A$2:B$582,1,FALSE),"")</f>
        <v/>
      </c>
      <c r="X3522" s="7" t="str">
        <f>IF('My Races'!$H$2="All",Q3522,CONCATENATE(Q3522,N3522))</f>
        <v>Choose Race</v>
      </c>
    </row>
    <row r="3523" spans="1:24" hidden="1" x14ac:dyDescent="0.2">
      <c r="A3523" s="73" t="str">
        <f t="shared" si="583"/>
        <v/>
      </c>
      <c r="B3523" s="3" t="str">
        <f t="shared" ref="B3523:B3586" si="591">IF(N3523=$AA$11,RANK(A3523,A$3:A$5000,1),"")</f>
        <v/>
      </c>
      <c r="E3523" s="14" t="str">
        <f t="shared" ref="E3523:E3586" si="592">IF(N3523=$AA$11,P3523,"")</f>
        <v/>
      </c>
      <c r="F3523" s="3">
        <f t="shared" si="589"/>
        <v>8</v>
      </c>
      <c r="G3523" s="3" t="str">
        <f t="shared" si="584"/>
        <v/>
      </c>
      <c r="H3523" s="3">
        <f t="shared" si="590"/>
        <v>0</v>
      </c>
      <c r="I3523" s="3" t="str">
        <f t="shared" si="585"/>
        <v/>
      </c>
      <c r="K3523" s="3">
        <f t="shared" si="586"/>
        <v>61</v>
      </c>
      <c r="L3523" s="3" t="str">
        <f t="shared" si="587"/>
        <v/>
      </c>
      <c r="N3523" s="48" t="s">
        <v>52</v>
      </c>
      <c r="O3523" s="57">
        <f t="shared" si="588"/>
        <v>1</v>
      </c>
      <c r="P3523" s="36"/>
      <c r="Q3523"/>
      <c r="R3523" s="37"/>
      <c r="S3523" s="185"/>
      <c r="T3523" s="62" t="str">
        <f>IF(N3523&lt;&gt;"Choose Race",VLOOKUP(Q3523,'Riders Names'!A$2:B$582,2,FALSE),"")</f>
        <v/>
      </c>
      <c r="U3523" s="45" t="str">
        <f>IF(P3523&gt;0,VLOOKUP(Q3523,'Riders Names'!A$2:B$582,1,FALSE),"")</f>
        <v/>
      </c>
      <c r="X3523" s="7" t="str">
        <f>IF('My Races'!$H$2="All",Q3523,CONCATENATE(Q3523,N3523))</f>
        <v>Choose Race</v>
      </c>
    </row>
    <row r="3524" spans="1:24" hidden="1" x14ac:dyDescent="0.2">
      <c r="A3524" s="73" t="str">
        <f t="shared" ref="A3524:A3587" si="593">IF(AND(N3524=$AA$11,$AA$7="All"),R3524,IF(AND(N3524=$AA$11,$AA$7=T3524),R3524,""))</f>
        <v/>
      </c>
      <c r="B3524" s="3" t="str">
        <f t="shared" si="591"/>
        <v/>
      </c>
      <c r="E3524" s="14" t="str">
        <f t="shared" si="592"/>
        <v/>
      </c>
      <c r="F3524" s="3">
        <f t="shared" si="589"/>
        <v>8</v>
      </c>
      <c r="G3524" s="3" t="str">
        <f t="shared" ref="G3524:G3587" si="594">IF(F3524&lt;&gt;F3523,F3524,"")</f>
        <v/>
      </c>
      <c r="H3524" s="3">
        <f t="shared" si="590"/>
        <v>0</v>
      </c>
      <c r="I3524" s="3" t="str">
        <f t="shared" ref="I3524:I3587" si="595">IF(H3524&lt;&gt;H3523,CONCATENATE($AA$11,H3524),"")</f>
        <v/>
      </c>
      <c r="K3524" s="3">
        <f t="shared" si="586"/>
        <v>61</v>
      </c>
      <c r="L3524" s="3" t="str">
        <f t="shared" si="587"/>
        <v/>
      </c>
      <c r="N3524" s="48" t="s">
        <v>52</v>
      </c>
      <c r="O3524" s="57">
        <f t="shared" si="588"/>
        <v>1</v>
      </c>
      <c r="P3524" s="36"/>
      <c r="Q3524"/>
      <c r="R3524" s="37"/>
      <c r="S3524" s="185"/>
      <c r="T3524" s="62" t="str">
        <f>IF(N3524&lt;&gt;"Choose Race",VLOOKUP(Q3524,'Riders Names'!A$2:B$582,2,FALSE),"")</f>
        <v/>
      </c>
      <c r="U3524" s="45" t="str">
        <f>IF(P3524&gt;0,VLOOKUP(Q3524,'Riders Names'!A$2:B$582,1,FALSE),"")</f>
        <v/>
      </c>
      <c r="X3524" s="7" t="str">
        <f>IF('My Races'!$H$2="All",Q3524,CONCATENATE(Q3524,N3524))</f>
        <v>Choose Race</v>
      </c>
    </row>
    <row r="3525" spans="1:24" hidden="1" x14ac:dyDescent="0.2">
      <c r="A3525" s="73" t="str">
        <f t="shared" si="593"/>
        <v/>
      </c>
      <c r="B3525" s="3" t="str">
        <f t="shared" si="591"/>
        <v/>
      </c>
      <c r="E3525" s="14" t="str">
        <f t="shared" si="592"/>
        <v/>
      </c>
      <c r="F3525" s="3">
        <f t="shared" si="589"/>
        <v>8</v>
      </c>
      <c r="G3525" s="3" t="str">
        <f t="shared" si="594"/>
        <v/>
      </c>
      <c r="H3525" s="3">
        <f t="shared" si="590"/>
        <v>0</v>
      </c>
      <c r="I3525" s="3" t="str">
        <f t="shared" si="595"/>
        <v/>
      </c>
      <c r="K3525" s="3">
        <f t="shared" si="586"/>
        <v>61</v>
      </c>
      <c r="L3525" s="3" t="str">
        <f t="shared" si="587"/>
        <v/>
      </c>
      <c r="N3525" s="48" t="s">
        <v>52</v>
      </c>
      <c r="O3525" s="57">
        <f t="shared" si="588"/>
        <v>1</v>
      </c>
      <c r="P3525" s="36"/>
      <c r="Q3525"/>
      <c r="R3525" s="37"/>
      <c r="S3525" s="185"/>
      <c r="T3525" s="62" t="str">
        <f>IF(N3525&lt;&gt;"Choose Race",VLOOKUP(Q3525,'Riders Names'!A$2:B$582,2,FALSE),"")</f>
        <v/>
      </c>
      <c r="U3525" s="45" t="str">
        <f>IF(P3525&gt;0,VLOOKUP(Q3525,'Riders Names'!A$2:B$582,1,FALSE),"")</f>
        <v/>
      </c>
      <c r="X3525" s="7" t="str">
        <f>IF('My Races'!$H$2="All",Q3525,CONCATENATE(Q3525,N3525))</f>
        <v>Choose Race</v>
      </c>
    </row>
    <row r="3526" spans="1:24" hidden="1" x14ac:dyDescent="0.2">
      <c r="A3526" s="73" t="str">
        <f t="shared" si="593"/>
        <v/>
      </c>
      <c r="B3526" s="3" t="str">
        <f t="shared" si="591"/>
        <v/>
      </c>
      <c r="E3526" s="14" t="str">
        <f t="shared" si="592"/>
        <v/>
      </c>
      <c r="F3526" s="3">
        <f t="shared" si="589"/>
        <v>8</v>
      </c>
      <c r="G3526" s="3" t="str">
        <f t="shared" si="594"/>
        <v/>
      </c>
      <c r="H3526" s="3">
        <f t="shared" si="590"/>
        <v>0</v>
      </c>
      <c r="I3526" s="3" t="str">
        <f t="shared" si="595"/>
        <v/>
      </c>
      <c r="K3526" s="3">
        <f t="shared" si="586"/>
        <v>61</v>
      </c>
      <c r="L3526" s="3" t="str">
        <f t="shared" si="587"/>
        <v/>
      </c>
      <c r="N3526" s="48" t="s">
        <v>52</v>
      </c>
      <c r="O3526" s="57">
        <f t="shared" si="588"/>
        <v>1</v>
      </c>
      <c r="P3526" s="36"/>
      <c r="Q3526"/>
      <c r="R3526" s="37"/>
      <c r="S3526" s="185"/>
      <c r="T3526" s="62" t="str">
        <f>IF(N3526&lt;&gt;"Choose Race",VLOOKUP(Q3526,'Riders Names'!A$2:B$582,2,FALSE),"")</f>
        <v/>
      </c>
      <c r="U3526" s="45" t="str">
        <f>IF(P3526&gt;0,VLOOKUP(Q3526,'Riders Names'!A$2:B$582,1,FALSE),"")</f>
        <v/>
      </c>
      <c r="X3526" s="7" t="str">
        <f>IF('My Races'!$H$2="All",Q3526,CONCATENATE(Q3526,N3526))</f>
        <v>Choose Race</v>
      </c>
    </row>
    <row r="3527" spans="1:24" hidden="1" x14ac:dyDescent="0.2">
      <c r="A3527" s="73" t="str">
        <f t="shared" si="593"/>
        <v/>
      </c>
      <c r="B3527" s="3" t="str">
        <f t="shared" si="591"/>
        <v/>
      </c>
      <c r="E3527" s="14" t="str">
        <f t="shared" si="592"/>
        <v/>
      </c>
      <c r="F3527" s="3">
        <f t="shared" si="589"/>
        <v>8</v>
      </c>
      <c r="G3527" s="3" t="str">
        <f t="shared" si="594"/>
        <v/>
      </c>
      <c r="H3527" s="3">
        <f t="shared" si="590"/>
        <v>0</v>
      </c>
      <c r="I3527" s="3" t="str">
        <f t="shared" si="595"/>
        <v/>
      </c>
      <c r="K3527" s="3">
        <f t="shared" si="586"/>
        <v>61</v>
      </c>
      <c r="L3527" s="3" t="str">
        <f t="shared" si="587"/>
        <v/>
      </c>
      <c r="N3527" s="48" t="s">
        <v>52</v>
      </c>
      <c r="O3527" s="57">
        <f t="shared" si="588"/>
        <v>1</v>
      </c>
      <c r="P3527" s="36"/>
      <c r="Q3527"/>
      <c r="R3527" s="37"/>
      <c r="S3527" s="185"/>
      <c r="T3527" s="62" t="str">
        <f>IF(N3527&lt;&gt;"Choose Race",VLOOKUP(Q3527,'Riders Names'!A$2:B$582,2,FALSE),"")</f>
        <v/>
      </c>
      <c r="U3527" s="45" t="str">
        <f>IF(P3527&gt;0,VLOOKUP(Q3527,'Riders Names'!A$2:B$582,1,FALSE),"")</f>
        <v/>
      </c>
      <c r="X3527" s="7" t="str">
        <f>IF('My Races'!$H$2="All",Q3527,CONCATENATE(Q3527,N3527))</f>
        <v>Choose Race</v>
      </c>
    </row>
    <row r="3528" spans="1:24" hidden="1" x14ac:dyDescent="0.2">
      <c r="A3528" s="73" t="str">
        <f t="shared" si="593"/>
        <v/>
      </c>
      <c r="B3528" s="3" t="str">
        <f t="shared" si="591"/>
        <v/>
      </c>
      <c r="E3528" s="14" t="str">
        <f t="shared" si="592"/>
        <v/>
      </c>
      <c r="F3528" s="3">
        <f t="shared" si="589"/>
        <v>8</v>
      </c>
      <c r="G3528" s="3" t="str">
        <f t="shared" si="594"/>
        <v/>
      </c>
      <c r="H3528" s="3">
        <f t="shared" si="590"/>
        <v>0</v>
      </c>
      <c r="I3528" s="3" t="str">
        <f t="shared" si="595"/>
        <v/>
      </c>
      <c r="K3528" s="3">
        <f t="shared" si="586"/>
        <v>61</v>
      </c>
      <c r="L3528" s="3" t="str">
        <f t="shared" si="587"/>
        <v/>
      </c>
      <c r="N3528" s="48" t="s">
        <v>52</v>
      </c>
      <c r="O3528" s="57">
        <f t="shared" si="588"/>
        <v>1</v>
      </c>
      <c r="P3528" s="36"/>
      <c r="Q3528"/>
      <c r="R3528" s="37"/>
      <c r="S3528" s="185"/>
      <c r="T3528" s="62" t="str">
        <f>IF(N3528&lt;&gt;"Choose Race",VLOOKUP(Q3528,'Riders Names'!A$2:B$582,2,FALSE),"")</f>
        <v/>
      </c>
      <c r="U3528" s="45" t="str">
        <f>IF(P3528&gt;0,VLOOKUP(Q3528,'Riders Names'!A$2:B$582,1,FALSE),"")</f>
        <v/>
      </c>
      <c r="X3528" s="7" t="str">
        <f>IF('My Races'!$H$2="All",Q3528,CONCATENATE(Q3528,N3528))</f>
        <v>Choose Race</v>
      </c>
    </row>
    <row r="3529" spans="1:24" hidden="1" x14ac:dyDescent="0.2">
      <c r="A3529" s="73" t="str">
        <f t="shared" si="593"/>
        <v/>
      </c>
      <c r="B3529" s="3" t="str">
        <f t="shared" si="591"/>
        <v/>
      </c>
      <c r="E3529" s="14" t="str">
        <f t="shared" si="592"/>
        <v/>
      </c>
      <c r="F3529" s="3">
        <f t="shared" si="589"/>
        <v>8</v>
      </c>
      <c r="G3529" s="3" t="str">
        <f t="shared" si="594"/>
        <v/>
      </c>
      <c r="H3529" s="3">
        <f t="shared" si="590"/>
        <v>0</v>
      </c>
      <c r="I3529" s="3" t="str">
        <f t="shared" si="595"/>
        <v/>
      </c>
      <c r="K3529" s="3">
        <f t="shared" ref="K3529:K3592" si="596">IF(X3529=$AA$6,K3528+1,K3528)</f>
        <v>61</v>
      </c>
      <c r="L3529" s="3" t="str">
        <f t="shared" ref="L3529:L3592" si="597">IF(K3529&lt;&gt;K3528,CONCATENATE($AA$4,K3529),"")</f>
        <v/>
      </c>
      <c r="N3529" s="48" t="s">
        <v>52</v>
      </c>
      <c r="O3529" s="57">
        <f t="shared" si="588"/>
        <v>1</v>
      </c>
      <c r="P3529" s="36"/>
      <c r="Q3529"/>
      <c r="R3529" s="37"/>
      <c r="S3529" s="185"/>
      <c r="T3529" s="62" t="str">
        <f>IF(N3529&lt;&gt;"Choose Race",VLOOKUP(Q3529,'Riders Names'!A$2:B$582,2,FALSE),"")</f>
        <v/>
      </c>
      <c r="U3529" s="45" t="str">
        <f>IF(P3529&gt;0,VLOOKUP(Q3529,'Riders Names'!A$2:B$582,1,FALSE),"")</f>
        <v/>
      </c>
      <c r="X3529" s="7" t="str">
        <f>IF('My Races'!$H$2="All",Q3529,CONCATENATE(Q3529,N3529))</f>
        <v>Choose Race</v>
      </c>
    </row>
    <row r="3530" spans="1:24" hidden="1" x14ac:dyDescent="0.2">
      <c r="A3530" s="73" t="str">
        <f t="shared" si="593"/>
        <v/>
      </c>
      <c r="B3530" s="3" t="str">
        <f t="shared" si="591"/>
        <v/>
      </c>
      <c r="E3530" s="14" t="str">
        <f t="shared" si="592"/>
        <v/>
      </c>
      <c r="F3530" s="3">
        <f t="shared" si="589"/>
        <v>8</v>
      </c>
      <c r="G3530" s="3" t="str">
        <f t="shared" si="594"/>
        <v/>
      </c>
      <c r="H3530" s="3">
        <f t="shared" si="590"/>
        <v>0</v>
      </c>
      <c r="I3530" s="3" t="str">
        <f t="shared" si="595"/>
        <v/>
      </c>
      <c r="K3530" s="3">
        <f t="shared" si="596"/>
        <v>61</v>
      </c>
      <c r="L3530" s="3" t="str">
        <f t="shared" si="597"/>
        <v/>
      </c>
      <c r="N3530" s="48" t="s">
        <v>52</v>
      </c>
      <c r="O3530" s="57">
        <f t="shared" si="588"/>
        <v>1</v>
      </c>
      <c r="P3530" s="36"/>
      <c r="Q3530"/>
      <c r="R3530" s="37"/>
      <c r="S3530" s="185"/>
      <c r="T3530" s="62" t="str">
        <f>IF(N3530&lt;&gt;"Choose Race",VLOOKUP(Q3530,'Riders Names'!A$2:B$582,2,FALSE),"")</f>
        <v/>
      </c>
      <c r="U3530" s="45" t="str">
        <f>IF(P3530&gt;0,VLOOKUP(Q3530,'Riders Names'!A$2:B$582,1,FALSE),"")</f>
        <v/>
      </c>
      <c r="X3530" s="7" t="str">
        <f>IF('My Races'!$H$2="All",Q3530,CONCATENATE(Q3530,N3530))</f>
        <v>Choose Race</v>
      </c>
    </row>
    <row r="3531" spans="1:24" hidden="1" x14ac:dyDescent="0.2">
      <c r="A3531" s="73" t="str">
        <f t="shared" si="593"/>
        <v/>
      </c>
      <c r="B3531" s="3" t="str">
        <f t="shared" si="591"/>
        <v/>
      </c>
      <c r="E3531" s="14" t="str">
        <f t="shared" si="592"/>
        <v/>
      </c>
      <c r="F3531" s="3">
        <f t="shared" si="589"/>
        <v>8</v>
      </c>
      <c r="G3531" s="3" t="str">
        <f t="shared" si="594"/>
        <v/>
      </c>
      <c r="H3531" s="3">
        <f t="shared" si="590"/>
        <v>0</v>
      </c>
      <c r="I3531" s="3" t="str">
        <f t="shared" si="595"/>
        <v/>
      </c>
      <c r="K3531" s="3">
        <f t="shared" si="596"/>
        <v>61</v>
      </c>
      <c r="L3531" s="3" t="str">
        <f t="shared" si="597"/>
        <v/>
      </c>
      <c r="N3531" s="48" t="s">
        <v>52</v>
      </c>
      <c r="O3531" s="57">
        <f t="shared" si="588"/>
        <v>1</v>
      </c>
      <c r="P3531" s="36"/>
      <c r="Q3531"/>
      <c r="R3531" s="37"/>
      <c r="S3531" s="185"/>
      <c r="T3531" s="62" t="str">
        <f>IF(N3531&lt;&gt;"Choose Race",VLOOKUP(Q3531,'Riders Names'!A$2:B$582,2,FALSE),"")</f>
        <v/>
      </c>
      <c r="U3531" s="45" t="str">
        <f>IF(P3531&gt;0,VLOOKUP(Q3531,'Riders Names'!A$2:B$582,1,FALSE),"")</f>
        <v/>
      </c>
      <c r="X3531" s="7" t="str">
        <f>IF('My Races'!$H$2="All",Q3531,CONCATENATE(Q3531,N3531))</f>
        <v>Choose Race</v>
      </c>
    </row>
    <row r="3532" spans="1:24" hidden="1" x14ac:dyDescent="0.2">
      <c r="A3532" s="73" t="str">
        <f t="shared" si="593"/>
        <v/>
      </c>
      <c r="B3532" s="3" t="str">
        <f t="shared" si="591"/>
        <v/>
      </c>
      <c r="E3532" s="14" t="str">
        <f t="shared" si="592"/>
        <v/>
      </c>
      <c r="F3532" s="3">
        <f t="shared" si="589"/>
        <v>8</v>
      </c>
      <c r="G3532" s="3" t="str">
        <f t="shared" si="594"/>
        <v/>
      </c>
      <c r="H3532" s="3">
        <f t="shared" si="590"/>
        <v>0</v>
      </c>
      <c r="I3532" s="3" t="str">
        <f t="shared" si="595"/>
        <v/>
      </c>
      <c r="K3532" s="3">
        <f t="shared" si="596"/>
        <v>61</v>
      </c>
      <c r="L3532" s="3" t="str">
        <f t="shared" si="597"/>
        <v/>
      </c>
      <c r="N3532" s="48" t="s">
        <v>52</v>
      </c>
      <c r="O3532" s="57">
        <f t="shared" si="588"/>
        <v>1</v>
      </c>
      <c r="P3532" s="36"/>
      <c r="Q3532"/>
      <c r="R3532" s="37"/>
      <c r="S3532" s="185"/>
      <c r="T3532" s="62" t="str">
        <f>IF(N3532&lt;&gt;"Choose Race",VLOOKUP(Q3532,'Riders Names'!A$2:B$582,2,FALSE),"")</f>
        <v/>
      </c>
      <c r="U3532" s="45" t="str">
        <f>IF(P3532&gt;0,VLOOKUP(Q3532,'Riders Names'!A$2:B$582,1,FALSE),"")</f>
        <v/>
      </c>
      <c r="X3532" s="7" t="str">
        <f>IF('My Races'!$H$2="All",Q3532,CONCATENATE(Q3532,N3532))</f>
        <v>Choose Race</v>
      </c>
    </row>
    <row r="3533" spans="1:24" hidden="1" x14ac:dyDescent="0.2">
      <c r="A3533" s="73" t="str">
        <f t="shared" si="593"/>
        <v/>
      </c>
      <c r="B3533" s="3" t="str">
        <f t="shared" si="591"/>
        <v/>
      </c>
      <c r="E3533" s="14" t="str">
        <f t="shared" si="592"/>
        <v/>
      </c>
      <c r="F3533" s="3">
        <f t="shared" si="589"/>
        <v>8</v>
      </c>
      <c r="G3533" s="3" t="str">
        <f t="shared" si="594"/>
        <v/>
      </c>
      <c r="H3533" s="3">
        <f t="shared" si="590"/>
        <v>0</v>
      </c>
      <c r="I3533" s="3" t="str">
        <f t="shared" si="595"/>
        <v/>
      </c>
      <c r="K3533" s="3">
        <f t="shared" si="596"/>
        <v>61</v>
      </c>
      <c r="L3533" s="3" t="str">
        <f t="shared" si="597"/>
        <v/>
      </c>
      <c r="N3533" s="48" t="s">
        <v>52</v>
      </c>
      <c r="O3533" s="57">
        <f t="shared" si="588"/>
        <v>1</v>
      </c>
      <c r="P3533" s="36"/>
      <c r="Q3533"/>
      <c r="R3533" s="37"/>
      <c r="S3533" s="185"/>
      <c r="T3533" s="62" t="str">
        <f>IF(N3533&lt;&gt;"Choose Race",VLOOKUP(Q3533,'Riders Names'!A$2:B$582,2,FALSE),"")</f>
        <v/>
      </c>
      <c r="U3533" s="45" t="str">
        <f>IF(P3533&gt;0,VLOOKUP(Q3533,'Riders Names'!A$2:B$582,1,FALSE),"")</f>
        <v/>
      </c>
      <c r="X3533" s="7" t="str">
        <f>IF('My Races'!$H$2="All",Q3533,CONCATENATE(Q3533,N3533))</f>
        <v>Choose Race</v>
      </c>
    </row>
    <row r="3534" spans="1:24" hidden="1" x14ac:dyDescent="0.2">
      <c r="A3534" s="73" t="str">
        <f t="shared" si="593"/>
        <v/>
      </c>
      <c r="B3534" s="3" t="str">
        <f t="shared" si="591"/>
        <v/>
      </c>
      <c r="E3534" s="14" t="str">
        <f t="shared" si="592"/>
        <v/>
      </c>
      <c r="F3534" s="3">
        <f t="shared" si="589"/>
        <v>8</v>
      </c>
      <c r="G3534" s="3" t="str">
        <f t="shared" si="594"/>
        <v/>
      </c>
      <c r="H3534" s="3">
        <f t="shared" si="590"/>
        <v>0</v>
      </c>
      <c r="I3534" s="3" t="str">
        <f t="shared" si="595"/>
        <v/>
      </c>
      <c r="K3534" s="3">
        <f t="shared" si="596"/>
        <v>61</v>
      </c>
      <c r="L3534" s="3" t="str">
        <f t="shared" si="597"/>
        <v/>
      </c>
      <c r="N3534" s="48" t="s">
        <v>52</v>
      </c>
      <c r="O3534" s="57">
        <f t="shared" si="588"/>
        <v>1</v>
      </c>
      <c r="P3534" s="36"/>
      <c r="Q3534"/>
      <c r="R3534" s="37"/>
      <c r="S3534" s="185"/>
      <c r="T3534" s="62" t="str">
        <f>IF(N3534&lt;&gt;"Choose Race",VLOOKUP(Q3534,'Riders Names'!A$2:B$582,2,FALSE),"")</f>
        <v/>
      </c>
      <c r="U3534" s="45" t="str">
        <f>IF(P3534&gt;0,VLOOKUP(Q3534,'Riders Names'!A$2:B$582,1,FALSE),"")</f>
        <v/>
      </c>
      <c r="X3534" s="7" t="str">
        <f>IF('My Races'!$H$2="All",Q3534,CONCATENATE(Q3534,N3534))</f>
        <v>Choose Race</v>
      </c>
    </row>
    <row r="3535" spans="1:24" hidden="1" x14ac:dyDescent="0.2">
      <c r="A3535" s="73" t="str">
        <f t="shared" si="593"/>
        <v/>
      </c>
      <c r="B3535" s="3" t="str">
        <f t="shared" si="591"/>
        <v/>
      </c>
      <c r="E3535" s="14" t="str">
        <f t="shared" si="592"/>
        <v/>
      </c>
      <c r="F3535" s="3">
        <f t="shared" si="589"/>
        <v>8</v>
      </c>
      <c r="G3535" s="3" t="str">
        <f t="shared" si="594"/>
        <v/>
      </c>
      <c r="H3535" s="3">
        <f t="shared" si="590"/>
        <v>0</v>
      </c>
      <c r="I3535" s="3" t="str">
        <f t="shared" si="595"/>
        <v/>
      </c>
      <c r="K3535" s="3">
        <f t="shared" si="596"/>
        <v>61</v>
      </c>
      <c r="L3535" s="3" t="str">
        <f t="shared" si="597"/>
        <v/>
      </c>
      <c r="N3535" s="48" t="s">
        <v>52</v>
      </c>
      <c r="O3535" s="57">
        <f t="shared" si="588"/>
        <v>1</v>
      </c>
      <c r="P3535" s="36"/>
      <c r="Q3535"/>
      <c r="R3535" s="37"/>
      <c r="S3535" s="185"/>
      <c r="T3535" s="62" t="str">
        <f>IF(N3535&lt;&gt;"Choose Race",VLOOKUP(Q3535,'Riders Names'!A$2:B$582,2,FALSE),"")</f>
        <v/>
      </c>
      <c r="U3535" s="45" t="str">
        <f>IF(P3535&gt;0,VLOOKUP(Q3535,'Riders Names'!A$2:B$582,1,FALSE),"")</f>
        <v/>
      </c>
      <c r="X3535" s="7" t="str">
        <f>IF('My Races'!$H$2="All",Q3535,CONCATENATE(Q3535,N3535))</f>
        <v>Choose Race</v>
      </c>
    </row>
    <row r="3536" spans="1:24" hidden="1" x14ac:dyDescent="0.2">
      <c r="A3536" s="73" t="str">
        <f t="shared" si="593"/>
        <v/>
      </c>
      <c r="B3536" s="3" t="str">
        <f t="shared" si="591"/>
        <v/>
      </c>
      <c r="E3536" s="14" t="str">
        <f t="shared" si="592"/>
        <v/>
      </c>
      <c r="F3536" s="3">
        <f t="shared" si="589"/>
        <v>8</v>
      </c>
      <c r="G3536" s="3" t="str">
        <f t="shared" si="594"/>
        <v/>
      </c>
      <c r="H3536" s="3">
        <f t="shared" si="590"/>
        <v>0</v>
      </c>
      <c r="I3536" s="3" t="str">
        <f t="shared" si="595"/>
        <v/>
      </c>
      <c r="K3536" s="3">
        <f t="shared" si="596"/>
        <v>61</v>
      </c>
      <c r="L3536" s="3" t="str">
        <f t="shared" si="597"/>
        <v/>
      </c>
      <c r="N3536" s="48" t="s">
        <v>52</v>
      </c>
      <c r="O3536" s="57">
        <f t="shared" ref="O3536:O3599" si="598">IF(AND(N3536&lt;&gt;"Choose Race",N3536=N3535),O3535+1,1)</f>
        <v>1</v>
      </c>
      <c r="P3536" s="36"/>
      <c r="Q3536"/>
      <c r="R3536" s="37"/>
      <c r="S3536" s="185"/>
      <c r="T3536" s="62" t="str">
        <f>IF(N3536&lt;&gt;"Choose Race",VLOOKUP(Q3536,'Riders Names'!A$2:B$582,2,FALSE),"")</f>
        <v/>
      </c>
      <c r="U3536" s="45" t="str">
        <f>IF(P3536&gt;0,VLOOKUP(Q3536,'Riders Names'!A$2:B$582,1,FALSE),"")</f>
        <v/>
      </c>
      <c r="X3536" s="7" t="str">
        <f>IF('My Races'!$H$2="All",Q3536,CONCATENATE(Q3536,N3536))</f>
        <v>Choose Race</v>
      </c>
    </row>
    <row r="3537" spans="1:24" hidden="1" x14ac:dyDescent="0.2">
      <c r="A3537" s="73" t="str">
        <f t="shared" si="593"/>
        <v/>
      </c>
      <c r="B3537" s="3" t="str">
        <f t="shared" si="591"/>
        <v/>
      </c>
      <c r="E3537" s="14" t="str">
        <f t="shared" si="592"/>
        <v/>
      </c>
      <c r="F3537" s="3">
        <f t="shared" si="589"/>
        <v>8</v>
      </c>
      <c r="G3537" s="3" t="str">
        <f t="shared" si="594"/>
        <v/>
      </c>
      <c r="H3537" s="3">
        <f t="shared" si="590"/>
        <v>0</v>
      </c>
      <c r="I3537" s="3" t="str">
        <f t="shared" si="595"/>
        <v/>
      </c>
      <c r="K3537" s="3">
        <f t="shared" si="596"/>
        <v>61</v>
      </c>
      <c r="L3537" s="3" t="str">
        <f t="shared" si="597"/>
        <v/>
      </c>
      <c r="N3537" s="48" t="s">
        <v>52</v>
      </c>
      <c r="O3537" s="57">
        <f t="shared" si="598"/>
        <v>1</v>
      </c>
      <c r="P3537" s="36"/>
      <c r="Q3537"/>
      <c r="R3537" s="37"/>
      <c r="S3537" s="185"/>
      <c r="T3537" s="62" t="str">
        <f>IF(N3537&lt;&gt;"Choose Race",VLOOKUP(Q3537,'Riders Names'!A$2:B$582,2,FALSE),"")</f>
        <v/>
      </c>
      <c r="U3537" s="45" t="str">
        <f>IF(P3537&gt;0,VLOOKUP(Q3537,'Riders Names'!A$2:B$582,1,FALSE),"")</f>
        <v/>
      </c>
      <c r="X3537" s="7" t="str">
        <f>IF('My Races'!$H$2="All",Q3537,CONCATENATE(Q3537,N3537))</f>
        <v>Choose Race</v>
      </c>
    </row>
    <row r="3538" spans="1:24" hidden="1" x14ac:dyDescent="0.2">
      <c r="A3538" s="73" t="str">
        <f t="shared" si="593"/>
        <v/>
      </c>
      <c r="B3538" s="3" t="str">
        <f t="shared" si="591"/>
        <v/>
      </c>
      <c r="E3538" s="14" t="str">
        <f t="shared" si="592"/>
        <v/>
      </c>
      <c r="F3538" s="3">
        <f t="shared" si="589"/>
        <v>8</v>
      </c>
      <c r="G3538" s="3" t="str">
        <f t="shared" si="594"/>
        <v/>
      </c>
      <c r="H3538" s="3">
        <f t="shared" si="590"/>
        <v>0</v>
      </c>
      <c r="I3538" s="3" t="str">
        <f t="shared" si="595"/>
        <v/>
      </c>
      <c r="K3538" s="3">
        <f t="shared" si="596"/>
        <v>61</v>
      </c>
      <c r="L3538" s="3" t="str">
        <f t="shared" si="597"/>
        <v/>
      </c>
      <c r="N3538" s="48" t="s">
        <v>52</v>
      </c>
      <c r="O3538" s="57">
        <f t="shared" si="598"/>
        <v>1</v>
      </c>
      <c r="P3538" s="36"/>
      <c r="Q3538"/>
      <c r="R3538" s="37"/>
      <c r="S3538" s="185"/>
      <c r="T3538" s="62" t="str">
        <f>IF(N3538&lt;&gt;"Choose Race",VLOOKUP(Q3538,'Riders Names'!A$2:B$582,2,FALSE),"")</f>
        <v/>
      </c>
      <c r="U3538" s="45" t="str">
        <f>IF(P3538&gt;0,VLOOKUP(Q3538,'Riders Names'!A$2:B$582,1,FALSE),"")</f>
        <v/>
      </c>
      <c r="X3538" s="7" t="str">
        <f>IF('My Races'!$H$2="All",Q3538,CONCATENATE(Q3538,N3538))</f>
        <v>Choose Race</v>
      </c>
    </row>
    <row r="3539" spans="1:24" hidden="1" x14ac:dyDescent="0.2">
      <c r="A3539" s="73" t="str">
        <f t="shared" si="593"/>
        <v/>
      </c>
      <c r="B3539" s="3" t="str">
        <f t="shared" si="591"/>
        <v/>
      </c>
      <c r="E3539" s="14" t="str">
        <f t="shared" si="592"/>
        <v/>
      </c>
      <c r="F3539" s="3">
        <f t="shared" ref="F3539:F3602" si="599">IF(AND(E3539&lt;&gt;"",E3538&lt;&gt;E3539),F3538+1,F3538)</f>
        <v>8</v>
      </c>
      <c r="G3539" s="3" t="str">
        <f t="shared" si="594"/>
        <v/>
      </c>
      <c r="H3539" s="3">
        <f t="shared" si="590"/>
        <v>0</v>
      </c>
      <c r="I3539" s="3" t="str">
        <f t="shared" si="595"/>
        <v/>
      </c>
      <c r="K3539" s="3">
        <f t="shared" si="596"/>
        <v>61</v>
      </c>
      <c r="L3539" s="3" t="str">
        <f t="shared" si="597"/>
        <v/>
      </c>
      <c r="N3539" s="48" t="s">
        <v>52</v>
      </c>
      <c r="O3539" s="57">
        <f t="shared" si="598"/>
        <v>1</v>
      </c>
      <c r="P3539" s="36"/>
      <c r="Q3539"/>
      <c r="R3539" s="37"/>
      <c r="S3539" s="185"/>
      <c r="T3539" s="62" t="str">
        <f>IF(N3539&lt;&gt;"Choose Race",VLOOKUP(Q3539,'Riders Names'!A$2:B$582,2,FALSE),"")</f>
        <v/>
      </c>
      <c r="U3539" s="45" t="str">
        <f>IF(P3539&gt;0,VLOOKUP(Q3539,'Riders Names'!A$2:B$582,1,FALSE),"")</f>
        <v/>
      </c>
      <c r="X3539" s="7" t="str">
        <f>IF('My Races'!$H$2="All",Q3539,CONCATENATE(Q3539,N3539))</f>
        <v>Choose Race</v>
      </c>
    </row>
    <row r="3540" spans="1:24" hidden="1" x14ac:dyDescent="0.2">
      <c r="A3540" s="73" t="str">
        <f t="shared" si="593"/>
        <v/>
      </c>
      <c r="B3540" s="3" t="str">
        <f t="shared" si="591"/>
        <v/>
      </c>
      <c r="E3540" s="14" t="str">
        <f t="shared" si="592"/>
        <v/>
      </c>
      <c r="F3540" s="3">
        <f t="shared" si="599"/>
        <v>8</v>
      </c>
      <c r="G3540" s="3" t="str">
        <f t="shared" si="594"/>
        <v/>
      </c>
      <c r="H3540" s="3">
        <f t="shared" si="590"/>
        <v>0</v>
      </c>
      <c r="I3540" s="3" t="str">
        <f t="shared" si="595"/>
        <v/>
      </c>
      <c r="K3540" s="3">
        <f t="shared" si="596"/>
        <v>61</v>
      </c>
      <c r="L3540" s="3" t="str">
        <f t="shared" si="597"/>
        <v/>
      </c>
      <c r="N3540" s="48" t="s">
        <v>52</v>
      </c>
      <c r="O3540" s="57">
        <f t="shared" si="598"/>
        <v>1</v>
      </c>
      <c r="P3540" s="36"/>
      <c r="Q3540"/>
      <c r="R3540" s="37"/>
      <c r="S3540" s="185"/>
      <c r="T3540" s="62" t="str">
        <f>IF(N3540&lt;&gt;"Choose Race",VLOOKUP(Q3540,'Riders Names'!A$2:B$582,2,FALSE),"")</f>
        <v/>
      </c>
      <c r="U3540" s="45" t="str">
        <f>IF(P3540&gt;0,VLOOKUP(Q3540,'Riders Names'!A$2:B$582,1,FALSE),"")</f>
        <v/>
      </c>
      <c r="X3540" s="7" t="str">
        <f>IF('My Races'!$H$2="All",Q3540,CONCATENATE(Q3540,N3540))</f>
        <v>Choose Race</v>
      </c>
    </row>
    <row r="3541" spans="1:24" hidden="1" x14ac:dyDescent="0.2">
      <c r="A3541" s="73" t="str">
        <f t="shared" si="593"/>
        <v/>
      </c>
      <c r="B3541" s="3" t="str">
        <f t="shared" si="591"/>
        <v/>
      </c>
      <c r="E3541" s="14" t="str">
        <f t="shared" si="592"/>
        <v/>
      </c>
      <c r="F3541" s="3">
        <f t="shared" si="599"/>
        <v>8</v>
      </c>
      <c r="G3541" s="3" t="str">
        <f t="shared" si="594"/>
        <v/>
      </c>
      <c r="H3541" s="3">
        <f t="shared" si="590"/>
        <v>0</v>
      </c>
      <c r="I3541" s="3" t="str">
        <f t="shared" si="595"/>
        <v/>
      </c>
      <c r="K3541" s="3">
        <f t="shared" si="596"/>
        <v>61</v>
      </c>
      <c r="L3541" s="3" t="str">
        <f t="shared" si="597"/>
        <v/>
      </c>
      <c r="N3541" s="48" t="s">
        <v>52</v>
      </c>
      <c r="O3541" s="57">
        <f t="shared" si="598"/>
        <v>1</v>
      </c>
      <c r="P3541" s="36"/>
      <c r="Q3541"/>
      <c r="R3541" s="37"/>
      <c r="S3541" s="185"/>
      <c r="T3541" s="62" t="str">
        <f>IF(N3541&lt;&gt;"Choose Race",VLOOKUP(Q3541,'Riders Names'!A$2:B$582,2,FALSE),"")</f>
        <v/>
      </c>
      <c r="U3541" s="45" t="str">
        <f>IF(P3541&gt;0,VLOOKUP(Q3541,'Riders Names'!A$2:B$582,1,FALSE),"")</f>
        <v/>
      </c>
      <c r="X3541" s="7" t="str">
        <f>IF('My Races'!$H$2="All",Q3541,CONCATENATE(Q3541,N3541))</f>
        <v>Choose Race</v>
      </c>
    </row>
    <row r="3542" spans="1:24" hidden="1" x14ac:dyDescent="0.2">
      <c r="A3542" s="73" t="str">
        <f t="shared" si="593"/>
        <v/>
      </c>
      <c r="B3542" s="3" t="str">
        <f t="shared" si="591"/>
        <v/>
      </c>
      <c r="E3542" s="14" t="str">
        <f t="shared" si="592"/>
        <v/>
      </c>
      <c r="F3542" s="3">
        <f t="shared" si="599"/>
        <v>8</v>
      </c>
      <c r="G3542" s="3" t="str">
        <f t="shared" si="594"/>
        <v/>
      </c>
      <c r="H3542" s="3">
        <f t="shared" si="590"/>
        <v>0</v>
      </c>
      <c r="I3542" s="3" t="str">
        <f t="shared" si="595"/>
        <v/>
      </c>
      <c r="K3542" s="3">
        <f t="shared" si="596"/>
        <v>61</v>
      </c>
      <c r="L3542" s="3" t="str">
        <f t="shared" si="597"/>
        <v/>
      </c>
      <c r="N3542" s="48" t="s">
        <v>52</v>
      </c>
      <c r="O3542" s="57">
        <f t="shared" si="598"/>
        <v>1</v>
      </c>
      <c r="P3542" s="36"/>
      <c r="Q3542"/>
      <c r="R3542" s="37"/>
      <c r="S3542" s="185"/>
      <c r="T3542" s="62" t="str">
        <f>IF(N3542&lt;&gt;"Choose Race",VLOOKUP(Q3542,'Riders Names'!A$2:B$582,2,FALSE),"")</f>
        <v/>
      </c>
      <c r="U3542" s="45" t="str">
        <f>IF(P3542&gt;0,VLOOKUP(Q3542,'Riders Names'!A$2:B$582,1,FALSE),"")</f>
        <v/>
      </c>
      <c r="X3542" s="7" t="str">
        <f>IF('My Races'!$H$2="All",Q3542,CONCATENATE(Q3542,N3542))</f>
        <v>Choose Race</v>
      </c>
    </row>
    <row r="3543" spans="1:24" hidden="1" x14ac:dyDescent="0.2">
      <c r="A3543" s="73" t="str">
        <f t="shared" si="593"/>
        <v/>
      </c>
      <c r="B3543" s="3" t="str">
        <f t="shared" si="591"/>
        <v/>
      </c>
      <c r="E3543" s="14" t="str">
        <f t="shared" si="592"/>
        <v/>
      </c>
      <c r="F3543" s="3">
        <f t="shared" si="599"/>
        <v>8</v>
      </c>
      <c r="G3543" s="3" t="str">
        <f t="shared" si="594"/>
        <v/>
      </c>
      <c r="H3543" s="3">
        <f t="shared" si="590"/>
        <v>0</v>
      </c>
      <c r="I3543" s="3" t="str">
        <f t="shared" si="595"/>
        <v/>
      </c>
      <c r="K3543" s="3">
        <f t="shared" si="596"/>
        <v>61</v>
      </c>
      <c r="L3543" s="3" t="str">
        <f t="shared" si="597"/>
        <v/>
      </c>
      <c r="N3543" s="48" t="s">
        <v>52</v>
      </c>
      <c r="O3543" s="57">
        <f t="shared" si="598"/>
        <v>1</v>
      </c>
      <c r="P3543" s="36"/>
      <c r="Q3543"/>
      <c r="R3543" s="37"/>
      <c r="S3543" s="185"/>
      <c r="T3543" s="62" t="str">
        <f>IF(N3543&lt;&gt;"Choose Race",VLOOKUP(Q3543,'Riders Names'!A$2:B$582,2,FALSE),"")</f>
        <v/>
      </c>
      <c r="U3543" s="45" t="str">
        <f>IF(P3543&gt;0,VLOOKUP(Q3543,'Riders Names'!A$2:B$582,1,FALSE),"")</f>
        <v/>
      </c>
      <c r="X3543" s="7" t="str">
        <f>IF('My Races'!$H$2="All",Q3543,CONCATENATE(Q3543,N3543))</f>
        <v>Choose Race</v>
      </c>
    </row>
    <row r="3544" spans="1:24" hidden="1" x14ac:dyDescent="0.2">
      <c r="A3544" s="73" t="str">
        <f t="shared" si="593"/>
        <v/>
      </c>
      <c r="B3544" s="3" t="str">
        <f t="shared" si="591"/>
        <v/>
      </c>
      <c r="E3544" s="14" t="str">
        <f t="shared" si="592"/>
        <v/>
      </c>
      <c r="F3544" s="3">
        <f t="shared" si="599"/>
        <v>8</v>
      </c>
      <c r="G3544" s="3" t="str">
        <f t="shared" si="594"/>
        <v/>
      </c>
      <c r="H3544" s="3">
        <f t="shared" si="590"/>
        <v>0</v>
      </c>
      <c r="I3544" s="3" t="str">
        <f t="shared" si="595"/>
        <v/>
      </c>
      <c r="K3544" s="3">
        <f t="shared" si="596"/>
        <v>61</v>
      </c>
      <c r="L3544" s="3" t="str">
        <f t="shared" si="597"/>
        <v/>
      </c>
      <c r="N3544" s="48" t="s">
        <v>52</v>
      </c>
      <c r="O3544" s="57">
        <f t="shared" si="598"/>
        <v>1</v>
      </c>
      <c r="P3544" s="36"/>
      <c r="Q3544"/>
      <c r="R3544" s="37"/>
      <c r="S3544" s="185"/>
      <c r="T3544" s="62" t="str">
        <f>IF(N3544&lt;&gt;"Choose Race",VLOOKUP(Q3544,'Riders Names'!A$2:B$582,2,FALSE),"")</f>
        <v/>
      </c>
      <c r="U3544" s="45" t="str">
        <f>IF(P3544&gt;0,VLOOKUP(Q3544,'Riders Names'!A$2:B$582,1,FALSE),"")</f>
        <v/>
      </c>
      <c r="X3544" s="7" t="str">
        <f>IF('My Races'!$H$2="All",Q3544,CONCATENATE(Q3544,N3544))</f>
        <v>Choose Race</v>
      </c>
    </row>
    <row r="3545" spans="1:24" hidden="1" x14ac:dyDescent="0.2">
      <c r="A3545" s="73" t="str">
        <f t="shared" si="593"/>
        <v/>
      </c>
      <c r="B3545" s="3" t="str">
        <f t="shared" si="591"/>
        <v/>
      </c>
      <c r="E3545" s="14" t="str">
        <f t="shared" si="592"/>
        <v/>
      </c>
      <c r="F3545" s="3">
        <f t="shared" si="599"/>
        <v>8</v>
      </c>
      <c r="G3545" s="3" t="str">
        <f t="shared" si="594"/>
        <v/>
      </c>
      <c r="H3545" s="3">
        <f t="shared" si="590"/>
        <v>0</v>
      </c>
      <c r="I3545" s="3" t="str">
        <f t="shared" si="595"/>
        <v/>
      </c>
      <c r="K3545" s="3">
        <f t="shared" si="596"/>
        <v>61</v>
      </c>
      <c r="L3545" s="3" t="str">
        <f t="shared" si="597"/>
        <v/>
      </c>
      <c r="N3545" s="48" t="s">
        <v>52</v>
      </c>
      <c r="O3545" s="57">
        <f t="shared" si="598"/>
        <v>1</v>
      </c>
      <c r="P3545" s="36"/>
      <c r="Q3545"/>
      <c r="R3545" s="37"/>
      <c r="S3545" s="185"/>
      <c r="T3545" s="62" t="str">
        <f>IF(N3545&lt;&gt;"Choose Race",VLOOKUP(Q3545,'Riders Names'!A$2:B$582,2,FALSE),"")</f>
        <v/>
      </c>
      <c r="U3545" s="45" t="str">
        <f>IF(P3545&gt;0,VLOOKUP(Q3545,'Riders Names'!A$2:B$582,1,FALSE),"")</f>
        <v/>
      </c>
      <c r="X3545" s="7" t="str">
        <f>IF('My Races'!$H$2="All",Q3545,CONCATENATE(Q3545,N3545))</f>
        <v>Choose Race</v>
      </c>
    </row>
    <row r="3546" spans="1:24" hidden="1" x14ac:dyDescent="0.2">
      <c r="A3546" s="73" t="str">
        <f t="shared" si="593"/>
        <v/>
      </c>
      <c r="B3546" s="3" t="str">
        <f t="shared" si="591"/>
        <v/>
      </c>
      <c r="E3546" s="14" t="str">
        <f t="shared" si="592"/>
        <v/>
      </c>
      <c r="F3546" s="3">
        <f t="shared" si="599"/>
        <v>8</v>
      </c>
      <c r="G3546" s="3" t="str">
        <f t="shared" si="594"/>
        <v/>
      </c>
      <c r="H3546" s="3">
        <f t="shared" si="590"/>
        <v>0</v>
      </c>
      <c r="I3546" s="3" t="str">
        <f t="shared" si="595"/>
        <v/>
      </c>
      <c r="K3546" s="3">
        <f t="shared" si="596"/>
        <v>61</v>
      </c>
      <c r="L3546" s="3" t="str">
        <f t="shared" si="597"/>
        <v/>
      </c>
      <c r="N3546" s="48" t="s">
        <v>52</v>
      </c>
      <c r="O3546" s="57">
        <f t="shared" si="598"/>
        <v>1</v>
      </c>
      <c r="P3546" s="36"/>
      <c r="Q3546"/>
      <c r="R3546" s="37"/>
      <c r="S3546" s="185"/>
      <c r="T3546" s="62" t="str">
        <f>IF(N3546&lt;&gt;"Choose Race",VLOOKUP(Q3546,'Riders Names'!A$2:B$582,2,FALSE),"")</f>
        <v/>
      </c>
      <c r="U3546" s="45" t="str">
        <f>IF(P3546&gt;0,VLOOKUP(Q3546,'Riders Names'!A$2:B$582,1,FALSE),"")</f>
        <v/>
      </c>
      <c r="X3546" s="7" t="str">
        <f>IF('My Races'!$H$2="All",Q3546,CONCATENATE(Q3546,N3546))</f>
        <v>Choose Race</v>
      </c>
    </row>
    <row r="3547" spans="1:24" hidden="1" x14ac:dyDescent="0.2">
      <c r="A3547" s="73" t="str">
        <f t="shared" si="593"/>
        <v/>
      </c>
      <c r="B3547" s="3" t="str">
        <f t="shared" si="591"/>
        <v/>
      </c>
      <c r="E3547" s="14" t="str">
        <f t="shared" si="592"/>
        <v/>
      </c>
      <c r="F3547" s="3">
        <f t="shared" si="599"/>
        <v>8</v>
      </c>
      <c r="G3547" s="3" t="str">
        <f t="shared" si="594"/>
        <v/>
      </c>
      <c r="H3547" s="3">
        <f t="shared" si="590"/>
        <v>0</v>
      </c>
      <c r="I3547" s="3" t="str">
        <f t="shared" si="595"/>
        <v/>
      </c>
      <c r="K3547" s="3">
        <f t="shared" si="596"/>
        <v>61</v>
      </c>
      <c r="L3547" s="3" t="str">
        <f t="shared" si="597"/>
        <v/>
      </c>
      <c r="N3547" s="48" t="s">
        <v>52</v>
      </c>
      <c r="O3547" s="57">
        <f t="shared" si="598"/>
        <v>1</v>
      </c>
      <c r="P3547" s="36"/>
      <c r="Q3547"/>
      <c r="R3547" s="37"/>
      <c r="S3547" s="185"/>
      <c r="T3547" s="62" t="str">
        <f>IF(N3547&lt;&gt;"Choose Race",VLOOKUP(Q3547,'Riders Names'!A$2:B$582,2,FALSE),"")</f>
        <v/>
      </c>
      <c r="U3547" s="45" t="str">
        <f>IF(P3547&gt;0,VLOOKUP(Q3547,'Riders Names'!A$2:B$582,1,FALSE),"")</f>
        <v/>
      </c>
      <c r="X3547" s="7" t="str">
        <f>IF('My Races'!$H$2="All",Q3547,CONCATENATE(Q3547,N3547))</f>
        <v>Choose Race</v>
      </c>
    </row>
    <row r="3548" spans="1:24" hidden="1" x14ac:dyDescent="0.2">
      <c r="A3548" s="73" t="str">
        <f t="shared" si="593"/>
        <v/>
      </c>
      <c r="B3548" s="3" t="str">
        <f t="shared" si="591"/>
        <v/>
      </c>
      <c r="E3548" s="14" t="str">
        <f t="shared" si="592"/>
        <v/>
      </c>
      <c r="F3548" s="3">
        <f t="shared" si="599"/>
        <v>8</v>
      </c>
      <c r="G3548" s="3" t="str">
        <f t="shared" si="594"/>
        <v/>
      </c>
      <c r="H3548" s="3">
        <f t="shared" si="590"/>
        <v>0</v>
      </c>
      <c r="I3548" s="3" t="str">
        <f t="shared" si="595"/>
        <v/>
      </c>
      <c r="K3548" s="3">
        <f t="shared" si="596"/>
        <v>61</v>
      </c>
      <c r="L3548" s="3" t="str">
        <f t="shared" si="597"/>
        <v/>
      </c>
      <c r="N3548" s="48" t="s">
        <v>52</v>
      </c>
      <c r="O3548" s="57">
        <f t="shared" si="598"/>
        <v>1</v>
      </c>
      <c r="P3548" s="36"/>
      <c r="Q3548"/>
      <c r="R3548" s="37"/>
      <c r="S3548" s="185"/>
      <c r="T3548" s="62" t="str">
        <f>IF(N3548&lt;&gt;"Choose Race",VLOOKUP(Q3548,'Riders Names'!A$2:B$582,2,FALSE),"")</f>
        <v/>
      </c>
      <c r="U3548" s="45" t="str">
        <f>IF(P3548&gt;0,VLOOKUP(Q3548,'Riders Names'!A$2:B$582,1,FALSE),"")</f>
        <v/>
      </c>
      <c r="X3548" s="7" t="str">
        <f>IF('My Races'!$H$2="All",Q3548,CONCATENATE(Q3548,N3548))</f>
        <v>Choose Race</v>
      </c>
    </row>
    <row r="3549" spans="1:24" hidden="1" x14ac:dyDescent="0.2">
      <c r="A3549" s="73" t="str">
        <f t="shared" si="593"/>
        <v/>
      </c>
      <c r="B3549" s="3" t="str">
        <f t="shared" si="591"/>
        <v/>
      </c>
      <c r="E3549" s="14" t="str">
        <f t="shared" si="592"/>
        <v/>
      </c>
      <c r="F3549" s="3">
        <f t="shared" si="599"/>
        <v>8</v>
      </c>
      <c r="G3549" s="3" t="str">
        <f t="shared" si="594"/>
        <v/>
      </c>
      <c r="H3549" s="3">
        <f t="shared" si="590"/>
        <v>0</v>
      </c>
      <c r="I3549" s="3" t="str">
        <f t="shared" si="595"/>
        <v/>
      </c>
      <c r="K3549" s="3">
        <f t="shared" si="596"/>
        <v>61</v>
      </c>
      <c r="L3549" s="3" t="str">
        <f t="shared" si="597"/>
        <v/>
      </c>
      <c r="N3549" s="48" t="s">
        <v>52</v>
      </c>
      <c r="O3549" s="57">
        <f t="shared" si="598"/>
        <v>1</v>
      </c>
      <c r="P3549" s="36"/>
      <c r="Q3549"/>
      <c r="R3549" s="37"/>
      <c r="S3549" s="185"/>
      <c r="T3549" s="62" t="str">
        <f>IF(N3549&lt;&gt;"Choose Race",VLOOKUP(Q3549,'Riders Names'!A$2:B$582,2,FALSE),"")</f>
        <v/>
      </c>
      <c r="U3549" s="45" t="str">
        <f>IF(P3549&gt;0,VLOOKUP(Q3549,'Riders Names'!A$2:B$582,1,FALSE),"")</f>
        <v/>
      </c>
      <c r="X3549" s="7" t="str">
        <f>IF('My Races'!$H$2="All",Q3549,CONCATENATE(Q3549,N3549))</f>
        <v>Choose Race</v>
      </c>
    </row>
    <row r="3550" spans="1:24" hidden="1" x14ac:dyDescent="0.2">
      <c r="A3550" s="73" t="str">
        <f t="shared" si="593"/>
        <v/>
      </c>
      <c r="B3550" s="3" t="str">
        <f t="shared" si="591"/>
        <v/>
      </c>
      <c r="E3550" s="14" t="str">
        <f t="shared" si="592"/>
        <v/>
      </c>
      <c r="F3550" s="3">
        <f t="shared" si="599"/>
        <v>8</v>
      </c>
      <c r="G3550" s="3" t="str">
        <f t="shared" si="594"/>
        <v/>
      </c>
      <c r="H3550" s="3">
        <f t="shared" si="590"/>
        <v>0</v>
      </c>
      <c r="I3550" s="3" t="str">
        <f t="shared" si="595"/>
        <v/>
      </c>
      <c r="K3550" s="3">
        <f t="shared" si="596"/>
        <v>61</v>
      </c>
      <c r="L3550" s="3" t="str">
        <f t="shared" si="597"/>
        <v/>
      </c>
      <c r="N3550" s="48" t="s">
        <v>52</v>
      </c>
      <c r="O3550" s="57">
        <f t="shared" si="598"/>
        <v>1</v>
      </c>
      <c r="P3550" s="36"/>
      <c r="Q3550"/>
      <c r="R3550" s="37"/>
      <c r="S3550" s="185"/>
      <c r="T3550" s="62" t="str">
        <f>IF(N3550&lt;&gt;"Choose Race",VLOOKUP(Q3550,'Riders Names'!A$2:B$582,2,FALSE),"")</f>
        <v/>
      </c>
      <c r="U3550" s="45" t="str">
        <f>IF(P3550&gt;0,VLOOKUP(Q3550,'Riders Names'!A$2:B$582,1,FALSE),"")</f>
        <v/>
      </c>
      <c r="X3550" s="7" t="str">
        <f>IF('My Races'!$H$2="All",Q3550,CONCATENATE(Q3550,N3550))</f>
        <v>Choose Race</v>
      </c>
    </row>
    <row r="3551" spans="1:24" hidden="1" x14ac:dyDescent="0.2">
      <c r="A3551" s="73" t="str">
        <f t="shared" si="593"/>
        <v/>
      </c>
      <c r="B3551" s="3" t="str">
        <f t="shared" si="591"/>
        <v/>
      </c>
      <c r="E3551" s="14" t="str">
        <f t="shared" si="592"/>
        <v/>
      </c>
      <c r="F3551" s="3">
        <f t="shared" si="599"/>
        <v>8</v>
      </c>
      <c r="G3551" s="3" t="str">
        <f t="shared" si="594"/>
        <v/>
      </c>
      <c r="H3551" s="3">
        <f t="shared" si="590"/>
        <v>0</v>
      </c>
      <c r="I3551" s="3" t="str">
        <f t="shared" si="595"/>
        <v/>
      </c>
      <c r="K3551" s="3">
        <f t="shared" si="596"/>
        <v>61</v>
      </c>
      <c r="L3551" s="3" t="str">
        <f t="shared" si="597"/>
        <v/>
      </c>
      <c r="N3551" s="48" t="s">
        <v>52</v>
      </c>
      <c r="O3551" s="57">
        <f t="shared" si="598"/>
        <v>1</v>
      </c>
      <c r="P3551" s="36"/>
      <c r="Q3551"/>
      <c r="R3551" s="37"/>
      <c r="S3551" s="185"/>
      <c r="T3551" s="62" t="str">
        <f>IF(N3551&lt;&gt;"Choose Race",VLOOKUP(Q3551,'Riders Names'!A$2:B$582,2,FALSE),"")</f>
        <v/>
      </c>
      <c r="U3551" s="45" t="str">
        <f>IF(P3551&gt;0,VLOOKUP(Q3551,'Riders Names'!A$2:B$582,1,FALSE),"")</f>
        <v/>
      </c>
      <c r="X3551" s="7" t="str">
        <f>IF('My Races'!$H$2="All",Q3551,CONCATENATE(Q3551,N3551))</f>
        <v>Choose Race</v>
      </c>
    </row>
    <row r="3552" spans="1:24" hidden="1" x14ac:dyDescent="0.2">
      <c r="A3552" s="73" t="str">
        <f t="shared" si="593"/>
        <v/>
      </c>
      <c r="B3552" s="3" t="str">
        <f t="shared" si="591"/>
        <v/>
      </c>
      <c r="E3552" s="14" t="str">
        <f t="shared" si="592"/>
        <v/>
      </c>
      <c r="F3552" s="3">
        <f t="shared" si="599"/>
        <v>8</v>
      </c>
      <c r="G3552" s="3" t="str">
        <f t="shared" si="594"/>
        <v/>
      </c>
      <c r="H3552" s="3">
        <f t="shared" si="590"/>
        <v>0</v>
      </c>
      <c r="I3552" s="3" t="str">
        <f t="shared" si="595"/>
        <v/>
      </c>
      <c r="K3552" s="3">
        <f t="shared" si="596"/>
        <v>61</v>
      </c>
      <c r="L3552" s="3" t="str">
        <f t="shared" si="597"/>
        <v/>
      </c>
      <c r="N3552" s="48" t="s">
        <v>52</v>
      </c>
      <c r="O3552" s="57">
        <f t="shared" si="598"/>
        <v>1</v>
      </c>
      <c r="P3552" s="36"/>
      <c r="Q3552"/>
      <c r="R3552" s="37"/>
      <c r="S3552" s="185"/>
      <c r="T3552" s="62" t="str">
        <f>IF(N3552&lt;&gt;"Choose Race",VLOOKUP(Q3552,'Riders Names'!A$2:B$582,2,FALSE),"")</f>
        <v/>
      </c>
      <c r="U3552" s="45" t="str">
        <f>IF(P3552&gt;0,VLOOKUP(Q3552,'Riders Names'!A$2:B$582,1,FALSE),"")</f>
        <v/>
      </c>
      <c r="X3552" s="7" t="str">
        <f>IF('My Races'!$H$2="All",Q3552,CONCATENATE(Q3552,N3552))</f>
        <v>Choose Race</v>
      </c>
    </row>
    <row r="3553" spans="1:24" hidden="1" x14ac:dyDescent="0.2">
      <c r="A3553" s="73" t="str">
        <f t="shared" si="593"/>
        <v/>
      </c>
      <c r="B3553" s="3" t="str">
        <f t="shared" si="591"/>
        <v/>
      </c>
      <c r="E3553" s="14" t="str">
        <f t="shared" si="592"/>
        <v/>
      </c>
      <c r="F3553" s="3">
        <f t="shared" si="599"/>
        <v>8</v>
      </c>
      <c r="G3553" s="3" t="str">
        <f t="shared" si="594"/>
        <v/>
      </c>
      <c r="H3553" s="3">
        <f t="shared" si="590"/>
        <v>0</v>
      </c>
      <c r="I3553" s="3" t="str">
        <f t="shared" si="595"/>
        <v/>
      </c>
      <c r="K3553" s="3">
        <f t="shared" si="596"/>
        <v>61</v>
      </c>
      <c r="L3553" s="3" t="str">
        <f t="shared" si="597"/>
        <v/>
      </c>
      <c r="N3553" s="48" t="s">
        <v>52</v>
      </c>
      <c r="O3553" s="57">
        <f t="shared" si="598"/>
        <v>1</v>
      </c>
      <c r="P3553" s="36"/>
      <c r="Q3553"/>
      <c r="R3553" s="37"/>
      <c r="S3553" s="185"/>
      <c r="T3553" s="62" t="str">
        <f>IF(N3553&lt;&gt;"Choose Race",VLOOKUP(Q3553,'Riders Names'!A$2:B$582,2,FALSE),"")</f>
        <v/>
      </c>
      <c r="U3553" s="45" t="str">
        <f>IF(P3553&gt;0,VLOOKUP(Q3553,'Riders Names'!A$2:B$582,1,FALSE),"")</f>
        <v/>
      </c>
      <c r="X3553" s="7" t="str">
        <f>IF('My Races'!$H$2="All",Q3553,CONCATENATE(Q3553,N3553))</f>
        <v>Choose Race</v>
      </c>
    </row>
    <row r="3554" spans="1:24" hidden="1" x14ac:dyDescent="0.2">
      <c r="A3554" s="73" t="str">
        <f t="shared" si="593"/>
        <v/>
      </c>
      <c r="B3554" s="3" t="str">
        <f t="shared" si="591"/>
        <v/>
      </c>
      <c r="E3554" s="14" t="str">
        <f t="shared" si="592"/>
        <v/>
      </c>
      <c r="F3554" s="3">
        <f t="shared" si="599"/>
        <v>8</v>
      </c>
      <c r="G3554" s="3" t="str">
        <f t="shared" si="594"/>
        <v/>
      </c>
      <c r="H3554" s="3">
        <f t="shared" si="590"/>
        <v>0</v>
      </c>
      <c r="I3554" s="3" t="str">
        <f t="shared" si="595"/>
        <v/>
      </c>
      <c r="K3554" s="3">
        <f t="shared" si="596"/>
        <v>61</v>
      </c>
      <c r="L3554" s="3" t="str">
        <f t="shared" si="597"/>
        <v/>
      </c>
      <c r="N3554" s="48" t="s">
        <v>52</v>
      </c>
      <c r="O3554" s="57">
        <f t="shared" si="598"/>
        <v>1</v>
      </c>
      <c r="P3554" s="36"/>
      <c r="Q3554"/>
      <c r="R3554" s="37"/>
      <c r="S3554" s="185"/>
      <c r="T3554" s="62" t="str">
        <f>IF(N3554&lt;&gt;"Choose Race",VLOOKUP(Q3554,'Riders Names'!A$2:B$582,2,FALSE),"")</f>
        <v/>
      </c>
      <c r="U3554" s="45" t="str">
        <f>IF(P3554&gt;0,VLOOKUP(Q3554,'Riders Names'!A$2:B$582,1,FALSE),"")</f>
        <v/>
      </c>
      <c r="X3554" s="7" t="str">
        <f>IF('My Races'!$H$2="All",Q3554,CONCATENATE(Q3554,N3554))</f>
        <v>Choose Race</v>
      </c>
    </row>
    <row r="3555" spans="1:24" hidden="1" x14ac:dyDescent="0.2">
      <c r="A3555" s="73" t="str">
        <f t="shared" si="593"/>
        <v/>
      </c>
      <c r="B3555" s="3" t="str">
        <f t="shared" si="591"/>
        <v/>
      </c>
      <c r="E3555" s="14" t="str">
        <f t="shared" si="592"/>
        <v/>
      </c>
      <c r="F3555" s="3">
        <f t="shared" si="599"/>
        <v>8</v>
      </c>
      <c r="G3555" s="3" t="str">
        <f t="shared" si="594"/>
        <v/>
      </c>
      <c r="H3555" s="3">
        <f t="shared" ref="H3555:H3618" si="600">IF(AND(N3555=$AA$11,P3555=$AE$11),H3554+1,H3554)</f>
        <v>0</v>
      </c>
      <c r="I3555" s="3" t="str">
        <f t="shared" si="595"/>
        <v/>
      </c>
      <c r="K3555" s="3">
        <f t="shared" si="596"/>
        <v>61</v>
      </c>
      <c r="L3555" s="3" t="str">
        <f t="shared" si="597"/>
        <v/>
      </c>
      <c r="N3555" s="48" t="s">
        <v>52</v>
      </c>
      <c r="O3555" s="57">
        <f t="shared" si="598"/>
        <v>1</v>
      </c>
      <c r="P3555" s="36"/>
      <c r="Q3555"/>
      <c r="R3555" s="37"/>
      <c r="S3555" s="185"/>
      <c r="T3555" s="62" t="str">
        <f>IF(N3555&lt;&gt;"Choose Race",VLOOKUP(Q3555,'Riders Names'!A$2:B$582,2,FALSE),"")</f>
        <v/>
      </c>
      <c r="U3555" s="45" t="str">
        <f>IF(P3555&gt;0,VLOOKUP(Q3555,'Riders Names'!A$2:B$582,1,FALSE),"")</f>
        <v/>
      </c>
      <c r="X3555" s="7" t="str">
        <f>IF('My Races'!$H$2="All",Q3555,CONCATENATE(Q3555,N3555))</f>
        <v>Choose Race</v>
      </c>
    </row>
    <row r="3556" spans="1:24" hidden="1" x14ac:dyDescent="0.2">
      <c r="A3556" s="73" t="str">
        <f t="shared" si="593"/>
        <v/>
      </c>
      <c r="B3556" s="3" t="str">
        <f t="shared" si="591"/>
        <v/>
      </c>
      <c r="E3556" s="14" t="str">
        <f t="shared" si="592"/>
        <v/>
      </c>
      <c r="F3556" s="3">
        <f t="shared" si="599"/>
        <v>8</v>
      </c>
      <c r="G3556" s="3" t="str">
        <f t="shared" si="594"/>
        <v/>
      </c>
      <c r="H3556" s="3">
        <f t="shared" si="600"/>
        <v>0</v>
      </c>
      <c r="I3556" s="3" t="str">
        <f t="shared" si="595"/>
        <v/>
      </c>
      <c r="K3556" s="3">
        <f t="shared" si="596"/>
        <v>61</v>
      </c>
      <c r="L3556" s="3" t="str">
        <f t="shared" si="597"/>
        <v/>
      </c>
      <c r="N3556" s="48" t="s">
        <v>52</v>
      </c>
      <c r="O3556" s="57">
        <f t="shared" si="598"/>
        <v>1</v>
      </c>
      <c r="P3556" s="36"/>
      <c r="Q3556"/>
      <c r="R3556" s="37"/>
      <c r="S3556" s="185"/>
      <c r="T3556" s="62" t="str">
        <f>IF(N3556&lt;&gt;"Choose Race",VLOOKUP(Q3556,'Riders Names'!A$2:B$582,2,FALSE),"")</f>
        <v/>
      </c>
      <c r="U3556" s="45" t="str">
        <f>IF(P3556&gt;0,VLOOKUP(Q3556,'Riders Names'!A$2:B$582,1,FALSE),"")</f>
        <v/>
      </c>
      <c r="X3556" s="7" t="str">
        <f>IF('My Races'!$H$2="All",Q3556,CONCATENATE(Q3556,N3556))</f>
        <v>Choose Race</v>
      </c>
    </row>
    <row r="3557" spans="1:24" hidden="1" x14ac:dyDescent="0.2">
      <c r="A3557" s="73" t="str">
        <f t="shared" si="593"/>
        <v/>
      </c>
      <c r="B3557" s="3" t="str">
        <f t="shared" si="591"/>
        <v/>
      </c>
      <c r="E3557" s="14" t="str">
        <f t="shared" si="592"/>
        <v/>
      </c>
      <c r="F3557" s="3">
        <f t="shared" si="599"/>
        <v>8</v>
      </c>
      <c r="G3557" s="3" t="str">
        <f t="shared" si="594"/>
        <v/>
      </c>
      <c r="H3557" s="3">
        <f t="shared" si="600"/>
        <v>0</v>
      </c>
      <c r="I3557" s="3" t="str">
        <f t="shared" si="595"/>
        <v/>
      </c>
      <c r="K3557" s="3">
        <f t="shared" si="596"/>
        <v>61</v>
      </c>
      <c r="L3557" s="3" t="str">
        <f t="shared" si="597"/>
        <v/>
      </c>
      <c r="N3557" s="48" t="s">
        <v>52</v>
      </c>
      <c r="O3557" s="57">
        <f t="shared" si="598"/>
        <v>1</v>
      </c>
      <c r="P3557" s="36"/>
      <c r="Q3557"/>
      <c r="R3557" s="37"/>
      <c r="S3557" s="185"/>
      <c r="T3557" s="62" t="str">
        <f>IF(N3557&lt;&gt;"Choose Race",VLOOKUP(Q3557,'Riders Names'!A$2:B$582,2,FALSE),"")</f>
        <v/>
      </c>
      <c r="U3557" s="45" t="str">
        <f>IF(P3557&gt;0,VLOOKUP(Q3557,'Riders Names'!A$2:B$582,1,FALSE),"")</f>
        <v/>
      </c>
      <c r="X3557" s="7" t="str">
        <f>IF('My Races'!$H$2="All",Q3557,CONCATENATE(Q3557,N3557))</f>
        <v>Choose Race</v>
      </c>
    </row>
    <row r="3558" spans="1:24" hidden="1" x14ac:dyDescent="0.2">
      <c r="A3558" s="73" t="str">
        <f t="shared" si="593"/>
        <v/>
      </c>
      <c r="B3558" s="3" t="str">
        <f t="shared" si="591"/>
        <v/>
      </c>
      <c r="E3558" s="14" t="str">
        <f t="shared" si="592"/>
        <v/>
      </c>
      <c r="F3558" s="3">
        <f t="shared" si="599"/>
        <v>8</v>
      </c>
      <c r="G3558" s="3" t="str">
        <f t="shared" si="594"/>
        <v/>
      </c>
      <c r="H3558" s="3">
        <f t="shared" si="600"/>
        <v>0</v>
      </c>
      <c r="I3558" s="3" t="str">
        <f t="shared" si="595"/>
        <v/>
      </c>
      <c r="K3558" s="3">
        <f t="shared" si="596"/>
        <v>61</v>
      </c>
      <c r="L3558" s="3" t="str">
        <f t="shared" si="597"/>
        <v/>
      </c>
      <c r="N3558" s="48" t="s">
        <v>52</v>
      </c>
      <c r="O3558" s="57">
        <f t="shared" si="598"/>
        <v>1</v>
      </c>
      <c r="P3558" s="36"/>
      <c r="Q3558"/>
      <c r="R3558" s="37"/>
      <c r="S3558" s="185"/>
      <c r="T3558" s="62" t="str">
        <f>IF(N3558&lt;&gt;"Choose Race",VLOOKUP(Q3558,'Riders Names'!A$2:B$582,2,FALSE),"")</f>
        <v/>
      </c>
      <c r="U3558" s="45" t="str">
        <f>IF(P3558&gt;0,VLOOKUP(Q3558,'Riders Names'!A$2:B$582,1,FALSE),"")</f>
        <v/>
      </c>
      <c r="X3558" s="7" t="str">
        <f>IF('My Races'!$H$2="All",Q3558,CONCATENATE(Q3558,N3558))</f>
        <v>Choose Race</v>
      </c>
    </row>
    <row r="3559" spans="1:24" hidden="1" x14ac:dyDescent="0.2">
      <c r="A3559" s="73" t="str">
        <f t="shared" si="593"/>
        <v/>
      </c>
      <c r="B3559" s="3" t="str">
        <f t="shared" si="591"/>
        <v/>
      </c>
      <c r="E3559" s="14" t="str">
        <f t="shared" si="592"/>
        <v/>
      </c>
      <c r="F3559" s="3">
        <f t="shared" si="599"/>
        <v>8</v>
      </c>
      <c r="G3559" s="3" t="str">
        <f t="shared" si="594"/>
        <v/>
      </c>
      <c r="H3559" s="3">
        <f t="shared" si="600"/>
        <v>0</v>
      </c>
      <c r="I3559" s="3" t="str">
        <f t="shared" si="595"/>
        <v/>
      </c>
      <c r="K3559" s="3">
        <f t="shared" si="596"/>
        <v>61</v>
      </c>
      <c r="L3559" s="3" t="str">
        <f t="shared" si="597"/>
        <v/>
      </c>
      <c r="N3559" s="48" t="s">
        <v>52</v>
      </c>
      <c r="O3559" s="57">
        <f t="shared" si="598"/>
        <v>1</v>
      </c>
      <c r="P3559" s="36"/>
      <c r="Q3559"/>
      <c r="R3559" s="37"/>
      <c r="S3559" s="185"/>
      <c r="T3559" s="62" t="str">
        <f>IF(N3559&lt;&gt;"Choose Race",VLOOKUP(Q3559,'Riders Names'!A$2:B$582,2,FALSE),"")</f>
        <v/>
      </c>
      <c r="U3559" s="45" t="str">
        <f>IF(P3559&gt;0,VLOOKUP(Q3559,'Riders Names'!A$2:B$582,1,FALSE),"")</f>
        <v/>
      </c>
      <c r="X3559" s="7" t="str">
        <f>IF('My Races'!$H$2="All",Q3559,CONCATENATE(Q3559,N3559))</f>
        <v>Choose Race</v>
      </c>
    </row>
    <row r="3560" spans="1:24" hidden="1" x14ac:dyDescent="0.2">
      <c r="A3560" s="73" t="str">
        <f t="shared" si="593"/>
        <v/>
      </c>
      <c r="B3560" s="3" t="str">
        <f t="shared" si="591"/>
        <v/>
      </c>
      <c r="E3560" s="14" t="str">
        <f t="shared" si="592"/>
        <v/>
      </c>
      <c r="F3560" s="3">
        <f t="shared" si="599"/>
        <v>8</v>
      </c>
      <c r="G3560" s="3" t="str">
        <f t="shared" si="594"/>
        <v/>
      </c>
      <c r="H3560" s="3">
        <f t="shared" si="600"/>
        <v>0</v>
      </c>
      <c r="I3560" s="3" t="str">
        <f t="shared" si="595"/>
        <v/>
      </c>
      <c r="K3560" s="3">
        <f t="shared" si="596"/>
        <v>61</v>
      </c>
      <c r="L3560" s="3" t="str">
        <f t="shared" si="597"/>
        <v/>
      </c>
      <c r="N3560" s="48" t="s">
        <v>52</v>
      </c>
      <c r="O3560" s="57">
        <f t="shared" si="598"/>
        <v>1</v>
      </c>
      <c r="P3560" s="36"/>
      <c r="Q3560"/>
      <c r="R3560" s="37"/>
      <c r="S3560" s="185"/>
      <c r="T3560" s="62" t="str">
        <f>IF(N3560&lt;&gt;"Choose Race",VLOOKUP(Q3560,'Riders Names'!A$2:B$582,2,FALSE),"")</f>
        <v/>
      </c>
      <c r="U3560" s="45" t="str">
        <f>IF(P3560&gt;0,VLOOKUP(Q3560,'Riders Names'!A$2:B$582,1,FALSE),"")</f>
        <v/>
      </c>
      <c r="X3560" s="7" t="str">
        <f>IF('My Races'!$H$2="All",Q3560,CONCATENATE(Q3560,N3560))</f>
        <v>Choose Race</v>
      </c>
    </row>
    <row r="3561" spans="1:24" hidden="1" x14ac:dyDescent="0.2">
      <c r="A3561" s="73" t="str">
        <f t="shared" si="593"/>
        <v/>
      </c>
      <c r="B3561" s="3" t="str">
        <f t="shared" si="591"/>
        <v/>
      </c>
      <c r="E3561" s="14" t="str">
        <f t="shared" si="592"/>
        <v/>
      </c>
      <c r="F3561" s="3">
        <f t="shared" si="599"/>
        <v>8</v>
      </c>
      <c r="G3561" s="3" t="str">
        <f t="shared" si="594"/>
        <v/>
      </c>
      <c r="H3561" s="3">
        <f t="shared" si="600"/>
        <v>0</v>
      </c>
      <c r="I3561" s="3" t="str">
        <f t="shared" si="595"/>
        <v/>
      </c>
      <c r="K3561" s="3">
        <f t="shared" si="596"/>
        <v>61</v>
      </c>
      <c r="L3561" s="3" t="str">
        <f t="shared" si="597"/>
        <v/>
      </c>
      <c r="N3561" s="48" t="s">
        <v>52</v>
      </c>
      <c r="O3561" s="57">
        <f t="shared" si="598"/>
        <v>1</v>
      </c>
      <c r="P3561" s="36"/>
      <c r="Q3561"/>
      <c r="R3561" s="37"/>
      <c r="S3561" s="185"/>
      <c r="T3561" s="62" t="str">
        <f>IF(N3561&lt;&gt;"Choose Race",VLOOKUP(Q3561,'Riders Names'!A$2:B$582,2,FALSE),"")</f>
        <v/>
      </c>
      <c r="U3561" s="45" t="str">
        <f>IF(P3561&gt;0,VLOOKUP(Q3561,'Riders Names'!A$2:B$582,1,FALSE),"")</f>
        <v/>
      </c>
      <c r="X3561" s="7" t="str">
        <f>IF('My Races'!$H$2="All",Q3561,CONCATENATE(Q3561,N3561))</f>
        <v>Choose Race</v>
      </c>
    </row>
    <row r="3562" spans="1:24" hidden="1" x14ac:dyDescent="0.2">
      <c r="A3562" s="73" t="str">
        <f t="shared" si="593"/>
        <v/>
      </c>
      <c r="B3562" s="3" t="str">
        <f t="shared" si="591"/>
        <v/>
      </c>
      <c r="E3562" s="14" t="str">
        <f t="shared" si="592"/>
        <v/>
      </c>
      <c r="F3562" s="3">
        <f t="shared" si="599"/>
        <v>8</v>
      </c>
      <c r="G3562" s="3" t="str">
        <f t="shared" si="594"/>
        <v/>
      </c>
      <c r="H3562" s="3">
        <f t="shared" si="600"/>
        <v>0</v>
      </c>
      <c r="I3562" s="3" t="str">
        <f t="shared" si="595"/>
        <v/>
      </c>
      <c r="K3562" s="3">
        <f t="shared" si="596"/>
        <v>61</v>
      </c>
      <c r="L3562" s="3" t="str">
        <f t="shared" si="597"/>
        <v/>
      </c>
      <c r="N3562" s="48" t="s">
        <v>52</v>
      </c>
      <c r="O3562" s="57">
        <f t="shared" si="598"/>
        <v>1</v>
      </c>
      <c r="P3562" s="36"/>
      <c r="Q3562"/>
      <c r="R3562" s="37"/>
      <c r="S3562" s="185"/>
      <c r="T3562" s="62" t="str">
        <f>IF(N3562&lt;&gt;"Choose Race",VLOOKUP(Q3562,'Riders Names'!A$2:B$582,2,FALSE),"")</f>
        <v/>
      </c>
      <c r="U3562" s="45" t="str">
        <f>IF(P3562&gt;0,VLOOKUP(Q3562,'Riders Names'!A$2:B$582,1,FALSE),"")</f>
        <v/>
      </c>
      <c r="X3562" s="7" t="str">
        <f>IF('My Races'!$H$2="All",Q3562,CONCATENATE(Q3562,N3562))</f>
        <v>Choose Race</v>
      </c>
    </row>
    <row r="3563" spans="1:24" hidden="1" x14ac:dyDescent="0.2">
      <c r="A3563" s="73" t="str">
        <f t="shared" si="593"/>
        <v/>
      </c>
      <c r="B3563" s="3" t="str">
        <f t="shared" si="591"/>
        <v/>
      </c>
      <c r="E3563" s="14" t="str">
        <f t="shared" si="592"/>
        <v/>
      </c>
      <c r="F3563" s="3">
        <f t="shared" si="599"/>
        <v>8</v>
      </c>
      <c r="G3563" s="3" t="str">
        <f t="shared" si="594"/>
        <v/>
      </c>
      <c r="H3563" s="3">
        <f t="shared" si="600"/>
        <v>0</v>
      </c>
      <c r="I3563" s="3" t="str">
        <f t="shared" si="595"/>
        <v/>
      </c>
      <c r="K3563" s="3">
        <f t="shared" si="596"/>
        <v>61</v>
      </c>
      <c r="L3563" s="3" t="str">
        <f t="shared" si="597"/>
        <v/>
      </c>
      <c r="N3563" s="48" t="s">
        <v>52</v>
      </c>
      <c r="O3563" s="57">
        <f t="shared" si="598"/>
        <v>1</v>
      </c>
      <c r="P3563" s="36"/>
      <c r="Q3563"/>
      <c r="R3563" s="37"/>
      <c r="S3563" s="185"/>
      <c r="T3563" s="62" t="str">
        <f>IF(N3563&lt;&gt;"Choose Race",VLOOKUP(Q3563,'Riders Names'!A$2:B$582,2,FALSE),"")</f>
        <v/>
      </c>
      <c r="U3563" s="45" t="str">
        <f>IF(P3563&gt;0,VLOOKUP(Q3563,'Riders Names'!A$2:B$582,1,FALSE),"")</f>
        <v/>
      </c>
      <c r="X3563" s="7" t="str">
        <f>IF('My Races'!$H$2="All",Q3563,CONCATENATE(Q3563,N3563))</f>
        <v>Choose Race</v>
      </c>
    </row>
    <row r="3564" spans="1:24" hidden="1" x14ac:dyDescent="0.2">
      <c r="A3564" s="73" t="str">
        <f t="shared" si="593"/>
        <v/>
      </c>
      <c r="B3564" s="3" t="str">
        <f t="shared" si="591"/>
        <v/>
      </c>
      <c r="E3564" s="14" t="str">
        <f t="shared" si="592"/>
        <v/>
      </c>
      <c r="F3564" s="3">
        <f t="shared" si="599"/>
        <v>8</v>
      </c>
      <c r="G3564" s="3" t="str">
        <f t="shared" si="594"/>
        <v/>
      </c>
      <c r="H3564" s="3">
        <f t="shared" si="600"/>
        <v>0</v>
      </c>
      <c r="I3564" s="3" t="str">
        <f t="shared" si="595"/>
        <v/>
      </c>
      <c r="K3564" s="3">
        <f t="shared" si="596"/>
        <v>61</v>
      </c>
      <c r="L3564" s="3" t="str">
        <f t="shared" si="597"/>
        <v/>
      </c>
      <c r="N3564" s="48" t="s">
        <v>52</v>
      </c>
      <c r="O3564" s="57">
        <f t="shared" si="598"/>
        <v>1</v>
      </c>
      <c r="P3564" s="36"/>
      <c r="Q3564"/>
      <c r="R3564" s="37"/>
      <c r="S3564" s="185"/>
      <c r="T3564" s="62" t="str">
        <f>IF(N3564&lt;&gt;"Choose Race",VLOOKUP(Q3564,'Riders Names'!A$2:B$582,2,FALSE),"")</f>
        <v/>
      </c>
      <c r="U3564" s="45" t="str">
        <f>IF(P3564&gt;0,VLOOKUP(Q3564,'Riders Names'!A$2:B$582,1,FALSE),"")</f>
        <v/>
      </c>
      <c r="X3564" s="7" t="str">
        <f>IF('My Races'!$H$2="All",Q3564,CONCATENATE(Q3564,N3564))</f>
        <v>Choose Race</v>
      </c>
    </row>
    <row r="3565" spans="1:24" hidden="1" x14ac:dyDescent="0.2">
      <c r="A3565" s="73" t="str">
        <f t="shared" si="593"/>
        <v/>
      </c>
      <c r="B3565" s="3" t="str">
        <f t="shared" si="591"/>
        <v/>
      </c>
      <c r="E3565" s="14" t="str">
        <f t="shared" si="592"/>
        <v/>
      </c>
      <c r="F3565" s="3">
        <f t="shared" si="599"/>
        <v>8</v>
      </c>
      <c r="G3565" s="3" t="str">
        <f t="shared" si="594"/>
        <v/>
      </c>
      <c r="H3565" s="3">
        <f t="shared" si="600"/>
        <v>0</v>
      </c>
      <c r="I3565" s="3" t="str">
        <f t="shared" si="595"/>
        <v/>
      </c>
      <c r="K3565" s="3">
        <f t="shared" si="596"/>
        <v>61</v>
      </c>
      <c r="L3565" s="3" t="str">
        <f t="shared" si="597"/>
        <v/>
      </c>
      <c r="N3565" s="48" t="s">
        <v>52</v>
      </c>
      <c r="O3565" s="57">
        <f t="shared" si="598"/>
        <v>1</v>
      </c>
      <c r="P3565" s="36"/>
      <c r="Q3565"/>
      <c r="R3565" s="37"/>
      <c r="S3565" s="185"/>
      <c r="T3565" s="62" t="str">
        <f>IF(N3565&lt;&gt;"Choose Race",VLOOKUP(Q3565,'Riders Names'!A$2:B$582,2,FALSE),"")</f>
        <v/>
      </c>
      <c r="U3565" s="45" t="str">
        <f>IF(P3565&gt;0,VLOOKUP(Q3565,'Riders Names'!A$2:B$582,1,FALSE),"")</f>
        <v/>
      </c>
      <c r="X3565" s="7" t="str">
        <f>IF('My Races'!$H$2="All",Q3565,CONCATENATE(Q3565,N3565))</f>
        <v>Choose Race</v>
      </c>
    </row>
    <row r="3566" spans="1:24" hidden="1" x14ac:dyDescent="0.2">
      <c r="A3566" s="73" t="str">
        <f t="shared" si="593"/>
        <v/>
      </c>
      <c r="B3566" s="3" t="str">
        <f t="shared" si="591"/>
        <v/>
      </c>
      <c r="E3566" s="14" t="str">
        <f t="shared" si="592"/>
        <v/>
      </c>
      <c r="F3566" s="3">
        <f t="shared" si="599"/>
        <v>8</v>
      </c>
      <c r="G3566" s="3" t="str">
        <f t="shared" si="594"/>
        <v/>
      </c>
      <c r="H3566" s="3">
        <f t="shared" si="600"/>
        <v>0</v>
      </c>
      <c r="I3566" s="3" t="str">
        <f t="shared" si="595"/>
        <v/>
      </c>
      <c r="K3566" s="3">
        <f t="shared" si="596"/>
        <v>61</v>
      </c>
      <c r="L3566" s="3" t="str">
        <f t="shared" si="597"/>
        <v/>
      </c>
      <c r="N3566" s="48" t="s">
        <v>52</v>
      </c>
      <c r="O3566" s="57">
        <f t="shared" si="598"/>
        <v>1</v>
      </c>
      <c r="P3566" s="36"/>
      <c r="Q3566"/>
      <c r="R3566" s="37"/>
      <c r="S3566" s="185"/>
      <c r="T3566" s="62" t="str">
        <f>IF(N3566&lt;&gt;"Choose Race",VLOOKUP(Q3566,'Riders Names'!A$2:B$582,2,FALSE),"")</f>
        <v/>
      </c>
      <c r="U3566" s="45" t="str">
        <f>IF(P3566&gt;0,VLOOKUP(Q3566,'Riders Names'!A$2:B$582,1,FALSE),"")</f>
        <v/>
      </c>
      <c r="X3566" s="7" t="str">
        <f>IF('My Races'!$H$2="All",Q3566,CONCATENATE(Q3566,N3566))</f>
        <v>Choose Race</v>
      </c>
    </row>
    <row r="3567" spans="1:24" hidden="1" x14ac:dyDescent="0.2">
      <c r="A3567" s="73" t="str">
        <f t="shared" si="593"/>
        <v/>
      </c>
      <c r="B3567" s="3" t="str">
        <f t="shared" si="591"/>
        <v/>
      </c>
      <c r="E3567" s="14" t="str">
        <f t="shared" si="592"/>
        <v/>
      </c>
      <c r="F3567" s="3">
        <f t="shared" si="599"/>
        <v>8</v>
      </c>
      <c r="G3567" s="3" t="str">
        <f t="shared" si="594"/>
        <v/>
      </c>
      <c r="H3567" s="3">
        <f t="shared" si="600"/>
        <v>0</v>
      </c>
      <c r="I3567" s="3" t="str">
        <f t="shared" si="595"/>
        <v/>
      </c>
      <c r="K3567" s="3">
        <f t="shared" si="596"/>
        <v>61</v>
      </c>
      <c r="L3567" s="3" t="str">
        <f t="shared" si="597"/>
        <v/>
      </c>
      <c r="N3567" s="48" t="s">
        <v>52</v>
      </c>
      <c r="O3567" s="57">
        <f t="shared" si="598"/>
        <v>1</v>
      </c>
      <c r="P3567" s="36"/>
      <c r="Q3567"/>
      <c r="R3567" s="37"/>
      <c r="S3567" s="185"/>
      <c r="T3567" s="62" t="str">
        <f>IF(N3567&lt;&gt;"Choose Race",VLOOKUP(Q3567,'Riders Names'!A$2:B$582,2,FALSE),"")</f>
        <v/>
      </c>
      <c r="U3567" s="45" t="str">
        <f>IF(P3567&gt;0,VLOOKUP(Q3567,'Riders Names'!A$2:B$582,1,FALSE),"")</f>
        <v/>
      </c>
      <c r="X3567" s="7" t="str">
        <f>IF('My Races'!$H$2="All",Q3567,CONCATENATE(Q3567,N3567))</f>
        <v>Choose Race</v>
      </c>
    </row>
    <row r="3568" spans="1:24" hidden="1" x14ac:dyDescent="0.2">
      <c r="A3568" s="73" t="str">
        <f t="shared" si="593"/>
        <v/>
      </c>
      <c r="B3568" s="3" t="str">
        <f t="shared" si="591"/>
        <v/>
      </c>
      <c r="E3568" s="14" t="str">
        <f t="shared" si="592"/>
        <v/>
      </c>
      <c r="F3568" s="3">
        <f t="shared" si="599"/>
        <v>8</v>
      </c>
      <c r="G3568" s="3" t="str">
        <f t="shared" si="594"/>
        <v/>
      </c>
      <c r="H3568" s="3">
        <f t="shared" si="600"/>
        <v>0</v>
      </c>
      <c r="I3568" s="3" t="str">
        <f t="shared" si="595"/>
        <v/>
      </c>
      <c r="K3568" s="3">
        <f t="shared" si="596"/>
        <v>61</v>
      </c>
      <c r="L3568" s="3" t="str">
        <f t="shared" si="597"/>
        <v/>
      </c>
      <c r="N3568" s="48" t="s">
        <v>52</v>
      </c>
      <c r="O3568" s="57">
        <f t="shared" si="598"/>
        <v>1</v>
      </c>
      <c r="P3568" s="36"/>
      <c r="Q3568"/>
      <c r="R3568" s="37"/>
      <c r="S3568" s="185"/>
      <c r="T3568" s="62" t="str">
        <f>IF(N3568&lt;&gt;"Choose Race",VLOOKUP(Q3568,'Riders Names'!A$2:B$582,2,FALSE),"")</f>
        <v/>
      </c>
      <c r="U3568" s="45" t="str">
        <f>IF(P3568&gt;0,VLOOKUP(Q3568,'Riders Names'!A$2:B$582,1,FALSE),"")</f>
        <v/>
      </c>
      <c r="X3568" s="7" t="str">
        <f>IF('My Races'!$H$2="All",Q3568,CONCATENATE(Q3568,N3568))</f>
        <v>Choose Race</v>
      </c>
    </row>
    <row r="3569" spans="1:24" hidden="1" x14ac:dyDescent="0.2">
      <c r="A3569" s="73" t="str">
        <f t="shared" si="593"/>
        <v/>
      </c>
      <c r="B3569" s="3" t="str">
        <f t="shared" si="591"/>
        <v/>
      </c>
      <c r="E3569" s="14" t="str">
        <f t="shared" si="592"/>
        <v/>
      </c>
      <c r="F3569" s="3">
        <f t="shared" si="599"/>
        <v>8</v>
      </c>
      <c r="G3569" s="3" t="str">
        <f t="shared" si="594"/>
        <v/>
      </c>
      <c r="H3569" s="3">
        <f t="shared" si="600"/>
        <v>0</v>
      </c>
      <c r="I3569" s="3" t="str">
        <f t="shared" si="595"/>
        <v/>
      </c>
      <c r="K3569" s="3">
        <f t="shared" si="596"/>
        <v>61</v>
      </c>
      <c r="L3569" s="3" t="str">
        <f t="shared" si="597"/>
        <v/>
      </c>
      <c r="N3569" s="48" t="s">
        <v>52</v>
      </c>
      <c r="O3569" s="57">
        <f t="shared" si="598"/>
        <v>1</v>
      </c>
      <c r="P3569" s="36"/>
      <c r="Q3569"/>
      <c r="R3569" s="37"/>
      <c r="S3569" s="185"/>
      <c r="T3569" s="62" t="str">
        <f>IF(N3569&lt;&gt;"Choose Race",VLOOKUP(Q3569,'Riders Names'!A$2:B$582,2,FALSE),"")</f>
        <v/>
      </c>
      <c r="U3569" s="45" t="str">
        <f>IF(P3569&gt;0,VLOOKUP(Q3569,'Riders Names'!A$2:B$582,1,FALSE),"")</f>
        <v/>
      </c>
      <c r="X3569" s="7" t="str">
        <f>IF('My Races'!$H$2="All",Q3569,CONCATENATE(Q3569,N3569))</f>
        <v>Choose Race</v>
      </c>
    </row>
    <row r="3570" spans="1:24" hidden="1" x14ac:dyDescent="0.2">
      <c r="A3570" s="73" t="str">
        <f t="shared" si="593"/>
        <v/>
      </c>
      <c r="B3570" s="3" t="str">
        <f t="shared" si="591"/>
        <v/>
      </c>
      <c r="E3570" s="14" t="str">
        <f t="shared" si="592"/>
        <v/>
      </c>
      <c r="F3570" s="3">
        <f t="shared" si="599"/>
        <v>8</v>
      </c>
      <c r="G3570" s="3" t="str">
        <f t="shared" si="594"/>
        <v/>
      </c>
      <c r="H3570" s="3">
        <f t="shared" si="600"/>
        <v>0</v>
      </c>
      <c r="I3570" s="3" t="str">
        <f t="shared" si="595"/>
        <v/>
      </c>
      <c r="K3570" s="3">
        <f t="shared" si="596"/>
        <v>61</v>
      </c>
      <c r="L3570" s="3" t="str">
        <f t="shared" si="597"/>
        <v/>
      </c>
      <c r="N3570" s="48" t="s">
        <v>52</v>
      </c>
      <c r="O3570" s="57">
        <f t="shared" si="598"/>
        <v>1</v>
      </c>
      <c r="P3570" s="36"/>
      <c r="Q3570"/>
      <c r="R3570" s="37"/>
      <c r="S3570" s="185"/>
      <c r="T3570" s="62" t="str">
        <f>IF(N3570&lt;&gt;"Choose Race",VLOOKUP(Q3570,'Riders Names'!A$2:B$582,2,FALSE),"")</f>
        <v/>
      </c>
      <c r="U3570" s="45" t="str">
        <f>IF(P3570&gt;0,VLOOKUP(Q3570,'Riders Names'!A$2:B$582,1,FALSE),"")</f>
        <v/>
      </c>
      <c r="X3570" s="7" t="str">
        <f>IF('My Races'!$H$2="All",Q3570,CONCATENATE(Q3570,N3570))</f>
        <v>Choose Race</v>
      </c>
    </row>
    <row r="3571" spans="1:24" hidden="1" x14ac:dyDescent="0.2">
      <c r="A3571" s="73" t="str">
        <f t="shared" si="593"/>
        <v/>
      </c>
      <c r="B3571" s="3" t="str">
        <f t="shared" si="591"/>
        <v/>
      </c>
      <c r="E3571" s="14" t="str">
        <f t="shared" si="592"/>
        <v/>
      </c>
      <c r="F3571" s="3">
        <f t="shared" si="599"/>
        <v>8</v>
      </c>
      <c r="G3571" s="3" t="str">
        <f t="shared" si="594"/>
        <v/>
      </c>
      <c r="H3571" s="3">
        <f t="shared" si="600"/>
        <v>0</v>
      </c>
      <c r="I3571" s="3" t="str">
        <f t="shared" si="595"/>
        <v/>
      </c>
      <c r="K3571" s="3">
        <f t="shared" si="596"/>
        <v>61</v>
      </c>
      <c r="L3571" s="3" t="str">
        <f t="shared" si="597"/>
        <v/>
      </c>
      <c r="N3571" s="48" t="s">
        <v>52</v>
      </c>
      <c r="O3571" s="57">
        <f t="shared" si="598"/>
        <v>1</v>
      </c>
      <c r="P3571" s="36"/>
      <c r="Q3571"/>
      <c r="R3571" s="37"/>
      <c r="S3571" s="185"/>
      <c r="T3571" s="62" t="str">
        <f>IF(N3571&lt;&gt;"Choose Race",VLOOKUP(Q3571,'Riders Names'!A$2:B$582,2,FALSE),"")</f>
        <v/>
      </c>
      <c r="U3571" s="45" t="str">
        <f>IF(P3571&gt;0,VLOOKUP(Q3571,'Riders Names'!A$2:B$582,1,FALSE),"")</f>
        <v/>
      </c>
      <c r="X3571" s="7" t="str">
        <f>IF('My Races'!$H$2="All",Q3571,CONCATENATE(Q3571,N3571))</f>
        <v>Choose Race</v>
      </c>
    </row>
    <row r="3572" spans="1:24" hidden="1" x14ac:dyDescent="0.2">
      <c r="A3572" s="73" t="str">
        <f t="shared" si="593"/>
        <v/>
      </c>
      <c r="B3572" s="3" t="str">
        <f t="shared" si="591"/>
        <v/>
      </c>
      <c r="E3572" s="14" t="str">
        <f t="shared" si="592"/>
        <v/>
      </c>
      <c r="F3572" s="3">
        <f t="shared" si="599"/>
        <v>8</v>
      </c>
      <c r="G3572" s="3" t="str">
        <f t="shared" si="594"/>
        <v/>
      </c>
      <c r="H3572" s="3">
        <f t="shared" si="600"/>
        <v>0</v>
      </c>
      <c r="I3572" s="3" t="str">
        <f t="shared" si="595"/>
        <v/>
      </c>
      <c r="K3572" s="3">
        <f t="shared" si="596"/>
        <v>61</v>
      </c>
      <c r="L3572" s="3" t="str">
        <f t="shared" si="597"/>
        <v/>
      </c>
      <c r="N3572" s="48" t="s">
        <v>52</v>
      </c>
      <c r="O3572" s="57">
        <f t="shared" si="598"/>
        <v>1</v>
      </c>
      <c r="P3572" s="36"/>
      <c r="Q3572"/>
      <c r="R3572" s="37"/>
      <c r="S3572" s="185"/>
      <c r="T3572" s="62" t="str">
        <f>IF(N3572&lt;&gt;"Choose Race",VLOOKUP(Q3572,'Riders Names'!A$2:B$582,2,FALSE),"")</f>
        <v/>
      </c>
      <c r="U3572" s="45" t="str">
        <f>IF(P3572&gt;0,VLOOKUP(Q3572,'Riders Names'!A$2:B$582,1,FALSE),"")</f>
        <v/>
      </c>
      <c r="X3572" s="7" t="str">
        <f>IF('My Races'!$H$2="All",Q3572,CONCATENATE(Q3572,N3572))</f>
        <v>Choose Race</v>
      </c>
    </row>
    <row r="3573" spans="1:24" hidden="1" x14ac:dyDescent="0.2">
      <c r="A3573" s="73" t="str">
        <f t="shared" si="593"/>
        <v/>
      </c>
      <c r="B3573" s="3" t="str">
        <f t="shared" si="591"/>
        <v/>
      </c>
      <c r="E3573" s="14" t="str">
        <f t="shared" si="592"/>
        <v/>
      </c>
      <c r="F3573" s="3">
        <f t="shared" si="599"/>
        <v>8</v>
      </c>
      <c r="G3573" s="3" t="str">
        <f t="shared" si="594"/>
        <v/>
      </c>
      <c r="H3573" s="3">
        <f t="shared" si="600"/>
        <v>0</v>
      </c>
      <c r="I3573" s="3" t="str">
        <f t="shared" si="595"/>
        <v/>
      </c>
      <c r="K3573" s="3">
        <f t="shared" si="596"/>
        <v>61</v>
      </c>
      <c r="L3573" s="3" t="str">
        <f t="shared" si="597"/>
        <v/>
      </c>
      <c r="N3573" s="48" t="s">
        <v>52</v>
      </c>
      <c r="O3573" s="57">
        <f t="shared" si="598"/>
        <v>1</v>
      </c>
      <c r="P3573" s="36"/>
      <c r="Q3573"/>
      <c r="R3573" s="37"/>
      <c r="S3573" s="185"/>
      <c r="T3573" s="62" t="str">
        <f>IF(N3573&lt;&gt;"Choose Race",VLOOKUP(Q3573,'Riders Names'!A$2:B$582,2,FALSE),"")</f>
        <v/>
      </c>
      <c r="U3573" s="45" t="str">
        <f>IF(P3573&gt;0,VLOOKUP(Q3573,'Riders Names'!A$2:B$582,1,FALSE),"")</f>
        <v/>
      </c>
      <c r="X3573" s="7" t="str">
        <f>IF('My Races'!$H$2="All",Q3573,CONCATENATE(Q3573,N3573))</f>
        <v>Choose Race</v>
      </c>
    </row>
    <row r="3574" spans="1:24" hidden="1" x14ac:dyDescent="0.2">
      <c r="A3574" s="73" t="str">
        <f t="shared" si="593"/>
        <v/>
      </c>
      <c r="B3574" s="3" t="str">
        <f t="shared" si="591"/>
        <v/>
      </c>
      <c r="E3574" s="14" t="str">
        <f t="shared" si="592"/>
        <v/>
      </c>
      <c r="F3574" s="3">
        <f t="shared" si="599"/>
        <v>8</v>
      </c>
      <c r="G3574" s="3" t="str">
        <f t="shared" si="594"/>
        <v/>
      </c>
      <c r="H3574" s="3">
        <f t="shared" si="600"/>
        <v>0</v>
      </c>
      <c r="I3574" s="3" t="str">
        <f t="shared" si="595"/>
        <v/>
      </c>
      <c r="K3574" s="3">
        <f t="shared" si="596"/>
        <v>61</v>
      </c>
      <c r="L3574" s="3" t="str">
        <f t="shared" si="597"/>
        <v/>
      </c>
      <c r="N3574" s="48" t="s">
        <v>52</v>
      </c>
      <c r="O3574" s="57">
        <f t="shared" si="598"/>
        <v>1</v>
      </c>
      <c r="P3574" s="36"/>
      <c r="Q3574"/>
      <c r="R3574" s="37"/>
      <c r="S3574" s="185"/>
      <c r="T3574" s="62" t="str">
        <f>IF(N3574&lt;&gt;"Choose Race",VLOOKUP(Q3574,'Riders Names'!A$2:B$582,2,FALSE),"")</f>
        <v/>
      </c>
      <c r="U3574" s="45" t="str">
        <f>IF(P3574&gt;0,VLOOKUP(Q3574,'Riders Names'!A$2:B$582,1,FALSE),"")</f>
        <v/>
      </c>
      <c r="X3574" s="7" t="str">
        <f>IF('My Races'!$H$2="All",Q3574,CONCATENATE(Q3574,N3574))</f>
        <v>Choose Race</v>
      </c>
    </row>
    <row r="3575" spans="1:24" hidden="1" x14ac:dyDescent="0.2">
      <c r="A3575" s="73" t="str">
        <f t="shared" si="593"/>
        <v/>
      </c>
      <c r="B3575" s="3" t="str">
        <f t="shared" si="591"/>
        <v/>
      </c>
      <c r="E3575" s="14" t="str">
        <f t="shared" si="592"/>
        <v/>
      </c>
      <c r="F3575" s="3">
        <f t="shared" si="599"/>
        <v>8</v>
      </c>
      <c r="G3575" s="3" t="str">
        <f t="shared" si="594"/>
        <v/>
      </c>
      <c r="H3575" s="3">
        <f t="shared" si="600"/>
        <v>0</v>
      </c>
      <c r="I3575" s="3" t="str">
        <f t="shared" si="595"/>
        <v/>
      </c>
      <c r="K3575" s="3">
        <f t="shared" si="596"/>
        <v>61</v>
      </c>
      <c r="L3575" s="3" t="str">
        <f t="shared" si="597"/>
        <v/>
      </c>
      <c r="N3575" s="48" t="s">
        <v>52</v>
      </c>
      <c r="O3575" s="57">
        <f t="shared" si="598"/>
        <v>1</v>
      </c>
      <c r="P3575" s="36"/>
      <c r="Q3575"/>
      <c r="R3575" s="37"/>
      <c r="S3575" s="185"/>
      <c r="T3575" s="62" t="str">
        <f>IF(N3575&lt;&gt;"Choose Race",VLOOKUP(Q3575,'Riders Names'!A$2:B$582,2,FALSE),"")</f>
        <v/>
      </c>
      <c r="U3575" s="45" t="str">
        <f>IF(P3575&gt;0,VLOOKUP(Q3575,'Riders Names'!A$2:B$582,1,FALSE),"")</f>
        <v/>
      </c>
      <c r="X3575" s="7" t="str">
        <f>IF('My Races'!$H$2="All",Q3575,CONCATENATE(Q3575,N3575))</f>
        <v>Choose Race</v>
      </c>
    </row>
    <row r="3576" spans="1:24" hidden="1" x14ac:dyDescent="0.2">
      <c r="A3576" s="73" t="str">
        <f t="shared" si="593"/>
        <v/>
      </c>
      <c r="B3576" s="3" t="str">
        <f t="shared" si="591"/>
        <v/>
      </c>
      <c r="E3576" s="14" t="str">
        <f t="shared" si="592"/>
        <v/>
      </c>
      <c r="F3576" s="3">
        <f t="shared" si="599"/>
        <v>8</v>
      </c>
      <c r="G3576" s="3" t="str">
        <f t="shared" si="594"/>
        <v/>
      </c>
      <c r="H3576" s="3">
        <f t="shared" si="600"/>
        <v>0</v>
      </c>
      <c r="I3576" s="3" t="str">
        <f t="shared" si="595"/>
        <v/>
      </c>
      <c r="K3576" s="3">
        <f t="shared" si="596"/>
        <v>61</v>
      </c>
      <c r="L3576" s="3" t="str">
        <f t="shared" si="597"/>
        <v/>
      </c>
      <c r="N3576" s="48" t="s">
        <v>52</v>
      </c>
      <c r="O3576" s="57">
        <f t="shared" si="598"/>
        <v>1</v>
      </c>
      <c r="P3576" s="36"/>
      <c r="Q3576"/>
      <c r="R3576" s="37"/>
      <c r="S3576" s="185"/>
      <c r="T3576" s="62" t="str">
        <f>IF(N3576&lt;&gt;"Choose Race",VLOOKUP(Q3576,'Riders Names'!A$2:B$582,2,FALSE),"")</f>
        <v/>
      </c>
      <c r="U3576" s="45" t="str">
        <f>IF(P3576&gt;0,VLOOKUP(Q3576,'Riders Names'!A$2:B$582,1,FALSE),"")</f>
        <v/>
      </c>
      <c r="X3576" s="7" t="str">
        <f>IF('My Races'!$H$2="All",Q3576,CONCATENATE(Q3576,N3576))</f>
        <v>Choose Race</v>
      </c>
    </row>
    <row r="3577" spans="1:24" hidden="1" x14ac:dyDescent="0.2">
      <c r="A3577" s="73" t="str">
        <f t="shared" si="593"/>
        <v/>
      </c>
      <c r="B3577" s="3" t="str">
        <f t="shared" si="591"/>
        <v/>
      </c>
      <c r="E3577" s="14" t="str">
        <f t="shared" si="592"/>
        <v/>
      </c>
      <c r="F3577" s="3">
        <f t="shared" si="599"/>
        <v>8</v>
      </c>
      <c r="G3577" s="3" t="str">
        <f t="shared" si="594"/>
        <v/>
      </c>
      <c r="H3577" s="3">
        <f t="shared" si="600"/>
        <v>0</v>
      </c>
      <c r="I3577" s="3" t="str">
        <f t="shared" si="595"/>
        <v/>
      </c>
      <c r="K3577" s="3">
        <f t="shared" si="596"/>
        <v>61</v>
      </c>
      <c r="L3577" s="3" t="str">
        <f t="shared" si="597"/>
        <v/>
      </c>
      <c r="N3577" s="48" t="s">
        <v>52</v>
      </c>
      <c r="O3577" s="57">
        <f t="shared" si="598"/>
        <v>1</v>
      </c>
      <c r="P3577" s="36"/>
      <c r="Q3577"/>
      <c r="R3577" s="37"/>
      <c r="S3577" s="185"/>
      <c r="T3577" s="62" t="str">
        <f>IF(N3577&lt;&gt;"Choose Race",VLOOKUP(Q3577,'Riders Names'!A$2:B$582,2,FALSE),"")</f>
        <v/>
      </c>
      <c r="U3577" s="45" t="str">
        <f>IF(P3577&gt;0,VLOOKUP(Q3577,'Riders Names'!A$2:B$582,1,FALSE),"")</f>
        <v/>
      </c>
      <c r="X3577" s="7" t="str">
        <f>IF('My Races'!$H$2="All",Q3577,CONCATENATE(Q3577,N3577))</f>
        <v>Choose Race</v>
      </c>
    </row>
    <row r="3578" spans="1:24" hidden="1" x14ac:dyDescent="0.2">
      <c r="A3578" s="73" t="str">
        <f t="shared" si="593"/>
        <v/>
      </c>
      <c r="B3578" s="3" t="str">
        <f t="shared" si="591"/>
        <v/>
      </c>
      <c r="E3578" s="14" t="str">
        <f t="shared" si="592"/>
        <v/>
      </c>
      <c r="F3578" s="3">
        <f t="shared" si="599"/>
        <v>8</v>
      </c>
      <c r="G3578" s="3" t="str">
        <f t="shared" si="594"/>
        <v/>
      </c>
      <c r="H3578" s="3">
        <f t="shared" si="600"/>
        <v>0</v>
      </c>
      <c r="I3578" s="3" t="str">
        <f t="shared" si="595"/>
        <v/>
      </c>
      <c r="K3578" s="3">
        <f t="shared" si="596"/>
        <v>61</v>
      </c>
      <c r="L3578" s="3" t="str">
        <f t="shared" si="597"/>
        <v/>
      </c>
      <c r="N3578" s="48" t="s">
        <v>52</v>
      </c>
      <c r="O3578" s="57">
        <f t="shared" si="598"/>
        <v>1</v>
      </c>
      <c r="P3578" s="36"/>
      <c r="Q3578"/>
      <c r="R3578" s="37"/>
      <c r="S3578" s="185"/>
      <c r="T3578" s="62" t="str">
        <f>IF(N3578&lt;&gt;"Choose Race",VLOOKUP(Q3578,'Riders Names'!A$2:B$582,2,FALSE),"")</f>
        <v/>
      </c>
      <c r="U3578" s="45" t="str">
        <f>IF(P3578&gt;0,VLOOKUP(Q3578,'Riders Names'!A$2:B$582,1,FALSE),"")</f>
        <v/>
      </c>
      <c r="X3578" s="7" t="str">
        <f>IF('My Races'!$H$2="All",Q3578,CONCATENATE(Q3578,N3578))</f>
        <v>Choose Race</v>
      </c>
    </row>
    <row r="3579" spans="1:24" hidden="1" x14ac:dyDescent="0.2">
      <c r="A3579" s="73" t="str">
        <f t="shared" si="593"/>
        <v/>
      </c>
      <c r="B3579" s="3" t="str">
        <f t="shared" si="591"/>
        <v/>
      </c>
      <c r="E3579" s="14" t="str">
        <f t="shared" si="592"/>
        <v/>
      </c>
      <c r="F3579" s="3">
        <f t="shared" si="599"/>
        <v>8</v>
      </c>
      <c r="G3579" s="3" t="str">
        <f t="shared" si="594"/>
        <v/>
      </c>
      <c r="H3579" s="3">
        <f t="shared" si="600"/>
        <v>0</v>
      </c>
      <c r="I3579" s="3" t="str">
        <f t="shared" si="595"/>
        <v/>
      </c>
      <c r="K3579" s="3">
        <f t="shared" si="596"/>
        <v>61</v>
      </c>
      <c r="L3579" s="3" t="str">
        <f t="shared" si="597"/>
        <v/>
      </c>
      <c r="N3579" s="48" t="s">
        <v>52</v>
      </c>
      <c r="O3579" s="57">
        <f t="shared" si="598"/>
        <v>1</v>
      </c>
      <c r="P3579" s="36"/>
      <c r="Q3579"/>
      <c r="R3579" s="37"/>
      <c r="S3579" s="185"/>
      <c r="T3579" s="62" t="str">
        <f>IF(N3579&lt;&gt;"Choose Race",VLOOKUP(Q3579,'Riders Names'!A$2:B$582,2,FALSE),"")</f>
        <v/>
      </c>
      <c r="U3579" s="45" t="str">
        <f>IF(P3579&gt;0,VLOOKUP(Q3579,'Riders Names'!A$2:B$582,1,FALSE),"")</f>
        <v/>
      </c>
      <c r="X3579" s="7" t="str">
        <f>IF('My Races'!$H$2="All",Q3579,CONCATENATE(Q3579,N3579))</f>
        <v>Choose Race</v>
      </c>
    </row>
    <row r="3580" spans="1:24" hidden="1" x14ac:dyDescent="0.2">
      <c r="A3580" s="73" t="str">
        <f t="shared" si="593"/>
        <v/>
      </c>
      <c r="B3580" s="3" t="str">
        <f t="shared" si="591"/>
        <v/>
      </c>
      <c r="E3580" s="14" t="str">
        <f t="shared" si="592"/>
        <v/>
      </c>
      <c r="F3580" s="3">
        <f t="shared" si="599"/>
        <v>8</v>
      </c>
      <c r="G3580" s="3" t="str">
        <f t="shared" si="594"/>
        <v/>
      </c>
      <c r="H3580" s="3">
        <f t="shared" si="600"/>
        <v>0</v>
      </c>
      <c r="I3580" s="3" t="str">
        <f t="shared" si="595"/>
        <v/>
      </c>
      <c r="K3580" s="3">
        <f t="shared" si="596"/>
        <v>61</v>
      </c>
      <c r="L3580" s="3" t="str">
        <f t="shared" si="597"/>
        <v/>
      </c>
      <c r="N3580" s="48" t="s">
        <v>52</v>
      </c>
      <c r="O3580" s="57">
        <f t="shared" si="598"/>
        <v>1</v>
      </c>
      <c r="P3580" s="36"/>
      <c r="Q3580"/>
      <c r="R3580" s="37"/>
      <c r="S3580" s="185"/>
      <c r="T3580" s="62" t="str">
        <f>IF(N3580&lt;&gt;"Choose Race",VLOOKUP(Q3580,'Riders Names'!A$2:B$582,2,FALSE),"")</f>
        <v/>
      </c>
      <c r="U3580" s="45" t="str">
        <f>IF(P3580&gt;0,VLOOKUP(Q3580,'Riders Names'!A$2:B$582,1,FALSE),"")</f>
        <v/>
      </c>
      <c r="X3580" s="7" t="str">
        <f>IF('My Races'!$H$2="All",Q3580,CONCATENATE(Q3580,N3580))</f>
        <v>Choose Race</v>
      </c>
    </row>
    <row r="3581" spans="1:24" hidden="1" x14ac:dyDescent="0.2">
      <c r="A3581" s="73" t="str">
        <f t="shared" si="593"/>
        <v/>
      </c>
      <c r="B3581" s="3" t="str">
        <f t="shared" si="591"/>
        <v/>
      </c>
      <c r="E3581" s="14" t="str">
        <f t="shared" si="592"/>
        <v/>
      </c>
      <c r="F3581" s="3">
        <f t="shared" si="599"/>
        <v>8</v>
      </c>
      <c r="G3581" s="3" t="str">
        <f t="shared" si="594"/>
        <v/>
      </c>
      <c r="H3581" s="3">
        <f t="shared" si="600"/>
        <v>0</v>
      </c>
      <c r="I3581" s="3" t="str">
        <f t="shared" si="595"/>
        <v/>
      </c>
      <c r="K3581" s="3">
        <f t="shared" si="596"/>
        <v>61</v>
      </c>
      <c r="L3581" s="3" t="str">
        <f t="shared" si="597"/>
        <v/>
      </c>
      <c r="N3581" s="48" t="s">
        <v>52</v>
      </c>
      <c r="O3581" s="57">
        <f t="shared" si="598"/>
        <v>1</v>
      </c>
      <c r="P3581" s="36"/>
      <c r="Q3581"/>
      <c r="R3581" s="37"/>
      <c r="S3581" s="185"/>
      <c r="T3581" s="62" t="str">
        <f>IF(N3581&lt;&gt;"Choose Race",VLOOKUP(Q3581,'Riders Names'!A$2:B$582,2,FALSE),"")</f>
        <v/>
      </c>
      <c r="U3581" s="45" t="str">
        <f>IF(P3581&gt;0,VLOOKUP(Q3581,'Riders Names'!A$2:B$582,1,FALSE),"")</f>
        <v/>
      </c>
      <c r="X3581" s="7" t="str">
        <f>IF('My Races'!$H$2="All",Q3581,CONCATENATE(Q3581,N3581))</f>
        <v>Choose Race</v>
      </c>
    </row>
    <row r="3582" spans="1:24" hidden="1" x14ac:dyDescent="0.2">
      <c r="A3582" s="73" t="str">
        <f t="shared" si="593"/>
        <v/>
      </c>
      <c r="B3582" s="3" t="str">
        <f t="shared" si="591"/>
        <v/>
      </c>
      <c r="E3582" s="14" t="str">
        <f t="shared" si="592"/>
        <v/>
      </c>
      <c r="F3582" s="3">
        <f t="shared" si="599"/>
        <v>8</v>
      </c>
      <c r="G3582" s="3" t="str">
        <f t="shared" si="594"/>
        <v/>
      </c>
      <c r="H3582" s="3">
        <f t="shared" si="600"/>
        <v>0</v>
      </c>
      <c r="I3582" s="3" t="str">
        <f t="shared" si="595"/>
        <v/>
      </c>
      <c r="K3582" s="3">
        <f t="shared" si="596"/>
        <v>61</v>
      </c>
      <c r="L3582" s="3" t="str">
        <f t="shared" si="597"/>
        <v/>
      </c>
      <c r="N3582" s="48" t="s">
        <v>52</v>
      </c>
      <c r="O3582" s="57">
        <f t="shared" si="598"/>
        <v>1</v>
      </c>
      <c r="P3582" s="36"/>
      <c r="Q3582"/>
      <c r="R3582" s="37"/>
      <c r="S3582" s="185"/>
      <c r="T3582" s="62" t="str">
        <f>IF(N3582&lt;&gt;"Choose Race",VLOOKUP(Q3582,'Riders Names'!A$2:B$582,2,FALSE),"")</f>
        <v/>
      </c>
      <c r="U3582" s="45" t="str">
        <f>IF(P3582&gt;0,VLOOKUP(Q3582,'Riders Names'!A$2:B$582,1,FALSE),"")</f>
        <v/>
      </c>
      <c r="X3582" s="7" t="str">
        <f>IF('My Races'!$H$2="All",Q3582,CONCATENATE(Q3582,N3582))</f>
        <v>Choose Race</v>
      </c>
    </row>
    <row r="3583" spans="1:24" hidden="1" x14ac:dyDescent="0.2">
      <c r="A3583" s="73" t="str">
        <f t="shared" si="593"/>
        <v/>
      </c>
      <c r="B3583" s="3" t="str">
        <f t="shared" si="591"/>
        <v/>
      </c>
      <c r="E3583" s="14" t="str">
        <f t="shared" si="592"/>
        <v/>
      </c>
      <c r="F3583" s="3">
        <f t="shared" si="599"/>
        <v>8</v>
      </c>
      <c r="G3583" s="3" t="str">
        <f t="shared" si="594"/>
        <v/>
      </c>
      <c r="H3583" s="3">
        <f t="shared" si="600"/>
        <v>0</v>
      </c>
      <c r="I3583" s="3" t="str">
        <f t="shared" si="595"/>
        <v/>
      </c>
      <c r="K3583" s="3">
        <f t="shared" si="596"/>
        <v>61</v>
      </c>
      <c r="L3583" s="3" t="str">
        <f t="shared" si="597"/>
        <v/>
      </c>
      <c r="N3583" s="48" t="s">
        <v>52</v>
      </c>
      <c r="O3583" s="57">
        <f t="shared" si="598"/>
        <v>1</v>
      </c>
      <c r="P3583" s="36"/>
      <c r="Q3583"/>
      <c r="R3583" s="37"/>
      <c r="S3583" s="185"/>
      <c r="T3583" s="62" t="str">
        <f>IF(N3583&lt;&gt;"Choose Race",VLOOKUP(Q3583,'Riders Names'!A$2:B$582,2,FALSE),"")</f>
        <v/>
      </c>
      <c r="U3583" s="45" t="str">
        <f>IF(P3583&gt;0,VLOOKUP(Q3583,'Riders Names'!A$2:B$582,1,FALSE),"")</f>
        <v/>
      </c>
      <c r="X3583" s="7" t="str">
        <f>IF('My Races'!$H$2="All",Q3583,CONCATENATE(Q3583,N3583))</f>
        <v>Choose Race</v>
      </c>
    </row>
    <row r="3584" spans="1:24" hidden="1" x14ac:dyDescent="0.2">
      <c r="A3584" s="73" t="str">
        <f t="shared" si="593"/>
        <v/>
      </c>
      <c r="B3584" s="3" t="str">
        <f t="shared" si="591"/>
        <v/>
      </c>
      <c r="E3584" s="14" t="str">
        <f t="shared" si="592"/>
        <v/>
      </c>
      <c r="F3584" s="3">
        <f t="shared" si="599"/>
        <v>8</v>
      </c>
      <c r="G3584" s="3" t="str">
        <f t="shared" si="594"/>
        <v/>
      </c>
      <c r="H3584" s="3">
        <f t="shared" si="600"/>
        <v>0</v>
      </c>
      <c r="I3584" s="3" t="str">
        <f t="shared" si="595"/>
        <v/>
      </c>
      <c r="K3584" s="3">
        <f t="shared" si="596"/>
        <v>61</v>
      </c>
      <c r="L3584" s="3" t="str">
        <f t="shared" si="597"/>
        <v/>
      </c>
      <c r="N3584" s="48" t="s">
        <v>52</v>
      </c>
      <c r="O3584" s="57">
        <f t="shared" si="598"/>
        <v>1</v>
      </c>
      <c r="P3584" s="36"/>
      <c r="Q3584"/>
      <c r="R3584" s="37"/>
      <c r="S3584" s="185"/>
      <c r="T3584" s="62" t="str">
        <f>IF(N3584&lt;&gt;"Choose Race",VLOOKUP(Q3584,'Riders Names'!A$2:B$582,2,FALSE),"")</f>
        <v/>
      </c>
      <c r="U3584" s="45" t="str">
        <f>IF(P3584&gt;0,VLOOKUP(Q3584,'Riders Names'!A$2:B$582,1,FALSE),"")</f>
        <v/>
      </c>
      <c r="X3584" s="7" t="str">
        <f>IF('My Races'!$H$2="All",Q3584,CONCATENATE(Q3584,N3584))</f>
        <v>Choose Race</v>
      </c>
    </row>
    <row r="3585" spans="1:24" hidden="1" x14ac:dyDescent="0.2">
      <c r="A3585" s="73" t="str">
        <f t="shared" si="593"/>
        <v/>
      </c>
      <c r="B3585" s="3" t="str">
        <f t="shared" si="591"/>
        <v/>
      </c>
      <c r="E3585" s="14" t="str">
        <f t="shared" si="592"/>
        <v/>
      </c>
      <c r="F3585" s="3">
        <f t="shared" si="599"/>
        <v>8</v>
      </c>
      <c r="G3585" s="3" t="str">
        <f t="shared" si="594"/>
        <v/>
      </c>
      <c r="H3585" s="3">
        <f t="shared" si="600"/>
        <v>0</v>
      </c>
      <c r="I3585" s="3" t="str">
        <f t="shared" si="595"/>
        <v/>
      </c>
      <c r="K3585" s="3">
        <f t="shared" si="596"/>
        <v>61</v>
      </c>
      <c r="L3585" s="3" t="str">
        <f t="shared" si="597"/>
        <v/>
      </c>
      <c r="N3585" s="48" t="s">
        <v>52</v>
      </c>
      <c r="O3585" s="57">
        <f t="shared" si="598"/>
        <v>1</v>
      </c>
      <c r="P3585" s="36"/>
      <c r="Q3585"/>
      <c r="R3585" s="37"/>
      <c r="S3585" s="185"/>
      <c r="T3585" s="62" t="str">
        <f>IF(N3585&lt;&gt;"Choose Race",VLOOKUP(Q3585,'Riders Names'!A$2:B$582,2,FALSE),"")</f>
        <v/>
      </c>
      <c r="U3585" s="45" t="str">
        <f>IF(P3585&gt;0,VLOOKUP(Q3585,'Riders Names'!A$2:B$582,1,FALSE),"")</f>
        <v/>
      </c>
      <c r="X3585" s="7" t="str">
        <f>IF('My Races'!$H$2="All",Q3585,CONCATENATE(Q3585,N3585))</f>
        <v>Choose Race</v>
      </c>
    </row>
    <row r="3586" spans="1:24" hidden="1" x14ac:dyDescent="0.2">
      <c r="A3586" s="73" t="str">
        <f t="shared" si="593"/>
        <v/>
      </c>
      <c r="B3586" s="3" t="str">
        <f t="shared" si="591"/>
        <v/>
      </c>
      <c r="E3586" s="14" t="str">
        <f t="shared" si="592"/>
        <v/>
      </c>
      <c r="F3586" s="3">
        <f t="shared" si="599"/>
        <v>8</v>
      </c>
      <c r="G3586" s="3" t="str">
        <f t="shared" si="594"/>
        <v/>
      </c>
      <c r="H3586" s="3">
        <f t="shared" si="600"/>
        <v>0</v>
      </c>
      <c r="I3586" s="3" t="str">
        <f t="shared" si="595"/>
        <v/>
      </c>
      <c r="K3586" s="3">
        <f t="shared" si="596"/>
        <v>61</v>
      </c>
      <c r="L3586" s="3" t="str">
        <f t="shared" si="597"/>
        <v/>
      </c>
      <c r="N3586" s="48" t="s">
        <v>52</v>
      </c>
      <c r="O3586" s="57">
        <f t="shared" si="598"/>
        <v>1</v>
      </c>
      <c r="P3586" s="36"/>
      <c r="Q3586"/>
      <c r="R3586" s="37"/>
      <c r="S3586" s="185"/>
      <c r="T3586" s="62" t="str">
        <f>IF(N3586&lt;&gt;"Choose Race",VLOOKUP(Q3586,'Riders Names'!A$2:B$582,2,FALSE),"")</f>
        <v/>
      </c>
      <c r="U3586" s="45" t="str">
        <f>IF(P3586&gt;0,VLOOKUP(Q3586,'Riders Names'!A$2:B$582,1,FALSE),"")</f>
        <v/>
      </c>
      <c r="X3586" s="7" t="str">
        <f>IF('My Races'!$H$2="All",Q3586,CONCATENATE(Q3586,N3586))</f>
        <v>Choose Race</v>
      </c>
    </row>
    <row r="3587" spans="1:24" hidden="1" x14ac:dyDescent="0.2">
      <c r="A3587" s="73" t="str">
        <f t="shared" si="593"/>
        <v/>
      </c>
      <c r="B3587" s="3" t="str">
        <f t="shared" ref="B3587:B3650" si="601">IF(N3587=$AA$11,RANK(A3587,A$3:A$5000,1),"")</f>
        <v/>
      </c>
      <c r="E3587" s="14" t="str">
        <f t="shared" ref="E3587:E3650" si="602">IF(N3587=$AA$11,P3587,"")</f>
        <v/>
      </c>
      <c r="F3587" s="3">
        <f t="shared" si="599"/>
        <v>8</v>
      </c>
      <c r="G3587" s="3" t="str">
        <f t="shared" si="594"/>
        <v/>
      </c>
      <c r="H3587" s="3">
        <f t="shared" si="600"/>
        <v>0</v>
      </c>
      <c r="I3587" s="3" t="str">
        <f t="shared" si="595"/>
        <v/>
      </c>
      <c r="K3587" s="3">
        <f t="shared" si="596"/>
        <v>61</v>
      </c>
      <c r="L3587" s="3" t="str">
        <f t="shared" si="597"/>
        <v/>
      </c>
      <c r="N3587" s="48" t="s">
        <v>52</v>
      </c>
      <c r="O3587" s="57">
        <f t="shared" si="598"/>
        <v>1</v>
      </c>
      <c r="P3587" s="36"/>
      <c r="Q3587"/>
      <c r="R3587" s="37"/>
      <c r="S3587" s="185"/>
      <c r="T3587" s="62" t="str">
        <f>IF(N3587&lt;&gt;"Choose Race",VLOOKUP(Q3587,'Riders Names'!A$2:B$582,2,FALSE),"")</f>
        <v/>
      </c>
      <c r="U3587" s="45" t="str">
        <f>IF(P3587&gt;0,VLOOKUP(Q3587,'Riders Names'!A$2:B$582,1,FALSE),"")</f>
        <v/>
      </c>
      <c r="X3587" s="7" t="str">
        <f>IF('My Races'!$H$2="All",Q3587,CONCATENATE(Q3587,N3587))</f>
        <v>Choose Race</v>
      </c>
    </row>
    <row r="3588" spans="1:24" hidden="1" x14ac:dyDescent="0.2">
      <c r="A3588" s="73" t="str">
        <f t="shared" ref="A3588:A3651" si="603">IF(AND(N3588=$AA$11,$AA$7="All"),R3588,IF(AND(N3588=$AA$11,$AA$7=T3588),R3588,""))</f>
        <v/>
      </c>
      <c r="B3588" s="3" t="str">
        <f t="shared" si="601"/>
        <v/>
      </c>
      <c r="E3588" s="14" t="str">
        <f t="shared" si="602"/>
        <v/>
      </c>
      <c r="F3588" s="3">
        <f t="shared" si="599"/>
        <v>8</v>
      </c>
      <c r="G3588" s="3" t="str">
        <f t="shared" ref="G3588:G3651" si="604">IF(F3588&lt;&gt;F3587,F3588,"")</f>
        <v/>
      </c>
      <c r="H3588" s="3">
        <f t="shared" si="600"/>
        <v>0</v>
      </c>
      <c r="I3588" s="3" t="str">
        <f t="shared" ref="I3588:I3651" si="605">IF(H3588&lt;&gt;H3587,CONCATENATE($AA$11,H3588),"")</f>
        <v/>
      </c>
      <c r="K3588" s="3">
        <f t="shared" si="596"/>
        <v>61</v>
      </c>
      <c r="L3588" s="3" t="str">
        <f t="shared" si="597"/>
        <v/>
      </c>
      <c r="N3588" s="48" t="s">
        <v>52</v>
      </c>
      <c r="O3588" s="57">
        <f t="shared" si="598"/>
        <v>1</v>
      </c>
      <c r="P3588" s="36"/>
      <c r="Q3588"/>
      <c r="R3588" s="37"/>
      <c r="S3588" s="185"/>
      <c r="T3588" s="62" t="str">
        <f>IF(N3588&lt;&gt;"Choose Race",VLOOKUP(Q3588,'Riders Names'!A$2:B$582,2,FALSE),"")</f>
        <v/>
      </c>
      <c r="U3588" s="45" t="str">
        <f>IF(P3588&gt;0,VLOOKUP(Q3588,'Riders Names'!A$2:B$582,1,FALSE),"")</f>
        <v/>
      </c>
      <c r="X3588" s="7" t="str">
        <f>IF('My Races'!$H$2="All",Q3588,CONCATENATE(Q3588,N3588))</f>
        <v>Choose Race</v>
      </c>
    </row>
    <row r="3589" spans="1:24" hidden="1" x14ac:dyDescent="0.2">
      <c r="A3589" s="73" t="str">
        <f t="shared" si="603"/>
        <v/>
      </c>
      <c r="B3589" s="3" t="str">
        <f t="shared" si="601"/>
        <v/>
      </c>
      <c r="E3589" s="14" t="str">
        <f t="shared" si="602"/>
        <v/>
      </c>
      <c r="F3589" s="3">
        <f t="shared" si="599"/>
        <v>8</v>
      </c>
      <c r="G3589" s="3" t="str">
        <f t="shared" si="604"/>
        <v/>
      </c>
      <c r="H3589" s="3">
        <f t="shared" si="600"/>
        <v>0</v>
      </c>
      <c r="I3589" s="3" t="str">
        <f t="shared" si="605"/>
        <v/>
      </c>
      <c r="K3589" s="3">
        <f t="shared" si="596"/>
        <v>61</v>
      </c>
      <c r="L3589" s="3" t="str">
        <f t="shared" si="597"/>
        <v/>
      </c>
      <c r="N3589" s="48" t="s">
        <v>52</v>
      </c>
      <c r="O3589" s="57">
        <f t="shared" si="598"/>
        <v>1</v>
      </c>
      <c r="P3589" s="36"/>
      <c r="Q3589"/>
      <c r="R3589" s="37"/>
      <c r="S3589" s="185"/>
      <c r="T3589" s="62" t="str">
        <f>IF(N3589&lt;&gt;"Choose Race",VLOOKUP(Q3589,'Riders Names'!A$2:B$582,2,FALSE),"")</f>
        <v/>
      </c>
      <c r="U3589" s="45" t="str">
        <f>IF(P3589&gt;0,VLOOKUP(Q3589,'Riders Names'!A$2:B$582,1,FALSE),"")</f>
        <v/>
      </c>
      <c r="X3589" s="7" t="str">
        <f>IF('My Races'!$H$2="All",Q3589,CONCATENATE(Q3589,N3589))</f>
        <v>Choose Race</v>
      </c>
    </row>
    <row r="3590" spans="1:24" hidden="1" x14ac:dyDescent="0.2">
      <c r="A3590" s="73" t="str">
        <f t="shared" si="603"/>
        <v/>
      </c>
      <c r="B3590" s="3" t="str">
        <f t="shared" si="601"/>
        <v/>
      </c>
      <c r="E3590" s="14" t="str">
        <f t="shared" si="602"/>
        <v/>
      </c>
      <c r="F3590" s="3">
        <f t="shared" si="599"/>
        <v>8</v>
      </c>
      <c r="G3590" s="3" t="str">
        <f t="shared" si="604"/>
        <v/>
      </c>
      <c r="H3590" s="3">
        <f t="shared" si="600"/>
        <v>0</v>
      </c>
      <c r="I3590" s="3" t="str">
        <f t="shared" si="605"/>
        <v/>
      </c>
      <c r="K3590" s="3">
        <f t="shared" si="596"/>
        <v>61</v>
      </c>
      <c r="L3590" s="3" t="str">
        <f t="shared" si="597"/>
        <v/>
      </c>
      <c r="N3590" s="48" t="s">
        <v>52</v>
      </c>
      <c r="O3590" s="57">
        <f t="shared" si="598"/>
        <v>1</v>
      </c>
      <c r="P3590" s="36"/>
      <c r="Q3590"/>
      <c r="R3590" s="37"/>
      <c r="S3590" s="185"/>
      <c r="T3590" s="62" t="str">
        <f>IF(N3590&lt;&gt;"Choose Race",VLOOKUP(Q3590,'Riders Names'!A$2:B$582,2,FALSE),"")</f>
        <v/>
      </c>
      <c r="U3590" s="45" t="str">
        <f>IF(P3590&gt;0,VLOOKUP(Q3590,'Riders Names'!A$2:B$582,1,FALSE),"")</f>
        <v/>
      </c>
      <c r="X3590" s="7" t="str">
        <f>IF('My Races'!$H$2="All",Q3590,CONCATENATE(Q3590,N3590))</f>
        <v>Choose Race</v>
      </c>
    </row>
    <row r="3591" spans="1:24" hidden="1" x14ac:dyDescent="0.2">
      <c r="A3591" s="73" t="str">
        <f t="shared" si="603"/>
        <v/>
      </c>
      <c r="B3591" s="3" t="str">
        <f t="shared" si="601"/>
        <v/>
      </c>
      <c r="E3591" s="14" t="str">
        <f t="shared" si="602"/>
        <v/>
      </c>
      <c r="F3591" s="3">
        <f t="shared" si="599"/>
        <v>8</v>
      </c>
      <c r="G3591" s="3" t="str">
        <f t="shared" si="604"/>
        <v/>
      </c>
      <c r="H3591" s="3">
        <f t="shared" si="600"/>
        <v>0</v>
      </c>
      <c r="I3591" s="3" t="str">
        <f t="shared" si="605"/>
        <v/>
      </c>
      <c r="K3591" s="3">
        <f t="shared" si="596"/>
        <v>61</v>
      </c>
      <c r="L3591" s="3" t="str">
        <f t="shared" si="597"/>
        <v/>
      </c>
      <c r="N3591" s="48" t="s">
        <v>52</v>
      </c>
      <c r="O3591" s="57">
        <f t="shared" si="598"/>
        <v>1</v>
      </c>
      <c r="P3591" s="36"/>
      <c r="Q3591"/>
      <c r="R3591" s="37"/>
      <c r="S3591" s="185"/>
      <c r="T3591" s="62" t="str">
        <f>IF(N3591&lt;&gt;"Choose Race",VLOOKUP(Q3591,'Riders Names'!A$2:B$582,2,FALSE),"")</f>
        <v/>
      </c>
      <c r="U3591" s="45" t="str">
        <f>IF(P3591&gt;0,VLOOKUP(Q3591,'Riders Names'!A$2:B$582,1,FALSE),"")</f>
        <v/>
      </c>
      <c r="X3591" s="7" t="str">
        <f>IF('My Races'!$H$2="All",Q3591,CONCATENATE(Q3591,N3591))</f>
        <v>Choose Race</v>
      </c>
    </row>
    <row r="3592" spans="1:24" hidden="1" x14ac:dyDescent="0.2">
      <c r="A3592" s="73" t="str">
        <f t="shared" si="603"/>
        <v/>
      </c>
      <c r="B3592" s="3" t="str">
        <f t="shared" si="601"/>
        <v/>
      </c>
      <c r="E3592" s="14" t="str">
        <f t="shared" si="602"/>
        <v/>
      </c>
      <c r="F3592" s="3">
        <f t="shared" si="599"/>
        <v>8</v>
      </c>
      <c r="G3592" s="3" t="str">
        <f t="shared" si="604"/>
        <v/>
      </c>
      <c r="H3592" s="3">
        <f t="shared" si="600"/>
        <v>0</v>
      </c>
      <c r="I3592" s="3" t="str">
        <f t="shared" si="605"/>
        <v/>
      </c>
      <c r="K3592" s="3">
        <f t="shared" si="596"/>
        <v>61</v>
      </c>
      <c r="L3592" s="3" t="str">
        <f t="shared" si="597"/>
        <v/>
      </c>
      <c r="N3592" s="48" t="s">
        <v>52</v>
      </c>
      <c r="O3592" s="57">
        <f t="shared" si="598"/>
        <v>1</v>
      </c>
      <c r="P3592" s="36"/>
      <c r="Q3592"/>
      <c r="R3592" s="37"/>
      <c r="S3592" s="185"/>
      <c r="T3592" s="62" t="str">
        <f>IF(N3592&lt;&gt;"Choose Race",VLOOKUP(Q3592,'Riders Names'!A$2:B$582,2,FALSE),"")</f>
        <v/>
      </c>
      <c r="U3592" s="45" t="str">
        <f>IF(P3592&gt;0,VLOOKUP(Q3592,'Riders Names'!A$2:B$582,1,FALSE),"")</f>
        <v/>
      </c>
      <c r="X3592" s="7" t="str">
        <f>IF('My Races'!$H$2="All",Q3592,CONCATENATE(Q3592,N3592))</f>
        <v>Choose Race</v>
      </c>
    </row>
    <row r="3593" spans="1:24" hidden="1" x14ac:dyDescent="0.2">
      <c r="A3593" s="73" t="str">
        <f t="shared" si="603"/>
        <v/>
      </c>
      <c r="B3593" s="3" t="str">
        <f t="shared" si="601"/>
        <v/>
      </c>
      <c r="E3593" s="14" t="str">
        <f t="shared" si="602"/>
        <v/>
      </c>
      <c r="F3593" s="3">
        <f t="shared" si="599"/>
        <v>8</v>
      </c>
      <c r="G3593" s="3" t="str">
        <f t="shared" si="604"/>
        <v/>
      </c>
      <c r="H3593" s="3">
        <f t="shared" si="600"/>
        <v>0</v>
      </c>
      <c r="I3593" s="3" t="str">
        <f t="shared" si="605"/>
        <v/>
      </c>
      <c r="K3593" s="3">
        <f t="shared" ref="K3593:K3656" si="606">IF(X3593=$AA$6,K3592+1,K3592)</f>
        <v>61</v>
      </c>
      <c r="L3593" s="3" t="str">
        <f t="shared" ref="L3593:L3656" si="607">IF(K3593&lt;&gt;K3592,CONCATENATE($AA$4,K3593),"")</f>
        <v/>
      </c>
      <c r="N3593" s="48" t="s">
        <v>52</v>
      </c>
      <c r="O3593" s="57">
        <f t="shared" si="598"/>
        <v>1</v>
      </c>
      <c r="P3593" s="36"/>
      <c r="Q3593"/>
      <c r="R3593" s="37"/>
      <c r="S3593" s="185"/>
      <c r="T3593" s="62" t="str">
        <f>IF(N3593&lt;&gt;"Choose Race",VLOOKUP(Q3593,'Riders Names'!A$2:B$582,2,FALSE),"")</f>
        <v/>
      </c>
      <c r="U3593" s="45" t="str">
        <f>IF(P3593&gt;0,VLOOKUP(Q3593,'Riders Names'!A$2:B$582,1,FALSE),"")</f>
        <v/>
      </c>
      <c r="X3593" s="7" t="str">
        <f>IF('My Races'!$H$2="All",Q3593,CONCATENATE(Q3593,N3593))</f>
        <v>Choose Race</v>
      </c>
    </row>
    <row r="3594" spans="1:24" hidden="1" x14ac:dyDescent="0.2">
      <c r="A3594" s="73" t="str">
        <f t="shared" si="603"/>
        <v/>
      </c>
      <c r="B3594" s="3" t="str">
        <f t="shared" si="601"/>
        <v/>
      </c>
      <c r="E3594" s="14" t="str">
        <f t="shared" si="602"/>
        <v/>
      </c>
      <c r="F3594" s="3">
        <f t="shared" si="599"/>
        <v>8</v>
      </c>
      <c r="G3594" s="3" t="str">
        <f t="shared" si="604"/>
        <v/>
      </c>
      <c r="H3594" s="3">
        <f t="shared" si="600"/>
        <v>0</v>
      </c>
      <c r="I3594" s="3" t="str">
        <f t="shared" si="605"/>
        <v/>
      </c>
      <c r="K3594" s="3">
        <f t="shared" si="606"/>
        <v>61</v>
      </c>
      <c r="L3594" s="3" t="str">
        <f t="shared" si="607"/>
        <v/>
      </c>
      <c r="N3594" s="48" t="s">
        <v>52</v>
      </c>
      <c r="O3594" s="57">
        <f t="shared" si="598"/>
        <v>1</v>
      </c>
      <c r="P3594" s="36"/>
      <c r="Q3594"/>
      <c r="R3594" s="37"/>
      <c r="S3594" s="185"/>
      <c r="T3594" s="62" t="str">
        <f>IF(N3594&lt;&gt;"Choose Race",VLOOKUP(Q3594,'Riders Names'!A$2:B$582,2,FALSE),"")</f>
        <v/>
      </c>
      <c r="U3594" s="45" t="str">
        <f>IF(P3594&gt;0,VLOOKUP(Q3594,'Riders Names'!A$2:B$582,1,FALSE),"")</f>
        <v/>
      </c>
      <c r="X3594" s="7" t="str">
        <f>IF('My Races'!$H$2="All",Q3594,CONCATENATE(Q3594,N3594))</f>
        <v>Choose Race</v>
      </c>
    </row>
    <row r="3595" spans="1:24" hidden="1" x14ac:dyDescent="0.2">
      <c r="A3595" s="73" t="str">
        <f t="shared" si="603"/>
        <v/>
      </c>
      <c r="B3595" s="3" t="str">
        <f t="shared" si="601"/>
        <v/>
      </c>
      <c r="E3595" s="14" t="str">
        <f t="shared" si="602"/>
        <v/>
      </c>
      <c r="F3595" s="3">
        <f t="shared" si="599"/>
        <v>8</v>
      </c>
      <c r="G3595" s="3" t="str">
        <f t="shared" si="604"/>
        <v/>
      </c>
      <c r="H3595" s="3">
        <f t="shared" si="600"/>
        <v>0</v>
      </c>
      <c r="I3595" s="3" t="str">
        <f t="shared" si="605"/>
        <v/>
      </c>
      <c r="K3595" s="3">
        <f t="shared" si="606"/>
        <v>61</v>
      </c>
      <c r="L3595" s="3" t="str">
        <f t="shared" si="607"/>
        <v/>
      </c>
      <c r="N3595" s="48" t="s">
        <v>52</v>
      </c>
      <c r="O3595" s="57">
        <f t="shared" si="598"/>
        <v>1</v>
      </c>
      <c r="P3595" s="36"/>
      <c r="Q3595"/>
      <c r="R3595" s="37"/>
      <c r="S3595" s="185"/>
      <c r="T3595" s="62" t="str">
        <f>IF(N3595&lt;&gt;"Choose Race",VLOOKUP(Q3595,'Riders Names'!A$2:B$582,2,FALSE),"")</f>
        <v/>
      </c>
      <c r="U3595" s="45" t="str">
        <f>IF(P3595&gt;0,VLOOKUP(Q3595,'Riders Names'!A$2:B$582,1,FALSE),"")</f>
        <v/>
      </c>
      <c r="X3595" s="7" t="str">
        <f>IF('My Races'!$H$2="All",Q3595,CONCATENATE(Q3595,N3595))</f>
        <v>Choose Race</v>
      </c>
    </row>
    <row r="3596" spans="1:24" hidden="1" x14ac:dyDescent="0.2">
      <c r="A3596" s="73" t="str">
        <f t="shared" si="603"/>
        <v/>
      </c>
      <c r="B3596" s="3" t="str">
        <f t="shared" si="601"/>
        <v/>
      </c>
      <c r="E3596" s="14" t="str">
        <f t="shared" si="602"/>
        <v/>
      </c>
      <c r="F3596" s="3">
        <f t="shared" si="599"/>
        <v>8</v>
      </c>
      <c r="G3596" s="3" t="str">
        <f t="shared" si="604"/>
        <v/>
      </c>
      <c r="H3596" s="3">
        <f t="shared" si="600"/>
        <v>0</v>
      </c>
      <c r="I3596" s="3" t="str">
        <f t="shared" si="605"/>
        <v/>
      </c>
      <c r="K3596" s="3">
        <f t="shared" si="606"/>
        <v>61</v>
      </c>
      <c r="L3596" s="3" t="str">
        <f t="shared" si="607"/>
        <v/>
      </c>
      <c r="N3596" s="48" t="s">
        <v>52</v>
      </c>
      <c r="O3596" s="57">
        <f t="shared" si="598"/>
        <v>1</v>
      </c>
      <c r="P3596" s="36"/>
      <c r="Q3596"/>
      <c r="R3596" s="37"/>
      <c r="S3596" s="185"/>
      <c r="T3596" s="62" t="str">
        <f>IF(N3596&lt;&gt;"Choose Race",VLOOKUP(Q3596,'Riders Names'!A$2:B$582,2,FALSE),"")</f>
        <v/>
      </c>
      <c r="U3596" s="45" t="str">
        <f>IF(P3596&gt;0,VLOOKUP(Q3596,'Riders Names'!A$2:B$582,1,FALSE),"")</f>
        <v/>
      </c>
      <c r="X3596" s="7" t="str">
        <f>IF('My Races'!$H$2="All",Q3596,CONCATENATE(Q3596,N3596))</f>
        <v>Choose Race</v>
      </c>
    </row>
    <row r="3597" spans="1:24" hidden="1" x14ac:dyDescent="0.2">
      <c r="A3597" s="73" t="str">
        <f t="shared" si="603"/>
        <v/>
      </c>
      <c r="B3597" s="3" t="str">
        <f t="shared" si="601"/>
        <v/>
      </c>
      <c r="E3597" s="14" t="str">
        <f t="shared" si="602"/>
        <v/>
      </c>
      <c r="F3597" s="3">
        <f t="shared" si="599"/>
        <v>8</v>
      </c>
      <c r="G3597" s="3" t="str">
        <f t="shared" si="604"/>
        <v/>
      </c>
      <c r="H3597" s="3">
        <f t="shared" si="600"/>
        <v>0</v>
      </c>
      <c r="I3597" s="3" t="str">
        <f t="shared" si="605"/>
        <v/>
      </c>
      <c r="K3597" s="3">
        <f t="shared" si="606"/>
        <v>61</v>
      </c>
      <c r="L3597" s="3" t="str">
        <f t="shared" si="607"/>
        <v/>
      </c>
      <c r="N3597" s="48" t="s">
        <v>52</v>
      </c>
      <c r="O3597" s="57">
        <f t="shared" si="598"/>
        <v>1</v>
      </c>
      <c r="P3597" s="36"/>
      <c r="Q3597"/>
      <c r="R3597" s="37"/>
      <c r="S3597" s="185"/>
      <c r="T3597" s="62" t="str">
        <f>IF(N3597&lt;&gt;"Choose Race",VLOOKUP(Q3597,'Riders Names'!A$2:B$582,2,FALSE),"")</f>
        <v/>
      </c>
      <c r="U3597" s="45" t="str">
        <f>IF(P3597&gt;0,VLOOKUP(Q3597,'Riders Names'!A$2:B$582,1,FALSE),"")</f>
        <v/>
      </c>
      <c r="X3597" s="7" t="str">
        <f>IF('My Races'!$H$2="All",Q3597,CONCATENATE(Q3597,N3597))</f>
        <v>Choose Race</v>
      </c>
    </row>
    <row r="3598" spans="1:24" hidden="1" x14ac:dyDescent="0.2">
      <c r="A3598" s="73" t="str">
        <f t="shared" si="603"/>
        <v/>
      </c>
      <c r="B3598" s="3" t="str">
        <f t="shared" si="601"/>
        <v/>
      </c>
      <c r="E3598" s="14" t="str">
        <f t="shared" si="602"/>
        <v/>
      </c>
      <c r="F3598" s="3">
        <f t="shared" si="599"/>
        <v>8</v>
      </c>
      <c r="G3598" s="3" t="str">
        <f t="shared" si="604"/>
        <v/>
      </c>
      <c r="H3598" s="3">
        <f t="shared" si="600"/>
        <v>0</v>
      </c>
      <c r="I3598" s="3" t="str">
        <f t="shared" si="605"/>
        <v/>
      </c>
      <c r="K3598" s="3">
        <f t="shared" si="606"/>
        <v>61</v>
      </c>
      <c r="L3598" s="3" t="str">
        <f t="shared" si="607"/>
        <v/>
      </c>
      <c r="N3598" s="48" t="s">
        <v>52</v>
      </c>
      <c r="O3598" s="57">
        <f t="shared" si="598"/>
        <v>1</v>
      </c>
      <c r="P3598" s="36"/>
      <c r="Q3598"/>
      <c r="R3598" s="37"/>
      <c r="S3598" s="185"/>
      <c r="T3598" s="62" t="str">
        <f>IF(N3598&lt;&gt;"Choose Race",VLOOKUP(Q3598,'Riders Names'!A$2:B$582,2,FALSE),"")</f>
        <v/>
      </c>
      <c r="U3598" s="45" t="str">
        <f>IF(P3598&gt;0,VLOOKUP(Q3598,'Riders Names'!A$2:B$582,1,FALSE),"")</f>
        <v/>
      </c>
      <c r="X3598" s="7" t="str">
        <f>IF('My Races'!$H$2="All",Q3598,CONCATENATE(Q3598,N3598))</f>
        <v>Choose Race</v>
      </c>
    </row>
    <row r="3599" spans="1:24" hidden="1" x14ac:dyDescent="0.2">
      <c r="A3599" s="73" t="str">
        <f t="shared" si="603"/>
        <v/>
      </c>
      <c r="B3599" s="3" t="str">
        <f t="shared" si="601"/>
        <v/>
      </c>
      <c r="E3599" s="14" t="str">
        <f t="shared" si="602"/>
        <v/>
      </c>
      <c r="F3599" s="3">
        <f t="shared" si="599"/>
        <v>8</v>
      </c>
      <c r="G3599" s="3" t="str">
        <f t="shared" si="604"/>
        <v/>
      </c>
      <c r="H3599" s="3">
        <f t="shared" si="600"/>
        <v>0</v>
      </c>
      <c r="I3599" s="3" t="str">
        <f t="shared" si="605"/>
        <v/>
      </c>
      <c r="K3599" s="3">
        <f t="shared" si="606"/>
        <v>61</v>
      </c>
      <c r="L3599" s="3" t="str">
        <f t="shared" si="607"/>
        <v/>
      </c>
      <c r="N3599" s="48" t="s">
        <v>52</v>
      </c>
      <c r="O3599" s="57">
        <f t="shared" si="598"/>
        <v>1</v>
      </c>
      <c r="P3599" s="36"/>
      <c r="Q3599"/>
      <c r="R3599" s="37"/>
      <c r="S3599" s="185"/>
      <c r="T3599" s="62" t="str">
        <f>IF(N3599&lt;&gt;"Choose Race",VLOOKUP(Q3599,'Riders Names'!A$2:B$582,2,FALSE),"")</f>
        <v/>
      </c>
      <c r="U3599" s="45" t="str">
        <f>IF(P3599&gt;0,VLOOKUP(Q3599,'Riders Names'!A$2:B$582,1,FALSE),"")</f>
        <v/>
      </c>
      <c r="X3599" s="7" t="str">
        <f>IF('My Races'!$H$2="All",Q3599,CONCATENATE(Q3599,N3599))</f>
        <v>Choose Race</v>
      </c>
    </row>
    <row r="3600" spans="1:24" hidden="1" x14ac:dyDescent="0.2">
      <c r="A3600" s="73" t="str">
        <f t="shared" si="603"/>
        <v/>
      </c>
      <c r="B3600" s="3" t="str">
        <f t="shared" si="601"/>
        <v/>
      </c>
      <c r="E3600" s="14" t="str">
        <f t="shared" si="602"/>
        <v/>
      </c>
      <c r="F3600" s="3">
        <f t="shared" si="599"/>
        <v>8</v>
      </c>
      <c r="G3600" s="3" t="str">
        <f t="shared" si="604"/>
        <v/>
      </c>
      <c r="H3600" s="3">
        <f t="shared" si="600"/>
        <v>0</v>
      </c>
      <c r="I3600" s="3" t="str">
        <f t="shared" si="605"/>
        <v/>
      </c>
      <c r="K3600" s="3">
        <f t="shared" si="606"/>
        <v>61</v>
      </c>
      <c r="L3600" s="3" t="str">
        <f t="shared" si="607"/>
        <v/>
      </c>
      <c r="N3600" s="48" t="s">
        <v>52</v>
      </c>
      <c r="O3600" s="57">
        <f t="shared" ref="O3600:O3663" si="608">IF(AND(N3600&lt;&gt;"Choose Race",N3600=N3599),O3599+1,1)</f>
        <v>1</v>
      </c>
      <c r="P3600" s="36"/>
      <c r="Q3600"/>
      <c r="R3600" s="37"/>
      <c r="S3600" s="185"/>
      <c r="T3600" s="62" t="str">
        <f>IF(N3600&lt;&gt;"Choose Race",VLOOKUP(Q3600,'Riders Names'!A$2:B$582,2,FALSE),"")</f>
        <v/>
      </c>
      <c r="U3600" s="45" t="str">
        <f>IF(P3600&gt;0,VLOOKUP(Q3600,'Riders Names'!A$2:B$582,1,FALSE),"")</f>
        <v/>
      </c>
      <c r="X3600" s="7" t="str">
        <f>IF('My Races'!$H$2="All",Q3600,CONCATENATE(Q3600,N3600))</f>
        <v>Choose Race</v>
      </c>
    </row>
    <row r="3601" spans="1:24" hidden="1" x14ac:dyDescent="0.2">
      <c r="A3601" s="73" t="str">
        <f t="shared" si="603"/>
        <v/>
      </c>
      <c r="B3601" s="3" t="str">
        <f t="shared" si="601"/>
        <v/>
      </c>
      <c r="E3601" s="14" t="str">
        <f t="shared" si="602"/>
        <v/>
      </c>
      <c r="F3601" s="3">
        <f t="shared" si="599"/>
        <v>8</v>
      </c>
      <c r="G3601" s="3" t="str">
        <f t="shared" si="604"/>
        <v/>
      </c>
      <c r="H3601" s="3">
        <f t="shared" si="600"/>
        <v>0</v>
      </c>
      <c r="I3601" s="3" t="str">
        <f t="shared" si="605"/>
        <v/>
      </c>
      <c r="K3601" s="3">
        <f t="shared" si="606"/>
        <v>61</v>
      </c>
      <c r="L3601" s="3" t="str">
        <f t="shared" si="607"/>
        <v/>
      </c>
      <c r="N3601" s="48" t="s">
        <v>52</v>
      </c>
      <c r="O3601" s="57">
        <f t="shared" si="608"/>
        <v>1</v>
      </c>
      <c r="P3601" s="36"/>
      <c r="Q3601"/>
      <c r="R3601" s="37"/>
      <c r="S3601" s="185"/>
      <c r="T3601" s="62" t="str">
        <f>IF(N3601&lt;&gt;"Choose Race",VLOOKUP(Q3601,'Riders Names'!A$2:B$582,2,FALSE),"")</f>
        <v/>
      </c>
      <c r="U3601" s="45" t="str">
        <f>IF(P3601&gt;0,VLOOKUP(Q3601,'Riders Names'!A$2:B$582,1,FALSE),"")</f>
        <v/>
      </c>
      <c r="X3601" s="7" t="str">
        <f>IF('My Races'!$H$2="All",Q3601,CONCATENATE(Q3601,N3601))</f>
        <v>Choose Race</v>
      </c>
    </row>
    <row r="3602" spans="1:24" hidden="1" x14ac:dyDescent="0.2">
      <c r="A3602" s="73" t="str">
        <f t="shared" si="603"/>
        <v/>
      </c>
      <c r="B3602" s="3" t="str">
        <f t="shared" si="601"/>
        <v/>
      </c>
      <c r="E3602" s="14" t="str">
        <f t="shared" si="602"/>
        <v/>
      </c>
      <c r="F3602" s="3">
        <f t="shared" si="599"/>
        <v>8</v>
      </c>
      <c r="G3602" s="3" t="str">
        <f t="shared" si="604"/>
        <v/>
      </c>
      <c r="H3602" s="3">
        <f t="shared" si="600"/>
        <v>0</v>
      </c>
      <c r="I3602" s="3" t="str">
        <f t="shared" si="605"/>
        <v/>
      </c>
      <c r="K3602" s="3">
        <f t="shared" si="606"/>
        <v>61</v>
      </c>
      <c r="L3602" s="3" t="str">
        <f t="shared" si="607"/>
        <v/>
      </c>
      <c r="N3602" s="48" t="s">
        <v>52</v>
      </c>
      <c r="O3602" s="57">
        <f t="shared" si="608"/>
        <v>1</v>
      </c>
      <c r="P3602" s="36"/>
      <c r="Q3602"/>
      <c r="R3602" s="37"/>
      <c r="S3602" s="185"/>
      <c r="T3602" s="62" t="str">
        <f>IF(N3602&lt;&gt;"Choose Race",VLOOKUP(Q3602,'Riders Names'!A$2:B$582,2,FALSE),"")</f>
        <v/>
      </c>
      <c r="U3602" s="45" t="str">
        <f>IF(P3602&gt;0,VLOOKUP(Q3602,'Riders Names'!A$2:B$582,1,FALSE),"")</f>
        <v/>
      </c>
      <c r="X3602" s="7" t="str">
        <f>IF('My Races'!$H$2="All",Q3602,CONCATENATE(Q3602,N3602))</f>
        <v>Choose Race</v>
      </c>
    </row>
    <row r="3603" spans="1:24" hidden="1" x14ac:dyDescent="0.2">
      <c r="A3603" s="73" t="str">
        <f t="shared" si="603"/>
        <v/>
      </c>
      <c r="B3603" s="3" t="str">
        <f t="shared" si="601"/>
        <v/>
      </c>
      <c r="E3603" s="14" t="str">
        <f t="shared" si="602"/>
        <v/>
      </c>
      <c r="F3603" s="3">
        <f t="shared" ref="F3603:F3666" si="609">IF(AND(E3603&lt;&gt;"",E3602&lt;&gt;E3603),F3602+1,F3602)</f>
        <v>8</v>
      </c>
      <c r="G3603" s="3" t="str">
        <f t="shared" si="604"/>
        <v/>
      </c>
      <c r="H3603" s="3">
        <f t="shared" si="600"/>
        <v>0</v>
      </c>
      <c r="I3603" s="3" t="str">
        <f t="shared" si="605"/>
        <v/>
      </c>
      <c r="K3603" s="3">
        <f t="shared" si="606"/>
        <v>61</v>
      </c>
      <c r="L3603" s="3" t="str">
        <f t="shared" si="607"/>
        <v/>
      </c>
      <c r="N3603" s="48" t="s">
        <v>52</v>
      </c>
      <c r="O3603" s="57">
        <f t="shared" si="608"/>
        <v>1</v>
      </c>
      <c r="P3603" s="36"/>
      <c r="Q3603"/>
      <c r="R3603" s="37"/>
      <c r="S3603" s="185"/>
      <c r="T3603" s="62" t="str">
        <f>IF(N3603&lt;&gt;"Choose Race",VLOOKUP(Q3603,'Riders Names'!A$2:B$582,2,FALSE),"")</f>
        <v/>
      </c>
      <c r="U3603" s="45" t="str">
        <f>IF(P3603&gt;0,VLOOKUP(Q3603,'Riders Names'!A$2:B$582,1,FALSE),"")</f>
        <v/>
      </c>
      <c r="X3603" s="7" t="str">
        <f>IF('My Races'!$H$2="All",Q3603,CONCATENATE(Q3603,N3603))</f>
        <v>Choose Race</v>
      </c>
    </row>
    <row r="3604" spans="1:24" hidden="1" x14ac:dyDescent="0.2">
      <c r="A3604" s="73" t="str">
        <f t="shared" si="603"/>
        <v/>
      </c>
      <c r="B3604" s="3" t="str">
        <f t="shared" si="601"/>
        <v/>
      </c>
      <c r="E3604" s="14" t="str">
        <f t="shared" si="602"/>
        <v/>
      </c>
      <c r="F3604" s="3">
        <f t="shared" si="609"/>
        <v>8</v>
      </c>
      <c r="G3604" s="3" t="str">
        <f t="shared" si="604"/>
        <v/>
      </c>
      <c r="H3604" s="3">
        <f t="shared" si="600"/>
        <v>0</v>
      </c>
      <c r="I3604" s="3" t="str">
        <f t="shared" si="605"/>
        <v/>
      </c>
      <c r="K3604" s="3">
        <f t="shared" si="606"/>
        <v>61</v>
      </c>
      <c r="L3604" s="3" t="str">
        <f t="shared" si="607"/>
        <v/>
      </c>
      <c r="N3604" s="48" t="s">
        <v>52</v>
      </c>
      <c r="O3604" s="57">
        <f t="shared" si="608"/>
        <v>1</v>
      </c>
      <c r="P3604" s="36"/>
      <c r="Q3604"/>
      <c r="R3604" s="37"/>
      <c r="S3604" s="185"/>
      <c r="T3604" s="62" t="str">
        <f>IF(N3604&lt;&gt;"Choose Race",VLOOKUP(Q3604,'Riders Names'!A$2:B$582,2,FALSE),"")</f>
        <v/>
      </c>
      <c r="U3604" s="45" t="str">
        <f>IF(P3604&gt;0,VLOOKUP(Q3604,'Riders Names'!A$2:B$582,1,FALSE),"")</f>
        <v/>
      </c>
      <c r="X3604" s="7" t="str">
        <f>IF('My Races'!$H$2="All",Q3604,CONCATENATE(Q3604,N3604))</f>
        <v>Choose Race</v>
      </c>
    </row>
    <row r="3605" spans="1:24" hidden="1" x14ac:dyDescent="0.2">
      <c r="A3605" s="73" t="str">
        <f t="shared" si="603"/>
        <v/>
      </c>
      <c r="B3605" s="3" t="str">
        <f t="shared" si="601"/>
        <v/>
      </c>
      <c r="E3605" s="14" t="str">
        <f t="shared" si="602"/>
        <v/>
      </c>
      <c r="F3605" s="3">
        <f t="shared" si="609"/>
        <v>8</v>
      </c>
      <c r="G3605" s="3" t="str">
        <f t="shared" si="604"/>
        <v/>
      </c>
      <c r="H3605" s="3">
        <f t="shared" si="600"/>
        <v>0</v>
      </c>
      <c r="I3605" s="3" t="str">
        <f t="shared" si="605"/>
        <v/>
      </c>
      <c r="K3605" s="3">
        <f t="shared" si="606"/>
        <v>61</v>
      </c>
      <c r="L3605" s="3" t="str">
        <f t="shared" si="607"/>
        <v/>
      </c>
      <c r="N3605" s="48" t="s">
        <v>52</v>
      </c>
      <c r="O3605" s="57">
        <f t="shared" si="608"/>
        <v>1</v>
      </c>
      <c r="P3605" s="36"/>
      <c r="Q3605"/>
      <c r="R3605" s="37"/>
      <c r="S3605" s="185"/>
      <c r="T3605" s="62" t="str">
        <f>IF(N3605&lt;&gt;"Choose Race",VLOOKUP(Q3605,'Riders Names'!A$2:B$582,2,FALSE),"")</f>
        <v/>
      </c>
      <c r="U3605" s="45" t="str">
        <f>IF(P3605&gt;0,VLOOKUP(Q3605,'Riders Names'!A$2:B$582,1,FALSE),"")</f>
        <v/>
      </c>
      <c r="X3605" s="7" t="str">
        <f>IF('My Races'!$H$2="All",Q3605,CONCATENATE(Q3605,N3605))</f>
        <v>Choose Race</v>
      </c>
    </row>
    <row r="3606" spans="1:24" hidden="1" x14ac:dyDescent="0.2">
      <c r="A3606" s="73" t="str">
        <f t="shared" si="603"/>
        <v/>
      </c>
      <c r="B3606" s="3" t="str">
        <f t="shared" si="601"/>
        <v/>
      </c>
      <c r="E3606" s="14" t="str">
        <f t="shared" si="602"/>
        <v/>
      </c>
      <c r="F3606" s="3">
        <f t="shared" si="609"/>
        <v>8</v>
      </c>
      <c r="G3606" s="3" t="str">
        <f t="shared" si="604"/>
        <v/>
      </c>
      <c r="H3606" s="3">
        <f t="shared" si="600"/>
        <v>0</v>
      </c>
      <c r="I3606" s="3" t="str">
        <f t="shared" si="605"/>
        <v/>
      </c>
      <c r="K3606" s="3">
        <f t="shared" si="606"/>
        <v>61</v>
      </c>
      <c r="L3606" s="3" t="str">
        <f t="shared" si="607"/>
        <v/>
      </c>
      <c r="N3606" s="48" t="s">
        <v>52</v>
      </c>
      <c r="O3606" s="57">
        <f t="shared" si="608"/>
        <v>1</v>
      </c>
      <c r="P3606" s="36"/>
      <c r="Q3606"/>
      <c r="R3606" s="37"/>
      <c r="S3606" s="185"/>
      <c r="T3606" s="62" t="str">
        <f>IF(N3606&lt;&gt;"Choose Race",VLOOKUP(Q3606,'Riders Names'!A$2:B$582,2,FALSE),"")</f>
        <v/>
      </c>
      <c r="U3606" s="45" t="str">
        <f>IF(P3606&gt;0,VLOOKUP(Q3606,'Riders Names'!A$2:B$582,1,FALSE),"")</f>
        <v/>
      </c>
      <c r="X3606" s="7" t="str">
        <f>IF('My Races'!$H$2="All",Q3606,CONCATENATE(Q3606,N3606))</f>
        <v>Choose Race</v>
      </c>
    </row>
    <row r="3607" spans="1:24" hidden="1" x14ac:dyDescent="0.2">
      <c r="A3607" s="73" t="str">
        <f t="shared" si="603"/>
        <v/>
      </c>
      <c r="B3607" s="3" t="str">
        <f t="shared" si="601"/>
        <v/>
      </c>
      <c r="E3607" s="14" t="str">
        <f t="shared" si="602"/>
        <v/>
      </c>
      <c r="F3607" s="3">
        <f t="shared" si="609"/>
        <v>8</v>
      </c>
      <c r="G3607" s="3" t="str">
        <f t="shared" si="604"/>
        <v/>
      </c>
      <c r="H3607" s="3">
        <f t="shared" si="600"/>
        <v>0</v>
      </c>
      <c r="I3607" s="3" t="str">
        <f t="shared" si="605"/>
        <v/>
      </c>
      <c r="K3607" s="3">
        <f t="shared" si="606"/>
        <v>61</v>
      </c>
      <c r="L3607" s="3" t="str">
        <f t="shared" si="607"/>
        <v/>
      </c>
      <c r="N3607" s="48" t="s">
        <v>52</v>
      </c>
      <c r="O3607" s="57">
        <f t="shared" si="608"/>
        <v>1</v>
      </c>
      <c r="P3607" s="36"/>
      <c r="Q3607"/>
      <c r="R3607" s="37"/>
      <c r="S3607" s="185"/>
      <c r="T3607" s="62" t="str">
        <f>IF(N3607&lt;&gt;"Choose Race",VLOOKUP(Q3607,'Riders Names'!A$2:B$582,2,FALSE),"")</f>
        <v/>
      </c>
      <c r="U3607" s="45" t="str">
        <f>IF(P3607&gt;0,VLOOKUP(Q3607,'Riders Names'!A$2:B$582,1,FALSE),"")</f>
        <v/>
      </c>
      <c r="X3607" s="7" t="str">
        <f>IF('My Races'!$H$2="All",Q3607,CONCATENATE(Q3607,N3607))</f>
        <v>Choose Race</v>
      </c>
    </row>
    <row r="3608" spans="1:24" hidden="1" x14ac:dyDescent="0.2">
      <c r="A3608" s="73" t="str">
        <f t="shared" si="603"/>
        <v/>
      </c>
      <c r="B3608" s="3" t="str">
        <f t="shared" si="601"/>
        <v/>
      </c>
      <c r="E3608" s="14" t="str">
        <f t="shared" si="602"/>
        <v/>
      </c>
      <c r="F3608" s="3">
        <f t="shared" si="609"/>
        <v>8</v>
      </c>
      <c r="G3608" s="3" t="str">
        <f t="shared" si="604"/>
        <v/>
      </c>
      <c r="H3608" s="3">
        <f t="shared" si="600"/>
        <v>0</v>
      </c>
      <c r="I3608" s="3" t="str">
        <f t="shared" si="605"/>
        <v/>
      </c>
      <c r="K3608" s="3">
        <f t="shared" si="606"/>
        <v>61</v>
      </c>
      <c r="L3608" s="3" t="str">
        <f t="shared" si="607"/>
        <v/>
      </c>
      <c r="N3608" s="48" t="s">
        <v>52</v>
      </c>
      <c r="O3608" s="57">
        <f t="shared" si="608"/>
        <v>1</v>
      </c>
      <c r="P3608" s="36"/>
      <c r="Q3608"/>
      <c r="R3608" s="37"/>
      <c r="S3608" s="185"/>
      <c r="T3608" s="62" t="str">
        <f>IF(N3608&lt;&gt;"Choose Race",VLOOKUP(Q3608,'Riders Names'!A$2:B$582,2,FALSE),"")</f>
        <v/>
      </c>
      <c r="U3608" s="45" t="str">
        <f>IF(P3608&gt;0,VLOOKUP(Q3608,'Riders Names'!A$2:B$582,1,FALSE),"")</f>
        <v/>
      </c>
      <c r="X3608" s="7" t="str">
        <f>IF('My Races'!$H$2="All",Q3608,CONCATENATE(Q3608,N3608))</f>
        <v>Choose Race</v>
      </c>
    </row>
    <row r="3609" spans="1:24" hidden="1" x14ac:dyDescent="0.2">
      <c r="A3609" s="73" t="str">
        <f t="shared" si="603"/>
        <v/>
      </c>
      <c r="B3609" s="3" t="str">
        <f t="shared" si="601"/>
        <v/>
      </c>
      <c r="E3609" s="14" t="str">
        <f t="shared" si="602"/>
        <v/>
      </c>
      <c r="F3609" s="3">
        <f t="shared" si="609"/>
        <v>8</v>
      </c>
      <c r="G3609" s="3" t="str">
        <f t="shared" si="604"/>
        <v/>
      </c>
      <c r="H3609" s="3">
        <f t="shared" si="600"/>
        <v>0</v>
      </c>
      <c r="I3609" s="3" t="str">
        <f t="shared" si="605"/>
        <v/>
      </c>
      <c r="K3609" s="3">
        <f t="shared" si="606"/>
        <v>61</v>
      </c>
      <c r="L3609" s="3" t="str">
        <f t="shared" si="607"/>
        <v/>
      </c>
      <c r="N3609" s="48" t="s">
        <v>52</v>
      </c>
      <c r="O3609" s="57">
        <f t="shared" si="608"/>
        <v>1</v>
      </c>
      <c r="P3609" s="36"/>
      <c r="Q3609"/>
      <c r="R3609" s="37"/>
      <c r="S3609" s="185"/>
      <c r="T3609" s="62" t="str">
        <f>IF(N3609&lt;&gt;"Choose Race",VLOOKUP(Q3609,'Riders Names'!A$2:B$582,2,FALSE),"")</f>
        <v/>
      </c>
      <c r="U3609" s="45" t="str">
        <f>IF(P3609&gt;0,VLOOKUP(Q3609,'Riders Names'!A$2:B$582,1,FALSE),"")</f>
        <v/>
      </c>
      <c r="X3609" s="7" t="str">
        <f>IF('My Races'!$H$2="All",Q3609,CONCATENATE(Q3609,N3609))</f>
        <v>Choose Race</v>
      </c>
    </row>
    <row r="3610" spans="1:24" hidden="1" x14ac:dyDescent="0.2">
      <c r="A3610" s="73" t="str">
        <f t="shared" si="603"/>
        <v/>
      </c>
      <c r="B3610" s="3" t="str">
        <f t="shared" si="601"/>
        <v/>
      </c>
      <c r="E3610" s="14" t="str">
        <f t="shared" si="602"/>
        <v/>
      </c>
      <c r="F3610" s="3">
        <f t="shared" si="609"/>
        <v>8</v>
      </c>
      <c r="G3610" s="3" t="str">
        <f t="shared" si="604"/>
        <v/>
      </c>
      <c r="H3610" s="3">
        <f t="shared" si="600"/>
        <v>0</v>
      </c>
      <c r="I3610" s="3" t="str">
        <f t="shared" si="605"/>
        <v/>
      </c>
      <c r="K3610" s="3">
        <f t="shared" si="606"/>
        <v>61</v>
      </c>
      <c r="L3610" s="3" t="str">
        <f t="shared" si="607"/>
        <v/>
      </c>
      <c r="N3610" s="48" t="s">
        <v>52</v>
      </c>
      <c r="O3610" s="57">
        <f t="shared" si="608"/>
        <v>1</v>
      </c>
      <c r="P3610" s="36"/>
      <c r="Q3610"/>
      <c r="R3610" s="37"/>
      <c r="S3610" s="185"/>
      <c r="T3610" s="62" t="str">
        <f>IF(N3610&lt;&gt;"Choose Race",VLOOKUP(Q3610,'Riders Names'!A$2:B$582,2,FALSE),"")</f>
        <v/>
      </c>
      <c r="U3610" s="45" t="str">
        <f>IF(P3610&gt;0,VLOOKUP(Q3610,'Riders Names'!A$2:B$582,1,FALSE),"")</f>
        <v/>
      </c>
      <c r="X3610" s="7" t="str">
        <f>IF('My Races'!$H$2="All",Q3610,CONCATENATE(Q3610,N3610))</f>
        <v>Choose Race</v>
      </c>
    </row>
    <row r="3611" spans="1:24" hidden="1" x14ac:dyDescent="0.2">
      <c r="A3611" s="73" t="str">
        <f t="shared" si="603"/>
        <v/>
      </c>
      <c r="B3611" s="3" t="str">
        <f t="shared" si="601"/>
        <v/>
      </c>
      <c r="E3611" s="14" t="str">
        <f t="shared" si="602"/>
        <v/>
      </c>
      <c r="F3611" s="3">
        <f t="shared" si="609"/>
        <v>8</v>
      </c>
      <c r="G3611" s="3" t="str">
        <f t="shared" si="604"/>
        <v/>
      </c>
      <c r="H3611" s="3">
        <f t="shared" si="600"/>
        <v>0</v>
      </c>
      <c r="I3611" s="3" t="str">
        <f t="shared" si="605"/>
        <v/>
      </c>
      <c r="K3611" s="3">
        <f t="shared" si="606"/>
        <v>61</v>
      </c>
      <c r="L3611" s="3" t="str">
        <f t="shared" si="607"/>
        <v/>
      </c>
      <c r="N3611" s="48" t="s">
        <v>52</v>
      </c>
      <c r="O3611" s="57">
        <f t="shared" si="608"/>
        <v>1</v>
      </c>
      <c r="P3611" s="36"/>
      <c r="Q3611"/>
      <c r="R3611" s="37"/>
      <c r="S3611" s="185"/>
      <c r="T3611" s="62" t="str">
        <f>IF(N3611&lt;&gt;"Choose Race",VLOOKUP(Q3611,'Riders Names'!A$2:B$582,2,FALSE),"")</f>
        <v/>
      </c>
      <c r="U3611" s="45" t="str">
        <f>IF(P3611&gt;0,VLOOKUP(Q3611,'Riders Names'!A$2:B$582,1,FALSE),"")</f>
        <v/>
      </c>
      <c r="X3611" s="7" t="str">
        <f>IF('My Races'!$H$2="All",Q3611,CONCATENATE(Q3611,N3611))</f>
        <v>Choose Race</v>
      </c>
    </row>
    <row r="3612" spans="1:24" hidden="1" x14ac:dyDescent="0.2">
      <c r="A3612" s="73" t="str">
        <f t="shared" si="603"/>
        <v/>
      </c>
      <c r="B3612" s="3" t="str">
        <f t="shared" si="601"/>
        <v/>
      </c>
      <c r="E3612" s="14" t="str">
        <f t="shared" si="602"/>
        <v/>
      </c>
      <c r="F3612" s="3">
        <f t="shared" si="609"/>
        <v>8</v>
      </c>
      <c r="G3612" s="3" t="str">
        <f t="shared" si="604"/>
        <v/>
      </c>
      <c r="H3612" s="3">
        <f t="shared" si="600"/>
        <v>0</v>
      </c>
      <c r="I3612" s="3" t="str">
        <f t="shared" si="605"/>
        <v/>
      </c>
      <c r="K3612" s="3">
        <f t="shared" si="606"/>
        <v>61</v>
      </c>
      <c r="L3612" s="3" t="str">
        <f t="shared" si="607"/>
        <v/>
      </c>
      <c r="N3612" s="48" t="s">
        <v>52</v>
      </c>
      <c r="O3612" s="57">
        <f t="shared" si="608"/>
        <v>1</v>
      </c>
      <c r="P3612" s="36"/>
      <c r="Q3612"/>
      <c r="R3612" s="37"/>
      <c r="S3612" s="185"/>
      <c r="T3612" s="62" t="str">
        <f>IF(N3612&lt;&gt;"Choose Race",VLOOKUP(Q3612,'Riders Names'!A$2:B$582,2,FALSE),"")</f>
        <v/>
      </c>
      <c r="U3612" s="45" t="str">
        <f>IF(P3612&gt;0,VLOOKUP(Q3612,'Riders Names'!A$2:B$582,1,FALSE),"")</f>
        <v/>
      </c>
      <c r="X3612" s="7" t="str">
        <f>IF('My Races'!$H$2="All",Q3612,CONCATENATE(Q3612,N3612))</f>
        <v>Choose Race</v>
      </c>
    </row>
    <row r="3613" spans="1:24" hidden="1" x14ac:dyDescent="0.2">
      <c r="A3613" s="73" t="str">
        <f t="shared" si="603"/>
        <v/>
      </c>
      <c r="B3613" s="3" t="str">
        <f t="shared" si="601"/>
        <v/>
      </c>
      <c r="E3613" s="14" t="str">
        <f t="shared" si="602"/>
        <v/>
      </c>
      <c r="F3613" s="3">
        <f t="shared" si="609"/>
        <v>8</v>
      </c>
      <c r="G3613" s="3" t="str">
        <f t="shared" si="604"/>
        <v/>
      </c>
      <c r="H3613" s="3">
        <f t="shared" si="600"/>
        <v>0</v>
      </c>
      <c r="I3613" s="3" t="str">
        <f t="shared" si="605"/>
        <v/>
      </c>
      <c r="K3613" s="3">
        <f t="shared" si="606"/>
        <v>61</v>
      </c>
      <c r="L3613" s="3" t="str">
        <f t="shared" si="607"/>
        <v/>
      </c>
      <c r="N3613" s="48" t="s">
        <v>52</v>
      </c>
      <c r="O3613" s="57">
        <f t="shared" si="608"/>
        <v>1</v>
      </c>
      <c r="P3613" s="36"/>
      <c r="Q3613"/>
      <c r="R3613" s="37"/>
      <c r="S3613" s="185"/>
      <c r="T3613" s="62" t="str">
        <f>IF(N3613&lt;&gt;"Choose Race",VLOOKUP(Q3613,'Riders Names'!A$2:B$582,2,FALSE),"")</f>
        <v/>
      </c>
      <c r="U3613" s="45" t="str">
        <f>IF(P3613&gt;0,VLOOKUP(Q3613,'Riders Names'!A$2:B$582,1,FALSE),"")</f>
        <v/>
      </c>
      <c r="X3613" s="7" t="str">
        <f>IF('My Races'!$H$2="All",Q3613,CONCATENATE(Q3613,N3613))</f>
        <v>Choose Race</v>
      </c>
    </row>
    <row r="3614" spans="1:24" hidden="1" x14ac:dyDescent="0.2">
      <c r="A3614" s="73" t="str">
        <f t="shared" si="603"/>
        <v/>
      </c>
      <c r="B3614" s="3" t="str">
        <f t="shared" si="601"/>
        <v/>
      </c>
      <c r="E3614" s="14" t="str">
        <f t="shared" si="602"/>
        <v/>
      </c>
      <c r="F3614" s="3">
        <f t="shared" si="609"/>
        <v>8</v>
      </c>
      <c r="G3614" s="3" t="str">
        <f t="shared" si="604"/>
        <v/>
      </c>
      <c r="H3614" s="3">
        <f t="shared" si="600"/>
        <v>0</v>
      </c>
      <c r="I3614" s="3" t="str">
        <f t="shared" si="605"/>
        <v/>
      </c>
      <c r="K3614" s="3">
        <f t="shared" si="606"/>
        <v>61</v>
      </c>
      <c r="L3614" s="3" t="str">
        <f t="shared" si="607"/>
        <v/>
      </c>
      <c r="N3614" s="48" t="s">
        <v>52</v>
      </c>
      <c r="O3614" s="57">
        <f t="shared" si="608"/>
        <v>1</v>
      </c>
      <c r="P3614" s="36"/>
      <c r="Q3614"/>
      <c r="R3614" s="37"/>
      <c r="S3614" s="185"/>
      <c r="T3614" s="62" t="str">
        <f>IF(N3614&lt;&gt;"Choose Race",VLOOKUP(Q3614,'Riders Names'!A$2:B$582,2,FALSE),"")</f>
        <v/>
      </c>
      <c r="U3614" s="45" t="str">
        <f>IF(P3614&gt;0,VLOOKUP(Q3614,'Riders Names'!A$2:B$582,1,FALSE),"")</f>
        <v/>
      </c>
      <c r="X3614" s="7" t="str">
        <f>IF('My Races'!$H$2="All",Q3614,CONCATENATE(Q3614,N3614))</f>
        <v>Choose Race</v>
      </c>
    </row>
    <row r="3615" spans="1:24" hidden="1" x14ac:dyDescent="0.2">
      <c r="A3615" s="73" t="str">
        <f t="shared" si="603"/>
        <v/>
      </c>
      <c r="B3615" s="3" t="str">
        <f t="shared" si="601"/>
        <v/>
      </c>
      <c r="E3615" s="14" t="str">
        <f t="shared" si="602"/>
        <v/>
      </c>
      <c r="F3615" s="3">
        <f t="shared" si="609"/>
        <v>8</v>
      </c>
      <c r="G3615" s="3" t="str">
        <f t="shared" si="604"/>
        <v/>
      </c>
      <c r="H3615" s="3">
        <f t="shared" si="600"/>
        <v>0</v>
      </c>
      <c r="I3615" s="3" t="str">
        <f t="shared" si="605"/>
        <v/>
      </c>
      <c r="K3615" s="3">
        <f t="shared" si="606"/>
        <v>61</v>
      </c>
      <c r="L3615" s="3" t="str">
        <f t="shared" si="607"/>
        <v/>
      </c>
      <c r="N3615" s="48" t="s">
        <v>52</v>
      </c>
      <c r="O3615" s="57">
        <f t="shared" si="608"/>
        <v>1</v>
      </c>
      <c r="P3615" s="36"/>
      <c r="Q3615"/>
      <c r="R3615" s="37"/>
      <c r="S3615" s="185"/>
      <c r="T3615" s="62" t="str">
        <f>IF(N3615&lt;&gt;"Choose Race",VLOOKUP(Q3615,'Riders Names'!A$2:B$582,2,FALSE),"")</f>
        <v/>
      </c>
      <c r="U3615" s="45" t="str">
        <f>IF(P3615&gt;0,VLOOKUP(Q3615,'Riders Names'!A$2:B$582,1,FALSE),"")</f>
        <v/>
      </c>
      <c r="X3615" s="7" t="str">
        <f>IF('My Races'!$H$2="All",Q3615,CONCATENATE(Q3615,N3615))</f>
        <v>Choose Race</v>
      </c>
    </row>
    <row r="3616" spans="1:24" hidden="1" x14ac:dyDescent="0.2">
      <c r="A3616" s="73" t="str">
        <f t="shared" si="603"/>
        <v/>
      </c>
      <c r="B3616" s="3" t="str">
        <f t="shared" si="601"/>
        <v/>
      </c>
      <c r="E3616" s="14" t="str">
        <f t="shared" si="602"/>
        <v/>
      </c>
      <c r="F3616" s="3">
        <f t="shared" si="609"/>
        <v>8</v>
      </c>
      <c r="G3616" s="3" t="str">
        <f t="shared" si="604"/>
        <v/>
      </c>
      <c r="H3616" s="3">
        <f t="shared" si="600"/>
        <v>0</v>
      </c>
      <c r="I3616" s="3" t="str">
        <f t="shared" si="605"/>
        <v/>
      </c>
      <c r="K3616" s="3">
        <f t="shared" si="606"/>
        <v>61</v>
      </c>
      <c r="L3616" s="3" t="str">
        <f t="shared" si="607"/>
        <v/>
      </c>
      <c r="N3616" s="48" t="s">
        <v>52</v>
      </c>
      <c r="O3616" s="57">
        <f t="shared" si="608"/>
        <v>1</v>
      </c>
      <c r="P3616" s="36"/>
      <c r="Q3616"/>
      <c r="R3616" s="37"/>
      <c r="S3616" s="185"/>
      <c r="T3616" s="62" t="str">
        <f>IF(N3616&lt;&gt;"Choose Race",VLOOKUP(Q3616,'Riders Names'!A$2:B$582,2,FALSE),"")</f>
        <v/>
      </c>
      <c r="U3616" s="45" t="str">
        <f>IF(P3616&gt;0,VLOOKUP(Q3616,'Riders Names'!A$2:B$582,1,FALSE),"")</f>
        <v/>
      </c>
      <c r="X3616" s="7" t="str">
        <f>IF('My Races'!$H$2="All",Q3616,CONCATENATE(Q3616,N3616))</f>
        <v>Choose Race</v>
      </c>
    </row>
    <row r="3617" spans="1:24" hidden="1" x14ac:dyDescent="0.2">
      <c r="A3617" s="73" t="str">
        <f t="shared" si="603"/>
        <v/>
      </c>
      <c r="B3617" s="3" t="str">
        <f t="shared" si="601"/>
        <v/>
      </c>
      <c r="E3617" s="14" t="str">
        <f t="shared" si="602"/>
        <v/>
      </c>
      <c r="F3617" s="3">
        <f t="shared" si="609"/>
        <v>8</v>
      </c>
      <c r="G3617" s="3" t="str">
        <f t="shared" si="604"/>
        <v/>
      </c>
      <c r="H3617" s="3">
        <f t="shared" si="600"/>
        <v>0</v>
      </c>
      <c r="I3617" s="3" t="str">
        <f t="shared" si="605"/>
        <v/>
      </c>
      <c r="K3617" s="3">
        <f t="shared" si="606"/>
        <v>61</v>
      </c>
      <c r="L3617" s="3" t="str">
        <f t="shared" si="607"/>
        <v/>
      </c>
      <c r="N3617" s="48" t="s">
        <v>52</v>
      </c>
      <c r="O3617" s="57">
        <f t="shared" si="608"/>
        <v>1</v>
      </c>
      <c r="P3617" s="36"/>
      <c r="Q3617"/>
      <c r="R3617" s="37"/>
      <c r="S3617" s="185"/>
      <c r="T3617" s="62" t="str">
        <f>IF(N3617&lt;&gt;"Choose Race",VLOOKUP(Q3617,'Riders Names'!A$2:B$582,2,FALSE),"")</f>
        <v/>
      </c>
      <c r="U3617" s="45" t="str">
        <f>IF(P3617&gt;0,VLOOKUP(Q3617,'Riders Names'!A$2:B$582,1,FALSE),"")</f>
        <v/>
      </c>
      <c r="X3617" s="7" t="str">
        <f>IF('My Races'!$H$2="All",Q3617,CONCATENATE(Q3617,N3617))</f>
        <v>Choose Race</v>
      </c>
    </row>
    <row r="3618" spans="1:24" hidden="1" x14ac:dyDescent="0.2">
      <c r="A3618" s="73" t="str">
        <f t="shared" si="603"/>
        <v/>
      </c>
      <c r="B3618" s="3" t="str">
        <f t="shared" si="601"/>
        <v/>
      </c>
      <c r="E3618" s="14" t="str">
        <f t="shared" si="602"/>
        <v/>
      </c>
      <c r="F3618" s="3">
        <f t="shared" si="609"/>
        <v>8</v>
      </c>
      <c r="G3618" s="3" t="str">
        <f t="shared" si="604"/>
        <v/>
      </c>
      <c r="H3618" s="3">
        <f t="shared" si="600"/>
        <v>0</v>
      </c>
      <c r="I3618" s="3" t="str">
        <f t="shared" si="605"/>
        <v/>
      </c>
      <c r="K3618" s="3">
        <f t="shared" si="606"/>
        <v>61</v>
      </c>
      <c r="L3618" s="3" t="str">
        <f t="shared" si="607"/>
        <v/>
      </c>
      <c r="N3618" s="48" t="s">
        <v>52</v>
      </c>
      <c r="O3618" s="57">
        <f t="shared" si="608"/>
        <v>1</v>
      </c>
      <c r="P3618" s="36"/>
      <c r="Q3618"/>
      <c r="R3618" s="37"/>
      <c r="S3618" s="185"/>
      <c r="T3618" s="62" t="str">
        <f>IF(N3618&lt;&gt;"Choose Race",VLOOKUP(Q3618,'Riders Names'!A$2:B$582,2,FALSE),"")</f>
        <v/>
      </c>
      <c r="U3618" s="45" t="str">
        <f>IF(P3618&gt;0,VLOOKUP(Q3618,'Riders Names'!A$2:B$582,1,FALSE),"")</f>
        <v/>
      </c>
      <c r="X3618" s="7" t="str">
        <f>IF('My Races'!$H$2="All",Q3618,CONCATENATE(Q3618,N3618))</f>
        <v>Choose Race</v>
      </c>
    </row>
    <row r="3619" spans="1:24" hidden="1" x14ac:dyDescent="0.2">
      <c r="A3619" s="73" t="str">
        <f t="shared" si="603"/>
        <v/>
      </c>
      <c r="B3619" s="3" t="str">
        <f t="shared" si="601"/>
        <v/>
      </c>
      <c r="E3619" s="14" t="str">
        <f t="shared" si="602"/>
        <v/>
      </c>
      <c r="F3619" s="3">
        <f t="shared" si="609"/>
        <v>8</v>
      </c>
      <c r="G3619" s="3" t="str">
        <f t="shared" si="604"/>
        <v/>
      </c>
      <c r="H3619" s="3">
        <f t="shared" ref="H3619:H3682" si="610">IF(AND(N3619=$AA$11,P3619=$AE$11),H3618+1,H3618)</f>
        <v>0</v>
      </c>
      <c r="I3619" s="3" t="str">
        <f t="shared" si="605"/>
        <v/>
      </c>
      <c r="K3619" s="3">
        <f t="shared" si="606"/>
        <v>61</v>
      </c>
      <c r="L3619" s="3" t="str">
        <f t="shared" si="607"/>
        <v/>
      </c>
      <c r="N3619" s="48" t="s">
        <v>52</v>
      </c>
      <c r="O3619" s="57">
        <f t="shared" si="608"/>
        <v>1</v>
      </c>
      <c r="P3619" s="36"/>
      <c r="Q3619"/>
      <c r="R3619" s="37"/>
      <c r="S3619" s="185"/>
      <c r="T3619" s="62" t="str">
        <f>IF(N3619&lt;&gt;"Choose Race",VLOOKUP(Q3619,'Riders Names'!A$2:B$582,2,FALSE),"")</f>
        <v/>
      </c>
      <c r="U3619" s="45" t="str">
        <f>IF(P3619&gt;0,VLOOKUP(Q3619,'Riders Names'!A$2:B$582,1,FALSE),"")</f>
        <v/>
      </c>
      <c r="X3619" s="7" t="str">
        <f>IF('My Races'!$H$2="All",Q3619,CONCATENATE(Q3619,N3619))</f>
        <v>Choose Race</v>
      </c>
    </row>
    <row r="3620" spans="1:24" hidden="1" x14ac:dyDescent="0.2">
      <c r="A3620" s="73" t="str">
        <f t="shared" si="603"/>
        <v/>
      </c>
      <c r="B3620" s="3" t="str">
        <f t="shared" si="601"/>
        <v/>
      </c>
      <c r="E3620" s="14" t="str">
        <f t="shared" si="602"/>
        <v/>
      </c>
      <c r="F3620" s="3">
        <f t="shared" si="609"/>
        <v>8</v>
      </c>
      <c r="G3620" s="3" t="str">
        <f t="shared" si="604"/>
        <v/>
      </c>
      <c r="H3620" s="3">
        <f t="shared" si="610"/>
        <v>0</v>
      </c>
      <c r="I3620" s="3" t="str">
        <f t="shared" si="605"/>
        <v/>
      </c>
      <c r="K3620" s="3">
        <f t="shared" si="606"/>
        <v>61</v>
      </c>
      <c r="L3620" s="3" t="str">
        <f t="shared" si="607"/>
        <v/>
      </c>
      <c r="N3620" s="48" t="s">
        <v>52</v>
      </c>
      <c r="O3620" s="57">
        <f t="shared" si="608"/>
        <v>1</v>
      </c>
      <c r="P3620" s="36"/>
      <c r="Q3620"/>
      <c r="R3620" s="37"/>
      <c r="S3620" s="185"/>
      <c r="T3620" s="62" t="str">
        <f>IF(N3620&lt;&gt;"Choose Race",VLOOKUP(Q3620,'Riders Names'!A$2:B$582,2,FALSE),"")</f>
        <v/>
      </c>
      <c r="U3620" s="45" t="str">
        <f>IF(P3620&gt;0,VLOOKUP(Q3620,'Riders Names'!A$2:B$582,1,FALSE),"")</f>
        <v/>
      </c>
      <c r="X3620" s="7" t="str">
        <f>IF('My Races'!$H$2="All",Q3620,CONCATENATE(Q3620,N3620))</f>
        <v>Choose Race</v>
      </c>
    </row>
    <row r="3621" spans="1:24" hidden="1" x14ac:dyDescent="0.2">
      <c r="A3621" s="73" t="str">
        <f t="shared" si="603"/>
        <v/>
      </c>
      <c r="B3621" s="3" t="str">
        <f t="shared" si="601"/>
        <v/>
      </c>
      <c r="E3621" s="14" t="str">
        <f t="shared" si="602"/>
        <v/>
      </c>
      <c r="F3621" s="3">
        <f t="shared" si="609"/>
        <v>8</v>
      </c>
      <c r="G3621" s="3" t="str">
        <f t="shared" si="604"/>
        <v/>
      </c>
      <c r="H3621" s="3">
        <f t="shared" si="610"/>
        <v>0</v>
      </c>
      <c r="I3621" s="3" t="str">
        <f t="shared" si="605"/>
        <v/>
      </c>
      <c r="K3621" s="3">
        <f t="shared" si="606"/>
        <v>61</v>
      </c>
      <c r="L3621" s="3" t="str">
        <f t="shared" si="607"/>
        <v/>
      </c>
      <c r="N3621" s="48" t="s">
        <v>52</v>
      </c>
      <c r="O3621" s="57">
        <f t="shared" si="608"/>
        <v>1</v>
      </c>
      <c r="P3621" s="36"/>
      <c r="Q3621"/>
      <c r="R3621" s="37"/>
      <c r="S3621" s="185"/>
      <c r="T3621" s="62" t="str">
        <f>IF(N3621&lt;&gt;"Choose Race",VLOOKUP(Q3621,'Riders Names'!A$2:B$582,2,FALSE),"")</f>
        <v/>
      </c>
      <c r="U3621" s="45" t="str">
        <f>IF(P3621&gt;0,VLOOKUP(Q3621,'Riders Names'!A$2:B$582,1,FALSE),"")</f>
        <v/>
      </c>
      <c r="X3621" s="7" t="str">
        <f>IF('My Races'!$H$2="All",Q3621,CONCATENATE(Q3621,N3621))</f>
        <v>Choose Race</v>
      </c>
    </row>
    <row r="3622" spans="1:24" hidden="1" x14ac:dyDescent="0.2">
      <c r="A3622" s="73" t="str">
        <f t="shared" si="603"/>
        <v/>
      </c>
      <c r="B3622" s="3" t="str">
        <f t="shared" si="601"/>
        <v/>
      </c>
      <c r="E3622" s="14" t="str">
        <f t="shared" si="602"/>
        <v/>
      </c>
      <c r="F3622" s="3">
        <f t="shared" si="609"/>
        <v>8</v>
      </c>
      <c r="G3622" s="3" t="str">
        <f t="shared" si="604"/>
        <v/>
      </c>
      <c r="H3622" s="3">
        <f t="shared" si="610"/>
        <v>0</v>
      </c>
      <c r="I3622" s="3" t="str">
        <f t="shared" si="605"/>
        <v/>
      </c>
      <c r="K3622" s="3">
        <f t="shared" si="606"/>
        <v>61</v>
      </c>
      <c r="L3622" s="3" t="str">
        <f t="shared" si="607"/>
        <v/>
      </c>
      <c r="N3622" s="48" t="s">
        <v>52</v>
      </c>
      <c r="O3622" s="57">
        <f t="shared" si="608"/>
        <v>1</v>
      </c>
      <c r="P3622" s="36"/>
      <c r="Q3622"/>
      <c r="R3622" s="37"/>
      <c r="S3622" s="185"/>
      <c r="T3622" s="62" t="str">
        <f>IF(N3622&lt;&gt;"Choose Race",VLOOKUP(Q3622,'Riders Names'!A$2:B$582,2,FALSE),"")</f>
        <v/>
      </c>
      <c r="U3622" s="45" t="str">
        <f>IF(P3622&gt;0,VLOOKUP(Q3622,'Riders Names'!A$2:B$582,1,FALSE),"")</f>
        <v/>
      </c>
      <c r="X3622" s="7" t="str">
        <f>IF('My Races'!$H$2="All",Q3622,CONCATENATE(Q3622,N3622))</f>
        <v>Choose Race</v>
      </c>
    </row>
    <row r="3623" spans="1:24" hidden="1" x14ac:dyDescent="0.2">
      <c r="A3623" s="73" t="str">
        <f t="shared" si="603"/>
        <v/>
      </c>
      <c r="B3623" s="3" t="str">
        <f t="shared" si="601"/>
        <v/>
      </c>
      <c r="E3623" s="14" t="str">
        <f t="shared" si="602"/>
        <v/>
      </c>
      <c r="F3623" s="3">
        <f t="shared" si="609"/>
        <v>8</v>
      </c>
      <c r="G3623" s="3" t="str">
        <f t="shared" si="604"/>
        <v/>
      </c>
      <c r="H3623" s="3">
        <f t="shared" si="610"/>
        <v>0</v>
      </c>
      <c r="I3623" s="3" t="str">
        <f t="shared" si="605"/>
        <v/>
      </c>
      <c r="K3623" s="3">
        <f t="shared" si="606"/>
        <v>61</v>
      </c>
      <c r="L3623" s="3" t="str">
        <f t="shared" si="607"/>
        <v/>
      </c>
      <c r="N3623" s="48" t="s">
        <v>52</v>
      </c>
      <c r="O3623" s="57">
        <f t="shared" si="608"/>
        <v>1</v>
      </c>
      <c r="P3623" s="36"/>
      <c r="Q3623"/>
      <c r="R3623" s="37"/>
      <c r="S3623" s="185"/>
      <c r="T3623" s="62" t="str">
        <f>IF(N3623&lt;&gt;"Choose Race",VLOOKUP(Q3623,'Riders Names'!A$2:B$582,2,FALSE),"")</f>
        <v/>
      </c>
      <c r="U3623" s="45" t="str">
        <f>IF(P3623&gt;0,VLOOKUP(Q3623,'Riders Names'!A$2:B$582,1,FALSE),"")</f>
        <v/>
      </c>
      <c r="X3623" s="7" t="str">
        <f>IF('My Races'!$H$2="All",Q3623,CONCATENATE(Q3623,N3623))</f>
        <v>Choose Race</v>
      </c>
    </row>
    <row r="3624" spans="1:24" hidden="1" x14ac:dyDescent="0.2">
      <c r="A3624" s="73" t="str">
        <f t="shared" si="603"/>
        <v/>
      </c>
      <c r="B3624" s="3" t="str">
        <f t="shared" si="601"/>
        <v/>
      </c>
      <c r="E3624" s="14" t="str">
        <f t="shared" si="602"/>
        <v/>
      </c>
      <c r="F3624" s="3">
        <f t="shared" si="609"/>
        <v>8</v>
      </c>
      <c r="G3624" s="3" t="str">
        <f t="shared" si="604"/>
        <v/>
      </c>
      <c r="H3624" s="3">
        <f t="shared" si="610"/>
        <v>0</v>
      </c>
      <c r="I3624" s="3" t="str">
        <f t="shared" si="605"/>
        <v/>
      </c>
      <c r="K3624" s="3">
        <f t="shared" si="606"/>
        <v>61</v>
      </c>
      <c r="L3624" s="3" t="str">
        <f t="shared" si="607"/>
        <v/>
      </c>
      <c r="N3624" s="48" t="s">
        <v>52</v>
      </c>
      <c r="O3624" s="57">
        <f t="shared" si="608"/>
        <v>1</v>
      </c>
      <c r="P3624" s="36"/>
      <c r="Q3624"/>
      <c r="R3624" s="37"/>
      <c r="S3624" s="185"/>
      <c r="T3624" s="62" t="str">
        <f>IF(N3624&lt;&gt;"Choose Race",VLOOKUP(Q3624,'Riders Names'!A$2:B$582,2,FALSE),"")</f>
        <v/>
      </c>
      <c r="U3624" s="45" t="str">
        <f>IF(P3624&gt;0,VLOOKUP(Q3624,'Riders Names'!A$2:B$582,1,FALSE),"")</f>
        <v/>
      </c>
      <c r="X3624" s="7" t="str">
        <f>IF('My Races'!$H$2="All",Q3624,CONCATENATE(Q3624,N3624))</f>
        <v>Choose Race</v>
      </c>
    </row>
    <row r="3625" spans="1:24" hidden="1" x14ac:dyDescent="0.2">
      <c r="A3625" s="73" t="str">
        <f t="shared" si="603"/>
        <v/>
      </c>
      <c r="B3625" s="3" t="str">
        <f t="shared" si="601"/>
        <v/>
      </c>
      <c r="E3625" s="14" t="str">
        <f t="shared" si="602"/>
        <v/>
      </c>
      <c r="F3625" s="3">
        <f t="shared" si="609"/>
        <v>8</v>
      </c>
      <c r="G3625" s="3" t="str">
        <f t="shared" si="604"/>
        <v/>
      </c>
      <c r="H3625" s="3">
        <f t="shared" si="610"/>
        <v>0</v>
      </c>
      <c r="I3625" s="3" t="str">
        <f t="shared" si="605"/>
        <v/>
      </c>
      <c r="K3625" s="3">
        <f t="shared" si="606"/>
        <v>61</v>
      </c>
      <c r="L3625" s="3" t="str">
        <f t="shared" si="607"/>
        <v/>
      </c>
      <c r="N3625" s="48" t="s">
        <v>52</v>
      </c>
      <c r="O3625" s="57">
        <f t="shared" si="608"/>
        <v>1</v>
      </c>
      <c r="P3625" s="36"/>
      <c r="Q3625"/>
      <c r="R3625" s="37"/>
      <c r="S3625" s="185"/>
      <c r="T3625" s="62" t="str">
        <f>IF(N3625&lt;&gt;"Choose Race",VLOOKUP(Q3625,'Riders Names'!A$2:B$582,2,FALSE),"")</f>
        <v/>
      </c>
      <c r="U3625" s="45" t="str">
        <f>IF(P3625&gt;0,VLOOKUP(Q3625,'Riders Names'!A$2:B$582,1,FALSE),"")</f>
        <v/>
      </c>
      <c r="X3625" s="7" t="str">
        <f>IF('My Races'!$H$2="All",Q3625,CONCATENATE(Q3625,N3625))</f>
        <v>Choose Race</v>
      </c>
    </row>
    <row r="3626" spans="1:24" hidden="1" x14ac:dyDescent="0.2">
      <c r="A3626" s="73" t="str">
        <f t="shared" si="603"/>
        <v/>
      </c>
      <c r="B3626" s="3" t="str">
        <f t="shared" si="601"/>
        <v/>
      </c>
      <c r="E3626" s="14" t="str">
        <f t="shared" si="602"/>
        <v/>
      </c>
      <c r="F3626" s="3">
        <f t="shared" si="609"/>
        <v>8</v>
      </c>
      <c r="G3626" s="3" t="str">
        <f t="shared" si="604"/>
        <v/>
      </c>
      <c r="H3626" s="3">
        <f t="shared" si="610"/>
        <v>0</v>
      </c>
      <c r="I3626" s="3" t="str">
        <f t="shared" si="605"/>
        <v/>
      </c>
      <c r="K3626" s="3">
        <f t="shared" si="606"/>
        <v>61</v>
      </c>
      <c r="L3626" s="3" t="str">
        <f t="shared" si="607"/>
        <v/>
      </c>
      <c r="N3626" s="48" t="s">
        <v>52</v>
      </c>
      <c r="O3626" s="57">
        <f t="shared" si="608"/>
        <v>1</v>
      </c>
      <c r="P3626" s="36"/>
      <c r="Q3626"/>
      <c r="R3626" s="37"/>
      <c r="S3626" s="185"/>
      <c r="T3626" s="62" t="str">
        <f>IF(N3626&lt;&gt;"Choose Race",VLOOKUP(Q3626,'Riders Names'!A$2:B$582,2,FALSE),"")</f>
        <v/>
      </c>
      <c r="U3626" s="45" t="str">
        <f>IF(P3626&gt;0,VLOOKUP(Q3626,'Riders Names'!A$2:B$582,1,FALSE),"")</f>
        <v/>
      </c>
      <c r="X3626" s="7" t="str">
        <f>IF('My Races'!$H$2="All",Q3626,CONCATENATE(Q3626,N3626))</f>
        <v>Choose Race</v>
      </c>
    </row>
    <row r="3627" spans="1:24" hidden="1" x14ac:dyDescent="0.2">
      <c r="A3627" s="73" t="str">
        <f t="shared" si="603"/>
        <v/>
      </c>
      <c r="B3627" s="3" t="str">
        <f t="shared" si="601"/>
        <v/>
      </c>
      <c r="E3627" s="14" t="str">
        <f t="shared" si="602"/>
        <v/>
      </c>
      <c r="F3627" s="3">
        <f t="shared" si="609"/>
        <v>8</v>
      </c>
      <c r="G3627" s="3" t="str">
        <f t="shared" si="604"/>
        <v/>
      </c>
      <c r="H3627" s="3">
        <f t="shared" si="610"/>
        <v>0</v>
      </c>
      <c r="I3627" s="3" t="str">
        <f t="shared" si="605"/>
        <v/>
      </c>
      <c r="K3627" s="3">
        <f t="shared" si="606"/>
        <v>61</v>
      </c>
      <c r="L3627" s="3" t="str">
        <f t="shared" si="607"/>
        <v/>
      </c>
      <c r="N3627" s="48" t="s">
        <v>52</v>
      </c>
      <c r="O3627" s="57">
        <f t="shared" si="608"/>
        <v>1</v>
      </c>
      <c r="P3627" s="36"/>
      <c r="Q3627"/>
      <c r="R3627" s="37"/>
      <c r="S3627" s="185"/>
      <c r="T3627" s="62" t="str">
        <f>IF(N3627&lt;&gt;"Choose Race",VLOOKUP(Q3627,'Riders Names'!A$2:B$582,2,FALSE),"")</f>
        <v/>
      </c>
      <c r="U3627" s="45" t="str">
        <f>IF(P3627&gt;0,VLOOKUP(Q3627,'Riders Names'!A$2:B$582,1,FALSE),"")</f>
        <v/>
      </c>
      <c r="X3627" s="7" t="str">
        <f>IF('My Races'!$H$2="All",Q3627,CONCATENATE(Q3627,N3627))</f>
        <v>Choose Race</v>
      </c>
    </row>
    <row r="3628" spans="1:24" hidden="1" x14ac:dyDescent="0.2">
      <c r="A3628" s="73" t="str">
        <f t="shared" si="603"/>
        <v/>
      </c>
      <c r="B3628" s="3" t="str">
        <f t="shared" si="601"/>
        <v/>
      </c>
      <c r="E3628" s="14" t="str">
        <f t="shared" si="602"/>
        <v/>
      </c>
      <c r="F3628" s="3">
        <f t="shared" si="609"/>
        <v>8</v>
      </c>
      <c r="G3628" s="3" t="str">
        <f t="shared" si="604"/>
        <v/>
      </c>
      <c r="H3628" s="3">
        <f t="shared" si="610"/>
        <v>0</v>
      </c>
      <c r="I3628" s="3" t="str">
        <f t="shared" si="605"/>
        <v/>
      </c>
      <c r="K3628" s="3">
        <f t="shared" si="606"/>
        <v>61</v>
      </c>
      <c r="L3628" s="3" t="str">
        <f t="shared" si="607"/>
        <v/>
      </c>
      <c r="N3628" s="48" t="s">
        <v>52</v>
      </c>
      <c r="O3628" s="57">
        <f t="shared" si="608"/>
        <v>1</v>
      </c>
      <c r="P3628" s="36"/>
      <c r="Q3628"/>
      <c r="R3628" s="37"/>
      <c r="S3628" s="185"/>
      <c r="T3628" s="62" t="str">
        <f>IF(N3628&lt;&gt;"Choose Race",VLOOKUP(Q3628,'Riders Names'!A$2:B$582,2,FALSE),"")</f>
        <v/>
      </c>
      <c r="U3628" s="45" t="str">
        <f>IF(P3628&gt;0,VLOOKUP(Q3628,'Riders Names'!A$2:B$582,1,FALSE),"")</f>
        <v/>
      </c>
      <c r="X3628" s="7" t="str">
        <f>IF('My Races'!$H$2="All",Q3628,CONCATENATE(Q3628,N3628))</f>
        <v>Choose Race</v>
      </c>
    </row>
    <row r="3629" spans="1:24" hidden="1" x14ac:dyDescent="0.2">
      <c r="A3629" s="73" t="str">
        <f t="shared" si="603"/>
        <v/>
      </c>
      <c r="B3629" s="3" t="str">
        <f t="shared" si="601"/>
        <v/>
      </c>
      <c r="E3629" s="14" t="str">
        <f t="shared" si="602"/>
        <v/>
      </c>
      <c r="F3629" s="3">
        <f t="shared" si="609"/>
        <v>8</v>
      </c>
      <c r="G3629" s="3" t="str">
        <f t="shared" si="604"/>
        <v/>
      </c>
      <c r="H3629" s="3">
        <f t="shared" si="610"/>
        <v>0</v>
      </c>
      <c r="I3629" s="3" t="str">
        <f t="shared" si="605"/>
        <v/>
      </c>
      <c r="K3629" s="3">
        <f t="shared" si="606"/>
        <v>61</v>
      </c>
      <c r="L3629" s="3" t="str">
        <f t="shared" si="607"/>
        <v/>
      </c>
      <c r="N3629" s="48" t="s">
        <v>52</v>
      </c>
      <c r="O3629" s="57">
        <f t="shared" si="608"/>
        <v>1</v>
      </c>
      <c r="P3629" s="36"/>
      <c r="Q3629"/>
      <c r="R3629" s="37"/>
      <c r="S3629" s="185"/>
      <c r="T3629" s="62" t="str">
        <f>IF(N3629&lt;&gt;"Choose Race",VLOOKUP(Q3629,'Riders Names'!A$2:B$582,2,FALSE),"")</f>
        <v/>
      </c>
      <c r="U3629" s="45" t="str">
        <f>IF(P3629&gt;0,VLOOKUP(Q3629,'Riders Names'!A$2:B$582,1,FALSE),"")</f>
        <v/>
      </c>
      <c r="X3629" s="7" t="str">
        <f>IF('My Races'!$H$2="All",Q3629,CONCATENATE(Q3629,N3629))</f>
        <v>Choose Race</v>
      </c>
    </row>
    <row r="3630" spans="1:24" hidden="1" x14ac:dyDescent="0.2">
      <c r="A3630" s="73" t="str">
        <f t="shared" si="603"/>
        <v/>
      </c>
      <c r="B3630" s="3" t="str">
        <f t="shared" si="601"/>
        <v/>
      </c>
      <c r="E3630" s="14" t="str">
        <f t="shared" si="602"/>
        <v/>
      </c>
      <c r="F3630" s="3">
        <f t="shared" si="609"/>
        <v>8</v>
      </c>
      <c r="G3630" s="3" t="str">
        <f t="shared" si="604"/>
        <v/>
      </c>
      <c r="H3630" s="3">
        <f t="shared" si="610"/>
        <v>0</v>
      </c>
      <c r="I3630" s="3" t="str">
        <f t="shared" si="605"/>
        <v/>
      </c>
      <c r="K3630" s="3">
        <f t="shared" si="606"/>
        <v>61</v>
      </c>
      <c r="L3630" s="3" t="str">
        <f t="shared" si="607"/>
        <v/>
      </c>
      <c r="N3630" s="48" t="s">
        <v>52</v>
      </c>
      <c r="O3630" s="57">
        <f t="shared" si="608"/>
        <v>1</v>
      </c>
      <c r="P3630" s="36"/>
      <c r="Q3630"/>
      <c r="R3630" s="37"/>
      <c r="S3630" s="185"/>
      <c r="T3630" s="62" t="str">
        <f>IF(N3630&lt;&gt;"Choose Race",VLOOKUP(Q3630,'Riders Names'!A$2:B$582,2,FALSE),"")</f>
        <v/>
      </c>
      <c r="U3630" s="45" t="str">
        <f>IF(P3630&gt;0,VLOOKUP(Q3630,'Riders Names'!A$2:B$582,1,FALSE),"")</f>
        <v/>
      </c>
      <c r="X3630" s="7" t="str">
        <f>IF('My Races'!$H$2="All",Q3630,CONCATENATE(Q3630,N3630))</f>
        <v>Choose Race</v>
      </c>
    </row>
    <row r="3631" spans="1:24" hidden="1" x14ac:dyDescent="0.2">
      <c r="A3631" s="73" t="str">
        <f t="shared" si="603"/>
        <v/>
      </c>
      <c r="B3631" s="3" t="str">
        <f t="shared" si="601"/>
        <v/>
      </c>
      <c r="E3631" s="14" t="str">
        <f t="shared" si="602"/>
        <v/>
      </c>
      <c r="F3631" s="3">
        <f t="shared" si="609"/>
        <v>8</v>
      </c>
      <c r="G3631" s="3" t="str">
        <f t="shared" si="604"/>
        <v/>
      </c>
      <c r="H3631" s="3">
        <f t="shared" si="610"/>
        <v>0</v>
      </c>
      <c r="I3631" s="3" t="str">
        <f t="shared" si="605"/>
        <v/>
      </c>
      <c r="K3631" s="3">
        <f t="shared" si="606"/>
        <v>61</v>
      </c>
      <c r="L3631" s="3" t="str">
        <f t="shared" si="607"/>
        <v/>
      </c>
      <c r="N3631" s="48" t="s">
        <v>52</v>
      </c>
      <c r="O3631" s="57">
        <f t="shared" si="608"/>
        <v>1</v>
      </c>
      <c r="P3631" s="36"/>
      <c r="Q3631"/>
      <c r="R3631" s="37"/>
      <c r="S3631" s="185"/>
      <c r="T3631" s="62" t="str">
        <f>IF(N3631&lt;&gt;"Choose Race",VLOOKUP(Q3631,'Riders Names'!A$2:B$582,2,FALSE),"")</f>
        <v/>
      </c>
      <c r="U3631" s="45" t="str">
        <f>IF(P3631&gt;0,VLOOKUP(Q3631,'Riders Names'!A$2:B$582,1,FALSE),"")</f>
        <v/>
      </c>
      <c r="X3631" s="7" t="str">
        <f>IF('My Races'!$H$2="All",Q3631,CONCATENATE(Q3631,N3631))</f>
        <v>Choose Race</v>
      </c>
    </row>
    <row r="3632" spans="1:24" hidden="1" x14ac:dyDescent="0.2">
      <c r="A3632" s="73" t="str">
        <f t="shared" si="603"/>
        <v/>
      </c>
      <c r="B3632" s="3" t="str">
        <f t="shared" si="601"/>
        <v/>
      </c>
      <c r="E3632" s="14" t="str">
        <f t="shared" si="602"/>
        <v/>
      </c>
      <c r="F3632" s="3">
        <f t="shared" si="609"/>
        <v>8</v>
      </c>
      <c r="G3632" s="3" t="str">
        <f t="shared" si="604"/>
        <v/>
      </c>
      <c r="H3632" s="3">
        <f t="shared" si="610"/>
        <v>0</v>
      </c>
      <c r="I3632" s="3" t="str">
        <f t="shared" si="605"/>
        <v/>
      </c>
      <c r="K3632" s="3">
        <f t="shared" si="606"/>
        <v>61</v>
      </c>
      <c r="L3632" s="3" t="str">
        <f t="shared" si="607"/>
        <v/>
      </c>
      <c r="N3632" s="48" t="s">
        <v>52</v>
      </c>
      <c r="O3632" s="57">
        <f t="shared" si="608"/>
        <v>1</v>
      </c>
      <c r="P3632" s="36"/>
      <c r="Q3632"/>
      <c r="R3632" s="37"/>
      <c r="S3632" s="185"/>
      <c r="T3632" s="62" t="str">
        <f>IF(N3632&lt;&gt;"Choose Race",VLOOKUP(Q3632,'Riders Names'!A$2:B$582,2,FALSE),"")</f>
        <v/>
      </c>
      <c r="U3632" s="45" t="str">
        <f>IF(P3632&gt;0,VLOOKUP(Q3632,'Riders Names'!A$2:B$582,1,FALSE),"")</f>
        <v/>
      </c>
      <c r="X3632" s="7" t="str">
        <f>IF('My Races'!$H$2="All",Q3632,CONCATENATE(Q3632,N3632))</f>
        <v>Choose Race</v>
      </c>
    </row>
    <row r="3633" spans="1:24" hidden="1" x14ac:dyDescent="0.2">
      <c r="A3633" s="73" t="str">
        <f t="shared" si="603"/>
        <v/>
      </c>
      <c r="B3633" s="3" t="str">
        <f t="shared" si="601"/>
        <v/>
      </c>
      <c r="E3633" s="14" t="str">
        <f t="shared" si="602"/>
        <v/>
      </c>
      <c r="F3633" s="3">
        <f t="shared" si="609"/>
        <v>8</v>
      </c>
      <c r="G3633" s="3" t="str">
        <f t="shared" si="604"/>
        <v/>
      </c>
      <c r="H3633" s="3">
        <f t="shared" si="610"/>
        <v>0</v>
      </c>
      <c r="I3633" s="3" t="str">
        <f t="shared" si="605"/>
        <v/>
      </c>
      <c r="K3633" s="3">
        <f t="shared" si="606"/>
        <v>61</v>
      </c>
      <c r="L3633" s="3" t="str">
        <f t="shared" si="607"/>
        <v/>
      </c>
      <c r="N3633" s="48" t="s">
        <v>52</v>
      </c>
      <c r="O3633" s="57">
        <f t="shared" si="608"/>
        <v>1</v>
      </c>
      <c r="P3633" s="36"/>
      <c r="Q3633"/>
      <c r="R3633" s="37"/>
      <c r="S3633" s="185"/>
      <c r="T3633" s="62" t="str">
        <f>IF(N3633&lt;&gt;"Choose Race",VLOOKUP(Q3633,'Riders Names'!A$2:B$582,2,FALSE),"")</f>
        <v/>
      </c>
      <c r="U3633" s="45" t="str">
        <f>IF(P3633&gt;0,VLOOKUP(Q3633,'Riders Names'!A$2:B$582,1,FALSE),"")</f>
        <v/>
      </c>
      <c r="X3633" s="7" t="str">
        <f>IF('My Races'!$H$2="All",Q3633,CONCATENATE(Q3633,N3633))</f>
        <v>Choose Race</v>
      </c>
    </row>
    <row r="3634" spans="1:24" hidden="1" x14ac:dyDescent="0.2">
      <c r="A3634" s="73" t="str">
        <f t="shared" si="603"/>
        <v/>
      </c>
      <c r="B3634" s="3" t="str">
        <f t="shared" si="601"/>
        <v/>
      </c>
      <c r="E3634" s="14" t="str">
        <f t="shared" si="602"/>
        <v/>
      </c>
      <c r="F3634" s="3">
        <f t="shared" si="609"/>
        <v>8</v>
      </c>
      <c r="G3634" s="3" t="str">
        <f t="shared" si="604"/>
        <v/>
      </c>
      <c r="H3634" s="3">
        <f t="shared" si="610"/>
        <v>0</v>
      </c>
      <c r="I3634" s="3" t="str">
        <f t="shared" si="605"/>
        <v/>
      </c>
      <c r="K3634" s="3">
        <f t="shared" si="606"/>
        <v>61</v>
      </c>
      <c r="L3634" s="3" t="str">
        <f t="shared" si="607"/>
        <v/>
      </c>
      <c r="N3634" s="48" t="s">
        <v>52</v>
      </c>
      <c r="O3634" s="57">
        <f t="shared" si="608"/>
        <v>1</v>
      </c>
      <c r="P3634" s="36"/>
      <c r="Q3634"/>
      <c r="R3634" s="37"/>
      <c r="S3634" s="185"/>
      <c r="T3634" s="62" t="str">
        <f>IF(N3634&lt;&gt;"Choose Race",VLOOKUP(Q3634,'Riders Names'!A$2:B$582,2,FALSE),"")</f>
        <v/>
      </c>
      <c r="U3634" s="45" t="str">
        <f>IF(P3634&gt;0,VLOOKUP(Q3634,'Riders Names'!A$2:B$582,1,FALSE),"")</f>
        <v/>
      </c>
      <c r="X3634" s="7" t="str">
        <f>IF('My Races'!$H$2="All",Q3634,CONCATENATE(Q3634,N3634))</f>
        <v>Choose Race</v>
      </c>
    </row>
    <row r="3635" spans="1:24" hidden="1" x14ac:dyDescent="0.2">
      <c r="A3635" s="73" t="str">
        <f t="shared" si="603"/>
        <v/>
      </c>
      <c r="B3635" s="3" t="str">
        <f t="shared" si="601"/>
        <v/>
      </c>
      <c r="E3635" s="14" t="str">
        <f t="shared" si="602"/>
        <v/>
      </c>
      <c r="F3635" s="3">
        <f t="shared" si="609"/>
        <v>8</v>
      </c>
      <c r="G3635" s="3" t="str">
        <f t="shared" si="604"/>
        <v/>
      </c>
      <c r="H3635" s="3">
        <f t="shared" si="610"/>
        <v>0</v>
      </c>
      <c r="I3635" s="3" t="str">
        <f t="shared" si="605"/>
        <v/>
      </c>
      <c r="K3635" s="3">
        <f t="shared" si="606"/>
        <v>61</v>
      </c>
      <c r="L3635" s="3" t="str">
        <f t="shared" si="607"/>
        <v/>
      </c>
      <c r="N3635" s="48" t="s">
        <v>52</v>
      </c>
      <c r="O3635" s="57">
        <f t="shared" si="608"/>
        <v>1</v>
      </c>
      <c r="P3635" s="36"/>
      <c r="Q3635"/>
      <c r="R3635" s="37"/>
      <c r="S3635" s="185"/>
      <c r="T3635" s="62" t="str">
        <f>IF(N3635&lt;&gt;"Choose Race",VLOOKUP(Q3635,'Riders Names'!A$2:B$582,2,FALSE),"")</f>
        <v/>
      </c>
      <c r="U3635" s="45" t="str">
        <f>IF(P3635&gt;0,VLOOKUP(Q3635,'Riders Names'!A$2:B$582,1,FALSE),"")</f>
        <v/>
      </c>
      <c r="X3635" s="7" t="str">
        <f>IF('My Races'!$H$2="All",Q3635,CONCATENATE(Q3635,N3635))</f>
        <v>Choose Race</v>
      </c>
    </row>
    <row r="3636" spans="1:24" hidden="1" x14ac:dyDescent="0.2">
      <c r="A3636" s="73" t="str">
        <f t="shared" si="603"/>
        <v/>
      </c>
      <c r="B3636" s="3" t="str">
        <f t="shared" si="601"/>
        <v/>
      </c>
      <c r="E3636" s="14" t="str">
        <f t="shared" si="602"/>
        <v/>
      </c>
      <c r="F3636" s="3">
        <f t="shared" si="609"/>
        <v>8</v>
      </c>
      <c r="G3636" s="3" t="str">
        <f t="shared" si="604"/>
        <v/>
      </c>
      <c r="H3636" s="3">
        <f t="shared" si="610"/>
        <v>0</v>
      </c>
      <c r="I3636" s="3" t="str">
        <f t="shared" si="605"/>
        <v/>
      </c>
      <c r="K3636" s="3">
        <f t="shared" si="606"/>
        <v>61</v>
      </c>
      <c r="L3636" s="3" t="str">
        <f t="shared" si="607"/>
        <v/>
      </c>
      <c r="N3636" s="48" t="s">
        <v>52</v>
      </c>
      <c r="O3636" s="57">
        <f t="shared" si="608"/>
        <v>1</v>
      </c>
      <c r="P3636" s="36"/>
      <c r="Q3636"/>
      <c r="R3636" s="37"/>
      <c r="S3636" s="185"/>
      <c r="T3636" s="62" t="str">
        <f>IF(N3636&lt;&gt;"Choose Race",VLOOKUP(Q3636,'Riders Names'!A$2:B$582,2,FALSE),"")</f>
        <v/>
      </c>
      <c r="U3636" s="45" t="str">
        <f>IF(P3636&gt;0,VLOOKUP(Q3636,'Riders Names'!A$2:B$582,1,FALSE),"")</f>
        <v/>
      </c>
      <c r="X3636" s="7" t="str">
        <f>IF('My Races'!$H$2="All",Q3636,CONCATENATE(Q3636,N3636))</f>
        <v>Choose Race</v>
      </c>
    </row>
    <row r="3637" spans="1:24" hidden="1" x14ac:dyDescent="0.2">
      <c r="A3637" s="73" t="str">
        <f t="shared" si="603"/>
        <v/>
      </c>
      <c r="B3637" s="3" t="str">
        <f t="shared" si="601"/>
        <v/>
      </c>
      <c r="E3637" s="14" t="str">
        <f t="shared" si="602"/>
        <v/>
      </c>
      <c r="F3637" s="3">
        <f t="shared" si="609"/>
        <v>8</v>
      </c>
      <c r="G3637" s="3" t="str">
        <f t="shared" si="604"/>
        <v/>
      </c>
      <c r="H3637" s="3">
        <f t="shared" si="610"/>
        <v>0</v>
      </c>
      <c r="I3637" s="3" t="str">
        <f t="shared" si="605"/>
        <v/>
      </c>
      <c r="K3637" s="3">
        <f t="shared" si="606"/>
        <v>61</v>
      </c>
      <c r="L3637" s="3" t="str">
        <f t="shared" si="607"/>
        <v/>
      </c>
      <c r="N3637" s="48" t="s">
        <v>52</v>
      </c>
      <c r="O3637" s="57">
        <f t="shared" si="608"/>
        <v>1</v>
      </c>
      <c r="P3637" s="36"/>
      <c r="Q3637"/>
      <c r="R3637" s="37"/>
      <c r="S3637" s="185"/>
      <c r="T3637" s="62" t="str">
        <f>IF(N3637&lt;&gt;"Choose Race",VLOOKUP(Q3637,'Riders Names'!A$2:B$582,2,FALSE),"")</f>
        <v/>
      </c>
      <c r="U3637" s="45" t="str">
        <f>IF(P3637&gt;0,VLOOKUP(Q3637,'Riders Names'!A$2:B$582,1,FALSE),"")</f>
        <v/>
      </c>
      <c r="X3637" s="7" t="str">
        <f>IF('My Races'!$H$2="All",Q3637,CONCATENATE(Q3637,N3637))</f>
        <v>Choose Race</v>
      </c>
    </row>
    <row r="3638" spans="1:24" hidden="1" x14ac:dyDescent="0.2">
      <c r="A3638" s="73" t="str">
        <f t="shared" si="603"/>
        <v/>
      </c>
      <c r="B3638" s="3" t="str">
        <f t="shared" si="601"/>
        <v/>
      </c>
      <c r="E3638" s="14" t="str">
        <f t="shared" si="602"/>
        <v/>
      </c>
      <c r="F3638" s="3">
        <f t="shared" si="609"/>
        <v>8</v>
      </c>
      <c r="G3638" s="3" t="str">
        <f t="shared" si="604"/>
        <v/>
      </c>
      <c r="H3638" s="3">
        <f t="shared" si="610"/>
        <v>0</v>
      </c>
      <c r="I3638" s="3" t="str">
        <f t="shared" si="605"/>
        <v/>
      </c>
      <c r="K3638" s="3">
        <f t="shared" si="606"/>
        <v>61</v>
      </c>
      <c r="L3638" s="3" t="str">
        <f t="shared" si="607"/>
        <v/>
      </c>
      <c r="N3638" s="48" t="s">
        <v>52</v>
      </c>
      <c r="O3638" s="57">
        <f t="shared" si="608"/>
        <v>1</v>
      </c>
      <c r="P3638" s="36"/>
      <c r="Q3638"/>
      <c r="R3638" s="37"/>
      <c r="S3638" s="185"/>
      <c r="T3638" s="62" t="str">
        <f>IF(N3638&lt;&gt;"Choose Race",VLOOKUP(Q3638,'Riders Names'!A$2:B$582,2,FALSE),"")</f>
        <v/>
      </c>
      <c r="U3638" s="45" t="str">
        <f>IF(P3638&gt;0,VLOOKUP(Q3638,'Riders Names'!A$2:B$582,1,FALSE),"")</f>
        <v/>
      </c>
      <c r="X3638" s="7" t="str">
        <f>IF('My Races'!$H$2="All",Q3638,CONCATENATE(Q3638,N3638))</f>
        <v>Choose Race</v>
      </c>
    </row>
    <row r="3639" spans="1:24" hidden="1" x14ac:dyDescent="0.2">
      <c r="A3639" s="73" t="str">
        <f t="shared" si="603"/>
        <v/>
      </c>
      <c r="B3639" s="3" t="str">
        <f t="shared" si="601"/>
        <v/>
      </c>
      <c r="E3639" s="14" t="str">
        <f t="shared" si="602"/>
        <v/>
      </c>
      <c r="F3639" s="3">
        <f t="shared" si="609"/>
        <v>8</v>
      </c>
      <c r="G3639" s="3" t="str">
        <f t="shared" si="604"/>
        <v/>
      </c>
      <c r="H3639" s="3">
        <f t="shared" si="610"/>
        <v>0</v>
      </c>
      <c r="I3639" s="3" t="str">
        <f t="shared" si="605"/>
        <v/>
      </c>
      <c r="K3639" s="3">
        <f t="shared" si="606"/>
        <v>61</v>
      </c>
      <c r="L3639" s="3" t="str">
        <f t="shared" si="607"/>
        <v/>
      </c>
      <c r="N3639" s="48" t="s">
        <v>52</v>
      </c>
      <c r="O3639" s="57">
        <f t="shared" si="608"/>
        <v>1</v>
      </c>
      <c r="P3639" s="36"/>
      <c r="Q3639"/>
      <c r="R3639" s="37"/>
      <c r="S3639" s="185"/>
      <c r="T3639" s="62" t="str">
        <f>IF(N3639&lt;&gt;"Choose Race",VLOOKUP(Q3639,'Riders Names'!A$2:B$582,2,FALSE),"")</f>
        <v/>
      </c>
      <c r="U3639" s="45" t="str">
        <f>IF(P3639&gt;0,VLOOKUP(Q3639,'Riders Names'!A$2:B$582,1,FALSE),"")</f>
        <v/>
      </c>
      <c r="X3639" s="7" t="str">
        <f>IF('My Races'!$H$2="All",Q3639,CONCATENATE(Q3639,N3639))</f>
        <v>Choose Race</v>
      </c>
    </row>
    <row r="3640" spans="1:24" hidden="1" x14ac:dyDescent="0.2">
      <c r="A3640" s="73" t="str">
        <f t="shared" si="603"/>
        <v/>
      </c>
      <c r="B3640" s="3" t="str">
        <f t="shared" si="601"/>
        <v/>
      </c>
      <c r="E3640" s="14" t="str">
        <f t="shared" si="602"/>
        <v/>
      </c>
      <c r="F3640" s="3">
        <f t="shared" si="609"/>
        <v>8</v>
      </c>
      <c r="G3640" s="3" t="str">
        <f t="shared" si="604"/>
        <v/>
      </c>
      <c r="H3640" s="3">
        <f t="shared" si="610"/>
        <v>0</v>
      </c>
      <c r="I3640" s="3" t="str">
        <f t="shared" si="605"/>
        <v/>
      </c>
      <c r="K3640" s="3">
        <f t="shared" si="606"/>
        <v>61</v>
      </c>
      <c r="L3640" s="3" t="str">
        <f t="shared" si="607"/>
        <v/>
      </c>
      <c r="N3640" s="48" t="s">
        <v>52</v>
      </c>
      <c r="O3640" s="57">
        <f t="shared" si="608"/>
        <v>1</v>
      </c>
      <c r="P3640" s="36"/>
      <c r="Q3640"/>
      <c r="R3640" s="37"/>
      <c r="S3640" s="185"/>
      <c r="T3640" s="62" t="str">
        <f>IF(N3640&lt;&gt;"Choose Race",VLOOKUP(Q3640,'Riders Names'!A$2:B$582,2,FALSE),"")</f>
        <v/>
      </c>
      <c r="U3640" s="45" t="str">
        <f>IF(P3640&gt;0,VLOOKUP(Q3640,'Riders Names'!A$2:B$582,1,FALSE),"")</f>
        <v/>
      </c>
      <c r="X3640" s="7" t="str">
        <f>IF('My Races'!$H$2="All",Q3640,CONCATENATE(Q3640,N3640))</f>
        <v>Choose Race</v>
      </c>
    </row>
    <row r="3641" spans="1:24" hidden="1" x14ac:dyDescent="0.2">
      <c r="A3641" s="73" t="str">
        <f t="shared" si="603"/>
        <v/>
      </c>
      <c r="B3641" s="3" t="str">
        <f t="shared" si="601"/>
        <v/>
      </c>
      <c r="E3641" s="14" t="str">
        <f t="shared" si="602"/>
        <v/>
      </c>
      <c r="F3641" s="3">
        <f t="shared" si="609"/>
        <v>8</v>
      </c>
      <c r="G3641" s="3" t="str">
        <f t="shared" si="604"/>
        <v/>
      </c>
      <c r="H3641" s="3">
        <f t="shared" si="610"/>
        <v>0</v>
      </c>
      <c r="I3641" s="3" t="str">
        <f t="shared" si="605"/>
        <v/>
      </c>
      <c r="K3641" s="3">
        <f t="shared" si="606"/>
        <v>61</v>
      </c>
      <c r="L3641" s="3" t="str">
        <f t="shared" si="607"/>
        <v/>
      </c>
      <c r="N3641" s="48" t="s">
        <v>52</v>
      </c>
      <c r="O3641" s="57">
        <f t="shared" si="608"/>
        <v>1</v>
      </c>
      <c r="P3641" s="36"/>
      <c r="Q3641"/>
      <c r="R3641" s="37"/>
      <c r="S3641" s="185"/>
      <c r="T3641" s="62" t="str">
        <f>IF(N3641&lt;&gt;"Choose Race",VLOOKUP(Q3641,'Riders Names'!A$2:B$582,2,FALSE),"")</f>
        <v/>
      </c>
      <c r="U3641" s="45" t="str">
        <f>IF(P3641&gt;0,VLOOKUP(Q3641,'Riders Names'!A$2:B$582,1,FALSE),"")</f>
        <v/>
      </c>
      <c r="X3641" s="7" t="str">
        <f>IF('My Races'!$H$2="All",Q3641,CONCATENATE(Q3641,N3641))</f>
        <v>Choose Race</v>
      </c>
    </row>
    <row r="3642" spans="1:24" hidden="1" x14ac:dyDescent="0.2">
      <c r="A3642" s="73" t="str">
        <f t="shared" si="603"/>
        <v/>
      </c>
      <c r="B3642" s="3" t="str">
        <f t="shared" si="601"/>
        <v/>
      </c>
      <c r="E3642" s="14" t="str">
        <f t="shared" si="602"/>
        <v/>
      </c>
      <c r="F3642" s="3">
        <f t="shared" si="609"/>
        <v>8</v>
      </c>
      <c r="G3642" s="3" t="str">
        <f t="shared" si="604"/>
        <v/>
      </c>
      <c r="H3642" s="3">
        <f t="shared" si="610"/>
        <v>0</v>
      </c>
      <c r="I3642" s="3" t="str">
        <f t="shared" si="605"/>
        <v/>
      </c>
      <c r="K3642" s="3">
        <f t="shared" si="606"/>
        <v>61</v>
      </c>
      <c r="L3642" s="3" t="str">
        <f t="shared" si="607"/>
        <v/>
      </c>
      <c r="N3642" s="48" t="s">
        <v>52</v>
      </c>
      <c r="O3642" s="57">
        <f t="shared" si="608"/>
        <v>1</v>
      </c>
      <c r="P3642" s="36"/>
      <c r="Q3642"/>
      <c r="R3642" s="37"/>
      <c r="S3642" s="185"/>
      <c r="T3642" s="62" t="str">
        <f>IF(N3642&lt;&gt;"Choose Race",VLOOKUP(Q3642,'Riders Names'!A$2:B$582,2,FALSE),"")</f>
        <v/>
      </c>
      <c r="U3642" s="45" t="str">
        <f>IF(P3642&gt;0,VLOOKUP(Q3642,'Riders Names'!A$2:B$582,1,FALSE),"")</f>
        <v/>
      </c>
      <c r="X3642" s="7" t="str">
        <f>IF('My Races'!$H$2="All",Q3642,CONCATENATE(Q3642,N3642))</f>
        <v>Choose Race</v>
      </c>
    </row>
    <row r="3643" spans="1:24" hidden="1" x14ac:dyDescent="0.2">
      <c r="A3643" s="73" t="str">
        <f t="shared" si="603"/>
        <v/>
      </c>
      <c r="B3643" s="3" t="str">
        <f t="shared" si="601"/>
        <v/>
      </c>
      <c r="E3643" s="14" t="str">
        <f t="shared" si="602"/>
        <v/>
      </c>
      <c r="F3643" s="3">
        <f t="shared" si="609"/>
        <v>8</v>
      </c>
      <c r="G3643" s="3" t="str">
        <f t="shared" si="604"/>
        <v/>
      </c>
      <c r="H3643" s="3">
        <f t="shared" si="610"/>
        <v>0</v>
      </c>
      <c r="I3643" s="3" t="str">
        <f t="shared" si="605"/>
        <v/>
      </c>
      <c r="K3643" s="3">
        <f t="shared" si="606"/>
        <v>61</v>
      </c>
      <c r="L3643" s="3" t="str">
        <f t="shared" si="607"/>
        <v/>
      </c>
      <c r="N3643" s="48" t="s">
        <v>52</v>
      </c>
      <c r="O3643" s="57">
        <f t="shared" si="608"/>
        <v>1</v>
      </c>
      <c r="P3643" s="36"/>
      <c r="Q3643"/>
      <c r="R3643" s="37"/>
      <c r="S3643" s="185"/>
      <c r="T3643" s="62" t="str">
        <f>IF(N3643&lt;&gt;"Choose Race",VLOOKUP(Q3643,'Riders Names'!A$2:B$582,2,FALSE),"")</f>
        <v/>
      </c>
      <c r="U3643" s="45" t="str">
        <f>IF(P3643&gt;0,VLOOKUP(Q3643,'Riders Names'!A$2:B$582,1,FALSE),"")</f>
        <v/>
      </c>
      <c r="X3643" s="7" t="str">
        <f>IF('My Races'!$H$2="All",Q3643,CONCATENATE(Q3643,N3643))</f>
        <v>Choose Race</v>
      </c>
    </row>
    <row r="3644" spans="1:24" hidden="1" x14ac:dyDescent="0.2">
      <c r="A3644" s="73" t="str">
        <f t="shared" si="603"/>
        <v/>
      </c>
      <c r="B3644" s="3" t="str">
        <f t="shared" si="601"/>
        <v/>
      </c>
      <c r="E3644" s="14" t="str">
        <f t="shared" si="602"/>
        <v/>
      </c>
      <c r="F3644" s="3">
        <f t="shared" si="609"/>
        <v>8</v>
      </c>
      <c r="G3644" s="3" t="str">
        <f t="shared" si="604"/>
        <v/>
      </c>
      <c r="H3644" s="3">
        <f t="shared" si="610"/>
        <v>0</v>
      </c>
      <c r="I3644" s="3" t="str">
        <f t="shared" si="605"/>
        <v/>
      </c>
      <c r="K3644" s="3">
        <f t="shared" si="606"/>
        <v>61</v>
      </c>
      <c r="L3644" s="3" t="str">
        <f t="shared" si="607"/>
        <v/>
      </c>
      <c r="N3644" s="48" t="s">
        <v>52</v>
      </c>
      <c r="O3644" s="57">
        <f t="shared" si="608"/>
        <v>1</v>
      </c>
      <c r="P3644" s="36"/>
      <c r="Q3644"/>
      <c r="R3644" s="37"/>
      <c r="S3644" s="185"/>
      <c r="T3644" s="62" t="str">
        <f>IF(N3644&lt;&gt;"Choose Race",VLOOKUP(Q3644,'Riders Names'!A$2:B$582,2,FALSE),"")</f>
        <v/>
      </c>
      <c r="U3644" s="45" t="str">
        <f>IF(P3644&gt;0,VLOOKUP(Q3644,'Riders Names'!A$2:B$582,1,FALSE),"")</f>
        <v/>
      </c>
      <c r="X3644" s="7" t="str">
        <f>IF('My Races'!$H$2="All",Q3644,CONCATENATE(Q3644,N3644))</f>
        <v>Choose Race</v>
      </c>
    </row>
    <row r="3645" spans="1:24" hidden="1" x14ac:dyDescent="0.2">
      <c r="A3645" s="73" t="str">
        <f t="shared" si="603"/>
        <v/>
      </c>
      <c r="B3645" s="3" t="str">
        <f t="shared" si="601"/>
        <v/>
      </c>
      <c r="E3645" s="14" t="str">
        <f t="shared" si="602"/>
        <v/>
      </c>
      <c r="F3645" s="3">
        <f t="shared" si="609"/>
        <v>8</v>
      </c>
      <c r="G3645" s="3" t="str">
        <f t="shared" si="604"/>
        <v/>
      </c>
      <c r="H3645" s="3">
        <f t="shared" si="610"/>
        <v>0</v>
      </c>
      <c r="I3645" s="3" t="str">
        <f t="shared" si="605"/>
        <v/>
      </c>
      <c r="K3645" s="3">
        <f t="shared" si="606"/>
        <v>61</v>
      </c>
      <c r="L3645" s="3" t="str">
        <f t="shared" si="607"/>
        <v/>
      </c>
      <c r="N3645" s="48" t="s">
        <v>52</v>
      </c>
      <c r="O3645" s="57">
        <f t="shared" si="608"/>
        <v>1</v>
      </c>
      <c r="P3645" s="36"/>
      <c r="Q3645"/>
      <c r="R3645" s="37"/>
      <c r="S3645" s="185"/>
      <c r="T3645" s="62" t="str">
        <f>IF(N3645&lt;&gt;"Choose Race",VLOOKUP(Q3645,'Riders Names'!A$2:B$582,2,FALSE),"")</f>
        <v/>
      </c>
      <c r="U3645" s="45" t="str">
        <f>IF(P3645&gt;0,VLOOKUP(Q3645,'Riders Names'!A$2:B$582,1,FALSE),"")</f>
        <v/>
      </c>
      <c r="X3645" s="7" t="str">
        <f>IF('My Races'!$H$2="All",Q3645,CONCATENATE(Q3645,N3645))</f>
        <v>Choose Race</v>
      </c>
    </row>
    <row r="3646" spans="1:24" hidden="1" x14ac:dyDescent="0.2">
      <c r="A3646" s="73" t="str">
        <f t="shared" si="603"/>
        <v/>
      </c>
      <c r="B3646" s="3" t="str">
        <f t="shared" si="601"/>
        <v/>
      </c>
      <c r="E3646" s="14" t="str">
        <f t="shared" si="602"/>
        <v/>
      </c>
      <c r="F3646" s="3">
        <f t="shared" si="609"/>
        <v>8</v>
      </c>
      <c r="G3646" s="3" t="str">
        <f t="shared" si="604"/>
        <v/>
      </c>
      <c r="H3646" s="3">
        <f t="shared" si="610"/>
        <v>0</v>
      </c>
      <c r="I3646" s="3" t="str">
        <f t="shared" si="605"/>
        <v/>
      </c>
      <c r="K3646" s="3">
        <f t="shared" si="606"/>
        <v>61</v>
      </c>
      <c r="L3646" s="3" t="str">
        <f t="shared" si="607"/>
        <v/>
      </c>
      <c r="N3646" s="48" t="s">
        <v>52</v>
      </c>
      <c r="O3646" s="57">
        <f t="shared" si="608"/>
        <v>1</v>
      </c>
      <c r="P3646" s="36"/>
      <c r="Q3646"/>
      <c r="R3646" s="37"/>
      <c r="S3646" s="185"/>
      <c r="T3646" s="62" t="str">
        <f>IF(N3646&lt;&gt;"Choose Race",VLOOKUP(Q3646,'Riders Names'!A$2:B$582,2,FALSE),"")</f>
        <v/>
      </c>
      <c r="U3646" s="45" t="str">
        <f>IF(P3646&gt;0,VLOOKUP(Q3646,'Riders Names'!A$2:B$582,1,FALSE),"")</f>
        <v/>
      </c>
      <c r="X3646" s="7" t="str">
        <f>IF('My Races'!$H$2="All",Q3646,CONCATENATE(Q3646,N3646))</f>
        <v>Choose Race</v>
      </c>
    </row>
    <row r="3647" spans="1:24" hidden="1" x14ac:dyDescent="0.2">
      <c r="A3647" s="73" t="str">
        <f t="shared" si="603"/>
        <v/>
      </c>
      <c r="B3647" s="3" t="str">
        <f t="shared" si="601"/>
        <v/>
      </c>
      <c r="E3647" s="14" t="str">
        <f t="shared" si="602"/>
        <v/>
      </c>
      <c r="F3647" s="3">
        <f t="shared" si="609"/>
        <v>8</v>
      </c>
      <c r="G3647" s="3" t="str">
        <f t="shared" si="604"/>
        <v/>
      </c>
      <c r="H3647" s="3">
        <f t="shared" si="610"/>
        <v>0</v>
      </c>
      <c r="I3647" s="3" t="str">
        <f t="shared" si="605"/>
        <v/>
      </c>
      <c r="K3647" s="3">
        <f t="shared" si="606"/>
        <v>61</v>
      </c>
      <c r="L3647" s="3" t="str">
        <f t="shared" si="607"/>
        <v/>
      </c>
      <c r="N3647" s="48" t="s">
        <v>52</v>
      </c>
      <c r="O3647" s="57">
        <f t="shared" si="608"/>
        <v>1</v>
      </c>
      <c r="P3647" s="36"/>
      <c r="Q3647"/>
      <c r="R3647" s="37"/>
      <c r="S3647" s="185"/>
      <c r="T3647" s="62" t="str">
        <f>IF(N3647&lt;&gt;"Choose Race",VLOOKUP(Q3647,'Riders Names'!A$2:B$582,2,FALSE),"")</f>
        <v/>
      </c>
      <c r="U3647" s="45" t="str">
        <f>IF(P3647&gt;0,VLOOKUP(Q3647,'Riders Names'!A$2:B$582,1,FALSE),"")</f>
        <v/>
      </c>
      <c r="X3647" s="7" t="str">
        <f>IF('My Races'!$H$2="All",Q3647,CONCATENATE(Q3647,N3647))</f>
        <v>Choose Race</v>
      </c>
    </row>
    <row r="3648" spans="1:24" hidden="1" x14ac:dyDescent="0.2">
      <c r="A3648" s="73" t="str">
        <f t="shared" si="603"/>
        <v/>
      </c>
      <c r="B3648" s="3" t="str">
        <f t="shared" si="601"/>
        <v/>
      </c>
      <c r="E3648" s="14" t="str">
        <f t="shared" si="602"/>
        <v/>
      </c>
      <c r="F3648" s="3">
        <f t="shared" si="609"/>
        <v>8</v>
      </c>
      <c r="G3648" s="3" t="str">
        <f t="shared" si="604"/>
        <v/>
      </c>
      <c r="H3648" s="3">
        <f t="shared" si="610"/>
        <v>0</v>
      </c>
      <c r="I3648" s="3" t="str">
        <f t="shared" si="605"/>
        <v/>
      </c>
      <c r="K3648" s="3">
        <f t="shared" si="606"/>
        <v>61</v>
      </c>
      <c r="L3648" s="3" t="str">
        <f t="shared" si="607"/>
        <v/>
      </c>
      <c r="N3648" s="48" t="s">
        <v>52</v>
      </c>
      <c r="O3648" s="57">
        <f t="shared" si="608"/>
        <v>1</v>
      </c>
      <c r="P3648" s="36"/>
      <c r="Q3648"/>
      <c r="R3648" s="37"/>
      <c r="S3648" s="185"/>
      <c r="T3648" s="62" t="str">
        <f>IF(N3648&lt;&gt;"Choose Race",VLOOKUP(Q3648,'Riders Names'!A$2:B$582,2,FALSE),"")</f>
        <v/>
      </c>
      <c r="U3648" s="45" t="str">
        <f>IF(P3648&gt;0,VLOOKUP(Q3648,'Riders Names'!A$2:B$582,1,FALSE),"")</f>
        <v/>
      </c>
      <c r="X3648" s="7" t="str">
        <f>IF('My Races'!$H$2="All",Q3648,CONCATENATE(Q3648,N3648))</f>
        <v>Choose Race</v>
      </c>
    </row>
    <row r="3649" spans="1:24" hidden="1" x14ac:dyDescent="0.2">
      <c r="A3649" s="73" t="str">
        <f t="shared" si="603"/>
        <v/>
      </c>
      <c r="B3649" s="3" t="str">
        <f t="shared" si="601"/>
        <v/>
      </c>
      <c r="E3649" s="14" t="str">
        <f t="shared" si="602"/>
        <v/>
      </c>
      <c r="F3649" s="3">
        <f t="shared" si="609"/>
        <v>8</v>
      </c>
      <c r="G3649" s="3" t="str">
        <f t="shared" si="604"/>
        <v/>
      </c>
      <c r="H3649" s="3">
        <f t="shared" si="610"/>
        <v>0</v>
      </c>
      <c r="I3649" s="3" t="str">
        <f t="shared" si="605"/>
        <v/>
      </c>
      <c r="K3649" s="3">
        <f t="shared" si="606"/>
        <v>61</v>
      </c>
      <c r="L3649" s="3" t="str">
        <f t="shared" si="607"/>
        <v/>
      </c>
      <c r="N3649" s="48" t="s">
        <v>52</v>
      </c>
      <c r="O3649" s="57">
        <f t="shared" si="608"/>
        <v>1</v>
      </c>
      <c r="P3649" s="36"/>
      <c r="Q3649"/>
      <c r="R3649" s="37"/>
      <c r="S3649" s="185"/>
      <c r="T3649" s="62" t="str">
        <f>IF(N3649&lt;&gt;"Choose Race",VLOOKUP(Q3649,'Riders Names'!A$2:B$582,2,FALSE),"")</f>
        <v/>
      </c>
      <c r="U3649" s="45" t="str">
        <f>IF(P3649&gt;0,VLOOKUP(Q3649,'Riders Names'!A$2:B$582,1,FALSE),"")</f>
        <v/>
      </c>
      <c r="X3649" s="7" t="str">
        <f>IF('My Races'!$H$2="All",Q3649,CONCATENATE(Q3649,N3649))</f>
        <v>Choose Race</v>
      </c>
    </row>
    <row r="3650" spans="1:24" hidden="1" x14ac:dyDescent="0.2">
      <c r="A3650" s="73" t="str">
        <f t="shared" si="603"/>
        <v/>
      </c>
      <c r="B3650" s="3" t="str">
        <f t="shared" si="601"/>
        <v/>
      </c>
      <c r="E3650" s="14" t="str">
        <f t="shared" si="602"/>
        <v/>
      </c>
      <c r="F3650" s="3">
        <f t="shared" si="609"/>
        <v>8</v>
      </c>
      <c r="G3650" s="3" t="str">
        <f t="shared" si="604"/>
        <v/>
      </c>
      <c r="H3650" s="3">
        <f t="shared" si="610"/>
        <v>0</v>
      </c>
      <c r="I3650" s="3" t="str">
        <f t="shared" si="605"/>
        <v/>
      </c>
      <c r="K3650" s="3">
        <f t="shared" si="606"/>
        <v>61</v>
      </c>
      <c r="L3650" s="3" t="str">
        <f t="shared" si="607"/>
        <v/>
      </c>
      <c r="N3650" s="48" t="s">
        <v>52</v>
      </c>
      <c r="O3650" s="57">
        <f t="shared" si="608"/>
        <v>1</v>
      </c>
      <c r="P3650" s="36"/>
      <c r="Q3650"/>
      <c r="R3650" s="37"/>
      <c r="S3650" s="185"/>
      <c r="T3650" s="62" t="str">
        <f>IF(N3650&lt;&gt;"Choose Race",VLOOKUP(Q3650,'Riders Names'!A$2:B$582,2,FALSE),"")</f>
        <v/>
      </c>
      <c r="U3650" s="45" t="str">
        <f>IF(P3650&gt;0,VLOOKUP(Q3650,'Riders Names'!A$2:B$582,1,FALSE),"")</f>
        <v/>
      </c>
      <c r="X3650" s="7" t="str">
        <f>IF('My Races'!$H$2="All",Q3650,CONCATENATE(Q3650,N3650))</f>
        <v>Choose Race</v>
      </c>
    </row>
    <row r="3651" spans="1:24" hidden="1" x14ac:dyDescent="0.2">
      <c r="A3651" s="73" t="str">
        <f t="shared" si="603"/>
        <v/>
      </c>
      <c r="B3651" s="3" t="str">
        <f t="shared" ref="B3651:B3714" si="611">IF(N3651=$AA$11,RANK(A3651,A$3:A$5000,1),"")</f>
        <v/>
      </c>
      <c r="E3651" s="14" t="str">
        <f t="shared" ref="E3651:E3714" si="612">IF(N3651=$AA$11,P3651,"")</f>
        <v/>
      </c>
      <c r="F3651" s="3">
        <f t="shared" si="609"/>
        <v>8</v>
      </c>
      <c r="G3651" s="3" t="str">
        <f t="shared" si="604"/>
        <v/>
      </c>
      <c r="H3651" s="3">
        <f t="shared" si="610"/>
        <v>0</v>
      </c>
      <c r="I3651" s="3" t="str">
        <f t="shared" si="605"/>
        <v/>
      </c>
      <c r="K3651" s="3">
        <f t="shared" si="606"/>
        <v>61</v>
      </c>
      <c r="L3651" s="3" t="str">
        <f t="shared" si="607"/>
        <v/>
      </c>
      <c r="N3651" s="48" t="s">
        <v>52</v>
      </c>
      <c r="O3651" s="57">
        <f t="shared" si="608"/>
        <v>1</v>
      </c>
      <c r="P3651" s="36"/>
      <c r="Q3651"/>
      <c r="R3651" s="37"/>
      <c r="S3651" s="185"/>
      <c r="T3651" s="62" t="str">
        <f>IF(N3651&lt;&gt;"Choose Race",VLOOKUP(Q3651,'Riders Names'!A$2:B$582,2,FALSE),"")</f>
        <v/>
      </c>
      <c r="U3651" s="45" t="str">
        <f>IF(P3651&gt;0,VLOOKUP(Q3651,'Riders Names'!A$2:B$582,1,FALSE),"")</f>
        <v/>
      </c>
      <c r="X3651" s="7" t="str">
        <f>IF('My Races'!$H$2="All",Q3651,CONCATENATE(Q3651,N3651))</f>
        <v>Choose Race</v>
      </c>
    </row>
    <row r="3652" spans="1:24" hidden="1" x14ac:dyDescent="0.2">
      <c r="A3652" s="73" t="str">
        <f t="shared" ref="A3652:A3715" si="613">IF(AND(N3652=$AA$11,$AA$7="All"),R3652,IF(AND(N3652=$AA$11,$AA$7=T3652),R3652,""))</f>
        <v/>
      </c>
      <c r="B3652" s="3" t="str">
        <f t="shared" si="611"/>
        <v/>
      </c>
      <c r="E3652" s="14" t="str">
        <f t="shared" si="612"/>
        <v/>
      </c>
      <c r="F3652" s="3">
        <f t="shared" si="609"/>
        <v>8</v>
      </c>
      <c r="G3652" s="3" t="str">
        <f t="shared" ref="G3652:G3715" si="614">IF(F3652&lt;&gt;F3651,F3652,"")</f>
        <v/>
      </c>
      <c r="H3652" s="3">
        <f t="shared" si="610"/>
        <v>0</v>
      </c>
      <c r="I3652" s="3" t="str">
        <f t="shared" ref="I3652:I3715" si="615">IF(H3652&lt;&gt;H3651,CONCATENATE($AA$11,H3652),"")</f>
        <v/>
      </c>
      <c r="K3652" s="3">
        <f t="shared" si="606"/>
        <v>61</v>
      </c>
      <c r="L3652" s="3" t="str">
        <f t="shared" si="607"/>
        <v/>
      </c>
      <c r="N3652" s="48" t="s">
        <v>52</v>
      </c>
      <c r="O3652" s="57">
        <f t="shared" si="608"/>
        <v>1</v>
      </c>
      <c r="P3652" s="36"/>
      <c r="Q3652"/>
      <c r="R3652" s="37"/>
      <c r="S3652" s="185"/>
      <c r="T3652" s="62" t="str">
        <f>IF(N3652&lt;&gt;"Choose Race",VLOOKUP(Q3652,'Riders Names'!A$2:B$582,2,FALSE),"")</f>
        <v/>
      </c>
      <c r="U3652" s="45" t="str">
        <f>IF(P3652&gt;0,VLOOKUP(Q3652,'Riders Names'!A$2:B$582,1,FALSE),"")</f>
        <v/>
      </c>
      <c r="X3652" s="7" t="str">
        <f>IF('My Races'!$H$2="All",Q3652,CONCATENATE(Q3652,N3652))</f>
        <v>Choose Race</v>
      </c>
    </row>
    <row r="3653" spans="1:24" hidden="1" x14ac:dyDescent="0.2">
      <c r="A3653" s="73" t="str">
        <f t="shared" si="613"/>
        <v/>
      </c>
      <c r="B3653" s="3" t="str">
        <f t="shared" si="611"/>
        <v/>
      </c>
      <c r="E3653" s="14" t="str">
        <f t="shared" si="612"/>
        <v/>
      </c>
      <c r="F3653" s="3">
        <f t="shared" si="609"/>
        <v>8</v>
      </c>
      <c r="G3653" s="3" t="str">
        <f t="shared" si="614"/>
        <v/>
      </c>
      <c r="H3653" s="3">
        <f t="shared" si="610"/>
        <v>0</v>
      </c>
      <c r="I3653" s="3" t="str">
        <f t="shared" si="615"/>
        <v/>
      </c>
      <c r="K3653" s="3">
        <f t="shared" si="606"/>
        <v>61</v>
      </c>
      <c r="L3653" s="3" t="str">
        <f t="shared" si="607"/>
        <v/>
      </c>
      <c r="N3653" s="48" t="s">
        <v>52</v>
      </c>
      <c r="O3653" s="57">
        <f t="shared" si="608"/>
        <v>1</v>
      </c>
      <c r="P3653" s="36"/>
      <c r="Q3653"/>
      <c r="R3653" s="37"/>
      <c r="S3653" s="185"/>
      <c r="T3653" s="62" t="str">
        <f>IF(N3653&lt;&gt;"Choose Race",VLOOKUP(Q3653,'Riders Names'!A$2:B$582,2,FALSE),"")</f>
        <v/>
      </c>
      <c r="U3653" s="45" t="str">
        <f>IF(P3653&gt;0,VLOOKUP(Q3653,'Riders Names'!A$2:B$582,1,FALSE),"")</f>
        <v/>
      </c>
      <c r="X3653" s="7" t="str">
        <f>IF('My Races'!$H$2="All",Q3653,CONCATENATE(Q3653,N3653))</f>
        <v>Choose Race</v>
      </c>
    </row>
    <row r="3654" spans="1:24" hidden="1" x14ac:dyDescent="0.2">
      <c r="A3654" s="73" t="str">
        <f t="shared" si="613"/>
        <v/>
      </c>
      <c r="B3654" s="3" t="str">
        <f t="shared" si="611"/>
        <v/>
      </c>
      <c r="E3654" s="14" t="str">
        <f t="shared" si="612"/>
        <v/>
      </c>
      <c r="F3654" s="3">
        <f t="shared" si="609"/>
        <v>8</v>
      </c>
      <c r="G3654" s="3" t="str">
        <f t="shared" si="614"/>
        <v/>
      </c>
      <c r="H3654" s="3">
        <f t="shared" si="610"/>
        <v>0</v>
      </c>
      <c r="I3654" s="3" t="str">
        <f t="shared" si="615"/>
        <v/>
      </c>
      <c r="K3654" s="3">
        <f t="shared" si="606"/>
        <v>61</v>
      </c>
      <c r="L3654" s="3" t="str">
        <f t="shared" si="607"/>
        <v/>
      </c>
      <c r="N3654" s="48" t="s">
        <v>52</v>
      </c>
      <c r="O3654" s="57">
        <f t="shared" si="608"/>
        <v>1</v>
      </c>
      <c r="P3654" s="36"/>
      <c r="Q3654"/>
      <c r="R3654" s="37"/>
      <c r="S3654" s="185"/>
      <c r="T3654" s="62" t="str">
        <f>IF(N3654&lt;&gt;"Choose Race",VLOOKUP(Q3654,'Riders Names'!A$2:B$582,2,FALSE),"")</f>
        <v/>
      </c>
      <c r="U3654" s="45" t="str">
        <f>IF(P3654&gt;0,VLOOKUP(Q3654,'Riders Names'!A$2:B$582,1,FALSE),"")</f>
        <v/>
      </c>
      <c r="X3654" s="7" t="str">
        <f>IF('My Races'!$H$2="All",Q3654,CONCATENATE(Q3654,N3654))</f>
        <v>Choose Race</v>
      </c>
    </row>
    <row r="3655" spans="1:24" hidden="1" x14ac:dyDescent="0.2">
      <c r="A3655" s="73" t="str">
        <f t="shared" si="613"/>
        <v/>
      </c>
      <c r="B3655" s="3" t="str">
        <f t="shared" si="611"/>
        <v/>
      </c>
      <c r="E3655" s="14" t="str">
        <f t="shared" si="612"/>
        <v/>
      </c>
      <c r="F3655" s="3">
        <f t="shared" si="609"/>
        <v>8</v>
      </c>
      <c r="G3655" s="3" t="str">
        <f t="shared" si="614"/>
        <v/>
      </c>
      <c r="H3655" s="3">
        <f t="shared" si="610"/>
        <v>0</v>
      </c>
      <c r="I3655" s="3" t="str">
        <f t="shared" si="615"/>
        <v/>
      </c>
      <c r="K3655" s="3">
        <f t="shared" si="606"/>
        <v>61</v>
      </c>
      <c r="L3655" s="3" t="str">
        <f t="shared" si="607"/>
        <v/>
      </c>
      <c r="N3655" s="48" t="s">
        <v>52</v>
      </c>
      <c r="O3655" s="57">
        <f t="shared" si="608"/>
        <v>1</v>
      </c>
      <c r="P3655" s="36"/>
      <c r="Q3655"/>
      <c r="R3655" s="37"/>
      <c r="S3655" s="185"/>
      <c r="T3655" s="62" t="str">
        <f>IF(N3655&lt;&gt;"Choose Race",VLOOKUP(Q3655,'Riders Names'!A$2:B$582,2,FALSE),"")</f>
        <v/>
      </c>
      <c r="U3655" s="45" t="str">
        <f>IF(P3655&gt;0,VLOOKUP(Q3655,'Riders Names'!A$2:B$582,1,FALSE),"")</f>
        <v/>
      </c>
      <c r="X3655" s="7" t="str">
        <f>IF('My Races'!$H$2="All",Q3655,CONCATENATE(Q3655,N3655))</f>
        <v>Choose Race</v>
      </c>
    </row>
    <row r="3656" spans="1:24" hidden="1" x14ac:dyDescent="0.2">
      <c r="A3656" s="73" t="str">
        <f t="shared" si="613"/>
        <v/>
      </c>
      <c r="B3656" s="3" t="str">
        <f t="shared" si="611"/>
        <v/>
      </c>
      <c r="E3656" s="14" t="str">
        <f t="shared" si="612"/>
        <v/>
      </c>
      <c r="F3656" s="3">
        <f t="shared" si="609"/>
        <v>8</v>
      </c>
      <c r="G3656" s="3" t="str">
        <f t="shared" si="614"/>
        <v/>
      </c>
      <c r="H3656" s="3">
        <f t="shared" si="610"/>
        <v>0</v>
      </c>
      <c r="I3656" s="3" t="str">
        <f t="shared" si="615"/>
        <v/>
      </c>
      <c r="K3656" s="3">
        <f t="shared" si="606"/>
        <v>61</v>
      </c>
      <c r="L3656" s="3" t="str">
        <f t="shared" si="607"/>
        <v/>
      </c>
      <c r="N3656" s="48" t="s">
        <v>52</v>
      </c>
      <c r="O3656" s="57">
        <f t="shared" si="608"/>
        <v>1</v>
      </c>
      <c r="P3656" s="36"/>
      <c r="Q3656"/>
      <c r="R3656" s="37"/>
      <c r="S3656" s="185"/>
      <c r="T3656" s="62" t="str">
        <f>IF(N3656&lt;&gt;"Choose Race",VLOOKUP(Q3656,'Riders Names'!A$2:B$582,2,FALSE),"")</f>
        <v/>
      </c>
      <c r="U3656" s="45" t="str">
        <f>IF(P3656&gt;0,VLOOKUP(Q3656,'Riders Names'!A$2:B$582,1,FALSE),"")</f>
        <v/>
      </c>
      <c r="X3656" s="7" t="str">
        <f>IF('My Races'!$H$2="All",Q3656,CONCATENATE(Q3656,N3656))</f>
        <v>Choose Race</v>
      </c>
    </row>
    <row r="3657" spans="1:24" hidden="1" x14ac:dyDescent="0.2">
      <c r="A3657" s="73" t="str">
        <f t="shared" si="613"/>
        <v/>
      </c>
      <c r="B3657" s="3" t="str">
        <f t="shared" si="611"/>
        <v/>
      </c>
      <c r="E3657" s="14" t="str">
        <f t="shared" si="612"/>
        <v/>
      </c>
      <c r="F3657" s="3">
        <f t="shared" si="609"/>
        <v>8</v>
      </c>
      <c r="G3657" s="3" t="str">
        <f t="shared" si="614"/>
        <v/>
      </c>
      <c r="H3657" s="3">
        <f t="shared" si="610"/>
        <v>0</v>
      </c>
      <c r="I3657" s="3" t="str">
        <f t="shared" si="615"/>
        <v/>
      </c>
      <c r="K3657" s="3">
        <f t="shared" ref="K3657:K3720" si="616">IF(X3657=$AA$6,K3656+1,K3656)</f>
        <v>61</v>
      </c>
      <c r="L3657" s="3" t="str">
        <f t="shared" ref="L3657:L3720" si="617">IF(K3657&lt;&gt;K3656,CONCATENATE($AA$4,K3657),"")</f>
        <v/>
      </c>
      <c r="N3657" s="48" t="s">
        <v>52</v>
      </c>
      <c r="O3657" s="57">
        <f t="shared" si="608"/>
        <v>1</v>
      </c>
      <c r="P3657" s="36"/>
      <c r="Q3657"/>
      <c r="R3657" s="37"/>
      <c r="S3657" s="185"/>
      <c r="T3657" s="62" t="str">
        <f>IF(N3657&lt;&gt;"Choose Race",VLOOKUP(Q3657,'Riders Names'!A$2:B$582,2,FALSE),"")</f>
        <v/>
      </c>
      <c r="U3657" s="45" t="str">
        <f>IF(P3657&gt;0,VLOOKUP(Q3657,'Riders Names'!A$2:B$582,1,FALSE),"")</f>
        <v/>
      </c>
      <c r="X3657" s="7" t="str">
        <f>IF('My Races'!$H$2="All",Q3657,CONCATENATE(Q3657,N3657))</f>
        <v>Choose Race</v>
      </c>
    </row>
    <row r="3658" spans="1:24" hidden="1" x14ac:dyDescent="0.2">
      <c r="A3658" s="73" t="str">
        <f t="shared" si="613"/>
        <v/>
      </c>
      <c r="B3658" s="3" t="str">
        <f t="shared" si="611"/>
        <v/>
      </c>
      <c r="E3658" s="14" t="str">
        <f t="shared" si="612"/>
        <v/>
      </c>
      <c r="F3658" s="3">
        <f t="shared" si="609"/>
        <v>8</v>
      </c>
      <c r="G3658" s="3" t="str">
        <f t="shared" si="614"/>
        <v/>
      </c>
      <c r="H3658" s="3">
        <f t="shared" si="610"/>
        <v>0</v>
      </c>
      <c r="I3658" s="3" t="str">
        <f t="shared" si="615"/>
        <v/>
      </c>
      <c r="K3658" s="3">
        <f t="shared" si="616"/>
        <v>61</v>
      </c>
      <c r="L3658" s="3" t="str">
        <f t="shared" si="617"/>
        <v/>
      </c>
      <c r="N3658" s="48" t="s">
        <v>52</v>
      </c>
      <c r="O3658" s="57">
        <f t="shared" si="608"/>
        <v>1</v>
      </c>
      <c r="P3658" s="36"/>
      <c r="Q3658"/>
      <c r="R3658" s="37"/>
      <c r="S3658" s="185"/>
      <c r="T3658" s="62" t="str">
        <f>IF(N3658&lt;&gt;"Choose Race",VLOOKUP(Q3658,'Riders Names'!A$2:B$582,2,FALSE),"")</f>
        <v/>
      </c>
      <c r="U3658" s="45" t="str">
        <f>IF(P3658&gt;0,VLOOKUP(Q3658,'Riders Names'!A$2:B$582,1,FALSE),"")</f>
        <v/>
      </c>
      <c r="X3658" s="7" t="str">
        <f>IF('My Races'!$H$2="All",Q3658,CONCATENATE(Q3658,N3658))</f>
        <v>Choose Race</v>
      </c>
    </row>
    <row r="3659" spans="1:24" hidden="1" x14ac:dyDescent="0.2">
      <c r="A3659" s="73" t="str">
        <f t="shared" si="613"/>
        <v/>
      </c>
      <c r="B3659" s="3" t="str">
        <f t="shared" si="611"/>
        <v/>
      </c>
      <c r="E3659" s="14" t="str">
        <f t="shared" si="612"/>
        <v/>
      </c>
      <c r="F3659" s="3">
        <f t="shared" si="609"/>
        <v>8</v>
      </c>
      <c r="G3659" s="3" t="str">
        <f t="shared" si="614"/>
        <v/>
      </c>
      <c r="H3659" s="3">
        <f t="shared" si="610"/>
        <v>0</v>
      </c>
      <c r="I3659" s="3" t="str">
        <f t="shared" si="615"/>
        <v/>
      </c>
      <c r="K3659" s="3">
        <f t="shared" si="616"/>
        <v>61</v>
      </c>
      <c r="L3659" s="3" t="str">
        <f t="shared" si="617"/>
        <v/>
      </c>
      <c r="N3659" s="48" t="s">
        <v>52</v>
      </c>
      <c r="O3659" s="57">
        <f t="shared" si="608"/>
        <v>1</v>
      </c>
      <c r="P3659" s="36"/>
      <c r="Q3659"/>
      <c r="R3659" s="37"/>
      <c r="S3659" s="185"/>
      <c r="T3659" s="62" t="str">
        <f>IF(N3659&lt;&gt;"Choose Race",VLOOKUP(Q3659,'Riders Names'!A$2:B$582,2,FALSE),"")</f>
        <v/>
      </c>
      <c r="U3659" s="45" t="str">
        <f>IF(P3659&gt;0,VLOOKUP(Q3659,'Riders Names'!A$2:B$582,1,FALSE),"")</f>
        <v/>
      </c>
      <c r="X3659" s="7" t="str">
        <f>IF('My Races'!$H$2="All",Q3659,CONCATENATE(Q3659,N3659))</f>
        <v>Choose Race</v>
      </c>
    </row>
    <row r="3660" spans="1:24" hidden="1" x14ac:dyDescent="0.2">
      <c r="A3660" s="73" t="str">
        <f t="shared" si="613"/>
        <v/>
      </c>
      <c r="B3660" s="3" t="str">
        <f t="shared" si="611"/>
        <v/>
      </c>
      <c r="E3660" s="14" t="str">
        <f t="shared" si="612"/>
        <v/>
      </c>
      <c r="F3660" s="3">
        <f t="shared" si="609"/>
        <v>8</v>
      </c>
      <c r="G3660" s="3" t="str">
        <f t="shared" si="614"/>
        <v/>
      </c>
      <c r="H3660" s="3">
        <f t="shared" si="610"/>
        <v>0</v>
      </c>
      <c r="I3660" s="3" t="str">
        <f t="shared" si="615"/>
        <v/>
      </c>
      <c r="K3660" s="3">
        <f t="shared" si="616"/>
        <v>61</v>
      </c>
      <c r="L3660" s="3" t="str">
        <f t="shared" si="617"/>
        <v/>
      </c>
      <c r="N3660" s="48" t="s">
        <v>52</v>
      </c>
      <c r="O3660" s="57">
        <f t="shared" si="608"/>
        <v>1</v>
      </c>
      <c r="P3660" s="36"/>
      <c r="Q3660"/>
      <c r="R3660" s="37"/>
      <c r="S3660" s="185"/>
      <c r="T3660" s="62" t="str">
        <f>IF(N3660&lt;&gt;"Choose Race",VLOOKUP(Q3660,'Riders Names'!A$2:B$582,2,FALSE),"")</f>
        <v/>
      </c>
      <c r="U3660" s="45" t="str">
        <f>IF(P3660&gt;0,VLOOKUP(Q3660,'Riders Names'!A$2:B$582,1,FALSE),"")</f>
        <v/>
      </c>
      <c r="X3660" s="7" t="str">
        <f>IF('My Races'!$H$2="All",Q3660,CONCATENATE(Q3660,N3660))</f>
        <v>Choose Race</v>
      </c>
    </row>
    <row r="3661" spans="1:24" hidden="1" x14ac:dyDescent="0.2">
      <c r="A3661" s="73" t="str">
        <f t="shared" si="613"/>
        <v/>
      </c>
      <c r="B3661" s="3" t="str">
        <f t="shared" si="611"/>
        <v/>
      </c>
      <c r="E3661" s="14" t="str">
        <f t="shared" si="612"/>
        <v/>
      </c>
      <c r="F3661" s="3">
        <f t="shared" si="609"/>
        <v>8</v>
      </c>
      <c r="G3661" s="3" t="str">
        <f t="shared" si="614"/>
        <v/>
      </c>
      <c r="H3661" s="3">
        <f t="shared" si="610"/>
        <v>0</v>
      </c>
      <c r="I3661" s="3" t="str">
        <f t="shared" si="615"/>
        <v/>
      </c>
      <c r="K3661" s="3">
        <f t="shared" si="616"/>
        <v>61</v>
      </c>
      <c r="L3661" s="3" t="str">
        <f t="shared" si="617"/>
        <v/>
      </c>
      <c r="N3661" s="48" t="s">
        <v>52</v>
      </c>
      <c r="O3661" s="57">
        <f t="shared" si="608"/>
        <v>1</v>
      </c>
      <c r="P3661" s="36"/>
      <c r="Q3661"/>
      <c r="R3661" s="37"/>
      <c r="S3661" s="185"/>
      <c r="T3661" s="62" t="str">
        <f>IF(N3661&lt;&gt;"Choose Race",VLOOKUP(Q3661,'Riders Names'!A$2:B$582,2,FALSE),"")</f>
        <v/>
      </c>
      <c r="U3661" s="45" t="str">
        <f>IF(P3661&gt;0,VLOOKUP(Q3661,'Riders Names'!A$2:B$582,1,FALSE),"")</f>
        <v/>
      </c>
      <c r="X3661" s="7" t="str">
        <f>IF('My Races'!$H$2="All",Q3661,CONCATENATE(Q3661,N3661))</f>
        <v>Choose Race</v>
      </c>
    </row>
    <row r="3662" spans="1:24" hidden="1" x14ac:dyDescent="0.2">
      <c r="A3662" s="73" t="str">
        <f t="shared" si="613"/>
        <v/>
      </c>
      <c r="B3662" s="3" t="str">
        <f t="shared" si="611"/>
        <v/>
      </c>
      <c r="E3662" s="14" t="str">
        <f t="shared" si="612"/>
        <v/>
      </c>
      <c r="F3662" s="3">
        <f t="shared" si="609"/>
        <v>8</v>
      </c>
      <c r="G3662" s="3" t="str">
        <f t="shared" si="614"/>
        <v/>
      </c>
      <c r="H3662" s="3">
        <f t="shared" si="610"/>
        <v>0</v>
      </c>
      <c r="I3662" s="3" t="str">
        <f t="shared" si="615"/>
        <v/>
      </c>
      <c r="K3662" s="3">
        <f t="shared" si="616"/>
        <v>61</v>
      </c>
      <c r="L3662" s="3" t="str">
        <f t="shared" si="617"/>
        <v/>
      </c>
      <c r="N3662" s="48" t="s">
        <v>52</v>
      </c>
      <c r="O3662" s="57">
        <f t="shared" si="608"/>
        <v>1</v>
      </c>
      <c r="P3662" s="36"/>
      <c r="Q3662"/>
      <c r="R3662" s="37"/>
      <c r="S3662" s="185"/>
      <c r="T3662" s="62" t="str">
        <f>IF(N3662&lt;&gt;"Choose Race",VLOOKUP(Q3662,'Riders Names'!A$2:B$582,2,FALSE),"")</f>
        <v/>
      </c>
      <c r="U3662" s="45" t="str">
        <f>IF(P3662&gt;0,VLOOKUP(Q3662,'Riders Names'!A$2:B$582,1,FALSE),"")</f>
        <v/>
      </c>
      <c r="X3662" s="7" t="str">
        <f>IF('My Races'!$H$2="All",Q3662,CONCATENATE(Q3662,N3662))</f>
        <v>Choose Race</v>
      </c>
    </row>
    <row r="3663" spans="1:24" hidden="1" x14ac:dyDescent="0.2">
      <c r="A3663" s="73" t="str">
        <f t="shared" si="613"/>
        <v/>
      </c>
      <c r="B3663" s="3" t="str">
        <f t="shared" si="611"/>
        <v/>
      </c>
      <c r="E3663" s="14" t="str">
        <f t="shared" si="612"/>
        <v/>
      </c>
      <c r="F3663" s="3">
        <f t="shared" si="609"/>
        <v>8</v>
      </c>
      <c r="G3663" s="3" t="str">
        <f t="shared" si="614"/>
        <v/>
      </c>
      <c r="H3663" s="3">
        <f t="shared" si="610"/>
        <v>0</v>
      </c>
      <c r="I3663" s="3" t="str">
        <f t="shared" si="615"/>
        <v/>
      </c>
      <c r="K3663" s="3">
        <f t="shared" si="616"/>
        <v>61</v>
      </c>
      <c r="L3663" s="3" t="str">
        <f t="shared" si="617"/>
        <v/>
      </c>
      <c r="N3663" s="48" t="s">
        <v>52</v>
      </c>
      <c r="O3663" s="57">
        <f t="shared" si="608"/>
        <v>1</v>
      </c>
      <c r="P3663" s="36"/>
      <c r="Q3663"/>
      <c r="R3663" s="37"/>
      <c r="S3663" s="185"/>
      <c r="T3663" s="62" t="str">
        <f>IF(N3663&lt;&gt;"Choose Race",VLOOKUP(Q3663,'Riders Names'!A$2:B$582,2,FALSE),"")</f>
        <v/>
      </c>
      <c r="U3663" s="45" t="str">
        <f>IF(P3663&gt;0,VLOOKUP(Q3663,'Riders Names'!A$2:B$582,1,FALSE),"")</f>
        <v/>
      </c>
      <c r="X3663" s="7" t="str">
        <f>IF('My Races'!$H$2="All",Q3663,CONCATENATE(Q3663,N3663))</f>
        <v>Choose Race</v>
      </c>
    </row>
    <row r="3664" spans="1:24" hidden="1" x14ac:dyDescent="0.2">
      <c r="A3664" s="73" t="str">
        <f t="shared" si="613"/>
        <v/>
      </c>
      <c r="B3664" s="3" t="str">
        <f t="shared" si="611"/>
        <v/>
      </c>
      <c r="E3664" s="14" t="str">
        <f t="shared" si="612"/>
        <v/>
      </c>
      <c r="F3664" s="3">
        <f t="shared" si="609"/>
        <v>8</v>
      </c>
      <c r="G3664" s="3" t="str">
        <f t="shared" si="614"/>
        <v/>
      </c>
      <c r="H3664" s="3">
        <f t="shared" si="610"/>
        <v>0</v>
      </c>
      <c r="I3664" s="3" t="str">
        <f t="shared" si="615"/>
        <v/>
      </c>
      <c r="K3664" s="3">
        <f t="shared" si="616"/>
        <v>61</v>
      </c>
      <c r="L3664" s="3" t="str">
        <f t="shared" si="617"/>
        <v/>
      </c>
      <c r="N3664" s="48" t="s">
        <v>52</v>
      </c>
      <c r="O3664" s="57">
        <f t="shared" ref="O3664:O3727" si="618">IF(AND(N3664&lt;&gt;"Choose Race",N3664=N3663),O3663+1,1)</f>
        <v>1</v>
      </c>
      <c r="P3664" s="36"/>
      <c r="Q3664"/>
      <c r="R3664" s="37"/>
      <c r="S3664" s="185"/>
      <c r="T3664" s="62" t="str">
        <f>IF(N3664&lt;&gt;"Choose Race",VLOOKUP(Q3664,'Riders Names'!A$2:B$582,2,FALSE),"")</f>
        <v/>
      </c>
      <c r="U3664" s="45" t="str">
        <f>IF(P3664&gt;0,VLOOKUP(Q3664,'Riders Names'!A$2:B$582,1,FALSE),"")</f>
        <v/>
      </c>
      <c r="X3664" s="7" t="str">
        <f>IF('My Races'!$H$2="All",Q3664,CONCATENATE(Q3664,N3664))</f>
        <v>Choose Race</v>
      </c>
    </row>
    <row r="3665" spans="1:24" hidden="1" x14ac:dyDescent="0.2">
      <c r="A3665" s="73" t="str">
        <f t="shared" si="613"/>
        <v/>
      </c>
      <c r="B3665" s="3" t="str">
        <f t="shared" si="611"/>
        <v/>
      </c>
      <c r="E3665" s="14" t="str">
        <f t="shared" si="612"/>
        <v/>
      </c>
      <c r="F3665" s="3">
        <f t="shared" si="609"/>
        <v>8</v>
      </c>
      <c r="G3665" s="3" t="str">
        <f t="shared" si="614"/>
        <v/>
      </c>
      <c r="H3665" s="3">
        <f t="shared" si="610"/>
        <v>0</v>
      </c>
      <c r="I3665" s="3" t="str">
        <f t="shared" si="615"/>
        <v/>
      </c>
      <c r="K3665" s="3">
        <f t="shared" si="616"/>
        <v>61</v>
      </c>
      <c r="L3665" s="3" t="str">
        <f t="shared" si="617"/>
        <v/>
      </c>
      <c r="N3665" s="48" t="s">
        <v>52</v>
      </c>
      <c r="O3665" s="57">
        <f t="shared" si="618"/>
        <v>1</v>
      </c>
      <c r="P3665" s="36"/>
      <c r="Q3665"/>
      <c r="R3665" s="37"/>
      <c r="S3665" s="185"/>
      <c r="T3665" s="62" t="str">
        <f>IF(N3665&lt;&gt;"Choose Race",VLOOKUP(Q3665,'Riders Names'!A$2:B$582,2,FALSE),"")</f>
        <v/>
      </c>
      <c r="U3665" s="45" t="str">
        <f>IF(P3665&gt;0,VLOOKUP(Q3665,'Riders Names'!A$2:B$582,1,FALSE),"")</f>
        <v/>
      </c>
      <c r="X3665" s="7" t="str">
        <f>IF('My Races'!$H$2="All",Q3665,CONCATENATE(Q3665,N3665))</f>
        <v>Choose Race</v>
      </c>
    </row>
    <row r="3666" spans="1:24" hidden="1" x14ac:dyDescent="0.2">
      <c r="A3666" s="73" t="str">
        <f t="shared" si="613"/>
        <v/>
      </c>
      <c r="B3666" s="3" t="str">
        <f t="shared" si="611"/>
        <v/>
      </c>
      <c r="E3666" s="14" t="str">
        <f t="shared" si="612"/>
        <v/>
      </c>
      <c r="F3666" s="3">
        <f t="shared" si="609"/>
        <v>8</v>
      </c>
      <c r="G3666" s="3" t="str">
        <f t="shared" si="614"/>
        <v/>
      </c>
      <c r="H3666" s="3">
        <f t="shared" si="610"/>
        <v>0</v>
      </c>
      <c r="I3666" s="3" t="str">
        <f t="shared" si="615"/>
        <v/>
      </c>
      <c r="K3666" s="3">
        <f t="shared" si="616"/>
        <v>61</v>
      </c>
      <c r="L3666" s="3" t="str">
        <f t="shared" si="617"/>
        <v/>
      </c>
      <c r="N3666" s="48" t="s">
        <v>52</v>
      </c>
      <c r="O3666" s="57">
        <f t="shared" si="618"/>
        <v>1</v>
      </c>
      <c r="P3666" s="36"/>
      <c r="Q3666"/>
      <c r="R3666" s="37"/>
      <c r="S3666" s="185"/>
      <c r="T3666" s="62" t="str">
        <f>IF(N3666&lt;&gt;"Choose Race",VLOOKUP(Q3666,'Riders Names'!A$2:B$582,2,FALSE),"")</f>
        <v/>
      </c>
      <c r="U3666" s="45" t="str">
        <f>IF(P3666&gt;0,VLOOKUP(Q3666,'Riders Names'!A$2:B$582,1,FALSE),"")</f>
        <v/>
      </c>
      <c r="X3666" s="7" t="str">
        <f>IF('My Races'!$H$2="All",Q3666,CONCATENATE(Q3666,N3666))</f>
        <v>Choose Race</v>
      </c>
    </row>
    <row r="3667" spans="1:24" hidden="1" x14ac:dyDescent="0.2">
      <c r="A3667" s="73" t="str">
        <f t="shared" si="613"/>
        <v/>
      </c>
      <c r="B3667" s="3" t="str">
        <f t="shared" si="611"/>
        <v/>
      </c>
      <c r="E3667" s="14" t="str">
        <f t="shared" si="612"/>
        <v/>
      </c>
      <c r="F3667" s="3">
        <f t="shared" ref="F3667:F3730" si="619">IF(AND(E3667&lt;&gt;"",E3666&lt;&gt;E3667),F3666+1,F3666)</f>
        <v>8</v>
      </c>
      <c r="G3667" s="3" t="str">
        <f t="shared" si="614"/>
        <v/>
      </c>
      <c r="H3667" s="3">
        <f t="shared" si="610"/>
        <v>0</v>
      </c>
      <c r="I3667" s="3" t="str">
        <f t="shared" si="615"/>
        <v/>
      </c>
      <c r="K3667" s="3">
        <f t="shared" si="616"/>
        <v>61</v>
      </c>
      <c r="L3667" s="3" t="str">
        <f t="shared" si="617"/>
        <v/>
      </c>
      <c r="N3667" s="48" t="s">
        <v>52</v>
      </c>
      <c r="O3667" s="57">
        <f t="shared" si="618"/>
        <v>1</v>
      </c>
      <c r="P3667" s="36"/>
      <c r="Q3667"/>
      <c r="R3667" s="37"/>
      <c r="S3667" s="185"/>
      <c r="T3667" s="62" t="str">
        <f>IF(N3667&lt;&gt;"Choose Race",VLOOKUP(Q3667,'Riders Names'!A$2:B$582,2,FALSE),"")</f>
        <v/>
      </c>
      <c r="U3667" s="45" t="str">
        <f>IF(P3667&gt;0,VLOOKUP(Q3667,'Riders Names'!A$2:B$582,1,FALSE),"")</f>
        <v/>
      </c>
      <c r="X3667" s="7" t="str">
        <f>IF('My Races'!$H$2="All",Q3667,CONCATENATE(Q3667,N3667))</f>
        <v>Choose Race</v>
      </c>
    </row>
    <row r="3668" spans="1:24" hidden="1" x14ac:dyDescent="0.2">
      <c r="A3668" s="73" t="str">
        <f t="shared" si="613"/>
        <v/>
      </c>
      <c r="B3668" s="3" t="str">
        <f t="shared" si="611"/>
        <v/>
      </c>
      <c r="E3668" s="14" t="str">
        <f t="shared" si="612"/>
        <v/>
      </c>
      <c r="F3668" s="3">
        <f t="shared" si="619"/>
        <v>8</v>
      </c>
      <c r="G3668" s="3" t="str">
        <f t="shared" si="614"/>
        <v/>
      </c>
      <c r="H3668" s="3">
        <f t="shared" si="610"/>
        <v>0</v>
      </c>
      <c r="I3668" s="3" t="str">
        <f t="shared" si="615"/>
        <v/>
      </c>
      <c r="K3668" s="3">
        <f t="shared" si="616"/>
        <v>61</v>
      </c>
      <c r="L3668" s="3" t="str">
        <f t="shared" si="617"/>
        <v/>
      </c>
      <c r="N3668" s="48" t="s">
        <v>52</v>
      </c>
      <c r="O3668" s="57">
        <f t="shared" si="618"/>
        <v>1</v>
      </c>
      <c r="P3668" s="36"/>
      <c r="Q3668"/>
      <c r="R3668" s="37"/>
      <c r="S3668" s="185"/>
      <c r="T3668" s="62" t="str">
        <f>IF(N3668&lt;&gt;"Choose Race",VLOOKUP(Q3668,'Riders Names'!A$2:B$582,2,FALSE),"")</f>
        <v/>
      </c>
      <c r="U3668" s="45" t="str">
        <f>IF(P3668&gt;0,VLOOKUP(Q3668,'Riders Names'!A$2:B$582,1,FALSE),"")</f>
        <v/>
      </c>
      <c r="X3668" s="7" t="str">
        <f>IF('My Races'!$H$2="All",Q3668,CONCATENATE(Q3668,N3668))</f>
        <v>Choose Race</v>
      </c>
    </row>
    <row r="3669" spans="1:24" hidden="1" x14ac:dyDescent="0.2">
      <c r="A3669" s="73" t="str">
        <f t="shared" si="613"/>
        <v/>
      </c>
      <c r="B3669" s="3" t="str">
        <f t="shared" si="611"/>
        <v/>
      </c>
      <c r="E3669" s="14" t="str">
        <f t="shared" si="612"/>
        <v/>
      </c>
      <c r="F3669" s="3">
        <f t="shared" si="619"/>
        <v>8</v>
      </c>
      <c r="G3669" s="3" t="str">
        <f t="shared" si="614"/>
        <v/>
      </c>
      <c r="H3669" s="3">
        <f t="shared" si="610"/>
        <v>0</v>
      </c>
      <c r="I3669" s="3" t="str">
        <f t="shared" si="615"/>
        <v/>
      </c>
      <c r="K3669" s="3">
        <f t="shared" si="616"/>
        <v>61</v>
      </c>
      <c r="L3669" s="3" t="str">
        <f t="shared" si="617"/>
        <v/>
      </c>
      <c r="N3669" s="48" t="s">
        <v>52</v>
      </c>
      <c r="O3669" s="57">
        <f t="shared" si="618"/>
        <v>1</v>
      </c>
      <c r="P3669" s="36"/>
      <c r="Q3669"/>
      <c r="R3669" s="37"/>
      <c r="S3669" s="185"/>
      <c r="T3669" s="62" t="str">
        <f>IF(N3669&lt;&gt;"Choose Race",VLOOKUP(Q3669,'Riders Names'!A$2:B$582,2,FALSE),"")</f>
        <v/>
      </c>
      <c r="U3669" s="45" t="str">
        <f>IF(P3669&gt;0,VLOOKUP(Q3669,'Riders Names'!A$2:B$582,1,FALSE),"")</f>
        <v/>
      </c>
      <c r="X3669" s="7" t="str">
        <f>IF('My Races'!$H$2="All",Q3669,CONCATENATE(Q3669,N3669))</f>
        <v>Choose Race</v>
      </c>
    </row>
    <row r="3670" spans="1:24" hidden="1" x14ac:dyDescent="0.2">
      <c r="A3670" s="73" t="str">
        <f t="shared" si="613"/>
        <v/>
      </c>
      <c r="B3670" s="3" t="str">
        <f t="shared" si="611"/>
        <v/>
      </c>
      <c r="E3670" s="14" t="str">
        <f t="shared" si="612"/>
        <v/>
      </c>
      <c r="F3670" s="3">
        <f t="shared" si="619"/>
        <v>8</v>
      </c>
      <c r="G3670" s="3" t="str">
        <f t="shared" si="614"/>
        <v/>
      </c>
      <c r="H3670" s="3">
        <f t="shared" si="610"/>
        <v>0</v>
      </c>
      <c r="I3670" s="3" t="str">
        <f t="shared" si="615"/>
        <v/>
      </c>
      <c r="K3670" s="3">
        <f t="shared" si="616"/>
        <v>61</v>
      </c>
      <c r="L3670" s="3" t="str">
        <f t="shared" si="617"/>
        <v/>
      </c>
      <c r="N3670" s="48" t="s">
        <v>52</v>
      </c>
      <c r="O3670" s="57">
        <f t="shared" si="618"/>
        <v>1</v>
      </c>
      <c r="P3670" s="36"/>
      <c r="Q3670"/>
      <c r="R3670" s="37"/>
      <c r="S3670" s="185"/>
      <c r="T3670" s="62" t="str">
        <f>IF(N3670&lt;&gt;"Choose Race",VLOOKUP(Q3670,'Riders Names'!A$2:B$582,2,FALSE),"")</f>
        <v/>
      </c>
      <c r="U3670" s="45" t="str">
        <f>IF(P3670&gt;0,VLOOKUP(Q3670,'Riders Names'!A$2:B$582,1,FALSE),"")</f>
        <v/>
      </c>
      <c r="X3670" s="7" t="str">
        <f>IF('My Races'!$H$2="All",Q3670,CONCATENATE(Q3670,N3670))</f>
        <v>Choose Race</v>
      </c>
    </row>
    <row r="3671" spans="1:24" hidden="1" x14ac:dyDescent="0.2">
      <c r="A3671" s="73" t="str">
        <f t="shared" si="613"/>
        <v/>
      </c>
      <c r="B3671" s="3" t="str">
        <f t="shared" si="611"/>
        <v/>
      </c>
      <c r="E3671" s="14" t="str">
        <f t="shared" si="612"/>
        <v/>
      </c>
      <c r="F3671" s="3">
        <f t="shared" si="619"/>
        <v>8</v>
      </c>
      <c r="G3671" s="3" t="str">
        <f t="shared" si="614"/>
        <v/>
      </c>
      <c r="H3671" s="3">
        <f t="shared" si="610"/>
        <v>0</v>
      </c>
      <c r="I3671" s="3" t="str">
        <f t="shared" si="615"/>
        <v/>
      </c>
      <c r="K3671" s="3">
        <f t="shared" si="616"/>
        <v>61</v>
      </c>
      <c r="L3671" s="3" t="str">
        <f t="shared" si="617"/>
        <v/>
      </c>
      <c r="N3671" s="48" t="s">
        <v>52</v>
      </c>
      <c r="O3671" s="57">
        <f t="shared" si="618"/>
        <v>1</v>
      </c>
      <c r="P3671" s="36"/>
      <c r="Q3671"/>
      <c r="R3671" s="37"/>
      <c r="S3671" s="185"/>
      <c r="T3671" s="62" t="str">
        <f>IF(N3671&lt;&gt;"Choose Race",VLOOKUP(Q3671,'Riders Names'!A$2:B$582,2,FALSE),"")</f>
        <v/>
      </c>
      <c r="U3671" s="45" t="str">
        <f>IF(P3671&gt;0,VLOOKUP(Q3671,'Riders Names'!A$2:B$582,1,FALSE),"")</f>
        <v/>
      </c>
      <c r="X3671" s="7" t="str">
        <f>IF('My Races'!$H$2="All",Q3671,CONCATENATE(Q3671,N3671))</f>
        <v>Choose Race</v>
      </c>
    </row>
    <row r="3672" spans="1:24" hidden="1" x14ac:dyDescent="0.2">
      <c r="A3672" s="73" t="str">
        <f t="shared" si="613"/>
        <v/>
      </c>
      <c r="B3672" s="3" t="str">
        <f t="shared" si="611"/>
        <v/>
      </c>
      <c r="E3672" s="14" t="str">
        <f t="shared" si="612"/>
        <v/>
      </c>
      <c r="F3672" s="3">
        <f t="shared" si="619"/>
        <v>8</v>
      </c>
      <c r="G3672" s="3" t="str">
        <f t="shared" si="614"/>
        <v/>
      </c>
      <c r="H3672" s="3">
        <f t="shared" si="610"/>
        <v>0</v>
      </c>
      <c r="I3672" s="3" t="str">
        <f t="shared" si="615"/>
        <v/>
      </c>
      <c r="K3672" s="3">
        <f t="shared" si="616"/>
        <v>61</v>
      </c>
      <c r="L3672" s="3" t="str">
        <f t="shared" si="617"/>
        <v/>
      </c>
      <c r="N3672" s="48" t="s">
        <v>52</v>
      </c>
      <c r="O3672" s="57">
        <f t="shared" si="618"/>
        <v>1</v>
      </c>
      <c r="P3672" s="36"/>
      <c r="Q3672"/>
      <c r="R3672" s="37"/>
      <c r="S3672" s="185"/>
      <c r="T3672" s="62" t="str">
        <f>IF(N3672&lt;&gt;"Choose Race",VLOOKUP(Q3672,'Riders Names'!A$2:B$582,2,FALSE),"")</f>
        <v/>
      </c>
      <c r="U3672" s="45" t="str">
        <f>IF(P3672&gt;0,VLOOKUP(Q3672,'Riders Names'!A$2:B$582,1,FALSE),"")</f>
        <v/>
      </c>
      <c r="X3672" s="7" t="str">
        <f>IF('My Races'!$H$2="All",Q3672,CONCATENATE(Q3672,N3672))</f>
        <v>Choose Race</v>
      </c>
    </row>
    <row r="3673" spans="1:24" hidden="1" x14ac:dyDescent="0.2">
      <c r="A3673" s="73" t="str">
        <f t="shared" si="613"/>
        <v/>
      </c>
      <c r="B3673" s="3" t="str">
        <f t="shared" si="611"/>
        <v/>
      </c>
      <c r="E3673" s="14" t="str">
        <f t="shared" si="612"/>
        <v/>
      </c>
      <c r="F3673" s="3">
        <f t="shared" si="619"/>
        <v>8</v>
      </c>
      <c r="G3673" s="3" t="str">
        <f t="shared" si="614"/>
        <v/>
      </c>
      <c r="H3673" s="3">
        <f t="shared" si="610"/>
        <v>0</v>
      </c>
      <c r="I3673" s="3" t="str">
        <f t="shared" si="615"/>
        <v/>
      </c>
      <c r="K3673" s="3">
        <f t="shared" si="616"/>
        <v>61</v>
      </c>
      <c r="L3673" s="3" t="str">
        <f t="shared" si="617"/>
        <v/>
      </c>
      <c r="N3673" s="48" t="s">
        <v>52</v>
      </c>
      <c r="O3673" s="57">
        <f t="shared" si="618"/>
        <v>1</v>
      </c>
      <c r="P3673" s="36"/>
      <c r="Q3673"/>
      <c r="R3673" s="37"/>
      <c r="S3673" s="185"/>
      <c r="T3673" s="62" t="str">
        <f>IF(N3673&lt;&gt;"Choose Race",VLOOKUP(Q3673,'Riders Names'!A$2:B$582,2,FALSE),"")</f>
        <v/>
      </c>
      <c r="U3673" s="45" t="str">
        <f>IF(P3673&gt;0,VLOOKUP(Q3673,'Riders Names'!A$2:B$582,1,FALSE),"")</f>
        <v/>
      </c>
      <c r="X3673" s="7" t="str">
        <f>IF('My Races'!$H$2="All",Q3673,CONCATENATE(Q3673,N3673))</f>
        <v>Choose Race</v>
      </c>
    </row>
    <row r="3674" spans="1:24" hidden="1" x14ac:dyDescent="0.2">
      <c r="A3674" s="73" t="str">
        <f t="shared" si="613"/>
        <v/>
      </c>
      <c r="B3674" s="3" t="str">
        <f t="shared" si="611"/>
        <v/>
      </c>
      <c r="E3674" s="14" t="str">
        <f t="shared" si="612"/>
        <v/>
      </c>
      <c r="F3674" s="3">
        <f t="shared" si="619"/>
        <v>8</v>
      </c>
      <c r="G3674" s="3" t="str">
        <f t="shared" si="614"/>
        <v/>
      </c>
      <c r="H3674" s="3">
        <f t="shared" si="610"/>
        <v>0</v>
      </c>
      <c r="I3674" s="3" t="str">
        <f t="shared" si="615"/>
        <v/>
      </c>
      <c r="K3674" s="3">
        <f t="shared" si="616"/>
        <v>61</v>
      </c>
      <c r="L3674" s="3" t="str">
        <f t="shared" si="617"/>
        <v/>
      </c>
      <c r="N3674" s="48" t="s">
        <v>52</v>
      </c>
      <c r="O3674" s="57">
        <f t="shared" si="618"/>
        <v>1</v>
      </c>
      <c r="P3674" s="36"/>
      <c r="Q3674"/>
      <c r="R3674" s="37"/>
      <c r="S3674" s="185"/>
      <c r="T3674" s="62" t="str">
        <f>IF(N3674&lt;&gt;"Choose Race",VLOOKUP(Q3674,'Riders Names'!A$2:B$582,2,FALSE),"")</f>
        <v/>
      </c>
      <c r="U3674" s="45" t="str">
        <f>IF(P3674&gt;0,VLOOKUP(Q3674,'Riders Names'!A$2:B$582,1,FALSE),"")</f>
        <v/>
      </c>
      <c r="X3674" s="7" t="str">
        <f>IF('My Races'!$H$2="All",Q3674,CONCATENATE(Q3674,N3674))</f>
        <v>Choose Race</v>
      </c>
    </row>
    <row r="3675" spans="1:24" hidden="1" x14ac:dyDescent="0.2">
      <c r="A3675" s="73" t="str">
        <f t="shared" si="613"/>
        <v/>
      </c>
      <c r="B3675" s="3" t="str">
        <f t="shared" si="611"/>
        <v/>
      </c>
      <c r="E3675" s="14" t="str">
        <f t="shared" si="612"/>
        <v/>
      </c>
      <c r="F3675" s="3">
        <f t="shared" si="619"/>
        <v>8</v>
      </c>
      <c r="G3675" s="3" t="str">
        <f t="shared" si="614"/>
        <v/>
      </c>
      <c r="H3675" s="3">
        <f t="shared" si="610"/>
        <v>0</v>
      </c>
      <c r="I3675" s="3" t="str">
        <f t="shared" si="615"/>
        <v/>
      </c>
      <c r="K3675" s="3">
        <f t="shared" si="616"/>
        <v>61</v>
      </c>
      <c r="L3675" s="3" t="str">
        <f t="shared" si="617"/>
        <v/>
      </c>
      <c r="N3675" s="48" t="s">
        <v>52</v>
      </c>
      <c r="O3675" s="57">
        <f t="shared" si="618"/>
        <v>1</v>
      </c>
      <c r="P3675" s="36"/>
      <c r="Q3675"/>
      <c r="R3675" s="37"/>
      <c r="S3675" s="185"/>
      <c r="T3675" s="62" t="str">
        <f>IF(N3675&lt;&gt;"Choose Race",VLOOKUP(Q3675,'Riders Names'!A$2:B$582,2,FALSE),"")</f>
        <v/>
      </c>
      <c r="U3675" s="45" t="str">
        <f>IF(P3675&gt;0,VLOOKUP(Q3675,'Riders Names'!A$2:B$582,1,FALSE),"")</f>
        <v/>
      </c>
      <c r="X3675" s="7" t="str">
        <f>IF('My Races'!$H$2="All",Q3675,CONCATENATE(Q3675,N3675))</f>
        <v>Choose Race</v>
      </c>
    </row>
    <row r="3676" spans="1:24" hidden="1" x14ac:dyDescent="0.2">
      <c r="A3676" s="73" t="str">
        <f t="shared" si="613"/>
        <v/>
      </c>
      <c r="B3676" s="3" t="str">
        <f t="shared" si="611"/>
        <v/>
      </c>
      <c r="E3676" s="14" t="str">
        <f t="shared" si="612"/>
        <v/>
      </c>
      <c r="F3676" s="3">
        <f t="shared" si="619"/>
        <v>8</v>
      </c>
      <c r="G3676" s="3" t="str">
        <f t="shared" si="614"/>
        <v/>
      </c>
      <c r="H3676" s="3">
        <f t="shared" si="610"/>
        <v>0</v>
      </c>
      <c r="I3676" s="3" t="str">
        <f t="shared" si="615"/>
        <v/>
      </c>
      <c r="K3676" s="3">
        <f t="shared" si="616"/>
        <v>61</v>
      </c>
      <c r="L3676" s="3" t="str">
        <f t="shared" si="617"/>
        <v/>
      </c>
      <c r="N3676" s="48" t="s">
        <v>52</v>
      </c>
      <c r="O3676" s="57">
        <f t="shared" si="618"/>
        <v>1</v>
      </c>
      <c r="P3676" s="36"/>
      <c r="Q3676"/>
      <c r="R3676" s="37"/>
      <c r="S3676" s="185"/>
      <c r="T3676" s="62" t="str">
        <f>IF(N3676&lt;&gt;"Choose Race",VLOOKUP(Q3676,'Riders Names'!A$2:B$582,2,FALSE),"")</f>
        <v/>
      </c>
      <c r="U3676" s="45" t="str">
        <f>IF(P3676&gt;0,VLOOKUP(Q3676,'Riders Names'!A$2:B$582,1,FALSE),"")</f>
        <v/>
      </c>
      <c r="X3676" s="7" t="str">
        <f>IF('My Races'!$H$2="All",Q3676,CONCATENATE(Q3676,N3676))</f>
        <v>Choose Race</v>
      </c>
    </row>
    <row r="3677" spans="1:24" hidden="1" x14ac:dyDescent="0.2">
      <c r="A3677" s="73" t="str">
        <f t="shared" si="613"/>
        <v/>
      </c>
      <c r="B3677" s="3" t="str">
        <f t="shared" si="611"/>
        <v/>
      </c>
      <c r="E3677" s="14" t="str">
        <f t="shared" si="612"/>
        <v/>
      </c>
      <c r="F3677" s="3">
        <f t="shared" si="619"/>
        <v>8</v>
      </c>
      <c r="G3677" s="3" t="str">
        <f t="shared" si="614"/>
        <v/>
      </c>
      <c r="H3677" s="3">
        <f t="shared" si="610"/>
        <v>0</v>
      </c>
      <c r="I3677" s="3" t="str">
        <f t="shared" si="615"/>
        <v/>
      </c>
      <c r="K3677" s="3">
        <f t="shared" si="616"/>
        <v>61</v>
      </c>
      <c r="L3677" s="3" t="str">
        <f t="shared" si="617"/>
        <v/>
      </c>
      <c r="N3677" s="48" t="s">
        <v>52</v>
      </c>
      <c r="O3677" s="57">
        <f t="shared" si="618"/>
        <v>1</v>
      </c>
      <c r="P3677" s="36"/>
      <c r="Q3677"/>
      <c r="R3677" s="37"/>
      <c r="S3677" s="185"/>
      <c r="T3677" s="62" t="str">
        <f>IF(N3677&lt;&gt;"Choose Race",VLOOKUP(Q3677,'Riders Names'!A$2:B$582,2,FALSE),"")</f>
        <v/>
      </c>
      <c r="U3677" s="45" t="str">
        <f>IF(P3677&gt;0,VLOOKUP(Q3677,'Riders Names'!A$2:B$582,1,FALSE),"")</f>
        <v/>
      </c>
      <c r="X3677" s="7" t="str">
        <f>IF('My Races'!$H$2="All",Q3677,CONCATENATE(Q3677,N3677))</f>
        <v>Choose Race</v>
      </c>
    </row>
    <row r="3678" spans="1:24" hidden="1" x14ac:dyDescent="0.2">
      <c r="A3678" s="73" t="str">
        <f t="shared" si="613"/>
        <v/>
      </c>
      <c r="B3678" s="3" t="str">
        <f t="shared" si="611"/>
        <v/>
      </c>
      <c r="E3678" s="14" t="str">
        <f t="shared" si="612"/>
        <v/>
      </c>
      <c r="F3678" s="3">
        <f t="shared" si="619"/>
        <v>8</v>
      </c>
      <c r="G3678" s="3" t="str">
        <f t="shared" si="614"/>
        <v/>
      </c>
      <c r="H3678" s="3">
        <f t="shared" si="610"/>
        <v>0</v>
      </c>
      <c r="I3678" s="3" t="str">
        <f t="shared" si="615"/>
        <v/>
      </c>
      <c r="K3678" s="3">
        <f t="shared" si="616"/>
        <v>61</v>
      </c>
      <c r="L3678" s="3" t="str">
        <f t="shared" si="617"/>
        <v/>
      </c>
      <c r="N3678" s="48" t="s">
        <v>52</v>
      </c>
      <c r="O3678" s="57">
        <f t="shared" si="618"/>
        <v>1</v>
      </c>
      <c r="P3678" s="36"/>
      <c r="Q3678"/>
      <c r="R3678" s="37"/>
      <c r="S3678" s="185"/>
      <c r="T3678" s="62" t="str">
        <f>IF(N3678&lt;&gt;"Choose Race",VLOOKUP(Q3678,'Riders Names'!A$2:B$582,2,FALSE),"")</f>
        <v/>
      </c>
      <c r="U3678" s="45" t="str">
        <f>IF(P3678&gt;0,VLOOKUP(Q3678,'Riders Names'!A$2:B$582,1,FALSE),"")</f>
        <v/>
      </c>
      <c r="X3678" s="7" t="str">
        <f>IF('My Races'!$H$2="All",Q3678,CONCATENATE(Q3678,N3678))</f>
        <v>Choose Race</v>
      </c>
    </row>
    <row r="3679" spans="1:24" hidden="1" x14ac:dyDescent="0.2">
      <c r="A3679" s="73" t="str">
        <f t="shared" si="613"/>
        <v/>
      </c>
      <c r="B3679" s="3" t="str">
        <f t="shared" si="611"/>
        <v/>
      </c>
      <c r="E3679" s="14" t="str">
        <f t="shared" si="612"/>
        <v/>
      </c>
      <c r="F3679" s="3">
        <f t="shared" si="619"/>
        <v>8</v>
      </c>
      <c r="G3679" s="3" t="str">
        <f t="shared" si="614"/>
        <v/>
      </c>
      <c r="H3679" s="3">
        <f t="shared" si="610"/>
        <v>0</v>
      </c>
      <c r="I3679" s="3" t="str">
        <f t="shared" si="615"/>
        <v/>
      </c>
      <c r="K3679" s="3">
        <f t="shared" si="616"/>
        <v>61</v>
      </c>
      <c r="L3679" s="3" t="str">
        <f t="shared" si="617"/>
        <v/>
      </c>
      <c r="N3679" s="48" t="s">
        <v>52</v>
      </c>
      <c r="O3679" s="57">
        <f t="shared" si="618"/>
        <v>1</v>
      </c>
      <c r="P3679" s="36"/>
      <c r="Q3679"/>
      <c r="R3679" s="37"/>
      <c r="S3679" s="185"/>
      <c r="T3679" s="62" t="str">
        <f>IF(N3679&lt;&gt;"Choose Race",VLOOKUP(Q3679,'Riders Names'!A$2:B$582,2,FALSE),"")</f>
        <v/>
      </c>
      <c r="U3679" s="45" t="str">
        <f>IF(P3679&gt;0,VLOOKUP(Q3679,'Riders Names'!A$2:B$582,1,FALSE),"")</f>
        <v/>
      </c>
      <c r="X3679" s="7" t="str">
        <f>IF('My Races'!$H$2="All",Q3679,CONCATENATE(Q3679,N3679))</f>
        <v>Choose Race</v>
      </c>
    </row>
    <row r="3680" spans="1:24" hidden="1" x14ac:dyDescent="0.2">
      <c r="A3680" s="73" t="str">
        <f t="shared" si="613"/>
        <v/>
      </c>
      <c r="B3680" s="3" t="str">
        <f t="shared" si="611"/>
        <v/>
      </c>
      <c r="E3680" s="14" t="str">
        <f t="shared" si="612"/>
        <v/>
      </c>
      <c r="F3680" s="3">
        <f t="shared" si="619"/>
        <v>8</v>
      </c>
      <c r="G3680" s="3" t="str">
        <f t="shared" si="614"/>
        <v/>
      </c>
      <c r="H3680" s="3">
        <f t="shared" si="610"/>
        <v>0</v>
      </c>
      <c r="I3680" s="3" t="str">
        <f t="shared" si="615"/>
        <v/>
      </c>
      <c r="K3680" s="3">
        <f t="shared" si="616"/>
        <v>61</v>
      </c>
      <c r="L3680" s="3" t="str">
        <f t="shared" si="617"/>
        <v/>
      </c>
      <c r="N3680" s="48" t="s">
        <v>52</v>
      </c>
      <c r="O3680" s="57">
        <f t="shared" si="618"/>
        <v>1</v>
      </c>
      <c r="P3680" s="36"/>
      <c r="Q3680"/>
      <c r="R3680" s="37"/>
      <c r="S3680" s="185"/>
      <c r="T3680" s="62" t="str">
        <f>IF(N3680&lt;&gt;"Choose Race",VLOOKUP(Q3680,'Riders Names'!A$2:B$582,2,FALSE),"")</f>
        <v/>
      </c>
      <c r="U3680" s="45" t="str">
        <f>IF(P3680&gt;0,VLOOKUP(Q3680,'Riders Names'!A$2:B$582,1,FALSE),"")</f>
        <v/>
      </c>
      <c r="X3680" s="7" t="str">
        <f>IF('My Races'!$H$2="All",Q3680,CONCATENATE(Q3680,N3680))</f>
        <v>Choose Race</v>
      </c>
    </row>
    <row r="3681" spans="1:24" hidden="1" x14ac:dyDescent="0.2">
      <c r="A3681" s="73" t="str">
        <f t="shared" si="613"/>
        <v/>
      </c>
      <c r="B3681" s="3" t="str">
        <f t="shared" si="611"/>
        <v/>
      </c>
      <c r="E3681" s="14" t="str">
        <f t="shared" si="612"/>
        <v/>
      </c>
      <c r="F3681" s="3">
        <f t="shared" si="619"/>
        <v>8</v>
      </c>
      <c r="G3681" s="3" t="str">
        <f t="shared" si="614"/>
        <v/>
      </c>
      <c r="H3681" s="3">
        <f t="shared" si="610"/>
        <v>0</v>
      </c>
      <c r="I3681" s="3" t="str">
        <f t="shared" si="615"/>
        <v/>
      </c>
      <c r="K3681" s="3">
        <f t="shared" si="616"/>
        <v>61</v>
      </c>
      <c r="L3681" s="3" t="str">
        <f t="shared" si="617"/>
        <v/>
      </c>
      <c r="N3681" s="48" t="s">
        <v>52</v>
      </c>
      <c r="O3681" s="57">
        <f t="shared" si="618"/>
        <v>1</v>
      </c>
      <c r="P3681" s="36"/>
      <c r="Q3681"/>
      <c r="R3681" s="37"/>
      <c r="S3681" s="185"/>
      <c r="T3681" s="62" t="str">
        <f>IF(N3681&lt;&gt;"Choose Race",VLOOKUP(Q3681,'Riders Names'!A$2:B$582,2,FALSE),"")</f>
        <v/>
      </c>
      <c r="U3681" s="45" t="str">
        <f>IF(P3681&gt;0,VLOOKUP(Q3681,'Riders Names'!A$2:B$582,1,FALSE),"")</f>
        <v/>
      </c>
      <c r="X3681" s="7" t="str">
        <f>IF('My Races'!$H$2="All",Q3681,CONCATENATE(Q3681,N3681))</f>
        <v>Choose Race</v>
      </c>
    </row>
    <row r="3682" spans="1:24" hidden="1" x14ac:dyDescent="0.2">
      <c r="A3682" s="73" t="str">
        <f t="shared" si="613"/>
        <v/>
      </c>
      <c r="B3682" s="3" t="str">
        <f t="shared" si="611"/>
        <v/>
      </c>
      <c r="E3682" s="14" t="str">
        <f t="shared" si="612"/>
        <v/>
      </c>
      <c r="F3682" s="3">
        <f t="shared" si="619"/>
        <v>8</v>
      </c>
      <c r="G3682" s="3" t="str">
        <f t="shared" si="614"/>
        <v/>
      </c>
      <c r="H3682" s="3">
        <f t="shared" si="610"/>
        <v>0</v>
      </c>
      <c r="I3682" s="3" t="str">
        <f t="shared" si="615"/>
        <v/>
      </c>
      <c r="K3682" s="3">
        <f t="shared" si="616"/>
        <v>61</v>
      </c>
      <c r="L3682" s="3" t="str">
        <f t="shared" si="617"/>
        <v/>
      </c>
      <c r="N3682" s="48" t="s">
        <v>52</v>
      </c>
      <c r="O3682" s="57">
        <f t="shared" si="618"/>
        <v>1</v>
      </c>
      <c r="P3682" s="36"/>
      <c r="Q3682"/>
      <c r="R3682" s="37"/>
      <c r="S3682" s="185"/>
      <c r="T3682" s="62" t="str">
        <f>IF(N3682&lt;&gt;"Choose Race",VLOOKUP(Q3682,'Riders Names'!A$2:B$582,2,FALSE),"")</f>
        <v/>
      </c>
      <c r="U3682" s="45" t="str">
        <f>IF(P3682&gt;0,VLOOKUP(Q3682,'Riders Names'!A$2:B$582,1,FALSE),"")</f>
        <v/>
      </c>
      <c r="X3682" s="7" t="str">
        <f>IF('My Races'!$H$2="All",Q3682,CONCATENATE(Q3682,N3682))</f>
        <v>Choose Race</v>
      </c>
    </row>
    <row r="3683" spans="1:24" hidden="1" x14ac:dyDescent="0.2">
      <c r="A3683" s="73" t="str">
        <f t="shared" si="613"/>
        <v/>
      </c>
      <c r="B3683" s="3" t="str">
        <f t="shared" si="611"/>
        <v/>
      </c>
      <c r="E3683" s="14" t="str">
        <f t="shared" si="612"/>
        <v/>
      </c>
      <c r="F3683" s="3">
        <f t="shared" si="619"/>
        <v>8</v>
      </c>
      <c r="G3683" s="3" t="str">
        <f t="shared" si="614"/>
        <v/>
      </c>
      <c r="H3683" s="3">
        <f t="shared" ref="H3683:H3746" si="620">IF(AND(N3683=$AA$11,P3683=$AE$11),H3682+1,H3682)</f>
        <v>0</v>
      </c>
      <c r="I3683" s="3" t="str">
        <f t="shared" si="615"/>
        <v/>
      </c>
      <c r="K3683" s="3">
        <f t="shared" si="616"/>
        <v>61</v>
      </c>
      <c r="L3683" s="3" t="str">
        <f t="shared" si="617"/>
        <v/>
      </c>
      <c r="N3683" s="48" t="s">
        <v>52</v>
      </c>
      <c r="O3683" s="57">
        <f t="shared" si="618"/>
        <v>1</v>
      </c>
      <c r="P3683" s="36"/>
      <c r="Q3683"/>
      <c r="R3683" s="37"/>
      <c r="S3683" s="185"/>
      <c r="T3683" s="62" t="str">
        <f>IF(N3683&lt;&gt;"Choose Race",VLOOKUP(Q3683,'Riders Names'!A$2:B$582,2,FALSE),"")</f>
        <v/>
      </c>
      <c r="U3683" s="45" t="str">
        <f>IF(P3683&gt;0,VLOOKUP(Q3683,'Riders Names'!A$2:B$582,1,FALSE),"")</f>
        <v/>
      </c>
      <c r="X3683" s="7" t="str">
        <f>IF('My Races'!$H$2="All",Q3683,CONCATENATE(Q3683,N3683))</f>
        <v>Choose Race</v>
      </c>
    </row>
    <row r="3684" spans="1:24" hidden="1" x14ac:dyDescent="0.2">
      <c r="A3684" s="73" t="str">
        <f t="shared" si="613"/>
        <v/>
      </c>
      <c r="B3684" s="3" t="str">
        <f t="shared" si="611"/>
        <v/>
      </c>
      <c r="E3684" s="14" t="str">
        <f t="shared" si="612"/>
        <v/>
      </c>
      <c r="F3684" s="3">
        <f t="shared" si="619"/>
        <v>8</v>
      </c>
      <c r="G3684" s="3" t="str">
        <f t="shared" si="614"/>
        <v/>
      </c>
      <c r="H3684" s="3">
        <f t="shared" si="620"/>
        <v>0</v>
      </c>
      <c r="I3684" s="3" t="str">
        <f t="shared" si="615"/>
        <v/>
      </c>
      <c r="K3684" s="3">
        <f t="shared" si="616"/>
        <v>61</v>
      </c>
      <c r="L3684" s="3" t="str">
        <f t="shared" si="617"/>
        <v/>
      </c>
      <c r="N3684" s="48" t="s">
        <v>52</v>
      </c>
      <c r="O3684" s="57">
        <f t="shared" si="618"/>
        <v>1</v>
      </c>
      <c r="P3684" s="36"/>
      <c r="Q3684"/>
      <c r="R3684" s="37"/>
      <c r="S3684" s="185"/>
      <c r="T3684" s="62" t="str">
        <f>IF(N3684&lt;&gt;"Choose Race",VLOOKUP(Q3684,'Riders Names'!A$2:B$582,2,FALSE),"")</f>
        <v/>
      </c>
      <c r="U3684" s="45" t="str">
        <f>IF(P3684&gt;0,VLOOKUP(Q3684,'Riders Names'!A$2:B$582,1,FALSE),"")</f>
        <v/>
      </c>
      <c r="X3684" s="7" t="str">
        <f>IF('My Races'!$H$2="All",Q3684,CONCATENATE(Q3684,N3684))</f>
        <v>Choose Race</v>
      </c>
    </row>
    <row r="3685" spans="1:24" hidden="1" x14ac:dyDescent="0.2">
      <c r="A3685" s="73" t="str">
        <f t="shared" si="613"/>
        <v/>
      </c>
      <c r="B3685" s="3" t="str">
        <f t="shared" si="611"/>
        <v/>
      </c>
      <c r="E3685" s="14" t="str">
        <f t="shared" si="612"/>
        <v/>
      </c>
      <c r="F3685" s="3">
        <f t="shared" si="619"/>
        <v>8</v>
      </c>
      <c r="G3685" s="3" t="str">
        <f t="shared" si="614"/>
        <v/>
      </c>
      <c r="H3685" s="3">
        <f t="shared" si="620"/>
        <v>0</v>
      </c>
      <c r="I3685" s="3" t="str">
        <f t="shared" si="615"/>
        <v/>
      </c>
      <c r="K3685" s="3">
        <f t="shared" si="616"/>
        <v>61</v>
      </c>
      <c r="L3685" s="3" t="str">
        <f t="shared" si="617"/>
        <v/>
      </c>
      <c r="N3685" s="48" t="s">
        <v>52</v>
      </c>
      <c r="O3685" s="57">
        <f t="shared" si="618"/>
        <v>1</v>
      </c>
      <c r="P3685" s="36"/>
      <c r="Q3685"/>
      <c r="R3685" s="37"/>
      <c r="S3685" s="185"/>
      <c r="T3685" s="62" t="str">
        <f>IF(N3685&lt;&gt;"Choose Race",VLOOKUP(Q3685,'Riders Names'!A$2:B$582,2,FALSE),"")</f>
        <v/>
      </c>
      <c r="U3685" s="45" t="str">
        <f>IF(P3685&gt;0,VLOOKUP(Q3685,'Riders Names'!A$2:B$582,1,FALSE),"")</f>
        <v/>
      </c>
      <c r="X3685" s="7" t="str">
        <f>IF('My Races'!$H$2="All",Q3685,CONCATENATE(Q3685,N3685))</f>
        <v>Choose Race</v>
      </c>
    </row>
    <row r="3686" spans="1:24" hidden="1" x14ac:dyDescent="0.2">
      <c r="A3686" s="73" t="str">
        <f t="shared" si="613"/>
        <v/>
      </c>
      <c r="B3686" s="3" t="str">
        <f t="shared" si="611"/>
        <v/>
      </c>
      <c r="E3686" s="14" t="str">
        <f t="shared" si="612"/>
        <v/>
      </c>
      <c r="F3686" s="3">
        <f t="shared" si="619"/>
        <v>8</v>
      </c>
      <c r="G3686" s="3" t="str">
        <f t="shared" si="614"/>
        <v/>
      </c>
      <c r="H3686" s="3">
        <f t="shared" si="620"/>
        <v>0</v>
      </c>
      <c r="I3686" s="3" t="str">
        <f t="shared" si="615"/>
        <v/>
      </c>
      <c r="K3686" s="3">
        <f t="shared" si="616"/>
        <v>61</v>
      </c>
      <c r="L3686" s="3" t="str">
        <f t="shared" si="617"/>
        <v/>
      </c>
      <c r="N3686" s="48" t="s">
        <v>52</v>
      </c>
      <c r="O3686" s="57">
        <f t="shared" si="618"/>
        <v>1</v>
      </c>
      <c r="P3686" s="36"/>
      <c r="Q3686"/>
      <c r="R3686" s="37"/>
      <c r="S3686" s="185"/>
      <c r="T3686" s="62" t="str">
        <f>IF(N3686&lt;&gt;"Choose Race",VLOOKUP(Q3686,'Riders Names'!A$2:B$582,2,FALSE),"")</f>
        <v/>
      </c>
      <c r="U3686" s="45" t="str">
        <f>IF(P3686&gt;0,VLOOKUP(Q3686,'Riders Names'!A$2:B$582,1,FALSE),"")</f>
        <v/>
      </c>
      <c r="X3686" s="7" t="str">
        <f>IF('My Races'!$H$2="All",Q3686,CONCATENATE(Q3686,N3686))</f>
        <v>Choose Race</v>
      </c>
    </row>
    <row r="3687" spans="1:24" hidden="1" x14ac:dyDescent="0.2">
      <c r="A3687" s="73" t="str">
        <f t="shared" si="613"/>
        <v/>
      </c>
      <c r="B3687" s="3" t="str">
        <f t="shared" si="611"/>
        <v/>
      </c>
      <c r="E3687" s="14" t="str">
        <f t="shared" si="612"/>
        <v/>
      </c>
      <c r="F3687" s="3">
        <f t="shared" si="619"/>
        <v>8</v>
      </c>
      <c r="G3687" s="3" t="str">
        <f t="shared" si="614"/>
        <v/>
      </c>
      <c r="H3687" s="3">
        <f t="shared" si="620"/>
        <v>0</v>
      </c>
      <c r="I3687" s="3" t="str">
        <f t="shared" si="615"/>
        <v/>
      </c>
      <c r="K3687" s="3">
        <f t="shared" si="616"/>
        <v>61</v>
      </c>
      <c r="L3687" s="3" t="str">
        <f t="shared" si="617"/>
        <v/>
      </c>
      <c r="N3687" s="48" t="s">
        <v>52</v>
      </c>
      <c r="O3687" s="57">
        <f t="shared" si="618"/>
        <v>1</v>
      </c>
      <c r="P3687" s="36"/>
      <c r="Q3687"/>
      <c r="R3687" s="37"/>
      <c r="S3687" s="185"/>
      <c r="T3687" s="62" t="str">
        <f>IF(N3687&lt;&gt;"Choose Race",VLOOKUP(Q3687,'Riders Names'!A$2:B$582,2,FALSE),"")</f>
        <v/>
      </c>
      <c r="U3687" s="45" t="str">
        <f>IF(P3687&gt;0,VLOOKUP(Q3687,'Riders Names'!A$2:B$582,1,FALSE),"")</f>
        <v/>
      </c>
      <c r="X3687" s="7" t="str">
        <f>IF('My Races'!$H$2="All",Q3687,CONCATENATE(Q3687,N3687))</f>
        <v>Choose Race</v>
      </c>
    </row>
    <row r="3688" spans="1:24" hidden="1" x14ac:dyDescent="0.2">
      <c r="A3688" s="73" t="str">
        <f t="shared" si="613"/>
        <v/>
      </c>
      <c r="B3688" s="3" t="str">
        <f t="shared" si="611"/>
        <v/>
      </c>
      <c r="E3688" s="14" t="str">
        <f t="shared" si="612"/>
        <v/>
      </c>
      <c r="F3688" s="3">
        <f t="shared" si="619"/>
        <v>8</v>
      </c>
      <c r="G3688" s="3" t="str">
        <f t="shared" si="614"/>
        <v/>
      </c>
      <c r="H3688" s="3">
        <f t="shared" si="620"/>
        <v>0</v>
      </c>
      <c r="I3688" s="3" t="str">
        <f t="shared" si="615"/>
        <v/>
      </c>
      <c r="K3688" s="3">
        <f t="shared" si="616"/>
        <v>61</v>
      </c>
      <c r="L3688" s="3" t="str">
        <f t="shared" si="617"/>
        <v/>
      </c>
      <c r="N3688" s="48" t="s">
        <v>52</v>
      </c>
      <c r="O3688" s="57">
        <f t="shared" si="618"/>
        <v>1</v>
      </c>
      <c r="P3688" s="36"/>
      <c r="Q3688"/>
      <c r="R3688" s="37"/>
      <c r="S3688" s="185"/>
      <c r="T3688" s="62" t="str">
        <f>IF(N3688&lt;&gt;"Choose Race",VLOOKUP(Q3688,'Riders Names'!A$2:B$582,2,FALSE),"")</f>
        <v/>
      </c>
      <c r="U3688" s="45" t="str">
        <f>IF(P3688&gt;0,VLOOKUP(Q3688,'Riders Names'!A$2:B$582,1,FALSE),"")</f>
        <v/>
      </c>
      <c r="X3688" s="7" t="str">
        <f>IF('My Races'!$H$2="All",Q3688,CONCATENATE(Q3688,N3688))</f>
        <v>Choose Race</v>
      </c>
    </row>
    <row r="3689" spans="1:24" hidden="1" x14ac:dyDescent="0.2">
      <c r="A3689" s="73" t="str">
        <f t="shared" si="613"/>
        <v/>
      </c>
      <c r="B3689" s="3" t="str">
        <f t="shared" si="611"/>
        <v/>
      </c>
      <c r="E3689" s="14" t="str">
        <f t="shared" si="612"/>
        <v/>
      </c>
      <c r="F3689" s="3">
        <f t="shared" si="619"/>
        <v>8</v>
      </c>
      <c r="G3689" s="3" t="str">
        <f t="shared" si="614"/>
        <v/>
      </c>
      <c r="H3689" s="3">
        <f t="shared" si="620"/>
        <v>0</v>
      </c>
      <c r="I3689" s="3" t="str">
        <f t="shared" si="615"/>
        <v/>
      </c>
      <c r="K3689" s="3">
        <f t="shared" si="616"/>
        <v>61</v>
      </c>
      <c r="L3689" s="3" t="str">
        <f t="shared" si="617"/>
        <v/>
      </c>
      <c r="N3689" s="48" t="s">
        <v>52</v>
      </c>
      <c r="O3689" s="57">
        <f t="shared" si="618"/>
        <v>1</v>
      </c>
      <c r="P3689" s="36"/>
      <c r="Q3689"/>
      <c r="R3689" s="37"/>
      <c r="S3689" s="185"/>
      <c r="T3689" s="62" t="str">
        <f>IF(N3689&lt;&gt;"Choose Race",VLOOKUP(Q3689,'Riders Names'!A$2:B$582,2,FALSE),"")</f>
        <v/>
      </c>
      <c r="U3689" s="45" t="str">
        <f>IF(P3689&gt;0,VLOOKUP(Q3689,'Riders Names'!A$2:B$582,1,FALSE),"")</f>
        <v/>
      </c>
      <c r="X3689" s="7" t="str">
        <f>IF('My Races'!$H$2="All",Q3689,CONCATENATE(Q3689,N3689))</f>
        <v>Choose Race</v>
      </c>
    </row>
    <row r="3690" spans="1:24" hidden="1" x14ac:dyDescent="0.2">
      <c r="A3690" s="73" t="str">
        <f t="shared" si="613"/>
        <v/>
      </c>
      <c r="B3690" s="3" t="str">
        <f t="shared" si="611"/>
        <v/>
      </c>
      <c r="E3690" s="14" t="str">
        <f t="shared" si="612"/>
        <v/>
      </c>
      <c r="F3690" s="3">
        <f t="shared" si="619"/>
        <v>8</v>
      </c>
      <c r="G3690" s="3" t="str">
        <f t="shared" si="614"/>
        <v/>
      </c>
      <c r="H3690" s="3">
        <f t="shared" si="620"/>
        <v>0</v>
      </c>
      <c r="I3690" s="3" t="str">
        <f t="shared" si="615"/>
        <v/>
      </c>
      <c r="K3690" s="3">
        <f t="shared" si="616"/>
        <v>61</v>
      </c>
      <c r="L3690" s="3" t="str">
        <f t="shared" si="617"/>
        <v/>
      </c>
      <c r="N3690" s="48" t="s">
        <v>52</v>
      </c>
      <c r="O3690" s="57">
        <f t="shared" si="618"/>
        <v>1</v>
      </c>
      <c r="P3690" s="36"/>
      <c r="Q3690"/>
      <c r="R3690" s="37"/>
      <c r="S3690" s="185"/>
      <c r="T3690" s="62" t="str">
        <f>IF(N3690&lt;&gt;"Choose Race",VLOOKUP(Q3690,'Riders Names'!A$2:B$582,2,FALSE),"")</f>
        <v/>
      </c>
      <c r="U3690" s="45" t="str">
        <f>IF(P3690&gt;0,VLOOKUP(Q3690,'Riders Names'!A$2:B$582,1,FALSE),"")</f>
        <v/>
      </c>
      <c r="X3690" s="7" t="str">
        <f>IF('My Races'!$H$2="All",Q3690,CONCATENATE(Q3690,N3690))</f>
        <v>Choose Race</v>
      </c>
    </row>
    <row r="3691" spans="1:24" hidden="1" x14ac:dyDescent="0.2">
      <c r="A3691" s="73" t="str">
        <f t="shared" si="613"/>
        <v/>
      </c>
      <c r="B3691" s="3" t="str">
        <f t="shared" si="611"/>
        <v/>
      </c>
      <c r="E3691" s="14" t="str">
        <f t="shared" si="612"/>
        <v/>
      </c>
      <c r="F3691" s="3">
        <f t="shared" si="619"/>
        <v>8</v>
      </c>
      <c r="G3691" s="3" t="str">
        <f t="shared" si="614"/>
        <v/>
      </c>
      <c r="H3691" s="3">
        <f t="shared" si="620"/>
        <v>0</v>
      </c>
      <c r="I3691" s="3" t="str">
        <f t="shared" si="615"/>
        <v/>
      </c>
      <c r="K3691" s="3">
        <f t="shared" si="616"/>
        <v>61</v>
      </c>
      <c r="L3691" s="3" t="str">
        <f t="shared" si="617"/>
        <v/>
      </c>
      <c r="N3691" s="48" t="s">
        <v>52</v>
      </c>
      <c r="O3691" s="57">
        <f t="shared" si="618"/>
        <v>1</v>
      </c>
      <c r="P3691" s="36"/>
      <c r="Q3691"/>
      <c r="R3691" s="37"/>
      <c r="S3691" s="185"/>
      <c r="T3691" s="62" t="str">
        <f>IF(N3691&lt;&gt;"Choose Race",VLOOKUP(Q3691,'Riders Names'!A$2:B$582,2,FALSE),"")</f>
        <v/>
      </c>
      <c r="U3691" s="45" t="str">
        <f>IF(P3691&gt;0,VLOOKUP(Q3691,'Riders Names'!A$2:B$582,1,FALSE),"")</f>
        <v/>
      </c>
      <c r="X3691" s="7" t="str">
        <f>IF('My Races'!$H$2="All",Q3691,CONCATENATE(Q3691,N3691))</f>
        <v>Choose Race</v>
      </c>
    </row>
    <row r="3692" spans="1:24" hidden="1" x14ac:dyDescent="0.2">
      <c r="A3692" s="73" t="str">
        <f t="shared" si="613"/>
        <v/>
      </c>
      <c r="B3692" s="3" t="str">
        <f t="shared" si="611"/>
        <v/>
      </c>
      <c r="E3692" s="14" t="str">
        <f t="shared" si="612"/>
        <v/>
      </c>
      <c r="F3692" s="3">
        <f t="shared" si="619"/>
        <v>8</v>
      </c>
      <c r="G3692" s="3" t="str">
        <f t="shared" si="614"/>
        <v/>
      </c>
      <c r="H3692" s="3">
        <f t="shared" si="620"/>
        <v>0</v>
      </c>
      <c r="I3692" s="3" t="str">
        <f t="shared" si="615"/>
        <v/>
      </c>
      <c r="K3692" s="3">
        <f t="shared" si="616"/>
        <v>61</v>
      </c>
      <c r="L3692" s="3" t="str">
        <f t="shared" si="617"/>
        <v/>
      </c>
      <c r="N3692" s="48" t="s">
        <v>52</v>
      </c>
      <c r="O3692" s="57">
        <f t="shared" si="618"/>
        <v>1</v>
      </c>
      <c r="P3692" s="36"/>
      <c r="Q3692"/>
      <c r="R3692" s="37"/>
      <c r="S3692" s="185"/>
      <c r="T3692" s="62" t="str">
        <f>IF(N3692&lt;&gt;"Choose Race",VLOOKUP(Q3692,'Riders Names'!A$2:B$582,2,FALSE),"")</f>
        <v/>
      </c>
      <c r="U3692" s="45" t="str">
        <f>IF(P3692&gt;0,VLOOKUP(Q3692,'Riders Names'!A$2:B$582,1,FALSE),"")</f>
        <v/>
      </c>
      <c r="X3692" s="7" t="str">
        <f>IF('My Races'!$H$2="All",Q3692,CONCATENATE(Q3692,N3692))</f>
        <v>Choose Race</v>
      </c>
    </row>
    <row r="3693" spans="1:24" hidden="1" x14ac:dyDescent="0.2">
      <c r="A3693" s="73" t="str">
        <f t="shared" si="613"/>
        <v/>
      </c>
      <c r="B3693" s="3" t="str">
        <f t="shared" si="611"/>
        <v/>
      </c>
      <c r="E3693" s="14" t="str">
        <f t="shared" si="612"/>
        <v/>
      </c>
      <c r="F3693" s="3">
        <f t="shared" si="619"/>
        <v>8</v>
      </c>
      <c r="G3693" s="3" t="str">
        <f t="shared" si="614"/>
        <v/>
      </c>
      <c r="H3693" s="3">
        <f t="shared" si="620"/>
        <v>0</v>
      </c>
      <c r="I3693" s="3" t="str">
        <f t="shared" si="615"/>
        <v/>
      </c>
      <c r="K3693" s="3">
        <f t="shared" si="616"/>
        <v>61</v>
      </c>
      <c r="L3693" s="3" t="str">
        <f t="shared" si="617"/>
        <v/>
      </c>
      <c r="N3693" s="48" t="s">
        <v>52</v>
      </c>
      <c r="O3693" s="57">
        <f t="shared" si="618"/>
        <v>1</v>
      </c>
      <c r="P3693" s="36"/>
      <c r="Q3693"/>
      <c r="R3693" s="37"/>
      <c r="S3693" s="185"/>
      <c r="T3693" s="62" t="str">
        <f>IF(N3693&lt;&gt;"Choose Race",VLOOKUP(Q3693,'Riders Names'!A$2:B$582,2,FALSE),"")</f>
        <v/>
      </c>
      <c r="U3693" s="45" t="str">
        <f>IF(P3693&gt;0,VLOOKUP(Q3693,'Riders Names'!A$2:B$582,1,FALSE),"")</f>
        <v/>
      </c>
      <c r="X3693" s="7" t="str">
        <f>IF('My Races'!$H$2="All",Q3693,CONCATENATE(Q3693,N3693))</f>
        <v>Choose Race</v>
      </c>
    </row>
    <row r="3694" spans="1:24" hidden="1" x14ac:dyDescent="0.2">
      <c r="A3694" s="73" t="str">
        <f t="shared" si="613"/>
        <v/>
      </c>
      <c r="B3694" s="3" t="str">
        <f t="shared" si="611"/>
        <v/>
      </c>
      <c r="E3694" s="14" t="str">
        <f t="shared" si="612"/>
        <v/>
      </c>
      <c r="F3694" s="3">
        <f t="shared" si="619"/>
        <v>8</v>
      </c>
      <c r="G3694" s="3" t="str">
        <f t="shared" si="614"/>
        <v/>
      </c>
      <c r="H3694" s="3">
        <f t="shared" si="620"/>
        <v>0</v>
      </c>
      <c r="I3694" s="3" t="str">
        <f t="shared" si="615"/>
        <v/>
      </c>
      <c r="K3694" s="3">
        <f t="shared" si="616"/>
        <v>61</v>
      </c>
      <c r="L3694" s="3" t="str">
        <f t="shared" si="617"/>
        <v/>
      </c>
      <c r="N3694" s="48" t="s">
        <v>52</v>
      </c>
      <c r="O3694" s="57">
        <f t="shared" si="618"/>
        <v>1</v>
      </c>
      <c r="P3694" s="36"/>
      <c r="Q3694"/>
      <c r="R3694" s="37"/>
      <c r="S3694" s="185"/>
      <c r="T3694" s="62" t="str">
        <f>IF(N3694&lt;&gt;"Choose Race",VLOOKUP(Q3694,'Riders Names'!A$2:B$582,2,FALSE),"")</f>
        <v/>
      </c>
      <c r="U3694" s="45" t="str">
        <f>IF(P3694&gt;0,VLOOKUP(Q3694,'Riders Names'!A$2:B$582,1,FALSE),"")</f>
        <v/>
      </c>
      <c r="X3694" s="7" t="str">
        <f>IF('My Races'!$H$2="All",Q3694,CONCATENATE(Q3694,N3694))</f>
        <v>Choose Race</v>
      </c>
    </row>
    <row r="3695" spans="1:24" hidden="1" x14ac:dyDescent="0.2">
      <c r="A3695" s="73" t="str">
        <f t="shared" si="613"/>
        <v/>
      </c>
      <c r="B3695" s="3" t="str">
        <f t="shared" si="611"/>
        <v/>
      </c>
      <c r="E3695" s="14" t="str">
        <f t="shared" si="612"/>
        <v/>
      </c>
      <c r="F3695" s="3">
        <f t="shared" si="619"/>
        <v>8</v>
      </c>
      <c r="G3695" s="3" t="str">
        <f t="shared" si="614"/>
        <v/>
      </c>
      <c r="H3695" s="3">
        <f t="shared" si="620"/>
        <v>0</v>
      </c>
      <c r="I3695" s="3" t="str">
        <f t="shared" si="615"/>
        <v/>
      </c>
      <c r="K3695" s="3">
        <f t="shared" si="616"/>
        <v>61</v>
      </c>
      <c r="L3695" s="3" t="str">
        <f t="shared" si="617"/>
        <v/>
      </c>
      <c r="N3695" s="48" t="s">
        <v>52</v>
      </c>
      <c r="O3695" s="57">
        <f t="shared" si="618"/>
        <v>1</v>
      </c>
      <c r="P3695" s="36"/>
      <c r="Q3695"/>
      <c r="R3695" s="37"/>
      <c r="S3695" s="185"/>
      <c r="T3695" s="62" t="str">
        <f>IF(N3695&lt;&gt;"Choose Race",VLOOKUP(Q3695,'Riders Names'!A$2:B$582,2,FALSE),"")</f>
        <v/>
      </c>
      <c r="U3695" s="45" t="str">
        <f>IF(P3695&gt;0,VLOOKUP(Q3695,'Riders Names'!A$2:B$582,1,FALSE),"")</f>
        <v/>
      </c>
      <c r="X3695" s="7" t="str">
        <f>IF('My Races'!$H$2="All",Q3695,CONCATENATE(Q3695,N3695))</f>
        <v>Choose Race</v>
      </c>
    </row>
    <row r="3696" spans="1:24" hidden="1" x14ac:dyDescent="0.2">
      <c r="A3696" s="73" t="str">
        <f t="shared" si="613"/>
        <v/>
      </c>
      <c r="B3696" s="3" t="str">
        <f t="shared" si="611"/>
        <v/>
      </c>
      <c r="E3696" s="14" t="str">
        <f t="shared" si="612"/>
        <v/>
      </c>
      <c r="F3696" s="3">
        <f t="shared" si="619"/>
        <v>8</v>
      </c>
      <c r="G3696" s="3" t="str">
        <f t="shared" si="614"/>
        <v/>
      </c>
      <c r="H3696" s="3">
        <f t="shared" si="620"/>
        <v>0</v>
      </c>
      <c r="I3696" s="3" t="str">
        <f t="shared" si="615"/>
        <v/>
      </c>
      <c r="K3696" s="3">
        <f t="shared" si="616"/>
        <v>61</v>
      </c>
      <c r="L3696" s="3" t="str">
        <f t="shared" si="617"/>
        <v/>
      </c>
      <c r="N3696" s="48" t="s">
        <v>52</v>
      </c>
      <c r="O3696" s="57">
        <f t="shared" si="618"/>
        <v>1</v>
      </c>
      <c r="P3696" s="36"/>
      <c r="Q3696"/>
      <c r="R3696" s="37"/>
      <c r="S3696" s="185"/>
      <c r="T3696" s="62" t="str">
        <f>IF(N3696&lt;&gt;"Choose Race",VLOOKUP(Q3696,'Riders Names'!A$2:B$582,2,FALSE),"")</f>
        <v/>
      </c>
      <c r="U3696" s="45" t="str">
        <f>IF(P3696&gt;0,VLOOKUP(Q3696,'Riders Names'!A$2:B$582,1,FALSE),"")</f>
        <v/>
      </c>
      <c r="X3696" s="7" t="str">
        <f>IF('My Races'!$H$2="All",Q3696,CONCATENATE(Q3696,N3696))</f>
        <v>Choose Race</v>
      </c>
    </row>
    <row r="3697" spans="1:24" hidden="1" x14ac:dyDescent="0.2">
      <c r="A3697" s="73" t="str">
        <f t="shared" si="613"/>
        <v/>
      </c>
      <c r="B3697" s="3" t="str">
        <f t="shared" si="611"/>
        <v/>
      </c>
      <c r="E3697" s="14" t="str">
        <f t="shared" si="612"/>
        <v/>
      </c>
      <c r="F3697" s="3">
        <f t="shared" si="619"/>
        <v>8</v>
      </c>
      <c r="G3697" s="3" t="str">
        <f t="shared" si="614"/>
        <v/>
      </c>
      <c r="H3697" s="3">
        <f t="shared" si="620"/>
        <v>0</v>
      </c>
      <c r="I3697" s="3" t="str">
        <f t="shared" si="615"/>
        <v/>
      </c>
      <c r="K3697" s="3">
        <f t="shared" si="616"/>
        <v>61</v>
      </c>
      <c r="L3697" s="3" t="str">
        <f t="shared" si="617"/>
        <v/>
      </c>
      <c r="N3697" s="48" t="s">
        <v>52</v>
      </c>
      <c r="O3697" s="57">
        <f t="shared" si="618"/>
        <v>1</v>
      </c>
      <c r="P3697" s="36"/>
      <c r="Q3697"/>
      <c r="R3697" s="37"/>
      <c r="S3697" s="185"/>
      <c r="T3697" s="62" t="str">
        <f>IF(N3697&lt;&gt;"Choose Race",VLOOKUP(Q3697,'Riders Names'!A$2:B$582,2,FALSE),"")</f>
        <v/>
      </c>
      <c r="U3697" s="45" t="str">
        <f>IF(P3697&gt;0,VLOOKUP(Q3697,'Riders Names'!A$2:B$582,1,FALSE),"")</f>
        <v/>
      </c>
      <c r="X3697" s="7" t="str">
        <f>IF('My Races'!$H$2="All",Q3697,CONCATENATE(Q3697,N3697))</f>
        <v>Choose Race</v>
      </c>
    </row>
    <row r="3698" spans="1:24" hidden="1" x14ac:dyDescent="0.2">
      <c r="A3698" s="73" t="str">
        <f t="shared" si="613"/>
        <v/>
      </c>
      <c r="B3698" s="3" t="str">
        <f t="shared" si="611"/>
        <v/>
      </c>
      <c r="E3698" s="14" t="str">
        <f t="shared" si="612"/>
        <v/>
      </c>
      <c r="F3698" s="3">
        <f t="shared" si="619"/>
        <v>8</v>
      </c>
      <c r="G3698" s="3" t="str">
        <f t="shared" si="614"/>
        <v/>
      </c>
      <c r="H3698" s="3">
        <f t="shared" si="620"/>
        <v>0</v>
      </c>
      <c r="I3698" s="3" t="str">
        <f t="shared" si="615"/>
        <v/>
      </c>
      <c r="K3698" s="3">
        <f t="shared" si="616"/>
        <v>61</v>
      </c>
      <c r="L3698" s="3" t="str">
        <f t="shared" si="617"/>
        <v/>
      </c>
      <c r="N3698" s="48" t="s">
        <v>52</v>
      </c>
      <c r="O3698" s="57">
        <f t="shared" si="618"/>
        <v>1</v>
      </c>
      <c r="P3698" s="36"/>
      <c r="Q3698"/>
      <c r="R3698" s="37"/>
      <c r="S3698" s="185"/>
      <c r="T3698" s="62" t="str">
        <f>IF(N3698&lt;&gt;"Choose Race",VLOOKUP(Q3698,'Riders Names'!A$2:B$582,2,FALSE),"")</f>
        <v/>
      </c>
      <c r="U3698" s="45" t="str">
        <f>IF(P3698&gt;0,VLOOKUP(Q3698,'Riders Names'!A$2:B$582,1,FALSE),"")</f>
        <v/>
      </c>
      <c r="X3698" s="7" t="str">
        <f>IF('My Races'!$H$2="All",Q3698,CONCATENATE(Q3698,N3698))</f>
        <v>Choose Race</v>
      </c>
    </row>
    <row r="3699" spans="1:24" hidden="1" x14ac:dyDescent="0.2">
      <c r="A3699" s="73" t="str">
        <f t="shared" si="613"/>
        <v/>
      </c>
      <c r="B3699" s="3" t="str">
        <f t="shared" si="611"/>
        <v/>
      </c>
      <c r="E3699" s="14" t="str">
        <f t="shared" si="612"/>
        <v/>
      </c>
      <c r="F3699" s="3">
        <f t="shared" si="619"/>
        <v>8</v>
      </c>
      <c r="G3699" s="3" t="str">
        <f t="shared" si="614"/>
        <v/>
      </c>
      <c r="H3699" s="3">
        <f t="shared" si="620"/>
        <v>0</v>
      </c>
      <c r="I3699" s="3" t="str">
        <f t="shared" si="615"/>
        <v/>
      </c>
      <c r="K3699" s="3">
        <f t="shared" si="616"/>
        <v>61</v>
      </c>
      <c r="L3699" s="3" t="str">
        <f t="shared" si="617"/>
        <v/>
      </c>
      <c r="N3699" s="48" t="s">
        <v>52</v>
      </c>
      <c r="O3699" s="57">
        <f t="shared" si="618"/>
        <v>1</v>
      </c>
      <c r="P3699" s="36"/>
      <c r="Q3699"/>
      <c r="R3699" s="37"/>
      <c r="S3699" s="185"/>
      <c r="T3699" s="62" t="str">
        <f>IF(N3699&lt;&gt;"Choose Race",VLOOKUP(Q3699,'Riders Names'!A$2:B$582,2,FALSE),"")</f>
        <v/>
      </c>
      <c r="U3699" s="45" t="str">
        <f>IF(P3699&gt;0,VLOOKUP(Q3699,'Riders Names'!A$2:B$582,1,FALSE),"")</f>
        <v/>
      </c>
      <c r="X3699" s="7" t="str">
        <f>IF('My Races'!$H$2="All",Q3699,CONCATENATE(Q3699,N3699))</f>
        <v>Choose Race</v>
      </c>
    </row>
    <row r="3700" spans="1:24" hidden="1" x14ac:dyDescent="0.2">
      <c r="A3700" s="73" t="str">
        <f t="shared" si="613"/>
        <v/>
      </c>
      <c r="B3700" s="3" t="str">
        <f t="shared" si="611"/>
        <v/>
      </c>
      <c r="E3700" s="14" t="str">
        <f t="shared" si="612"/>
        <v/>
      </c>
      <c r="F3700" s="3">
        <f t="shared" si="619"/>
        <v>8</v>
      </c>
      <c r="G3700" s="3" t="str">
        <f t="shared" si="614"/>
        <v/>
      </c>
      <c r="H3700" s="3">
        <f t="shared" si="620"/>
        <v>0</v>
      </c>
      <c r="I3700" s="3" t="str">
        <f t="shared" si="615"/>
        <v/>
      </c>
      <c r="K3700" s="3">
        <f t="shared" si="616"/>
        <v>61</v>
      </c>
      <c r="L3700" s="3" t="str">
        <f t="shared" si="617"/>
        <v/>
      </c>
      <c r="N3700" s="48" t="s">
        <v>52</v>
      </c>
      <c r="O3700" s="57">
        <f t="shared" si="618"/>
        <v>1</v>
      </c>
      <c r="P3700" s="36"/>
      <c r="Q3700"/>
      <c r="R3700" s="37"/>
      <c r="S3700" s="185"/>
      <c r="T3700" s="62" t="str">
        <f>IF(N3700&lt;&gt;"Choose Race",VLOOKUP(Q3700,'Riders Names'!A$2:B$582,2,FALSE),"")</f>
        <v/>
      </c>
      <c r="U3700" s="45" t="str">
        <f>IF(P3700&gt;0,VLOOKUP(Q3700,'Riders Names'!A$2:B$582,1,FALSE),"")</f>
        <v/>
      </c>
      <c r="X3700" s="7" t="str">
        <f>IF('My Races'!$H$2="All",Q3700,CONCATENATE(Q3700,N3700))</f>
        <v>Choose Race</v>
      </c>
    </row>
    <row r="3701" spans="1:24" hidden="1" x14ac:dyDescent="0.2">
      <c r="A3701" s="73" t="str">
        <f t="shared" si="613"/>
        <v/>
      </c>
      <c r="B3701" s="3" t="str">
        <f t="shared" si="611"/>
        <v/>
      </c>
      <c r="E3701" s="14" t="str">
        <f t="shared" si="612"/>
        <v/>
      </c>
      <c r="F3701" s="3">
        <f t="shared" si="619"/>
        <v>8</v>
      </c>
      <c r="G3701" s="3" t="str">
        <f t="shared" si="614"/>
        <v/>
      </c>
      <c r="H3701" s="3">
        <f t="shared" si="620"/>
        <v>0</v>
      </c>
      <c r="I3701" s="3" t="str">
        <f t="shared" si="615"/>
        <v/>
      </c>
      <c r="K3701" s="3">
        <f t="shared" si="616"/>
        <v>61</v>
      </c>
      <c r="L3701" s="3" t="str">
        <f t="shared" si="617"/>
        <v/>
      </c>
      <c r="N3701" s="48" t="s">
        <v>52</v>
      </c>
      <c r="O3701" s="57">
        <f t="shared" si="618"/>
        <v>1</v>
      </c>
      <c r="P3701" s="36"/>
      <c r="Q3701"/>
      <c r="R3701" s="37"/>
      <c r="S3701" s="185"/>
      <c r="T3701" s="62" t="str">
        <f>IF(N3701&lt;&gt;"Choose Race",VLOOKUP(Q3701,'Riders Names'!A$2:B$582,2,FALSE),"")</f>
        <v/>
      </c>
      <c r="U3701" s="45" t="str">
        <f>IF(P3701&gt;0,VLOOKUP(Q3701,'Riders Names'!A$2:B$582,1,FALSE),"")</f>
        <v/>
      </c>
      <c r="X3701" s="7" t="str">
        <f>IF('My Races'!$H$2="All",Q3701,CONCATENATE(Q3701,N3701))</f>
        <v>Choose Race</v>
      </c>
    </row>
    <row r="3702" spans="1:24" hidden="1" x14ac:dyDescent="0.2">
      <c r="A3702" s="73" t="str">
        <f t="shared" si="613"/>
        <v/>
      </c>
      <c r="B3702" s="3" t="str">
        <f t="shared" si="611"/>
        <v/>
      </c>
      <c r="E3702" s="14" t="str">
        <f t="shared" si="612"/>
        <v/>
      </c>
      <c r="F3702" s="3">
        <f t="shared" si="619"/>
        <v>8</v>
      </c>
      <c r="G3702" s="3" t="str">
        <f t="shared" si="614"/>
        <v/>
      </c>
      <c r="H3702" s="3">
        <f t="shared" si="620"/>
        <v>0</v>
      </c>
      <c r="I3702" s="3" t="str">
        <f t="shared" si="615"/>
        <v/>
      </c>
      <c r="K3702" s="3">
        <f t="shared" si="616"/>
        <v>61</v>
      </c>
      <c r="L3702" s="3" t="str">
        <f t="shared" si="617"/>
        <v/>
      </c>
      <c r="N3702" s="48" t="s">
        <v>52</v>
      </c>
      <c r="O3702" s="57">
        <f t="shared" si="618"/>
        <v>1</v>
      </c>
      <c r="P3702" s="36"/>
      <c r="Q3702"/>
      <c r="R3702" s="37"/>
      <c r="S3702" s="185"/>
      <c r="T3702" s="62" t="str">
        <f>IF(N3702&lt;&gt;"Choose Race",VLOOKUP(Q3702,'Riders Names'!A$2:B$582,2,FALSE),"")</f>
        <v/>
      </c>
      <c r="U3702" s="45" t="str">
        <f>IF(P3702&gt;0,VLOOKUP(Q3702,'Riders Names'!A$2:B$582,1,FALSE),"")</f>
        <v/>
      </c>
      <c r="X3702" s="7" t="str">
        <f>IF('My Races'!$H$2="All",Q3702,CONCATENATE(Q3702,N3702))</f>
        <v>Choose Race</v>
      </c>
    </row>
    <row r="3703" spans="1:24" hidden="1" x14ac:dyDescent="0.2">
      <c r="A3703" s="73" t="str">
        <f t="shared" si="613"/>
        <v/>
      </c>
      <c r="B3703" s="3" t="str">
        <f t="shared" si="611"/>
        <v/>
      </c>
      <c r="E3703" s="14" t="str">
        <f t="shared" si="612"/>
        <v/>
      </c>
      <c r="F3703" s="3">
        <f t="shared" si="619"/>
        <v>8</v>
      </c>
      <c r="G3703" s="3" t="str">
        <f t="shared" si="614"/>
        <v/>
      </c>
      <c r="H3703" s="3">
        <f t="shared" si="620"/>
        <v>0</v>
      </c>
      <c r="I3703" s="3" t="str">
        <f t="shared" si="615"/>
        <v/>
      </c>
      <c r="K3703" s="3">
        <f t="shared" si="616"/>
        <v>61</v>
      </c>
      <c r="L3703" s="3" t="str">
        <f t="shared" si="617"/>
        <v/>
      </c>
      <c r="N3703" s="48" t="s">
        <v>52</v>
      </c>
      <c r="O3703" s="57">
        <f t="shared" si="618"/>
        <v>1</v>
      </c>
      <c r="P3703" s="36"/>
      <c r="Q3703"/>
      <c r="R3703" s="37"/>
      <c r="S3703" s="185"/>
      <c r="T3703" s="62" t="str">
        <f>IF(N3703&lt;&gt;"Choose Race",VLOOKUP(Q3703,'Riders Names'!A$2:B$582,2,FALSE),"")</f>
        <v/>
      </c>
      <c r="U3703" s="45" t="str">
        <f>IF(P3703&gt;0,VLOOKUP(Q3703,'Riders Names'!A$2:B$582,1,FALSE),"")</f>
        <v/>
      </c>
      <c r="X3703" s="7" t="str">
        <f>IF('My Races'!$H$2="All",Q3703,CONCATENATE(Q3703,N3703))</f>
        <v>Choose Race</v>
      </c>
    </row>
    <row r="3704" spans="1:24" hidden="1" x14ac:dyDescent="0.2">
      <c r="A3704" s="73" t="str">
        <f t="shared" si="613"/>
        <v/>
      </c>
      <c r="B3704" s="3" t="str">
        <f t="shared" si="611"/>
        <v/>
      </c>
      <c r="E3704" s="14" t="str">
        <f t="shared" si="612"/>
        <v/>
      </c>
      <c r="F3704" s="3">
        <f t="shared" si="619"/>
        <v>8</v>
      </c>
      <c r="G3704" s="3" t="str">
        <f t="shared" si="614"/>
        <v/>
      </c>
      <c r="H3704" s="3">
        <f t="shared" si="620"/>
        <v>0</v>
      </c>
      <c r="I3704" s="3" t="str">
        <f t="shared" si="615"/>
        <v/>
      </c>
      <c r="K3704" s="3">
        <f t="shared" si="616"/>
        <v>61</v>
      </c>
      <c r="L3704" s="3" t="str">
        <f t="shared" si="617"/>
        <v/>
      </c>
      <c r="N3704" s="48" t="s">
        <v>52</v>
      </c>
      <c r="O3704" s="57">
        <f t="shared" si="618"/>
        <v>1</v>
      </c>
      <c r="P3704" s="36"/>
      <c r="Q3704"/>
      <c r="R3704" s="37"/>
      <c r="S3704" s="185"/>
      <c r="T3704" s="62" t="str">
        <f>IF(N3704&lt;&gt;"Choose Race",VLOOKUP(Q3704,'Riders Names'!A$2:B$582,2,FALSE),"")</f>
        <v/>
      </c>
      <c r="U3704" s="45" t="str">
        <f>IF(P3704&gt;0,VLOOKUP(Q3704,'Riders Names'!A$2:B$582,1,FALSE),"")</f>
        <v/>
      </c>
      <c r="X3704" s="7" t="str">
        <f>IF('My Races'!$H$2="All",Q3704,CONCATENATE(Q3704,N3704))</f>
        <v>Choose Race</v>
      </c>
    </row>
    <row r="3705" spans="1:24" hidden="1" x14ac:dyDescent="0.2">
      <c r="A3705" s="73" t="str">
        <f t="shared" si="613"/>
        <v/>
      </c>
      <c r="B3705" s="3" t="str">
        <f t="shared" si="611"/>
        <v/>
      </c>
      <c r="E3705" s="14" t="str">
        <f t="shared" si="612"/>
        <v/>
      </c>
      <c r="F3705" s="3">
        <f t="shared" si="619"/>
        <v>8</v>
      </c>
      <c r="G3705" s="3" t="str">
        <f t="shared" si="614"/>
        <v/>
      </c>
      <c r="H3705" s="3">
        <f t="shared" si="620"/>
        <v>0</v>
      </c>
      <c r="I3705" s="3" t="str">
        <f t="shared" si="615"/>
        <v/>
      </c>
      <c r="K3705" s="3">
        <f t="shared" si="616"/>
        <v>61</v>
      </c>
      <c r="L3705" s="3" t="str">
        <f t="shared" si="617"/>
        <v/>
      </c>
      <c r="N3705" s="48" t="s">
        <v>52</v>
      </c>
      <c r="O3705" s="57">
        <f t="shared" si="618"/>
        <v>1</v>
      </c>
      <c r="P3705" s="36"/>
      <c r="Q3705"/>
      <c r="R3705" s="37"/>
      <c r="S3705" s="185"/>
      <c r="T3705" s="62" t="str">
        <f>IF(N3705&lt;&gt;"Choose Race",VLOOKUP(Q3705,'Riders Names'!A$2:B$582,2,FALSE),"")</f>
        <v/>
      </c>
      <c r="U3705" s="45" t="str">
        <f>IF(P3705&gt;0,VLOOKUP(Q3705,'Riders Names'!A$2:B$582,1,FALSE),"")</f>
        <v/>
      </c>
      <c r="X3705" s="7" t="str">
        <f>IF('My Races'!$H$2="All",Q3705,CONCATENATE(Q3705,N3705))</f>
        <v>Choose Race</v>
      </c>
    </row>
    <row r="3706" spans="1:24" hidden="1" x14ac:dyDescent="0.2">
      <c r="A3706" s="73" t="str">
        <f t="shared" si="613"/>
        <v/>
      </c>
      <c r="B3706" s="3" t="str">
        <f t="shared" si="611"/>
        <v/>
      </c>
      <c r="E3706" s="14" t="str">
        <f t="shared" si="612"/>
        <v/>
      </c>
      <c r="F3706" s="3">
        <f t="shared" si="619"/>
        <v>8</v>
      </c>
      <c r="G3706" s="3" t="str">
        <f t="shared" si="614"/>
        <v/>
      </c>
      <c r="H3706" s="3">
        <f t="shared" si="620"/>
        <v>0</v>
      </c>
      <c r="I3706" s="3" t="str">
        <f t="shared" si="615"/>
        <v/>
      </c>
      <c r="K3706" s="3">
        <f t="shared" si="616"/>
        <v>61</v>
      </c>
      <c r="L3706" s="3" t="str">
        <f t="shared" si="617"/>
        <v/>
      </c>
      <c r="N3706" s="48" t="s">
        <v>52</v>
      </c>
      <c r="O3706" s="57">
        <f t="shared" si="618"/>
        <v>1</v>
      </c>
      <c r="P3706" s="36"/>
      <c r="Q3706"/>
      <c r="R3706" s="37"/>
      <c r="S3706" s="185"/>
      <c r="T3706" s="62" t="str">
        <f>IF(N3706&lt;&gt;"Choose Race",VLOOKUP(Q3706,'Riders Names'!A$2:B$582,2,FALSE),"")</f>
        <v/>
      </c>
      <c r="U3706" s="45" t="str">
        <f>IF(P3706&gt;0,VLOOKUP(Q3706,'Riders Names'!A$2:B$582,1,FALSE),"")</f>
        <v/>
      </c>
      <c r="X3706" s="7" t="str">
        <f>IF('My Races'!$H$2="All",Q3706,CONCATENATE(Q3706,N3706))</f>
        <v>Choose Race</v>
      </c>
    </row>
    <row r="3707" spans="1:24" hidden="1" x14ac:dyDescent="0.2">
      <c r="A3707" s="73" t="str">
        <f t="shared" si="613"/>
        <v/>
      </c>
      <c r="B3707" s="3" t="str">
        <f t="shared" si="611"/>
        <v/>
      </c>
      <c r="E3707" s="14" t="str">
        <f t="shared" si="612"/>
        <v/>
      </c>
      <c r="F3707" s="3">
        <f t="shared" si="619"/>
        <v>8</v>
      </c>
      <c r="G3707" s="3" t="str">
        <f t="shared" si="614"/>
        <v/>
      </c>
      <c r="H3707" s="3">
        <f t="shared" si="620"/>
        <v>0</v>
      </c>
      <c r="I3707" s="3" t="str">
        <f t="shared" si="615"/>
        <v/>
      </c>
      <c r="K3707" s="3">
        <f t="shared" si="616"/>
        <v>61</v>
      </c>
      <c r="L3707" s="3" t="str">
        <f t="shared" si="617"/>
        <v/>
      </c>
      <c r="N3707" s="48" t="s">
        <v>52</v>
      </c>
      <c r="O3707" s="57">
        <f t="shared" si="618"/>
        <v>1</v>
      </c>
      <c r="P3707" s="36"/>
      <c r="Q3707"/>
      <c r="R3707" s="37"/>
      <c r="S3707" s="185"/>
      <c r="T3707" s="62" t="str">
        <f>IF(N3707&lt;&gt;"Choose Race",VLOOKUP(Q3707,'Riders Names'!A$2:B$582,2,FALSE),"")</f>
        <v/>
      </c>
      <c r="U3707" s="45" t="str">
        <f>IF(P3707&gt;0,VLOOKUP(Q3707,'Riders Names'!A$2:B$582,1,FALSE),"")</f>
        <v/>
      </c>
      <c r="X3707" s="7" t="str">
        <f>IF('My Races'!$H$2="All",Q3707,CONCATENATE(Q3707,N3707))</f>
        <v>Choose Race</v>
      </c>
    </row>
    <row r="3708" spans="1:24" hidden="1" x14ac:dyDescent="0.2">
      <c r="A3708" s="73" t="str">
        <f t="shared" si="613"/>
        <v/>
      </c>
      <c r="B3708" s="3" t="str">
        <f t="shared" si="611"/>
        <v/>
      </c>
      <c r="E3708" s="14" t="str">
        <f t="shared" si="612"/>
        <v/>
      </c>
      <c r="F3708" s="3">
        <f t="shared" si="619"/>
        <v>8</v>
      </c>
      <c r="G3708" s="3" t="str">
        <f t="shared" si="614"/>
        <v/>
      </c>
      <c r="H3708" s="3">
        <f t="shared" si="620"/>
        <v>0</v>
      </c>
      <c r="I3708" s="3" t="str">
        <f t="shared" si="615"/>
        <v/>
      </c>
      <c r="K3708" s="3">
        <f t="shared" si="616"/>
        <v>61</v>
      </c>
      <c r="L3708" s="3" t="str">
        <f t="shared" si="617"/>
        <v/>
      </c>
      <c r="N3708" s="48" t="s">
        <v>52</v>
      </c>
      <c r="O3708" s="57">
        <f t="shared" si="618"/>
        <v>1</v>
      </c>
      <c r="P3708" s="36"/>
      <c r="Q3708"/>
      <c r="R3708" s="37"/>
      <c r="S3708" s="185"/>
      <c r="T3708" s="62" t="str">
        <f>IF(N3708&lt;&gt;"Choose Race",VLOOKUP(Q3708,'Riders Names'!A$2:B$582,2,FALSE),"")</f>
        <v/>
      </c>
      <c r="U3708" s="45" t="str">
        <f>IF(P3708&gt;0,VLOOKUP(Q3708,'Riders Names'!A$2:B$582,1,FALSE),"")</f>
        <v/>
      </c>
      <c r="X3708" s="7" t="str">
        <f>IF('My Races'!$H$2="All",Q3708,CONCATENATE(Q3708,N3708))</f>
        <v>Choose Race</v>
      </c>
    </row>
    <row r="3709" spans="1:24" hidden="1" x14ac:dyDescent="0.2">
      <c r="A3709" s="73" t="str">
        <f t="shared" si="613"/>
        <v/>
      </c>
      <c r="B3709" s="3" t="str">
        <f t="shared" si="611"/>
        <v/>
      </c>
      <c r="E3709" s="14" t="str">
        <f t="shared" si="612"/>
        <v/>
      </c>
      <c r="F3709" s="3">
        <f t="shared" si="619"/>
        <v>8</v>
      </c>
      <c r="G3709" s="3" t="str">
        <f t="shared" si="614"/>
        <v/>
      </c>
      <c r="H3709" s="3">
        <f t="shared" si="620"/>
        <v>0</v>
      </c>
      <c r="I3709" s="3" t="str">
        <f t="shared" si="615"/>
        <v/>
      </c>
      <c r="K3709" s="3">
        <f t="shared" si="616"/>
        <v>61</v>
      </c>
      <c r="L3709" s="3" t="str">
        <f t="shared" si="617"/>
        <v/>
      </c>
      <c r="N3709" s="48" t="s">
        <v>52</v>
      </c>
      <c r="O3709" s="57">
        <f t="shared" si="618"/>
        <v>1</v>
      </c>
      <c r="P3709" s="36"/>
      <c r="Q3709"/>
      <c r="R3709" s="37"/>
      <c r="S3709" s="185"/>
      <c r="T3709" s="62" t="str">
        <f>IF(N3709&lt;&gt;"Choose Race",VLOOKUP(Q3709,'Riders Names'!A$2:B$582,2,FALSE),"")</f>
        <v/>
      </c>
      <c r="U3709" s="45" t="str">
        <f>IF(P3709&gt;0,VLOOKUP(Q3709,'Riders Names'!A$2:B$582,1,FALSE),"")</f>
        <v/>
      </c>
      <c r="X3709" s="7" t="str">
        <f>IF('My Races'!$H$2="All",Q3709,CONCATENATE(Q3709,N3709))</f>
        <v>Choose Race</v>
      </c>
    </row>
    <row r="3710" spans="1:24" hidden="1" x14ac:dyDescent="0.2">
      <c r="A3710" s="73" t="str">
        <f t="shared" si="613"/>
        <v/>
      </c>
      <c r="B3710" s="3" t="str">
        <f t="shared" si="611"/>
        <v/>
      </c>
      <c r="E3710" s="14" t="str">
        <f t="shared" si="612"/>
        <v/>
      </c>
      <c r="F3710" s="3">
        <f t="shared" si="619"/>
        <v>8</v>
      </c>
      <c r="G3710" s="3" t="str">
        <f t="shared" si="614"/>
        <v/>
      </c>
      <c r="H3710" s="3">
        <f t="shared" si="620"/>
        <v>0</v>
      </c>
      <c r="I3710" s="3" t="str">
        <f t="shared" si="615"/>
        <v/>
      </c>
      <c r="K3710" s="3">
        <f t="shared" si="616"/>
        <v>61</v>
      </c>
      <c r="L3710" s="3" t="str">
        <f t="shared" si="617"/>
        <v/>
      </c>
      <c r="N3710" s="48" t="s">
        <v>52</v>
      </c>
      <c r="O3710" s="57">
        <f t="shared" si="618"/>
        <v>1</v>
      </c>
      <c r="P3710" s="36"/>
      <c r="Q3710"/>
      <c r="R3710" s="37"/>
      <c r="S3710" s="185"/>
      <c r="T3710" s="62" t="str">
        <f>IF(N3710&lt;&gt;"Choose Race",VLOOKUP(Q3710,'Riders Names'!A$2:B$582,2,FALSE),"")</f>
        <v/>
      </c>
      <c r="U3710" s="45" t="str">
        <f>IF(P3710&gt;0,VLOOKUP(Q3710,'Riders Names'!A$2:B$582,1,FALSE),"")</f>
        <v/>
      </c>
      <c r="X3710" s="7" t="str">
        <f>IF('My Races'!$H$2="All",Q3710,CONCATENATE(Q3710,N3710))</f>
        <v>Choose Race</v>
      </c>
    </row>
    <row r="3711" spans="1:24" hidden="1" x14ac:dyDescent="0.2">
      <c r="A3711" s="73" t="str">
        <f t="shared" si="613"/>
        <v/>
      </c>
      <c r="B3711" s="3" t="str">
        <f t="shared" si="611"/>
        <v/>
      </c>
      <c r="E3711" s="14" t="str">
        <f t="shared" si="612"/>
        <v/>
      </c>
      <c r="F3711" s="3">
        <f t="shared" si="619"/>
        <v>8</v>
      </c>
      <c r="G3711" s="3" t="str">
        <f t="shared" si="614"/>
        <v/>
      </c>
      <c r="H3711" s="3">
        <f t="shared" si="620"/>
        <v>0</v>
      </c>
      <c r="I3711" s="3" t="str">
        <f t="shared" si="615"/>
        <v/>
      </c>
      <c r="K3711" s="3">
        <f t="shared" si="616"/>
        <v>61</v>
      </c>
      <c r="L3711" s="3" t="str">
        <f t="shared" si="617"/>
        <v/>
      </c>
      <c r="N3711" s="48" t="s">
        <v>52</v>
      </c>
      <c r="O3711" s="57">
        <f t="shared" si="618"/>
        <v>1</v>
      </c>
      <c r="P3711" s="36"/>
      <c r="Q3711"/>
      <c r="R3711" s="37"/>
      <c r="S3711" s="185"/>
      <c r="T3711" s="62" t="str">
        <f>IF(N3711&lt;&gt;"Choose Race",VLOOKUP(Q3711,'Riders Names'!A$2:B$582,2,FALSE),"")</f>
        <v/>
      </c>
      <c r="U3711" s="45" t="str">
        <f>IF(P3711&gt;0,VLOOKUP(Q3711,'Riders Names'!A$2:B$582,1,FALSE),"")</f>
        <v/>
      </c>
      <c r="X3711" s="7" t="str">
        <f>IF('My Races'!$H$2="All",Q3711,CONCATENATE(Q3711,N3711))</f>
        <v>Choose Race</v>
      </c>
    </row>
    <row r="3712" spans="1:24" hidden="1" x14ac:dyDescent="0.2">
      <c r="A3712" s="73" t="str">
        <f t="shared" si="613"/>
        <v/>
      </c>
      <c r="B3712" s="3" t="str">
        <f t="shared" si="611"/>
        <v/>
      </c>
      <c r="E3712" s="14" t="str">
        <f t="shared" si="612"/>
        <v/>
      </c>
      <c r="F3712" s="3">
        <f t="shared" si="619"/>
        <v>8</v>
      </c>
      <c r="G3712" s="3" t="str">
        <f t="shared" si="614"/>
        <v/>
      </c>
      <c r="H3712" s="3">
        <f t="shared" si="620"/>
        <v>0</v>
      </c>
      <c r="I3712" s="3" t="str">
        <f t="shared" si="615"/>
        <v/>
      </c>
      <c r="K3712" s="3">
        <f t="shared" si="616"/>
        <v>61</v>
      </c>
      <c r="L3712" s="3" t="str">
        <f t="shared" si="617"/>
        <v/>
      </c>
      <c r="N3712" s="48" t="s">
        <v>52</v>
      </c>
      <c r="O3712" s="57">
        <f t="shared" si="618"/>
        <v>1</v>
      </c>
      <c r="P3712" s="36"/>
      <c r="Q3712"/>
      <c r="R3712" s="37"/>
      <c r="S3712" s="185"/>
      <c r="T3712" s="62" t="str">
        <f>IF(N3712&lt;&gt;"Choose Race",VLOOKUP(Q3712,'Riders Names'!A$2:B$582,2,FALSE),"")</f>
        <v/>
      </c>
      <c r="U3712" s="45" t="str">
        <f>IF(P3712&gt;0,VLOOKUP(Q3712,'Riders Names'!A$2:B$582,1,FALSE),"")</f>
        <v/>
      </c>
      <c r="X3712" s="7" t="str">
        <f>IF('My Races'!$H$2="All",Q3712,CONCATENATE(Q3712,N3712))</f>
        <v>Choose Race</v>
      </c>
    </row>
    <row r="3713" spans="1:24" hidden="1" x14ac:dyDescent="0.2">
      <c r="A3713" s="73" t="str">
        <f t="shared" si="613"/>
        <v/>
      </c>
      <c r="B3713" s="3" t="str">
        <f t="shared" si="611"/>
        <v/>
      </c>
      <c r="E3713" s="14" t="str">
        <f t="shared" si="612"/>
        <v/>
      </c>
      <c r="F3713" s="3">
        <f t="shared" si="619"/>
        <v>8</v>
      </c>
      <c r="G3713" s="3" t="str">
        <f t="shared" si="614"/>
        <v/>
      </c>
      <c r="H3713" s="3">
        <f t="shared" si="620"/>
        <v>0</v>
      </c>
      <c r="I3713" s="3" t="str">
        <f t="shared" si="615"/>
        <v/>
      </c>
      <c r="K3713" s="3">
        <f t="shared" si="616"/>
        <v>61</v>
      </c>
      <c r="L3713" s="3" t="str">
        <f t="shared" si="617"/>
        <v/>
      </c>
      <c r="N3713" s="48" t="s">
        <v>52</v>
      </c>
      <c r="O3713" s="57">
        <f t="shared" si="618"/>
        <v>1</v>
      </c>
      <c r="P3713" s="36"/>
      <c r="Q3713"/>
      <c r="R3713" s="37"/>
      <c r="S3713" s="185"/>
      <c r="T3713" s="62" t="str">
        <f>IF(N3713&lt;&gt;"Choose Race",VLOOKUP(Q3713,'Riders Names'!A$2:B$582,2,FALSE),"")</f>
        <v/>
      </c>
      <c r="U3713" s="45" t="str">
        <f>IF(P3713&gt;0,VLOOKUP(Q3713,'Riders Names'!A$2:B$582,1,FALSE),"")</f>
        <v/>
      </c>
      <c r="X3713" s="7" t="str">
        <f>IF('My Races'!$H$2="All",Q3713,CONCATENATE(Q3713,N3713))</f>
        <v>Choose Race</v>
      </c>
    </row>
    <row r="3714" spans="1:24" hidden="1" x14ac:dyDescent="0.2">
      <c r="A3714" s="73" t="str">
        <f t="shared" si="613"/>
        <v/>
      </c>
      <c r="B3714" s="3" t="str">
        <f t="shared" si="611"/>
        <v/>
      </c>
      <c r="E3714" s="14" t="str">
        <f t="shared" si="612"/>
        <v/>
      </c>
      <c r="F3714" s="3">
        <f t="shared" si="619"/>
        <v>8</v>
      </c>
      <c r="G3714" s="3" t="str">
        <f t="shared" si="614"/>
        <v/>
      </c>
      <c r="H3714" s="3">
        <f t="shared" si="620"/>
        <v>0</v>
      </c>
      <c r="I3714" s="3" t="str">
        <f t="shared" si="615"/>
        <v/>
      </c>
      <c r="K3714" s="3">
        <f t="shared" si="616"/>
        <v>61</v>
      </c>
      <c r="L3714" s="3" t="str">
        <f t="shared" si="617"/>
        <v/>
      </c>
      <c r="N3714" s="48" t="s">
        <v>52</v>
      </c>
      <c r="O3714" s="57">
        <f t="shared" si="618"/>
        <v>1</v>
      </c>
      <c r="P3714" s="36"/>
      <c r="Q3714"/>
      <c r="R3714" s="37"/>
      <c r="S3714" s="185"/>
      <c r="T3714" s="62" t="str">
        <f>IF(N3714&lt;&gt;"Choose Race",VLOOKUP(Q3714,'Riders Names'!A$2:B$582,2,FALSE),"")</f>
        <v/>
      </c>
      <c r="U3714" s="45" t="str">
        <f>IF(P3714&gt;0,VLOOKUP(Q3714,'Riders Names'!A$2:B$582,1,FALSE),"")</f>
        <v/>
      </c>
      <c r="X3714" s="7" t="str">
        <f>IF('My Races'!$H$2="All",Q3714,CONCATENATE(Q3714,N3714))</f>
        <v>Choose Race</v>
      </c>
    </row>
    <row r="3715" spans="1:24" hidden="1" x14ac:dyDescent="0.2">
      <c r="A3715" s="73" t="str">
        <f t="shared" si="613"/>
        <v/>
      </c>
      <c r="B3715" s="3" t="str">
        <f t="shared" ref="B3715:B3778" si="621">IF(N3715=$AA$11,RANK(A3715,A$3:A$5000,1),"")</f>
        <v/>
      </c>
      <c r="E3715" s="14" t="str">
        <f t="shared" ref="E3715:E3778" si="622">IF(N3715=$AA$11,P3715,"")</f>
        <v/>
      </c>
      <c r="F3715" s="3">
        <f t="shared" si="619"/>
        <v>8</v>
      </c>
      <c r="G3715" s="3" t="str">
        <f t="shared" si="614"/>
        <v/>
      </c>
      <c r="H3715" s="3">
        <f t="shared" si="620"/>
        <v>0</v>
      </c>
      <c r="I3715" s="3" t="str">
        <f t="shared" si="615"/>
        <v/>
      </c>
      <c r="K3715" s="3">
        <f t="shared" si="616"/>
        <v>61</v>
      </c>
      <c r="L3715" s="3" t="str">
        <f t="shared" si="617"/>
        <v/>
      </c>
      <c r="N3715" s="48" t="s">
        <v>52</v>
      </c>
      <c r="O3715" s="57">
        <f t="shared" si="618"/>
        <v>1</v>
      </c>
      <c r="P3715" s="36"/>
      <c r="Q3715"/>
      <c r="R3715" s="37"/>
      <c r="S3715" s="185"/>
      <c r="T3715" s="62" t="str">
        <f>IF(N3715&lt;&gt;"Choose Race",VLOOKUP(Q3715,'Riders Names'!A$2:B$582,2,FALSE),"")</f>
        <v/>
      </c>
      <c r="U3715" s="45" t="str">
        <f>IF(P3715&gt;0,VLOOKUP(Q3715,'Riders Names'!A$2:B$582,1,FALSE),"")</f>
        <v/>
      </c>
      <c r="X3715" s="7" t="str">
        <f>IF('My Races'!$H$2="All",Q3715,CONCATENATE(Q3715,N3715))</f>
        <v>Choose Race</v>
      </c>
    </row>
    <row r="3716" spans="1:24" hidden="1" x14ac:dyDescent="0.2">
      <c r="A3716" s="73" t="str">
        <f t="shared" ref="A3716:A3779" si="623">IF(AND(N3716=$AA$11,$AA$7="All"),R3716,IF(AND(N3716=$AA$11,$AA$7=T3716),R3716,""))</f>
        <v/>
      </c>
      <c r="B3716" s="3" t="str">
        <f t="shared" si="621"/>
        <v/>
      </c>
      <c r="E3716" s="14" t="str">
        <f t="shared" si="622"/>
        <v/>
      </c>
      <c r="F3716" s="3">
        <f t="shared" si="619"/>
        <v>8</v>
      </c>
      <c r="G3716" s="3" t="str">
        <f t="shared" ref="G3716:G3779" si="624">IF(F3716&lt;&gt;F3715,F3716,"")</f>
        <v/>
      </c>
      <c r="H3716" s="3">
        <f t="shared" si="620"/>
        <v>0</v>
      </c>
      <c r="I3716" s="3" t="str">
        <f t="shared" ref="I3716:I3779" si="625">IF(H3716&lt;&gt;H3715,CONCATENATE($AA$11,H3716),"")</f>
        <v/>
      </c>
      <c r="K3716" s="3">
        <f t="shared" si="616"/>
        <v>61</v>
      </c>
      <c r="L3716" s="3" t="str">
        <f t="shared" si="617"/>
        <v/>
      </c>
      <c r="N3716" s="48" t="s">
        <v>52</v>
      </c>
      <c r="O3716" s="57">
        <f t="shared" si="618"/>
        <v>1</v>
      </c>
      <c r="P3716" s="36"/>
      <c r="Q3716"/>
      <c r="R3716" s="37"/>
      <c r="S3716" s="185"/>
      <c r="T3716" s="62" t="str">
        <f>IF(N3716&lt;&gt;"Choose Race",VLOOKUP(Q3716,'Riders Names'!A$2:B$582,2,FALSE),"")</f>
        <v/>
      </c>
      <c r="U3716" s="45" t="str">
        <f>IF(P3716&gt;0,VLOOKUP(Q3716,'Riders Names'!A$2:B$582,1,FALSE),"")</f>
        <v/>
      </c>
      <c r="X3716" s="7" t="str">
        <f>IF('My Races'!$H$2="All",Q3716,CONCATENATE(Q3716,N3716))</f>
        <v>Choose Race</v>
      </c>
    </row>
    <row r="3717" spans="1:24" hidden="1" x14ac:dyDescent="0.2">
      <c r="A3717" s="73" t="str">
        <f t="shared" si="623"/>
        <v/>
      </c>
      <c r="B3717" s="3" t="str">
        <f t="shared" si="621"/>
        <v/>
      </c>
      <c r="E3717" s="14" t="str">
        <f t="shared" si="622"/>
        <v/>
      </c>
      <c r="F3717" s="3">
        <f t="shared" si="619"/>
        <v>8</v>
      </c>
      <c r="G3717" s="3" t="str">
        <f t="shared" si="624"/>
        <v/>
      </c>
      <c r="H3717" s="3">
        <f t="shared" si="620"/>
        <v>0</v>
      </c>
      <c r="I3717" s="3" t="str">
        <f t="shared" si="625"/>
        <v/>
      </c>
      <c r="K3717" s="3">
        <f t="shared" si="616"/>
        <v>61</v>
      </c>
      <c r="L3717" s="3" t="str">
        <f t="shared" si="617"/>
        <v/>
      </c>
      <c r="N3717" s="48" t="s">
        <v>52</v>
      </c>
      <c r="O3717" s="57">
        <f t="shared" si="618"/>
        <v>1</v>
      </c>
      <c r="P3717" s="36"/>
      <c r="Q3717"/>
      <c r="R3717" s="37"/>
      <c r="S3717" s="185"/>
      <c r="T3717" s="62" t="str">
        <f>IF(N3717&lt;&gt;"Choose Race",VLOOKUP(Q3717,'Riders Names'!A$2:B$582,2,FALSE),"")</f>
        <v/>
      </c>
      <c r="U3717" s="45" t="str">
        <f>IF(P3717&gt;0,VLOOKUP(Q3717,'Riders Names'!A$2:B$582,1,FALSE),"")</f>
        <v/>
      </c>
      <c r="X3717" s="7" t="str">
        <f>IF('My Races'!$H$2="All",Q3717,CONCATENATE(Q3717,N3717))</f>
        <v>Choose Race</v>
      </c>
    </row>
    <row r="3718" spans="1:24" hidden="1" x14ac:dyDescent="0.2">
      <c r="A3718" s="73" t="str">
        <f t="shared" si="623"/>
        <v/>
      </c>
      <c r="B3718" s="3" t="str">
        <f t="shared" si="621"/>
        <v/>
      </c>
      <c r="E3718" s="14" t="str">
        <f t="shared" si="622"/>
        <v/>
      </c>
      <c r="F3718" s="3">
        <f t="shared" si="619"/>
        <v>8</v>
      </c>
      <c r="G3718" s="3" t="str">
        <f t="shared" si="624"/>
        <v/>
      </c>
      <c r="H3718" s="3">
        <f t="shared" si="620"/>
        <v>0</v>
      </c>
      <c r="I3718" s="3" t="str">
        <f t="shared" si="625"/>
        <v/>
      </c>
      <c r="K3718" s="3">
        <f t="shared" si="616"/>
        <v>61</v>
      </c>
      <c r="L3718" s="3" t="str">
        <f t="shared" si="617"/>
        <v/>
      </c>
      <c r="N3718" s="48" t="s">
        <v>52</v>
      </c>
      <c r="O3718" s="57">
        <f t="shared" si="618"/>
        <v>1</v>
      </c>
      <c r="P3718" s="36"/>
      <c r="Q3718"/>
      <c r="R3718" s="37"/>
      <c r="S3718" s="185"/>
      <c r="T3718" s="62" t="str">
        <f>IF(N3718&lt;&gt;"Choose Race",VLOOKUP(Q3718,'Riders Names'!A$2:B$582,2,FALSE),"")</f>
        <v/>
      </c>
      <c r="U3718" s="45" t="str">
        <f>IF(P3718&gt;0,VLOOKUP(Q3718,'Riders Names'!A$2:B$582,1,FALSE),"")</f>
        <v/>
      </c>
      <c r="X3718" s="7" t="str">
        <f>IF('My Races'!$H$2="All",Q3718,CONCATENATE(Q3718,N3718))</f>
        <v>Choose Race</v>
      </c>
    </row>
    <row r="3719" spans="1:24" hidden="1" x14ac:dyDescent="0.2">
      <c r="A3719" s="73" t="str">
        <f t="shared" si="623"/>
        <v/>
      </c>
      <c r="B3719" s="3" t="str">
        <f t="shared" si="621"/>
        <v/>
      </c>
      <c r="E3719" s="14" t="str">
        <f t="shared" si="622"/>
        <v/>
      </c>
      <c r="F3719" s="3">
        <f t="shared" si="619"/>
        <v>8</v>
      </c>
      <c r="G3719" s="3" t="str">
        <f t="shared" si="624"/>
        <v/>
      </c>
      <c r="H3719" s="3">
        <f t="shared" si="620"/>
        <v>0</v>
      </c>
      <c r="I3719" s="3" t="str">
        <f t="shared" si="625"/>
        <v/>
      </c>
      <c r="K3719" s="3">
        <f t="shared" si="616"/>
        <v>61</v>
      </c>
      <c r="L3719" s="3" t="str">
        <f t="shared" si="617"/>
        <v/>
      </c>
      <c r="N3719" s="48" t="s">
        <v>52</v>
      </c>
      <c r="O3719" s="57">
        <f t="shared" si="618"/>
        <v>1</v>
      </c>
      <c r="P3719" s="36"/>
      <c r="Q3719"/>
      <c r="R3719" s="37"/>
      <c r="S3719" s="185"/>
      <c r="T3719" s="62" t="str">
        <f>IF(N3719&lt;&gt;"Choose Race",VLOOKUP(Q3719,'Riders Names'!A$2:B$582,2,FALSE),"")</f>
        <v/>
      </c>
      <c r="U3719" s="45" t="str">
        <f>IF(P3719&gt;0,VLOOKUP(Q3719,'Riders Names'!A$2:B$582,1,FALSE),"")</f>
        <v/>
      </c>
      <c r="X3719" s="7" t="str">
        <f>IF('My Races'!$H$2="All",Q3719,CONCATENATE(Q3719,N3719))</f>
        <v>Choose Race</v>
      </c>
    </row>
    <row r="3720" spans="1:24" hidden="1" x14ac:dyDescent="0.2">
      <c r="A3720" s="73" t="str">
        <f t="shared" si="623"/>
        <v/>
      </c>
      <c r="B3720" s="3" t="str">
        <f t="shared" si="621"/>
        <v/>
      </c>
      <c r="E3720" s="14" t="str">
        <f t="shared" si="622"/>
        <v/>
      </c>
      <c r="F3720" s="3">
        <f t="shared" si="619"/>
        <v>8</v>
      </c>
      <c r="G3720" s="3" t="str">
        <f t="shared" si="624"/>
        <v/>
      </c>
      <c r="H3720" s="3">
        <f t="shared" si="620"/>
        <v>0</v>
      </c>
      <c r="I3720" s="3" t="str">
        <f t="shared" si="625"/>
        <v/>
      </c>
      <c r="K3720" s="3">
        <f t="shared" si="616"/>
        <v>61</v>
      </c>
      <c r="L3720" s="3" t="str">
        <f t="shared" si="617"/>
        <v/>
      </c>
      <c r="N3720" s="48" t="s">
        <v>52</v>
      </c>
      <c r="O3720" s="57">
        <f t="shared" si="618"/>
        <v>1</v>
      </c>
      <c r="P3720" s="36"/>
      <c r="Q3720"/>
      <c r="R3720" s="37"/>
      <c r="S3720" s="185"/>
      <c r="T3720" s="62" t="str">
        <f>IF(N3720&lt;&gt;"Choose Race",VLOOKUP(Q3720,'Riders Names'!A$2:B$582,2,FALSE),"")</f>
        <v/>
      </c>
      <c r="U3720" s="45" t="str">
        <f>IF(P3720&gt;0,VLOOKUP(Q3720,'Riders Names'!A$2:B$582,1,FALSE),"")</f>
        <v/>
      </c>
      <c r="X3720" s="7" t="str">
        <f>IF('My Races'!$H$2="All",Q3720,CONCATENATE(Q3720,N3720))</f>
        <v>Choose Race</v>
      </c>
    </row>
    <row r="3721" spans="1:24" hidden="1" x14ac:dyDescent="0.2">
      <c r="A3721" s="73" t="str">
        <f t="shared" si="623"/>
        <v/>
      </c>
      <c r="B3721" s="3" t="str">
        <f t="shared" si="621"/>
        <v/>
      </c>
      <c r="E3721" s="14" t="str">
        <f t="shared" si="622"/>
        <v/>
      </c>
      <c r="F3721" s="3">
        <f t="shared" si="619"/>
        <v>8</v>
      </c>
      <c r="G3721" s="3" t="str">
        <f t="shared" si="624"/>
        <v/>
      </c>
      <c r="H3721" s="3">
        <f t="shared" si="620"/>
        <v>0</v>
      </c>
      <c r="I3721" s="3" t="str">
        <f t="shared" si="625"/>
        <v/>
      </c>
      <c r="K3721" s="3">
        <f t="shared" ref="K3721:K3784" si="626">IF(X3721=$AA$6,K3720+1,K3720)</f>
        <v>61</v>
      </c>
      <c r="L3721" s="3" t="str">
        <f t="shared" ref="L3721:L3784" si="627">IF(K3721&lt;&gt;K3720,CONCATENATE($AA$4,K3721),"")</f>
        <v/>
      </c>
      <c r="N3721" s="48" t="s">
        <v>52</v>
      </c>
      <c r="O3721" s="57">
        <f t="shared" si="618"/>
        <v>1</v>
      </c>
      <c r="P3721" s="36"/>
      <c r="Q3721"/>
      <c r="R3721" s="37"/>
      <c r="S3721" s="185"/>
      <c r="T3721" s="62" t="str">
        <f>IF(N3721&lt;&gt;"Choose Race",VLOOKUP(Q3721,'Riders Names'!A$2:B$582,2,FALSE),"")</f>
        <v/>
      </c>
      <c r="U3721" s="45" t="str">
        <f>IF(P3721&gt;0,VLOOKUP(Q3721,'Riders Names'!A$2:B$582,1,FALSE),"")</f>
        <v/>
      </c>
      <c r="X3721" s="7" t="str">
        <f>IF('My Races'!$H$2="All",Q3721,CONCATENATE(Q3721,N3721))</f>
        <v>Choose Race</v>
      </c>
    </row>
    <row r="3722" spans="1:24" hidden="1" x14ac:dyDescent="0.2">
      <c r="A3722" s="73" t="str">
        <f t="shared" si="623"/>
        <v/>
      </c>
      <c r="B3722" s="3" t="str">
        <f t="shared" si="621"/>
        <v/>
      </c>
      <c r="E3722" s="14" t="str">
        <f t="shared" si="622"/>
        <v/>
      </c>
      <c r="F3722" s="3">
        <f t="shared" si="619"/>
        <v>8</v>
      </c>
      <c r="G3722" s="3" t="str">
        <f t="shared" si="624"/>
        <v/>
      </c>
      <c r="H3722" s="3">
        <f t="shared" si="620"/>
        <v>0</v>
      </c>
      <c r="I3722" s="3" t="str">
        <f t="shared" si="625"/>
        <v/>
      </c>
      <c r="K3722" s="3">
        <f t="shared" si="626"/>
        <v>61</v>
      </c>
      <c r="L3722" s="3" t="str">
        <f t="shared" si="627"/>
        <v/>
      </c>
      <c r="N3722" s="48" t="s">
        <v>52</v>
      </c>
      <c r="O3722" s="57">
        <f t="shared" si="618"/>
        <v>1</v>
      </c>
      <c r="P3722" s="36"/>
      <c r="Q3722"/>
      <c r="R3722" s="37"/>
      <c r="S3722" s="185"/>
      <c r="T3722" s="62" t="str">
        <f>IF(N3722&lt;&gt;"Choose Race",VLOOKUP(Q3722,'Riders Names'!A$2:B$582,2,FALSE),"")</f>
        <v/>
      </c>
      <c r="U3722" s="45" t="str">
        <f>IF(P3722&gt;0,VLOOKUP(Q3722,'Riders Names'!A$2:B$582,1,FALSE),"")</f>
        <v/>
      </c>
      <c r="X3722" s="7" t="str">
        <f>IF('My Races'!$H$2="All",Q3722,CONCATENATE(Q3722,N3722))</f>
        <v>Choose Race</v>
      </c>
    </row>
    <row r="3723" spans="1:24" hidden="1" x14ac:dyDescent="0.2">
      <c r="A3723" s="73" t="str">
        <f t="shared" si="623"/>
        <v/>
      </c>
      <c r="B3723" s="3" t="str">
        <f t="shared" si="621"/>
        <v/>
      </c>
      <c r="E3723" s="14" t="str">
        <f t="shared" si="622"/>
        <v/>
      </c>
      <c r="F3723" s="3">
        <f t="shared" si="619"/>
        <v>8</v>
      </c>
      <c r="G3723" s="3" t="str">
        <f t="shared" si="624"/>
        <v/>
      </c>
      <c r="H3723" s="3">
        <f t="shared" si="620"/>
        <v>0</v>
      </c>
      <c r="I3723" s="3" t="str">
        <f t="shared" si="625"/>
        <v/>
      </c>
      <c r="K3723" s="3">
        <f t="shared" si="626"/>
        <v>61</v>
      </c>
      <c r="L3723" s="3" t="str">
        <f t="shared" si="627"/>
        <v/>
      </c>
      <c r="N3723" s="48" t="s">
        <v>52</v>
      </c>
      <c r="O3723" s="57">
        <f t="shared" si="618"/>
        <v>1</v>
      </c>
      <c r="P3723" s="36"/>
      <c r="Q3723"/>
      <c r="R3723" s="37"/>
      <c r="S3723" s="185"/>
      <c r="T3723" s="62" t="str">
        <f>IF(N3723&lt;&gt;"Choose Race",VLOOKUP(Q3723,'Riders Names'!A$2:B$582,2,FALSE),"")</f>
        <v/>
      </c>
      <c r="U3723" s="45" t="str">
        <f>IF(P3723&gt;0,VLOOKUP(Q3723,'Riders Names'!A$2:B$582,1,FALSE),"")</f>
        <v/>
      </c>
      <c r="X3723" s="7" t="str">
        <f>IF('My Races'!$H$2="All",Q3723,CONCATENATE(Q3723,N3723))</f>
        <v>Choose Race</v>
      </c>
    </row>
    <row r="3724" spans="1:24" hidden="1" x14ac:dyDescent="0.2">
      <c r="A3724" s="73" t="str">
        <f t="shared" si="623"/>
        <v/>
      </c>
      <c r="B3724" s="3" t="str">
        <f t="shared" si="621"/>
        <v/>
      </c>
      <c r="E3724" s="14" t="str">
        <f t="shared" si="622"/>
        <v/>
      </c>
      <c r="F3724" s="3">
        <f t="shared" si="619"/>
        <v>8</v>
      </c>
      <c r="G3724" s="3" t="str">
        <f t="shared" si="624"/>
        <v/>
      </c>
      <c r="H3724" s="3">
        <f t="shared" si="620"/>
        <v>0</v>
      </c>
      <c r="I3724" s="3" t="str">
        <f t="shared" si="625"/>
        <v/>
      </c>
      <c r="K3724" s="3">
        <f t="shared" si="626"/>
        <v>61</v>
      </c>
      <c r="L3724" s="3" t="str">
        <f t="shared" si="627"/>
        <v/>
      </c>
      <c r="N3724" s="48" t="s">
        <v>52</v>
      </c>
      <c r="O3724" s="57">
        <f t="shared" si="618"/>
        <v>1</v>
      </c>
      <c r="P3724" s="36"/>
      <c r="Q3724"/>
      <c r="R3724" s="37"/>
      <c r="S3724" s="185"/>
      <c r="T3724" s="62" t="str">
        <f>IF(N3724&lt;&gt;"Choose Race",VLOOKUP(Q3724,'Riders Names'!A$2:B$582,2,FALSE),"")</f>
        <v/>
      </c>
      <c r="U3724" s="45" t="str">
        <f>IF(P3724&gt;0,VLOOKUP(Q3724,'Riders Names'!A$2:B$582,1,FALSE),"")</f>
        <v/>
      </c>
      <c r="X3724" s="7" t="str">
        <f>IF('My Races'!$H$2="All",Q3724,CONCATENATE(Q3724,N3724))</f>
        <v>Choose Race</v>
      </c>
    </row>
    <row r="3725" spans="1:24" hidden="1" x14ac:dyDescent="0.2">
      <c r="A3725" s="73" t="str">
        <f t="shared" si="623"/>
        <v/>
      </c>
      <c r="B3725" s="3" t="str">
        <f t="shared" si="621"/>
        <v/>
      </c>
      <c r="E3725" s="14" t="str">
        <f t="shared" si="622"/>
        <v/>
      </c>
      <c r="F3725" s="3">
        <f t="shared" si="619"/>
        <v>8</v>
      </c>
      <c r="G3725" s="3" t="str">
        <f t="shared" si="624"/>
        <v/>
      </c>
      <c r="H3725" s="3">
        <f t="shared" si="620"/>
        <v>0</v>
      </c>
      <c r="I3725" s="3" t="str">
        <f t="shared" si="625"/>
        <v/>
      </c>
      <c r="K3725" s="3">
        <f t="shared" si="626"/>
        <v>61</v>
      </c>
      <c r="L3725" s="3" t="str">
        <f t="shared" si="627"/>
        <v/>
      </c>
      <c r="N3725" s="48" t="s">
        <v>52</v>
      </c>
      <c r="O3725" s="57">
        <f t="shared" si="618"/>
        <v>1</v>
      </c>
      <c r="P3725" s="36"/>
      <c r="Q3725"/>
      <c r="R3725" s="37"/>
      <c r="S3725" s="185"/>
      <c r="T3725" s="62" t="str">
        <f>IF(N3725&lt;&gt;"Choose Race",VLOOKUP(Q3725,'Riders Names'!A$2:B$582,2,FALSE),"")</f>
        <v/>
      </c>
      <c r="U3725" s="45" t="str">
        <f>IF(P3725&gt;0,VLOOKUP(Q3725,'Riders Names'!A$2:B$582,1,FALSE),"")</f>
        <v/>
      </c>
      <c r="X3725" s="7" t="str">
        <f>IF('My Races'!$H$2="All",Q3725,CONCATENATE(Q3725,N3725))</f>
        <v>Choose Race</v>
      </c>
    </row>
    <row r="3726" spans="1:24" hidden="1" x14ac:dyDescent="0.2">
      <c r="A3726" s="73" t="str">
        <f t="shared" si="623"/>
        <v/>
      </c>
      <c r="B3726" s="3" t="str">
        <f t="shared" si="621"/>
        <v/>
      </c>
      <c r="E3726" s="14" t="str">
        <f t="shared" si="622"/>
        <v/>
      </c>
      <c r="F3726" s="3">
        <f t="shared" si="619"/>
        <v>8</v>
      </c>
      <c r="G3726" s="3" t="str">
        <f t="shared" si="624"/>
        <v/>
      </c>
      <c r="H3726" s="3">
        <f t="shared" si="620"/>
        <v>0</v>
      </c>
      <c r="I3726" s="3" t="str">
        <f t="shared" si="625"/>
        <v/>
      </c>
      <c r="K3726" s="3">
        <f t="shared" si="626"/>
        <v>61</v>
      </c>
      <c r="L3726" s="3" t="str">
        <f t="shared" si="627"/>
        <v/>
      </c>
      <c r="N3726" s="48" t="s">
        <v>52</v>
      </c>
      <c r="O3726" s="57">
        <f t="shared" si="618"/>
        <v>1</v>
      </c>
      <c r="P3726" s="36"/>
      <c r="Q3726"/>
      <c r="R3726" s="37"/>
      <c r="S3726" s="185"/>
      <c r="T3726" s="62" t="str">
        <f>IF(N3726&lt;&gt;"Choose Race",VLOOKUP(Q3726,'Riders Names'!A$2:B$582,2,FALSE),"")</f>
        <v/>
      </c>
      <c r="U3726" s="45" t="str">
        <f>IF(P3726&gt;0,VLOOKUP(Q3726,'Riders Names'!A$2:B$582,1,FALSE),"")</f>
        <v/>
      </c>
      <c r="X3726" s="7" t="str">
        <f>IF('My Races'!$H$2="All",Q3726,CONCATENATE(Q3726,N3726))</f>
        <v>Choose Race</v>
      </c>
    </row>
    <row r="3727" spans="1:24" hidden="1" x14ac:dyDescent="0.2">
      <c r="A3727" s="73" t="str">
        <f t="shared" si="623"/>
        <v/>
      </c>
      <c r="B3727" s="3" t="str">
        <f t="shared" si="621"/>
        <v/>
      </c>
      <c r="E3727" s="14" t="str">
        <f t="shared" si="622"/>
        <v/>
      </c>
      <c r="F3727" s="3">
        <f t="shared" si="619"/>
        <v>8</v>
      </c>
      <c r="G3727" s="3" t="str">
        <f t="shared" si="624"/>
        <v/>
      </c>
      <c r="H3727" s="3">
        <f t="shared" si="620"/>
        <v>0</v>
      </c>
      <c r="I3727" s="3" t="str">
        <f t="shared" si="625"/>
        <v/>
      </c>
      <c r="K3727" s="3">
        <f t="shared" si="626"/>
        <v>61</v>
      </c>
      <c r="L3727" s="3" t="str">
        <f t="shared" si="627"/>
        <v/>
      </c>
      <c r="N3727" s="48" t="s">
        <v>52</v>
      </c>
      <c r="O3727" s="57">
        <f t="shared" si="618"/>
        <v>1</v>
      </c>
      <c r="P3727" s="36"/>
      <c r="Q3727"/>
      <c r="R3727" s="37"/>
      <c r="S3727" s="185"/>
      <c r="T3727" s="62" t="str">
        <f>IF(N3727&lt;&gt;"Choose Race",VLOOKUP(Q3727,'Riders Names'!A$2:B$582,2,FALSE),"")</f>
        <v/>
      </c>
      <c r="U3727" s="45" t="str">
        <f>IF(P3727&gt;0,VLOOKUP(Q3727,'Riders Names'!A$2:B$582,1,FALSE),"")</f>
        <v/>
      </c>
      <c r="X3727" s="7" t="str">
        <f>IF('My Races'!$H$2="All",Q3727,CONCATENATE(Q3727,N3727))</f>
        <v>Choose Race</v>
      </c>
    </row>
    <row r="3728" spans="1:24" hidden="1" x14ac:dyDescent="0.2">
      <c r="A3728" s="73" t="str">
        <f t="shared" si="623"/>
        <v/>
      </c>
      <c r="B3728" s="3" t="str">
        <f t="shared" si="621"/>
        <v/>
      </c>
      <c r="E3728" s="14" t="str">
        <f t="shared" si="622"/>
        <v/>
      </c>
      <c r="F3728" s="3">
        <f t="shared" si="619"/>
        <v>8</v>
      </c>
      <c r="G3728" s="3" t="str">
        <f t="shared" si="624"/>
        <v/>
      </c>
      <c r="H3728" s="3">
        <f t="shared" si="620"/>
        <v>0</v>
      </c>
      <c r="I3728" s="3" t="str">
        <f t="shared" si="625"/>
        <v/>
      </c>
      <c r="K3728" s="3">
        <f t="shared" si="626"/>
        <v>61</v>
      </c>
      <c r="L3728" s="3" t="str">
        <f t="shared" si="627"/>
        <v/>
      </c>
      <c r="N3728" s="48" t="s">
        <v>52</v>
      </c>
      <c r="O3728" s="57">
        <f t="shared" ref="O3728:O3791" si="628">IF(AND(N3728&lt;&gt;"Choose Race",N3728=N3727),O3727+1,1)</f>
        <v>1</v>
      </c>
      <c r="P3728" s="36"/>
      <c r="Q3728"/>
      <c r="R3728" s="37"/>
      <c r="S3728" s="185"/>
      <c r="T3728" s="62" t="str">
        <f>IF(N3728&lt;&gt;"Choose Race",VLOOKUP(Q3728,'Riders Names'!A$2:B$582,2,FALSE),"")</f>
        <v/>
      </c>
      <c r="U3728" s="45" t="str">
        <f>IF(P3728&gt;0,VLOOKUP(Q3728,'Riders Names'!A$2:B$582,1,FALSE),"")</f>
        <v/>
      </c>
      <c r="X3728" s="7" t="str">
        <f>IF('My Races'!$H$2="All",Q3728,CONCATENATE(Q3728,N3728))</f>
        <v>Choose Race</v>
      </c>
    </row>
    <row r="3729" spans="1:24" hidden="1" x14ac:dyDescent="0.2">
      <c r="A3729" s="73" t="str">
        <f t="shared" si="623"/>
        <v/>
      </c>
      <c r="B3729" s="3" t="str">
        <f t="shared" si="621"/>
        <v/>
      </c>
      <c r="E3729" s="14" t="str">
        <f t="shared" si="622"/>
        <v/>
      </c>
      <c r="F3729" s="3">
        <f t="shared" si="619"/>
        <v>8</v>
      </c>
      <c r="G3729" s="3" t="str">
        <f t="shared" si="624"/>
        <v/>
      </c>
      <c r="H3729" s="3">
        <f t="shared" si="620"/>
        <v>0</v>
      </c>
      <c r="I3729" s="3" t="str">
        <f t="shared" si="625"/>
        <v/>
      </c>
      <c r="K3729" s="3">
        <f t="shared" si="626"/>
        <v>61</v>
      </c>
      <c r="L3729" s="3" t="str">
        <f t="shared" si="627"/>
        <v/>
      </c>
      <c r="N3729" s="48" t="s">
        <v>52</v>
      </c>
      <c r="O3729" s="57">
        <f t="shared" si="628"/>
        <v>1</v>
      </c>
      <c r="P3729" s="36"/>
      <c r="Q3729"/>
      <c r="R3729" s="37"/>
      <c r="S3729" s="185"/>
      <c r="T3729" s="62" t="str">
        <f>IF(N3729&lt;&gt;"Choose Race",VLOOKUP(Q3729,'Riders Names'!A$2:B$582,2,FALSE),"")</f>
        <v/>
      </c>
      <c r="U3729" s="45" t="str">
        <f>IF(P3729&gt;0,VLOOKUP(Q3729,'Riders Names'!A$2:B$582,1,FALSE),"")</f>
        <v/>
      </c>
      <c r="X3729" s="7" t="str">
        <f>IF('My Races'!$H$2="All",Q3729,CONCATENATE(Q3729,N3729))</f>
        <v>Choose Race</v>
      </c>
    </row>
    <row r="3730" spans="1:24" hidden="1" x14ac:dyDescent="0.2">
      <c r="A3730" s="73" t="str">
        <f t="shared" si="623"/>
        <v/>
      </c>
      <c r="B3730" s="3" t="str">
        <f t="shared" si="621"/>
        <v/>
      </c>
      <c r="E3730" s="14" t="str">
        <f t="shared" si="622"/>
        <v/>
      </c>
      <c r="F3730" s="3">
        <f t="shared" si="619"/>
        <v>8</v>
      </c>
      <c r="G3730" s="3" t="str">
        <f t="shared" si="624"/>
        <v/>
      </c>
      <c r="H3730" s="3">
        <f t="shared" si="620"/>
        <v>0</v>
      </c>
      <c r="I3730" s="3" t="str">
        <f t="shared" si="625"/>
        <v/>
      </c>
      <c r="K3730" s="3">
        <f t="shared" si="626"/>
        <v>61</v>
      </c>
      <c r="L3730" s="3" t="str">
        <f t="shared" si="627"/>
        <v/>
      </c>
      <c r="N3730" s="48" t="s">
        <v>52</v>
      </c>
      <c r="O3730" s="57">
        <f t="shared" si="628"/>
        <v>1</v>
      </c>
      <c r="P3730" s="36"/>
      <c r="Q3730"/>
      <c r="R3730" s="37"/>
      <c r="S3730" s="185"/>
      <c r="T3730" s="62" t="str">
        <f>IF(N3730&lt;&gt;"Choose Race",VLOOKUP(Q3730,'Riders Names'!A$2:B$582,2,FALSE),"")</f>
        <v/>
      </c>
      <c r="U3730" s="45" t="str">
        <f>IF(P3730&gt;0,VLOOKUP(Q3730,'Riders Names'!A$2:B$582,1,FALSE),"")</f>
        <v/>
      </c>
      <c r="X3730" s="7" t="str">
        <f>IF('My Races'!$H$2="All",Q3730,CONCATENATE(Q3730,N3730))</f>
        <v>Choose Race</v>
      </c>
    </row>
    <row r="3731" spans="1:24" hidden="1" x14ac:dyDescent="0.2">
      <c r="A3731" s="73" t="str">
        <f t="shared" si="623"/>
        <v/>
      </c>
      <c r="B3731" s="3" t="str">
        <f t="shared" si="621"/>
        <v/>
      </c>
      <c r="E3731" s="14" t="str">
        <f t="shared" si="622"/>
        <v/>
      </c>
      <c r="F3731" s="3">
        <f t="shared" ref="F3731:F3794" si="629">IF(AND(E3731&lt;&gt;"",E3730&lt;&gt;E3731),F3730+1,F3730)</f>
        <v>8</v>
      </c>
      <c r="G3731" s="3" t="str">
        <f t="shared" si="624"/>
        <v/>
      </c>
      <c r="H3731" s="3">
        <f t="shared" si="620"/>
        <v>0</v>
      </c>
      <c r="I3731" s="3" t="str">
        <f t="shared" si="625"/>
        <v/>
      </c>
      <c r="K3731" s="3">
        <f t="shared" si="626"/>
        <v>61</v>
      </c>
      <c r="L3731" s="3" t="str">
        <f t="shared" si="627"/>
        <v/>
      </c>
      <c r="N3731" s="48" t="s">
        <v>52</v>
      </c>
      <c r="O3731" s="57">
        <f t="shared" si="628"/>
        <v>1</v>
      </c>
      <c r="P3731" s="36"/>
      <c r="Q3731"/>
      <c r="R3731" s="37"/>
      <c r="S3731" s="185"/>
      <c r="T3731" s="62" t="str">
        <f>IF(N3731&lt;&gt;"Choose Race",VLOOKUP(Q3731,'Riders Names'!A$2:B$582,2,FALSE),"")</f>
        <v/>
      </c>
      <c r="U3731" s="45" t="str">
        <f>IF(P3731&gt;0,VLOOKUP(Q3731,'Riders Names'!A$2:B$582,1,FALSE),"")</f>
        <v/>
      </c>
      <c r="X3731" s="7" t="str">
        <f>IF('My Races'!$H$2="All",Q3731,CONCATENATE(Q3731,N3731))</f>
        <v>Choose Race</v>
      </c>
    </row>
    <row r="3732" spans="1:24" hidden="1" x14ac:dyDescent="0.2">
      <c r="A3732" s="73" t="str">
        <f t="shared" si="623"/>
        <v/>
      </c>
      <c r="B3732" s="3" t="str">
        <f t="shared" si="621"/>
        <v/>
      </c>
      <c r="E3732" s="14" t="str">
        <f t="shared" si="622"/>
        <v/>
      </c>
      <c r="F3732" s="3">
        <f t="shared" si="629"/>
        <v>8</v>
      </c>
      <c r="G3732" s="3" t="str">
        <f t="shared" si="624"/>
        <v/>
      </c>
      <c r="H3732" s="3">
        <f t="shared" si="620"/>
        <v>0</v>
      </c>
      <c r="I3732" s="3" t="str">
        <f t="shared" si="625"/>
        <v/>
      </c>
      <c r="K3732" s="3">
        <f t="shared" si="626"/>
        <v>61</v>
      </c>
      <c r="L3732" s="3" t="str">
        <f t="shared" si="627"/>
        <v/>
      </c>
      <c r="N3732" s="48" t="s">
        <v>52</v>
      </c>
      <c r="O3732" s="57">
        <f t="shared" si="628"/>
        <v>1</v>
      </c>
      <c r="P3732" s="36"/>
      <c r="Q3732"/>
      <c r="R3732" s="37"/>
      <c r="S3732" s="185"/>
      <c r="T3732" s="62" t="str">
        <f>IF(N3732&lt;&gt;"Choose Race",VLOOKUP(Q3732,'Riders Names'!A$2:B$582,2,FALSE),"")</f>
        <v/>
      </c>
      <c r="U3732" s="45" t="str">
        <f>IF(P3732&gt;0,VLOOKUP(Q3732,'Riders Names'!A$2:B$582,1,FALSE),"")</f>
        <v/>
      </c>
      <c r="X3732" s="7" t="str">
        <f>IF('My Races'!$H$2="All",Q3732,CONCATENATE(Q3732,N3732))</f>
        <v>Choose Race</v>
      </c>
    </row>
    <row r="3733" spans="1:24" hidden="1" x14ac:dyDescent="0.2">
      <c r="A3733" s="73" t="str">
        <f t="shared" si="623"/>
        <v/>
      </c>
      <c r="B3733" s="3" t="str">
        <f t="shared" si="621"/>
        <v/>
      </c>
      <c r="E3733" s="14" t="str">
        <f t="shared" si="622"/>
        <v/>
      </c>
      <c r="F3733" s="3">
        <f t="shared" si="629"/>
        <v>8</v>
      </c>
      <c r="G3733" s="3" t="str">
        <f t="shared" si="624"/>
        <v/>
      </c>
      <c r="H3733" s="3">
        <f t="shared" si="620"/>
        <v>0</v>
      </c>
      <c r="I3733" s="3" t="str">
        <f t="shared" si="625"/>
        <v/>
      </c>
      <c r="K3733" s="3">
        <f t="shared" si="626"/>
        <v>61</v>
      </c>
      <c r="L3733" s="3" t="str">
        <f t="shared" si="627"/>
        <v/>
      </c>
      <c r="N3733" s="48" t="s">
        <v>52</v>
      </c>
      <c r="O3733" s="57">
        <f t="shared" si="628"/>
        <v>1</v>
      </c>
      <c r="P3733" s="36"/>
      <c r="Q3733"/>
      <c r="R3733" s="37"/>
      <c r="S3733" s="185"/>
      <c r="T3733" s="62" t="str">
        <f>IF(N3733&lt;&gt;"Choose Race",VLOOKUP(Q3733,'Riders Names'!A$2:B$582,2,FALSE),"")</f>
        <v/>
      </c>
      <c r="U3733" s="45" t="str">
        <f>IF(P3733&gt;0,VLOOKUP(Q3733,'Riders Names'!A$2:B$582,1,FALSE),"")</f>
        <v/>
      </c>
      <c r="X3733" s="7" t="str">
        <f>IF('My Races'!$H$2="All",Q3733,CONCATENATE(Q3733,N3733))</f>
        <v>Choose Race</v>
      </c>
    </row>
    <row r="3734" spans="1:24" hidden="1" x14ac:dyDescent="0.2">
      <c r="A3734" s="73" t="str">
        <f t="shared" si="623"/>
        <v/>
      </c>
      <c r="B3734" s="3" t="str">
        <f t="shared" si="621"/>
        <v/>
      </c>
      <c r="E3734" s="14" t="str">
        <f t="shared" si="622"/>
        <v/>
      </c>
      <c r="F3734" s="3">
        <f t="shared" si="629"/>
        <v>8</v>
      </c>
      <c r="G3734" s="3" t="str">
        <f t="shared" si="624"/>
        <v/>
      </c>
      <c r="H3734" s="3">
        <f t="shared" si="620"/>
        <v>0</v>
      </c>
      <c r="I3734" s="3" t="str">
        <f t="shared" si="625"/>
        <v/>
      </c>
      <c r="K3734" s="3">
        <f t="shared" si="626"/>
        <v>61</v>
      </c>
      <c r="L3734" s="3" t="str">
        <f t="shared" si="627"/>
        <v/>
      </c>
      <c r="N3734" s="48" t="s">
        <v>52</v>
      </c>
      <c r="O3734" s="57">
        <f t="shared" si="628"/>
        <v>1</v>
      </c>
      <c r="P3734" s="36"/>
      <c r="Q3734"/>
      <c r="R3734" s="37"/>
      <c r="S3734" s="185"/>
      <c r="T3734" s="62" t="str">
        <f>IF(N3734&lt;&gt;"Choose Race",VLOOKUP(Q3734,'Riders Names'!A$2:B$582,2,FALSE),"")</f>
        <v/>
      </c>
      <c r="U3734" s="45" t="str">
        <f>IF(P3734&gt;0,VLOOKUP(Q3734,'Riders Names'!A$2:B$582,1,FALSE),"")</f>
        <v/>
      </c>
      <c r="X3734" s="7" t="str">
        <f>IF('My Races'!$H$2="All",Q3734,CONCATENATE(Q3734,N3734))</f>
        <v>Choose Race</v>
      </c>
    </row>
    <row r="3735" spans="1:24" hidden="1" x14ac:dyDescent="0.2">
      <c r="A3735" s="73" t="str">
        <f t="shared" si="623"/>
        <v/>
      </c>
      <c r="B3735" s="3" t="str">
        <f t="shared" si="621"/>
        <v/>
      </c>
      <c r="E3735" s="14" t="str">
        <f t="shared" si="622"/>
        <v/>
      </c>
      <c r="F3735" s="3">
        <f t="shared" si="629"/>
        <v>8</v>
      </c>
      <c r="G3735" s="3" t="str">
        <f t="shared" si="624"/>
        <v/>
      </c>
      <c r="H3735" s="3">
        <f t="shared" si="620"/>
        <v>0</v>
      </c>
      <c r="I3735" s="3" t="str">
        <f t="shared" si="625"/>
        <v/>
      </c>
      <c r="K3735" s="3">
        <f t="shared" si="626"/>
        <v>61</v>
      </c>
      <c r="L3735" s="3" t="str">
        <f t="shared" si="627"/>
        <v/>
      </c>
      <c r="N3735" s="48" t="s">
        <v>52</v>
      </c>
      <c r="O3735" s="57">
        <f t="shared" si="628"/>
        <v>1</v>
      </c>
      <c r="P3735" s="36"/>
      <c r="Q3735"/>
      <c r="R3735" s="37"/>
      <c r="S3735" s="185"/>
      <c r="T3735" s="62" t="str">
        <f>IF(N3735&lt;&gt;"Choose Race",VLOOKUP(Q3735,'Riders Names'!A$2:B$582,2,FALSE),"")</f>
        <v/>
      </c>
      <c r="U3735" s="45" t="str">
        <f>IF(P3735&gt;0,VLOOKUP(Q3735,'Riders Names'!A$2:B$582,1,FALSE),"")</f>
        <v/>
      </c>
      <c r="X3735" s="7" t="str">
        <f>IF('My Races'!$H$2="All",Q3735,CONCATENATE(Q3735,N3735))</f>
        <v>Choose Race</v>
      </c>
    </row>
    <row r="3736" spans="1:24" hidden="1" x14ac:dyDescent="0.2">
      <c r="A3736" s="73" t="str">
        <f t="shared" si="623"/>
        <v/>
      </c>
      <c r="B3736" s="3" t="str">
        <f t="shared" si="621"/>
        <v/>
      </c>
      <c r="E3736" s="14" t="str">
        <f t="shared" si="622"/>
        <v/>
      </c>
      <c r="F3736" s="3">
        <f t="shared" si="629"/>
        <v>8</v>
      </c>
      <c r="G3736" s="3" t="str">
        <f t="shared" si="624"/>
        <v/>
      </c>
      <c r="H3736" s="3">
        <f t="shared" si="620"/>
        <v>0</v>
      </c>
      <c r="I3736" s="3" t="str">
        <f t="shared" si="625"/>
        <v/>
      </c>
      <c r="K3736" s="3">
        <f t="shared" si="626"/>
        <v>61</v>
      </c>
      <c r="L3736" s="3" t="str">
        <f t="shared" si="627"/>
        <v/>
      </c>
      <c r="N3736" s="48" t="s">
        <v>52</v>
      </c>
      <c r="O3736" s="57">
        <f t="shared" si="628"/>
        <v>1</v>
      </c>
      <c r="P3736" s="36"/>
      <c r="Q3736"/>
      <c r="R3736" s="37"/>
      <c r="S3736" s="185"/>
      <c r="T3736" s="62" t="str">
        <f>IF(N3736&lt;&gt;"Choose Race",VLOOKUP(Q3736,'Riders Names'!A$2:B$582,2,FALSE),"")</f>
        <v/>
      </c>
      <c r="U3736" s="45" t="str">
        <f>IF(P3736&gt;0,VLOOKUP(Q3736,'Riders Names'!A$2:B$582,1,FALSE),"")</f>
        <v/>
      </c>
      <c r="X3736" s="7" t="str">
        <f>IF('My Races'!$H$2="All",Q3736,CONCATENATE(Q3736,N3736))</f>
        <v>Choose Race</v>
      </c>
    </row>
    <row r="3737" spans="1:24" hidden="1" x14ac:dyDescent="0.2">
      <c r="A3737" s="73" t="str">
        <f t="shared" si="623"/>
        <v/>
      </c>
      <c r="B3737" s="3" t="str">
        <f t="shared" si="621"/>
        <v/>
      </c>
      <c r="E3737" s="14" t="str">
        <f t="shared" si="622"/>
        <v/>
      </c>
      <c r="F3737" s="3">
        <f t="shared" si="629"/>
        <v>8</v>
      </c>
      <c r="G3737" s="3" t="str">
        <f t="shared" si="624"/>
        <v/>
      </c>
      <c r="H3737" s="3">
        <f t="shared" si="620"/>
        <v>0</v>
      </c>
      <c r="I3737" s="3" t="str">
        <f t="shared" si="625"/>
        <v/>
      </c>
      <c r="K3737" s="3">
        <f t="shared" si="626"/>
        <v>61</v>
      </c>
      <c r="L3737" s="3" t="str">
        <f t="shared" si="627"/>
        <v/>
      </c>
      <c r="N3737" s="48" t="s">
        <v>52</v>
      </c>
      <c r="O3737" s="57">
        <f t="shared" si="628"/>
        <v>1</v>
      </c>
      <c r="P3737" s="36"/>
      <c r="Q3737"/>
      <c r="R3737" s="37"/>
      <c r="S3737" s="185"/>
      <c r="T3737" s="62" t="str">
        <f>IF(N3737&lt;&gt;"Choose Race",VLOOKUP(Q3737,'Riders Names'!A$2:B$582,2,FALSE),"")</f>
        <v/>
      </c>
      <c r="U3737" s="45" t="str">
        <f>IF(P3737&gt;0,VLOOKUP(Q3737,'Riders Names'!A$2:B$582,1,FALSE),"")</f>
        <v/>
      </c>
      <c r="X3737" s="7" t="str">
        <f>IF('My Races'!$H$2="All",Q3737,CONCATENATE(Q3737,N3737))</f>
        <v>Choose Race</v>
      </c>
    </row>
    <row r="3738" spans="1:24" hidden="1" x14ac:dyDescent="0.2">
      <c r="A3738" s="73" t="str">
        <f t="shared" si="623"/>
        <v/>
      </c>
      <c r="B3738" s="3" t="str">
        <f t="shared" si="621"/>
        <v/>
      </c>
      <c r="E3738" s="14" t="str">
        <f t="shared" si="622"/>
        <v/>
      </c>
      <c r="F3738" s="3">
        <f t="shared" si="629"/>
        <v>8</v>
      </c>
      <c r="G3738" s="3" t="str">
        <f t="shared" si="624"/>
        <v/>
      </c>
      <c r="H3738" s="3">
        <f t="shared" si="620"/>
        <v>0</v>
      </c>
      <c r="I3738" s="3" t="str">
        <f t="shared" si="625"/>
        <v/>
      </c>
      <c r="K3738" s="3">
        <f t="shared" si="626"/>
        <v>61</v>
      </c>
      <c r="L3738" s="3" t="str">
        <f t="shared" si="627"/>
        <v/>
      </c>
      <c r="N3738" s="48" t="s">
        <v>52</v>
      </c>
      <c r="O3738" s="57">
        <f t="shared" si="628"/>
        <v>1</v>
      </c>
      <c r="P3738" s="36"/>
      <c r="Q3738"/>
      <c r="R3738" s="37"/>
      <c r="S3738" s="185"/>
      <c r="T3738" s="62" t="str">
        <f>IF(N3738&lt;&gt;"Choose Race",VLOOKUP(Q3738,'Riders Names'!A$2:B$582,2,FALSE),"")</f>
        <v/>
      </c>
      <c r="U3738" s="45" t="str">
        <f>IF(P3738&gt;0,VLOOKUP(Q3738,'Riders Names'!A$2:B$582,1,FALSE),"")</f>
        <v/>
      </c>
      <c r="X3738" s="7" t="str">
        <f>IF('My Races'!$H$2="All",Q3738,CONCATENATE(Q3738,N3738))</f>
        <v>Choose Race</v>
      </c>
    </row>
    <row r="3739" spans="1:24" hidden="1" x14ac:dyDescent="0.2">
      <c r="A3739" s="73" t="str">
        <f t="shared" si="623"/>
        <v/>
      </c>
      <c r="B3739" s="3" t="str">
        <f t="shared" si="621"/>
        <v/>
      </c>
      <c r="E3739" s="14" t="str">
        <f t="shared" si="622"/>
        <v/>
      </c>
      <c r="F3739" s="3">
        <f t="shared" si="629"/>
        <v>8</v>
      </c>
      <c r="G3739" s="3" t="str">
        <f t="shared" si="624"/>
        <v/>
      </c>
      <c r="H3739" s="3">
        <f t="shared" si="620"/>
        <v>0</v>
      </c>
      <c r="I3739" s="3" t="str">
        <f t="shared" si="625"/>
        <v/>
      </c>
      <c r="K3739" s="3">
        <f t="shared" si="626"/>
        <v>61</v>
      </c>
      <c r="L3739" s="3" t="str">
        <f t="shared" si="627"/>
        <v/>
      </c>
      <c r="N3739" s="48" t="s">
        <v>52</v>
      </c>
      <c r="O3739" s="57">
        <f t="shared" si="628"/>
        <v>1</v>
      </c>
      <c r="P3739" s="36"/>
      <c r="Q3739"/>
      <c r="R3739" s="37"/>
      <c r="S3739" s="185"/>
      <c r="T3739" s="62" t="str">
        <f>IF(N3739&lt;&gt;"Choose Race",VLOOKUP(Q3739,'Riders Names'!A$2:B$582,2,FALSE),"")</f>
        <v/>
      </c>
      <c r="U3739" s="45" t="str">
        <f>IF(P3739&gt;0,VLOOKUP(Q3739,'Riders Names'!A$2:B$582,1,FALSE),"")</f>
        <v/>
      </c>
      <c r="X3739" s="7" t="str">
        <f>IF('My Races'!$H$2="All",Q3739,CONCATENATE(Q3739,N3739))</f>
        <v>Choose Race</v>
      </c>
    </row>
    <row r="3740" spans="1:24" hidden="1" x14ac:dyDescent="0.2">
      <c r="A3740" s="73" t="str">
        <f t="shared" si="623"/>
        <v/>
      </c>
      <c r="B3740" s="3" t="str">
        <f t="shared" si="621"/>
        <v/>
      </c>
      <c r="E3740" s="14" t="str">
        <f t="shared" si="622"/>
        <v/>
      </c>
      <c r="F3740" s="3">
        <f t="shared" si="629"/>
        <v>8</v>
      </c>
      <c r="G3740" s="3" t="str">
        <f t="shared" si="624"/>
        <v/>
      </c>
      <c r="H3740" s="3">
        <f t="shared" si="620"/>
        <v>0</v>
      </c>
      <c r="I3740" s="3" t="str">
        <f t="shared" si="625"/>
        <v/>
      </c>
      <c r="K3740" s="3">
        <f t="shared" si="626"/>
        <v>61</v>
      </c>
      <c r="L3740" s="3" t="str">
        <f t="shared" si="627"/>
        <v/>
      </c>
      <c r="N3740" s="48" t="s">
        <v>52</v>
      </c>
      <c r="O3740" s="57">
        <f t="shared" si="628"/>
        <v>1</v>
      </c>
      <c r="P3740" s="36"/>
      <c r="Q3740"/>
      <c r="R3740" s="37"/>
      <c r="S3740" s="185"/>
      <c r="T3740" s="62" t="str">
        <f>IF(N3740&lt;&gt;"Choose Race",VLOOKUP(Q3740,'Riders Names'!A$2:B$582,2,FALSE),"")</f>
        <v/>
      </c>
      <c r="U3740" s="45" t="str">
        <f>IF(P3740&gt;0,VLOOKUP(Q3740,'Riders Names'!A$2:B$582,1,FALSE),"")</f>
        <v/>
      </c>
      <c r="X3740" s="7" t="str">
        <f>IF('My Races'!$H$2="All",Q3740,CONCATENATE(Q3740,N3740))</f>
        <v>Choose Race</v>
      </c>
    </row>
    <row r="3741" spans="1:24" hidden="1" x14ac:dyDescent="0.2">
      <c r="A3741" s="73" t="str">
        <f t="shared" si="623"/>
        <v/>
      </c>
      <c r="B3741" s="3" t="str">
        <f t="shared" si="621"/>
        <v/>
      </c>
      <c r="E3741" s="14" t="str">
        <f t="shared" si="622"/>
        <v/>
      </c>
      <c r="F3741" s="3">
        <f t="shared" si="629"/>
        <v>8</v>
      </c>
      <c r="G3741" s="3" t="str">
        <f t="shared" si="624"/>
        <v/>
      </c>
      <c r="H3741" s="3">
        <f t="shared" si="620"/>
        <v>0</v>
      </c>
      <c r="I3741" s="3" t="str">
        <f t="shared" si="625"/>
        <v/>
      </c>
      <c r="K3741" s="3">
        <f t="shared" si="626"/>
        <v>61</v>
      </c>
      <c r="L3741" s="3" t="str">
        <f t="shared" si="627"/>
        <v/>
      </c>
      <c r="N3741" s="48" t="s">
        <v>52</v>
      </c>
      <c r="O3741" s="57">
        <f t="shared" si="628"/>
        <v>1</v>
      </c>
      <c r="P3741" s="36"/>
      <c r="Q3741"/>
      <c r="R3741" s="37"/>
      <c r="S3741" s="185"/>
      <c r="T3741" s="62" t="str">
        <f>IF(N3741&lt;&gt;"Choose Race",VLOOKUP(Q3741,'Riders Names'!A$2:B$582,2,FALSE),"")</f>
        <v/>
      </c>
      <c r="U3741" s="45" t="str">
        <f>IF(P3741&gt;0,VLOOKUP(Q3741,'Riders Names'!A$2:B$582,1,FALSE),"")</f>
        <v/>
      </c>
      <c r="X3741" s="7" t="str">
        <f>IF('My Races'!$H$2="All",Q3741,CONCATENATE(Q3741,N3741))</f>
        <v>Choose Race</v>
      </c>
    </row>
    <row r="3742" spans="1:24" hidden="1" x14ac:dyDescent="0.2">
      <c r="A3742" s="73" t="str">
        <f t="shared" si="623"/>
        <v/>
      </c>
      <c r="B3742" s="3" t="str">
        <f t="shared" si="621"/>
        <v/>
      </c>
      <c r="E3742" s="14" t="str">
        <f t="shared" si="622"/>
        <v/>
      </c>
      <c r="F3742" s="3">
        <f t="shared" si="629"/>
        <v>8</v>
      </c>
      <c r="G3742" s="3" t="str">
        <f t="shared" si="624"/>
        <v/>
      </c>
      <c r="H3742" s="3">
        <f t="shared" si="620"/>
        <v>0</v>
      </c>
      <c r="I3742" s="3" t="str">
        <f t="shared" si="625"/>
        <v/>
      </c>
      <c r="K3742" s="3">
        <f t="shared" si="626"/>
        <v>61</v>
      </c>
      <c r="L3742" s="3" t="str">
        <f t="shared" si="627"/>
        <v/>
      </c>
      <c r="N3742" s="48" t="s">
        <v>52</v>
      </c>
      <c r="O3742" s="57">
        <f t="shared" si="628"/>
        <v>1</v>
      </c>
      <c r="P3742" s="36"/>
      <c r="Q3742"/>
      <c r="R3742" s="37"/>
      <c r="S3742" s="185"/>
      <c r="T3742" s="62" t="str">
        <f>IF(N3742&lt;&gt;"Choose Race",VLOOKUP(Q3742,'Riders Names'!A$2:B$582,2,FALSE),"")</f>
        <v/>
      </c>
      <c r="U3742" s="45" t="str">
        <f>IF(P3742&gt;0,VLOOKUP(Q3742,'Riders Names'!A$2:B$582,1,FALSE),"")</f>
        <v/>
      </c>
      <c r="X3742" s="7" t="str">
        <f>IF('My Races'!$H$2="All",Q3742,CONCATENATE(Q3742,N3742))</f>
        <v>Choose Race</v>
      </c>
    </row>
    <row r="3743" spans="1:24" hidden="1" x14ac:dyDescent="0.2">
      <c r="A3743" s="73" t="str">
        <f t="shared" si="623"/>
        <v/>
      </c>
      <c r="B3743" s="3" t="str">
        <f t="shared" si="621"/>
        <v/>
      </c>
      <c r="E3743" s="14" t="str">
        <f t="shared" si="622"/>
        <v/>
      </c>
      <c r="F3743" s="3">
        <f t="shared" si="629"/>
        <v>8</v>
      </c>
      <c r="G3743" s="3" t="str">
        <f t="shared" si="624"/>
        <v/>
      </c>
      <c r="H3743" s="3">
        <f t="shared" si="620"/>
        <v>0</v>
      </c>
      <c r="I3743" s="3" t="str">
        <f t="shared" si="625"/>
        <v/>
      </c>
      <c r="K3743" s="3">
        <f t="shared" si="626"/>
        <v>61</v>
      </c>
      <c r="L3743" s="3" t="str">
        <f t="shared" si="627"/>
        <v/>
      </c>
      <c r="N3743" s="48" t="s">
        <v>52</v>
      </c>
      <c r="O3743" s="57">
        <f t="shared" si="628"/>
        <v>1</v>
      </c>
      <c r="P3743" s="36"/>
      <c r="Q3743"/>
      <c r="R3743" s="37"/>
      <c r="S3743" s="185"/>
      <c r="T3743" s="62" t="str">
        <f>IF(N3743&lt;&gt;"Choose Race",VLOOKUP(Q3743,'Riders Names'!A$2:B$582,2,FALSE),"")</f>
        <v/>
      </c>
      <c r="U3743" s="45" t="str">
        <f>IF(P3743&gt;0,VLOOKUP(Q3743,'Riders Names'!A$2:B$582,1,FALSE),"")</f>
        <v/>
      </c>
      <c r="X3743" s="7" t="str">
        <f>IF('My Races'!$H$2="All",Q3743,CONCATENATE(Q3743,N3743))</f>
        <v>Choose Race</v>
      </c>
    </row>
    <row r="3744" spans="1:24" hidden="1" x14ac:dyDescent="0.2">
      <c r="A3744" s="73" t="str">
        <f t="shared" si="623"/>
        <v/>
      </c>
      <c r="B3744" s="3" t="str">
        <f t="shared" si="621"/>
        <v/>
      </c>
      <c r="E3744" s="14" t="str">
        <f t="shared" si="622"/>
        <v/>
      </c>
      <c r="F3744" s="3">
        <f t="shared" si="629"/>
        <v>8</v>
      </c>
      <c r="G3744" s="3" t="str">
        <f t="shared" si="624"/>
        <v/>
      </c>
      <c r="H3744" s="3">
        <f t="shared" si="620"/>
        <v>0</v>
      </c>
      <c r="I3744" s="3" t="str">
        <f t="shared" si="625"/>
        <v/>
      </c>
      <c r="K3744" s="3">
        <f t="shared" si="626"/>
        <v>61</v>
      </c>
      <c r="L3744" s="3" t="str">
        <f t="shared" si="627"/>
        <v/>
      </c>
      <c r="N3744" s="48" t="s">
        <v>52</v>
      </c>
      <c r="O3744" s="57">
        <f t="shared" si="628"/>
        <v>1</v>
      </c>
      <c r="P3744" s="36"/>
      <c r="Q3744"/>
      <c r="R3744" s="37"/>
      <c r="S3744" s="185"/>
      <c r="T3744" s="62" t="str">
        <f>IF(N3744&lt;&gt;"Choose Race",VLOOKUP(Q3744,'Riders Names'!A$2:B$582,2,FALSE),"")</f>
        <v/>
      </c>
      <c r="U3744" s="45" t="str">
        <f>IF(P3744&gt;0,VLOOKUP(Q3744,'Riders Names'!A$2:B$582,1,FALSE),"")</f>
        <v/>
      </c>
      <c r="X3744" s="7" t="str">
        <f>IF('My Races'!$H$2="All",Q3744,CONCATENATE(Q3744,N3744))</f>
        <v>Choose Race</v>
      </c>
    </row>
    <row r="3745" spans="1:24" hidden="1" x14ac:dyDescent="0.2">
      <c r="A3745" s="73" t="str">
        <f t="shared" si="623"/>
        <v/>
      </c>
      <c r="B3745" s="3" t="str">
        <f t="shared" si="621"/>
        <v/>
      </c>
      <c r="E3745" s="14" t="str">
        <f t="shared" si="622"/>
        <v/>
      </c>
      <c r="F3745" s="3">
        <f t="shared" si="629"/>
        <v>8</v>
      </c>
      <c r="G3745" s="3" t="str">
        <f t="shared" si="624"/>
        <v/>
      </c>
      <c r="H3745" s="3">
        <f t="shared" si="620"/>
        <v>0</v>
      </c>
      <c r="I3745" s="3" t="str">
        <f t="shared" si="625"/>
        <v/>
      </c>
      <c r="K3745" s="3">
        <f t="shared" si="626"/>
        <v>61</v>
      </c>
      <c r="L3745" s="3" t="str">
        <f t="shared" si="627"/>
        <v/>
      </c>
      <c r="N3745" s="48" t="s">
        <v>52</v>
      </c>
      <c r="O3745" s="57">
        <f t="shared" si="628"/>
        <v>1</v>
      </c>
      <c r="P3745" s="36"/>
      <c r="Q3745"/>
      <c r="R3745" s="37"/>
      <c r="S3745" s="185"/>
      <c r="T3745" s="62" t="str">
        <f>IF(N3745&lt;&gt;"Choose Race",VLOOKUP(Q3745,'Riders Names'!A$2:B$582,2,FALSE),"")</f>
        <v/>
      </c>
      <c r="U3745" s="45" t="str">
        <f>IF(P3745&gt;0,VLOOKUP(Q3745,'Riders Names'!A$2:B$582,1,FALSE),"")</f>
        <v/>
      </c>
      <c r="X3745" s="7" t="str">
        <f>IF('My Races'!$H$2="All",Q3745,CONCATENATE(Q3745,N3745))</f>
        <v>Choose Race</v>
      </c>
    </row>
    <row r="3746" spans="1:24" hidden="1" x14ac:dyDescent="0.2">
      <c r="A3746" s="73" t="str">
        <f t="shared" si="623"/>
        <v/>
      </c>
      <c r="B3746" s="3" t="str">
        <f t="shared" si="621"/>
        <v/>
      </c>
      <c r="E3746" s="14" t="str">
        <f t="shared" si="622"/>
        <v/>
      </c>
      <c r="F3746" s="3">
        <f t="shared" si="629"/>
        <v>8</v>
      </c>
      <c r="G3746" s="3" t="str">
        <f t="shared" si="624"/>
        <v/>
      </c>
      <c r="H3746" s="3">
        <f t="shared" si="620"/>
        <v>0</v>
      </c>
      <c r="I3746" s="3" t="str">
        <f t="shared" si="625"/>
        <v/>
      </c>
      <c r="K3746" s="3">
        <f t="shared" si="626"/>
        <v>61</v>
      </c>
      <c r="L3746" s="3" t="str">
        <f t="shared" si="627"/>
        <v/>
      </c>
      <c r="N3746" s="48" t="s">
        <v>52</v>
      </c>
      <c r="O3746" s="57">
        <f t="shared" si="628"/>
        <v>1</v>
      </c>
      <c r="P3746" s="36"/>
      <c r="Q3746"/>
      <c r="R3746" s="37"/>
      <c r="S3746" s="185"/>
      <c r="T3746" s="62" t="str">
        <f>IF(N3746&lt;&gt;"Choose Race",VLOOKUP(Q3746,'Riders Names'!A$2:B$582,2,FALSE),"")</f>
        <v/>
      </c>
      <c r="U3746" s="45" t="str">
        <f>IF(P3746&gt;0,VLOOKUP(Q3746,'Riders Names'!A$2:B$582,1,FALSE),"")</f>
        <v/>
      </c>
      <c r="X3746" s="7" t="str">
        <f>IF('My Races'!$H$2="All",Q3746,CONCATENATE(Q3746,N3746))</f>
        <v>Choose Race</v>
      </c>
    </row>
    <row r="3747" spans="1:24" hidden="1" x14ac:dyDescent="0.2">
      <c r="A3747" s="73" t="str">
        <f t="shared" si="623"/>
        <v/>
      </c>
      <c r="B3747" s="3" t="str">
        <f t="shared" si="621"/>
        <v/>
      </c>
      <c r="E3747" s="14" t="str">
        <f t="shared" si="622"/>
        <v/>
      </c>
      <c r="F3747" s="3">
        <f t="shared" si="629"/>
        <v>8</v>
      </c>
      <c r="G3747" s="3" t="str">
        <f t="shared" si="624"/>
        <v/>
      </c>
      <c r="H3747" s="3">
        <f t="shared" ref="H3747:H3810" si="630">IF(AND(N3747=$AA$11,P3747=$AE$11),H3746+1,H3746)</f>
        <v>0</v>
      </c>
      <c r="I3747" s="3" t="str">
        <f t="shared" si="625"/>
        <v/>
      </c>
      <c r="K3747" s="3">
        <f t="shared" si="626"/>
        <v>61</v>
      </c>
      <c r="L3747" s="3" t="str">
        <f t="shared" si="627"/>
        <v/>
      </c>
      <c r="N3747" s="48" t="s">
        <v>52</v>
      </c>
      <c r="O3747" s="57">
        <f t="shared" si="628"/>
        <v>1</v>
      </c>
      <c r="P3747" s="36"/>
      <c r="Q3747"/>
      <c r="R3747" s="37"/>
      <c r="S3747" s="185"/>
      <c r="T3747" s="62" t="str">
        <f>IF(N3747&lt;&gt;"Choose Race",VLOOKUP(Q3747,'Riders Names'!A$2:B$582,2,FALSE),"")</f>
        <v/>
      </c>
      <c r="U3747" s="45" t="str">
        <f>IF(P3747&gt;0,VLOOKUP(Q3747,'Riders Names'!A$2:B$582,1,FALSE),"")</f>
        <v/>
      </c>
      <c r="X3747" s="7" t="str">
        <f>IF('My Races'!$H$2="All",Q3747,CONCATENATE(Q3747,N3747))</f>
        <v>Choose Race</v>
      </c>
    </row>
    <row r="3748" spans="1:24" hidden="1" x14ac:dyDescent="0.2">
      <c r="A3748" s="73" t="str">
        <f t="shared" si="623"/>
        <v/>
      </c>
      <c r="B3748" s="3" t="str">
        <f t="shared" si="621"/>
        <v/>
      </c>
      <c r="E3748" s="14" t="str">
        <f t="shared" si="622"/>
        <v/>
      </c>
      <c r="F3748" s="3">
        <f t="shared" si="629"/>
        <v>8</v>
      </c>
      <c r="G3748" s="3" t="str">
        <f t="shared" si="624"/>
        <v/>
      </c>
      <c r="H3748" s="3">
        <f t="shared" si="630"/>
        <v>0</v>
      </c>
      <c r="I3748" s="3" t="str">
        <f t="shared" si="625"/>
        <v/>
      </c>
      <c r="K3748" s="3">
        <f t="shared" si="626"/>
        <v>61</v>
      </c>
      <c r="L3748" s="3" t="str">
        <f t="shared" si="627"/>
        <v/>
      </c>
      <c r="N3748" s="48" t="s">
        <v>52</v>
      </c>
      <c r="O3748" s="57">
        <f t="shared" si="628"/>
        <v>1</v>
      </c>
      <c r="P3748" s="36"/>
      <c r="Q3748"/>
      <c r="R3748" s="37"/>
      <c r="S3748" s="185"/>
      <c r="T3748" s="62" t="str">
        <f>IF(N3748&lt;&gt;"Choose Race",VLOOKUP(Q3748,'Riders Names'!A$2:B$582,2,FALSE),"")</f>
        <v/>
      </c>
      <c r="U3748" s="45" t="str">
        <f>IF(P3748&gt;0,VLOOKUP(Q3748,'Riders Names'!A$2:B$582,1,FALSE),"")</f>
        <v/>
      </c>
      <c r="X3748" s="7" t="str">
        <f>IF('My Races'!$H$2="All",Q3748,CONCATENATE(Q3748,N3748))</f>
        <v>Choose Race</v>
      </c>
    </row>
    <row r="3749" spans="1:24" hidden="1" x14ac:dyDescent="0.2">
      <c r="A3749" s="73" t="str">
        <f t="shared" si="623"/>
        <v/>
      </c>
      <c r="B3749" s="3" t="str">
        <f t="shared" si="621"/>
        <v/>
      </c>
      <c r="E3749" s="14" t="str">
        <f t="shared" si="622"/>
        <v/>
      </c>
      <c r="F3749" s="3">
        <f t="shared" si="629"/>
        <v>8</v>
      </c>
      <c r="G3749" s="3" t="str">
        <f t="shared" si="624"/>
        <v/>
      </c>
      <c r="H3749" s="3">
        <f t="shared" si="630"/>
        <v>0</v>
      </c>
      <c r="I3749" s="3" t="str">
        <f t="shared" si="625"/>
        <v/>
      </c>
      <c r="K3749" s="3">
        <f t="shared" si="626"/>
        <v>61</v>
      </c>
      <c r="L3749" s="3" t="str">
        <f t="shared" si="627"/>
        <v/>
      </c>
      <c r="N3749" s="48" t="s">
        <v>52</v>
      </c>
      <c r="O3749" s="57">
        <f t="shared" si="628"/>
        <v>1</v>
      </c>
      <c r="P3749" s="36"/>
      <c r="Q3749"/>
      <c r="R3749" s="37"/>
      <c r="S3749" s="185"/>
      <c r="T3749" s="62" t="str">
        <f>IF(N3749&lt;&gt;"Choose Race",VLOOKUP(Q3749,'Riders Names'!A$2:B$582,2,FALSE),"")</f>
        <v/>
      </c>
      <c r="U3749" s="45" t="str">
        <f>IF(P3749&gt;0,VLOOKUP(Q3749,'Riders Names'!A$2:B$582,1,FALSE),"")</f>
        <v/>
      </c>
      <c r="X3749" s="7" t="str">
        <f>IF('My Races'!$H$2="All",Q3749,CONCATENATE(Q3749,N3749))</f>
        <v>Choose Race</v>
      </c>
    </row>
    <row r="3750" spans="1:24" hidden="1" x14ac:dyDescent="0.2">
      <c r="A3750" s="73" t="str">
        <f t="shared" si="623"/>
        <v/>
      </c>
      <c r="B3750" s="3" t="str">
        <f t="shared" si="621"/>
        <v/>
      </c>
      <c r="E3750" s="14" t="str">
        <f t="shared" si="622"/>
        <v/>
      </c>
      <c r="F3750" s="3">
        <f t="shared" si="629"/>
        <v>8</v>
      </c>
      <c r="G3750" s="3" t="str">
        <f t="shared" si="624"/>
        <v/>
      </c>
      <c r="H3750" s="3">
        <f t="shared" si="630"/>
        <v>0</v>
      </c>
      <c r="I3750" s="3" t="str">
        <f t="shared" si="625"/>
        <v/>
      </c>
      <c r="K3750" s="3">
        <f t="shared" si="626"/>
        <v>61</v>
      </c>
      <c r="L3750" s="3" t="str">
        <f t="shared" si="627"/>
        <v/>
      </c>
      <c r="N3750" s="48" t="s">
        <v>52</v>
      </c>
      <c r="O3750" s="57">
        <f t="shared" si="628"/>
        <v>1</v>
      </c>
      <c r="P3750" s="36"/>
      <c r="Q3750"/>
      <c r="R3750" s="37"/>
      <c r="S3750" s="185"/>
      <c r="T3750" s="62" t="str">
        <f>IF(N3750&lt;&gt;"Choose Race",VLOOKUP(Q3750,'Riders Names'!A$2:B$582,2,FALSE),"")</f>
        <v/>
      </c>
      <c r="U3750" s="45" t="str">
        <f>IF(P3750&gt;0,VLOOKUP(Q3750,'Riders Names'!A$2:B$582,1,FALSE),"")</f>
        <v/>
      </c>
      <c r="X3750" s="7" t="str">
        <f>IF('My Races'!$H$2="All",Q3750,CONCATENATE(Q3750,N3750))</f>
        <v>Choose Race</v>
      </c>
    </row>
    <row r="3751" spans="1:24" hidden="1" x14ac:dyDescent="0.2">
      <c r="A3751" s="73" t="str">
        <f t="shared" si="623"/>
        <v/>
      </c>
      <c r="B3751" s="3" t="str">
        <f t="shared" si="621"/>
        <v/>
      </c>
      <c r="E3751" s="14" t="str">
        <f t="shared" si="622"/>
        <v/>
      </c>
      <c r="F3751" s="3">
        <f t="shared" si="629"/>
        <v>8</v>
      </c>
      <c r="G3751" s="3" t="str">
        <f t="shared" si="624"/>
        <v/>
      </c>
      <c r="H3751" s="3">
        <f t="shared" si="630"/>
        <v>0</v>
      </c>
      <c r="I3751" s="3" t="str">
        <f t="shared" si="625"/>
        <v/>
      </c>
      <c r="K3751" s="3">
        <f t="shared" si="626"/>
        <v>61</v>
      </c>
      <c r="L3751" s="3" t="str">
        <f t="shared" si="627"/>
        <v/>
      </c>
      <c r="N3751" s="48" t="s">
        <v>52</v>
      </c>
      <c r="O3751" s="57">
        <f t="shared" si="628"/>
        <v>1</v>
      </c>
      <c r="P3751" s="36"/>
      <c r="Q3751"/>
      <c r="R3751" s="37"/>
      <c r="S3751" s="185"/>
      <c r="T3751" s="62" t="str">
        <f>IF(N3751&lt;&gt;"Choose Race",VLOOKUP(Q3751,'Riders Names'!A$2:B$582,2,FALSE),"")</f>
        <v/>
      </c>
      <c r="U3751" s="45" t="str">
        <f>IF(P3751&gt;0,VLOOKUP(Q3751,'Riders Names'!A$2:B$582,1,FALSE),"")</f>
        <v/>
      </c>
      <c r="X3751" s="7" t="str">
        <f>IF('My Races'!$H$2="All",Q3751,CONCATENATE(Q3751,N3751))</f>
        <v>Choose Race</v>
      </c>
    </row>
    <row r="3752" spans="1:24" hidden="1" x14ac:dyDescent="0.2">
      <c r="A3752" s="73" t="str">
        <f t="shared" si="623"/>
        <v/>
      </c>
      <c r="B3752" s="3" t="str">
        <f t="shared" si="621"/>
        <v/>
      </c>
      <c r="E3752" s="14" t="str">
        <f t="shared" si="622"/>
        <v/>
      </c>
      <c r="F3752" s="3">
        <f t="shared" si="629"/>
        <v>8</v>
      </c>
      <c r="G3752" s="3" t="str">
        <f t="shared" si="624"/>
        <v/>
      </c>
      <c r="H3752" s="3">
        <f t="shared" si="630"/>
        <v>0</v>
      </c>
      <c r="I3752" s="3" t="str">
        <f t="shared" si="625"/>
        <v/>
      </c>
      <c r="K3752" s="3">
        <f t="shared" si="626"/>
        <v>61</v>
      </c>
      <c r="L3752" s="3" t="str">
        <f t="shared" si="627"/>
        <v/>
      </c>
      <c r="N3752" s="48" t="s">
        <v>52</v>
      </c>
      <c r="O3752" s="57">
        <f t="shared" si="628"/>
        <v>1</v>
      </c>
      <c r="P3752" s="36"/>
      <c r="Q3752"/>
      <c r="R3752" s="37"/>
      <c r="S3752" s="185"/>
      <c r="T3752" s="62" t="str">
        <f>IF(N3752&lt;&gt;"Choose Race",VLOOKUP(Q3752,'Riders Names'!A$2:B$582,2,FALSE),"")</f>
        <v/>
      </c>
      <c r="U3752" s="45" t="str">
        <f>IF(P3752&gt;0,VLOOKUP(Q3752,'Riders Names'!A$2:B$582,1,FALSE),"")</f>
        <v/>
      </c>
      <c r="X3752" s="7" t="str">
        <f>IF('My Races'!$H$2="All",Q3752,CONCATENATE(Q3752,N3752))</f>
        <v>Choose Race</v>
      </c>
    </row>
    <row r="3753" spans="1:24" hidden="1" x14ac:dyDescent="0.2">
      <c r="A3753" s="73" t="str">
        <f t="shared" si="623"/>
        <v/>
      </c>
      <c r="B3753" s="3" t="str">
        <f t="shared" si="621"/>
        <v/>
      </c>
      <c r="E3753" s="14" t="str">
        <f t="shared" si="622"/>
        <v/>
      </c>
      <c r="F3753" s="3">
        <f t="shared" si="629"/>
        <v>8</v>
      </c>
      <c r="G3753" s="3" t="str">
        <f t="shared" si="624"/>
        <v/>
      </c>
      <c r="H3753" s="3">
        <f t="shared" si="630"/>
        <v>0</v>
      </c>
      <c r="I3753" s="3" t="str">
        <f t="shared" si="625"/>
        <v/>
      </c>
      <c r="K3753" s="3">
        <f t="shared" si="626"/>
        <v>61</v>
      </c>
      <c r="L3753" s="3" t="str">
        <f t="shared" si="627"/>
        <v/>
      </c>
      <c r="N3753" s="48" t="s">
        <v>52</v>
      </c>
      <c r="O3753" s="57">
        <f t="shared" si="628"/>
        <v>1</v>
      </c>
      <c r="P3753" s="36"/>
      <c r="Q3753"/>
      <c r="R3753" s="37"/>
      <c r="S3753" s="185"/>
      <c r="T3753" s="62" t="str">
        <f>IF(N3753&lt;&gt;"Choose Race",VLOOKUP(Q3753,'Riders Names'!A$2:B$582,2,FALSE),"")</f>
        <v/>
      </c>
      <c r="U3753" s="45" t="str">
        <f>IF(P3753&gt;0,VLOOKUP(Q3753,'Riders Names'!A$2:B$582,1,FALSE),"")</f>
        <v/>
      </c>
      <c r="X3753" s="7" t="str">
        <f>IF('My Races'!$H$2="All",Q3753,CONCATENATE(Q3753,N3753))</f>
        <v>Choose Race</v>
      </c>
    </row>
    <row r="3754" spans="1:24" hidden="1" x14ac:dyDescent="0.2">
      <c r="A3754" s="73" t="str">
        <f t="shared" si="623"/>
        <v/>
      </c>
      <c r="B3754" s="3" t="str">
        <f t="shared" si="621"/>
        <v/>
      </c>
      <c r="E3754" s="14" t="str">
        <f t="shared" si="622"/>
        <v/>
      </c>
      <c r="F3754" s="3">
        <f t="shared" si="629"/>
        <v>8</v>
      </c>
      <c r="G3754" s="3" t="str">
        <f t="shared" si="624"/>
        <v/>
      </c>
      <c r="H3754" s="3">
        <f t="shared" si="630"/>
        <v>0</v>
      </c>
      <c r="I3754" s="3" t="str">
        <f t="shared" si="625"/>
        <v/>
      </c>
      <c r="K3754" s="3">
        <f t="shared" si="626"/>
        <v>61</v>
      </c>
      <c r="L3754" s="3" t="str">
        <f t="shared" si="627"/>
        <v/>
      </c>
      <c r="N3754" s="48" t="s">
        <v>52</v>
      </c>
      <c r="O3754" s="57">
        <f t="shared" si="628"/>
        <v>1</v>
      </c>
      <c r="P3754" s="36"/>
      <c r="Q3754"/>
      <c r="R3754" s="37"/>
      <c r="S3754" s="185"/>
      <c r="T3754" s="62" t="str">
        <f>IF(N3754&lt;&gt;"Choose Race",VLOOKUP(Q3754,'Riders Names'!A$2:B$582,2,FALSE),"")</f>
        <v/>
      </c>
      <c r="U3754" s="45" t="str">
        <f>IF(P3754&gt;0,VLOOKUP(Q3754,'Riders Names'!A$2:B$582,1,FALSE),"")</f>
        <v/>
      </c>
      <c r="X3754" s="7" t="str">
        <f>IF('My Races'!$H$2="All",Q3754,CONCATENATE(Q3754,N3754))</f>
        <v>Choose Race</v>
      </c>
    </row>
    <row r="3755" spans="1:24" hidden="1" x14ac:dyDescent="0.2">
      <c r="A3755" s="73" t="str">
        <f t="shared" si="623"/>
        <v/>
      </c>
      <c r="B3755" s="3" t="str">
        <f t="shared" si="621"/>
        <v/>
      </c>
      <c r="E3755" s="14" t="str">
        <f t="shared" si="622"/>
        <v/>
      </c>
      <c r="F3755" s="3">
        <f t="shared" si="629"/>
        <v>8</v>
      </c>
      <c r="G3755" s="3" t="str">
        <f t="shared" si="624"/>
        <v/>
      </c>
      <c r="H3755" s="3">
        <f t="shared" si="630"/>
        <v>0</v>
      </c>
      <c r="I3755" s="3" t="str">
        <f t="shared" si="625"/>
        <v/>
      </c>
      <c r="K3755" s="3">
        <f t="shared" si="626"/>
        <v>61</v>
      </c>
      <c r="L3755" s="3" t="str">
        <f t="shared" si="627"/>
        <v/>
      </c>
      <c r="N3755" s="48" t="s">
        <v>52</v>
      </c>
      <c r="O3755" s="57">
        <f t="shared" si="628"/>
        <v>1</v>
      </c>
      <c r="P3755" s="36"/>
      <c r="Q3755"/>
      <c r="R3755" s="37"/>
      <c r="S3755" s="185"/>
      <c r="T3755" s="62" t="str">
        <f>IF(N3755&lt;&gt;"Choose Race",VLOOKUP(Q3755,'Riders Names'!A$2:B$582,2,FALSE),"")</f>
        <v/>
      </c>
      <c r="U3755" s="45" t="str">
        <f>IF(P3755&gt;0,VLOOKUP(Q3755,'Riders Names'!A$2:B$582,1,FALSE),"")</f>
        <v/>
      </c>
      <c r="X3755" s="7" t="str">
        <f>IF('My Races'!$H$2="All",Q3755,CONCATENATE(Q3755,N3755))</f>
        <v>Choose Race</v>
      </c>
    </row>
    <row r="3756" spans="1:24" hidden="1" x14ac:dyDescent="0.2">
      <c r="A3756" s="73" t="str">
        <f t="shared" si="623"/>
        <v/>
      </c>
      <c r="B3756" s="3" t="str">
        <f t="shared" si="621"/>
        <v/>
      </c>
      <c r="E3756" s="14" t="str">
        <f t="shared" si="622"/>
        <v/>
      </c>
      <c r="F3756" s="3">
        <f t="shared" si="629"/>
        <v>8</v>
      </c>
      <c r="G3756" s="3" t="str">
        <f t="shared" si="624"/>
        <v/>
      </c>
      <c r="H3756" s="3">
        <f t="shared" si="630"/>
        <v>0</v>
      </c>
      <c r="I3756" s="3" t="str">
        <f t="shared" si="625"/>
        <v/>
      </c>
      <c r="K3756" s="3">
        <f t="shared" si="626"/>
        <v>61</v>
      </c>
      <c r="L3756" s="3" t="str">
        <f t="shared" si="627"/>
        <v/>
      </c>
      <c r="N3756" s="48" t="s">
        <v>52</v>
      </c>
      <c r="O3756" s="57">
        <f t="shared" si="628"/>
        <v>1</v>
      </c>
      <c r="P3756" s="36"/>
      <c r="Q3756"/>
      <c r="R3756" s="37"/>
      <c r="S3756" s="185"/>
      <c r="T3756" s="62" t="str">
        <f>IF(N3756&lt;&gt;"Choose Race",VLOOKUP(Q3756,'Riders Names'!A$2:B$582,2,FALSE),"")</f>
        <v/>
      </c>
      <c r="U3756" s="45" t="str">
        <f>IF(P3756&gt;0,VLOOKUP(Q3756,'Riders Names'!A$2:B$582,1,FALSE),"")</f>
        <v/>
      </c>
      <c r="X3756" s="7" t="str">
        <f>IF('My Races'!$H$2="All",Q3756,CONCATENATE(Q3756,N3756))</f>
        <v>Choose Race</v>
      </c>
    </row>
    <row r="3757" spans="1:24" hidden="1" x14ac:dyDescent="0.2">
      <c r="A3757" s="73" t="str">
        <f t="shared" si="623"/>
        <v/>
      </c>
      <c r="B3757" s="3" t="str">
        <f t="shared" si="621"/>
        <v/>
      </c>
      <c r="E3757" s="14" t="str">
        <f t="shared" si="622"/>
        <v/>
      </c>
      <c r="F3757" s="3">
        <f t="shared" si="629"/>
        <v>8</v>
      </c>
      <c r="G3757" s="3" t="str">
        <f t="shared" si="624"/>
        <v/>
      </c>
      <c r="H3757" s="3">
        <f t="shared" si="630"/>
        <v>0</v>
      </c>
      <c r="I3757" s="3" t="str">
        <f t="shared" si="625"/>
        <v/>
      </c>
      <c r="K3757" s="3">
        <f t="shared" si="626"/>
        <v>61</v>
      </c>
      <c r="L3757" s="3" t="str">
        <f t="shared" si="627"/>
        <v/>
      </c>
      <c r="N3757" s="48" t="s">
        <v>52</v>
      </c>
      <c r="O3757" s="57">
        <f t="shared" si="628"/>
        <v>1</v>
      </c>
      <c r="P3757" s="36"/>
      <c r="Q3757"/>
      <c r="R3757" s="37"/>
      <c r="S3757" s="185"/>
      <c r="T3757" s="62" t="str">
        <f>IF(N3757&lt;&gt;"Choose Race",VLOOKUP(Q3757,'Riders Names'!A$2:B$582,2,FALSE),"")</f>
        <v/>
      </c>
      <c r="U3757" s="45" t="str">
        <f>IF(P3757&gt;0,VLOOKUP(Q3757,'Riders Names'!A$2:B$582,1,FALSE),"")</f>
        <v/>
      </c>
      <c r="X3757" s="7" t="str">
        <f>IF('My Races'!$H$2="All",Q3757,CONCATENATE(Q3757,N3757))</f>
        <v>Choose Race</v>
      </c>
    </row>
    <row r="3758" spans="1:24" hidden="1" x14ac:dyDescent="0.2">
      <c r="A3758" s="73" t="str">
        <f t="shared" si="623"/>
        <v/>
      </c>
      <c r="B3758" s="3" t="str">
        <f t="shared" si="621"/>
        <v/>
      </c>
      <c r="E3758" s="14" t="str">
        <f t="shared" si="622"/>
        <v/>
      </c>
      <c r="F3758" s="3">
        <f t="shared" si="629"/>
        <v>8</v>
      </c>
      <c r="G3758" s="3" t="str">
        <f t="shared" si="624"/>
        <v/>
      </c>
      <c r="H3758" s="3">
        <f t="shared" si="630"/>
        <v>0</v>
      </c>
      <c r="I3758" s="3" t="str">
        <f t="shared" si="625"/>
        <v/>
      </c>
      <c r="K3758" s="3">
        <f t="shared" si="626"/>
        <v>61</v>
      </c>
      <c r="L3758" s="3" t="str">
        <f t="shared" si="627"/>
        <v/>
      </c>
      <c r="N3758" s="48" t="s">
        <v>52</v>
      </c>
      <c r="O3758" s="57">
        <f t="shared" si="628"/>
        <v>1</v>
      </c>
      <c r="P3758" s="36"/>
      <c r="Q3758"/>
      <c r="R3758" s="37"/>
      <c r="S3758" s="185"/>
      <c r="T3758" s="62" t="str">
        <f>IF(N3758&lt;&gt;"Choose Race",VLOOKUP(Q3758,'Riders Names'!A$2:B$582,2,FALSE),"")</f>
        <v/>
      </c>
      <c r="U3758" s="45" t="str">
        <f>IF(P3758&gt;0,VLOOKUP(Q3758,'Riders Names'!A$2:B$582,1,FALSE),"")</f>
        <v/>
      </c>
      <c r="X3758" s="7" t="str">
        <f>IF('My Races'!$H$2="All",Q3758,CONCATENATE(Q3758,N3758))</f>
        <v>Choose Race</v>
      </c>
    </row>
    <row r="3759" spans="1:24" hidden="1" x14ac:dyDescent="0.2">
      <c r="A3759" s="73" t="str">
        <f t="shared" si="623"/>
        <v/>
      </c>
      <c r="B3759" s="3" t="str">
        <f t="shared" si="621"/>
        <v/>
      </c>
      <c r="E3759" s="14" t="str">
        <f t="shared" si="622"/>
        <v/>
      </c>
      <c r="F3759" s="3">
        <f t="shared" si="629"/>
        <v>8</v>
      </c>
      <c r="G3759" s="3" t="str">
        <f t="shared" si="624"/>
        <v/>
      </c>
      <c r="H3759" s="3">
        <f t="shared" si="630"/>
        <v>0</v>
      </c>
      <c r="I3759" s="3" t="str">
        <f t="shared" si="625"/>
        <v/>
      </c>
      <c r="K3759" s="3">
        <f t="shared" si="626"/>
        <v>61</v>
      </c>
      <c r="L3759" s="3" t="str">
        <f t="shared" si="627"/>
        <v/>
      </c>
      <c r="N3759" s="48" t="s">
        <v>52</v>
      </c>
      <c r="O3759" s="57">
        <f t="shared" si="628"/>
        <v>1</v>
      </c>
      <c r="P3759" s="36"/>
      <c r="Q3759"/>
      <c r="R3759" s="37"/>
      <c r="S3759" s="185"/>
      <c r="T3759" s="62" t="str">
        <f>IF(N3759&lt;&gt;"Choose Race",VLOOKUP(Q3759,'Riders Names'!A$2:B$582,2,FALSE),"")</f>
        <v/>
      </c>
      <c r="U3759" s="45" t="str">
        <f>IF(P3759&gt;0,VLOOKUP(Q3759,'Riders Names'!A$2:B$582,1,FALSE),"")</f>
        <v/>
      </c>
      <c r="X3759" s="7" t="str">
        <f>IF('My Races'!$H$2="All",Q3759,CONCATENATE(Q3759,N3759))</f>
        <v>Choose Race</v>
      </c>
    </row>
    <row r="3760" spans="1:24" hidden="1" x14ac:dyDescent="0.2">
      <c r="A3760" s="73" t="str">
        <f t="shared" si="623"/>
        <v/>
      </c>
      <c r="B3760" s="3" t="str">
        <f t="shared" si="621"/>
        <v/>
      </c>
      <c r="E3760" s="14" t="str">
        <f t="shared" si="622"/>
        <v/>
      </c>
      <c r="F3760" s="3">
        <f t="shared" si="629"/>
        <v>8</v>
      </c>
      <c r="G3760" s="3" t="str">
        <f t="shared" si="624"/>
        <v/>
      </c>
      <c r="H3760" s="3">
        <f t="shared" si="630"/>
        <v>0</v>
      </c>
      <c r="I3760" s="3" t="str">
        <f t="shared" si="625"/>
        <v/>
      </c>
      <c r="K3760" s="3">
        <f t="shared" si="626"/>
        <v>61</v>
      </c>
      <c r="L3760" s="3" t="str">
        <f t="shared" si="627"/>
        <v/>
      </c>
      <c r="N3760" s="48" t="s">
        <v>52</v>
      </c>
      <c r="O3760" s="57">
        <f t="shared" si="628"/>
        <v>1</v>
      </c>
      <c r="P3760" s="36"/>
      <c r="Q3760"/>
      <c r="R3760" s="37"/>
      <c r="S3760" s="185"/>
      <c r="T3760" s="62" t="str">
        <f>IF(N3760&lt;&gt;"Choose Race",VLOOKUP(Q3760,'Riders Names'!A$2:B$582,2,FALSE),"")</f>
        <v/>
      </c>
      <c r="U3760" s="45" t="str">
        <f>IF(P3760&gt;0,VLOOKUP(Q3760,'Riders Names'!A$2:B$582,1,FALSE),"")</f>
        <v/>
      </c>
      <c r="X3760" s="7" t="str">
        <f>IF('My Races'!$H$2="All",Q3760,CONCATENATE(Q3760,N3760))</f>
        <v>Choose Race</v>
      </c>
    </row>
    <row r="3761" spans="1:24" hidden="1" x14ac:dyDescent="0.2">
      <c r="A3761" s="73" t="str">
        <f t="shared" si="623"/>
        <v/>
      </c>
      <c r="B3761" s="3" t="str">
        <f t="shared" si="621"/>
        <v/>
      </c>
      <c r="E3761" s="14" t="str">
        <f t="shared" si="622"/>
        <v/>
      </c>
      <c r="F3761" s="3">
        <f t="shared" si="629"/>
        <v>8</v>
      </c>
      <c r="G3761" s="3" t="str">
        <f t="shared" si="624"/>
        <v/>
      </c>
      <c r="H3761" s="3">
        <f t="shared" si="630"/>
        <v>0</v>
      </c>
      <c r="I3761" s="3" t="str">
        <f t="shared" si="625"/>
        <v/>
      </c>
      <c r="K3761" s="3">
        <f t="shared" si="626"/>
        <v>61</v>
      </c>
      <c r="L3761" s="3" t="str">
        <f t="shared" si="627"/>
        <v/>
      </c>
      <c r="N3761" s="48" t="s">
        <v>52</v>
      </c>
      <c r="O3761" s="57">
        <f t="shared" si="628"/>
        <v>1</v>
      </c>
      <c r="P3761" s="36"/>
      <c r="Q3761"/>
      <c r="R3761" s="37"/>
      <c r="S3761" s="185"/>
      <c r="T3761" s="62" t="str">
        <f>IF(N3761&lt;&gt;"Choose Race",VLOOKUP(Q3761,'Riders Names'!A$2:B$582,2,FALSE),"")</f>
        <v/>
      </c>
      <c r="U3761" s="45" t="str">
        <f>IF(P3761&gt;0,VLOOKUP(Q3761,'Riders Names'!A$2:B$582,1,FALSE),"")</f>
        <v/>
      </c>
      <c r="X3761" s="7" t="str">
        <f>IF('My Races'!$H$2="All",Q3761,CONCATENATE(Q3761,N3761))</f>
        <v>Choose Race</v>
      </c>
    </row>
    <row r="3762" spans="1:24" hidden="1" x14ac:dyDescent="0.2">
      <c r="A3762" s="73" t="str">
        <f t="shared" si="623"/>
        <v/>
      </c>
      <c r="B3762" s="3" t="str">
        <f t="shared" si="621"/>
        <v/>
      </c>
      <c r="E3762" s="14" t="str">
        <f t="shared" si="622"/>
        <v/>
      </c>
      <c r="F3762" s="3">
        <f t="shared" si="629"/>
        <v>8</v>
      </c>
      <c r="G3762" s="3" t="str">
        <f t="shared" si="624"/>
        <v/>
      </c>
      <c r="H3762" s="3">
        <f t="shared" si="630"/>
        <v>0</v>
      </c>
      <c r="I3762" s="3" t="str">
        <f t="shared" si="625"/>
        <v/>
      </c>
      <c r="K3762" s="3">
        <f t="shared" si="626"/>
        <v>61</v>
      </c>
      <c r="L3762" s="3" t="str">
        <f t="shared" si="627"/>
        <v/>
      </c>
      <c r="N3762" s="48" t="s">
        <v>52</v>
      </c>
      <c r="O3762" s="57">
        <f t="shared" si="628"/>
        <v>1</v>
      </c>
      <c r="P3762" s="36"/>
      <c r="Q3762"/>
      <c r="R3762" s="37"/>
      <c r="S3762" s="185"/>
      <c r="T3762" s="62" t="str">
        <f>IF(N3762&lt;&gt;"Choose Race",VLOOKUP(Q3762,'Riders Names'!A$2:B$582,2,FALSE),"")</f>
        <v/>
      </c>
      <c r="U3762" s="45" t="str">
        <f>IF(P3762&gt;0,VLOOKUP(Q3762,'Riders Names'!A$2:B$582,1,FALSE),"")</f>
        <v/>
      </c>
      <c r="X3762" s="7" t="str">
        <f>IF('My Races'!$H$2="All",Q3762,CONCATENATE(Q3762,N3762))</f>
        <v>Choose Race</v>
      </c>
    </row>
    <row r="3763" spans="1:24" hidden="1" x14ac:dyDescent="0.2">
      <c r="A3763" s="73" t="str">
        <f t="shared" si="623"/>
        <v/>
      </c>
      <c r="B3763" s="3" t="str">
        <f t="shared" si="621"/>
        <v/>
      </c>
      <c r="E3763" s="14" t="str">
        <f t="shared" si="622"/>
        <v/>
      </c>
      <c r="F3763" s="3">
        <f t="shared" si="629"/>
        <v>8</v>
      </c>
      <c r="G3763" s="3" t="str">
        <f t="shared" si="624"/>
        <v/>
      </c>
      <c r="H3763" s="3">
        <f t="shared" si="630"/>
        <v>0</v>
      </c>
      <c r="I3763" s="3" t="str">
        <f t="shared" si="625"/>
        <v/>
      </c>
      <c r="K3763" s="3">
        <f t="shared" si="626"/>
        <v>61</v>
      </c>
      <c r="L3763" s="3" t="str">
        <f t="shared" si="627"/>
        <v/>
      </c>
      <c r="N3763" s="48" t="s">
        <v>52</v>
      </c>
      <c r="O3763" s="57">
        <f t="shared" si="628"/>
        <v>1</v>
      </c>
      <c r="P3763" s="36"/>
      <c r="Q3763"/>
      <c r="R3763" s="37"/>
      <c r="S3763" s="185"/>
      <c r="T3763" s="62" t="str">
        <f>IF(N3763&lt;&gt;"Choose Race",VLOOKUP(Q3763,'Riders Names'!A$2:B$582,2,FALSE),"")</f>
        <v/>
      </c>
      <c r="U3763" s="45" t="str">
        <f>IF(P3763&gt;0,VLOOKUP(Q3763,'Riders Names'!A$2:B$582,1,FALSE),"")</f>
        <v/>
      </c>
      <c r="X3763" s="7" t="str">
        <f>IF('My Races'!$H$2="All",Q3763,CONCATENATE(Q3763,N3763))</f>
        <v>Choose Race</v>
      </c>
    </row>
    <row r="3764" spans="1:24" hidden="1" x14ac:dyDescent="0.2">
      <c r="A3764" s="73" t="str">
        <f t="shared" si="623"/>
        <v/>
      </c>
      <c r="B3764" s="3" t="str">
        <f t="shared" si="621"/>
        <v/>
      </c>
      <c r="E3764" s="14" t="str">
        <f t="shared" si="622"/>
        <v/>
      </c>
      <c r="F3764" s="3">
        <f t="shared" si="629"/>
        <v>8</v>
      </c>
      <c r="G3764" s="3" t="str">
        <f t="shared" si="624"/>
        <v/>
      </c>
      <c r="H3764" s="3">
        <f t="shared" si="630"/>
        <v>0</v>
      </c>
      <c r="I3764" s="3" t="str">
        <f t="shared" si="625"/>
        <v/>
      </c>
      <c r="K3764" s="3">
        <f t="shared" si="626"/>
        <v>61</v>
      </c>
      <c r="L3764" s="3" t="str">
        <f t="shared" si="627"/>
        <v/>
      </c>
      <c r="N3764" s="48" t="s">
        <v>52</v>
      </c>
      <c r="O3764" s="57">
        <f t="shared" si="628"/>
        <v>1</v>
      </c>
      <c r="P3764" s="36"/>
      <c r="Q3764"/>
      <c r="R3764" s="37"/>
      <c r="S3764" s="185"/>
      <c r="T3764" s="62" t="str">
        <f>IF(N3764&lt;&gt;"Choose Race",VLOOKUP(Q3764,'Riders Names'!A$2:B$582,2,FALSE),"")</f>
        <v/>
      </c>
      <c r="U3764" s="45" t="str">
        <f>IF(P3764&gt;0,VLOOKUP(Q3764,'Riders Names'!A$2:B$582,1,FALSE),"")</f>
        <v/>
      </c>
      <c r="X3764" s="7" t="str">
        <f>IF('My Races'!$H$2="All",Q3764,CONCATENATE(Q3764,N3764))</f>
        <v>Choose Race</v>
      </c>
    </row>
    <row r="3765" spans="1:24" hidden="1" x14ac:dyDescent="0.2">
      <c r="A3765" s="73" t="str">
        <f t="shared" si="623"/>
        <v/>
      </c>
      <c r="B3765" s="3" t="str">
        <f t="shared" si="621"/>
        <v/>
      </c>
      <c r="E3765" s="14" t="str">
        <f t="shared" si="622"/>
        <v/>
      </c>
      <c r="F3765" s="3">
        <f t="shared" si="629"/>
        <v>8</v>
      </c>
      <c r="G3765" s="3" t="str">
        <f t="shared" si="624"/>
        <v/>
      </c>
      <c r="H3765" s="3">
        <f t="shared" si="630"/>
        <v>0</v>
      </c>
      <c r="I3765" s="3" t="str">
        <f t="shared" si="625"/>
        <v/>
      </c>
      <c r="K3765" s="3">
        <f t="shared" si="626"/>
        <v>61</v>
      </c>
      <c r="L3765" s="3" t="str">
        <f t="shared" si="627"/>
        <v/>
      </c>
      <c r="N3765" s="48" t="s">
        <v>52</v>
      </c>
      <c r="O3765" s="57">
        <f t="shared" si="628"/>
        <v>1</v>
      </c>
      <c r="P3765" s="36"/>
      <c r="Q3765"/>
      <c r="R3765" s="37"/>
      <c r="S3765" s="185"/>
      <c r="T3765" s="62" t="str">
        <f>IF(N3765&lt;&gt;"Choose Race",VLOOKUP(Q3765,'Riders Names'!A$2:B$582,2,FALSE),"")</f>
        <v/>
      </c>
      <c r="U3765" s="45" t="str">
        <f>IF(P3765&gt;0,VLOOKUP(Q3765,'Riders Names'!A$2:B$582,1,FALSE),"")</f>
        <v/>
      </c>
      <c r="X3765" s="7" t="str">
        <f>IF('My Races'!$H$2="All",Q3765,CONCATENATE(Q3765,N3765))</f>
        <v>Choose Race</v>
      </c>
    </row>
    <row r="3766" spans="1:24" hidden="1" x14ac:dyDescent="0.2">
      <c r="A3766" s="73" t="str">
        <f t="shared" si="623"/>
        <v/>
      </c>
      <c r="B3766" s="3" t="str">
        <f t="shared" si="621"/>
        <v/>
      </c>
      <c r="E3766" s="14" t="str">
        <f t="shared" si="622"/>
        <v/>
      </c>
      <c r="F3766" s="3">
        <f t="shared" si="629"/>
        <v>8</v>
      </c>
      <c r="G3766" s="3" t="str">
        <f t="shared" si="624"/>
        <v/>
      </c>
      <c r="H3766" s="3">
        <f t="shared" si="630"/>
        <v>0</v>
      </c>
      <c r="I3766" s="3" t="str">
        <f t="shared" si="625"/>
        <v/>
      </c>
      <c r="K3766" s="3">
        <f t="shared" si="626"/>
        <v>61</v>
      </c>
      <c r="L3766" s="3" t="str">
        <f t="shared" si="627"/>
        <v/>
      </c>
      <c r="N3766" s="48" t="s">
        <v>52</v>
      </c>
      <c r="O3766" s="57">
        <f t="shared" si="628"/>
        <v>1</v>
      </c>
      <c r="P3766" s="36"/>
      <c r="Q3766"/>
      <c r="R3766" s="37"/>
      <c r="S3766" s="185"/>
      <c r="T3766" s="62" t="str">
        <f>IF(N3766&lt;&gt;"Choose Race",VLOOKUP(Q3766,'Riders Names'!A$2:B$582,2,FALSE),"")</f>
        <v/>
      </c>
      <c r="U3766" s="45" t="str">
        <f>IF(P3766&gt;0,VLOOKUP(Q3766,'Riders Names'!A$2:B$582,1,FALSE),"")</f>
        <v/>
      </c>
      <c r="X3766" s="7" t="str">
        <f>IF('My Races'!$H$2="All",Q3766,CONCATENATE(Q3766,N3766))</f>
        <v>Choose Race</v>
      </c>
    </row>
    <row r="3767" spans="1:24" hidden="1" x14ac:dyDescent="0.2">
      <c r="A3767" s="73" t="str">
        <f t="shared" si="623"/>
        <v/>
      </c>
      <c r="B3767" s="3" t="str">
        <f t="shared" si="621"/>
        <v/>
      </c>
      <c r="E3767" s="14" t="str">
        <f t="shared" si="622"/>
        <v/>
      </c>
      <c r="F3767" s="3">
        <f t="shared" si="629"/>
        <v>8</v>
      </c>
      <c r="G3767" s="3" t="str">
        <f t="shared" si="624"/>
        <v/>
      </c>
      <c r="H3767" s="3">
        <f t="shared" si="630"/>
        <v>0</v>
      </c>
      <c r="I3767" s="3" t="str">
        <f t="shared" si="625"/>
        <v/>
      </c>
      <c r="K3767" s="3">
        <f t="shared" si="626"/>
        <v>61</v>
      </c>
      <c r="L3767" s="3" t="str">
        <f t="shared" si="627"/>
        <v/>
      </c>
      <c r="N3767" s="48" t="s">
        <v>52</v>
      </c>
      <c r="O3767" s="57">
        <f t="shared" si="628"/>
        <v>1</v>
      </c>
      <c r="P3767" s="36"/>
      <c r="Q3767"/>
      <c r="R3767" s="37"/>
      <c r="S3767" s="185"/>
      <c r="T3767" s="62" t="str">
        <f>IF(N3767&lt;&gt;"Choose Race",VLOOKUP(Q3767,'Riders Names'!A$2:B$582,2,FALSE),"")</f>
        <v/>
      </c>
      <c r="U3767" s="45" t="str">
        <f>IF(P3767&gt;0,VLOOKUP(Q3767,'Riders Names'!A$2:B$582,1,FALSE),"")</f>
        <v/>
      </c>
      <c r="X3767" s="7" t="str">
        <f>IF('My Races'!$H$2="All",Q3767,CONCATENATE(Q3767,N3767))</f>
        <v>Choose Race</v>
      </c>
    </row>
    <row r="3768" spans="1:24" hidden="1" x14ac:dyDescent="0.2">
      <c r="A3768" s="73" t="str">
        <f t="shared" si="623"/>
        <v/>
      </c>
      <c r="B3768" s="3" t="str">
        <f t="shared" si="621"/>
        <v/>
      </c>
      <c r="E3768" s="14" t="str">
        <f t="shared" si="622"/>
        <v/>
      </c>
      <c r="F3768" s="3">
        <f t="shared" si="629"/>
        <v>8</v>
      </c>
      <c r="G3768" s="3" t="str">
        <f t="shared" si="624"/>
        <v/>
      </c>
      <c r="H3768" s="3">
        <f t="shared" si="630"/>
        <v>0</v>
      </c>
      <c r="I3768" s="3" t="str">
        <f t="shared" si="625"/>
        <v/>
      </c>
      <c r="K3768" s="3">
        <f t="shared" si="626"/>
        <v>61</v>
      </c>
      <c r="L3768" s="3" t="str">
        <f t="shared" si="627"/>
        <v/>
      </c>
      <c r="N3768" s="48" t="s">
        <v>52</v>
      </c>
      <c r="O3768" s="57">
        <f t="shared" si="628"/>
        <v>1</v>
      </c>
      <c r="P3768" s="36"/>
      <c r="Q3768"/>
      <c r="R3768" s="37"/>
      <c r="S3768" s="185"/>
      <c r="T3768" s="62" t="str">
        <f>IF(N3768&lt;&gt;"Choose Race",VLOOKUP(Q3768,'Riders Names'!A$2:B$582,2,FALSE),"")</f>
        <v/>
      </c>
      <c r="U3768" s="45" t="str">
        <f>IF(P3768&gt;0,VLOOKUP(Q3768,'Riders Names'!A$2:B$582,1,FALSE),"")</f>
        <v/>
      </c>
      <c r="X3768" s="7" t="str">
        <f>IF('My Races'!$H$2="All",Q3768,CONCATENATE(Q3768,N3768))</f>
        <v>Choose Race</v>
      </c>
    </row>
    <row r="3769" spans="1:24" hidden="1" x14ac:dyDescent="0.2">
      <c r="A3769" s="73" t="str">
        <f t="shared" si="623"/>
        <v/>
      </c>
      <c r="B3769" s="3" t="str">
        <f t="shared" si="621"/>
        <v/>
      </c>
      <c r="E3769" s="14" t="str">
        <f t="shared" si="622"/>
        <v/>
      </c>
      <c r="F3769" s="3">
        <f t="shared" si="629"/>
        <v>8</v>
      </c>
      <c r="G3769" s="3" t="str">
        <f t="shared" si="624"/>
        <v/>
      </c>
      <c r="H3769" s="3">
        <f t="shared" si="630"/>
        <v>0</v>
      </c>
      <c r="I3769" s="3" t="str">
        <f t="shared" si="625"/>
        <v/>
      </c>
      <c r="K3769" s="3">
        <f t="shared" si="626"/>
        <v>61</v>
      </c>
      <c r="L3769" s="3" t="str">
        <f t="shared" si="627"/>
        <v/>
      </c>
      <c r="N3769" s="48" t="s">
        <v>52</v>
      </c>
      <c r="O3769" s="57">
        <f t="shared" si="628"/>
        <v>1</v>
      </c>
      <c r="P3769" s="36"/>
      <c r="Q3769"/>
      <c r="R3769" s="37"/>
      <c r="S3769" s="185"/>
      <c r="T3769" s="62" t="str">
        <f>IF(N3769&lt;&gt;"Choose Race",VLOOKUP(Q3769,'Riders Names'!A$2:B$582,2,FALSE),"")</f>
        <v/>
      </c>
      <c r="U3769" s="45" t="str">
        <f>IF(P3769&gt;0,VLOOKUP(Q3769,'Riders Names'!A$2:B$582,1,FALSE),"")</f>
        <v/>
      </c>
      <c r="X3769" s="7" t="str">
        <f>IF('My Races'!$H$2="All",Q3769,CONCATENATE(Q3769,N3769))</f>
        <v>Choose Race</v>
      </c>
    </row>
    <row r="3770" spans="1:24" hidden="1" x14ac:dyDescent="0.2">
      <c r="A3770" s="73" t="str">
        <f t="shared" si="623"/>
        <v/>
      </c>
      <c r="B3770" s="3" t="str">
        <f t="shared" si="621"/>
        <v/>
      </c>
      <c r="E3770" s="14" t="str">
        <f t="shared" si="622"/>
        <v/>
      </c>
      <c r="F3770" s="3">
        <f t="shared" si="629"/>
        <v>8</v>
      </c>
      <c r="G3770" s="3" t="str">
        <f t="shared" si="624"/>
        <v/>
      </c>
      <c r="H3770" s="3">
        <f t="shared" si="630"/>
        <v>0</v>
      </c>
      <c r="I3770" s="3" t="str">
        <f t="shared" si="625"/>
        <v/>
      </c>
      <c r="K3770" s="3">
        <f t="shared" si="626"/>
        <v>61</v>
      </c>
      <c r="L3770" s="3" t="str">
        <f t="shared" si="627"/>
        <v/>
      </c>
      <c r="N3770" s="48" t="s">
        <v>52</v>
      </c>
      <c r="O3770" s="57">
        <f t="shared" si="628"/>
        <v>1</v>
      </c>
      <c r="P3770" s="36"/>
      <c r="Q3770"/>
      <c r="R3770" s="37"/>
      <c r="S3770" s="185"/>
      <c r="T3770" s="62" t="str">
        <f>IF(N3770&lt;&gt;"Choose Race",VLOOKUP(Q3770,'Riders Names'!A$2:B$582,2,FALSE),"")</f>
        <v/>
      </c>
      <c r="U3770" s="45" t="str">
        <f>IF(P3770&gt;0,VLOOKUP(Q3770,'Riders Names'!A$2:B$582,1,FALSE),"")</f>
        <v/>
      </c>
      <c r="X3770" s="7" t="str">
        <f>IF('My Races'!$H$2="All",Q3770,CONCATENATE(Q3770,N3770))</f>
        <v>Choose Race</v>
      </c>
    </row>
    <row r="3771" spans="1:24" hidden="1" x14ac:dyDescent="0.2">
      <c r="A3771" s="73" t="str">
        <f t="shared" si="623"/>
        <v/>
      </c>
      <c r="B3771" s="3" t="str">
        <f t="shared" si="621"/>
        <v/>
      </c>
      <c r="E3771" s="14" t="str">
        <f t="shared" si="622"/>
        <v/>
      </c>
      <c r="F3771" s="3">
        <f t="shared" si="629"/>
        <v>8</v>
      </c>
      <c r="G3771" s="3" t="str">
        <f t="shared" si="624"/>
        <v/>
      </c>
      <c r="H3771" s="3">
        <f t="shared" si="630"/>
        <v>0</v>
      </c>
      <c r="I3771" s="3" t="str">
        <f t="shared" si="625"/>
        <v/>
      </c>
      <c r="K3771" s="3">
        <f t="shared" si="626"/>
        <v>61</v>
      </c>
      <c r="L3771" s="3" t="str">
        <f t="shared" si="627"/>
        <v/>
      </c>
      <c r="N3771" s="48" t="s">
        <v>52</v>
      </c>
      <c r="O3771" s="57">
        <f t="shared" si="628"/>
        <v>1</v>
      </c>
      <c r="P3771" s="36"/>
      <c r="Q3771"/>
      <c r="R3771" s="37"/>
      <c r="S3771" s="185"/>
      <c r="T3771" s="62" t="str">
        <f>IF(N3771&lt;&gt;"Choose Race",VLOOKUP(Q3771,'Riders Names'!A$2:B$582,2,FALSE),"")</f>
        <v/>
      </c>
      <c r="U3771" s="45" t="str">
        <f>IF(P3771&gt;0,VLOOKUP(Q3771,'Riders Names'!A$2:B$582,1,FALSE),"")</f>
        <v/>
      </c>
      <c r="X3771" s="7" t="str">
        <f>IF('My Races'!$H$2="All",Q3771,CONCATENATE(Q3771,N3771))</f>
        <v>Choose Race</v>
      </c>
    </row>
    <row r="3772" spans="1:24" hidden="1" x14ac:dyDescent="0.2">
      <c r="A3772" s="73" t="str">
        <f t="shared" si="623"/>
        <v/>
      </c>
      <c r="B3772" s="3" t="str">
        <f t="shared" si="621"/>
        <v/>
      </c>
      <c r="E3772" s="14" t="str">
        <f t="shared" si="622"/>
        <v/>
      </c>
      <c r="F3772" s="3">
        <f t="shared" si="629"/>
        <v>8</v>
      </c>
      <c r="G3772" s="3" t="str">
        <f t="shared" si="624"/>
        <v/>
      </c>
      <c r="H3772" s="3">
        <f t="shared" si="630"/>
        <v>0</v>
      </c>
      <c r="I3772" s="3" t="str">
        <f t="shared" si="625"/>
        <v/>
      </c>
      <c r="K3772" s="3">
        <f t="shared" si="626"/>
        <v>61</v>
      </c>
      <c r="L3772" s="3" t="str">
        <f t="shared" si="627"/>
        <v/>
      </c>
      <c r="N3772" s="48" t="s">
        <v>52</v>
      </c>
      <c r="O3772" s="57">
        <f t="shared" si="628"/>
        <v>1</v>
      </c>
      <c r="P3772" s="36"/>
      <c r="Q3772"/>
      <c r="R3772" s="37"/>
      <c r="S3772" s="185"/>
      <c r="T3772" s="62" t="str">
        <f>IF(N3772&lt;&gt;"Choose Race",VLOOKUP(Q3772,'Riders Names'!A$2:B$582,2,FALSE),"")</f>
        <v/>
      </c>
      <c r="U3772" s="45" t="str">
        <f>IF(P3772&gt;0,VLOOKUP(Q3772,'Riders Names'!A$2:B$582,1,FALSE),"")</f>
        <v/>
      </c>
      <c r="X3772" s="7" t="str">
        <f>IF('My Races'!$H$2="All",Q3772,CONCATENATE(Q3772,N3772))</f>
        <v>Choose Race</v>
      </c>
    </row>
    <row r="3773" spans="1:24" hidden="1" x14ac:dyDescent="0.2">
      <c r="A3773" s="73" t="str">
        <f t="shared" si="623"/>
        <v/>
      </c>
      <c r="B3773" s="3" t="str">
        <f t="shared" si="621"/>
        <v/>
      </c>
      <c r="E3773" s="14" t="str">
        <f t="shared" si="622"/>
        <v/>
      </c>
      <c r="F3773" s="3">
        <f t="shared" si="629"/>
        <v>8</v>
      </c>
      <c r="G3773" s="3" t="str">
        <f t="shared" si="624"/>
        <v/>
      </c>
      <c r="H3773" s="3">
        <f t="shared" si="630"/>
        <v>0</v>
      </c>
      <c r="I3773" s="3" t="str">
        <f t="shared" si="625"/>
        <v/>
      </c>
      <c r="K3773" s="3">
        <f t="shared" si="626"/>
        <v>61</v>
      </c>
      <c r="L3773" s="3" t="str">
        <f t="shared" si="627"/>
        <v/>
      </c>
      <c r="N3773" s="48" t="s">
        <v>52</v>
      </c>
      <c r="O3773" s="57">
        <f t="shared" si="628"/>
        <v>1</v>
      </c>
      <c r="P3773" s="36"/>
      <c r="Q3773"/>
      <c r="R3773" s="37"/>
      <c r="S3773" s="185"/>
      <c r="T3773" s="62" t="str">
        <f>IF(N3773&lt;&gt;"Choose Race",VLOOKUP(Q3773,'Riders Names'!A$2:B$582,2,FALSE),"")</f>
        <v/>
      </c>
      <c r="U3773" s="45" t="str">
        <f>IF(P3773&gt;0,VLOOKUP(Q3773,'Riders Names'!A$2:B$582,1,FALSE),"")</f>
        <v/>
      </c>
      <c r="X3773" s="7" t="str">
        <f>IF('My Races'!$H$2="All",Q3773,CONCATENATE(Q3773,N3773))</f>
        <v>Choose Race</v>
      </c>
    </row>
    <row r="3774" spans="1:24" hidden="1" x14ac:dyDescent="0.2">
      <c r="A3774" s="73" t="str">
        <f t="shared" si="623"/>
        <v/>
      </c>
      <c r="B3774" s="3" t="str">
        <f t="shared" si="621"/>
        <v/>
      </c>
      <c r="E3774" s="14" t="str">
        <f t="shared" si="622"/>
        <v/>
      </c>
      <c r="F3774" s="3">
        <f t="shared" si="629"/>
        <v>8</v>
      </c>
      <c r="G3774" s="3" t="str">
        <f t="shared" si="624"/>
        <v/>
      </c>
      <c r="H3774" s="3">
        <f t="shared" si="630"/>
        <v>0</v>
      </c>
      <c r="I3774" s="3" t="str">
        <f t="shared" si="625"/>
        <v/>
      </c>
      <c r="K3774" s="3">
        <f t="shared" si="626"/>
        <v>61</v>
      </c>
      <c r="L3774" s="3" t="str">
        <f t="shared" si="627"/>
        <v/>
      </c>
      <c r="N3774" s="48" t="s">
        <v>52</v>
      </c>
      <c r="O3774" s="57">
        <f t="shared" si="628"/>
        <v>1</v>
      </c>
      <c r="P3774" s="36"/>
      <c r="Q3774"/>
      <c r="R3774" s="37"/>
      <c r="S3774" s="185"/>
      <c r="T3774" s="62" t="str">
        <f>IF(N3774&lt;&gt;"Choose Race",VLOOKUP(Q3774,'Riders Names'!A$2:B$582,2,FALSE),"")</f>
        <v/>
      </c>
      <c r="U3774" s="45" t="str">
        <f>IF(P3774&gt;0,VLOOKUP(Q3774,'Riders Names'!A$2:B$582,1,FALSE),"")</f>
        <v/>
      </c>
      <c r="X3774" s="7" t="str">
        <f>IF('My Races'!$H$2="All",Q3774,CONCATENATE(Q3774,N3774))</f>
        <v>Choose Race</v>
      </c>
    </row>
    <row r="3775" spans="1:24" hidden="1" x14ac:dyDescent="0.2">
      <c r="A3775" s="73" t="str">
        <f t="shared" si="623"/>
        <v/>
      </c>
      <c r="B3775" s="3" t="str">
        <f t="shared" si="621"/>
        <v/>
      </c>
      <c r="E3775" s="14" t="str">
        <f t="shared" si="622"/>
        <v/>
      </c>
      <c r="F3775" s="3">
        <f t="shared" si="629"/>
        <v>8</v>
      </c>
      <c r="G3775" s="3" t="str">
        <f t="shared" si="624"/>
        <v/>
      </c>
      <c r="H3775" s="3">
        <f t="shared" si="630"/>
        <v>0</v>
      </c>
      <c r="I3775" s="3" t="str">
        <f t="shared" si="625"/>
        <v/>
      </c>
      <c r="K3775" s="3">
        <f t="shared" si="626"/>
        <v>61</v>
      </c>
      <c r="L3775" s="3" t="str">
        <f t="shared" si="627"/>
        <v/>
      </c>
      <c r="N3775" s="48" t="s">
        <v>52</v>
      </c>
      <c r="O3775" s="57">
        <f t="shared" si="628"/>
        <v>1</v>
      </c>
      <c r="P3775" s="36"/>
      <c r="Q3775"/>
      <c r="R3775" s="37"/>
      <c r="S3775" s="185"/>
      <c r="T3775" s="62" t="str">
        <f>IF(N3775&lt;&gt;"Choose Race",VLOOKUP(Q3775,'Riders Names'!A$2:B$582,2,FALSE),"")</f>
        <v/>
      </c>
      <c r="U3775" s="45" t="str">
        <f>IF(P3775&gt;0,VLOOKUP(Q3775,'Riders Names'!A$2:B$582,1,FALSE),"")</f>
        <v/>
      </c>
      <c r="X3775" s="7" t="str">
        <f>IF('My Races'!$H$2="All",Q3775,CONCATENATE(Q3775,N3775))</f>
        <v>Choose Race</v>
      </c>
    </row>
    <row r="3776" spans="1:24" hidden="1" x14ac:dyDescent="0.2">
      <c r="A3776" s="73" t="str">
        <f t="shared" si="623"/>
        <v/>
      </c>
      <c r="B3776" s="3" t="str">
        <f t="shared" si="621"/>
        <v/>
      </c>
      <c r="E3776" s="14" t="str">
        <f t="shared" si="622"/>
        <v/>
      </c>
      <c r="F3776" s="3">
        <f t="shared" si="629"/>
        <v>8</v>
      </c>
      <c r="G3776" s="3" t="str">
        <f t="shared" si="624"/>
        <v/>
      </c>
      <c r="H3776" s="3">
        <f t="shared" si="630"/>
        <v>0</v>
      </c>
      <c r="I3776" s="3" t="str">
        <f t="shared" si="625"/>
        <v/>
      </c>
      <c r="K3776" s="3">
        <f t="shared" si="626"/>
        <v>61</v>
      </c>
      <c r="L3776" s="3" t="str">
        <f t="shared" si="627"/>
        <v/>
      </c>
      <c r="N3776" s="48" t="s">
        <v>52</v>
      </c>
      <c r="O3776" s="57">
        <f t="shared" si="628"/>
        <v>1</v>
      </c>
      <c r="P3776" s="36"/>
      <c r="Q3776"/>
      <c r="R3776" s="37"/>
      <c r="S3776" s="185"/>
      <c r="T3776" s="62" t="str">
        <f>IF(N3776&lt;&gt;"Choose Race",VLOOKUP(Q3776,'Riders Names'!A$2:B$582,2,FALSE),"")</f>
        <v/>
      </c>
      <c r="U3776" s="45" t="str">
        <f>IF(P3776&gt;0,VLOOKUP(Q3776,'Riders Names'!A$2:B$582,1,FALSE),"")</f>
        <v/>
      </c>
      <c r="X3776" s="7" t="str">
        <f>IF('My Races'!$H$2="All",Q3776,CONCATENATE(Q3776,N3776))</f>
        <v>Choose Race</v>
      </c>
    </row>
    <row r="3777" spans="1:24" hidden="1" x14ac:dyDescent="0.2">
      <c r="A3777" s="73" t="str">
        <f t="shared" si="623"/>
        <v/>
      </c>
      <c r="B3777" s="3" t="str">
        <f t="shared" si="621"/>
        <v/>
      </c>
      <c r="E3777" s="14" t="str">
        <f t="shared" si="622"/>
        <v/>
      </c>
      <c r="F3777" s="3">
        <f t="shared" si="629"/>
        <v>8</v>
      </c>
      <c r="G3777" s="3" t="str">
        <f t="shared" si="624"/>
        <v/>
      </c>
      <c r="H3777" s="3">
        <f t="shared" si="630"/>
        <v>0</v>
      </c>
      <c r="I3777" s="3" t="str">
        <f t="shared" si="625"/>
        <v/>
      </c>
      <c r="K3777" s="3">
        <f t="shared" si="626"/>
        <v>61</v>
      </c>
      <c r="L3777" s="3" t="str">
        <f t="shared" si="627"/>
        <v/>
      </c>
      <c r="N3777" s="48" t="s">
        <v>52</v>
      </c>
      <c r="O3777" s="57">
        <f t="shared" si="628"/>
        <v>1</v>
      </c>
      <c r="P3777" s="36"/>
      <c r="Q3777"/>
      <c r="R3777" s="37"/>
      <c r="S3777" s="185"/>
      <c r="T3777" s="62" t="str">
        <f>IF(N3777&lt;&gt;"Choose Race",VLOOKUP(Q3777,'Riders Names'!A$2:B$582,2,FALSE),"")</f>
        <v/>
      </c>
      <c r="U3777" s="45" t="str">
        <f>IF(P3777&gt;0,VLOOKUP(Q3777,'Riders Names'!A$2:B$582,1,FALSE),"")</f>
        <v/>
      </c>
      <c r="X3777" s="7" t="str">
        <f>IF('My Races'!$H$2="All",Q3777,CONCATENATE(Q3777,N3777))</f>
        <v>Choose Race</v>
      </c>
    </row>
    <row r="3778" spans="1:24" hidden="1" x14ac:dyDescent="0.2">
      <c r="A3778" s="73" t="str">
        <f t="shared" si="623"/>
        <v/>
      </c>
      <c r="B3778" s="3" t="str">
        <f t="shared" si="621"/>
        <v/>
      </c>
      <c r="E3778" s="14" t="str">
        <f t="shared" si="622"/>
        <v/>
      </c>
      <c r="F3778" s="3">
        <f t="shared" si="629"/>
        <v>8</v>
      </c>
      <c r="G3778" s="3" t="str">
        <f t="shared" si="624"/>
        <v/>
      </c>
      <c r="H3778" s="3">
        <f t="shared" si="630"/>
        <v>0</v>
      </c>
      <c r="I3778" s="3" t="str">
        <f t="shared" si="625"/>
        <v/>
      </c>
      <c r="K3778" s="3">
        <f t="shared" si="626"/>
        <v>61</v>
      </c>
      <c r="L3778" s="3" t="str">
        <f t="shared" si="627"/>
        <v/>
      </c>
      <c r="N3778" s="48" t="s">
        <v>52</v>
      </c>
      <c r="O3778" s="57">
        <f t="shared" si="628"/>
        <v>1</v>
      </c>
      <c r="P3778" s="36"/>
      <c r="Q3778"/>
      <c r="R3778" s="37"/>
      <c r="S3778" s="185"/>
      <c r="T3778" s="62" t="str">
        <f>IF(N3778&lt;&gt;"Choose Race",VLOOKUP(Q3778,'Riders Names'!A$2:B$582,2,FALSE),"")</f>
        <v/>
      </c>
      <c r="U3778" s="45" t="str">
        <f>IF(P3778&gt;0,VLOOKUP(Q3778,'Riders Names'!A$2:B$582,1,FALSE),"")</f>
        <v/>
      </c>
      <c r="X3778" s="7" t="str">
        <f>IF('My Races'!$H$2="All",Q3778,CONCATENATE(Q3778,N3778))</f>
        <v>Choose Race</v>
      </c>
    </row>
    <row r="3779" spans="1:24" hidden="1" x14ac:dyDescent="0.2">
      <c r="A3779" s="73" t="str">
        <f t="shared" si="623"/>
        <v/>
      </c>
      <c r="B3779" s="3" t="str">
        <f t="shared" ref="B3779:B3842" si="631">IF(N3779=$AA$11,RANK(A3779,A$3:A$5000,1),"")</f>
        <v/>
      </c>
      <c r="E3779" s="14" t="str">
        <f t="shared" ref="E3779:E3842" si="632">IF(N3779=$AA$11,P3779,"")</f>
        <v/>
      </c>
      <c r="F3779" s="3">
        <f t="shared" si="629"/>
        <v>8</v>
      </c>
      <c r="G3779" s="3" t="str">
        <f t="shared" si="624"/>
        <v/>
      </c>
      <c r="H3779" s="3">
        <f t="shared" si="630"/>
        <v>0</v>
      </c>
      <c r="I3779" s="3" t="str">
        <f t="shared" si="625"/>
        <v/>
      </c>
      <c r="K3779" s="3">
        <f t="shared" si="626"/>
        <v>61</v>
      </c>
      <c r="L3779" s="3" t="str">
        <f t="shared" si="627"/>
        <v/>
      </c>
      <c r="N3779" s="48" t="s">
        <v>52</v>
      </c>
      <c r="O3779" s="57">
        <f t="shared" si="628"/>
        <v>1</v>
      </c>
      <c r="P3779" s="36"/>
      <c r="Q3779"/>
      <c r="R3779" s="37"/>
      <c r="S3779" s="185"/>
      <c r="T3779" s="62" t="str">
        <f>IF(N3779&lt;&gt;"Choose Race",VLOOKUP(Q3779,'Riders Names'!A$2:B$582,2,FALSE),"")</f>
        <v/>
      </c>
      <c r="U3779" s="45" t="str">
        <f>IF(P3779&gt;0,VLOOKUP(Q3779,'Riders Names'!A$2:B$582,1,FALSE),"")</f>
        <v/>
      </c>
      <c r="X3779" s="7" t="str">
        <f>IF('My Races'!$H$2="All",Q3779,CONCATENATE(Q3779,N3779))</f>
        <v>Choose Race</v>
      </c>
    </row>
    <row r="3780" spans="1:24" hidden="1" x14ac:dyDescent="0.2">
      <c r="A3780" s="73" t="str">
        <f t="shared" ref="A3780:A3843" si="633">IF(AND(N3780=$AA$11,$AA$7="All"),R3780,IF(AND(N3780=$AA$11,$AA$7=T3780),R3780,""))</f>
        <v/>
      </c>
      <c r="B3780" s="3" t="str">
        <f t="shared" si="631"/>
        <v/>
      </c>
      <c r="E3780" s="14" t="str">
        <f t="shared" si="632"/>
        <v/>
      </c>
      <c r="F3780" s="3">
        <f t="shared" si="629"/>
        <v>8</v>
      </c>
      <c r="G3780" s="3" t="str">
        <f t="shared" ref="G3780:G3843" si="634">IF(F3780&lt;&gt;F3779,F3780,"")</f>
        <v/>
      </c>
      <c r="H3780" s="3">
        <f t="shared" si="630"/>
        <v>0</v>
      </c>
      <c r="I3780" s="3" t="str">
        <f t="shared" ref="I3780:I3843" si="635">IF(H3780&lt;&gt;H3779,CONCATENATE($AA$11,H3780),"")</f>
        <v/>
      </c>
      <c r="K3780" s="3">
        <f t="shared" si="626"/>
        <v>61</v>
      </c>
      <c r="L3780" s="3" t="str">
        <f t="shared" si="627"/>
        <v/>
      </c>
      <c r="N3780" s="48" t="s">
        <v>52</v>
      </c>
      <c r="O3780" s="57">
        <f t="shared" si="628"/>
        <v>1</v>
      </c>
      <c r="P3780" s="36"/>
      <c r="Q3780"/>
      <c r="R3780" s="37"/>
      <c r="S3780" s="185"/>
      <c r="T3780" s="62" t="str">
        <f>IF(N3780&lt;&gt;"Choose Race",VLOOKUP(Q3780,'Riders Names'!A$2:B$582,2,FALSE),"")</f>
        <v/>
      </c>
      <c r="U3780" s="45" t="str">
        <f>IF(P3780&gt;0,VLOOKUP(Q3780,'Riders Names'!A$2:B$582,1,FALSE),"")</f>
        <v/>
      </c>
      <c r="X3780" s="7" t="str">
        <f>IF('My Races'!$H$2="All",Q3780,CONCATENATE(Q3780,N3780))</f>
        <v>Choose Race</v>
      </c>
    </row>
    <row r="3781" spans="1:24" hidden="1" x14ac:dyDescent="0.2">
      <c r="A3781" s="73" t="str">
        <f t="shared" si="633"/>
        <v/>
      </c>
      <c r="B3781" s="3" t="str">
        <f t="shared" si="631"/>
        <v/>
      </c>
      <c r="E3781" s="14" t="str">
        <f t="shared" si="632"/>
        <v/>
      </c>
      <c r="F3781" s="3">
        <f t="shared" si="629"/>
        <v>8</v>
      </c>
      <c r="G3781" s="3" t="str">
        <f t="shared" si="634"/>
        <v/>
      </c>
      <c r="H3781" s="3">
        <f t="shared" si="630"/>
        <v>0</v>
      </c>
      <c r="I3781" s="3" t="str">
        <f t="shared" si="635"/>
        <v/>
      </c>
      <c r="K3781" s="3">
        <f t="shared" si="626"/>
        <v>61</v>
      </c>
      <c r="L3781" s="3" t="str">
        <f t="shared" si="627"/>
        <v/>
      </c>
      <c r="N3781" s="48" t="s">
        <v>52</v>
      </c>
      <c r="O3781" s="57">
        <f t="shared" si="628"/>
        <v>1</v>
      </c>
      <c r="P3781" s="36"/>
      <c r="Q3781"/>
      <c r="R3781" s="37"/>
      <c r="S3781" s="185"/>
      <c r="T3781" s="62" t="str">
        <f>IF(N3781&lt;&gt;"Choose Race",VLOOKUP(Q3781,'Riders Names'!A$2:B$582,2,FALSE),"")</f>
        <v/>
      </c>
      <c r="U3781" s="45" t="str">
        <f>IF(P3781&gt;0,VLOOKUP(Q3781,'Riders Names'!A$2:B$582,1,FALSE),"")</f>
        <v/>
      </c>
      <c r="X3781" s="7" t="str">
        <f>IF('My Races'!$H$2="All",Q3781,CONCATENATE(Q3781,N3781))</f>
        <v>Choose Race</v>
      </c>
    </row>
    <row r="3782" spans="1:24" hidden="1" x14ac:dyDescent="0.2">
      <c r="A3782" s="73" t="str">
        <f t="shared" si="633"/>
        <v/>
      </c>
      <c r="B3782" s="3" t="str">
        <f t="shared" si="631"/>
        <v/>
      </c>
      <c r="E3782" s="14" t="str">
        <f t="shared" si="632"/>
        <v/>
      </c>
      <c r="F3782" s="3">
        <f t="shared" si="629"/>
        <v>8</v>
      </c>
      <c r="G3782" s="3" t="str">
        <f t="shared" si="634"/>
        <v/>
      </c>
      <c r="H3782" s="3">
        <f t="shared" si="630"/>
        <v>0</v>
      </c>
      <c r="I3782" s="3" t="str">
        <f t="shared" si="635"/>
        <v/>
      </c>
      <c r="K3782" s="3">
        <f t="shared" si="626"/>
        <v>61</v>
      </c>
      <c r="L3782" s="3" t="str">
        <f t="shared" si="627"/>
        <v/>
      </c>
      <c r="N3782" s="48" t="s">
        <v>52</v>
      </c>
      <c r="O3782" s="57">
        <f t="shared" si="628"/>
        <v>1</v>
      </c>
      <c r="P3782" s="36"/>
      <c r="Q3782"/>
      <c r="R3782" s="37"/>
      <c r="S3782" s="185"/>
      <c r="T3782" s="62" t="str">
        <f>IF(N3782&lt;&gt;"Choose Race",VLOOKUP(Q3782,'Riders Names'!A$2:B$582,2,FALSE),"")</f>
        <v/>
      </c>
      <c r="U3782" s="45" t="str">
        <f>IF(P3782&gt;0,VLOOKUP(Q3782,'Riders Names'!A$2:B$582,1,FALSE),"")</f>
        <v/>
      </c>
      <c r="X3782" s="7" t="str">
        <f>IF('My Races'!$H$2="All",Q3782,CONCATENATE(Q3782,N3782))</f>
        <v>Choose Race</v>
      </c>
    </row>
    <row r="3783" spans="1:24" hidden="1" x14ac:dyDescent="0.2">
      <c r="A3783" s="73" t="str">
        <f t="shared" si="633"/>
        <v/>
      </c>
      <c r="B3783" s="3" t="str">
        <f t="shared" si="631"/>
        <v/>
      </c>
      <c r="E3783" s="14" t="str">
        <f t="shared" si="632"/>
        <v/>
      </c>
      <c r="F3783" s="3">
        <f t="shared" si="629"/>
        <v>8</v>
      </c>
      <c r="G3783" s="3" t="str">
        <f t="shared" si="634"/>
        <v/>
      </c>
      <c r="H3783" s="3">
        <f t="shared" si="630"/>
        <v>0</v>
      </c>
      <c r="I3783" s="3" t="str">
        <f t="shared" si="635"/>
        <v/>
      </c>
      <c r="K3783" s="3">
        <f t="shared" si="626"/>
        <v>61</v>
      </c>
      <c r="L3783" s="3" t="str">
        <f t="shared" si="627"/>
        <v/>
      </c>
      <c r="N3783" s="48" t="s">
        <v>52</v>
      </c>
      <c r="O3783" s="57">
        <f t="shared" si="628"/>
        <v>1</v>
      </c>
      <c r="P3783" s="36"/>
      <c r="Q3783"/>
      <c r="R3783" s="37"/>
      <c r="S3783" s="185"/>
      <c r="T3783" s="62" t="str">
        <f>IF(N3783&lt;&gt;"Choose Race",VLOOKUP(Q3783,'Riders Names'!A$2:B$582,2,FALSE),"")</f>
        <v/>
      </c>
      <c r="U3783" s="45" t="str">
        <f>IF(P3783&gt;0,VLOOKUP(Q3783,'Riders Names'!A$2:B$582,1,FALSE),"")</f>
        <v/>
      </c>
      <c r="X3783" s="7" t="str">
        <f>IF('My Races'!$H$2="All",Q3783,CONCATENATE(Q3783,N3783))</f>
        <v>Choose Race</v>
      </c>
    </row>
    <row r="3784" spans="1:24" hidden="1" x14ac:dyDescent="0.2">
      <c r="A3784" s="73" t="str">
        <f t="shared" si="633"/>
        <v/>
      </c>
      <c r="B3784" s="3" t="str">
        <f t="shared" si="631"/>
        <v/>
      </c>
      <c r="E3784" s="14" t="str">
        <f t="shared" si="632"/>
        <v/>
      </c>
      <c r="F3784" s="3">
        <f t="shared" si="629"/>
        <v>8</v>
      </c>
      <c r="G3784" s="3" t="str">
        <f t="shared" si="634"/>
        <v/>
      </c>
      <c r="H3784" s="3">
        <f t="shared" si="630"/>
        <v>0</v>
      </c>
      <c r="I3784" s="3" t="str">
        <f t="shared" si="635"/>
        <v/>
      </c>
      <c r="K3784" s="3">
        <f t="shared" si="626"/>
        <v>61</v>
      </c>
      <c r="L3784" s="3" t="str">
        <f t="shared" si="627"/>
        <v/>
      </c>
      <c r="N3784" s="48" t="s">
        <v>52</v>
      </c>
      <c r="O3784" s="57">
        <f t="shared" si="628"/>
        <v>1</v>
      </c>
      <c r="P3784" s="36"/>
      <c r="Q3784"/>
      <c r="R3784" s="37"/>
      <c r="S3784" s="185"/>
      <c r="T3784" s="62" t="str">
        <f>IF(N3784&lt;&gt;"Choose Race",VLOOKUP(Q3784,'Riders Names'!A$2:B$582,2,FALSE),"")</f>
        <v/>
      </c>
      <c r="U3784" s="45" t="str">
        <f>IF(P3784&gt;0,VLOOKUP(Q3784,'Riders Names'!A$2:B$582,1,FALSE),"")</f>
        <v/>
      </c>
      <c r="X3784" s="7" t="str">
        <f>IF('My Races'!$H$2="All",Q3784,CONCATENATE(Q3784,N3784))</f>
        <v>Choose Race</v>
      </c>
    </row>
    <row r="3785" spans="1:24" hidden="1" x14ac:dyDescent="0.2">
      <c r="A3785" s="73" t="str">
        <f t="shared" si="633"/>
        <v/>
      </c>
      <c r="B3785" s="3" t="str">
        <f t="shared" si="631"/>
        <v/>
      </c>
      <c r="E3785" s="14" t="str">
        <f t="shared" si="632"/>
        <v/>
      </c>
      <c r="F3785" s="3">
        <f t="shared" si="629"/>
        <v>8</v>
      </c>
      <c r="G3785" s="3" t="str">
        <f t="shared" si="634"/>
        <v/>
      </c>
      <c r="H3785" s="3">
        <f t="shared" si="630"/>
        <v>0</v>
      </c>
      <c r="I3785" s="3" t="str">
        <f t="shared" si="635"/>
        <v/>
      </c>
      <c r="K3785" s="3">
        <f t="shared" ref="K3785:K3848" si="636">IF(X3785=$AA$6,K3784+1,K3784)</f>
        <v>61</v>
      </c>
      <c r="L3785" s="3" t="str">
        <f t="shared" ref="L3785:L3848" si="637">IF(K3785&lt;&gt;K3784,CONCATENATE($AA$4,K3785),"")</f>
        <v/>
      </c>
      <c r="N3785" s="48" t="s">
        <v>52</v>
      </c>
      <c r="O3785" s="57">
        <f t="shared" si="628"/>
        <v>1</v>
      </c>
      <c r="P3785" s="36"/>
      <c r="Q3785"/>
      <c r="R3785" s="37"/>
      <c r="S3785" s="185"/>
      <c r="T3785" s="62" t="str">
        <f>IF(N3785&lt;&gt;"Choose Race",VLOOKUP(Q3785,'Riders Names'!A$2:B$582,2,FALSE),"")</f>
        <v/>
      </c>
      <c r="U3785" s="45" t="str">
        <f>IF(P3785&gt;0,VLOOKUP(Q3785,'Riders Names'!A$2:B$582,1,FALSE),"")</f>
        <v/>
      </c>
      <c r="X3785" s="7" t="str">
        <f>IF('My Races'!$H$2="All",Q3785,CONCATENATE(Q3785,N3785))</f>
        <v>Choose Race</v>
      </c>
    </row>
    <row r="3786" spans="1:24" hidden="1" x14ac:dyDescent="0.2">
      <c r="A3786" s="73" t="str">
        <f t="shared" si="633"/>
        <v/>
      </c>
      <c r="B3786" s="3" t="str">
        <f t="shared" si="631"/>
        <v/>
      </c>
      <c r="E3786" s="14" t="str">
        <f t="shared" si="632"/>
        <v/>
      </c>
      <c r="F3786" s="3">
        <f t="shared" si="629"/>
        <v>8</v>
      </c>
      <c r="G3786" s="3" t="str">
        <f t="shared" si="634"/>
        <v/>
      </c>
      <c r="H3786" s="3">
        <f t="shared" si="630"/>
        <v>0</v>
      </c>
      <c r="I3786" s="3" t="str">
        <f t="shared" si="635"/>
        <v/>
      </c>
      <c r="K3786" s="3">
        <f t="shared" si="636"/>
        <v>61</v>
      </c>
      <c r="L3786" s="3" t="str">
        <f t="shared" si="637"/>
        <v/>
      </c>
      <c r="N3786" s="48" t="s">
        <v>52</v>
      </c>
      <c r="O3786" s="57">
        <f t="shared" si="628"/>
        <v>1</v>
      </c>
      <c r="P3786" s="36"/>
      <c r="Q3786"/>
      <c r="R3786" s="37"/>
      <c r="S3786" s="185"/>
      <c r="T3786" s="62" t="str">
        <f>IF(N3786&lt;&gt;"Choose Race",VLOOKUP(Q3786,'Riders Names'!A$2:B$582,2,FALSE),"")</f>
        <v/>
      </c>
      <c r="U3786" s="45" t="str">
        <f>IF(P3786&gt;0,VLOOKUP(Q3786,'Riders Names'!A$2:B$582,1,FALSE),"")</f>
        <v/>
      </c>
      <c r="X3786" s="7" t="str">
        <f>IF('My Races'!$H$2="All",Q3786,CONCATENATE(Q3786,N3786))</f>
        <v>Choose Race</v>
      </c>
    </row>
    <row r="3787" spans="1:24" hidden="1" x14ac:dyDescent="0.2">
      <c r="A3787" s="73" t="str">
        <f t="shared" si="633"/>
        <v/>
      </c>
      <c r="B3787" s="3" t="str">
        <f t="shared" si="631"/>
        <v/>
      </c>
      <c r="E3787" s="14" t="str">
        <f t="shared" si="632"/>
        <v/>
      </c>
      <c r="F3787" s="3">
        <f t="shared" si="629"/>
        <v>8</v>
      </c>
      <c r="G3787" s="3" t="str">
        <f t="shared" si="634"/>
        <v/>
      </c>
      <c r="H3787" s="3">
        <f t="shared" si="630"/>
        <v>0</v>
      </c>
      <c r="I3787" s="3" t="str">
        <f t="shared" si="635"/>
        <v/>
      </c>
      <c r="K3787" s="3">
        <f t="shared" si="636"/>
        <v>61</v>
      </c>
      <c r="L3787" s="3" t="str">
        <f t="shared" si="637"/>
        <v/>
      </c>
      <c r="N3787" s="48" t="s">
        <v>52</v>
      </c>
      <c r="O3787" s="57">
        <f t="shared" si="628"/>
        <v>1</v>
      </c>
      <c r="P3787" s="36"/>
      <c r="Q3787"/>
      <c r="R3787" s="37"/>
      <c r="S3787" s="185"/>
      <c r="T3787" s="62" t="str">
        <f>IF(N3787&lt;&gt;"Choose Race",VLOOKUP(Q3787,'Riders Names'!A$2:B$582,2,FALSE),"")</f>
        <v/>
      </c>
      <c r="U3787" s="45" t="str">
        <f>IF(P3787&gt;0,VLOOKUP(Q3787,'Riders Names'!A$2:B$582,1,FALSE),"")</f>
        <v/>
      </c>
      <c r="X3787" s="7" t="str">
        <f>IF('My Races'!$H$2="All",Q3787,CONCATENATE(Q3787,N3787))</f>
        <v>Choose Race</v>
      </c>
    </row>
    <row r="3788" spans="1:24" hidden="1" x14ac:dyDescent="0.2">
      <c r="A3788" s="73" t="str">
        <f t="shared" si="633"/>
        <v/>
      </c>
      <c r="B3788" s="3" t="str">
        <f t="shared" si="631"/>
        <v/>
      </c>
      <c r="E3788" s="14" t="str">
        <f t="shared" si="632"/>
        <v/>
      </c>
      <c r="F3788" s="3">
        <f t="shared" si="629"/>
        <v>8</v>
      </c>
      <c r="G3788" s="3" t="str">
        <f t="shared" si="634"/>
        <v/>
      </c>
      <c r="H3788" s="3">
        <f t="shared" si="630"/>
        <v>0</v>
      </c>
      <c r="I3788" s="3" t="str">
        <f t="shared" si="635"/>
        <v/>
      </c>
      <c r="K3788" s="3">
        <f t="shared" si="636"/>
        <v>61</v>
      </c>
      <c r="L3788" s="3" t="str">
        <f t="shared" si="637"/>
        <v/>
      </c>
      <c r="N3788" s="48" t="s">
        <v>52</v>
      </c>
      <c r="O3788" s="57">
        <f t="shared" si="628"/>
        <v>1</v>
      </c>
      <c r="P3788" s="36"/>
      <c r="Q3788"/>
      <c r="R3788" s="37"/>
      <c r="S3788" s="185"/>
      <c r="T3788" s="62" t="str">
        <f>IF(N3788&lt;&gt;"Choose Race",VLOOKUP(Q3788,'Riders Names'!A$2:B$582,2,FALSE),"")</f>
        <v/>
      </c>
      <c r="U3788" s="45" t="str">
        <f>IF(P3788&gt;0,VLOOKUP(Q3788,'Riders Names'!A$2:B$582,1,FALSE),"")</f>
        <v/>
      </c>
      <c r="X3788" s="7" t="str">
        <f>IF('My Races'!$H$2="All",Q3788,CONCATENATE(Q3788,N3788))</f>
        <v>Choose Race</v>
      </c>
    </row>
    <row r="3789" spans="1:24" hidden="1" x14ac:dyDescent="0.2">
      <c r="A3789" s="73" t="str">
        <f t="shared" si="633"/>
        <v/>
      </c>
      <c r="B3789" s="3" t="str">
        <f t="shared" si="631"/>
        <v/>
      </c>
      <c r="E3789" s="14" t="str">
        <f t="shared" si="632"/>
        <v/>
      </c>
      <c r="F3789" s="3">
        <f t="shared" si="629"/>
        <v>8</v>
      </c>
      <c r="G3789" s="3" t="str">
        <f t="shared" si="634"/>
        <v/>
      </c>
      <c r="H3789" s="3">
        <f t="shared" si="630"/>
        <v>0</v>
      </c>
      <c r="I3789" s="3" t="str">
        <f t="shared" si="635"/>
        <v/>
      </c>
      <c r="K3789" s="3">
        <f t="shared" si="636"/>
        <v>61</v>
      </c>
      <c r="L3789" s="3" t="str">
        <f t="shared" si="637"/>
        <v/>
      </c>
      <c r="N3789" s="48" t="s">
        <v>52</v>
      </c>
      <c r="O3789" s="57">
        <f t="shared" si="628"/>
        <v>1</v>
      </c>
      <c r="P3789" s="36"/>
      <c r="Q3789"/>
      <c r="R3789" s="37"/>
      <c r="S3789" s="185"/>
      <c r="T3789" s="62" t="str">
        <f>IF(N3789&lt;&gt;"Choose Race",VLOOKUP(Q3789,'Riders Names'!A$2:B$582,2,FALSE),"")</f>
        <v/>
      </c>
      <c r="U3789" s="45" t="str">
        <f>IF(P3789&gt;0,VLOOKUP(Q3789,'Riders Names'!A$2:B$582,1,FALSE),"")</f>
        <v/>
      </c>
      <c r="X3789" s="7" t="str">
        <f>IF('My Races'!$H$2="All",Q3789,CONCATENATE(Q3789,N3789))</f>
        <v>Choose Race</v>
      </c>
    </row>
    <row r="3790" spans="1:24" hidden="1" x14ac:dyDescent="0.2">
      <c r="A3790" s="73" t="str">
        <f t="shared" si="633"/>
        <v/>
      </c>
      <c r="B3790" s="3" t="str">
        <f t="shared" si="631"/>
        <v/>
      </c>
      <c r="E3790" s="14" t="str">
        <f t="shared" si="632"/>
        <v/>
      </c>
      <c r="F3790" s="3">
        <f t="shared" si="629"/>
        <v>8</v>
      </c>
      <c r="G3790" s="3" t="str">
        <f t="shared" si="634"/>
        <v/>
      </c>
      <c r="H3790" s="3">
        <f t="shared" si="630"/>
        <v>0</v>
      </c>
      <c r="I3790" s="3" t="str">
        <f t="shared" si="635"/>
        <v/>
      </c>
      <c r="K3790" s="3">
        <f t="shared" si="636"/>
        <v>61</v>
      </c>
      <c r="L3790" s="3" t="str">
        <f t="shared" si="637"/>
        <v/>
      </c>
      <c r="N3790" s="48" t="s">
        <v>52</v>
      </c>
      <c r="O3790" s="57">
        <f t="shared" si="628"/>
        <v>1</v>
      </c>
      <c r="P3790" s="36"/>
      <c r="Q3790"/>
      <c r="R3790" s="37"/>
      <c r="S3790" s="185"/>
      <c r="T3790" s="62" t="str">
        <f>IF(N3790&lt;&gt;"Choose Race",VLOOKUP(Q3790,'Riders Names'!A$2:B$582,2,FALSE),"")</f>
        <v/>
      </c>
      <c r="U3790" s="45" t="str">
        <f>IF(P3790&gt;0,VLOOKUP(Q3790,'Riders Names'!A$2:B$582,1,FALSE),"")</f>
        <v/>
      </c>
      <c r="X3790" s="7" t="str">
        <f>IF('My Races'!$H$2="All",Q3790,CONCATENATE(Q3790,N3790))</f>
        <v>Choose Race</v>
      </c>
    </row>
    <row r="3791" spans="1:24" hidden="1" x14ac:dyDescent="0.2">
      <c r="A3791" s="73" t="str">
        <f t="shared" si="633"/>
        <v/>
      </c>
      <c r="B3791" s="3" t="str">
        <f t="shared" si="631"/>
        <v/>
      </c>
      <c r="E3791" s="14" t="str">
        <f t="shared" si="632"/>
        <v/>
      </c>
      <c r="F3791" s="3">
        <f t="shared" si="629"/>
        <v>8</v>
      </c>
      <c r="G3791" s="3" t="str">
        <f t="shared" si="634"/>
        <v/>
      </c>
      <c r="H3791" s="3">
        <f t="shared" si="630"/>
        <v>0</v>
      </c>
      <c r="I3791" s="3" t="str">
        <f t="shared" si="635"/>
        <v/>
      </c>
      <c r="K3791" s="3">
        <f t="shared" si="636"/>
        <v>61</v>
      </c>
      <c r="L3791" s="3" t="str">
        <f t="shared" si="637"/>
        <v/>
      </c>
      <c r="N3791" s="48" t="s">
        <v>52</v>
      </c>
      <c r="O3791" s="57">
        <f t="shared" si="628"/>
        <v>1</v>
      </c>
      <c r="P3791" s="36"/>
      <c r="Q3791"/>
      <c r="R3791" s="37"/>
      <c r="S3791" s="185"/>
      <c r="T3791" s="62" t="str">
        <f>IF(N3791&lt;&gt;"Choose Race",VLOOKUP(Q3791,'Riders Names'!A$2:B$582,2,FALSE),"")</f>
        <v/>
      </c>
      <c r="U3791" s="45" t="str">
        <f>IF(P3791&gt;0,VLOOKUP(Q3791,'Riders Names'!A$2:B$582,1,FALSE),"")</f>
        <v/>
      </c>
      <c r="X3791" s="7" t="str">
        <f>IF('My Races'!$H$2="All",Q3791,CONCATENATE(Q3791,N3791))</f>
        <v>Choose Race</v>
      </c>
    </row>
    <row r="3792" spans="1:24" hidden="1" x14ac:dyDescent="0.2">
      <c r="A3792" s="73" t="str">
        <f t="shared" si="633"/>
        <v/>
      </c>
      <c r="B3792" s="3" t="str">
        <f t="shared" si="631"/>
        <v/>
      </c>
      <c r="E3792" s="14" t="str">
        <f t="shared" si="632"/>
        <v/>
      </c>
      <c r="F3792" s="3">
        <f t="shared" si="629"/>
        <v>8</v>
      </c>
      <c r="G3792" s="3" t="str">
        <f t="shared" si="634"/>
        <v/>
      </c>
      <c r="H3792" s="3">
        <f t="shared" si="630"/>
        <v>0</v>
      </c>
      <c r="I3792" s="3" t="str">
        <f t="shared" si="635"/>
        <v/>
      </c>
      <c r="K3792" s="3">
        <f t="shared" si="636"/>
        <v>61</v>
      </c>
      <c r="L3792" s="3" t="str">
        <f t="shared" si="637"/>
        <v/>
      </c>
      <c r="N3792" s="48" t="s">
        <v>52</v>
      </c>
      <c r="O3792" s="57">
        <f t="shared" ref="O3792:O3855" si="638">IF(AND(N3792&lt;&gt;"Choose Race",N3792=N3791),O3791+1,1)</f>
        <v>1</v>
      </c>
      <c r="P3792" s="36"/>
      <c r="Q3792"/>
      <c r="R3792" s="37"/>
      <c r="S3792" s="185"/>
      <c r="T3792" s="62" t="str">
        <f>IF(N3792&lt;&gt;"Choose Race",VLOOKUP(Q3792,'Riders Names'!A$2:B$582,2,FALSE),"")</f>
        <v/>
      </c>
      <c r="U3792" s="45" t="str">
        <f>IF(P3792&gt;0,VLOOKUP(Q3792,'Riders Names'!A$2:B$582,1,FALSE),"")</f>
        <v/>
      </c>
      <c r="X3792" s="7" t="str">
        <f>IF('My Races'!$H$2="All",Q3792,CONCATENATE(Q3792,N3792))</f>
        <v>Choose Race</v>
      </c>
    </row>
    <row r="3793" spans="1:24" hidden="1" x14ac:dyDescent="0.2">
      <c r="A3793" s="73" t="str">
        <f t="shared" si="633"/>
        <v/>
      </c>
      <c r="B3793" s="3" t="str">
        <f t="shared" si="631"/>
        <v/>
      </c>
      <c r="E3793" s="14" t="str">
        <f t="shared" si="632"/>
        <v/>
      </c>
      <c r="F3793" s="3">
        <f t="shared" si="629"/>
        <v>8</v>
      </c>
      <c r="G3793" s="3" t="str">
        <f t="shared" si="634"/>
        <v/>
      </c>
      <c r="H3793" s="3">
        <f t="shared" si="630"/>
        <v>0</v>
      </c>
      <c r="I3793" s="3" t="str">
        <f t="shared" si="635"/>
        <v/>
      </c>
      <c r="K3793" s="3">
        <f t="shared" si="636"/>
        <v>61</v>
      </c>
      <c r="L3793" s="3" t="str">
        <f t="shared" si="637"/>
        <v/>
      </c>
      <c r="N3793" s="48" t="s">
        <v>52</v>
      </c>
      <c r="O3793" s="57">
        <f t="shared" si="638"/>
        <v>1</v>
      </c>
      <c r="P3793" s="36"/>
      <c r="Q3793"/>
      <c r="R3793" s="37"/>
      <c r="S3793" s="185"/>
      <c r="T3793" s="62" t="str">
        <f>IF(N3793&lt;&gt;"Choose Race",VLOOKUP(Q3793,'Riders Names'!A$2:B$582,2,FALSE),"")</f>
        <v/>
      </c>
      <c r="U3793" s="45" t="str">
        <f>IF(P3793&gt;0,VLOOKUP(Q3793,'Riders Names'!A$2:B$582,1,FALSE),"")</f>
        <v/>
      </c>
      <c r="X3793" s="7" t="str">
        <f>IF('My Races'!$H$2="All",Q3793,CONCATENATE(Q3793,N3793))</f>
        <v>Choose Race</v>
      </c>
    </row>
    <row r="3794" spans="1:24" hidden="1" x14ac:dyDescent="0.2">
      <c r="A3794" s="73" t="str">
        <f t="shared" si="633"/>
        <v/>
      </c>
      <c r="B3794" s="3" t="str">
        <f t="shared" si="631"/>
        <v/>
      </c>
      <c r="E3794" s="14" t="str">
        <f t="shared" si="632"/>
        <v/>
      </c>
      <c r="F3794" s="3">
        <f t="shared" si="629"/>
        <v>8</v>
      </c>
      <c r="G3794" s="3" t="str">
        <f t="shared" si="634"/>
        <v/>
      </c>
      <c r="H3794" s="3">
        <f t="shared" si="630"/>
        <v>0</v>
      </c>
      <c r="I3794" s="3" t="str">
        <f t="shared" si="635"/>
        <v/>
      </c>
      <c r="K3794" s="3">
        <f t="shared" si="636"/>
        <v>61</v>
      </c>
      <c r="L3794" s="3" t="str">
        <f t="shared" si="637"/>
        <v/>
      </c>
      <c r="N3794" s="48" t="s">
        <v>52</v>
      </c>
      <c r="O3794" s="57">
        <f t="shared" si="638"/>
        <v>1</v>
      </c>
      <c r="P3794" s="36"/>
      <c r="Q3794"/>
      <c r="R3794" s="37"/>
      <c r="S3794" s="185"/>
      <c r="T3794" s="62" t="str">
        <f>IF(N3794&lt;&gt;"Choose Race",VLOOKUP(Q3794,'Riders Names'!A$2:B$582,2,FALSE),"")</f>
        <v/>
      </c>
      <c r="U3794" s="45" t="str">
        <f>IF(P3794&gt;0,VLOOKUP(Q3794,'Riders Names'!A$2:B$582,1,FALSE),"")</f>
        <v/>
      </c>
      <c r="X3794" s="7" t="str">
        <f>IF('My Races'!$H$2="All",Q3794,CONCATENATE(Q3794,N3794))</f>
        <v>Choose Race</v>
      </c>
    </row>
    <row r="3795" spans="1:24" hidden="1" x14ac:dyDescent="0.2">
      <c r="A3795" s="73" t="str">
        <f t="shared" si="633"/>
        <v/>
      </c>
      <c r="B3795" s="3" t="str">
        <f t="shared" si="631"/>
        <v/>
      </c>
      <c r="E3795" s="14" t="str">
        <f t="shared" si="632"/>
        <v/>
      </c>
      <c r="F3795" s="3">
        <f t="shared" ref="F3795:F3858" si="639">IF(AND(E3795&lt;&gt;"",E3794&lt;&gt;E3795),F3794+1,F3794)</f>
        <v>8</v>
      </c>
      <c r="G3795" s="3" t="str">
        <f t="shared" si="634"/>
        <v/>
      </c>
      <c r="H3795" s="3">
        <f t="shared" si="630"/>
        <v>0</v>
      </c>
      <c r="I3795" s="3" t="str">
        <f t="shared" si="635"/>
        <v/>
      </c>
      <c r="K3795" s="3">
        <f t="shared" si="636"/>
        <v>61</v>
      </c>
      <c r="L3795" s="3" t="str">
        <f t="shared" si="637"/>
        <v/>
      </c>
      <c r="N3795" s="48" t="s">
        <v>52</v>
      </c>
      <c r="O3795" s="57">
        <f t="shared" si="638"/>
        <v>1</v>
      </c>
      <c r="P3795" s="36"/>
      <c r="Q3795"/>
      <c r="R3795" s="37"/>
      <c r="S3795" s="185"/>
      <c r="T3795" s="62" t="str">
        <f>IF(N3795&lt;&gt;"Choose Race",VLOOKUP(Q3795,'Riders Names'!A$2:B$582,2,FALSE),"")</f>
        <v/>
      </c>
      <c r="U3795" s="45" t="str">
        <f>IF(P3795&gt;0,VLOOKUP(Q3795,'Riders Names'!A$2:B$582,1,FALSE),"")</f>
        <v/>
      </c>
      <c r="X3795" s="7" t="str">
        <f>IF('My Races'!$H$2="All",Q3795,CONCATENATE(Q3795,N3795))</f>
        <v>Choose Race</v>
      </c>
    </row>
    <row r="3796" spans="1:24" hidden="1" x14ac:dyDescent="0.2">
      <c r="A3796" s="73" t="str">
        <f t="shared" si="633"/>
        <v/>
      </c>
      <c r="B3796" s="3" t="str">
        <f t="shared" si="631"/>
        <v/>
      </c>
      <c r="E3796" s="14" t="str">
        <f t="shared" si="632"/>
        <v/>
      </c>
      <c r="F3796" s="3">
        <f t="shared" si="639"/>
        <v>8</v>
      </c>
      <c r="G3796" s="3" t="str">
        <f t="shared" si="634"/>
        <v/>
      </c>
      <c r="H3796" s="3">
        <f t="shared" si="630"/>
        <v>0</v>
      </c>
      <c r="I3796" s="3" t="str">
        <f t="shared" si="635"/>
        <v/>
      </c>
      <c r="K3796" s="3">
        <f t="shared" si="636"/>
        <v>61</v>
      </c>
      <c r="L3796" s="3" t="str">
        <f t="shared" si="637"/>
        <v/>
      </c>
      <c r="N3796" s="48" t="s">
        <v>52</v>
      </c>
      <c r="O3796" s="57">
        <f t="shared" si="638"/>
        <v>1</v>
      </c>
      <c r="P3796" s="36"/>
      <c r="Q3796"/>
      <c r="R3796" s="37"/>
      <c r="S3796" s="185"/>
      <c r="T3796" s="62" t="str">
        <f>IF(N3796&lt;&gt;"Choose Race",VLOOKUP(Q3796,'Riders Names'!A$2:B$582,2,FALSE),"")</f>
        <v/>
      </c>
      <c r="U3796" s="45" t="str">
        <f>IF(P3796&gt;0,VLOOKUP(Q3796,'Riders Names'!A$2:B$582,1,FALSE),"")</f>
        <v/>
      </c>
      <c r="X3796" s="7" t="str">
        <f>IF('My Races'!$H$2="All",Q3796,CONCATENATE(Q3796,N3796))</f>
        <v>Choose Race</v>
      </c>
    </row>
    <row r="3797" spans="1:24" hidden="1" x14ac:dyDescent="0.2">
      <c r="A3797" s="73" t="str">
        <f t="shared" si="633"/>
        <v/>
      </c>
      <c r="B3797" s="3" t="str">
        <f t="shared" si="631"/>
        <v/>
      </c>
      <c r="E3797" s="14" t="str">
        <f t="shared" si="632"/>
        <v/>
      </c>
      <c r="F3797" s="3">
        <f t="shared" si="639"/>
        <v>8</v>
      </c>
      <c r="G3797" s="3" t="str">
        <f t="shared" si="634"/>
        <v/>
      </c>
      <c r="H3797" s="3">
        <f t="shared" si="630"/>
        <v>0</v>
      </c>
      <c r="I3797" s="3" t="str">
        <f t="shared" si="635"/>
        <v/>
      </c>
      <c r="K3797" s="3">
        <f t="shared" si="636"/>
        <v>61</v>
      </c>
      <c r="L3797" s="3" t="str">
        <f t="shared" si="637"/>
        <v/>
      </c>
      <c r="N3797" s="48" t="s">
        <v>52</v>
      </c>
      <c r="O3797" s="57">
        <f t="shared" si="638"/>
        <v>1</v>
      </c>
      <c r="P3797" s="36"/>
      <c r="Q3797"/>
      <c r="R3797" s="37"/>
      <c r="S3797" s="185"/>
      <c r="T3797" s="62" t="str">
        <f>IF(N3797&lt;&gt;"Choose Race",VLOOKUP(Q3797,'Riders Names'!A$2:B$582,2,FALSE),"")</f>
        <v/>
      </c>
      <c r="U3797" s="45" t="str">
        <f>IF(P3797&gt;0,VLOOKUP(Q3797,'Riders Names'!A$2:B$582,1,FALSE),"")</f>
        <v/>
      </c>
      <c r="X3797" s="7" t="str">
        <f>IF('My Races'!$H$2="All",Q3797,CONCATENATE(Q3797,N3797))</f>
        <v>Choose Race</v>
      </c>
    </row>
    <row r="3798" spans="1:24" hidden="1" x14ac:dyDescent="0.2">
      <c r="A3798" s="73" t="str">
        <f t="shared" si="633"/>
        <v/>
      </c>
      <c r="B3798" s="3" t="str">
        <f t="shared" si="631"/>
        <v/>
      </c>
      <c r="E3798" s="14" t="str">
        <f t="shared" si="632"/>
        <v/>
      </c>
      <c r="F3798" s="3">
        <f t="shared" si="639"/>
        <v>8</v>
      </c>
      <c r="G3798" s="3" t="str">
        <f t="shared" si="634"/>
        <v/>
      </c>
      <c r="H3798" s="3">
        <f t="shared" si="630"/>
        <v>0</v>
      </c>
      <c r="I3798" s="3" t="str">
        <f t="shared" si="635"/>
        <v/>
      </c>
      <c r="K3798" s="3">
        <f t="shared" si="636"/>
        <v>61</v>
      </c>
      <c r="L3798" s="3" t="str">
        <f t="shared" si="637"/>
        <v/>
      </c>
      <c r="N3798" s="48" t="s">
        <v>52</v>
      </c>
      <c r="O3798" s="57">
        <f t="shared" si="638"/>
        <v>1</v>
      </c>
      <c r="P3798" s="36"/>
      <c r="Q3798"/>
      <c r="R3798" s="37"/>
      <c r="S3798" s="185"/>
      <c r="T3798" s="62" t="str">
        <f>IF(N3798&lt;&gt;"Choose Race",VLOOKUP(Q3798,'Riders Names'!A$2:B$582,2,FALSE),"")</f>
        <v/>
      </c>
      <c r="U3798" s="45" t="str">
        <f>IF(P3798&gt;0,VLOOKUP(Q3798,'Riders Names'!A$2:B$582,1,FALSE),"")</f>
        <v/>
      </c>
      <c r="X3798" s="7" t="str">
        <f>IF('My Races'!$H$2="All",Q3798,CONCATENATE(Q3798,N3798))</f>
        <v>Choose Race</v>
      </c>
    </row>
    <row r="3799" spans="1:24" hidden="1" x14ac:dyDescent="0.2">
      <c r="A3799" s="73" t="str">
        <f t="shared" si="633"/>
        <v/>
      </c>
      <c r="B3799" s="3" t="str">
        <f t="shared" si="631"/>
        <v/>
      </c>
      <c r="E3799" s="14" t="str">
        <f t="shared" si="632"/>
        <v/>
      </c>
      <c r="F3799" s="3">
        <f t="shared" si="639"/>
        <v>8</v>
      </c>
      <c r="G3799" s="3" t="str">
        <f t="shared" si="634"/>
        <v/>
      </c>
      <c r="H3799" s="3">
        <f t="shared" si="630"/>
        <v>0</v>
      </c>
      <c r="I3799" s="3" t="str">
        <f t="shared" si="635"/>
        <v/>
      </c>
      <c r="K3799" s="3">
        <f t="shared" si="636"/>
        <v>61</v>
      </c>
      <c r="L3799" s="3" t="str">
        <f t="shared" si="637"/>
        <v/>
      </c>
      <c r="N3799" s="48" t="s">
        <v>52</v>
      </c>
      <c r="O3799" s="57">
        <f t="shared" si="638"/>
        <v>1</v>
      </c>
      <c r="P3799" s="36"/>
      <c r="Q3799"/>
      <c r="R3799" s="37"/>
      <c r="S3799" s="185"/>
      <c r="T3799" s="62" t="str">
        <f>IF(N3799&lt;&gt;"Choose Race",VLOOKUP(Q3799,'Riders Names'!A$2:B$582,2,FALSE),"")</f>
        <v/>
      </c>
      <c r="U3799" s="45" t="str">
        <f>IF(P3799&gt;0,VLOOKUP(Q3799,'Riders Names'!A$2:B$582,1,FALSE),"")</f>
        <v/>
      </c>
      <c r="X3799" s="7" t="str">
        <f>IF('My Races'!$H$2="All",Q3799,CONCATENATE(Q3799,N3799))</f>
        <v>Choose Race</v>
      </c>
    </row>
    <row r="3800" spans="1:24" hidden="1" x14ac:dyDescent="0.2">
      <c r="A3800" s="73" t="str">
        <f t="shared" si="633"/>
        <v/>
      </c>
      <c r="B3800" s="3" t="str">
        <f t="shared" si="631"/>
        <v/>
      </c>
      <c r="E3800" s="14" t="str">
        <f t="shared" si="632"/>
        <v/>
      </c>
      <c r="F3800" s="3">
        <f t="shared" si="639"/>
        <v>8</v>
      </c>
      <c r="G3800" s="3" t="str">
        <f t="shared" si="634"/>
        <v/>
      </c>
      <c r="H3800" s="3">
        <f t="shared" si="630"/>
        <v>0</v>
      </c>
      <c r="I3800" s="3" t="str">
        <f t="shared" si="635"/>
        <v/>
      </c>
      <c r="K3800" s="3">
        <f t="shared" si="636"/>
        <v>61</v>
      </c>
      <c r="L3800" s="3" t="str">
        <f t="shared" si="637"/>
        <v/>
      </c>
      <c r="N3800" s="48" t="s">
        <v>52</v>
      </c>
      <c r="O3800" s="57">
        <f t="shared" si="638"/>
        <v>1</v>
      </c>
      <c r="P3800" s="36"/>
      <c r="Q3800"/>
      <c r="R3800" s="37"/>
      <c r="S3800" s="185"/>
      <c r="T3800" s="62" t="str">
        <f>IF(N3800&lt;&gt;"Choose Race",VLOOKUP(Q3800,'Riders Names'!A$2:B$582,2,FALSE),"")</f>
        <v/>
      </c>
      <c r="U3800" s="45" t="str">
        <f>IF(P3800&gt;0,VLOOKUP(Q3800,'Riders Names'!A$2:B$582,1,FALSE),"")</f>
        <v/>
      </c>
      <c r="X3800" s="7" t="str">
        <f>IF('My Races'!$H$2="All",Q3800,CONCATENATE(Q3800,N3800))</f>
        <v>Choose Race</v>
      </c>
    </row>
    <row r="3801" spans="1:24" hidden="1" x14ac:dyDescent="0.2">
      <c r="A3801" s="73" t="str">
        <f t="shared" si="633"/>
        <v/>
      </c>
      <c r="B3801" s="3" t="str">
        <f t="shared" si="631"/>
        <v/>
      </c>
      <c r="E3801" s="14" t="str">
        <f t="shared" si="632"/>
        <v/>
      </c>
      <c r="F3801" s="3">
        <f t="shared" si="639"/>
        <v>8</v>
      </c>
      <c r="G3801" s="3" t="str">
        <f t="shared" si="634"/>
        <v/>
      </c>
      <c r="H3801" s="3">
        <f t="shared" si="630"/>
        <v>0</v>
      </c>
      <c r="I3801" s="3" t="str">
        <f t="shared" si="635"/>
        <v/>
      </c>
      <c r="K3801" s="3">
        <f t="shared" si="636"/>
        <v>61</v>
      </c>
      <c r="L3801" s="3" t="str">
        <f t="shared" si="637"/>
        <v/>
      </c>
      <c r="N3801" s="48" t="s">
        <v>52</v>
      </c>
      <c r="O3801" s="57">
        <f t="shared" si="638"/>
        <v>1</v>
      </c>
      <c r="P3801" s="36"/>
      <c r="Q3801"/>
      <c r="R3801" s="37"/>
      <c r="S3801" s="185"/>
      <c r="T3801" s="62" t="str">
        <f>IF(N3801&lt;&gt;"Choose Race",VLOOKUP(Q3801,'Riders Names'!A$2:B$582,2,FALSE),"")</f>
        <v/>
      </c>
      <c r="U3801" s="45" t="str">
        <f>IF(P3801&gt;0,VLOOKUP(Q3801,'Riders Names'!A$2:B$582,1,FALSE),"")</f>
        <v/>
      </c>
      <c r="X3801" s="7" t="str">
        <f>IF('My Races'!$H$2="All",Q3801,CONCATENATE(Q3801,N3801))</f>
        <v>Choose Race</v>
      </c>
    </row>
    <row r="3802" spans="1:24" hidden="1" x14ac:dyDescent="0.2">
      <c r="A3802" s="73" t="str">
        <f t="shared" si="633"/>
        <v/>
      </c>
      <c r="B3802" s="3" t="str">
        <f t="shared" si="631"/>
        <v/>
      </c>
      <c r="E3802" s="14" t="str">
        <f t="shared" si="632"/>
        <v/>
      </c>
      <c r="F3802" s="3">
        <f t="shared" si="639"/>
        <v>8</v>
      </c>
      <c r="G3802" s="3" t="str">
        <f t="shared" si="634"/>
        <v/>
      </c>
      <c r="H3802" s="3">
        <f t="shared" si="630"/>
        <v>0</v>
      </c>
      <c r="I3802" s="3" t="str">
        <f t="shared" si="635"/>
        <v/>
      </c>
      <c r="K3802" s="3">
        <f t="shared" si="636"/>
        <v>61</v>
      </c>
      <c r="L3802" s="3" t="str">
        <f t="shared" si="637"/>
        <v/>
      </c>
      <c r="N3802" s="48" t="s">
        <v>52</v>
      </c>
      <c r="O3802" s="57">
        <f t="shared" si="638"/>
        <v>1</v>
      </c>
      <c r="P3802" s="36"/>
      <c r="Q3802"/>
      <c r="R3802" s="37"/>
      <c r="S3802" s="185"/>
      <c r="T3802" s="62" t="str">
        <f>IF(N3802&lt;&gt;"Choose Race",VLOOKUP(Q3802,'Riders Names'!A$2:B$582,2,FALSE),"")</f>
        <v/>
      </c>
      <c r="U3802" s="45" t="str">
        <f>IF(P3802&gt;0,VLOOKUP(Q3802,'Riders Names'!A$2:B$582,1,FALSE),"")</f>
        <v/>
      </c>
      <c r="X3802" s="7" t="str">
        <f>IF('My Races'!$H$2="All",Q3802,CONCATENATE(Q3802,N3802))</f>
        <v>Choose Race</v>
      </c>
    </row>
    <row r="3803" spans="1:24" hidden="1" x14ac:dyDescent="0.2">
      <c r="A3803" s="73" t="str">
        <f t="shared" si="633"/>
        <v/>
      </c>
      <c r="B3803" s="3" t="str">
        <f t="shared" si="631"/>
        <v/>
      </c>
      <c r="E3803" s="14" t="str">
        <f t="shared" si="632"/>
        <v/>
      </c>
      <c r="F3803" s="3">
        <f t="shared" si="639"/>
        <v>8</v>
      </c>
      <c r="G3803" s="3" t="str">
        <f t="shared" si="634"/>
        <v/>
      </c>
      <c r="H3803" s="3">
        <f t="shared" si="630"/>
        <v>0</v>
      </c>
      <c r="I3803" s="3" t="str">
        <f t="shared" si="635"/>
        <v/>
      </c>
      <c r="K3803" s="3">
        <f t="shared" si="636"/>
        <v>61</v>
      </c>
      <c r="L3803" s="3" t="str">
        <f t="shared" si="637"/>
        <v/>
      </c>
      <c r="N3803" s="48" t="s">
        <v>52</v>
      </c>
      <c r="O3803" s="57">
        <f t="shared" si="638"/>
        <v>1</v>
      </c>
      <c r="P3803" s="36"/>
      <c r="Q3803"/>
      <c r="R3803" s="37"/>
      <c r="S3803" s="185"/>
      <c r="T3803" s="62" t="str">
        <f>IF(N3803&lt;&gt;"Choose Race",VLOOKUP(Q3803,'Riders Names'!A$2:B$582,2,FALSE),"")</f>
        <v/>
      </c>
      <c r="U3803" s="45" t="str">
        <f>IF(P3803&gt;0,VLOOKUP(Q3803,'Riders Names'!A$2:B$582,1,FALSE),"")</f>
        <v/>
      </c>
      <c r="X3803" s="7" t="str">
        <f>IF('My Races'!$H$2="All",Q3803,CONCATENATE(Q3803,N3803))</f>
        <v>Choose Race</v>
      </c>
    </row>
    <row r="3804" spans="1:24" hidden="1" x14ac:dyDescent="0.2">
      <c r="A3804" s="73" t="str">
        <f t="shared" si="633"/>
        <v/>
      </c>
      <c r="B3804" s="3" t="str">
        <f t="shared" si="631"/>
        <v/>
      </c>
      <c r="E3804" s="14" t="str">
        <f t="shared" si="632"/>
        <v/>
      </c>
      <c r="F3804" s="3">
        <f t="shared" si="639"/>
        <v>8</v>
      </c>
      <c r="G3804" s="3" t="str">
        <f t="shared" si="634"/>
        <v/>
      </c>
      <c r="H3804" s="3">
        <f t="shared" si="630"/>
        <v>0</v>
      </c>
      <c r="I3804" s="3" t="str">
        <f t="shared" si="635"/>
        <v/>
      </c>
      <c r="K3804" s="3">
        <f t="shared" si="636"/>
        <v>61</v>
      </c>
      <c r="L3804" s="3" t="str">
        <f t="shared" si="637"/>
        <v/>
      </c>
      <c r="N3804" s="48" t="s">
        <v>52</v>
      </c>
      <c r="O3804" s="57">
        <f t="shared" si="638"/>
        <v>1</v>
      </c>
      <c r="P3804" s="36"/>
      <c r="Q3804"/>
      <c r="R3804" s="37"/>
      <c r="S3804" s="185"/>
      <c r="T3804" s="62" t="str">
        <f>IF(N3804&lt;&gt;"Choose Race",VLOOKUP(Q3804,'Riders Names'!A$2:B$582,2,FALSE),"")</f>
        <v/>
      </c>
      <c r="U3804" s="45" t="str">
        <f>IF(P3804&gt;0,VLOOKUP(Q3804,'Riders Names'!A$2:B$582,1,FALSE),"")</f>
        <v/>
      </c>
      <c r="X3804" s="7" t="str">
        <f>IF('My Races'!$H$2="All",Q3804,CONCATENATE(Q3804,N3804))</f>
        <v>Choose Race</v>
      </c>
    </row>
    <row r="3805" spans="1:24" hidden="1" x14ac:dyDescent="0.2">
      <c r="A3805" s="73" t="str">
        <f t="shared" si="633"/>
        <v/>
      </c>
      <c r="B3805" s="3" t="str">
        <f t="shared" si="631"/>
        <v/>
      </c>
      <c r="E3805" s="14" t="str">
        <f t="shared" si="632"/>
        <v/>
      </c>
      <c r="F3805" s="3">
        <f t="shared" si="639"/>
        <v>8</v>
      </c>
      <c r="G3805" s="3" t="str">
        <f t="shared" si="634"/>
        <v/>
      </c>
      <c r="H3805" s="3">
        <f t="shared" si="630"/>
        <v>0</v>
      </c>
      <c r="I3805" s="3" t="str">
        <f t="shared" si="635"/>
        <v/>
      </c>
      <c r="K3805" s="3">
        <f t="shared" si="636"/>
        <v>61</v>
      </c>
      <c r="L3805" s="3" t="str">
        <f t="shared" si="637"/>
        <v/>
      </c>
      <c r="N3805" s="48" t="s">
        <v>52</v>
      </c>
      <c r="O3805" s="57">
        <f t="shared" si="638"/>
        <v>1</v>
      </c>
      <c r="P3805" s="36"/>
      <c r="Q3805"/>
      <c r="R3805" s="37"/>
      <c r="S3805" s="185"/>
      <c r="T3805" s="62" t="str">
        <f>IF(N3805&lt;&gt;"Choose Race",VLOOKUP(Q3805,'Riders Names'!A$2:B$582,2,FALSE),"")</f>
        <v/>
      </c>
      <c r="U3805" s="45" t="str">
        <f>IF(P3805&gt;0,VLOOKUP(Q3805,'Riders Names'!A$2:B$582,1,FALSE),"")</f>
        <v/>
      </c>
      <c r="X3805" s="7" t="str">
        <f>IF('My Races'!$H$2="All",Q3805,CONCATENATE(Q3805,N3805))</f>
        <v>Choose Race</v>
      </c>
    </row>
    <row r="3806" spans="1:24" hidden="1" x14ac:dyDescent="0.2">
      <c r="A3806" s="73" t="str">
        <f t="shared" si="633"/>
        <v/>
      </c>
      <c r="B3806" s="3" t="str">
        <f t="shared" si="631"/>
        <v/>
      </c>
      <c r="E3806" s="14" t="str">
        <f t="shared" si="632"/>
        <v/>
      </c>
      <c r="F3806" s="3">
        <f t="shared" si="639"/>
        <v>8</v>
      </c>
      <c r="G3806" s="3" t="str">
        <f t="shared" si="634"/>
        <v/>
      </c>
      <c r="H3806" s="3">
        <f t="shared" si="630"/>
        <v>0</v>
      </c>
      <c r="I3806" s="3" t="str">
        <f t="shared" si="635"/>
        <v/>
      </c>
      <c r="K3806" s="3">
        <f t="shared" si="636"/>
        <v>61</v>
      </c>
      <c r="L3806" s="3" t="str">
        <f t="shared" si="637"/>
        <v/>
      </c>
      <c r="N3806" s="48" t="s">
        <v>52</v>
      </c>
      <c r="O3806" s="57">
        <f t="shared" si="638"/>
        <v>1</v>
      </c>
      <c r="P3806" s="36"/>
      <c r="Q3806"/>
      <c r="R3806" s="37"/>
      <c r="S3806" s="185"/>
      <c r="T3806" s="62" t="str">
        <f>IF(N3806&lt;&gt;"Choose Race",VLOOKUP(Q3806,'Riders Names'!A$2:B$582,2,FALSE),"")</f>
        <v/>
      </c>
      <c r="U3806" s="45" t="str">
        <f>IF(P3806&gt;0,VLOOKUP(Q3806,'Riders Names'!A$2:B$582,1,FALSE),"")</f>
        <v/>
      </c>
      <c r="X3806" s="7" t="str">
        <f>IF('My Races'!$H$2="All",Q3806,CONCATENATE(Q3806,N3806))</f>
        <v>Choose Race</v>
      </c>
    </row>
    <row r="3807" spans="1:24" hidden="1" x14ac:dyDescent="0.2">
      <c r="A3807" s="73" t="str">
        <f t="shared" si="633"/>
        <v/>
      </c>
      <c r="B3807" s="3" t="str">
        <f t="shared" si="631"/>
        <v/>
      </c>
      <c r="E3807" s="14" t="str">
        <f t="shared" si="632"/>
        <v/>
      </c>
      <c r="F3807" s="3">
        <f t="shared" si="639"/>
        <v>8</v>
      </c>
      <c r="G3807" s="3" t="str">
        <f t="shared" si="634"/>
        <v/>
      </c>
      <c r="H3807" s="3">
        <f t="shared" si="630"/>
        <v>0</v>
      </c>
      <c r="I3807" s="3" t="str">
        <f t="shared" si="635"/>
        <v/>
      </c>
      <c r="K3807" s="3">
        <f t="shared" si="636"/>
        <v>61</v>
      </c>
      <c r="L3807" s="3" t="str">
        <f t="shared" si="637"/>
        <v/>
      </c>
      <c r="N3807" s="48" t="s">
        <v>52</v>
      </c>
      <c r="O3807" s="57">
        <f t="shared" si="638"/>
        <v>1</v>
      </c>
      <c r="P3807" s="36"/>
      <c r="Q3807"/>
      <c r="R3807" s="37"/>
      <c r="S3807" s="185"/>
      <c r="T3807" s="62" t="str">
        <f>IF(N3807&lt;&gt;"Choose Race",VLOOKUP(Q3807,'Riders Names'!A$2:B$582,2,FALSE),"")</f>
        <v/>
      </c>
      <c r="U3807" s="45" t="str">
        <f>IF(P3807&gt;0,VLOOKUP(Q3807,'Riders Names'!A$2:B$582,1,FALSE),"")</f>
        <v/>
      </c>
      <c r="X3807" s="7" t="str">
        <f>IF('My Races'!$H$2="All",Q3807,CONCATENATE(Q3807,N3807))</f>
        <v>Choose Race</v>
      </c>
    </row>
    <row r="3808" spans="1:24" hidden="1" x14ac:dyDescent="0.2">
      <c r="A3808" s="73" t="str">
        <f t="shared" si="633"/>
        <v/>
      </c>
      <c r="B3808" s="3" t="str">
        <f t="shared" si="631"/>
        <v/>
      </c>
      <c r="E3808" s="14" t="str">
        <f t="shared" si="632"/>
        <v/>
      </c>
      <c r="F3808" s="3">
        <f t="shared" si="639"/>
        <v>8</v>
      </c>
      <c r="G3808" s="3" t="str">
        <f t="shared" si="634"/>
        <v/>
      </c>
      <c r="H3808" s="3">
        <f t="shared" si="630"/>
        <v>0</v>
      </c>
      <c r="I3808" s="3" t="str">
        <f t="shared" si="635"/>
        <v/>
      </c>
      <c r="K3808" s="3">
        <f t="shared" si="636"/>
        <v>61</v>
      </c>
      <c r="L3808" s="3" t="str">
        <f t="shared" si="637"/>
        <v/>
      </c>
      <c r="N3808" s="48" t="s">
        <v>52</v>
      </c>
      <c r="O3808" s="57">
        <f t="shared" si="638"/>
        <v>1</v>
      </c>
      <c r="P3808" s="36"/>
      <c r="Q3808"/>
      <c r="R3808" s="37"/>
      <c r="S3808" s="185"/>
      <c r="T3808" s="62" t="str">
        <f>IF(N3808&lt;&gt;"Choose Race",VLOOKUP(Q3808,'Riders Names'!A$2:B$582,2,FALSE),"")</f>
        <v/>
      </c>
      <c r="U3808" s="45" t="str">
        <f>IF(P3808&gt;0,VLOOKUP(Q3808,'Riders Names'!A$2:B$582,1,FALSE),"")</f>
        <v/>
      </c>
      <c r="X3808" s="7" t="str">
        <f>IF('My Races'!$H$2="All",Q3808,CONCATENATE(Q3808,N3808))</f>
        <v>Choose Race</v>
      </c>
    </row>
    <row r="3809" spans="1:24" hidden="1" x14ac:dyDescent="0.2">
      <c r="A3809" s="73" t="str">
        <f t="shared" si="633"/>
        <v/>
      </c>
      <c r="B3809" s="3" t="str">
        <f t="shared" si="631"/>
        <v/>
      </c>
      <c r="E3809" s="14" t="str">
        <f t="shared" si="632"/>
        <v/>
      </c>
      <c r="F3809" s="3">
        <f t="shared" si="639"/>
        <v>8</v>
      </c>
      <c r="G3809" s="3" t="str">
        <f t="shared" si="634"/>
        <v/>
      </c>
      <c r="H3809" s="3">
        <f t="shared" si="630"/>
        <v>0</v>
      </c>
      <c r="I3809" s="3" t="str">
        <f t="shared" si="635"/>
        <v/>
      </c>
      <c r="K3809" s="3">
        <f t="shared" si="636"/>
        <v>61</v>
      </c>
      <c r="L3809" s="3" t="str">
        <f t="shared" si="637"/>
        <v/>
      </c>
      <c r="N3809" s="48" t="s">
        <v>52</v>
      </c>
      <c r="O3809" s="57">
        <f t="shared" si="638"/>
        <v>1</v>
      </c>
      <c r="P3809" s="36"/>
      <c r="Q3809"/>
      <c r="R3809" s="37"/>
      <c r="S3809" s="185"/>
      <c r="T3809" s="62" t="str">
        <f>IF(N3809&lt;&gt;"Choose Race",VLOOKUP(Q3809,'Riders Names'!A$2:B$582,2,FALSE),"")</f>
        <v/>
      </c>
      <c r="U3809" s="45" t="str">
        <f>IF(P3809&gt;0,VLOOKUP(Q3809,'Riders Names'!A$2:B$582,1,FALSE),"")</f>
        <v/>
      </c>
      <c r="X3809" s="7" t="str">
        <f>IF('My Races'!$H$2="All",Q3809,CONCATENATE(Q3809,N3809))</f>
        <v>Choose Race</v>
      </c>
    </row>
    <row r="3810" spans="1:24" hidden="1" x14ac:dyDescent="0.2">
      <c r="A3810" s="73" t="str">
        <f t="shared" si="633"/>
        <v/>
      </c>
      <c r="B3810" s="3" t="str">
        <f t="shared" si="631"/>
        <v/>
      </c>
      <c r="E3810" s="14" t="str">
        <f t="shared" si="632"/>
        <v/>
      </c>
      <c r="F3810" s="3">
        <f t="shared" si="639"/>
        <v>8</v>
      </c>
      <c r="G3810" s="3" t="str">
        <f t="shared" si="634"/>
        <v/>
      </c>
      <c r="H3810" s="3">
        <f t="shared" si="630"/>
        <v>0</v>
      </c>
      <c r="I3810" s="3" t="str">
        <f t="shared" si="635"/>
        <v/>
      </c>
      <c r="K3810" s="3">
        <f t="shared" si="636"/>
        <v>61</v>
      </c>
      <c r="L3810" s="3" t="str">
        <f t="shared" si="637"/>
        <v/>
      </c>
      <c r="N3810" s="48" t="s">
        <v>52</v>
      </c>
      <c r="O3810" s="57">
        <f t="shared" si="638"/>
        <v>1</v>
      </c>
      <c r="P3810" s="36"/>
      <c r="Q3810"/>
      <c r="R3810" s="37"/>
      <c r="S3810" s="185"/>
      <c r="T3810" s="62" t="str">
        <f>IF(N3810&lt;&gt;"Choose Race",VLOOKUP(Q3810,'Riders Names'!A$2:B$582,2,FALSE),"")</f>
        <v/>
      </c>
      <c r="U3810" s="45" t="str">
        <f>IF(P3810&gt;0,VLOOKUP(Q3810,'Riders Names'!A$2:B$582,1,FALSE),"")</f>
        <v/>
      </c>
      <c r="X3810" s="7" t="str">
        <f>IF('My Races'!$H$2="All",Q3810,CONCATENATE(Q3810,N3810))</f>
        <v>Choose Race</v>
      </c>
    </row>
    <row r="3811" spans="1:24" hidden="1" x14ac:dyDescent="0.2">
      <c r="A3811" s="73" t="str">
        <f t="shared" si="633"/>
        <v/>
      </c>
      <c r="B3811" s="3" t="str">
        <f t="shared" si="631"/>
        <v/>
      </c>
      <c r="E3811" s="14" t="str">
        <f t="shared" si="632"/>
        <v/>
      </c>
      <c r="F3811" s="3">
        <f t="shared" si="639"/>
        <v>8</v>
      </c>
      <c r="G3811" s="3" t="str">
        <f t="shared" si="634"/>
        <v/>
      </c>
      <c r="H3811" s="3">
        <f t="shared" ref="H3811:H3874" si="640">IF(AND(N3811=$AA$11,P3811=$AE$11),H3810+1,H3810)</f>
        <v>0</v>
      </c>
      <c r="I3811" s="3" t="str">
        <f t="shared" si="635"/>
        <v/>
      </c>
      <c r="K3811" s="3">
        <f t="shared" si="636"/>
        <v>61</v>
      </c>
      <c r="L3811" s="3" t="str">
        <f t="shared" si="637"/>
        <v/>
      </c>
      <c r="N3811" s="48" t="s">
        <v>52</v>
      </c>
      <c r="O3811" s="57">
        <f t="shared" si="638"/>
        <v>1</v>
      </c>
      <c r="P3811" s="36"/>
      <c r="Q3811"/>
      <c r="R3811" s="37"/>
      <c r="S3811" s="185"/>
      <c r="T3811" s="62" t="str">
        <f>IF(N3811&lt;&gt;"Choose Race",VLOOKUP(Q3811,'Riders Names'!A$2:B$582,2,FALSE),"")</f>
        <v/>
      </c>
      <c r="U3811" s="45" t="str">
        <f>IF(P3811&gt;0,VLOOKUP(Q3811,'Riders Names'!A$2:B$582,1,FALSE),"")</f>
        <v/>
      </c>
      <c r="X3811" s="7" t="str">
        <f>IF('My Races'!$H$2="All",Q3811,CONCATENATE(Q3811,N3811))</f>
        <v>Choose Race</v>
      </c>
    </row>
    <row r="3812" spans="1:24" hidden="1" x14ac:dyDescent="0.2">
      <c r="A3812" s="73" t="str">
        <f t="shared" si="633"/>
        <v/>
      </c>
      <c r="B3812" s="3" t="str">
        <f t="shared" si="631"/>
        <v/>
      </c>
      <c r="E3812" s="14" t="str">
        <f t="shared" si="632"/>
        <v/>
      </c>
      <c r="F3812" s="3">
        <f t="shared" si="639"/>
        <v>8</v>
      </c>
      <c r="G3812" s="3" t="str">
        <f t="shared" si="634"/>
        <v/>
      </c>
      <c r="H3812" s="3">
        <f t="shared" si="640"/>
        <v>0</v>
      </c>
      <c r="I3812" s="3" t="str">
        <f t="shared" si="635"/>
        <v/>
      </c>
      <c r="K3812" s="3">
        <f t="shared" si="636"/>
        <v>61</v>
      </c>
      <c r="L3812" s="3" t="str">
        <f t="shared" si="637"/>
        <v/>
      </c>
      <c r="N3812" s="48" t="s">
        <v>52</v>
      </c>
      <c r="O3812" s="57">
        <f t="shared" si="638"/>
        <v>1</v>
      </c>
      <c r="P3812" s="36"/>
      <c r="Q3812"/>
      <c r="R3812" s="37"/>
      <c r="S3812" s="185"/>
      <c r="T3812" s="62" t="str">
        <f>IF(N3812&lt;&gt;"Choose Race",VLOOKUP(Q3812,'Riders Names'!A$2:B$582,2,FALSE),"")</f>
        <v/>
      </c>
      <c r="U3812" s="45" t="str">
        <f>IF(P3812&gt;0,VLOOKUP(Q3812,'Riders Names'!A$2:B$582,1,FALSE),"")</f>
        <v/>
      </c>
      <c r="X3812" s="7" t="str">
        <f>IF('My Races'!$H$2="All",Q3812,CONCATENATE(Q3812,N3812))</f>
        <v>Choose Race</v>
      </c>
    </row>
    <row r="3813" spans="1:24" hidden="1" x14ac:dyDescent="0.2">
      <c r="A3813" s="73" t="str">
        <f t="shared" si="633"/>
        <v/>
      </c>
      <c r="B3813" s="3" t="str">
        <f t="shared" si="631"/>
        <v/>
      </c>
      <c r="E3813" s="14" t="str">
        <f t="shared" si="632"/>
        <v/>
      </c>
      <c r="F3813" s="3">
        <f t="shared" si="639"/>
        <v>8</v>
      </c>
      <c r="G3813" s="3" t="str">
        <f t="shared" si="634"/>
        <v/>
      </c>
      <c r="H3813" s="3">
        <f t="shared" si="640"/>
        <v>0</v>
      </c>
      <c r="I3813" s="3" t="str">
        <f t="shared" si="635"/>
        <v/>
      </c>
      <c r="K3813" s="3">
        <f t="shared" si="636"/>
        <v>61</v>
      </c>
      <c r="L3813" s="3" t="str">
        <f t="shared" si="637"/>
        <v/>
      </c>
      <c r="N3813" s="48" t="s">
        <v>52</v>
      </c>
      <c r="O3813" s="57">
        <f t="shared" si="638"/>
        <v>1</v>
      </c>
      <c r="P3813" s="36"/>
      <c r="Q3813"/>
      <c r="R3813" s="37"/>
      <c r="S3813" s="185"/>
      <c r="T3813" s="62" t="str">
        <f>IF(N3813&lt;&gt;"Choose Race",VLOOKUP(Q3813,'Riders Names'!A$2:B$582,2,FALSE),"")</f>
        <v/>
      </c>
      <c r="U3813" s="45" t="str">
        <f>IF(P3813&gt;0,VLOOKUP(Q3813,'Riders Names'!A$2:B$582,1,FALSE),"")</f>
        <v/>
      </c>
      <c r="X3813" s="7" t="str">
        <f>IF('My Races'!$H$2="All",Q3813,CONCATENATE(Q3813,N3813))</f>
        <v>Choose Race</v>
      </c>
    </row>
    <row r="3814" spans="1:24" hidden="1" x14ac:dyDescent="0.2">
      <c r="A3814" s="73" t="str">
        <f t="shared" si="633"/>
        <v/>
      </c>
      <c r="B3814" s="3" t="str">
        <f t="shared" si="631"/>
        <v/>
      </c>
      <c r="E3814" s="14" t="str">
        <f t="shared" si="632"/>
        <v/>
      </c>
      <c r="F3814" s="3">
        <f t="shared" si="639"/>
        <v>8</v>
      </c>
      <c r="G3814" s="3" t="str">
        <f t="shared" si="634"/>
        <v/>
      </c>
      <c r="H3814" s="3">
        <f t="shared" si="640"/>
        <v>0</v>
      </c>
      <c r="I3814" s="3" t="str">
        <f t="shared" si="635"/>
        <v/>
      </c>
      <c r="K3814" s="3">
        <f t="shared" si="636"/>
        <v>61</v>
      </c>
      <c r="L3814" s="3" t="str">
        <f t="shared" si="637"/>
        <v/>
      </c>
      <c r="N3814" s="48" t="s">
        <v>52</v>
      </c>
      <c r="O3814" s="57">
        <f t="shared" si="638"/>
        <v>1</v>
      </c>
      <c r="P3814" s="36"/>
      <c r="Q3814"/>
      <c r="R3814" s="37"/>
      <c r="S3814" s="185"/>
      <c r="T3814" s="62" t="str">
        <f>IF(N3814&lt;&gt;"Choose Race",VLOOKUP(Q3814,'Riders Names'!A$2:B$582,2,FALSE),"")</f>
        <v/>
      </c>
      <c r="U3814" s="45" t="str">
        <f>IF(P3814&gt;0,VLOOKUP(Q3814,'Riders Names'!A$2:B$582,1,FALSE),"")</f>
        <v/>
      </c>
      <c r="X3814" s="7" t="str">
        <f>IF('My Races'!$H$2="All",Q3814,CONCATENATE(Q3814,N3814))</f>
        <v>Choose Race</v>
      </c>
    </row>
    <row r="3815" spans="1:24" hidden="1" x14ac:dyDescent="0.2">
      <c r="A3815" s="73" t="str">
        <f t="shared" si="633"/>
        <v/>
      </c>
      <c r="B3815" s="3" t="str">
        <f t="shared" si="631"/>
        <v/>
      </c>
      <c r="E3815" s="14" t="str">
        <f t="shared" si="632"/>
        <v/>
      </c>
      <c r="F3815" s="3">
        <f t="shared" si="639"/>
        <v>8</v>
      </c>
      <c r="G3815" s="3" t="str">
        <f t="shared" si="634"/>
        <v/>
      </c>
      <c r="H3815" s="3">
        <f t="shared" si="640"/>
        <v>0</v>
      </c>
      <c r="I3815" s="3" t="str">
        <f t="shared" si="635"/>
        <v/>
      </c>
      <c r="K3815" s="3">
        <f t="shared" si="636"/>
        <v>61</v>
      </c>
      <c r="L3815" s="3" t="str">
        <f t="shared" si="637"/>
        <v/>
      </c>
      <c r="N3815" s="48" t="s">
        <v>52</v>
      </c>
      <c r="O3815" s="57">
        <f t="shared" si="638"/>
        <v>1</v>
      </c>
      <c r="P3815" s="36"/>
      <c r="Q3815"/>
      <c r="R3815" s="37"/>
      <c r="S3815" s="185"/>
      <c r="T3815" s="62" t="str">
        <f>IF(N3815&lt;&gt;"Choose Race",VLOOKUP(Q3815,'Riders Names'!A$2:B$582,2,FALSE),"")</f>
        <v/>
      </c>
      <c r="U3815" s="45" t="str">
        <f>IF(P3815&gt;0,VLOOKUP(Q3815,'Riders Names'!A$2:B$582,1,FALSE),"")</f>
        <v/>
      </c>
      <c r="X3815" s="7" t="str">
        <f>IF('My Races'!$H$2="All",Q3815,CONCATENATE(Q3815,N3815))</f>
        <v>Choose Race</v>
      </c>
    </row>
    <row r="3816" spans="1:24" hidden="1" x14ac:dyDescent="0.2">
      <c r="A3816" s="73" t="str">
        <f t="shared" si="633"/>
        <v/>
      </c>
      <c r="B3816" s="3" t="str">
        <f t="shared" si="631"/>
        <v/>
      </c>
      <c r="E3816" s="14" t="str">
        <f t="shared" si="632"/>
        <v/>
      </c>
      <c r="F3816" s="3">
        <f t="shared" si="639"/>
        <v>8</v>
      </c>
      <c r="G3816" s="3" t="str">
        <f t="shared" si="634"/>
        <v/>
      </c>
      <c r="H3816" s="3">
        <f t="shared" si="640"/>
        <v>0</v>
      </c>
      <c r="I3816" s="3" t="str">
        <f t="shared" si="635"/>
        <v/>
      </c>
      <c r="K3816" s="3">
        <f t="shared" si="636"/>
        <v>61</v>
      </c>
      <c r="L3816" s="3" t="str">
        <f t="shared" si="637"/>
        <v/>
      </c>
      <c r="N3816" s="48" t="s">
        <v>52</v>
      </c>
      <c r="O3816" s="57">
        <f t="shared" si="638"/>
        <v>1</v>
      </c>
      <c r="P3816" s="36"/>
      <c r="Q3816"/>
      <c r="R3816" s="37"/>
      <c r="S3816" s="185"/>
      <c r="T3816" s="62" t="str">
        <f>IF(N3816&lt;&gt;"Choose Race",VLOOKUP(Q3816,'Riders Names'!A$2:B$582,2,FALSE),"")</f>
        <v/>
      </c>
      <c r="U3816" s="45" t="str">
        <f>IF(P3816&gt;0,VLOOKUP(Q3816,'Riders Names'!A$2:B$582,1,FALSE),"")</f>
        <v/>
      </c>
      <c r="X3816" s="7" t="str">
        <f>IF('My Races'!$H$2="All",Q3816,CONCATENATE(Q3816,N3816))</f>
        <v>Choose Race</v>
      </c>
    </row>
    <row r="3817" spans="1:24" hidden="1" x14ac:dyDescent="0.2">
      <c r="A3817" s="73" t="str">
        <f t="shared" si="633"/>
        <v/>
      </c>
      <c r="B3817" s="3" t="str">
        <f t="shared" si="631"/>
        <v/>
      </c>
      <c r="E3817" s="14" t="str">
        <f t="shared" si="632"/>
        <v/>
      </c>
      <c r="F3817" s="3">
        <f t="shared" si="639"/>
        <v>8</v>
      </c>
      <c r="G3817" s="3" t="str">
        <f t="shared" si="634"/>
        <v/>
      </c>
      <c r="H3817" s="3">
        <f t="shared" si="640"/>
        <v>0</v>
      </c>
      <c r="I3817" s="3" t="str">
        <f t="shared" si="635"/>
        <v/>
      </c>
      <c r="K3817" s="3">
        <f t="shared" si="636"/>
        <v>61</v>
      </c>
      <c r="L3817" s="3" t="str">
        <f t="shared" si="637"/>
        <v/>
      </c>
      <c r="N3817" s="48" t="s">
        <v>52</v>
      </c>
      <c r="O3817" s="57">
        <f t="shared" si="638"/>
        <v>1</v>
      </c>
      <c r="P3817" s="36"/>
      <c r="Q3817"/>
      <c r="R3817" s="37"/>
      <c r="S3817" s="185"/>
      <c r="T3817" s="62" t="str">
        <f>IF(N3817&lt;&gt;"Choose Race",VLOOKUP(Q3817,'Riders Names'!A$2:B$582,2,FALSE),"")</f>
        <v/>
      </c>
      <c r="U3817" s="45" t="str">
        <f>IF(P3817&gt;0,VLOOKUP(Q3817,'Riders Names'!A$2:B$582,1,FALSE),"")</f>
        <v/>
      </c>
      <c r="X3817" s="7" t="str">
        <f>IF('My Races'!$H$2="All",Q3817,CONCATENATE(Q3817,N3817))</f>
        <v>Choose Race</v>
      </c>
    </row>
    <row r="3818" spans="1:24" hidden="1" x14ac:dyDescent="0.2">
      <c r="A3818" s="73" t="str">
        <f t="shared" si="633"/>
        <v/>
      </c>
      <c r="B3818" s="3" t="str">
        <f t="shared" si="631"/>
        <v/>
      </c>
      <c r="E3818" s="14" t="str">
        <f t="shared" si="632"/>
        <v/>
      </c>
      <c r="F3818" s="3">
        <f t="shared" si="639"/>
        <v>8</v>
      </c>
      <c r="G3818" s="3" t="str">
        <f t="shared" si="634"/>
        <v/>
      </c>
      <c r="H3818" s="3">
        <f t="shared" si="640"/>
        <v>0</v>
      </c>
      <c r="I3818" s="3" t="str">
        <f t="shared" si="635"/>
        <v/>
      </c>
      <c r="K3818" s="3">
        <f t="shared" si="636"/>
        <v>61</v>
      </c>
      <c r="L3818" s="3" t="str">
        <f t="shared" si="637"/>
        <v/>
      </c>
      <c r="N3818" s="48" t="s">
        <v>52</v>
      </c>
      <c r="O3818" s="57">
        <f t="shared" si="638"/>
        <v>1</v>
      </c>
      <c r="P3818" s="36"/>
      <c r="Q3818"/>
      <c r="R3818" s="37"/>
      <c r="S3818" s="185"/>
      <c r="T3818" s="62" t="str">
        <f>IF(N3818&lt;&gt;"Choose Race",VLOOKUP(Q3818,'Riders Names'!A$2:B$582,2,FALSE),"")</f>
        <v/>
      </c>
      <c r="U3818" s="45" t="str">
        <f>IF(P3818&gt;0,VLOOKUP(Q3818,'Riders Names'!A$2:B$582,1,FALSE),"")</f>
        <v/>
      </c>
      <c r="X3818" s="7" t="str">
        <f>IF('My Races'!$H$2="All",Q3818,CONCATENATE(Q3818,N3818))</f>
        <v>Choose Race</v>
      </c>
    </row>
    <row r="3819" spans="1:24" hidden="1" x14ac:dyDescent="0.2">
      <c r="A3819" s="73" t="str">
        <f t="shared" si="633"/>
        <v/>
      </c>
      <c r="B3819" s="3" t="str">
        <f t="shared" si="631"/>
        <v/>
      </c>
      <c r="E3819" s="14" t="str">
        <f t="shared" si="632"/>
        <v/>
      </c>
      <c r="F3819" s="3">
        <f t="shared" si="639"/>
        <v>8</v>
      </c>
      <c r="G3819" s="3" t="str">
        <f t="shared" si="634"/>
        <v/>
      </c>
      <c r="H3819" s="3">
        <f t="shared" si="640"/>
        <v>0</v>
      </c>
      <c r="I3819" s="3" t="str">
        <f t="shared" si="635"/>
        <v/>
      </c>
      <c r="K3819" s="3">
        <f t="shared" si="636"/>
        <v>61</v>
      </c>
      <c r="L3819" s="3" t="str">
        <f t="shared" si="637"/>
        <v/>
      </c>
      <c r="N3819" s="48" t="s">
        <v>52</v>
      </c>
      <c r="O3819" s="57">
        <f t="shared" si="638"/>
        <v>1</v>
      </c>
      <c r="P3819" s="36"/>
      <c r="Q3819"/>
      <c r="R3819" s="37"/>
      <c r="S3819" s="185"/>
      <c r="T3819" s="62" t="str">
        <f>IF(N3819&lt;&gt;"Choose Race",VLOOKUP(Q3819,'Riders Names'!A$2:B$582,2,FALSE),"")</f>
        <v/>
      </c>
      <c r="U3819" s="45" t="str">
        <f>IF(P3819&gt;0,VLOOKUP(Q3819,'Riders Names'!A$2:B$582,1,FALSE),"")</f>
        <v/>
      </c>
      <c r="X3819" s="7" t="str">
        <f>IF('My Races'!$H$2="All",Q3819,CONCATENATE(Q3819,N3819))</f>
        <v>Choose Race</v>
      </c>
    </row>
    <row r="3820" spans="1:24" hidden="1" x14ac:dyDescent="0.2">
      <c r="A3820" s="73" t="str">
        <f t="shared" si="633"/>
        <v/>
      </c>
      <c r="B3820" s="3" t="str">
        <f t="shared" si="631"/>
        <v/>
      </c>
      <c r="E3820" s="14" t="str">
        <f t="shared" si="632"/>
        <v/>
      </c>
      <c r="F3820" s="3">
        <f t="shared" si="639"/>
        <v>8</v>
      </c>
      <c r="G3820" s="3" t="str">
        <f t="shared" si="634"/>
        <v/>
      </c>
      <c r="H3820" s="3">
        <f t="shared" si="640"/>
        <v>0</v>
      </c>
      <c r="I3820" s="3" t="str">
        <f t="shared" si="635"/>
        <v/>
      </c>
      <c r="K3820" s="3">
        <f t="shared" si="636"/>
        <v>61</v>
      </c>
      <c r="L3820" s="3" t="str">
        <f t="shared" si="637"/>
        <v/>
      </c>
      <c r="N3820" s="48" t="s">
        <v>52</v>
      </c>
      <c r="O3820" s="57">
        <f t="shared" si="638"/>
        <v>1</v>
      </c>
      <c r="P3820" s="36"/>
      <c r="Q3820"/>
      <c r="R3820" s="37"/>
      <c r="S3820" s="185"/>
      <c r="T3820" s="62" t="str">
        <f>IF(N3820&lt;&gt;"Choose Race",VLOOKUP(Q3820,'Riders Names'!A$2:B$582,2,FALSE),"")</f>
        <v/>
      </c>
      <c r="U3820" s="45" t="str">
        <f>IF(P3820&gt;0,VLOOKUP(Q3820,'Riders Names'!A$2:B$582,1,FALSE),"")</f>
        <v/>
      </c>
      <c r="X3820" s="7" t="str">
        <f>IF('My Races'!$H$2="All",Q3820,CONCATENATE(Q3820,N3820))</f>
        <v>Choose Race</v>
      </c>
    </row>
    <row r="3821" spans="1:24" hidden="1" x14ac:dyDescent="0.2">
      <c r="A3821" s="73" t="str">
        <f t="shared" si="633"/>
        <v/>
      </c>
      <c r="B3821" s="3" t="str">
        <f t="shared" si="631"/>
        <v/>
      </c>
      <c r="E3821" s="14" t="str">
        <f t="shared" si="632"/>
        <v/>
      </c>
      <c r="F3821" s="3">
        <f t="shared" si="639"/>
        <v>8</v>
      </c>
      <c r="G3821" s="3" t="str">
        <f t="shared" si="634"/>
        <v/>
      </c>
      <c r="H3821" s="3">
        <f t="shared" si="640"/>
        <v>0</v>
      </c>
      <c r="I3821" s="3" t="str">
        <f t="shared" si="635"/>
        <v/>
      </c>
      <c r="K3821" s="3">
        <f t="shared" si="636"/>
        <v>61</v>
      </c>
      <c r="L3821" s="3" t="str">
        <f t="shared" si="637"/>
        <v/>
      </c>
      <c r="N3821" s="48" t="s">
        <v>52</v>
      </c>
      <c r="O3821" s="57">
        <f t="shared" si="638"/>
        <v>1</v>
      </c>
      <c r="P3821" s="36"/>
      <c r="Q3821"/>
      <c r="R3821" s="37"/>
      <c r="S3821" s="185"/>
      <c r="T3821" s="62" t="str">
        <f>IF(N3821&lt;&gt;"Choose Race",VLOOKUP(Q3821,'Riders Names'!A$2:B$582,2,FALSE),"")</f>
        <v/>
      </c>
      <c r="U3821" s="45" t="str">
        <f>IF(P3821&gt;0,VLOOKUP(Q3821,'Riders Names'!A$2:B$582,1,FALSE),"")</f>
        <v/>
      </c>
      <c r="X3821" s="7" t="str">
        <f>IF('My Races'!$H$2="All",Q3821,CONCATENATE(Q3821,N3821))</f>
        <v>Choose Race</v>
      </c>
    </row>
    <row r="3822" spans="1:24" hidden="1" x14ac:dyDescent="0.2">
      <c r="A3822" s="73" t="str">
        <f t="shared" si="633"/>
        <v/>
      </c>
      <c r="B3822" s="3" t="str">
        <f t="shared" si="631"/>
        <v/>
      </c>
      <c r="E3822" s="14" t="str">
        <f t="shared" si="632"/>
        <v/>
      </c>
      <c r="F3822" s="3">
        <f t="shared" si="639"/>
        <v>8</v>
      </c>
      <c r="G3822" s="3" t="str">
        <f t="shared" si="634"/>
        <v/>
      </c>
      <c r="H3822" s="3">
        <f t="shared" si="640"/>
        <v>0</v>
      </c>
      <c r="I3822" s="3" t="str">
        <f t="shared" si="635"/>
        <v/>
      </c>
      <c r="K3822" s="3">
        <f t="shared" si="636"/>
        <v>61</v>
      </c>
      <c r="L3822" s="3" t="str">
        <f t="shared" si="637"/>
        <v/>
      </c>
      <c r="N3822" s="48" t="s">
        <v>52</v>
      </c>
      <c r="O3822" s="57">
        <f t="shared" si="638"/>
        <v>1</v>
      </c>
      <c r="P3822" s="36"/>
      <c r="Q3822"/>
      <c r="R3822" s="37"/>
      <c r="S3822" s="185"/>
      <c r="T3822" s="62" t="str">
        <f>IF(N3822&lt;&gt;"Choose Race",VLOOKUP(Q3822,'Riders Names'!A$2:B$582,2,FALSE),"")</f>
        <v/>
      </c>
      <c r="U3822" s="45" t="str">
        <f>IF(P3822&gt;0,VLOOKUP(Q3822,'Riders Names'!A$2:B$582,1,FALSE),"")</f>
        <v/>
      </c>
      <c r="X3822" s="7" t="str">
        <f>IF('My Races'!$H$2="All",Q3822,CONCATENATE(Q3822,N3822))</f>
        <v>Choose Race</v>
      </c>
    </row>
    <row r="3823" spans="1:24" hidden="1" x14ac:dyDescent="0.2">
      <c r="A3823" s="73" t="str">
        <f t="shared" si="633"/>
        <v/>
      </c>
      <c r="B3823" s="3" t="str">
        <f t="shared" si="631"/>
        <v/>
      </c>
      <c r="E3823" s="14" t="str">
        <f t="shared" si="632"/>
        <v/>
      </c>
      <c r="F3823" s="3">
        <f t="shared" si="639"/>
        <v>8</v>
      </c>
      <c r="G3823" s="3" t="str">
        <f t="shared" si="634"/>
        <v/>
      </c>
      <c r="H3823" s="3">
        <f t="shared" si="640"/>
        <v>0</v>
      </c>
      <c r="I3823" s="3" t="str">
        <f t="shared" si="635"/>
        <v/>
      </c>
      <c r="K3823" s="3">
        <f t="shared" si="636"/>
        <v>61</v>
      </c>
      <c r="L3823" s="3" t="str">
        <f t="shared" si="637"/>
        <v/>
      </c>
      <c r="N3823" s="48" t="s">
        <v>52</v>
      </c>
      <c r="O3823" s="57">
        <f t="shared" si="638"/>
        <v>1</v>
      </c>
      <c r="P3823" s="36"/>
      <c r="Q3823"/>
      <c r="R3823" s="37"/>
      <c r="S3823" s="185"/>
      <c r="T3823" s="62" t="str">
        <f>IF(N3823&lt;&gt;"Choose Race",VLOOKUP(Q3823,'Riders Names'!A$2:B$582,2,FALSE),"")</f>
        <v/>
      </c>
      <c r="U3823" s="45" t="str">
        <f>IF(P3823&gt;0,VLOOKUP(Q3823,'Riders Names'!A$2:B$582,1,FALSE),"")</f>
        <v/>
      </c>
      <c r="X3823" s="7" t="str">
        <f>IF('My Races'!$H$2="All",Q3823,CONCATENATE(Q3823,N3823))</f>
        <v>Choose Race</v>
      </c>
    </row>
    <row r="3824" spans="1:24" hidden="1" x14ac:dyDescent="0.2">
      <c r="A3824" s="73" t="str">
        <f t="shared" si="633"/>
        <v/>
      </c>
      <c r="B3824" s="3" t="str">
        <f t="shared" si="631"/>
        <v/>
      </c>
      <c r="E3824" s="14" t="str">
        <f t="shared" si="632"/>
        <v/>
      </c>
      <c r="F3824" s="3">
        <f t="shared" si="639"/>
        <v>8</v>
      </c>
      <c r="G3824" s="3" t="str">
        <f t="shared" si="634"/>
        <v/>
      </c>
      <c r="H3824" s="3">
        <f t="shared" si="640"/>
        <v>0</v>
      </c>
      <c r="I3824" s="3" t="str">
        <f t="shared" si="635"/>
        <v/>
      </c>
      <c r="K3824" s="3">
        <f t="shared" si="636"/>
        <v>61</v>
      </c>
      <c r="L3824" s="3" t="str">
        <f t="shared" si="637"/>
        <v/>
      </c>
      <c r="N3824" s="48" t="s">
        <v>52</v>
      </c>
      <c r="O3824" s="57">
        <f t="shared" si="638"/>
        <v>1</v>
      </c>
      <c r="P3824" s="36"/>
      <c r="Q3824"/>
      <c r="R3824" s="37"/>
      <c r="S3824" s="185"/>
      <c r="T3824" s="62" t="str">
        <f>IF(N3824&lt;&gt;"Choose Race",VLOOKUP(Q3824,'Riders Names'!A$2:B$582,2,FALSE),"")</f>
        <v/>
      </c>
      <c r="U3824" s="45" t="str">
        <f>IF(P3824&gt;0,VLOOKUP(Q3824,'Riders Names'!A$2:B$582,1,FALSE),"")</f>
        <v/>
      </c>
      <c r="X3824" s="7" t="str">
        <f>IF('My Races'!$H$2="All",Q3824,CONCATENATE(Q3824,N3824))</f>
        <v>Choose Race</v>
      </c>
    </row>
    <row r="3825" spans="1:24" hidden="1" x14ac:dyDescent="0.2">
      <c r="A3825" s="73" t="str">
        <f t="shared" si="633"/>
        <v/>
      </c>
      <c r="B3825" s="3" t="str">
        <f t="shared" si="631"/>
        <v/>
      </c>
      <c r="E3825" s="14" t="str">
        <f t="shared" si="632"/>
        <v/>
      </c>
      <c r="F3825" s="3">
        <f t="shared" si="639"/>
        <v>8</v>
      </c>
      <c r="G3825" s="3" t="str">
        <f t="shared" si="634"/>
        <v/>
      </c>
      <c r="H3825" s="3">
        <f t="shared" si="640"/>
        <v>0</v>
      </c>
      <c r="I3825" s="3" t="str">
        <f t="shared" si="635"/>
        <v/>
      </c>
      <c r="K3825" s="3">
        <f t="shared" si="636"/>
        <v>61</v>
      </c>
      <c r="L3825" s="3" t="str">
        <f t="shared" si="637"/>
        <v/>
      </c>
      <c r="N3825" s="48" t="s">
        <v>52</v>
      </c>
      <c r="O3825" s="57">
        <f t="shared" si="638"/>
        <v>1</v>
      </c>
      <c r="P3825" s="36"/>
      <c r="Q3825"/>
      <c r="R3825" s="37"/>
      <c r="S3825" s="185"/>
      <c r="T3825" s="62" t="str">
        <f>IF(N3825&lt;&gt;"Choose Race",VLOOKUP(Q3825,'Riders Names'!A$2:B$582,2,FALSE),"")</f>
        <v/>
      </c>
      <c r="U3825" s="45" t="str">
        <f>IF(P3825&gt;0,VLOOKUP(Q3825,'Riders Names'!A$2:B$582,1,FALSE),"")</f>
        <v/>
      </c>
      <c r="X3825" s="7" t="str">
        <f>IF('My Races'!$H$2="All",Q3825,CONCATENATE(Q3825,N3825))</f>
        <v>Choose Race</v>
      </c>
    </row>
    <row r="3826" spans="1:24" hidden="1" x14ac:dyDescent="0.2">
      <c r="A3826" s="73" t="str">
        <f t="shared" si="633"/>
        <v/>
      </c>
      <c r="B3826" s="3" t="str">
        <f t="shared" si="631"/>
        <v/>
      </c>
      <c r="E3826" s="14" t="str">
        <f t="shared" si="632"/>
        <v/>
      </c>
      <c r="F3826" s="3">
        <f t="shared" si="639"/>
        <v>8</v>
      </c>
      <c r="G3826" s="3" t="str">
        <f t="shared" si="634"/>
        <v/>
      </c>
      <c r="H3826" s="3">
        <f t="shared" si="640"/>
        <v>0</v>
      </c>
      <c r="I3826" s="3" t="str">
        <f t="shared" si="635"/>
        <v/>
      </c>
      <c r="K3826" s="3">
        <f t="shared" si="636"/>
        <v>61</v>
      </c>
      <c r="L3826" s="3" t="str">
        <f t="shared" si="637"/>
        <v/>
      </c>
      <c r="N3826" s="48" t="s">
        <v>52</v>
      </c>
      <c r="O3826" s="57">
        <f t="shared" si="638"/>
        <v>1</v>
      </c>
      <c r="P3826" s="36"/>
      <c r="Q3826"/>
      <c r="R3826" s="37"/>
      <c r="S3826" s="185"/>
      <c r="T3826" s="62" t="str">
        <f>IF(N3826&lt;&gt;"Choose Race",VLOOKUP(Q3826,'Riders Names'!A$2:B$582,2,FALSE),"")</f>
        <v/>
      </c>
      <c r="U3826" s="45" t="str">
        <f>IF(P3826&gt;0,VLOOKUP(Q3826,'Riders Names'!A$2:B$582,1,FALSE),"")</f>
        <v/>
      </c>
      <c r="X3826" s="7" t="str">
        <f>IF('My Races'!$H$2="All",Q3826,CONCATENATE(Q3826,N3826))</f>
        <v>Choose Race</v>
      </c>
    </row>
    <row r="3827" spans="1:24" hidden="1" x14ac:dyDescent="0.2">
      <c r="A3827" s="73" t="str">
        <f t="shared" si="633"/>
        <v/>
      </c>
      <c r="B3827" s="3" t="str">
        <f t="shared" si="631"/>
        <v/>
      </c>
      <c r="E3827" s="14" t="str">
        <f t="shared" si="632"/>
        <v/>
      </c>
      <c r="F3827" s="3">
        <f t="shared" si="639"/>
        <v>8</v>
      </c>
      <c r="G3827" s="3" t="str">
        <f t="shared" si="634"/>
        <v/>
      </c>
      <c r="H3827" s="3">
        <f t="shared" si="640"/>
        <v>0</v>
      </c>
      <c r="I3827" s="3" t="str">
        <f t="shared" si="635"/>
        <v/>
      </c>
      <c r="K3827" s="3">
        <f t="shared" si="636"/>
        <v>61</v>
      </c>
      <c r="L3827" s="3" t="str">
        <f t="shared" si="637"/>
        <v/>
      </c>
      <c r="N3827" s="48" t="s">
        <v>52</v>
      </c>
      <c r="O3827" s="57">
        <f t="shared" si="638"/>
        <v>1</v>
      </c>
      <c r="P3827" s="36"/>
      <c r="Q3827"/>
      <c r="R3827" s="37"/>
      <c r="S3827" s="185"/>
      <c r="T3827" s="62" t="str">
        <f>IF(N3827&lt;&gt;"Choose Race",VLOOKUP(Q3827,'Riders Names'!A$2:B$582,2,FALSE),"")</f>
        <v/>
      </c>
      <c r="U3827" s="45" t="str">
        <f>IF(P3827&gt;0,VLOOKUP(Q3827,'Riders Names'!A$2:B$582,1,FALSE),"")</f>
        <v/>
      </c>
      <c r="X3827" s="7" t="str">
        <f>IF('My Races'!$H$2="All",Q3827,CONCATENATE(Q3827,N3827))</f>
        <v>Choose Race</v>
      </c>
    </row>
    <row r="3828" spans="1:24" hidden="1" x14ac:dyDescent="0.2">
      <c r="A3828" s="73" t="str">
        <f t="shared" si="633"/>
        <v/>
      </c>
      <c r="B3828" s="3" t="str">
        <f t="shared" si="631"/>
        <v/>
      </c>
      <c r="E3828" s="14" t="str">
        <f t="shared" si="632"/>
        <v/>
      </c>
      <c r="F3828" s="3">
        <f t="shared" si="639"/>
        <v>8</v>
      </c>
      <c r="G3828" s="3" t="str">
        <f t="shared" si="634"/>
        <v/>
      </c>
      <c r="H3828" s="3">
        <f t="shared" si="640"/>
        <v>0</v>
      </c>
      <c r="I3828" s="3" t="str">
        <f t="shared" si="635"/>
        <v/>
      </c>
      <c r="K3828" s="3">
        <f t="shared" si="636"/>
        <v>61</v>
      </c>
      <c r="L3828" s="3" t="str">
        <f t="shared" si="637"/>
        <v/>
      </c>
      <c r="N3828" s="48" t="s">
        <v>52</v>
      </c>
      <c r="O3828" s="57">
        <f t="shared" si="638"/>
        <v>1</v>
      </c>
      <c r="P3828" s="36"/>
      <c r="Q3828"/>
      <c r="R3828" s="37"/>
      <c r="S3828" s="185"/>
      <c r="T3828" s="62" t="str">
        <f>IF(N3828&lt;&gt;"Choose Race",VLOOKUP(Q3828,'Riders Names'!A$2:B$582,2,FALSE),"")</f>
        <v/>
      </c>
      <c r="U3828" s="45" t="str">
        <f>IF(P3828&gt;0,VLOOKUP(Q3828,'Riders Names'!A$2:B$582,1,FALSE),"")</f>
        <v/>
      </c>
      <c r="X3828" s="7" t="str">
        <f>IF('My Races'!$H$2="All",Q3828,CONCATENATE(Q3828,N3828))</f>
        <v>Choose Race</v>
      </c>
    </row>
    <row r="3829" spans="1:24" hidden="1" x14ac:dyDescent="0.2">
      <c r="A3829" s="73" t="str">
        <f t="shared" si="633"/>
        <v/>
      </c>
      <c r="B3829" s="3" t="str">
        <f t="shared" si="631"/>
        <v/>
      </c>
      <c r="E3829" s="14" t="str">
        <f t="shared" si="632"/>
        <v/>
      </c>
      <c r="F3829" s="3">
        <f t="shared" si="639"/>
        <v>8</v>
      </c>
      <c r="G3829" s="3" t="str">
        <f t="shared" si="634"/>
        <v/>
      </c>
      <c r="H3829" s="3">
        <f t="shared" si="640"/>
        <v>0</v>
      </c>
      <c r="I3829" s="3" t="str">
        <f t="shared" si="635"/>
        <v/>
      </c>
      <c r="K3829" s="3">
        <f t="shared" si="636"/>
        <v>61</v>
      </c>
      <c r="L3829" s="3" t="str">
        <f t="shared" si="637"/>
        <v/>
      </c>
      <c r="N3829" s="48" t="s">
        <v>52</v>
      </c>
      <c r="O3829" s="57">
        <f t="shared" si="638"/>
        <v>1</v>
      </c>
      <c r="P3829" s="36"/>
      <c r="Q3829"/>
      <c r="R3829" s="37"/>
      <c r="S3829" s="185"/>
      <c r="T3829" s="62" t="str">
        <f>IF(N3829&lt;&gt;"Choose Race",VLOOKUP(Q3829,'Riders Names'!A$2:B$582,2,FALSE),"")</f>
        <v/>
      </c>
      <c r="U3829" s="45" t="str">
        <f>IF(P3829&gt;0,VLOOKUP(Q3829,'Riders Names'!A$2:B$582,1,FALSE),"")</f>
        <v/>
      </c>
      <c r="X3829" s="7" t="str">
        <f>IF('My Races'!$H$2="All",Q3829,CONCATENATE(Q3829,N3829))</f>
        <v>Choose Race</v>
      </c>
    </row>
    <row r="3830" spans="1:24" hidden="1" x14ac:dyDescent="0.2">
      <c r="A3830" s="73" t="str">
        <f t="shared" si="633"/>
        <v/>
      </c>
      <c r="B3830" s="3" t="str">
        <f t="shared" si="631"/>
        <v/>
      </c>
      <c r="E3830" s="14" t="str">
        <f t="shared" si="632"/>
        <v/>
      </c>
      <c r="F3830" s="3">
        <f t="shared" si="639"/>
        <v>8</v>
      </c>
      <c r="G3830" s="3" t="str">
        <f t="shared" si="634"/>
        <v/>
      </c>
      <c r="H3830" s="3">
        <f t="shared" si="640"/>
        <v>0</v>
      </c>
      <c r="I3830" s="3" t="str">
        <f t="shared" si="635"/>
        <v/>
      </c>
      <c r="K3830" s="3">
        <f t="shared" si="636"/>
        <v>61</v>
      </c>
      <c r="L3830" s="3" t="str">
        <f t="shared" si="637"/>
        <v/>
      </c>
      <c r="N3830" s="48" t="s">
        <v>52</v>
      </c>
      <c r="O3830" s="57">
        <f t="shared" si="638"/>
        <v>1</v>
      </c>
      <c r="P3830" s="36"/>
      <c r="Q3830"/>
      <c r="R3830" s="37"/>
      <c r="S3830" s="185"/>
      <c r="T3830" s="62" t="str">
        <f>IF(N3830&lt;&gt;"Choose Race",VLOOKUP(Q3830,'Riders Names'!A$2:B$582,2,FALSE),"")</f>
        <v/>
      </c>
      <c r="U3830" s="45" t="str">
        <f>IF(P3830&gt;0,VLOOKUP(Q3830,'Riders Names'!A$2:B$582,1,FALSE),"")</f>
        <v/>
      </c>
      <c r="X3830" s="7" t="str">
        <f>IF('My Races'!$H$2="All",Q3830,CONCATENATE(Q3830,N3830))</f>
        <v>Choose Race</v>
      </c>
    </row>
    <row r="3831" spans="1:24" hidden="1" x14ac:dyDescent="0.2">
      <c r="A3831" s="73" t="str">
        <f t="shared" si="633"/>
        <v/>
      </c>
      <c r="B3831" s="3" t="str">
        <f t="shared" si="631"/>
        <v/>
      </c>
      <c r="E3831" s="14" t="str">
        <f t="shared" si="632"/>
        <v/>
      </c>
      <c r="F3831" s="3">
        <f t="shared" si="639"/>
        <v>8</v>
      </c>
      <c r="G3831" s="3" t="str">
        <f t="shared" si="634"/>
        <v/>
      </c>
      <c r="H3831" s="3">
        <f t="shared" si="640"/>
        <v>0</v>
      </c>
      <c r="I3831" s="3" t="str">
        <f t="shared" si="635"/>
        <v/>
      </c>
      <c r="K3831" s="3">
        <f t="shared" si="636"/>
        <v>61</v>
      </c>
      <c r="L3831" s="3" t="str">
        <f t="shared" si="637"/>
        <v/>
      </c>
      <c r="N3831" s="48" t="s">
        <v>52</v>
      </c>
      <c r="O3831" s="57">
        <f t="shared" si="638"/>
        <v>1</v>
      </c>
      <c r="P3831" s="36"/>
      <c r="Q3831"/>
      <c r="R3831" s="37"/>
      <c r="S3831" s="185"/>
      <c r="T3831" s="62" t="str">
        <f>IF(N3831&lt;&gt;"Choose Race",VLOOKUP(Q3831,'Riders Names'!A$2:B$582,2,FALSE),"")</f>
        <v/>
      </c>
      <c r="U3831" s="45" t="str">
        <f>IF(P3831&gt;0,VLOOKUP(Q3831,'Riders Names'!A$2:B$582,1,FALSE),"")</f>
        <v/>
      </c>
      <c r="X3831" s="7" t="str">
        <f>IF('My Races'!$H$2="All",Q3831,CONCATENATE(Q3831,N3831))</f>
        <v>Choose Race</v>
      </c>
    </row>
    <row r="3832" spans="1:24" hidden="1" x14ac:dyDescent="0.2">
      <c r="A3832" s="73" t="str">
        <f t="shared" si="633"/>
        <v/>
      </c>
      <c r="B3832" s="3" t="str">
        <f t="shared" si="631"/>
        <v/>
      </c>
      <c r="E3832" s="14" t="str">
        <f t="shared" si="632"/>
        <v/>
      </c>
      <c r="F3832" s="3">
        <f t="shared" si="639"/>
        <v>8</v>
      </c>
      <c r="G3832" s="3" t="str">
        <f t="shared" si="634"/>
        <v/>
      </c>
      <c r="H3832" s="3">
        <f t="shared" si="640"/>
        <v>0</v>
      </c>
      <c r="I3832" s="3" t="str">
        <f t="shared" si="635"/>
        <v/>
      </c>
      <c r="K3832" s="3">
        <f t="shared" si="636"/>
        <v>61</v>
      </c>
      <c r="L3832" s="3" t="str">
        <f t="shared" si="637"/>
        <v/>
      </c>
      <c r="N3832" s="48" t="s">
        <v>52</v>
      </c>
      <c r="O3832" s="57">
        <f t="shared" si="638"/>
        <v>1</v>
      </c>
      <c r="P3832" s="36"/>
      <c r="Q3832"/>
      <c r="R3832" s="37"/>
      <c r="S3832" s="185"/>
      <c r="T3832" s="62" t="str">
        <f>IF(N3832&lt;&gt;"Choose Race",VLOOKUP(Q3832,'Riders Names'!A$2:B$582,2,FALSE),"")</f>
        <v/>
      </c>
      <c r="U3832" s="45" t="str">
        <f>IF(P3832&gt;0,VLOOKUP(Q3832,'Riders Names'!A$2:B$582,1,FALSE),"")</f>
        <v/>
      </c>
      <c r="X3832" s="7" t="str">
        <f>IF('My Races'!$H$2="All",Q3832,CONCATENATE(Q3832,N3832))</f>
        <v>Choose Race</v>
      </c>
    </row>
    <row r="3833" spans="1:24" hidden="1" x14ac:dyDescent="0.2">
      <c r="A3833" s="73" t="str">
        <f t="shared" si="633"/>
        <v/>
      </c>
      <c r="B3833" s="3" t="str">
        <f t="shared" si="631"/>
        <v/>
      </c>
      <c r="E3833" s="14" t="str">
        <f t="shared" si="632"/>
        <v/>
      </c>
      <c r="F3833" s="3">
        <f t="shared" si="639"/>
        <v>8</v>
      </c>
      <c r="G3833" s="3" t="str">
        <f t="shared" si="634"/>
        <v/>
      </c>
      <c r="H3833" s="3">
        <f t="shared" si="640"/>
        <v>0</v>
      </c>
      <c r="I3833" s="3" t="str">
        <f t="shared" si="635"/>
        <v/>
      </c>
      <c r="K3833" s="3">
        <f t="shared" si="636"/>
        <v>61</v>
      </c>
      <c r="L3833" s="3" t="str">
        <f t="shared" si="637"/>
        <v/>
      </c>
      <c r="N3833" s="48" t="s">
        <v>52</v>
      </c>
      <c r="O3833" s="57">
        <f t="shared" si="638"/>
        <v>1</v>
      </c>
      <c r="P3833" s="36"/>
      <c r="Q3833"/>
      <c r="R3833" s="37"/>
      <c r="S3833" s="185"/>
      <c r="T3833" s="62" t="str">
        <f>IF(N3833&lt;&gt;"Choose Race",VLOOKUP(Q3833,'Riders Names'!A$2:B$582,2,FALSE),"")</f>
        <v/>
      </c>
      <c r="U3833" s="45" t="str">
        <f>IF(P3833&gt;0,VLOOKUP(Q3833,'Riders Names'!A$2:B$582,1,FALSE),"")</f>
        <v/>
      </c>
      <c r="X3833" s="7" t="str">
        <f>IF('My Races'!$H$2="All",Q3833,CONCATENATE(Q3833,N3833))</f>
        <v>Choose Race</v>
      </c>
    </row>
    <row r="3834" spans="1:24" hidden="1" x14ac:dyDescent="0.2">
      <c r="A3834" s="73" t="str">
        <f t="shared" si="633"/>
        <v/>
      </c>
      <c r="B3834" s="3" t="str">
        <f t="shared" si="631"/>
        <v/>
      </c>
      <c r="E3834" s="14" t="str">
        <f t="shared" si="632"/>
        <v/>
      </c>
      <c r="F3834" s="3">
        <f t="shared" si="639"/>
        <v>8</v>
      </c>
      <c r="G3834" s="3" t="str">
        <f t="shared" si="634"/>
        <v/>
      </c>
      <c r="H3834" s="3">
        <f t="shared" si="640"/>
        <v>0</v>
      </c>
      <c r="I3834" s="3" t="str">
        <f t="shared" si="635"/>
        <v/>
      </c>
      <c r="K3834" s="3">
        <f t="shared" si="636"/>
        <v>61</v>
      </c>
      <c r="L3834" s="3" t="str">
        <f t="shared" si="637"/>
        <v/>
      </c>
      <c r="N3834" s="48" t="s">
        <v>52</v>
      </c>
      <c r="O3834" s="57">
        <f t="shared" si="638"/>
        <v>1</v>
      </c>
      <c r="P3834" s="36"/>
      <c r="Q3834"/>
      <c r="R3834" s="37"/>
      <c r="S3834" s="185"/>
      <c r="T3834" s="62" t="str">
        <f>IF(N3834&lt;&gt;"Choose Race",VLOOKUP(Q3834,'Riders Names'!A$2:B$582,2,FALSE),"")</f>
        <v/>
      </c>
      <c r="U3834" s="45" t="str">
        <f>IF(P3834&gt;0,VLOOKUP(Q3834,'Riders Names'!A$2:B$582,1,FALSE),"")</f>
        <v/>
      </c>
      <c r="X3834" s="7" t="str">
        <f>IF('My Races'!$H$2="All",Q3834,CONCATENATE(Q3834,N3834))</f>
        <v>Choose Race</v>
      </c>
    </row>
    <row r="3835" spans="1:24" hidden="1" x14ac:dyDescent="0.2">
      <c r="A3835" s="73" t="str">
        <f t="shared" si="633"/>
        <v/>
      </c>
      <c r="B3835" s="3" t="str">
        <f t="shared" si="631"/>
        <v/>
      </c>
      <c r="E3835" s="14" t="str">
        <f t="shared" si="632"/>
        <v/>
      </c>
      <c r="F3835" s="3">
        <f t="shared" si="639"/>
        <v>8</v>
      </c>
      <c r="G3835" s="3" t="str">
        <f t="shared" si="634"/>
        <v/>
      </c>
      <c r="H3835" s="3">
        <f t="shared" si="640"/>
        <v>0</v>
      </c>
      <c r="I3835" s="3" t="str">
        <f t="shared" si="635"/>
        <v/>
      </c>
      <c r="K3835" s="3">
        <f t="shared" si="636"/>
        <v>61</v>
      </c>
      <c r="L3835" s="3" t="str">
        <f t="shared" si="637"/>
        <v/>
      </c>
      <c r="N3835" s="48" t="s">
        <v>52</v>
      </c>
      <c r="O3835" s="57">
        <f t="shared" si="638"/>
        <v>1</v>
      </c>
      <c r="P3835" s="36"/>
      <c r="Q3835"/>
      <c r="R3835" s="37"/>
      <c r="S3835" s="185"/>
      <c r="T3835" s="62" t="str">
        <f>IF(N3835&lt;&gt;"Choose Race",VLOOKUP(Q3835,'Riders Names'!A$2:B$582,2,FALSE),"")</f>
        <v/>
      </c>
      <c r="U3835" s="45" t="str">
        <f>IF(P3835&gt;0,VLOOKUP(Q3835,'Riders Names'!A$2:B$582,1,FALSE),"")</f>
        <v/>
      </c>
      <c r="X3835" s="7" t="str">
        <f>IF('My Races'!$H$2="All",Q3835,CONCATENATE(Q3835,N3835))</f>
        <v>Choose Race</v>
      </c>
    </row>
    <row r="3836" spans="1:24" hidden="1" x14ac:dyDescent="0.2">
      <c r="A3836" s="73" t="str">
        <f t="shared" si="633"/>
        <v/>
      </c>
      <c r="B3836" s="3" t="str">
        <f t="shared" si="631"/>
        <v/>
      </c>
      <c r="E3836" s="14" t="str">
        <f t="shared" si="632"/>
        <v/>
      </c>
      <c r="F3836" s="3">
        <f t="shared" si="639"/>
        <v>8</v>
      </c>
      <c r="G3836" s="3" t="str">
        <f t="shared" si="634"/>
        <v/>
      </c>
      <c r="H3836" s="3">
        <f t="shared" si="640"/>
        <v>0</v>
      </c>
      <c r="I3836" s="3" t="str">
        <f t="shared" si="635"/>
        <v/>
      </c>
      <c r="K3836" s="3">
        <f t="shared" si="636"/>
        <v>61</v>
      </c>
      <c r="L3836" s="3" t="str">
        <f t="shared" si="637"/>
        <v/>
      </c>
      <c r="N3836" s="48" t="s">
        <v>52</v>
      </c>
      <c r="O3836" s="57">
        <f t="shared" si="638"/>
        <v>1</v>
      </c>
      <c r="P3836" s="36"/>
      <c r="Q3836"/>
      <c r="R3836" s="37"/>
      <c r="S3836" s="185"/>
      <c r="T3836" s="62" t="str">
        <f>IF(N3836&lt;&gt;"Choose Race",VLOOKUP(Q3836,'Riders Names'!A$2:B$582,2,FALSE),"")</f>
        <v/>
      </c>
      <c r="U3836" s="45" t="str">
        <f>IF(P3836&gt;0,VLOOKUP(Q3836,'Riders Names'!A$2:B$582,1,FALSE),"")</f>
        <v/>
      </c>
      <c r="X3836" s="7" t="str">
        <f>IF('My Races'!$H$2="All",Q3836,CONCATENATE(Q3836,N3836))</f>
        <v>Choose Race</v>
      </c>
    </row>
    <row r="3837" spans="1:24" hidden="1" x14ac:dyDescent="0.2">
      <c r="A3837" s="73" t="str">
        <f t="shared" si="633"/>
        <v/>
      </c>
      <c r="B3837" s="3" t="str">
        <f t="shared" si="631"/>
        <v/>
      </c>
      <c r="E3837" s="14" t="str">
        <f t="shared" si="632"/>
        <v/>
      </c>
      <c r="F3837" s="3">
        <f t="shared" si="639"/>
        <v>8</v>
      </c>
      <c r="G3837" s="3" t="str">
        <f t="shared" si="634"/>
        <v/>
      </c>
      <c r="H3837" s="3">
        <f t="shared" si="640"/>
        <v>0</v>
      </c>
      <c r="I3837" s="3" t="str">
        <f t="shared" si="635"/>
        <v/>
      </c>
      <c r="K3837" s="3">
        <f t="shared" si="636"/>
        <v>61</v>
      </c>
      <c r="L3837" s="3" t="str">
        <f t="shared" si="637"/>
        <v/>
      </c>
      <c r="N3837" s="48" t="s">
        <v>52</v>
      </c>
      <c r="O3837" s="57">
        <f t="shared" si="638"/>
        <v>1</v>
      </c>
      <c r="P3837" s="36"/>
      <c r="Q3837"/>
      <c r="R3837" s="37"/>
      <c r="S3837" s="185"/>
      <c r="T3837" s="62" t="str">
        <f>IF(N3837&lt;&gt;"Choose Race",VLOOKUP(Q3837,'Riders Names'!A$2:B$582,2,FALSE),"")</f>
        <v/>
      </c>
      <c r="U3837" s="45" t="str">
        <f>IF(P3837&gt;0,VLOOKUP(Q3837,'Riders Names'!A$2:B$582,1,FALSE),"")</f>
        <v/>
      </c>
      <c r="X3837" s="7" t="str">
        <f>IF('My Races'!$H$2="All",Q3837,CONCATENATE(Q3837,N3837))</f>
        <v>Choose Race</v>
      </c>
    </row>
    <row r="3838" spans="1:24" hidden="1" x14ac:dyDescent="0.2">
      <c r="A3838" s="73" t="str">
        <f t="shared" si="633"/>
        <v/>
      </c>
      <c r="B3838" s="3" t="str">
        <f t="shared" si="631"/>
        <v/>
      </c>
      <c r="E3838" s="14" t="str">
        <f t="shared" si="632"/>
        <v/>
      </c>
      <c r="F3838" s="3">
        <f t="shared" si="639"/>
        <v>8</v>
      </c>
      <c r="G3838" s="3" t="str">
        <f t="shared" si="634"/>
        <v/>
      </c>
      <c r="H3838" s="3">
        <f t="shared" si="640"/>
        <v>0</v>
      </c>
      <c r="I3838" s="3" t="str">
        <f t="shared" si="635"/>
        <v/>
      </c>
      <c r="K3838" s="3">
        <f t="shared" si="636"/>
        <v>61</v>
      </c>
      <c r="L3838" s="3" t="str">
        <f t="shared" si="637"/>
        <v/>
      </c>
      <c r="N3838" s="48" t="s">
        <v>52</v>
      </c>
      <c r="O3838" s="57">
        <f t="shared" si="638"/>
        <v>1</v>
      </c>
      <c r="P3838" s="36"/>
      <c r="Q3838"/>
      <c r="R3838" s="37"/>
      <c r="S3838" s="185"/>
      <c r="T3838" s="62" t="str">
        <f>IF(N3838&lt;&gt;"Choose Race",VLOOKUP(Q3838,'Riders Names'!A$2:B$582,2,FALSE),"")</f>
        <v/>
      </c>
      <c r="U3838" s="45" t="str">
        <f>IF(P3838&gt;0,VLOOKUP(Q3838,'Riders Names'!A$2:B$582,1,FALSE),"")</f>
        <v/>
      </c>
      <c r="X3838" s="7" t="str">
        <f>IF('My Races'!$H$2="All",Q3838,CONCATENATE(Q3838,N3838))</f>
        <v>Choose Race</v>
      </c>
    </row>
    <row r="3839" spans="1:24" hidden="1" x14ac:dyDescent="0.2">
      <c r="A3839" s="73" t="str">
        <f t="shared" si="633"/>
        <v/>
      </c>
      <c r="B3839" s="3" t="str">
        <f t="shared" si="631"/>
        <v/>
      </c>
      <c r="E3839" s="14" t="str">
        <f t="shared" si="632"/>
        <v/>
      </c>
      <c r="F3839" s="3">
        <f t="shared" si="639"/>
        <v>8</v>
      </c>
      <c r="G3839" s="3" t="str">
        <f t="shared" si="634"/>
        <v/>
      </c>
      <c r="H3839" s="3">
        <f t="shared" si="640"/>
        <v>0</v>
      </c>
      <c r="I3839" s="3" t="str">
        <f t="shared" si="635"/>
        <v/>
      </c>
      <c r="K3839" s="3">
        <f t="shared" si="636"/>
        <v>61</v>
      </c>
      <c r="L3839" s="3" t="str">
        <f t="shared" si="637"/>
        <v/>
      </c>
      <c r="N3839" s="48" t="s">
        <v>52</v>
      </c>
      <c r="O3839" s="57">
        <f t="shared" si="638"/>
        <v>1</v>
      </c>
      <c r="P3839" s="36"/>
      <c r="Q3839"/>
      <c r="R3839" s="37"/>
      <c r="S3839" s="185"/>
      <c r="T3839" s="62" t="str">
        <f>IF(N3839&lt;&gt;"Choose Race",VLOOKUP(Q3839,'Riders Names'!A$2:B$582,2,FALSE),"")</f>
        <v/>
      </c>
      <c r="U3839" s="45" t="str">
        <f>IF(P3839&gt;0,VLOOKUP(Q3839,'Riders Names'!A$2:B$582,1,FALSE),"")</f>
        <v/>
      </c>
      <c r="X3839" s="7" t="str">
        <f>IF('My Races'!$H$2="All",Q3839,CONCATENATE(Q3839,N3839))</f>
        <v>Choose Race</v>
      </c>
    </row>
    <row r="3840" spans="1:24" hidden="1" x14ac:dyDescent="0.2">
      <c r="A3840" s="73" t="str">
        <f t="shared" si="633"/>
        <v/>
      </c>
      <c r="B3840" s="3" t="str">
        <f t="shared" si="631"/>
        <v/>
      </c>
      <c r="E3840" s="14" t="str">
        <f t="shared" si="632"/>
        <v/>
      </c>
      <c r="F3840" s="3">
        <f t="shared" si="639"/>
        <v>8</v>
      </c>
      <c r="G3840" s="3" t="str">
        <f t="shared" si="634"/>
        <v/>
      </c>
      <c r="H3840" s="3">
        <f t="shared" si="640"/>
        <v>0</v>
      </c>
      <c r="I3840" s="3" t="str">
        <f t="shared" si="635"/>
        <v/>
      </c>
      <c r="K3840" s="3">
        <f t="shared" si="636"/>
        <v>61</v>
      </c>
      <c r="L3840" s="3" t="str">
        <f t="shared" si="637"/>
        <v/>
      </c>
      <c r="N3840" s="48" t="s">
        <v>52</v>
      </c>
      <c r="O3840" s="57">
        <f t="shared" si="638"/>
        <v>1</v>
      </c>
      <c r="P3840" s="36"/>
      <c r="Q3840"/>
      <c r="R3840" s="37"/>
      <c r="S3840" s="185"/>
      <c r="T3840" s="62" t="str">
        <f>IF(N3840&lt;&gt;"Choose Race",VLOOKUP(Q3840,'Riders Names'!A$2:B$582,2,FALSE),"")</f>
        <v/>
      </c>
      <c r="U3840" s="45" t="str">
        <f>IF(P3840&gt;0,VLOOKUP(Q3840,'Riders Names'!A$2:B$582,1,FALSE),"")</f>
        <v/>
      </c>
      <c r="X3840" s="7" t="str">
        <f>IF('My Races'!$H$2="All",Q3840,CONCATENATE(Q3840,N3840))</f>
        <v>Choose Race</v>
      </c>
    </row>
    <row r="3841" spans="1:24" hidden="1" x14ac:dyDescent="0.2">
      <c r="A3841" s="73" t="str">
        <f t="shared" si="633"/>
        <v/>
      </c>
      <c r="B3841" s="3" t="str">
        <f t="shared" si="631"/>
        <v/>
      </c>
      <c r="E3841" s="14" t="str">
        <f t="shared" si="632"/>
        <v/>
      </c>
      <c r="F3841" s="3">
        <f t="shared" si="639"/>
        <v>8</v>
      </c>
      <c r="G3841" s="3" t="str">
        <f t="shared" si="634"/>
        <v/>
      </c>
      <c r="H3841" s="3">
        <f t="shared" si="640"/>
        <v>0</v>
      </c>
      <c r="I3841" s="3" t="str">
        <f t="shared" si="635"/>
        <v/>
      </c>
      <c r="K3841" s="3">
        <f t="shared" si="636"/>
        <v>61</v>
      </c>
      <c r="L3841" s="3" t="str">
        <f t="shared" si="637"/>
        <v/>
      </c>
      <c r="N3841" s="48" t="s">
        <v>52</v>
      </c>
      <c r="O3841" s="57">
        <f t="shared" si="638"/>
        <v>1</v>
      </c>
      <c r="P3841" s="36"/>
      <c r="Q3841"/>
      <c r="R3841" s="37"/>
      <c r="S3841" s="185"/>
      <c r="T3841" s="62" t="str">
        <f>IF(N3841&lt;&gt;"Choose Race",VLOOKUP(Q3841,'Riders Names'!A$2:B$582,2,FALSE),"")</f>
        <v/>
      </c>
      <c r="U3841" s="45" t="str">
        <f>IF(P3841&gt;0,VLOOKUP(Q3841,'Riders Names'!A$2:B$582,1,FALSE),"")</f>
        <v/>
      </c>
      <c r="X3841" s="7" t="str">
        <f>IF('My Races'!$H$2="All",Q3841,CONCATENATE(Q3841,N3841))</f>
        <v>Choose Race</v>
      </c>
    </row>
    <row r="3842" spans="1:24" hidden="1" x14ac:dyDescent="0.2">
      <c r="A3842" s="73" t="str">
        <f t="shared" si="633"/>
        <v/>
      </c>
      <c r="B3842" s="3" t="str">
        <f t="shared" si="631"/>
        <v/>
      </c>
      <c r="E3842" s="14" t="str">
        <f t="shared" si="632"/>
        <v/>
      </c>
      <c r="F3842" s="3">
        <f t="shared" si="639"/>
        <v>8</v>
      </c>
      <c r="G3842" s="3" t="str">
        <f t="shared" si="634"/>
        <v/>
      </c>
      <c r="H3842" s="3">
        <f t="shared" si="640"/>
        <v>0</v>
      </c>
      <c r="I3842" s="3" t="str">
        <f t="shared" si="635"/>
        <v/>
      </c>
      <c r="K3842" s="3">
        <f t="shared" si="636"/>
        <v>61</v>
      </c>
      <c r="L3842" s="3" t="str">
        <f t="shared" si="637"/>
        <v/>
      </c>
      <c r="N3842" s="48" t="s">
        <v>52</v>
      </c>
      <c r="O3842" s="57">
        <f t="shared" si="638"/>
        <v>1</v>
      </c>
      <c r="P3842" s="36"/>
      <c r="Q3842"/>
      <c r="R3842" s="37"/>
      <c r="S3842" s="185"/>
      <c r="T3842" s="62" t="str">
        <f>IF(N3842&lt;&gt;"Choose Race",VLOOKUP(Q3842,'Riders Names'!A$2:B$582,2,FALSE),"")</f>
        <v/>
      </c>
      <c r="U3842" s="45" t="str">
        <f>IF(P3842&gt;0,VLOOKUP(Q3842,'Riders Names'!A$2:B$582,1,FALSE),"")</f>
        <v/>
      </c>
      <c r="X3842" s="7" t="str">
        <f>IF('My Races'!$H$2="All",Q3842,CONCATENATE(Q3842,N3842))</f>
        <v>Choose Race</v>
      </c>
    </row>
    <row r="3843" spans="1:24" hidden="1" x14ac:dyDescent="0.2">
      <c r="A3843" s="73" t="str">
        <f t="shared" si="633"/>
        <v/>
      </c>
      <c r="B3843" s="3" t="str">
        <f t="shared" ref="B3843:B3906" si="641">IF(N3843=$AA$11,RANK(A3843,A$3:A$5000,1),"")</f>
        <v/>
      </c>
      <c r="E3843" s="14" t="str">
        <f t="shared" ref="E3843:E3906" si="642">IF(N3843=$AA$11,P3843,"")</f>
        <v/>
      </c>
      <c r="F3843" s="3">
        <f t="shared" si="639"/>
        <v>8</v>
      </c>
      <c r="G3843" s="3" t="str">
        <f t="shared" si="634"/>
        <v/>
      </c>
      <c r="H3843" s="3">
        <f t="shared" si="640"/>
        <v>0</v>
      </c>
      <c r="I3843" s="3" t="str">
        <f t="shared" si="635"/>
        <v/>
      </c>
      <c r="K3843" s="3">
        <f t="shared" si="636"/>
        <v>61</v>
      </c>
      <c r="L3843" s="3" t="str">
        <f t="shared" si="637"/>
        <v/>
      </c>
      <c r="N3843" s="48" t="s">
        <v>52</v>
      </c>
      <c r="O3843" s="57">
        <f t="shared" si="638"/>
        <v>1</v>
      </c>
      <c r="P3843" s="36"/>
      <c r="Q3843"/>
      <c r="R3843" s="37"/>
      <c r="S3843" s="185"/>
      <c r="T3843" s="62" t="str">
        <f>IF(N3843&lt;&gt;"Choose Race",VLOOKUP(Q3843,'Riders Names'!A$2:B$582,2,FALSE),"")</f>
        <v/>
      </c>
      <c r="U3843" s="45" t="str">
        <f>IF(P3843&gt;0,VLOOKUP(Q3843,'Riders Names'!A$2:B$582,1,FALSE),"")</f>
        <v/>
      </c>
      <c r="X3843" s="7" t="str">
        <f>IF('My Races'!$H$2="All",Q3843,CONCATENATE(Q3843,N3843))</f>
        <v>Choose Race</v>
      </c>
    </row>
    <row r="3844" spans="1:24" hidden="1" x14ac:dyDescent="0.2">
      <c r="A3844" s="73" t="str">
        <f t="shared" ref="A3844:A3907" si="643">IF(AND(N3844=$AA$11,$AA$7="All"),R3844,IF(AND(N3844=$AA$11,$AA$7=T3844),R3844,""))</f>
        <v/>
      </c>
      <c r="B3844" s="3" t="str">
        <f t="shared" si="641"/>
        <v/>
      </c>
      <c r="E3844" s="14" t="str">
        <f t="shared" si="642"/>
        <v/>
      </c>
      <c r="F3844" s="3">
        <f t="shared" si="639"/>
        <v>8</v>
      </c>
      <c r="G3844" s="3" t="str">
        <f t="shared" ref="G3844:G3907" si="644">IF(F3844&lt;&gt;F3843,F3844,"")</f>
        <v/>
      </c>
      <c r="H3844" s="3">
        <f t="shared" si="640"/>
        <v>0</v>
      </c>
      <c r="I3844" s="3" t="str">
        <f t="shared" ref="I3844:I3907" si="645">IF(H3844&lt;&gt;H3843,CONCATENATE($AA$11,H3844),"")</f>
        <v/>
      </c>
      <c r="K3844" s="3">
        <f t="shared" si="636"/>
        <v>61</v>
      </c>
      <c r="L3844" s="3" t="str">
        <f t="shared" si="637"/>
        <v/>
      </c>
      <c r="N3844" s="48" t="s">
        <v>52</v>
      </c>
      <c r="O3844" s="57">
        <f t="shared" si="638"/>
        <v>1</v>
      </c>
      <c r="P3844" s="36"/>
      <c r="Q3844"/>
      <c r="R3844" s="37"/>
      <c r="S3844" s="185"/>
      <c r="T3844" s="62" t="str">
        <f>IF(N3844&lt;&gt;"Choose Race",VLOOKUP(Q3844,'Riders Names'!A$2:B$582,2,FALSE),"")</f>
        <v/>
      </c>
      <c r="U3844" s="45" t="str">
        <f>IF(P3844&gt;0,VLOOKUP(Q3844,'Riders Names'!A$2:B$582,1,FALSE),"")</f>
        <v/>
      </c>
      <c r="X3844" s="7" t="str">
        <f>IF('My Races'!$H$2="All",Q3844,CONCATENATE(Q3844,N3844))</f>
        <v>Choose Race</v>
      </c>
    </row>
    <row r="3845" spans="1:24" hidden="1" x14ac:dyDescent="0.2">
      <c r="A3845" s="73" t="str">
        <f t="shared" si="643"/>
        <v/>
      </c>
      <c r="B3845" s="3" t="str">
        <f t="shared" si="641"/>
        <v/>
      </c>
      <c r="E3845" s="14" t="str">
        <f t="shared" si="642"/>
        <v/>
      </c>
      <c r="F3845" s="3">
        <f t="shared" si="639"/>
        <v>8</v>
      </c>
      <c r="G3845" s="3" t="str">
        <f t="shared" si="644"/>
        <v/>
      </c>
      <c r="H3845" s="3">
        <f t="shared" si="640"/>
        <v>0</v>
      </c>
      <c r="I3845" s="3" t="str">
        <f t="shared" si="645"/>
        <v/>
      </c>
      <c r="K3845" s="3">
        <f t="shared" si="636"/>
        <v>61</v>
      </c>
      <c r="L3845" s="3" t="str">
        <f t="shared" si="637"/>
        <v/>
      </c>
      <c r="N3845" s="48" t="s">
        <v>52</v>
      </c>
      <c r="O3845" s="57">
        <f t="shared" si="638"/>
        <v>1</v>
      </c>
      <c r="P3845" s="36"/>
      <c r="Q3845"/>
      <c r="R3845" s="37"/>
      <c r="S3845" s="185"/>
      <c r="T3845" s="62" t="str">
        <f>IF(N3845&lt;&gt;"Choose Race",VLOOKUP(Q3845,'Riders Names'!A$2:B$582,2,FALSE),"")</f>
        <v/>
      </c>
      <c r="U3845" s="45" t="str">
        <f>IF(P3845&gt;0,VLOOKUP(Q3845,'Riders Names'!A$2:B$582,1,FALSE),"")</f>
        <v/>
      </c>
      <c r="X3845" s="7" t="str">
        <f>IF('My Races'!$H$2="All",Q3845,CONCATENATE(Q3845,N3845))</f>
        <v>Choose Race</v>
      </c>
    </row>
    <row r="3846" spans="1:24" hidden="1" x14ac:dyDescent="0.2">
      <c r="A3846" s="73" t="str">
        <f t="shared" si="643"/>
        <v/>
      </c>
      <c r="B3846" s="3" t="str">
        <f t="shared" si="641"/>
        <v/>
      </c>
      <c r="E3846" s="14" t="str">
        <f t="shared" si="642"/>
        <v/>
      </c>
      <c r="F3846" s="3">
        <f t="shared" si="639"/>
        <v>8</v>
      </c>
      <c r="G3846" s="3" t="str">
        <f t="shared" si="644"/>
        <v/>
      </c>
      <c r="H3846" s="3">
        <f t="shared" si="640"/>
        <v>0</v>
      </c>
      <c r="I3846" s="3" t="str">
        <f t="shared" si="645"/>
        <v/>
      </c>
      <c r="K3846" s="3">
        <f t="shared" si="636"/>
        <v>61</v>
      </c>
      <c r="L3846" s="3" t="str">
        <f t="shared" si="637"/>
        <v/>
      </c>
      <c r="N3846" s="48" t="s">
        <v>52</v>
      </c>
      <c r="O3846" s="57">
        <f t="shared" si="638"/>
        <v>1</v>
      </c>
      <c r="P3846" s="36"/>
      <c r="Q3846"/>
      <c r="R3846" s="37"/>
      <c r="S3846" s="185"/>
      <c r="T3846" s="62" t="str">
        <f>IF(N3846&lt;&gt;"Choose Race",VLOOKUP(Q3846,'Riders Names'!A$2:B$582,2,FALSE),"")</f>
        <v/>
      </c>
      <c r="U3846" s="45" t="str">
        <f>IF(P3846&gt;0,VLOOKUP(Q3846,'Riders Names'!A$2:B$582,1,FALSE),"")</f>
        <v/>
      </c>
      <c r="X3846" s="7" t="str">
        <f>IF('My Races'!$H$2="All",Q3846,CONCATENATE(Q3846,N3846))</f>
        <v>Choose Race</v>
      </c>
    </row>
    <row r="3847" spans="1:24" hidden="1" x14ac:dyDescent="0.2">
      <c r="A3847" s="73" t="str">
        <f t="shared" si="643"/>
        <v/>
      </c>
      <c r="B3847" s="3" t="str">
        <f t="shared" si="641"/>
        <v/>
      </c>
      <c r="E3847" s="14" t="str">
        <f t="shared" si="642"/>
        <v/>
      </c>
      <c r="F3847" s="3">
        <f t="shared" si="639"/>
        <v>8</v>
      </c>
      <c r="G3847" s="3" t="str">
        <f t="shared" si="644"/>
        <v/>
      </c>
      <c r="H3847" s="3">
        <f t="shared" si="640"/>
        <v>0</v>
      </c>
      <c r="I3847" s="3" t="str">
        <f t="shared" si="645"/>
        <v/>
      </c>
      <c r="K3847" s="3">
        <f t="shared" si="636"/>
        <v>61</v>
      </c>
      <c r="L3847" s="3" t="str">
        <f t="shared" si="637"/>
        <v/>
      </c>
      <c r="N3847" s="48" t="s">
        <v>52</v>
      </c>
      <c r="O3847" s="57">
        <f t="shared" si="638"/>
        <v>1</v>
      </c>
      <c r="P3847" s="36"/>
      <c r="Q3847"/>
      <c r="R3847" s="37"/>
      <c r="S3847" s="185"/>
      <c r="T3847" s="62" t="str">
        <f>IF(N3847&lt;&gt;"Choose Race",VLOOKUP(Q3847,'Riders Names'!A$2:B$582,2,FALSE),"")</f>
        <v/>
      </c>
      <c r="U3847" s="45" t="str">
        <f>IF(P3847&gt;0,VLOOKUP(Q3847,'Riders Names'!A$2:B$582,1,FALSE),"")</f>
        <v/>
      </c>
      <c r="X3847" s="7" t="str">
        <f>IF('My Races'!$H$2="All",Q3847,CONCATENATE(Q3847,N3847))</f>
        <v>Choose Race</v>
      </c>
    </row>
    <row r="3848" spans="1:24" hidden="1" x14ac:dyDescent="0.2">
      <c r="A3848" s="73" t="str">
        <f t="shared" si="643"/>
        <v/>
      </c>
      <c r="B3848" s="3" t="str">
        <f t="shared" si="641"/>
        <v/>
      </c>
      <c r="E3848" s="14" t="str">
        <f t="shared" si="642"/>
        <v/>
      </c>
      <c r="F3848" s="3">
        <f t="shared" si="639"/>
        <v>8</v>
      </c>
      <c r="G3848" s="3" t="str">
        <f t="shared" si="644"/>
        <v/>
      </c>
      <c r="H3848" s="3">
        <f t="shared" si="640"/>
        <v>0</v>
      </c>
      <c r="I3848" s="3" t="str">
        <f t="shared" si="645"/>
        <v/>
      </c>
      <c r="K3848" s="3">
        <f t="shared" si="636"/>
        <v>61</v>
      </c>
      <c r="L3848" s="3" t="str">
        <f t="shared" si="637"/>
        <v/>
      </c>
      <c r="N3848" s="48" t="s">
        <v>52</v>
      </c>
      <c r="O3848" s="57">
        <f t="shared" si="638"/>
        <v>1</v>
      </c>
      <c r="P3848" s="36"/>
      <c r="Q3848"/>
      <c r="R3848" s="37"/>
      <c r="S3848" s="185"/>
      <c r="T3848" s="62" t="str">
        <f>IF(N3848&lt;&gt;"Choose Race",VLOOKUP(Q3848,'Riders Names'!A$2:B$582,2,FALSE),"")</f>
        <v/>
      </c>
      <c r="U3848" s="45" t="str">
        <f>IF(P3848&gt;0,VLOOKUP(Q3848,'Riders Names'!A$2:B$582,1,FALSE),"")</f>
        <v/>
      </c>
      <c r="X3848" s="7" t="str">
        <f>IF('My Races'!$H$2="All",Q3848,CONCATENATE(Q3848,N3848))</f>
        <v>Choose Race</v>
      </c>
    </row>
    <row r="3849" spans="1:24" hidden="1" x14ac:dyDescent="0.2">
      <c r="A3849" s="73" t="str">
        <f t="shared" si="643"/>
        <v/>
      </c>
      <c r="B3849" s="3" t="str">
        <f t="shared" si="641"/>
        <v/>
      </c>
      <c r="E3849" s="14" t="str">
        <f t="shared" si="642"/>
        <v/>
      </c>
      <c r="F3849" s="3">
        <f t="shared" si="639"/>
        <v>8</v>
      </c>
      <c r="G3849" s="3" t="str">
        <f t="shared" si="644"/>
        <v/>
      </c>
      <c r="H3849" s="3">
        <f t="shared" si="640"/>
        <v>0</v>
      </c>
      <c r="I3849" s="3" t="str">
        <f t="shared" si="645"/>
        <v/>
      </c>
      <c r="K3849" s="3">
        <f t="shared" ref="K3849:K3912" si="646">IF(X3849=$AA$6,K3848+1,K3848)</f>
        <v>61</v>
      </c>
      <c r="L3849" s="3" t="str">
        <f t="shared" ref="L3849:L3912" si="647">IF(K3849&lt;&gt;K3848,CONCATENATE($AA$4,K3849),"")</f>
        <v/>
      </c>
      <c r="N3849" s="48" t="s">
        <v>52</v>
      </c>
      <c r="O3849" s="57">
        <f t="shared" si="638"/>
        <v>1</v>
      </c>
      <c r="P3849" s="36"/>
      <c r="Q3849"/>
      <c r="R3849" s="37"/>
      <c r="S3849" s="185"/>
      <c r="T3849" s="62" t="str">
        <f>IF(N3849&lt;&gt;"Choose Race",VLOOKUP(Q3849,'Riders Names'!A$2:B$582,2,FALSE),"")</f>
        <v/>
      </c>
      <c r="U3849" s="45" t="str">
        <f>IF(P3849&gt;0,VLOOKUP(Q3849,'Riders Names'!A$2:B$582,1,FALSE),"")</f>
        <v/>
      </c>
      <c r="X3849" s="7" t="str">
        <f>IF('My Races'!$H$2="All",Q3849,CONCATENATE(Q3849,N3849))</f>
        <v>Choose Race</v>
      </c>
    </row>
    <row r="3850" spans="1:24" hidden="1" x14ac:dyDescent="0.2">
      <c r="A3850" s="73" t="str">
        <f t="shared" si="643"/>
        <v/>
      </c>
      <c r="B3850" s="3" t="str">
        <f t="shared" si="641"/>
        <v/>
      </c>
      <c r="E3850" s="14" t="str">
        <f t="shared" si="642"/>
        <v/>
      </c>
      <c r="F3850" s="3">
        <f t="shared" si="639"/>
        <v>8</v>
      </c>
      <c r="G3850" s="3" t="str">
        <f t="shared" si="644"/>
        <v/>
      </c>
      <c r="H3850" s="3">
        <f t="shared" si="640"/>
        <v>0</v>
      </c>
      <c r="I3850" s="3" t="str">
        <f t="shared" si="645"/>
        <v/>
      </c>
      <c r="K3850" s="3">
        <f t="shared" si="646"/>
        <v>61</v>
      </c>
      <c r="L3850" s="3" t="str">
        <f t="shared" si="647"/>
        <v/>
      </c>
      <c r="N3850" s="48" t="s">
        <v>52</v>
      </c>
      <c r="O3850" s="57">
        <f t="shared" si="638"/>
        <v>1</v>
      </c>
      <c r="P3850" s="36"/>
      <c r="Q3850"/>
      <c r="R3850" s="37"/>
      <c r="S3850" s="185"/>
      <c r="T3850" s="62" t="str">
        <f>IF(N3850&lt;&gt;"Choose Race",VLOOKUP(Q3850,'Riders Names'!A$2:B$582,2,FALSE),"")</f>
        <v/>
      </c>
      <c r="U3850" s="45" t="str">
        <f>IF(P3850&gt;0,VLOOKUP(Q3850,'Riders Names'!A$2:B$582,1,FALSE),"")</f>
        <v/>
      </c>
      <c r="X3850" s="7" t="str">
        <f>IF('My Races'!$H$2="All",Q3850,CONCATENATE(Q3850,N3850))</f>
        <v>Choose Race</v>
      </c>
    </row>
    <row r="3851" spans="1:24" hidden="1" x14ac:dyDescent="0.2">
      <c r="A3851" s="73" t="str">
        <f t="shared" si="643"/>
        <v/>
      </c>
      <c r="B3851" s="3" t="str">
        <f t="shared" si="641"/>
        <v/>
      </c>
      <c r="E3851" s="14" t="str">
        <f t="shared" si="642"/>
        <v/>
      </c>
      <c r="F3851" s="3">
        <f t="shared" si="639"/>
        <v>8</v>
      </c>
      <c r="G3851" s="3" t="str">
        <f t="shared" si="644"/>
        <v/>
      </c>
      <c r="H3851" s="3">
        <f t="shared" si="640"/>
        <v>0</v>
      </c>
      <c r="I3851" s="3" t="str">
        <f t="shared" si="645"/>
        <v/>
      </c>
      <c r="K3851" s="3">
        <f t="shared" si="646"/>
        <v>61</v>
      </c>
      <c r="L3851" s="3" t="str">
        <f t="shared" si="647"/>
        <v/>
      </c>
      <c r="N3851" s="48" t="s">
        <v>52</v>
      </c>
      <c r="O3851" s="57">
        <f t="shared" si="638"/>
        <v>1</v>
      </c>
      <c r="P3851" s="36"/>
      <c r="Q3851"/>
      <c r="R3851" s="37"/>
      <c r="S3851" s="185"/>
      <c r="T3851" s="62" t="str">
        <f>IF(N3851&lt;&gt;"Choose Race",VLOOKUP(Q3851,'Riders Names'!A$2:B$582,2,FALSE),"")</f>
        <v/>
      </c>
      <c r="U3851" s="45" t="str">
        <f>IF(P3851&gt;0,VLOOKUP(Q3851,'Riders Names'!A$2:B$582,1,FALSE),"")</f>
        <v/>
      </c>
      <c r="X3851" s="7" t="str">
        <f>IF('My Races'!$H$2="All",Q3851,CONCATENATE(Q3851,N3851))</f>
        <v>Choose Race</v>
      </c>
    </row>
    <row r="3852" spans="1:24" hidden="1" x14ac:dyDescent="0.2">
      <c r="A3852" s="73" t="str">
        <f t="shared" si="643"/>
        <v/>
      </c>
      <c r="B3852" s="3" t="str">
        <f t="shared" si="641"/>
        <v/>
      </c>
      <c r="E3852" s="14" t="str">
        <f t="shared" si="642"/>
        <v/>
      </c>
      <c r="F3852" s="3">
        <f t="shared" si="639"/>
        <v>8</v>
      </c>
      <c r="G3852" s="3" t="str">
        <f t="shared" si="644"/>
        <v/>
      </c>
      <c r="H3852" s="3">
        <f t="shared" si="640"/>
        <v>0</v>
      </c>
      <c r="I3852" s="3" t="str">
        <f t="shared" si="645"/>
        <v/>
      </c>
      <c r="K3852" s="3">
        <f t="shared" si="646"/>
        <v>61</v>
      </c>
      <c r="L3852" s="3" t="str">
        <f t="shared" si="647"/>
        <v/>
      </c>
      <c r="N3852" s="48" t="s">
        <v>52</v>
      </c>
      <c r="O3852" s="57">
        <f t="shared" si="638"/>
        <v>1</v>
      </c>
      <c r="P3852" s="36"/>
      <c r="Q3852"/>
      <c r="R3852" s="37"/>
      <c r="S3852" s="185"/>
      <c r="T3852" s="62" t="str">
        <f>IF(N3852&lt;&gt;"Choose Race",VLOOKUP(Q3852,'Riders Names'!A$2:B$582,2,FALSE),"")</f>
        <v/>
      </c>
      <c r="U3852" s="45" t="str">
        <f>IF(P3852&gt;0,VLOOKUP(Q3852,'Riders Names'!A$2:B$582,1,FALSE),"")</f>
        <v/>
      </c>
      <c r="X3852" s="7" t="str">
        <f>IF('My Races'!$H$2="All",Q3852,CONCATENATE(Q3852,N3852))</f>
        <v>Choose Race</v>
      </c>
    </row>
    <row r="3853" spans="1:24" hidden="1" x14ac:dyDescent="0.2">
      <c r="A3853" s="73" t="str">
        <f t="shared" si="643"/>
        <v/>
      </c>
      <c r="B3853" s="3" t="str">
        <f t="shared" si="641"/>
        <v/>
      </c>
      <c r="E3853" s="14" t="str">
        <f t="shared" si="642"/>
        <v/>
      </c>
      <c r="F3853" s="3">
        <f t="shared" si="639"/>
        <v>8</v>
      </c>
      <c r="G3853" s="3" t="str">
        <f t="shared" si="644"/>
        <v/>
      </c>
      <c r="H3853" s="3">
        <f t="shared" si="640"/>
        <v>0</v>
      </c>
      <c r="I3853" s="3" t="str">
        <f t="shared" si="645"/>
        <v/>
      </c>
      <c r="K3853" s="3">
        <f t="shared" si="646"/>
        <v>61</v>
      </c>
      <c r="L3853" s="3" t="str">
        <f t="shared" si="647"/>
        <v/>
      </c>
      <c r="N3853" s="48" t="s">
        <v>52</v>
      </c>
      <c r="O3853" s="57">
        <f t="shared" si="638"/>
        <v>1</v>
      </c>
      <c r="P3853" s="36"/>
      <c r="Q3853"/>
      <c r="R3853" s="37"/>
      <c r="S3853" s="185"/>
      <c r="T3853" s="62" t="str">
        <f>IF(N3853&lt;&gt;"Choose Race",VLOOKUP(Q3853,'Riders Names'!A$2:B$582,2,FALSE),"")</f>
        <v/>
      </c>
      <c r="U3853" s="45" t="str">
        <f>IF(P3853&gt;0,VLOOKUP(Q3853,'Riders Names'!A$2:B$582,1,FALSE),"")</f>
        <v/>
      </c>
      <c r="X3853" s="7" t="str">
        <f>IF('My Races'!$H$2="All",Q3853,CONCATENATE(Q3853,N3853))</f>
        <v>Choose Race</v>
      </c>
    </row>
    <row r="3854" spans="1:24" hidden="1" x14ac:dyDescent="0.2">
      <c r="A3854" s="73" t="str">
        <f t="shared" si="643"/>
        <v/>
      </c>
      <c r="B3854" s="3" t="str">
        <f t="shared" si="641"/>
        <v/>
      </c>
      <c r="E3854" s="14" t="str">
        <f t="shared" si="642"/>
        <v/>
      </c>
      <c r="F3854" s="3">
        <f t="shared" si="639"/>
        <v>8</v>
      </c>
      <c r="G3854" s="3" t="str">
        <f t="shared" si="644"/>
        <v/>
      </c>
      <c r="H3854" s="3">
        <f t="shared" si="640"/>
        <v>0</v>
      </c>
      <c r="I3854" s="3" t="str">
        <f t="shared" si="645"/>
        <v/>
      </c>
      <c r="K3854" s="3">
        <f t="shared" si="646"/>
        <v>61</v>
      </c>
      <c r="L3854" s="3" t="str">
        <f t="shared" si="647"/>
        <v/>
      </c>
      <c r="N3854" s="48" t="s">
        <v>52</v>
      </c>
      <c r="O3854" s="57">
        <f t="shared" si="638"/>
        <v>1</v>
      </c>
      <c r="P3854" s="36"/>
      <c r="Q3854"/>
      <c r="R3854" s="37"/>
      <c r="S3854" s="185"/>
      <c r="T3854" s="62" t="str">
        <f>IF(N3854&lt;&gt;"Choose Race",VLOOKUP(Q3854,'Riders Names'!A$2:B$582,2,FALSE),"")</f>
        <v/>
      </c>
      <c r="U3854" s="45" t="str">
        <f>IF(P3854&gt;0,VLOOKUP(Q3854,'Riders Names'!A$2:B$582,1,FALSE),"")</f>
        <v/>
      </c>
      <c r="X3854" s="7" t="str">
        <f>IF('My Races'!$H$2="All",Q3854,CONCATENATE(Q3854,N3854))</f>
        <v>Choose Race</v>
      </c>
    </row>
    <row r="3855" spans="1:24" hidden="1" x14ac:dyDescent="0.2">
      <c r="A3855" s="73" t="str">
        <f t="shared" si="643"/>
        <v/>
      </c>
      <c r="B3855" s="3" t="str">
        <f t="shared" si="641"/>
        <v/>
      </c>
      <c r="E3855" s="14" t="str">
        <f t="shared" si="642"/>
        <v/>
      </c>
      <c r="F3855" s="3">
        <f t="shared" si="639"/>
        <v>8</v>
      </c>
      <c r="G3855" s="3" t="str">
        <f t="shared" si="644"/>
        <v/>
      </c>
      <c r="H3855" s="3">
        <f t="shared" si="640"/>
        <v>0</v>
      </c>
      <c r="I3855" s="3" t="str">
        <f t="shared" si="645"/>
        <v/>
      </c>
      <c r="K3855" s="3">
        <f t="shared" si="646"/>
        <v>61</v>
      </c>
      <c r="L3855" s="3" t="str">
        <f t="shared" si="647"/>
        <v/>
      </c>
      <c r="N3855" s="48" t="s">
        <v>52</v>
      </c>
      <c r="O3855" s="57">
        <f t="shared" si="638"/>
        <v>1</v>
      </c>
      <c r="P3855" s="36"/>
      <c r="Q3855"/>
      <c r="R3855" s="37"/>
      <c r="S3855" s="185"/>
      <c r="T3855" s="62" t="str">
        <f>IF(N3855&lt;&gt;"Choose Race",VLOOKUP(Q3855,'Riders Names'!A$2:B$582,2,FALSE),"")</f>
        <v/>
      </c>
      <c r="U3855" s="45" t="str">
        <f>IF(P3855&gt;0,VLOOKUP(Q3855,'Riders Names'!A$2:B$582,1,FALSE),"")</f>
        <v/>
      </c>
      <c r="X3855" s="7" t="str">
        <f>IF('My Races'!$H$2="All",Q3855,CONCATENATE(Q3855,N3855))</f>
        <v>Choose Race</v>
      </c>
    </row>
    <row r="3856" spans="1:24" hidden="1" x14ac:dyDescent="0.2">
      <c r="A3856" s="73" t="str">
        <f t="shared" si="643"/>
        <v/>
      </c>
      <c r="B3856" s="3" t="str">
        <f t="shared" si="641"/>
        <v/>
      </c>
      <c r="E3856" s="14" t="str">
        <f t="shared" si="642"/>
        <v/>
      </c>
      <c r="F3856" s="3">
        <f t="shared" si="639"/>
        <v>8</v>
      </c>
      <c r="G3856" s="3" t="str">
        <f t="shared" si="644"/>
        <v/>
      </c>
      <c r="H3856" s="3">
        <f t="shared" si="640"/>
        <v>0</v>
      </c>
      <c r="I3856" s="3" t="str">
        <f t="shared" si="645"/>
        <v/>
      </c>
      <c r="K3856" s="3">
        <f t="shared" si="646"/>
        <v>61</v>
      </c>
      <c r="L3856" s="3" t="str">
        <f t="shared" si="647"/>
        <v/>
      </c>
      <c r="N3856" s="48" t="s">
        <v>52</v>
      </c>
      <c r="O3856" s="57">
        <f t="shared" ref="O3856:O3919" si="648">IF(AND(N3856&lt;&gt;"Choose Race",N3856=N3855),O3855+1,1)</f>
        <v>1</v>
      </c>
      <c r="P3856" s="36"/>
      <c r="Q3856"/>
      <c r="R3856" s="37"/>
      <c r="S3856" s="185"/>
      <c r="T3856" s="62" t="str">
        <f>IF(N3856&lt;&gt;"Choose Race",VLOOKUP(Q3856,'Riders Names'!A$2:B$582,2,FALSE),"")</f>
        <v/>
      </c>
      <c r="U3856" s="45" t="str">
        <f>IF(P3856&gt;0,VLOOKUP(Q3856,'Riders Names'!A$2:B$582,1,FALSE),"")</f>
        <v/>
      </c>
      <c r="X3856" s="7" t="str">
        <f>IF('My Races'!$H$2="All",Q3856,CONCATENATE(Q3856,N3856))</f>
        <v>Choose Race</v>
      </c>
    </row>
    <row r="3857" spans="1:24" hidden="1" x14ac:dyDescent="0.2">
      <c r="A3857" s="73" t="str">
        <f t="shared" si="643"/>
        <v/>
      </c>
      <c r="B3857" s="3" t="str">
        <f t="shared" si="641"/>
        <v/>
      </c>
      <c r="E3857" s="14" t="str">
        <f t="shared" si="642"/>
        <v/>
      </c>
      <c r="F3857" s="3">
        <f t="shared" si="639"/>
        <v>8</v>
      </c>
      <c r="G3857" s="3" t="str">
        <f t="shared" si="644"/>
        <v/>
      </c>
      <c r="H3857" s="3">
        <f t="shared" si="640"/>
        <v>0</v>
      </c>
      <c r="I3857" s="3" t="str">
        <f t="shared" si="645"/>
        <v/>
      </c>
      <c r="K3857" s="3">
        <f t="shared" si="646"/>
        <v>61</v>
      </c>
      <c r="L3857" s="3" t="str">
        <f t="shared" si="647"/>
        <v/>
      </c>
      <c r="N3857" s="48" t="s">
        <v>52</v>
      </c>
      <c r="O3857" s="57">
        <f t="shared" si="648"/>
        <v>1</v>
      </c>
      <c r="P3857" s="36"/>
      <c r="Q3857"/>
      <c r="R3857" s="37"/>
      <c r="S3857" s="185"/>
      <c r="T3857" s="62" t="str">
        <f>IF(N3857&lt;&gt;"Choose Race",VLOOKUP(Q3857,'Riders Names'!A$2:B$582,2,FALSE),"")</f>
        <v/>
      </c>
      <c r="U3857" s="45" t="str">
        <f>IF(P3857&gt;0,VLOOKUP(Q3857,'Riders Names'!A$2:B$582,1,FALSE),"")</f>
        <v/>
      </c>
      <c r="X3857" s="7" t="str">
        <f>IF('My Races'!$H$2="All",Q3857,CONCATENATE(Q3857,N3857))</f>
        <v>Choose Race</v>
      </c>
    </row>
    <row r="3858" spans="1:24" hidden="1" x14ac:dyDescent="0.2">
      <c r="A3858" s="73" t="str">
        <f t="shared" si="643"/>
        <v/>
      </c>
      <c r="B3858" s="3" t="str">
        <f t="shared" si="641"/>
        <v/>
      </c>
      <c r="E3858" s="14" t="str">
        <f t="shared" si="642"/>
        <v/>
      </c>
      <c r="F3858" s="3">
        <f t="shared" si="639"/>
        <v>8</v>
      </c>
      <c r="G3858" s="3" t="str">
        <f t="shared" si="644"/>
        <v/>
      </c>
      <c r="H3858" s="3">
        <f t="shared" si="640"/>
        <v>0</v>
      </c>
      <c r="I3858" s="3" t="str">
        <f t="shared" si="645"/>
        <v/>
      </c>
      <c r="K3858" s="3">
        <f t="shared" si="646"/>
        <v>61</v>
      </c>
      <c r="L3858" s="3" t="str">
        <f t="shared" si="647"/>
        <v/>
      </c>
      <c r="N3858" s="48" t="s">
        <v>52</v>
      </c>
      <c r="O3858" s="57">
        <f t="shared" si="648"/>
        <v>1</v>
      </c>
      <c r="P3858" s="36"/>
      <c r="Q3858"/>
      <c r="R3858" s="37"/>
      <c r="S3858" s="185"/>
      <c r="T3858" s="62" t="str">
        <f>IF(N3858&lt;&gt;"Choose Race",VLOOKUP(Q3858,'Riders Names'!A$2:B$582,2,FALSE),"")</f>
        <v/>
      </c>
      <c r="U3858" s="45" t="str">
        <f>IF(P3858&gt;0,VLOOKUP(Q3858,'Riders Names'!A$2:B$582,1,FALSE),"")</f>
        <v/>
      </c>
      <c r="X3858" s="7" t="str">
        <f>IF('My Races'!$H$2="All",Q3858,CONCATENATE(Q3858,N3858))</f>
        <v>Choose Race</v>
      </c>
    </row>
    <row r="3859" spans="1:24" hidden="1" x14ac:dyDescent="0.2">
      <c r="A3859" s="73" t="str">
        <f t="shared" si="643"/>
        <v/>
      </c>
      <c r="B3859" s="3" t="str">
        <f t="shared" si="641"/>
        <v/>
      </c>
      <c r="E3859" s="14" t="str">
        <f t="shared" si="642"/>
        <v/>
      </c>
      <c r="F3859" s="3">
        <f t="shared" ref="F3859:F3922" si="649">IF(AND(E3859&lt;&gt;"",E3858&lt;&gt;E3859),F3858+1,F3858)</f>
        <v>8</v>
      </c>
      <c r="G3859" s="3" t="str">
        <f t="shared" si="644"/>
        <v/>
      </c>
      <c r="H3859" s="3">
        <f t="shared" si="640"/>
        <v>0</v>
      </c>
      <c r="I3859" s="3" t="str">
        <f t="shared" si="645"/>
        <v/>
      </c>
      <c r="K3859" s="3">
        <f t="shared" si="646"/>
        <v>61</v>
      </c>
      <c r="L3859" s="3" t="str">
        <f t="shared" si="647"/>
        <v/>
      </c>
      <c r="N3859" s="48" t="s">
        <v>52</v>
      </c>
      <c r="O3859" s="57">
        <f t="shared" si="648"/>
        <v>1</v>
      </c>
      <c r="P3859" s="36"/>
      <c r="Q3859"/>
      <c r="R3859" s="37"/>
      <c r="S3859" s="185"/>
      <c r="T3859" s="62" t="str">
        <f>IF(N3859&lt;&gt;"Choose Race",VLOOKUP(Q3859,'Riders Names'!A$2:B$582,2,FALSE),"")</f>
        <v/>
      </c>
      <c r="U3859" s="45" t="str">
        <f>IF(P3859&gt;0,VLOOKUP(Q3859,'Riders Names'!A$2:B$582,1,FALSE),"")</f>
        <v/>
      </c>
      <c r="X3859" s="7" t="str">
        <f>IF('My Races'!$H$2="All",Q3859,CONCATENATE(Q3859,N3859))</f>
        <v>Choose Race</v>
      </c>
    </row>
    <row r="3860" spans="1:24" hidden="1" x14ac:dyDescent="0.2">
      <c r="A3860" s="73" t="str">
        <f t="shared" si="643"/>
        <v/>
      </c>
      <c r="B3860" s="3" t="str">
        <f t="shared" si="641"/>
        <v/>
      </c>
      <c r="E3860" s="14" t="str">
        <f t="shared" si="642"/>
        <v/>
      </c>
      <c r="F3860" s="3">
        <f t="shared" si="649"/>
        <v>8</v>
      </c>
      <c r="G3860" s="3" t="str">
        <f t="shared" si="644"/>
        <v/>
      </c>
      <c r="H3860" s="3">
        <f t="shared" si="640"/>
        <v>0</v>
      </c>
      <c r="I3860" s="3" t="str">
        <f t="shared" si="645"/>
        <v/>
      </c>
      <c r="K3860" s="3">
        <f t="shared" si="646"/>
        <v>61</v>
      </c>
      <c r="L3860" s="3" t="str">
        <f t="shared" si="647"/>
        <v/>
      </c>
      <c r="N3860" s="48" t="s">
        <v>52</v>
      </c>
      <c r="O3860" s="57">
        <f t="shared" si="648"/>
        <v>1</v>
      </c>
      <c r="P3860" s="36"/>
      <c r="Q3860"/>
      <c r="R3860" s="37"/>
      <c r="S3860" s="185"/>
      <c r="T3860" s="62" t="str">
        <f>IF(N3860&lt;&gt;"Choose Race",VLOOKUP(Q3860,'Riders Names'!A$2:B$582,2,FALSE),"")</f>
        <v/>
      </c>
      <c r="U3860" s="45" t="str">
        <f>IF(P3860&gt;0,VLOOKUP(Q3860,'Riders Names'!A$2:B$582,1,FALSE),"")</f>
        <v/>
      </c>
      <c r="X3860" s="7" t="str">
        <f>IF('My Races'!$H$2="All",Q3860,CONCATENATE(Q3860,N3860))</f>
        <v>Choose Race</v>
      </c>
    </row>
    <row r="3861" spans="1:24" hidden="1" x14ac:dyDescent="0.2">
      <c r="A3861" s="73" t="str">
        <f t="shared" si="643"/>
        <v/>
      </c>
      <c r="B3861" s="3" t="str">
        <f t="shared" si="641"/>
        <v/>
      </c>
      <c r="E3861" s="14" t="str">
        <f t="shared" si="642"/>
        <v/>
      </c>
      <c r="F3861" s="3">
        <f t="shared" si="649"/>
        <v>8</v>
      </c>
      <c r="G3861" s="3" t="str">
        <f t="shared" si="644"/>
        <v/>
      </c>
      <c r="H3861" s="3">
        <f t="shared" si="640"/>
        <v>0</v>
      </c>
      <c r="I3861" s="3" t="str">
        <f t="shared" si="645"/>
        <v/>
      </c>
      <c r="K3861" s="3">
        <f t="shared" si="646"/>
        <v>61</v>
      </c>
      <c r="L3861" s="3" t="str">
        <f t="shared" si="647"/>
        <v/>
      </c>
      <c r="N3861" s="48" t="s">
        <v>52</v>
      </c>
      <c r="O3861" s="57">
        <f t="shared" si="648"/>
        <v>1</v>
      </c>
      <c r="P3861" s="36"/>
      <c r="Q3861"/>
      <c r="R3861" s="37"/>
      <c r="S3861" s="185"/>
      <c r="T3861" s="62" t="str">
        <f>IF(N3861&lt;&gt;"Choose Race",VLOOKUP(Q3861,'Riders Names'!A$2:B$582,2,FALSE),"")</f>
        <v/>
      </c>
      <c r="U3861" s="45" t="str">
        <f>IF(P3861&gt;0,VLOOKUP(Q3861,'Riders Names'!A$2:B$582,1,FALSE),"")</f>
        <v/>
      </c>
      <c r="X3861" s="7" t="str">
        <f>IF('My Races'!$H$2="All",Q3861,CONCATENATE(Q3861,N3861))</f>
        <v>Choose Race</v>
      </c>
    </row>
    <row r="3862" spans="1:24" hidden="1" x14ac:dyDescent="0.2">
      <c r="A3862" s="73" t="str">
        <f t="shared" si="643"/>
        <v/>
      </c>
      <c r="B3862" s="3" t="str">
        <f t="shared" si="641"/>
        <v/>
      </c>
      <c r="E3862" s="14" t="str">
        <f t="shared" si="642"/>
        <v/>
      </c>
      <c r="F3862" s="3">
        <f t="shared" si="649"/>
        <v>8</v>
      </c>
      <c r="G3862" s="3" t="str">
        <f t="shared" si="644"/>
        <v/>
      </c>
      <c r="H3862" s="3">
        <f t="shared" si="640"/>
        <v>0</v>
      </c>
      <c r="I3862" s="3" t="str">
        <f t="shared" si="645"/>
        <v/>
      </c>
      <c r="K3862" s="3">
        <f t="shared" si="646"/>
        <v>61</v>
      </c>
      <c r="L3862" s="3" t="str">
        <f t="shared" si="647"/>
        <v/>
      </c>
      <c r="N3862" s="48" t="s">
        <v>52</v>
      </c>
      <c r="O3862" s="57">
        <f t="shared" si="648"/>
        <v>1</v>
      </c>
      <c r="P3862" s="36"/>
      <c r="Q3862"/>
      <c r="R3862" s="37"/>
      <c r="S3862" s="185"/>
      <c r="T3862" s="62" t="str">
        <f>IF(N3862&lt;&gt;"Choose Race",VLOOKUP(Q3862,'Riders Names'!A$2:B$582,2,FALSE),"")</f>
        <v/>
      </c>
      <c r="U3862" s="45" t="str">
        <f>IF(P3862&gt;0,VLOOKUP(Q3862,'Riders Names'!A$2:B$582,1,FALSE),"")</f>
        <v/>
      </c>
      <c r="X3862" s="7" t="str">
        <f>IF('My Races'!$H$2="All",Q3862,CONCATENATE(Q3862,N3862))</f>
        <v>Choose Race</v>
      </c>
    </row>
    <row r="3863" spans="1:24" hidden="1" x14ac:dyDescent="0.2">
      <c r="A3863" s="73" t="str">
        <f t="shared" si="643"/>
        <v/>
      </c>
      <c r="B3863" s="3" t="str">
        <f t="shared" si="641"/>
        <v/>
      </c>
      <c r="E3863" s="14" t="str">
        <f t="shared" si="642"/>
        <v/>
      </c>
      <c r="F3863" s="3">
        <f t="shared" si="649"/>
        <v>8</v>
      </c>
      <c r="G3863" s="3" t="str">
        <f t="shared" si="644"/>
        <v/>
      </c>
      <c r="H3863" s="3">
        <f t="shared" si="640"/>
        <v>0</v>
      </c>
      <c r="I3863" s="3" t="str">
        <f t="shared" si="645"/>
        <v/>
      </c>
      <c r="K3863" s="3">
        <f t="shared" si="646"/>
        <v>61</v>
      </c>
      <c r="L3863" s="3" t="str">
        <f t="shared" si="647"/>
        <v/>
      </c>
      <c r="N3863" s="48" t="s">
        <v>52</v>
      </c>
      <c r="O3863" s="57">
        <f t="shared" si="648"/>
        <v>1</v>
      </c>
      <c r="P3863" s="36"/>
      <c r="Q3863"/>
      <c r="R3863" s="37"/>
      <c r="S3863" s="185"/>
      <c r="T3863" s="62" t="str">
        <f>IF(N3863&lt;&gt;"Choose Race",VLOOKUP(Q3863,'Riders Names'!A$2:B$582,2,FALSE),"")</f>
        <v/>
      </c>
      <c r="U3863" s="45" t="str">
        <f>IF(P3863&gt;0,VLOOKUP(Q3863,'Riders Names'!A$2:B$582,1,FALSE),"")</f>
        <v/>
      </c>
      <c r="X3863" s="7" t="str">
        <f>IF('My Races'!$H$2="All",Q3863,CONCATENATE(Q3863,N3863))</f>
        <v>Choose Race</v>
      </c>
    </row>
    <row r="3864" spans="1:24" hidden="1" x14ac:dyDescent="0.2">
      <c r="A3864" s="73" t="str">
        <f t="shared" si="643"/>
        <v/>
      </c>
      <c r="B3864" s="3" t="str">
        <f t="shared" si="641"/>
        <v/>
      </c>
      <c r="E3864" s="14" t="str">
        <f t="shared" si="642"/>
        <v/>
      </c>
      <c r="F3864" s="3">
        <f t="shared" si="649"/>
        <v>8</v>
      </c>
      <c r="G3864" s="3" t="str">
        <f t="shared" si="644"/>
        <v/>
      </c>
      <c r="H3864" s="3">
        <f t="shared" si="640"/>
        <v>0</v>
      </c>
      <c r="I3864" s="3" t="str">
        <f t="shared" si="645"/>
        <v/>
      </c>
      <c r="K3864" s="3">
        <f t="shared" si="646"/>
        <v>61</v>
      </c>
      <c r="L3864" s="3" t="str">
        <f t="shared" si="647"/>
        <v/>
      </c>
      <c r="N3864" s="48" t="s">
        <v>52</v>
      </c>
      <c r="O3864" s="57">
        <f t="shared" si="648"/>
        <v>1</v>
      </c>
      <c r="P3864" s="36"/>
      <c r="Q3864"/>
      <c r="R3864" s="37"/>
      <c r="S3864" s="185"/>
      <c r="T3864" s="62" t="str">
        <f>IF(N3864&lt;&gt;"Choose Race",VLOOKUP(Q3864,'Riders Names'!A$2:B$582,2,FALSE),"")</f>
        <v/>
      </c>
      <c r="U3864" s="45" t="str">
        <f>IF(P3864&gt;0,VLOOKUP(Q3864,'Riders Names'!A$2:B$582,1,FALSE),"")</f>
        <v/>
      </c>
      <c r="X3864" s="7" t="str">
        <f>IF('My Races'!$H$2="All",Q3864,CONCATENATE(Q3864,N3864))</f>
        <v>Choose Race</v>
      </c>
    </row>
    <row r="3865" spans="1:24" hidden="1" x14ac:dyDescent="0.2">
      <c r="A3865" s="73" t="str">
        <f t="shared" si="643"/>
        <v/>
      </c>
      <c r="B3865" s="3" t="str">
        <f t="shared" si="641"/>
        <v/>
      </c>
      <c r="E3865" s="14" t="str">
        <f t="shared" si="642"/>
        <v/>
      </c>
      <c r="F3865" s="3">
        <f t="shared" si="649"/>
        <v>8</v>
      </c>
      <c r="G3865" s="3" t="str">
        <f t="shared" si="644"/>
        <v/>
      </c>
      <c r="H3865" s="3">
        <f t="shared" si="640"/>
        <v>0</v>
      </c>
      <c r="I3865" s="3" t="str">
        <f t="shared" si="645"/>
        <v/>
      </c>
      <c r="K3865" s="3">
        <f t="shared" si="646"/>
        <v>61</v>
      </c>
      <c r="L3865" s="3" t="str">
        <f t="shared" si="647"/>
        <v/>
      </c>
      <c r="N3865" s="48" t="s">
        <v>52</v>
      </c>
      <c r="O3865" s="57">
        <f t="shared" si="648"/>
        <v>1</v>
      </c>
      <c r="P3865" s="36"/>
      <c r="Q3865"/>
      <c r="R3865" s="37"/>
      <c r="S3865" s="185"/>
      <c r="T3865" s="62" t="str">
        <f>IF(N3865&lt;&gt;"Choose Race",VLOOKUP(Q3865,'Riders Names'!A$2:B$582,2,FALSE),"")</f>
        <v/>
      </c>
      <c r="U3865" s="45" t="str">
        <f>IF(P3865&gt;0,VLOOKUP(Q3865,'Riders Names'!A$2:B$582,1,FALSE),"")</f>
        <v/>
      </c>
      <c r="X3865" s="7" t="str">
        <f>IF('My Races'!$H$2="All",Q3865,CONCATENATE(Q3865,N3865))</f>
        <v>Choose Race</v>
      </c>
    </row>
    <row r="3866" spans="1:24" hidden="1" x14ac:dyDescent="0.2">
      <c r="A3866" s="73" t="str">
        <f t="shared" si="643"/>
        <v/>
      </c>
      <c r="B3866" s="3" t="str">
        <f t="shared" si="641"/>
        <v/>
      </c>
      <c r="E3866" s="14" t="str">
        <f t="shared" si="642"/>
        <v/>
      </c>
      <c r="F3866" s="3">
        <f t="shared" si="649"/>
        <v>8</v>
      </c>
      <c r="G3866" s="3" t="str">
        <f t="shared" si="644"/>
        <v/>
      </c>
      <c r="H3866" s="3">
        <f t="shared" si="640"/>
        <v>0</v>
      </c>
      <c r="I3866" s="3" t="str">
        <f t="shared" si="645"/>
        <v/>
      </c>
      <c r="K3866" s="3">
        <f t="shared" si="646"/>
        <v>61</v>
      </c>
      <c r="L3866" s="3" t="str">
        <f t="shared" si="647"/>
        <v/>
      </c>
      <c r="N3866" s="48" t="s">
        <v>52</v>
      </c>
      <c r="O3866" s="57">
        <f t="shared" si="648"/>
        <v>1</v>
      </c>
      <c r="P3866" s="36"/>
      <c r="Q3866"/>
      <c r="R3866" s="37"/>
      <c r="S3866" s="185"/>
      <c r="T3866" s="62" t="str">
        <f>IF(N3866&lt;&gt;"Choose Race",VLOOKUP(Q3866,'Riders Names'!A$2:B$582,2,FALSE),"")</f>
        <v/>
      </c>
      <c r="U3866" s="45" t="str">
        <f>IF(P3866&gt;0,VLOOKUP(Q3866,'Riders Names'!A$2:B$582,1,FALSE),"")</f>
        <v/>
      </c>
      <c r="X3866" s="7" t="str">
        <f>IF('My Races'!$H$2="All",Q3866,CONCATENATE(Q3866,N3866))</f>
        <v>Choose Race</v>
      </c>
    </row>
    <row r="3867" spans="1:24" hidden="1" x14ac:dyDescent="0.2">
      <c r="A3867" s="73" t="str">
        <f t="shared" si="643"/>
        <v/>
      </c>
      <c r="B3867" s="3" t="str">
        <f t="shared" si="641"/>
        <v/>
      </c>
      <c r="E3867" s="14" t="str">
        <f t="shared" si="642"/>
        <v/>
      </c>
      <c r="F3867" s="3">
        <f t="shared" si="649"/>
        <v>8</v>
      </c>
      <c r="G3867" s="3" t="str">
        <f t="shared" si="644"/>
        <v/>
      </c>
      <c r="H3867" s="3">
        <f t="shared" si="640"/>
        <v>0</v>
      </c>
      <c r="I3867" s="3" t="str">
        <f t="shared" si="645"/>
        <v/>
      </c>
      <c r="K3867" s="3">
        <f t="shared" si="646"/>
        <v>61</v>
      </c>
      <c r="L3867" s="3" t="str">
        <f t="shared" si="647"/>
        <v/>
      </c>
      <c r="N3867" s="48" t="s">
        <v>52</v>
      </c>
      <c r="O3867" s="57">
        <f t="shared" si="648"/>
        <v>1</v>
      </c>
      <c r="P3867" s="36"/>
      <c r="Q3867"/>
      <c r="R3867" s="37"/>
      <c r="S3867" s="185"/>
      <c r="T3867" s="62" t="str">
        <f>IF(N3867&lt;&gt;"Choose Race",VLOOKUP(Q3867,'Riders Names'!A$2:B$582,2,FALSE),"")</f>
        <v/>
      </c>
      <c r="U3867" s="45" t="str">
        <f>IF(P3867&gt;0,VLOOKUP(Q3867,'Riders Names'!A$2:B$582,1,FALSE),"")</f>
        <v/>
      </c>
      <c r="X3867" s="7" t="str">
        <f>IF('My Races'!$H$2="All",Q3867,CONCATENATE(Q3867,N3867))</f>
        <v>Choose Race</v>
      </c>
    </row>
    <row r="3868" spans="1:24" hidden="1" x14ac:dyDescent="0.2">
      <c r="A3868" s="73" t="str">
        <f t="shared" si="643"/>
        <v/>
      </c>
      <c r="B3868" s="3" t="str">
        <f t="shared" si="641"/>
        <v/>
      </c>
      <c r="E3868" s="14" t="str">
        <f t="shared" si="642"/>
        <v/>
      </c>
      <c r="F3868" s="3">
        <f t="shared" si="649"/>
        <v>8</v>
      </c>
      <c r="G3868" s="3" t="str">
        <f t="shared" si="644"/>
        <v/>
      </c>
      <c r="H3868" s="3">
        <f t="shared" si="640"/>
        <v>0</v>
      </c>
      <c r="I3868" s="3" t="str">
        <f t="shared" si="645"/>
        <v/>
      </c>
      <c r="K3868" s="3">
        <f t="shared" si="646"/>
        <v>61</v>
      </c>
      <c r="L3868" s="3" t="str">
        <f t="shared" si="647"/>
        <v/>
      </c>
      <c r="N3868" s="48" t="s">
        <v>52</v>
      </c>
      <c r="O3868" s="57">
        <f t="shared" si="648"/>
        <v>1</v>
      </c>
      <c r="P3868" s="36"/>
      <c r="Q3868"/>
      <c r="R3868" s="37"/>
      <c r="S3868" s="185"/>
      <c r="T3868" s="62" t="str">
        <f>IF(N3868&lt;&gt;"Choose Race",VLOOKUP(Q3868,'Riders Names'!A$2:B$582,2,FALSE),"")</f>
        <v/>
      </c>
      <c r="U3868" s="45" t="str">
        <f>IF(P3868&gt;0,VLOOKUP(Q3868,'Riders Names'!A$2:B$582,1,FALSE),"")</f>
        <v/>
      </c>
      <c r="X3868" s="7" t="str">
        <f>IF('My Races'!$H$2="All",Q3868,CONCATENATE(Q3868,N3868))</f>
        <v>Choose Race</v>
      </c>
    </row>
    <row r="3869" spans="1:24" hidden="1" x14ac:dyDescent="0.2">
      <c r="A3869" s="73" t="str">
        <f t="shared" si="643"/>
        <v/>
      </c>
      <c r="B3869" s="3" t="str">
        <f t="shared" si="641"/>
        <v/>
      </c>
      <c r="E3869" s="14" t="str">
        <f t="shared" si="642"/>
        <v/>
      </c>
      <c r="F3869" s="3">
        <f t="shared" si="649"/>
        <v>8</v>
      </c>
      <c r="G3869" s="3" t="str">
        <f t="shared" si="644"/>
        <v/>
      </c>
      <c r="H3869" s="3">
        <f t="shared" si="640"/>
        <v>0</v>
      </c>
      <c r="I3869" s="3" t="str">
        <f t="shared" si="645"/>
        <v/>
      </c>
      <c r="K3869" s="3">
        <f t="shared" si="646"/>
        <v>61</v>
      </c>
      <c r="L3869" s="3" t="str">
        <f t="shared" si="647"/>
        <v/>
      </c>
      <c r="N3869" s="48" t="s">
        <v>52</v>
      </c>
      <c r="O3869" s="57">
        <f t="shared" si="648"/>
        <v>1</v>
      </c>
      <c r="P3869" s="36"/>
      <c r="Q3869"/>
      <c r="R3869" s="37"/>
      <c r="S3869" s="185"/>
      <c r="T3869" s="62" t="str">
        <f>IF(N3869&lt;&gt;"Choose Race",VLOOKUP(Q3869,'Riders Names'!A$2:B$582,2,FALSE),"")</f>
        <v/>
      </c>
      <c r="U3869" s="45" t="str">
        <f>IF(P3869&gt;0,VLOOKUP(Q3869,'Riders Names'!A$2:B$582,1,FALSE),"")</f>
        <v/>
      </c>
      <c r="X3869" s="7" t="str">
        <f>IF('My Races'!$H$2="All",Q3869,CONCATENATE(Q3869,N3869))</f>
        <v>Choose Race</v>
      </c>
    </row>
    <row r="3870" spans="1:24" hidden="1" x14ac:dyDescent="0.2">
      <c r="A3870" s="73" t="str">
        <f t="shared" si="643"/>
        <v/>
      </c>
      <c r="B3870" s="3" t="str">
        <f t="shared" si="641"/>
        <v/>
      </c>
      <c r="E3870" s="14" t="str">
        <f t="shared" si="642"/>
        <v/>
      </c>
      <c r="F3870" s="3">
        <f t="shared" si="649"/>
        <v>8</v>
      </c>
      <c r="G3870" s="3" t="str">
        <f t="shared" si="644"/>
        <v/>
      </c>
      <c r="H3870" s="3">
        <f t="shared" si="640"/>
        <v>0</v>
      </c>
      <c r="I3870" s="3" t="str">
        <f t="shared" si="645"/>
        <v/>
      </c>
      <c r="K3870" s="3">
        <f t="shared" si="646"/>
        <v>61</v>
      </c>
      <c r="L3870" s="3" t="str">
        <f t="shared" si="647"/>
        <v/>
      </c>
      <c r="N3870" s="48" t="s">
        <v>52</v>
      </c>
      <c r="O3870" s="57">
        <f t="shared" si="648"/>
        <v>1</v>
      </c>
      <c r="P3870" s="36"/>
      <c r="Q3870"/>
      <c r="R3870" s="37"/>
      <c r="S3870" s="185"/>
      <c r="T3870" s="62" t="str">
        <f>IF(N3870&lt;&gt;"Choose Race",VLOOKUP(Q3870,'Riders Names'!A$2:B$582,2,FALSE),"")</f>
        <v/>
      </c>
      <c r="U3870" s="45" t="str">
        <f>IF(P3870&gt;0,VLOOKUP(Q3870,'Riders Names'!A$2:B$582,1,FALSE),"")</f>
        <v/>
      </c>
      <c r="X3870" s="7" t="str">
        <f>IF('My Races'!$H$2="All",Q3870,CONCATENATE(Q3870,N3870))</f>
        <v>Choose Race</v>
      </c>
    </row>
    <row r="3871" spans="1:24" hidden="1" x14ac:dyDescent="0.2">
      <c r="A3871" s="73" t="str">
        <f t="shared" si="643"/>
        <v/>
      </c>
      <c r="B3871" s="3" t="str">
        <f t="shared" si="641"/>
        <v/>
      </c>
      <c r="E3871" s="14" t="str">
        <f t="shared" si="642"/>
        <v/>
      </c>
      <c r="F3871" s="3">
        <f t="shared" si="649"/>
        <v>8</v>
      </c>
      <c r="G3871" s="3" t="str">
        <f t="shared" si="644"/>
        <v/>
      </c>
      <c r="H3871" s="3">
        <f t="shared" si="640"/>
        <v>0</v>
      </c>
      <c r="I3871" s="3" t="str">
        <f t="shared" si="645"/>
        <v/>
      </c>
      <c r="K3871" s="3">
        <f t="shared" si="646"/>
        <v>61</v>
      </c>
      <c r="L3871" s="3" t="str">
        <f t="shared" si="647"/>
        <v/>
      </c>
      <c r="N3871" s="48" t="s">
        <v>52</v>
      </c>
      <c r="O3871" s="57">
        <f t="shared" si="648"/>
        <v>1</v>
      </c>
      <c r="P3871" s="36"/>
      <c r="Q3871"/>
      <c r="R3871" s="37"/>
      <c r="S3871" s="185"/>
      <c r="T3871" s="62" t="str">
        <f>IF(N3871&lt;&gt;"Choose Race",VLOOKUP(Q3871,'Riders Names'!A$2:B$582,2,FALSE),"")</f>
        <v/>
      </c>
      <c r="U3871" s="45" t="str">
        <f>IF(P3871&gt;0,VLOOKUP(Q3871,'Riders Names'!A$2:B$582,1,FALSE),"")</f>
        <v/>
      </c>
      <c r="X3871" s="7" t="str">
        <f>IF('My Races'!$H$2="All",Q3871,CONCATENATE(Q3871,N3871))</f>
        <v>Choose Race</v>
      </c>
    </row>
    <row r="3872" spans="1:24" hidden="1" x14ac:dyDescent="0.2">
      <c r="A3872" s="73" t="str">
        <f t="shared" si="643"/>
        <v/>
      </c>
      <c r="B3872" s="3" t="str">
        <f t="shared" si="641"/>
        <v/>
      </c>
      <c r="E3872" s="14" t="str">
        <f t="shared" si="642"/>
        <v/>
      </c>
      <c r="F3872" s="3">
        <f t="shared" si="649"/>
        <v>8</v>
      </c>
      <c r="G3872" s="3" t="str">
        <f t="shared" si="644"/>
        <v/>
      </c>
      <c r="H3872" s="3">
        <f t="shared" si="640"/>
        <v>0</v>
      </c>
      <c r="I3872" s="3" t="str">
        <f t="shared" si="645"/>
        <v/>
      </c>
      <c r="K3872" s="3">
        <f t="shared" si="646"/>
        <v>61</v>
      </c>
      <c r="L3872" s="3" t="str">
        <f t="shared" si="647"/>
        <v/>
      </c>
      <c r="N3872" s="48" t="s">
        <v>52</v>
      </c>
      <c r="O3872" s="57">
        <f t="shared" si="648"/>
        <v>1</v>
      </c>
      <c r="P3872" s="36"/>
      <c r="Q3872"/>
      <c r="R3872" s="37"/>
      <c r="S3872" s="185"/>
      <c r="T3872" s="62" t="str">
        <f>IF(N3872&lt;&gt;"Choose Race",VLOOKUP(Q3872,'Riders Names'!A$2:B$582,2,FALSE),"")</f>
        <v/>
      </c>
      <c r="U3872" s="45" t="str">
        <f>IF(P3872&gt;0,VLOOKUP(Q3872,'Riders Names'!A$2:B$582,1,FALSE),"")</f>
        <v/>
      </c>
      <c r="X3872" s="7" t="str">
        <f>IF('My Races'!$H$2="All",Q3872,CONCATENATE(Q3872,N3872))</f>
        <v>Choose Race</v>
      </c>
    </row>
    <row r="3873" spans="1:24" hidden="1" x14ac:dyDescent="0.2">
      <c r="A3873" s="73" t="str">
        <f t="shared" si="643"/>
        <v/>
      </c>
      <c r="B3873" s="3" t="str">
        <f t="shared" si="641"/>
        <v/>
      </c>
      <c r="E3873" s="14" t="str">
        <f t="shared" si="642"/>
        <v/>
      </c>
      <c r="F3873" s="3">
        <f t="shared" si="649"/>
        <v>8</v>
      </c>
      <c r="G3873" s="3" t="str">
        <f t="shared" si="644"/>
        <v/>
      </c>
      <c r="H3873" s="3">
        <f t="shared" si="640"/>
        <v>0</v>
      </c>
      <c r="I3873" s="3" t="str">
        <f t="shared" si="645"/>
        <v/>
      </c>
      <c r="K3873" s="3">
        <f t="shared" si="646"/>
        <v>61</v>
      </c>
      <c r="L3873" s="3" t="str">
        <f t="shared" si="647"/>
        <v/>
      </c>
      <c r="N3873" s="48" t="s">
        <v>52</v>
      </c>
      <c r="O3873" s="57">
        <f t="shared" si="648"/>
        <v>1</v>
      </c>
      <c r="P3873" s="36"/>
      <c r="Q3873"/>
      <c r="R3873" s="37"/>
      <c r="S3873" s="185"/>
      <c r="T3873" s="62" t="str">
        <f>IF(N3873&lt;&gt;"Choose Race",VLOOKUP(Q3873,'Riders Names'!A$2:B$582,2,FALSE),"")</f>
        <v/>
      </c>
      <c r="U3873" s="45" t="str">
        <f>IF(P3873&gt;0,VLOOKUP(Q3873,'Riders Names'!A$2:B$582,1,FALSE),"")</f>
        <v/>
      </c>
      <c r="X3873" s="7" t="str">
        <f>IF('My Races'!$H$2="All",Q3873,CONCATENATE(Q3873,N3873))</f>
        <v>Choose Race</v>
      </c>
    </row>
    <row r="3874" spans="1:24" hidden="1" x14ac:dyDescent="0.2">
      <c r="A3874" s="73" t="str">
        <f t="shared" si="643"/>
        <v/>
      </c>
      <c r="B3874" s="3" t="str">
        <f t="shared" si="641"/>
        <v/>
      </c>
      <c r="E3874" s="14" t="str">
        <f t="shared" si="642"/>
        <v/>
      </c>
      <c r="F3874" s="3">
        <f t="shared" si="649"/>
        <v>8</v>
      </c>
      <c r="G3874" s="3" t="str">
        <f t="shared" si="644"/>
        <v/>
      </c>
      <c r="H3874" s="3">
        <f t="shared" si="640"/>
        <v>0</v>
      </c>
      <c r="I3874" s="3" t="str">
        <f t="shared" si="645"/>
        <v/>
      </c>
      <c r="K3874" s="3">
        <f t="shared" si="646"/>
        <v>61</v>
      </c>
      <c r="L3874" s="3" t="str">
        <f t="shared" si="647"/>
        <v/>
      </c>
      <c r="N3874" s="48" t="s">
        <v>52</v>
      </c>
      <c r="O3874" s="57">
        <f t="shared" si="648"/>
        <v>1</v>
      </c>
      <c r="P3874" s="36"/>
      <c r="Q3874"/>
      <c r="R3874" s="37"/>
      <c r="S3874" s="185"/>
      <c r="T3874" s="62" t="str">
        <f>IF(N3874&lt;&gt;"Choose Race",VLOOKUP(Q3874,'Riders Names'!A$2:B$582,2,FALSE),"")</f>
        <v/>
      </c>
      <c r="U3874" s="45" t="str">
        <f>IF(P3874&gt;0,VLOOKUP(Q3874,'Riders Names'!A$2:B$582,1,FALSE),"")</f>
        <v/>
      </c>
      <c r="X3874" s="7" t="str">
        <f>IF('My Races'!$H$2="All",Q3874,CONCATENATE(Q3874,N3874))</f>
        <v>Choose Race</v>
      </c>
    </row>
    <row r="3875" spans="1:24" hidden="1" x14ac:dyDescent="0.2">
      <c r="A3875" s="73" t="str">
        <f t="shared" si="643"/>
        <v/>
      </c>
      <c r="B3875" s="3" t="str">
        <f t="shared" si="641"/>
        <v/>
      </c>
      <c r="E3875" s="14" t="str">
        <f t="shared" si="642"/>
        <v/>
      </c>
      <c r="F3875" s="3">
        <f t="shared" si="649"/>
        <v>8</v>
      </c>
      <c r="G3875" s="3" t="str">
        <f t="shared" si="644"/>
        <v/>
      </c>
      <c r="H3875" s="3">
        <f t="shared" ref="H3875:H3938" si="650">IF(AND(N3875=$AA$11,P3875=$AE$11),H3874+1,H3874)</f>
        <v>0</v>
      </c>
      <c r="I3875" s="3" t="str">
        <f t="shared" si="645"/>
        <v/>
      </c>
      <c r="K3875" s="3">
        <f t="shared" si="646"/>
        <v>61</v>
      </c>
      <c r="L3875" s="3" t="str">
        <f t="shared" si="647"/>
        <v/>
      </c>
      <c r="N3875" s="48" t="s">
        <v>52</v>
      </c>
      <c r="O3875" s="57">
        <f t="shared" si="648"/>
        <v>1</v>
      </c>
      <c r="P3875" s="36"/>
      <c r="Q3875"/>
      <c r="R3875" s="37"/>
      <c r="S3875" s="185"/>
      <c r="T3875" s="62" t="str">
        <f>IF(N3875&lt;&gt;"Choose Race",VLOOKUP(Q3875,'Riders Names'!A$2:B$582,2,FALSE),"")</f>
        <v/>
      </c>
      <c r="U3875" s="45" t="str">
        <f>IF(P3875&gt;0,VLOOKUP(Q3875,'Riders Names'!A$2:B$582,1,FALSE),"")</f>
        <v/>
      </c>
      <c r="X3875" s="7" t="str">
        <f>IF('My Races'!$H$2="All",Q3875,CONCATENATE(Q3875,N3875))</f>
        <v>Choose Race</v>
      </c>
    </row>
    <row r="3876" spans="1:24" hidden="1" x14ac:dyDescent="0.2">
      <c r="A3876" s="73" t="str">
        <f t="shared" si="643"/>
        <v/>
      </c>
      <c r="B3876" s="3" t="str">
        <f t="shared" si="641"/>
        <v/>
      </c>
      <c r="E3876" s="14" t="str">
        <f t="shared" si="642"/>
        <v/>
      </c>
      <c r="F3876" s="3">
        <f t="shared" si="649"/>
        <v>8</v>
      </c>
      <c r="G3876" s="3" t="str">
        <f t="shared" si="644"/>
        <v/>
      </c>
      <c r="H3876" s="3">
        <f t="shared" si="650"/>
        <v>0</v>
      </c>
      <c r="I3876" s="3" t="str">
        <f t="shared" si="645"/>
        <v/>
      </c>
      <c r="K3876" s="3">
        <f t="shared" si="646"/>
        <v>61</v>
      </c>
      <c r="L3876" s="3" t="str">
        <f t="shared" si="647"/>
        <v/>
      </c>
      <c r="N3876" s="48" t="s">
        <v>52</v>
      </c>
      <c r="O3876" s="57">
        <f t="shared" si="648"/>
        <v>1</v>
      </c>
      <c r="P3876" s="36"/>
      <c r="Q3876"/>
      <c r="R3876" s="37"/>
      <c r="S3876" s="185"/>
      <c r="T3876" s="62" t="str">
        <f>IF(N3876&lt;&gt;"Choose Race",VLOOKUP(Q3876,'Riders Names'!A$2:B$582,2,FALSE),"")</f>
        <v/>
      </c>
      <c r="U3876" s="45" t="str">
        <f>IF(P3876&gt;0,VLOOKUP(Q3876,'Riders Names'!A$2:B$582,1,FALSE),"")</f>
        <v/>
      </c>
      <c r="X3876" s="7" t="str">
        <f>IF('My Races'!$H$2="All",Q3876,CONCATENATE(Q3876,N3876))</f>
        <v>Choose Race</v>
      </c>
    </row>
    <row r="3877" spans="1:24" hidden="1" x14ac:dyDescent="0.2">
      <c r="A3877" s="73" t="str">
        <f t="shared" si="643"/>
        <v/>
      </c>
      <c r="B3877" s="3" t="str">
        <f t="shared" si="641"/>
        <v/>
      </c>
      <c r="E3877" s="14" t="str">
        <f t="shared" si="642"/>
        <v/>
      </c>
      <c r="F3877" s="3">
        <f t="shared" si="649"/>
        <v>8</v>
      </c>
      <c r="G3877" s="3" t="str">
        <f t="shared" si="644"/>
        <v/>
      </c>
      <c r="H3877" s="3">
        <f t="shared" si="650"/>
        <v>0</v>
      </c>
      <c r="I3877" s="3" t="str">
        <f t="shared" si="645"/>
        <v/>
      </c>
      <c r="K3877" s="3">
        <f t="shared" si="646"/>
        <v>61</v>
      </c>
      <c r="L3877" s="3" t="str">
        <f t="shared" si="647"/>
        <v/>
      </c>
      <c r="N3877" s="48" t="s">
        <v>52</v>
      </c>
      <c r="O3877" s="57">
        <f t="shared" si="648"/>
        <v>1</v>
      </c>
      <c r="P3877" s="36"/>
      <c r="Q3877"/>
      <c r="R3877" s="37"/>
      <c r="S3877" s="185"/>
      <c r="T3877" s="62" t="str">
        <f>IF(N3877&lt;&gt;"Choose Race",VLOOKUP(Q3877,'Riders Names'!A$2:B$582,2,FALSE),"")</f>
        <v/>
      </c>
      <c r="U3877" s="45" t="str">
        <f>IF(P3877&gt;0,VLOOKUP(Q3877,'Riders Names'!A$2:B$582,1,FALSE),"")</f>
        <v/>
      </c>
      <c r="X3877" s="7" t="str">
        <f>IF('My Races'!$H$2="All",Q3877,CONCATENATE(Q3877,N3877))</f>
        <v>Choose Race</v>
      </c>
    </row>
    <row r="3878" spans="1:24" hidden="1" x14ac:dyDescent="0.2">
      <c r="A3878" s="73" t="str">
        <f t="shared" si="643"/>
        <v/>
      </c>
      <c r="B3878" s="3" t="str">
        <f t="shared" si="641"/>
        <v/>
      </c>
      <c r="E3878" s="14" t="str">
        <f t="shared" si="642"/>
        <v/>
      </c>
      <c r="F3878" s="3">
        <f t="shared" si="649"/>
        <v>8</v>
      </c>
      <c r="G3878" s="3" t="str">
        <f t="shared" si="644"/>
        <v/>
      </c>
      <c r="H3878" s="3">
        <f t="shared" si="650"/>
        <v>0</v>
      </c>
      <c r="I3878" s="3" t="str">
        <f t="shared" si="645"/>
        <v/>
      </c>
      <c r="K3878" s="3">
        <f t="shared" si="646"/>
        <v>61</v>
      </c>
      <c r="L3878" s="3" t="str">
        <f t="shared" si="647"/>
        <v/>
      </c>
      <c r="N3878" s="48" t="s">
        <v>52</v>
      </c>
      <c r="O3878" s="57">
        <f t="shared" si="648"/>
        <v>1</v>
      </c>
      <c r="P3878" s="36"/>
      <c r="Q3878"/>
      <c r="R3878" s="37"/>
      <c r="S3878" s="185"/>
      <c r="T3878" s="62" t="str">
        <f>IF(N3878&lt;&gt;"Choose Race",VLOOKUP(Q3878,'Riders Names'!A$2:B$582,2,FALSE),"")</f>
        <v/>
      </c>
      <c r="U3878" s="45" t="str">
        <f>IF(P3878&gt;0,VLOOKUP(Q3878,'Riders Names'!A$2:B$582,1,FALSE),"")</f>
        <v/>
      </c>
      <c r="X3878" s="7" t="str">
        <f>IF('My Races'!$H$2="All",Q3878,CONCATENATE(Q3878,N3878))</f>
        <v>Choose Race</v>
      </c>
    </row>
    <row r="3879" spans="1:24" hidden="1" x14ac:dyDescent="0.2">
      <c r="A3879" s="73" t="str">
        <f t="shared" si="643"/>
        <v/>
      </c>
      <c r="B3879" s="3" t="str">
        <f t="shared" si="641"/>
        <v/>
      </c>
      <c r="E3879" s="14" t="str">
        <f t="shared" si="642"/>
        <v/>
      </c>
      <c r="F3879" s="3">
        <f t="shared" si="649"/>
        <v>8</v>
      </c>
      <c r="G3879" s="3" t="str">
        <f t="shared" si="644"/>
        <v/>
      </c>
      <c r="H3879" s="3">
        <f t="shared" si="650"/>
        <v>0</v>
      </c>
      <c r="I3879" s="3" t="str">
        <f t="shared" si="645"/>
        <v/>
      </c>
      <c r="K3879" s="3">
        <f t="shared" si="646"/>
        <v>61</v>
      </c>
      <c r="L3879" s="3" t="str">
        <f t="shared" si="647"/>
        <v/>
      </c>
      <c r="N3879" s="48" t="s">
        <v>52</v>
      </c>
      <c r="O3879" s="57">
        <f t="shared" si="648"/>
        <v>1</v>
      </c>
      <c r="P3879" s="36"/>
      <c r="Q3879"/>
      <c r="R3879" s="37"/>
      <c r="S3879" s="185"/>
      <c r="T3879" s="62" t="str">
        <f>IF(N3879&lt;&gt;"Choose Race",VLOOKUP(Q3879,'Riders Names'!A$2:B$582,2,FALSE),"")</f>
        <v/>
      </c>
      <c r="U3879" s="45" t="str">
        <f>IF(P3879&gt;0,VLOOKUP(Q3879,'Riders Names'!A$2:B$582,1,FALSE),"")</f>
        <v/>
      </c>
      <c r="X3879" s="7" t="str">
        <f>IF('My Races'!$H$2="All",Q3879,CONCATENATE(Q3879,N3879))</f>
        <v>Choose Race</v>
      </c>
    </row>
    <row r="3880" spans="1:24" hidden="1" x14ac:dyDescent="0.2">
      <c r="A3880" s="73" t="str">
        <f t="shared" si="643"/>
        <v/>
      </c>
      <c r="B3880" s="3" t="str">
        <f t="shared" si="641"/>
        <v/>
      </c>
      <c r="E3880" s="14" t="str">
        <f t="shared" si="642"/>
        <v/>
      </c>
      <c r="F3880" s="3">
        <f t="shared" si="649"/>
        <v>8</v>
      </c>
      <c r="G3880" s="3" t="str">
        <f t="shared" si="644"/>
        <v/>
      </c>
      <c r="H3880" s="3">
        <f t="shared" si="650"/>
        <v>0</v>
      </c>
      <c r="I3880" s="3" t="str">
        <f t="shared" si="645"/>
        <v/>
      </c>
      <c r="K3880" s="3">
        <f t="shared" si="646"/>
        <v>61</v>
      </c>
      <c r="L3880" s="3" t="str">
        <f t="shared" si="647"/>
        <v/>
      </c>
      <c r="N3880" s="48" t="s">
        <v>52</v>
      </c>
      <c r="O3880" s="57">
        <f t="shared" si="648"/>
        <v>1</v>
      </c>
      <c r="P3880" s="36"/>
      <c r="Q3880"/>
      <c r="R3880" s="37"/>
      <c r="S3880" s="185"/>
      <c r="T3880" s="62" t="str">
        <f>IF(N3880&lt;&gt;"Choose Race",VLOOKUP(Q3880,'Riders Names'!A$2:B$582,2,FALSE),"")</f>
        <v/>
      </c>
      <c r="U3880" s="45" t="str">
        <f>IF(P3880&gt;0,VLOOKUP(Q3880,'Riders Names'!A$2:B$582,1,FALSE),"")</f>
        <v/>
      </c>
      <c r="X3880" s="7" t="str">
        <f>IF('My Races'!$H$2="All",Q3880,CONCATENATE(Q3880,N3880))</f>
        <v>Choose Race</v>
      </c>
    </row>
    <row r="3881" spans="1:24" hidden="1" x14ac:dyDescent="0.2">
      <c r="A3881" s="73" t="str">
        <f t="shared" si="643"/>
        <v/>
      </c>
      <c r="B3881" s="3" t="str">
        <f t="shared" si="641"/>
        <v/>
      </c>
      <c r="E3881" s="14" t="str">
        <f t="shared" si="642"/>
        <v/>
      </c>
      <c r="F3881" s="3">
        <f t="shared" si="649"/>
        <v>8</v>
      </c>
      <c r="G3881" s="3" t="str">
        <f t="shared" si="644"/>
        <v/>
      </c>
      <c r="H3881" s="3">
        <f t="shared" si="650"/>
        <v>0</v>
      </c>
      <c r="I3881" s="3" t="str">
        <f t="shared" si="645"/>
        <v/>
      </c>
      <c r="K3881" s="3">
        <f t="shared" si="646"/>
        <v>61</v>
      </c>
      <c r="L3881" s="3" t="str">
        <f t="shared" si="647"/>
        <v/>
      </c>
      <c r="N3881" s="48" t="s">
        <v>52</v>
      </c>
      <c r="O3881" s="57">
        <f t="shared" si="648"/>
        <v>1</v>
      </c>
      <c r="P3881" s="36"/>
      <c r="Q3881"/>
      <c r="R3881" s="37"/>
      <c r="S3881" s="185"/>
      <c r="T3881" s="62" t="str">
        <f>IF(N3881&lt;&gt;"Choose Race",VLOOKUP(Q3881,'Riders Names'!A$2:B$582,2,FALSE),"")</f>
        <v/>
      </c>
      <c r="U3881" s="45" t="str">
        <f>IF(P3881&gt;0,VLOOKUP(Q3881,'Riders Names'!A$2:B$582,1,FALSE),"")</f>
        <v/>
      </c>
      <c r="X3881" s="7" t="str">
        <f>IF('My Races'!$H$2="All",Q3881,CONCATENATE(Q3881,N3881))</f>
        <v>Choose Race</v>
      </c>
    </row>
    <row r="3882" spans="1:24" hidden="1" x14ac:dyDescent="0.2">
      <c r="A3882" s="73" t="str">
        <f t="shared" si="643"/>
        <v/>
      </c>
      <c r="B3882" s="3" t="str">
        <f t="shared" si="641"/>
        <v/>
      </c>
      <c r="E3882" s="14" t="str">
        <f t="shared" si="642"/>
        <v/>
      </c>
      <c r="F3882" s="3">
        <f t="shared" si="649"/>
        <v>8</v>
      </c>
      <c r="G3882" s="3" t="str">
        <f t="shared" si="644"/>
        <v/>
      </c>
      <c r="H3882" s="3">
        <f t="shared" si="650"/>
        <v>0</v>
      </c>
      <c r="I3882" s="3" t="str">
        <f t="shared" si="645"/>
        <v/>
      </c>
      <c r="K3882" s="3">
        <f t="shared" si="646"/>
        <v>61</v>
      </c>
      <c r="L3882" s="3" t="str">
        <f t="shared" si="647"/>
        <v/>
      </c>
      <c r="N3882" s="48" t="s">
        <v>52</v>
      </c>
      <c r="O3882" s="57">
        <f t="shared" si="648"/>
        <v>1</v>
      </c>
      <c r="P3882" s="36"/>
      <c r="Q3882"/>
      <c r="R3882" s="37"/>
      <c r="S3882" s="185"/>
      <c r="T3882" s="62" t="str">
        <f>IF(N3882&lt;&gt;"Choose Race",VLOOKUP(Q3882,'Riders Names'!A$2:B$582,2,FALSE),"")</f>
        <v/>
      </c>
      <c r="U3882" s="45" t="str">
        <f>IF(P3882&gt;0,VLOOKUP(Q3882,'Riders Names'!A$2:B$582,1,FALSE),"")</f>
        <v/>
      </c>
      <c r="X3882" s="7" t="str">
        <f>IF('My Races'!$H$2="All",Q3882,CONCATENATE(Q3882,N3882))</f>
        <v>Choose Race</v>
      </c>
    </row>
    <row r="3883" spans="1:24" hidden="1" x14ac:dyDescent="0.2">
      <c r="A3883" s="73" t="str">
        <f t="shared" si="643"/>
        <v/>
      </c>
      <c r="B3883" s="3" t="str">
        <f t="shared" si="641"/>
        <v/>
      </c>
      <c r="E3883" s="14" t="str">
        <f t="shared" si="642"/>
        <v/>
      </c>
      <c r="F3883" s="3">
        <f t="shared" si="649"/>
        <v>8</v>
      </c>
      <c r="G3883" s="3" t="str">
        <f t="shared" si="644"/>
        <v/>
      </c>
      <c r="H3883" s="3">
        <f t="shared" si="650"/>
        <v>0</v>
      </c>
      <c r="I3883" s="3" t="str">
        <f t="shared" si="645"/>
        <v/>
      </c>
      <c r="K3883" s="3">
        <f t="shared" si="646"/>
        <v>61</v>
      </c>
      <c r="L3883" s="3" t="str">
        <f t="shared" si="647"/>
        <v/>
      </c>
      <c r="N3883" s="48" t="s">
        <v>52</v>
      </c>
      <c r="O3883" s="57">
        <f t="shared" si="648"/>
        <v>1</v>
      </c>
      <c r="P3883" s="36"/>
      <c r="Q3883"/>
      <c r="R3883" s="37"/>
      <c r="S3883" s="185"/>
      <c r="T3883" s="62" t="str">
        <f>IF(N3883&lt;&gt;"Choose Race",VLOOKUP(Q3883,'Riders Names'!A$2:B$582,2,FALSE),"")</f>
        <v/>
      </c>
      <c r="U3883" s="45" t="str">
        <f>IF(P3883&gt;0,VLOOKUP(Q3883,'Riders Names'!A$2:B$582,1,FALSE),"")</f>
        <v/>
      </c>
      <c r="X3883" s="7" t="str">
        <f>IF('My Races'!$H$2="All",Q3883,CONCATENATE(Q3883,N3883))</f>
        <v>Choose Race</v>
      </c>
    </row>
    <row r="3884" spans="1:24" hidden="1" x14ac:dyDescent="0.2">
      <c r="A3884" s="73" t="str">
        <f t="shared" si="643"/>
        <v/>
      </c>
      <c r="B3884" s="3" t="str">
        <f t="shared" si="641"/>
        <v/>
      </c>
      <c r="E3884" s="14" t="str">
        <f t="shared" si="642"/>
        <v/>
      </c>
      <c r="F3884" s="3">
        <f t="shared" si="649"/>
        <v>8</v>
      </c>
      <c r="G3884" s="3" t="str">
        <f t="shared" si="644"/>
        <v/>
      </c>
      <c r="H3884" s="3">
        <f t="shared" si="650"/>
        <v>0</v>
      </c>
      <c r="I3884" s="3" t="str">
        <f t="shared" si="645"/>
        <v/>
      </c>
      <c r="K3884" s="3">
        <f t="shared" si="646"/>
        <v>61</v>
      </c>
      <c r="L3884" s="3" t="str">
        <f t="shared" si="647"/>
        <v/>
      </c>
      <c r="N3884" s="48" t="s">
        <v>52</v>
      </c>
      <c r="O3884" s="57">
        <f t="shared" si="648"/>
        <v>1</v>
      </c>
      <c r="P3884" s="36"/>
      <c r="Q3884"/>
      <c r="R3884" s="37"/>
      <c r="S3884" s="185"/>
      <c r="T3884" s="62" t="str">
        <f>IF(N3884&lt;&gt;"Choose Race",VLOOKUP(Q3884,'Riders Names'!A$2:B$582,2,FALSE),"")</f>
        <v/>
      </c>
      <c r="U3884" s="45" t="str">
        <f>IF(P3884&gt;0,VLOOKUP(Q3884,'Riders Names'!A$2:B$582,1,FALSE),"")</f>
        <v/>
      </c>
      <c r="X3884" s="7" t="str">
        <f>IF('My Races'!$H$2="All",Q3884,CONCATENATE(Q3884,N3884))</f>
        <v>Choose Race</v>
      </c>
    </row>
    <row r="3885" spans="1:24" hidden="1" x14ac:dyDescent="0.2">
      <c r="A3885" s="73" t="str">
        <f t="shared" si="643"/>
        <v/>
      </c>
      <c r="B3885" s="3" t="str">
        <f t="shared" si="641"/>
        <v/>
      </c>
      <c r="E3885" s="14" t="str">
        <f t="shared" si="642"/>
        <v/>
      </c>
      <c r="F3885" s="3">
        <f t="shared" si="649"/>
        <v>8</v>
      </c>
      <c r="G3885" s="3" t="str">
        <f t="shared" si="644"/>
        <v/>
      </c>
      <c r="H3885" s="3">
        <f t="shared" si="650"/>
        <v>0</v>
      </c>
      <c r="I3885" s="3" t="str">
        <f t="shared" si="645"/>
        <v/>
      </c>
      <c r="K3885" s="3">
        <f t="shared" si="646"/>
        <v>61</v>
      </c>
      <c r="L3885" s="3" t="str">
        <f t="shared" si="647"/>
        <v/>
      </c>
      <c r="N3885" s="48" t="s">
        <v>52</v>
      </c>
      <c r="O3885" s="57">
        <f t="shared" si="648"/>
        <v>1</v>
      </c>
      <c r="P3885" s="36"/>
      <c r="Q3885"/>
      <c r="R3885" s="37"/>
      <c r="S3885" s="185"/>
      <c r="T3885" s="62" t="str">
        <f>IF(N3885&lt;&gt;"Choose Race",VLOOKUP(Q3885,'Riders Names'!A$2:B$582,2,FALSE),"")</f>
        <v/>
      </c>
      <c r="U3885" s="45" t="str">
        <f>IF(P3885&gt;0,VLOOKUP(Q3885,'Riders Names'!A$2:B$582,1,FALSE),"")</f>
        <v/>
      </c>
      <c r="X3885" s="7" t="str">
        <f>IF('My Races'!$H$2="All",Q3885,CONCATENATE(Q3885,N3885))</f>
        <v>Choose Race</v>
      </c>
    </row>
    <row r="3886" spans="1:24" hidden="1" x14ac:dyDescent="0.2">
      <c r="A3886" s="73" t="str">
        <f t="shared" si="643"/>
        <v/>
      </c>
      <c r="B3886" s="3" t="str">
        <f t="shared" si="641"/>
        <v/>
      </c>
      <c r="E3886" s="14" t="str">
        <f t="shared" si="642"/>
        <v/>
      </c>
      <c r="F3886" s="3">
        <f t="shared" si="649"/>
        <v>8</v>
      </c>
      <c r="G3886" s="3" t="str">
        <f t="shared" si="644"/>
        <v/>
      </c>
      <c r="H3886" s="3">
        <f t="shared" si="650"/>
        <v>0</v>
      </c>
      <c r="I3886" s="3" t="str">
        <f t="shared" si="645"/>
        <v/>
      </c>
      <c r="K3886" s="3">
        <f t="shared" si="646"/>
        <v>61</v>
      </c>
      <c r="L3886" s="3" t="str">
        <f t="shared" si="647"/>
        <v/>
      </c>
      <c r="N3886" s="48" t="s">
        <v>52</v>
      </c>
      <c r="O3886" s="57">
        <f t="shared" si="648"/>
        <v>1</v>
      </c>
      <c r="P3886" s="36"/>
      <c r="Q3886"/>
      <c r="R3886" s="37"/>
      <c r="S3886" s="185"/>
      <c r="T3886" s="62" t="str">
        <f>IF(N3886&lt;&gt;"Choose Race",VLOOKUP(Q3886,'Riders Names'!A$2:B$582,2,FALSE),"")</f>
        <v/>
      </c>
      <c r="U3886" s="45" t="str">
        <f>IF(P3886&gt;0,VLOOKUP(Q3886,'Riders Names'!A$2:B$582,1,FALSE),"")</f>
        <v/>
      </c>
      <c r="X3886" s="7" t="str">
        <f>IF('My Races'!$H$2="All",Q3886,CONCATENATE(Q3886,N3886))</f>
        <v>Choose Race</v>
      </c>
    </row>
    <row r="3887" spans="1:24" hidden="1" x14ac:dyDescent="0.2">
      <c r="A3887" s="73" t="str">
        <f t="shared" si="643"/>
        <v/>
      </c>
      <c r="B3887" s="3" t="str">
        <f t="shared" si="641"/>
        <v/>
      </c>
      <c r="E3887" s="14" t="str">
        <f t="shared" si="642"/>
        <v/>
      </c>
      <c r="F3887" s="3">
        <f t="shared" si="649"/>
        <v>8</v>
      </c>
      <c r="G3887" s="3" t="str">
        <f t="shared" si="644"/>
        <v/>
      </c>
      <c r="H3887" s="3">
        <f t="shared" si="650"/>
        <v>0</v>
      </c>
      <c r="I3887" s="3" t="str">
        <f t="shared" si="645"/>
        <v/>
      </c>
      <c r="K3887" s="3">
        <f t="shared" si="646"/>
        <v>61</v>
      </c>
      <c r="L3887" s="3" t="str">
        <f t="shared" si="647"/>
        <v/>
      </c>
      <c r="N3887" s="48" t="s">
        <v>52</v>
      </c>
      <c r="O3887" s="57">
        <f t="shared" si="648"/>
        <v>1</v>
      </c>
      <c r="P3887" s="36"/>
      <c r="Q3887"/>
      <c r="R3887" s="37"/>
      <c r="S3887" s="185"/>
      <c r="T3887" s="62" t="str">
        <f>IF(N3887&lt;&gt;"Choose Race",VLOOKUP(Q3887,'Riders Names'!A$2:B$582,2,FALSE),"")</f>
        <v/>
      </c>
      <c r="U3887" s="45" t="str">
        <f>IF(P3887&gt;0,VLOOKUP(Q3887,'Riders Names'!A$2:B$582,1,FALSE),"")</f>
        <v/>
      </c>
      <c r="X3887" s="7" t="str">
        <f>IF('My Races'!$H$2="All",Q3887,CONCATENATE(Q3887,N3887))</f>
        <v>Choose Race</v>
      </c>
    </row>
    <row r="3888" spans="1:24" hidden="1" x14ac:dyDescent="0.2">
      <c r="A3888" s="73" t="str">
        <f t="shared" si="643"/>
        <v/>
      </c>
      <c r="B3888" s="3" t="str">
        <f t="shared" si="641"/>
        <v/>
      </c>
      <c r="E3888" s="14" t="str">
        <f t="shared" si="642"/>
        <v/>
      </c>
      <c r="F3888" s="3">
        <f t="shared" si="649"/>
        <v>8</v>
      </c>
      <c r="G3888" s="3" t="str">
        <f t="shared" si="644"/>
        <v/>
      </c>
      <c r="H3888" s="3">
        <f t="shared" si="650"/>
        <v>0</v>
      </c>
      <c r="I3888" s="3" t="str">
        <f t="shared" si="645"/>
        <v/>
      </c>
      <c r="K3888" s="3">
        <f t="shared" si="646"/>
        <v>61</v>
      </c>
      <c r="L3888" s="3" t="str">
        <f t="shared" si="647"/>
        <v/>
      </c>
      <c r="N3888" s="48" t="s">
        <v>52</v>
      </c>
      <c r="O3888" s="57">
        <f t="shared" si="648"/>
        <v>1</v>
      </c>
      <c r="P3888" s="36"/>
      <c r="Q3888"/>
      <c r="R3888" s="37"/>
      <c r="S3888" s="185"/>
      <c r="T3888" s="62" t="str">
        <f>IF(N3888&lt;&gt;"Choose Race",VLOOKUP(Q3888,'Riders Names'!A$2:B$582,2,FALSE),"")</f>
        <v/>
      </c>
      <c r="U3888" s="45" t="str">
        <f>IF(P3888&gt;0,VLOOKUP(Q3888,'Riders Names'!A$2:B$582,1,FALSE),"")</f>
        <v/>
      </c>
      <c r="X3888" s="7" t="str">
        <f>IF('My Races'!$H$2="All",Q3888,CONCATENATE(Q3888,N3888))</f>
        <v>Choose Race</v>
      </c>
    </row>
    <row r="3889" spans="1:24" hidden="1" x14ac:dyDescent="0.2">
      <c r="A3889" s="73" t="str">
        <f t="shared" si="643"/>
        <v/>
      </c>
      <c r="B3889" s="3" t="str">
        <f t="shared" si="641"/>
        <v/>
      </c>
      <c r="E3889" s="14" t="str">
        <f t="shared" si="642"/>
        <v/>
      </c>
      <c r="F3889" s="3">
        <f t="shared" si="649"/>
        <v>8</v>
      </c>
      <c r="G3889" s="3" t="str">
        <f t="shared" si="644"/>
        <v/>
      </c>
      <c r="H3889" s="3">
        <f t="shared" si="650"/>
        <v>0</v>
      </c>
      <c r="I3889" s="3" t="str">
        <f t="shared" si="645"/>
        <v/>
      </c>
      <c r="K3889" s="3">
        <f t="shared" si="646"/>
        <v>61</v>
      </c>
      <c r="L3889" s="3" t="str">
        <f t="shared" si="647"/>
        <v/>
      </c>
      <c r="N3889" s="48" t="s">
        <v>52</v>
      </c>
      <c r="O3889" s="57">
        <f t="shared" si="648"/>
        <v>1</v>
      </c>
      <c r="P3889" s="36"/>
      <c r="Q3889"/>
      <c r="R3889" s="37"/>
      <c r="S3889" s="185"/>
      <c r="T3889" s="62" t="str">
        <f>IF(N3889&lt;&gt;"Choose Race",VLOOKUP(Q3889,'Riders Names'!A$2:B$582,2,FALSE),"")</f>
        <v/>
      </c>
      <c r="U3889" s="45" t="str">
        <f>IF(P3889&gt;0,VLOOKUP(Q3889,'Riders Names'!A$2:B$582,1,FALSE),"")</f>
        <v/>
      </c>
      <c r="X3889" s="7" t="str">
        <f>IF('My Races'!$H$2="All",Q3889,CONCATENATE(Q3889,N3889))</f>
        <v>Choose Race</v>
      </c>
    </row>
    <row r="3890" spans="1:24" hidden="1" x14ac:dyDescent="0.2">
      <c r="A3890" s="73" t="str">
        <f t="shared" si="643"/>
        <v/>
      </c>
      <c r="B3890" s="3" t="str">
        <f t="shared" si="641"/>
        <v/>
      </c>
      <c r="E3890" s="14" t="str">
        <f t="shared" si="642"/>
        <v/>
      </c>
      <c r="F3890" s="3">
        <f t="shared" si="649"/>
        <v>8</v>
      </c>
      <c r="G3890" s="3" t="str">
        <f t="shared" si="644"/>
        <v/>
      </c>
      <c r="H3890" s="3">
        <f t="shared" si="650"/>
        <v>0</v>
      </c>
      <c r="I3890" s="3" t="str">
        <f t="shared" si="645"/>
        <v/>
      </c>
      <c r="K3890" s="3">
        <f t="shared" si="646"/>
        <v>61</v>
      </c>
      <c r="L3890" s="3" t="str">
        <f t="shared" si="647"/>
        <v/>
      </c>
      <c r="N3890" s="48" t="s">
        <v>52</v>
      </c>
      <c r="O3890" s="57">
        <f t="shared" si="648"/>
        <v>1</v>
      </c>
      <c r="P3890" s="36"/>
      <c r="Q3890"/>
      <c r="R3890" s="37"/>
      <c r="S3890" s="185"/>
      <c r="T3890" s="62" t="str">
        <f>IF(N3890&lt;&gt;"Choose Race",VLOOKUP(Q3890,'Riders Names'!A$2:B$582,2,FALSE),"")</f>
        <v/>
      </c>
      <c r="U3890" s="45" t="str">
        <f>IF(P3890&gt;0,VLOOKUP(Q3890,'Riders Names'!A$2:B$582,1,FALSE),"")</f>
        <v/>
      </c>
      <c r="X3890" s="7" t="str">
        <f>IF('My Races'!$H$2="All",Q3890,CONCATENATE(Q3890,N3890))</f>
        <v>Choose Race</v>
      </c>
    </row>
    <row r="3891" spans="1:24" hidden="1" x14ac:dyDescent="0.2">
      <c r="A3891" s="73" t="str">
        <f t="shared" si="643"/>
        <v/>
      </c>
      <c r="B3891" s="3" t="str">
        <f t="shared" si="641"/>
        <v/>
      </c>
      <c r="E3891" s="14" t="str">
        <f t="shared" si="642"/>
        <v/>
      </c>
      <c r="F3891" s="3">
        <f t="shared" si="649"/>
        <v>8</v>
      </c>
      <c r="G3891" s="3" t="str">
        <f t="shared" si="644"/>
        <v/>
      </c>
      <c r="H3891" s="3">
        <f t="shared" si="650"/>
        <v>0</v>
      </c>
      <c r="I3891" s="3" t="str">
        <f t="shared" si="645"/>
        <v/>
      </c>
      <c r="K3891" s="3">
        <f t="shared" si="646"/>
        <v>61</v>
      </c>
      <c r="L3891" s="3" t="str">
        <f t="shared" si="647"/>
        <v/>
      </c>
      <c r="N3891" s="48" t="s">
        <v>52</v>
      </c>
      <c r="O3891" s="57">
        <f t="shared" si="648"/>
        <v>1</v>
      </c>
      <c r="P3891" s="36"/>
      <c r="Q3891"/>
      <c r="R3891" s="37"/>
      <c r="S3891" s="185"/>
      <c r="T3891" s="62" t="str">
        <f>IF(N3891&lt;&gt;"Choose Race",VLOOKUP(Q3891,'Riders Names'!A$2:B$582,2,FALSE),"")</f>
        <v/>
      </c>
      <c r="U3891" s="45" t="str">
        <f>IF(P3891&gt;0,VLOOKUP(Q3891,'Riders Names'!A$2:B$582,1,FALSE),"")</f>
        <v/>
      </c>
      <c r="X3891" s="7" t="str">
        <f>IF('My Races'!$H$2="All",Q3891,CONCATENATE(Q3891,N3891))</f>
        <v>Choose Race</v>
      </c>
    </row>
    <row r="3892" spans="1:24" hidden="1" x14ac:dyDescent="0.2">
      <c r="A3892" s="73" t="str">
        <f t="shared" si="643"/>
        <v/>
      </c>
      <c r="B3892" s="3" t="str">
        <f t="shared" si="641"/>
        <v/>
      </c>
      <c r="E3892" s="14" t="str">
        <f t="shared" si="642"/>
        <v/>
      </c>
      <c r="F3892" s="3">
        <f t="shared" si="649"/>
        <v>8</v>
      </c>
      <c r="G3892" s="3" t="str">
        <f t="shared" si="644"/>
        <v/>
      </c>
      <c r="H3892" s="3">
        <f t="shared" si="650"/>
        <v>0</v>
      </c>
      <c r="I3892" s="3" t="str">
        <f t="shared" si="645"/>
        <v/>
      </c>
      <c r="K3892" s="3">
        <f t="shared" si="646"/>
        <v>61</v>
      </c>
      <c r="L3892" s="3" t="str">
        <f t="shared" si="647"/>
        <v/>
      </c>
      <c r="N3892" s="48" t="s">
        <v>52</v>
      </c>
      <c r="O3892" s="57">
        <f t="shared" si="648"/>
        <v>1</v>
      </c>
      <c r="P3892" s="36"/>
      <c r="Q3892"/>
      <c r="R3892" s="37"/>
      <c r="S3892" s="185"/>
      <c r="T3892" s="62" t="str">
        <f>IF(N3892&lt;&gt;"Choose Race",VLOOKUP(Q3892,'Riders Names'!A$2:B$582,2,FALSE),"")</f>
        <v/>
      </c>
      <c r="U3892" s="45" t="str">
        <f>IF(P3892&gt;0,VLOOKUP(Q3892,'Riders Names'!A$2:B$582,1,FALSE),"")</f>
        <v/>
      </c>
      <c r="X3892" s="7" t="str">
        <f>IF('My Races'!$H$2="All",Q3892,CONCATENATE(Q3892,N3892))</f>
        <v>Choose Race</v>
      </c>
    </row>
    <row r="3893" spans="1:24" hidden="1" x14ac:dyDescent="0.2">
      <c r="A3893" s="73" t="str">
        <f t="shared" si="643"/>
        <v/>
      </c>
      <c r="B3893" s="3" t="str">
        <f t="shared" si="641"/>
        <v/>
      </c>
      <c r="E3893" s="14" t="str">
        <f t="shared" si="642"/>
        <v/>
      </c>
      <c r="F3893" s="3">
        <f t="shared" si="649"/>
        <v>8</v>
      </c>
      <c r="G3893" s="3" t="str">
        <f t="shared" si="644"/>
        <v/>
      </c>
      <c r="H3893" s="3">
        <f t="shared" si="650"/>
        <v>0</v>
      </c>
      <c r="I3893" s="3" t="str">
        <f t="shared" si="645"/>
        <v/>
      </c>
      <c r="K3893" s="3">
        <f t="shared" si="646"/>
        <v>61</v>
      </c>
      <c r="L3893" s="3" t="str">
        <f t="shared" si="647"/>
        <v/>
      </c>
      <c r="N3893" s="48" t="s">
        <v>52</v>
      </c>
      <c r="O3893" s="57">
        <f t="shared" si="648"/>
        <v>1</v>
      </c>
      <c r="P3893" s="36"/>
      <c r="Q3893"/>
      <c r="R3893" s="37"/>
      <c r="S3893" s="185"/>
      <c r="T3893" s="62" t="str">
        <f>IF(N3893&lt;&gt;"Choose Race",VLOOKUP(Q3893,'Riders Names'!A$2:B$582,2,FALSE),"")</f>
        <v/>
      </c>
      <c r="U3893" s="45" t="str">
        <f>IF(P3893&gt;0,VLOOKUP(Q3893,'Riders Names'!A$2:B$582,1,FALSE),"")</f>
        <v/>
      </c>
      <c r="X3893" s="7" t="str">
        <f>IF('My Races'!$H$2="All",Q3893,CONCATENATE(Q3893,N3893))</f>
        <v>Choose Race</v>
      </c>
    </row>
    <row r="3894" spans="1:24" hidden="1" x14ac:dyDescent="0.2">
      <c r="A3894" s="73" t="str">
        <f t="shared" si="643"/>
        <v/>
      </c>
      <c r="B3894" s="3" t="str">
        <f t="shared" si="641"/>
        <v/>
      </c>
      <c r="E3894" s="14" t="str">
        <f t="shared" si="642"/>
        <v/>
      </c>
      <c r="F3894" s="3">
        <f t="shared" si="649"/>
        <v>8</v>
      </c>
      <c r="G3894" s="3" t="str">
        <f t="shared" si="644"/>
        <v/>
      </c>
      <c r="H3894" s="3">
        <f t="shared" si="650"/>
        <v>0</v>
      </c>
      <c r="I3894" s="3" t="str">
        <f t="shared" si="645"/>
        <v/>
      </c>
      <c r="K3894" s="3">
        <f t="shared" si="646"/>
        <v>61</v>
      </c>
      <c r="L3894" s="3" t="str">
        <f t="shared" si="647"/>
        <v/>
      </c>
      <c r="N3894" s="48" t="s">
        <v>52</v>
      </c>
      <c r="O3894" s="57">
        <f t="shared" si="648"/>
        <v>1</v>
      </c>
      <c r="P3894" s="36"/>
      <c r="Q3894"/>
      <c r="R3894" s="37"/>
      <c r="S3894" s="185"/>
      <c r="T3894" s="62" t="str">
        <f>IF(N3894&lt;&gt;"Choose Race",VLOOKUP(Q3894,'Riders Names'!A$2:B$582,2,FALSE),"")</f>
        <v/>
      </c>
      <c r="U3894" s="45" t="str">
        <f>IF(P3894&gt;0,VLOOKUP(Q3894,'Riders Names'!A$2:B$582,1,FALSE),"")</f>
        <v/>
      </c>
      <c r="X3894" s="7" t="str">
        <f>IF('My Races'!$H$2="All",Q3894,CONCATENATE(Q3894,N3894))</f>
        <v>Choose Race</v>
      </c>
    </row>
    <row r="3895" spans="1:24" hidden="1" x14ac:dyDescent="0.2">
      <c r="A3895" s="73" t="str">
        <f t="shared" si="643"/>
        <v/>
      </c>
      <c r="B3895" s="3" t="str">
        <f t="shared" si="641"/>
        <v/>
      </c>
      <c r="E3895" s="14" t="str">
        <f t="shared" si="642"/>
        <v/>
      </c>
      <c r="F3895" s="3">
        <f t="shared" si="649"/>
        <v>8</v>
      </c>
      <c r="G3895" s="3" t="str">
        <f t="shared" si="644"/>
        <v/>
      </c>
      <c r="H3895" s="3">
        <f t="shared" si="650"/>
        <v>0</v>
      </c>
      <c r="I3895" s="3" t="str">
        <f t="shared" si="645"/>
        <v/>
      </c>
      <c r="K3895" s="3">
        <f t="shared" si="646"/>
        <v>61</v>
      </c>
      <c r="L3895" s="3" t="str">
        <f t="shared" si="647"/>
        <v/>
      </c>
      <c r="N3895" s="48" t="s">
        <v>52</v>
      </c>
      <c r="O3895" s="57">
        <f t="shared" si="648"/>
        <v>1</v>
      </c>
      <c r="P3895" s="36"/>
      <c r="Q3895"/>
      <c r="R3895" s="37"/>
      <c r="S3895" s="185"/>
      <c r="T3895" s="62" t="str">
        <f>IF(N3895&lt;&gt;"Choose Race",VLOOKUP(Q3895,'Riders Names'!A$2:B$582,2,FALSE),"")</f>
        <v/>
      </c>
      <c r="U3895" s="45" t="str">
        <f>IF(P3895&gt;0,VLOOKUP(Q3895,'Riders Names'!A$2:B$582,1,FALSE),"")</f>
        <v/>
      </c>
      <c r="X3895" s="7" t="str">
        <f>IF('My Races'!$H$2="All",Q3895,CONCATENATE(Q3895,N3895))</f>
        <v>Choose Race</v>
      </c>
    </row>
    <row r="3896" spans="1:24" hidden="1" x14ac:dyDescent="0.2">
      <c r="A3896" s="73" t="str">
        <f t="shared" si="643"/>
        <v/>
      </c>
      <c r="B3896" s="3" t="str">
        <f t="shared" si="641"/>
        <v/>
      </c>
      <c r="E3896" s="14" t="str">
        <f t="shared" si="642"/>
        <v/>
      </c>
      <c r="F3896" s="3">
        <f t="shared" si="649"/>
        <v>8</v>
      </c>
      <c r="G3896" s="3" t="str">
        <f t="shared" si="644"/>
        <v/>
      </c>
      <c r="H3896" s="3">
        <f t="shared" si="650"/>
        <v>0</v>
      </c>
      <c r="I3896" s="3" t="str">
        <f t="shared" si="645"/>
        <v/>
      </c>
      <c r="K3896" s="3">
        <f t="shared" si="646"/>
        <v>61</v>
      </c>
      <c r="L3896" s="3" t="str">
        <f t="shared" si="647"/>
        <v/>
      </c>
      <c r="N3896" s="48" t="s">
        <v>52</v>
      </c>
      <c r="O3896" s="57">
        <f t="shared" si="648"/>
        <v>1</v>
      </c>
      <c r="P3896" s="36"/>
      <c r="Q3896"/>
      <c r="R3896" s="37"/>
      <c r="S3896" s="185"/>
      <c r="T3896" s="62" t="str">
        <f>IF(N3896&lt;&gt;"Choose Race",VLOOKUP(Q3896,'Riders Names'!A$2:B$582,2,FALSE),"")</f>
        <v/>
      </c>
      <c r="U3896" s="45" t="str">
        <f>IF(P3896&gt;0,VLOOKUP(Q3896,'Riders Names'!A$2:B$582,1,FALSE),"")</f>
        <v/>
      </c>
      <c r="X3896" s="7" t="str">
        <f>IF('My Races'!$H$2="All",Q3896,CONCATENATE(Q3896,N3896))</f>
        <v>Choose Race</v>
      </c>
    </row>
    <row r="3897" spans="1:24" hidden="1" x14ac:dyDescent="0.2">
      <c r="A3897" s="73" t="str">
        <f t="shared" si="643"/>
        <v/>
      </c>
      <c r="B3897" s="3" t="str">
        <f t="shared" si="641"/>
        <v/>
      </c>
      <c r="E3897" s="14" t="str">
        <f t="shared" si="642"/>
        <v/>
      </c>
      <c r="F3897" s="3">
        <f t="shared" si="649"/>
        <v>8</v>
      </c>
      <c r="G3897" s="3" t="str">
        <f t="shared" si="644"/>
        <v/>
      </c>
      <c r="H3897" s="3">
        <f t="shared" si="650"/>
        <v>0</v>
      </c>
      <c r="I3897" s="3" t="str">
        <f t="shared" si="645"/>
        <v/>
      </c>
      <c r="K3897" s="3">
        <f t="shared" si="646"/>
        <v>61</v>
      </c>
      <c r="L3897" s="3" t="str">
        <f t="shared" si="647"/>
        <v/>
      </c>
      <c r="N3897" s="48" t="s">
        <v>52</v>
      </c>
      <c r="O3897" s="57">
        <f t="shared" si="648"/>
        <v>1</v>
      </c>
      <c r="P3897" s="36"/>
      <c r="Q3897"/>
      <c r="R3897" s="37"/>
      <c r="S3897" s="185"/>
      <c r="T3897" s="62" t="str">
        <f>IF(N3897&lt;&gt;"Choose Race",VLOOKUP(Q3897,'Riders Names'!A$2:B$582,2,FALSE),"")</f>
        <v/>
      </c>
      <c r="U3897" s="45" t="str">
        <f>IF(P3897&gt;0,VLOOKUP(Q3897,'Riders Names'!A$2:B$582,1,FALSE),"")</f>
        <v/>
      </c>
      <c r="X3897" s="7" t="str">
        <f>IF('My Races'!$H$2="All",Q3897,CONCATENATE(Q3897,N3897))</f>
        <v>Choose Race</v>
      </c>
    </row>
    <row r="3898" spans="1:24" hidden="1" x14ac:dyDescent="0.2">
      <c r="A3898" s="73" t="str">
        <f t="shared" si="643"/>
        <v/>
      </c>
      <c r="B3898" s="3" t="str">
        <f t="shared" si="641"/>
        <v/>
      </c>
      <c r="E3898" s="14" t="str">
        <f t="shared" si="642"/>
        <v/>
      </c>
      <c r="F3898" s="3">
        <f t="shared" si="649"/>
        <v>8</v>
      </c>
      <c r="G3898" s="3" t="str">
        <f t="shared" si="644"/>
        <v/>
      </c>
      <c r="H3898" s="3">
        <f t="shared" si="650"/>
        <v>0</v>
      </c>
      <c r="I3898" s="3" t="str">
        <f t="shared" si="645"/>
        <v/>
      </c>
      <c r="K3898" s="3">
        <f t="shared" si="646"/>
        <v>61</v>
      </c>
      <c r="L3898" s="3" t="str">
        <f t="shared" si="647"/>
        <v/>
      </c>
      <c r="N3898" s="48" t="s">
        <v>52</v>
      </c>
      <c r="O3898" s="57">
        <f t="shared" si="648"/>
        <v>1</v>
      </c>
      <c r="P3898" s="36"/>
      <c r="Q3898"/>
      <c r="R3898" s="37"/>
      <c r="S3898" s="185"/>
      <c r="T3898" s="62" t="str">
        <f>IF(N3898&lt;&gt;"Choose Race",VLOOKUP(Q3898,'Riders Names'!A$2:B$582,2,FALSE),"")</f>
        <v/>
      </c>
      <c r="U3898" s="45" t="str">
        <f>IF(P3898&gt;0,VLOOKUP(Q3898,'Riders Names'!A$2:B$582,1,FALSE),"")</f>
        <v/>
      </c>
      <c r="X3898" s="7" t="str">
        <f>IF('My Races'!$H$2="All",Q3898,CONCATENATE(Q3898,N3898))</f>
        <v>Choose Race</v>
      </c>
    </row>
    <row r="3899" spans="1:24" hidden="1" x14ac:dyDescent="0.2">
      <c r="A3899" s="73" t="str">
        <f t="shared" si="643"/>
        <v/>
      </c>
      <c r="B3899" s="3" t="str">
        <f t="shared" si="641"/>
        <v/>
      </c>
      <c r="E3899" s="14" t="str">
        <f t="shared" si="642"/>
        <v/>
      </c>
      <c r="F3899" s="3">
        <f t="shared" si="649"/>
        <v>8</v>
      </c>
      <c r="G3899" s="3" t="str">
        <f t="shared" si="644"/>
        <v/>
      </c>
      <c r="H3899" s="3">
        <f t="shared" si="650"/>
        <v>0</v>
      </c>
      <c r="I3899" s="3" t="str">
        <f t="shared" si="645"/>
        <v/>
      </c>
      <c r="K3899" s="3">
        <f t="shared" si="646"/>
        <v>61</v>
      </c>
      <c r="L3899" s="3" t="str">
        <f t="shared" si="647"/>
        <v/>
      </c>
      <c r="N3899" s="48" t="s">
        <v>52</v>
      </c>
      <c r="O3899" s="57">
        <f t="shared" si="648"/>
        <v>1</v>
      </c>
      <c r="P3899" s="36"/>
      <c r="Q3899"/>
      <c r="R3899" s="37"/>
      <c r="S3899" s="185"/>
      <c r="T3899" s="62" t="str">
        <f>IF(N3899&lt;&gt;"Choose Race",VLOOKUP(Q3899,'Riders Names'!A$2:B$582,2,FALSE),"")</f>
        <v/>
      </c>
      <c r="U3899" s="45" t="str">
        <f>IF(P3899&gt;0,VLOOKUP(Q3899,'Riders Names'!A$2:B$582,1,FALSE),"")</f>
        <v/>
      </c>
      <c r="X3899" s="7" t="str">
        <f>IF('My Races'!$H$2="All",Q3899,CONCATENATE(Q3899,N3899))</f>
        <v>Choose Race</v>
      </c>
    </row>
    <row r="3900" spans="1:24" hidden="1" x14ac:dyDescent="0.2">
      <c r="A3900" s="73" t="str">
        <f t="shared" si="643"/>
        <v/>
      </c>
      <c r="B3900" s="3" t="str">
        <f t="shared" si="641"/>
        <v/>
      </c>
      <c r="E3900" s="14" t="str">
        <f t="shared" si="642"/>
        <v/>
      </c>
      <c r="F3900" s="3">
        <f t="shared" si="649"/>
        <v>8</v>
      </c>
      <c r="G3900" s="3" t="str">
        <f t="shared" si="644"/>
        <v/>
      </c>
      <c r="H3900" s="3">
        <f t="shared" si="650"/>
        <v>0</v>
      </c>
      <c r="I3900" s="3" t="str">
        <f t="shared" si="645"/>
        <v/>
      </c>
      <c r="K3900" s="3">
        <f t="shared" si="646"/>
        <v>61</v>
      </c>
      <c r="L3900" s="3" t="str">
        <f t="shared" si="647"/>
        <v/>
      </c>
      <c r="N3900" s="48" t="s">
        <v>52</v>
      </c>
      <c r="O3900" s="57">
        <f t="shared" si="648"/>
        <v>1</v>
      </c>
      <c r="P3900" s="36"/>
      <c r="Q3900"/>
      <c r="R3900" s="37"/>
      <c r="S3900" s="185"/>
      <c r="T3900" s="62" t="str">
        <f>IF(N3900&lt;&gt;"Choose Race",VLOOKUP(Q3900,'Riders Names'!A$2:B$582,2,FALSE),"")</f>
        <v/>
      </c>
      <c r="U3900" s="45" t="str">
        <f>IF(P3900&gt;0,VLOOKUP(Q3900,'Riders Names'!A$2:B$582,1,FALSE),"")</f>
        <v/>
      </c>
      <c r="X3900" s="7" t="str">
        <f>IF('My Races'!$H$2="All",Q3900,CONCATENATE(Q3900,N3900))</f>
        <v>Choose Race</v>
      </c>
    </row>
    <row r="3901" spans="1:24" hidden="1" x14ac:dyDescent="0.2">
      <c r="A3901" s="73" t="str">
        <f t="shared" si="643"/>
        <v/>
      </c>
      <c r="B3901" s="3" t="str">
        <f t="shared" si="641"/>
        <v/>
      </c>
      <c r="E3901" s="14" t="str">
        <f t="shared" si="642"/>
        <v/>
      </c>
      <c r="F3901" s="3">
        <f t="shared" si="649"/>
        <v>8</v>
      </c>
      <c r="G3901" s="3" t="str">
        <f t="shared" si="644"/>
        <v/>
      </c>
      <c r="H3901" s="3">
        <f t="shared" si="650"/>
        <v>0</v>
      </c>
      <c r="I3901" s="3" t="str">
        <f t="shared" si="645"/>
        <v/>
      </c>
      <c r="K3901" s="3">
        <f t="shared" si="646"/>
        <v>61</v>
      </c>
      <c r="L3901" s="3" t="str">
        <f t="shared" si="647"/>
        <v/>
      </c>
      <c r="N3901" s="48" t="s">
        <v>52</v>
      </c>
      <c r="O3901" s="57">
        <f t="shared" si="648"/>
        <v>1</v>
      </c>
      <c r="P3901" s="36"/>
      <c r="Q3901"/>
      <c r="R3901" s="37"/>
      <c r="S3901" s="185"/>
      <c r="T3901" s="62" t="str">
        <f>IF(N3901&lt;&gt;"Choose Race",VLOOKUP(Q3901,'Riders Names'!A$2:B$582,2,FALSE),"")</f>
        <v/>
      </c>
      <c r="U3901" s="45" t="str">
        <f>IF(P3901&gt;0,VLOOKUP(Q3901,'Riders Names'!A$2:B$582,1,FALSE),"")</f>
        <v/>
      </c>
      <c r="X3901" s="7" t="str">
        <f>IF('My Races'!$H$2="All",Q3901,CONCATENATE(Q3901,N3901))</f>
        <v>Choose Race</v>
      </c>
    </row>
    <row r="3902" spans="1:24" hidden="1" x14ac:dyDescent="0.2">
      <c r="A3902" s="73" t="str">
        <f t="shared" si="643"/>
        <v/>
      </c>
      <c r="B3902" s="3" t="str">
        <f t="shared" si="641"/>
        <v/>
      </c>
      <c r="E3902" s="14" t="str">
        <f t="shared" si="642"/>
        <v/>
      </c>
      <c r="F3902" s="3">
        <f t="shared" si="649"/>
        <v>8</v>
      </c>
      <c r="G3902" s="3" t="str">
        <f t="shared" si="644"/>
        <v/>
      </c>
      <c r="H3902" s="3">
        <f t="shared" si="650"/>
        <v>0</v>
      </c>
      <c r="I3902" s="3" t="str">
        <f t="shared" si="645"/>
        <v/>
      </c>
      <c r="K3902" s="3">
        <f t="shared" si="646"/>
        <v>61</v>
      </c>
      <c r="L3902" s="3" t="str">
        <f t="shared" si="647"/>
        <v/>
      </c>
      <c r="N3902" s="48" t="s">
        <v>52</v>
      </c>
      <c r="O3902" s="57">
        <f t="shared" si="648"/>
        <v>1</v>
      </c>
      <c r="P3902" s="36"/>
      <c r="Q3902"/>
      <c r="R3902" s="37"/>
      <c r="S3902" s="185"/>
      <c r="T3902" s="62" t="str">
        <f>IF(N3902&lt;&gt;"Choose Race",VLOOKUP(Q3902,'Riders Names'!A$2:B$582,2,FALSE),"")</f>
        <v/>
      </c>
      <c r="U3902" s="45" t="str">
        <f>IF(P3902&gt;0,VLOOKUP(Q3902,'Riders Names'!A$2:B$582,1,FALSE),"")</f>
        <v/>
      </c>
      <c r="X3902" s="7" t="str">
        <f>IF('My Races'!$H$2="All",Q3902,CONCATENATE(Q3902,N3902))</f>
        <v>Choose Race</v>
      </c>
    </row>
    <row r="3903" spans="1:24" hidden="1" x14ac:dyDescent="0.2">
      <c r="A3903" s="73" t="str">
        <f t="shared" si="643"/>
        <v/>
      </c>
      <c r="B3903" s="3" t="str">
        <f t="shared" si="641"/>
        <v/>
      </c>
      <c r="E3903" s="14" t="str">
        <f t="shared" si="642"/>
        <v/>
      </c>
      <c r="F3903" s="3">
        <f t="shared" si="649"/>
        <v>8</v>
      </c>
      <c r="G3903" s="3" t="str">
        <f t="shared" si="644"/>
        <v/>
      </c>
      <c r="H3903" s="3">
        <f t="shared" si="650"/>
        <v>0</v>
      </c>
      <c r="I3903" s="3" t="str">
        <f t="shared" si="645"/>
        <v/>
      </c>
      <c r="K3903" s="3">
        <f t="shared" si="646"/>
        <v>61</v>
      </c>
      <c r="L3903" s="3" t="str">
        <f t="shared" si="647"/>
        <v/>
      </c>
      <c r="N3903" s="48" t="s">
        <v>52</v>
      </c>
      <c r="O3903" s="57">
        <f t="shared" si="648"/>
        <v>1</v>
      </c>
      <c r="P3903" s="36"/>
      <c r="Q3903"/>
      <c r="R3903" s="37"/>
      <c r="S3903" s="185"/>
      <c r="T3903" s="62" t="str">
        <f>IF(N3903&lt;&gt;"Choose Race",VLOOKUP(Q3903,'Riders Names'!A$2:B$582,2,FALSE),"")</f>
        <v/>
      </c>
      <c r="U3903" s="45" t="str">
        <f>IF(P3903&gt;0,VLOOKUP(Q3903,'Riders Names'!A$2:B$582,1,FALSE),"")</f>
        <v/>
      </c>
      <c r="X3903" s="7" t="str">
        <f>IF('My Races'!$H$2="All",Q3903,CONCATENATE(Q3903,N3903))</f>
        <v>Choose Race</v>
      </c>
    </row>
    <row r="3904" spans="1:24" hidden="1" x14ac:dyDescent="0.2">
      <c r="A3904" s="73" t="str">
        <f t="shared" si="643"/>
        <v/>
      </c>
      <c r="B3904" s="3" t="str">
        <f t="shared" si="641"/>
        <v/>
      </c>
      <c r="E3904" s="14" t="str">
        <f t="shared" si="642"/>
        <v/>
      </c>
      <c r="F3904" s="3">
        <f t="shared" si="649"/>
        <v>8</v>
      </c>
      <c r="G3904" s="3" t="str">
        <f t="shared" si="644"/>
        <v/>
      </c>
      <c r="H3904" s="3">
        <f t="shared" si="650"/>
        <v>0</v>
      </c>
      <c r="I3904" s="3" t="str">
        <f t="shared" si="645"/>
        <v/>
      </c>
      <c r="K3904" s="3">
        <f t="shared" si="646"/>
        <v>61</v>
      </c>
      <c r="L3904" s="3" t="str">
        <f t="shared" si="647"/>
        <v/>
      </c>
      <c r="N3904" s="48" t="s">
        <v>52</v>
      </c>
      <c r="O3904" s="57">
        <f t="shared" si="648"/>
        <v>1</v>
      </c>
      <c r="P3904" s="36"/>
      <c r="Q3904"/>
      <c r="R3904" s="37"/>
      <c r="S3904" s="185"/>
      <c r="T3904" s="62" t="str">
        <f>IF(N3904&lt;&gt;"Choose Race",VLOOKUP(Q3904,'Riders Names'!A$2:B$582,2,FALSE),"")</f>
        <v/>
      </c>
      <c r="U3904" s="45" t="str">
        <f>IF(P3904&gt;0,VLOOKUP(Q3904,'Riders Names'!A$2:B$582,1,FALSE),"")</f>
        <v/>
      </c>
      <c r="X3904" s="7" t="str">
        <f>IF('My Races'!$H$2="All",Q3904,CONCATENATE(Q3904,N3904))</f>
        <v>Choose Race</v>
      </c>
    </row>
    <row r="3905" spans="1:24" hidden="1" x14ac:dyDescent="0.2">
      <c r="A3905" s="73" t="str">
        <f t="shared" si="643"/>
        <v/>
      </c>
      <c r="B3905" s="3" t="str">
        <f t="shared" si="641"/>
        <v/>
      </c>
      <c r="E3905" s="14" t="str">
        <f t="shared" si="642"/>
        <v/>
      </c>
      <c r="F3905" s="3">
        <f t="shared" si="649"/>
        <v>8</v>
      </c>
      <c r="G3905" s="3" t="str">
        <f t="shared" si="644"/>
        <v/>
      </c>
      <c r="H3905" s="3">
        <f t="shared" si="650"/>
        <v>0</v>
      </c>
      <c r="I3905" s="3" t="str">
        <f t="shared" si="645"/>
        <v/>
      </c>
      <c r="K3905" s="3">
        <f t="shared" si="646"/>
        <v>61</v>
      </c>
      <c r="L3905" s="3" t="str">
        <f t="shared" si="647"/>
        <v/>
      </c>
      <c r="N3905" s="48" t="s">
        <v>52</v>
      </c>
      <c r="O3905" s="57">
        <f t="shared" si="648"/>
        <v>1</v>
      </c>
      <c r="P3905" s="36"/>
      <c r="Q3905"/>
      <c r="R3905" s="37"/>
      <c r="S3905" s="185"/>
      <c r="T3905" s="62" t="str">
        <f>IF(N3905&lt;&gt;"Choose Race",VLOOKUP(Q3905,'Riders Names'!A$2:B$582,2,FALSE),"")</f>
        <v/>
      </c>
      <c r="U3905" s="45" t="str">
        <f>IF(P3905&gt;0,VLOOKUP(Q3905,'Riders Names'!A$2:B$582,1,FALSE),"")</f>
        <v/>
      </c>
      <c r="X3905" s="7" t="str">
        <f>IF('My Races'!$H$2="All",Q3905,CONCATENATE(Q3905,N3905))</f>
        <v>Choose Race</v>
      </c>
    </row>
    <row r="3906" spans="1:24" hidden="1" x14ac:dyDescent="0.2">
      <c r="A3906" s="73" t="str">
        <f t="shared" si="643"/>
        <v/>
      </c>
      <c r="B3906" s="3" t="str">
        <f t="shared" si="641"/>
        <v/>
      </c>
      <c r="E3906" s="14" t="str">
        <f t="shared" si="642"/>
        <v/>
      </c>
      <c r="F3906" s="3">
        <f t="shared" si="649"/>
        <v>8</v>
      </c>
      <c r="G3906" s="3" t="str">
        <f t="shared" si="644"/>
        <v/>
      </c>
      <c r="H3906" s="3">
        <f t="shared" si="650"/>
        <v>0</v>
      </c>
      <c r="I3906" s="3" t="str">
        <f t="shared" si="645"/>
        <v/>
      </c>
      <c r="K3906" s="3">
        <f t="shared" si="646"/>
        <v>61</v>
      </c>
      <c r="L3906" s="3" t="str">
        <f t="shared" si="647"/>
        <v/>
      </c>
      <c r="N3906" s="48" t="s">
        <v>52</v>
      </c>
      <c r="O3906" s="57">
        <f t="shared" si="648"/>
        <v>1</v>
      </c>
      <c r="P3906" s="36"/>
      <c r="Q3906"/>
      <c r="R3906" s="37"/>
      <c r="S3906" s="185"/>
      <c r="T3906" s="62" t="str">
        <f>IF(N3906&lt;&gt;"Choose Race",VLOOKUP(Q3906,'Riders Names'!A$2:B$582,2,FALSE),"")</f>
        <v/>
      </c>
      <c r="U3906" s="45" t="str">
        <f>IF(P3906&gt;0,VLOOKUP(Q3906,'Riders Names'!A$2:B$582,1,FALSE),"")</f>
        <v/>
      </c>
      <c r="X3906" s="7" t="str">
        <f>IF('My Races'!$H$2="All",Q3906,CONCATENATE(Q3906,N3906))</f>
        <v>Choose Race</v>
      </c>
    </row>
    <row r="3907" spans="1:24" hidden="1" x14ac:dyDescent="0.2">
      <c r="A3907" s="73" t="str">
        <f t="shared" si="643"/>
        <v/>
      </c>
      <c r="B3907" s="3" t="str">
        <f t="shared" ref="B3907:B3970" si="651">IF(N3907=$AA$11,RANK(A3907,A$3:A$5000,1),"")</f>
        <v/>
      </c>
      <c r="E3907" s="14" t="str">
        <f t="shared" ref="E3907:E3970" si="652">IF(N3907=$AA$11,P3907,"")</f>
        <v/>
      </c>
      <c r="F3907" s="3">
        <f t="shared" si="649"/>
        <v>8</v>
      </c>
      <c r="G3907" s="3" t="str">
        <f t="shared" si="644"/>
        <v/>
      </c>
      <c r="H3907" s="3">
        <f t="shared" si="650"/>
        <v>0</v>
      </c>
      <c r="I3907" s="3" t="str">
        <f t="shared" si="645"/>
        <v/>
      </c>
      <c r="K3907" s="3">
        <f t="shared" si="646"/>
        <v>61</v>
      </c>
      <c r="L3907" s="3" t="str">
        <f t="shared" si="647"/>
        <v/>
      </c>
      <c r="N3907" s="48" t="s">
        <v>52</v>
      </c>
      <c r="O3907" s="57">
        <f t="shared" si="648"/>
        <v>1</v>
      </c>
      <c r="P3907" s="36"/>
      <c r="Q3907"/>
      <c r="R3907" s="37"/>
      <c r="S3907" s="185"/>
      <c r="T3907" s="62" t="str">
        <f>IF(N3907&lt;&gt;"Choose Race",VLOOKUP(Q3907,'Riders Names'!A$2:B$582,2,FALSE),"")</f>
        <v/>
      </c>
      <c r="U3907" s="45" t="str">
        <f>IF(P3907&gt;0,VLOOKUP(Q3907,'Riders Names'!A$2:B$582,1,FALSE),"")</f>
        <v/>
      </c>
      <c r="X3907" s="7" t="str">
        <f>IF('My Races'!$H$2="All",Q3907,CONCATENATE(Q3907,N3907))</f>
        <v>Choose Race</v>
      </c>
    </row>
    <row r="3908" spans="1:24" hidden="1" x14ac:dyDescent="0.2">
      <c r="A3908" s="73" t="str">
        <f t="shared" ref="A3908:A3971" si="653">IF(AND(N3908=$AA$11,$AA$7="All"),R3908,IF(AND(N3908=$AA$11,$AA$7=T3908),R3908,""))</f>
        <v/>
      </c>
      <c r="B3908" s="3" t="str">
        <f t="shared" si="651"/>
        <v/>
      </c>
      <c r="E3908" s="14" t="str">
        <f t="shared" si="652"/>
        <v/>
      </c>
      <c r="F3908" s="3">
        <f t="shared" si="649"/>
        <v>8</v>
      </c>
      <c r="G3908" s="3" t="str">
        <f t="shared" ref="G3908:G3971" si="654">IF(F3908&lt;&gt;F3907,F3908,"")</f>
        <v/>
      </c>
      <c r="H3908" s="3">
        <f t="shared" si="650"/>
        <v>0</v>
      </c>
      <c r="I3908" s="3" t="str">
        <f t="shared" ref="I3908:I3971" si="655">IF(H3908&lt;&gt;H3907,CONCATENATE($AA$11,H3908),"")</f>
        <v/>
      </c>
      <c r="K3908" s="3">
        <f t="shared" si="646"/>
        <v>61</v>
      </c>
      <c r="L3908" s="3" t="str">
        <f t="shared" si="647"/>
        <v/>
      </c>
      <c r="N3908" s="48" t="s">
        <v>52</v>
      </c>
      <c r="O3908" s="57">
        <f t="shared" si="648"/>
        <v>1</v>
      </c>
      <c r="P3908" s="36"/>
      <c r="Q3908"/>
      <c r="R3908" s="37"/>
      <c r="S3908" s="185"/>
      <c r="T3908" s="62" t="str">
        <f>IF(N3908&lt;&gt;"Choose Race",VLOOKUP(Q3908,'Riders Names'!A$2:B$582,2,FALSE),"")</f>
        <v/>
      </c>
      <c r="U3908" s="45" t="str">
        <f>IF(P3908&gt;0,VLOOKUP(Q3908,'Riders Names'!A$2:B$582,1,FALSE),"")</f>
        <v/>
      </c>
      <c r="X3908" s="7" t="str">
        <f>IF('My Races'!$H$2="All",Q3908,CONCATENATE(Q3908,N3908))</f>
        <v>Choose Race</v>
      </c>
    </row>
    <row r="3909" spans="1:24" hidden="1" x14ac:dyDescent="0.2">
      <c r="A3909" s="73" t="str">
        <f t="shared" si="653"/>
        <v/>
      </c>
      <c r="B3909" s="3" t="str">
        <f t="shared" si="651"/>
        <v/>
      </c>
      <c r="E3909" s="14" t="str">
        <f t="shared" si="652"/>
        <v/>
      </c>
      <c r="F3909" s="3">
        <f t="shared" si="649"/>
        <v>8</v>
      </c>
      <c r="G3909" s="3" t="str">
        <f t="shared" si="654"/>
        <v/>
      </c>
      <c r="H3909" s="3">
        <f t="shared" si="650"/>
        <v>0</v>
      </c>
      <c r="I3909" s="3" t="str">
        <f t="shared" si="655"/>
        <v/>
      </c>
      <c r="K3909" s="3">
        <f t="shared" si="646"/>
        <v>61</v>
      </c>
      <c r="L3909" s="3" t="str">
        <f t="shared" si="647"/>
        <v/>
      </c>
      <c r="N3909" s="48" t="s">
        <v>52</v>
      </c>
      <c r="O3909" s="57">
        <f t="shared" si="648"/>
        <v>1</v>
      </c>
      <c r="P3909" s="36"/>
      <c r="Q3909"/>
      <c r="R3909" s="37"/>
      <c r="S3909" s="185"/>
      <c r="T3909" s="62" t="str">
        <f>IF(N3909&lt;&gt;"Choose Race",VLOOKUP(Q3909,'Riders Names'!A$2:B$582,2,FALSE),"")</f>
        <v/>
      </c>
      <c r="U3909" s="45" t="str">
        <f>IF(P3909&gt;0,VLOOKUP(Q3909,'Riders Names'!A$2:B$582,1,FALSE),"")</f>
        <v/>
      </c>
      <c r="X3909" s="7" t="str">
        <f>IF('My Races'!$H$2="All",Q3909,CONCATENATE(Q3909,N3909))</f>
        <v>Choose Race</v>
      </c>
    </row>
    <row r="3910" spans="1:24" hidden="1" x14ac:dyDescent="0.2">
      <c r="A3910" s="73" t="str">
        <f t="shared" si="653"/>
        <v/>
      </c>
      <c r="B3910" s="3" t="str">
        <f t="shared" si="651"/>
        <v/>
      </c>
      <c r="E3910" s="14" t="str">
        <f t="shared" si="652"/>
        <v/>
      </c>
      <c r="F3910" s="3">
        <f t="shared" si="649"/>
        <v>8</v>
      </c>
      <c r="G3910" s="3" t="str">
        <f t="shared" si="654"/>
        <v/>
      </c>
      <c r="H3910" s="3">
        <f t="shared" si="650"/>
        <v>0</v>
      </c>
      <c r="I3910" s="3" t="str">
        <f t="shared" si="655"/>
        <v/>
      </c>
      <c r="K3910" s="3">
        <f t="shared" si="646"/>
        <v>61</v>
      </c>
      <c r="L3910" s="3" t="str">
        <f t="shared" si="647"/>
        <v/>
      </c>
      <c r="N3910" s="48" t="s">
        <v>52</v>
      </c>
      <c r="O3910" s="57">
        <f t="shared" si="648"/>
        <v>1</v>
      </c>
      <c r="P3910" s="36"/>
      <c r="Q3910"/>
      <c r="R3910" s="37"/>
      <c r="S3910" s="185"/>
      <c r="T3910" s="62" t="str">
        <f>IF(N3910&lt;&gt;"Choose Race",VLOOKUP(Q3910,'Riders Names'!A$2:B$582,2,FALSE),"")</f>
        <v/>
      </c>
      <c r="U3910" s="45" t="str">
        <f>IF(P3910&gt;0,VLOOKUP(Q3910,'Riders Names'!A$2:B$582,1,FALSE),"")</f>
        <v/>
      </c>
      <c r="X3910" s="7" t="str">
        <f>IF('My Races'!$H$2="All",Q3910,CONCATENATE(Q3910,N3910))</f>
        <v>Choose Race</v>
      </c>
    </row>
    <row r="3911" spans="1:24" hidden="1" x14ac:dyDescent="0.2">
      <c r="A3911" s="73" t="str">
        <f t="shared" si="653"/>
        <v/>
      </c>
      <c r="B3911" s="3" t="str">
        <f t="shared" si="651"/>
        <v/>
      </c>
      <c r="E3911" s="14" t="str">
        <f t="shared" si="652"/>
        <v/>
      </c>
      <c r="F3911" s="3">
        <f t="shared" si="649"/>
        <v>8</v>
      </c>
      <c r="G3911" s="3" t="str">
        <f t="shared" si="654"/>
        <v/>
      </c>
      <c r="H3911" s="3">
        <f t="shared" si="650"/>
        <v>0</v>
      </c>
      <c r="I3911" s="3" t="str">
        <f t="shared" si="655"/>
        <v/>
      </c>
      <c r="K3911" s="3">
        <f t="shared" si="646"/>
        <v>61</v>
      </c>
      <c r="L3911" s="3" t="str">
        <f t="shared" si="647"/>
        <v/>
      </c>
      <c r="N3911" s="48" t="s">
        <v>52</v>
      </c>
      <c r="O3911" s="57">
        <f t="shared" si="648"/>
        <v>1</v>
      </c>
      <c r="P3911" s="36"/>
      <c r="Q3911"/>
      <c r="R3911" s="37"/>
      <c r="S3911" s="185"/>
      <c r="T3911" s="62" t="str">
        <f>IF(N3911&lt;&gt;"Choose Race",VLOOKUP(Q3911,'Riders Names'!A$2:B$582,2,FALSE),"")</f>
        <v/>
      </c>
      <c r="U3911" s="45" t="str">
        <f>IF(P3911&gt;0,VLOOKUP(Q3911,'Riders Names'!A$2:B$582,1,FALSE),"")</f>
        <v/>
      </c>
      <c r="X3911" s="7" t="str">
        <f>IF('My Races'!$H$2="All",Q3911,CONCATENATE(Q3911,N3911))</f>
        <v>Choose Race</v>
      </c>
    </row>
    <row r="3912" spans="1:24" hidden="1" x14ac:dyDescent="0.2">
      <c r="A3912" s="73" t="str">
        <f t="shared" si="653"/>
        <v/>
      </c>
      <c r="B3912" s="3" t="str">
        <f t="shared" si="651"/>
        <v/>
      </c>
      <c r="E3912" s="14" t="str">
        <f t="shared" si="652"/>
        <v/>
      </c>
      <c r="F3912" s="3">
        <f t="shared" si="649"/>
        <v>8</v>
      </c>
      <c r="G3912" s="3" t="str">
        <f t="shared" si="654"/>
        <v/>
      </c>
      <c r="H3912" s="3">
        <f t="shared" si="650"/>
        <v>0</v>
      </c>
      <c r="I3912" s="3" t="str">
        <f t="shared" si="655"/>
        <v/>
      </c>
      <c r="K3912" s="3">
        <f t="shared" si="646"/>
        <v>61</v>
      </c>
      <c r="L3912" s="3" t="str">
        <f t="shared" si="647"/>
        <v/>
      </c>
      <c r="N3912" s="48" t="s">
        <v>52</v>
      </c>
      <c r="O3912" s="57">
        <f t="shared" si="648"/>
        <v>1</v>
      </c>
      <c r="P3912" s="36"/>
      <c r="Q3912"/>
      <c r="R3912" s="37"/>
      <c r="S3912" s="185"/>
      <c r="T3912" s="62" t="str">
        <f>IF(N3912&lt;&gt;"Choose Race",VLOOKUP(Q3912,'Riders Names'!A$2:B$582,2,FALSE),"")</f>
        <v/>
      </c>
      <c r="U3912" s="45" t="str">
        <f>IF(P3912&gt;0,VLOOKUP(Q3912,'Riders Names'!A$2:B$582,1,FALSE),"")</f>
        <v/>
      </c>
      <c r="X3912" s="7" t="str">
        <f>IF('My Races'!$H$2="All",Q3912,CONCATENATE(Q3912,N3912))</f>
        <v>Choose Race</v>
      </c>
    </row>
    <row r="3913" spans="1:24" hidden="1" x14ac:dyDescent="0.2">
      <c r="A3913" s="73" t="str">
        <f t="shared" si="653"/>
        <v/>
      </c>
      <c r="B3913" s="3" t="str">
        <f t="shared" si="651"/>
        <v/>
      </c>
      <c r="E3913" s="14" t="str">
        <f t="shared" si="652"/>
        <v/>
      </c>
      <c r="F3913" s="3">
        <f t="shared" si="649"/>
        <v>8</v>
      </c>
      <c r="G3913" s="3" t="str">
        <f t="shared" si="654"/>
        <v/>
      </c>
      <c r="H3913" s="3">
        <f t="shared" si="650"/>
        <v>0</v>
      </c>
      <c r="I3913" s="3" t="str">
        <f t="shared" si="655"/>
        <v/>
      </c>
      <c r="K3913" s="3">
        <f t="shared" ref="K3913:K3976" si="656">IF(X3913=$AA$6,K3912+1,K3912)</f>
        <v>61</v>
      </c>
      <c r="L3913" s="3" t="str">
        <f t="shared" ref="L3913:L3976" si="657">IF(K3913&lt;&gt;K3912,CONCATENATE($AA$4,K3913),"")</f>
        <v/>
      </c>
      <c r="N3913" s="48" t="s">
        <v>52</v>
      </c>
      <c r="O3913" s="57">
        <f t="shared" si="648"/>
        <v>1</v>
      </c>
      <c r="P3913" s="36"/>
      <c r="Q3913"/>
      <c r="R3913" s="37"/>
      <c r="S3913" s="185"/>
      <c r="T3913" s="62" t="str">
        <f>IF(N3913&lt;&gt;"Choose Race",VLOOKUP(Q3913,'Riders Names'!A$2:B$582,2,FALSE),"")</f>
        <v/>
      </c>
      <c r="U3913" s="45" t="str">
        <f>IF(P3913&gt;0,VLOOKUP(Q3913,'Riders Names'!A$2:B$582,1,FALSE),"")</f>
        <v/>
      </c>
      <c r="X3913" s="7" t="str">
        <f>IF('My Races'!$H$2="All",Q3913,CONCATENATE(Q3913,N3913))</f>
        <v>Choose Race</v>
      </c>
    </row>
    <row r="3914" spans="1:24" hidden="1" x14ac:dyDescent="0.2">
      <c r="A3914" s="73" t="str">
        <f t="shared" si="653"/>
        <v/>
      </c>
      <c r="B3914" s="3" t="str">
        <f t="shared" si="651"/>
        <v/>
      </c>
      <c r="E3914" s="14" t="str">
        <f t="shared" si="652"/>
        <v/>
      </c>
      <c r="F3914" s="3">
        <f t="shared" si="649"/>
        <v>8</v>
      </c>
      <c r="G3914" s="3" t="str">
        <f t="shared" si="654"/>
        <v/>
      </c>
      <c r="H3914" s="3">
        <f t="shared" si="650"/>
        <v>0</v>
      </c>
      <c r="I3914" s="3" t="str">
        <f t="shared" si="655"/>
        <v/>
      </c>
      <c r="K3914" s="3">
        <f t="shared" si="656"/>
        <v>61</v>
      </c>
      <c r="L3914" s="3" t="str">
        <f t="shared" si="657"/>
        <v/>
      </c>
      <c r="N3914" s="48" t="s">
        <v>52</v>
      </c>
      <c r="O3914" s="57">
        <f t="shared" si="648"/>
        <v>1</v>
      </c>
      <c r="P3914" s="36"/>
      <c r="Q3914"/>
      <c r="R3914" s="37"/>
      <c r="S3914" s="185"/>
      <c r="T3914" s="62" t="str">
        <f>IF(N3914&lt;&gt;"Choose Race",VLOOKUP(Q3914,'Riders Names'!A$2:B$582,2,FALSE),"")</f>
        <v/>
      </c>
      <c r="U3914" s="45" t="str">
        <f>IF(P3914&gt;0,VLOOKUP(Q3914,'Riders Names'!A$2:B$582,1,FALSE),"")</f>
        <v/>
      </c>
      <c r="X3914" s="7" t="str">
        <f>IF('My Races'!$H$2="All",Q3914,CONCATENATE(Q3914,N3914))</f>
        <v>Choose Race</v>
      </c>
    </row>
    <row r="3915" spans="1:24" hidden="1" x14ac:dyDescent="0.2">
      <c r="A3915" s="73" t="str">
        <f t="shared" si="653"/>
        <v/>
      </c>
      <c r="B3915" s="3" t="str">
        <f t="shared" si="651"/>
        <v/>
      </c>
      <c r="E3915" s="14" t="str">
        <f t="shared" si="652"/>
        <v/>
      </c>
      <c r="F3915" s="3">
        <f t="shared" si="649"/>
        <v>8</v>
      </c>
      <c r="G3915" s="3" t="str">
        <f t="shared" si="654"/>
        <v/>
      </c>
      <c r="H3915" s="3">
        <f t="shared" si="650"/>
        <v>0</v>
      </c>
      <c r="I3915" s="3" t="str">
        <f t="shared" si="655"/>
        <v/>
      </c>
      <c r="K3915" s="3">
        <f t="shared" si="656"/>
        <v>61</v>
      </c>
      <c r="L3915" s="3" t="str">
        <f t="shared" si="657"/>
        <v/>
      </c>
      <c r="N3915" s="48" t="s">
        <v>52</v>
      </c>
      <c r="O3915" s="57">
        <f t="shared" si="648"/>
        <v>1</v>
      </c>
      <c r="P3915" s="36"/>
      <c r="Q3915"/>
      <c r="R3915" s="37"/>
      <c r="S3915" s="185"/>
      <c r="T3915" s="62" t="str">
        <f>IF(N3915&lt;&gt;"Choose Race",VLOOKUP(Q3915,'Riders Names'!A$2:B$582,2,FALSE),"")</f>
        <v/>
      </c>
      <c r="U3915" s="45" t="str">
        <f>IF(P3915&gt;0,VLOOKUP(Q3915,'Riders Names'!A$2:B$582,1,FALSE),"")</f>
        <v/>
      </c>
      <c r="X3915" s="7" t="str">
        <f>IF('My Races'!$H$2="All",Q3915,CONCATENATE(Q3915,N3915))</f>
        <v>Choose Race</v>
      </c>
    </row>
    <row r="3916" spans="1:24" hidden="1" x14ac:dyDescent="0.2">
      <c r="A3916" s="73" t="str">
        <f t="shared" si="653"/>
        <v/>
      </c>
      <c r="B3916" s="3" t="str">
        <f t="shared" si="651"/>
        <v/>
      </c>
      <c r="E3916" s="14" t="str">
        <f t="shared" si="652"/>
        <v/>
      </c>
      <c r="F3916" s="3">
        <f t="shared" si="649"/>
        <v>8</v>
      </c>
      <c r="G3916" s="3" t="str">
        <f t="shared" si="654"/>
        <v/>
      </c>
      <c r="H3916" s="3">
        <f t="shared" si="650"/>
        <v>0</v>
      </c>
      <c r="I3916" s="3" t="str">
        <f t="shared" si="655"/>
        <v/>
      </c>
      <c r="K3916" s="3">
        <f t="shared" si="656"/>
        <v>61</v>
      </c>
      <c r="L3916" s="3" t="str">
        <f t="shared" si="657"/>
        <v/>
      </c>
      <c r="N3916" s="48" t="s">
        <v>52</v>
      </c>
      <c r="O3916" s="57">
        <f t="shared" si="648"/>
        <v>1</v>
      </c>
      <c r="P3916" s="36"/>
      <c r="Q3916"/>
      <c r="R3916" s="37"/>
      <c r="S3916" s="185"/>
      <c r="T3916" s="62" t="str">
        <f>IF(N3916&lt;&gt;"Choose Race",VLOOKUP(Q3916,'Riders Names'!A$2:B$582,2,FALSE),"")</f>
        <v/>
      </c>
      <c r="U3916" s="45" t="str">
        <f>IF(P3916&gt;0,VLOOKUP(Q3916,'Riders Names'!A$2:B$582,1,FALSE),"")</f>
        <v/>
      </c>
      <c r="X3916" s="7" t="str">
        <f>IF('My Races'!$H$2="All",Q3916,CONCATENATE(Q3916,N3916))</f>
        <v>Choose Race</v>
      </c>
    </row>
    <row r="3917" spans="1:24" hidden="1" x14ac:dyDescent="0.2">
      <c r="A3917" s="73" t="str">
        <f t="shared" si="653"/>
        <v/>
      </c>
      <c r="B3917" s="3" t="str">
        <f t="shared" si="651"/>
        <v/>
      </c>
      <c r="E3917" s="14" t="str">
        <f t="shared" si="652"/>
        <v/>
      </c>
      <c r="F3917" s="3">
        <f t="shared" si="649"/>
        <v>8</v>
      </c>
      <c r="G3917" s="3" t="str">
        <f t="shared" si="654"/>
        <v/>
      </c>
      <c r="H3917" s="3">
        <f t="shared" si="650"/>
        <v>0</v>
      </c>
      <c r="I3917" s="3" t="str">
        <f t="shared" si="655"/>
        <v/>
      </c>
      <c r="K3917" s="3">
        <f t="shared" si="656"/>
        <v>61</v>
      </c>
      <c r="L3917" s="3" t="str">
        <f t="shared" si="657"/>
        <v/>
      </c>
      <c r="N3917" s="48" t="s">
        <v>52</v>
      </c>
      <c r="O3917" s="57">
        <f t="shared" si="648"/>
        <v>1</v>
      </c>
      <c r="P3917" s="36"/>
      <c r="Q3917"/>
      <c r="R3917" s="37"/>
      <c r="S3917" s="185"/>
      <c r="T3917" s="62" t="str">
        <f>IF(N3917&lt;&gt;"Choose Race",VLOOKUP(Q3917,'Riders Names'!A$2:B$582,2,FALSE),"")</f>
        <v/>
      </c>
      <c r="U3917" s="45" t="str">
        <f>IF(P3917&gt;0,VLOOKUP(Q3917,'Riders Names'!A$2:B$582,1,FALSE),"")</f>
        <v/>
      </c>
      <c r="X3917" s="7" t="str">
        <f>IF('My Races'!$H$2="All",Q3917,CONCATENATE(Q3917,N3917))</f>
        <v>Choose Race</v>
      </c>
    </row>
    <row r="3918" spans="1:24" hidden="1" x14ac:dyDescent="0.2">
      <c r="A3918" s="73" t="str">
        <f t="shared" si="653"/>
        <v/>
      </c>
      <c r="B3918" s="3" t="str">
        <f t="shared" si="651"/>
        <v/>
      </c>
      <c r="E3918" s="14" t="str">
        <f t="shared" si="652"/>
        <v/>
      </c>
      <c r="F3918" s="3">
        <f t="shared" si="649"/>
        <v>8</v>
      </c>
      <c r="G3918" s="3" t="str">
        <f t="shared" si="654"/>
        <v/>
      </c>
      <c r="H3918" s="3">
        <f t="shared" si="650"/>
        <v>0</v>
      </c>
      <c r="I3918" s="3" t="str">
        <f t="shared" si="655"/>
        <v/>
      </c>
      <c r="K3918" s="3">
        <f t="shared" si="656"/>
        <v>61</v>
      </c>
      <c r="L3918" s="3" t="str">
        <f t="shared" si="657"/>
        <v/>
      </c>
      <c r="N3918" s="48" t="s">
        <v>52</v>
      </c>
      <c r="O3918" s="57">
        <f t="shared" si="648"/>
        <v>1</v>
      </c>
      <c r="P3918" s="36"/>
      <c r="Q3918"/>
      <c r="R3918" s="37"/>
      <c r="S3918" s="185"/>
      <c r="T3918" s="62" t="str">
        <f>IF(N3918&lt;&gt;"Choose Race",VLOOKUP(Q3918,'Riders Names'!A$2:B$582,2,FALSE),"")</f>
        <v/>
      </c>
      <c r="U3918" s="45" t="str">
        <f>IF(P3918&gt;0,VLOOKUP(Q3918,'Riders Names'!A$2:B$582,1,FALSE),"")</f>
        <v/>
      </c>
      <c r="X3918" s="7" t="str">
        <f>IF('My Races'!$H$2="All",Q3918,CONCATENATE(Q3918,N3918))</f>
        <v>Choose Race</v>
      </c>
    </row>
    <row r="3919" spans="1:24" hidden="1" x14ac:dyDescent="0.2">
      <c r="A3919" s="73" t="str">
        <f t="shared" si="653"/>
        <v/>
      </c>
      <c r="B3919" s="3" t="str">
        <f t="shared" si="651"/>
        <v/>
      </c>
      <c r="E3919" s="14" t="str">
        <f t="shared" si="652"/>
        <v/>
      </c>
      <c r="F3919" s="3">
        <f t="shared" si="649"/>
        <v>8</v>
      </c>
      <c r="G3919" s="3" t="str">
        <f t="shared" si="654"/>
        <v/>
      </c>
      <c r="H3919" s="3">
        <f t="shared" si="650"/>
        <v>0</v>
      </c>
      <c r="I3919" s="3" t="str">
        <f t="shared" si="655"/>
        <v/>
      </c>
      <c r="K3919" s="3">
        <f t="shared" si="656"/>
        <v>61</v>
      </c>
      <c r="L3919" s="3" t="str">
        <f t="shared" si="657"/>
        <v/>
      </c>
      <c r="N3919" s="48" t="s">
        <v>52</v>
      </c>
      <c r="O3919" s="57">
        <f t="shared" si="648"/>
        <v>1</v>
      </c>
      <c r="P3919" s="36"/>
      <c r="Q3919"/>
      <c r="R3919" s="37"/>
      <c r="S3919" s="185"/>
      <c r="T3919" s="62" t="str">
        <f>IF(N3919&lt;&gt;"Choose Race",VLOOKUP(Q3919,'Riders Names'!A$2:B$582,2,FALSE),"")</f>
        <v/>
      </c>
      <c r="U3919" s="45" t="str">
        <f>IF(P3919&gt;0,VLOOKUP(Q3919,'Riders Names'!A$2:B$582,1,FALSE),"")</f>
        <v/>
      </c>
      <c r="X3919" s="7" t="str">
        <f>IF('My Races'!$H$2="All",Q3919,CONCATENATE(Q3919,N3919))</f>
        <v>Choose Race</v>
      </c>
    </row>
    <row r="3920" spans="1:24" hidden="1" x14ac:dyDescent="0.2">
      <c r="A3920" s="73" t="str">
        <f t="shared" si="653"/>
        <v/>
      </c>
      <c r="B3920" s="3" t="str">
        <f t="shared" si="651"/>
        <v/>
      </c>
      <c r="E3920" s="14" t="str">
        <f t="shared" si="652"/>
        <v/>
      </c>
      <c r="F3920" s="3">
        <f t="shared" si="649"/>
        <v>8</v>
      </c>
      <c r="G3920" s="3" t="str">
        <f t="shared" si="654"/>
        <v/>
      </c>
      <c r="H3920" s="3">
        <f t="shared" si="650"/>
        <v>0</v>
      </c>
      <c r="I3920" s="3" t="str">
        <f t="shared" si="655"/>
        <v/>
      </c>
      <c r="K3920" s="3">
        <f t="shared" si="656"/>
        <v>61</v>
      </c>
      <c r="L3920" s="3" t="str">
        <f t="shared" si="657"/>
        <v/>
      </c>
      <c r="N3920" s="48" t="s">
        <v>52</v>
      </c>
      <c r="O3920" s="57">
        <f t="shared" ref="O3920:O3983" si="658">IF(AND(N3920&lt;&gt;"Choose Race",N3920=N3919),O3919+1,1)</f>
        <v>1</v>
      </c>
      <c r="P3920" s="36"/>
      <c r="Q3920"/>
      <c r="R3920" s="37"/>
      <c r="S3920" s="185"/>
      <c r="T3920" s="62" t="str">
        <f>IF(N3920&lt;&gt;"Choose Race",VLOOKUP(Q3920,'Riders Names'!A$2:B$582,2,FALSE),"")</f>
        <v/>
      </c>
      <c r="U3920" s="45" t="str">
        <f>IF(P3920&gt;0,VLOOKUP(Q3920,'Riders Names'!A$2:B$582,1,FALSE),"")</f>
        <v/>
      </c>
      <c r="X3920" s="7" t="str">
        <f>IF('My Races'!$H$2="All",Q3920,CONCATENATE(Q3920,N3920))</f>
        <v>Choose Race</v>
      </c>
    </row>
    <row r="3921" spans="1:24" hidden="1" x14ac:dyDescent="0.2">
      <c r="A3921" s="73" t="str">
        <f t="shared" si="653"/>
        <v/>
      </c>
      <c r="B3921" s="3" t="str">
        <f t="shared" si="651"/>
        <v/>
      </c>
      <c r="E3921" s="14" t="str">
        <f t="shared" si="652"/>
        <v/>
      </c>
      <c r="F3921" s="3">
        <f t="shared" si="649"/>
        <v>8</v>
      </c>
      <c r="G3921" s="3" t="str">
        <f t="shared" si="654"/>
        <v/>
      </c>
      <c r="H3921" s="3">
        <f t="shared" si="650"/>
        <v>0</v>
      </c>
      <c r="I3921" s="3" t="str">
        <f t="shared" si="655"/>
        <v/>
      </c>
      <c r="K3921" s="3">
        <f t="shared" si="656"/>
        <v>61</v>
      </c>
      <c r="L3921" s="3" t="str">
        <f t="shared" si="657"/>
        <v/>
      </c>
      <c r="N3921" s="48" t="s">
        <v>52</v>
      </c>
      <c r="O3921" s="57">
        <f t="shared" si="658"/>
        <v>1</v>
      </c>
      <c r="P3921" s="36"/>
      <c r="Q3921"/>
      <c r="R3921" s="37"/>
      <c r="S3921" s="185"/>
      <c r="T3921" s="62" t="str">
        <f>IF(N3921&lt;&gt;"Choose Race",VLOOKUP(Q3921,'Riders Names'!A$2:B$582,2,FALSE),"")</f>
        <v/>
      </c>
      <c r="U3921" s="45" t="str">
        <f>IF(P3921&gt;0,VLOOKUP(Q3921,'Riders Names'!A$2:B$582,1,FALSE),"")</f>
        <v/>
      </c>
      <c r="X3921" s="7" t="str">
        <f>IF('My Races'!$H$2="All",Q3921,CONCATENATE(Q3921,N3921))</f>
        <v>Choose Race</v>
      </c>
    </row>
    <row r="3922" spans="1:24" hidden="1" x14ac:dyDescent="0.2">
      <c r="A3922" s="73" t="str">
        <f t="shared" si="653"/>
        <v/>
      </c>
      <c r="B3922" s="3" t="str">
        <f t="shared" si="651"/>
        <v/>
      </c>
      <c r="E3922" s="14" t="str">
        <f t="shared" si="652"/>
        <v/>
      </c>
      <c r="F3922" s="3">
        <f t="shared" si="649"/>
        <v>8</v>
      </c>
      <c r="G3922" s="3" t="str">
        <f t="shared" si="654"/>
        <v/>
      </c>
      <c r="H3922" s="3">
        <f t="shared" si="650"/>
        <v>0</v>
      </c>
      <c r="I3922" s="3" t="str">
        <f t="shared" si="655"/>
        <v/>
      </c>
      <c r="K3922" s="3">
        <f t="shared" si="656"/>
        <v>61</v>
      </c>
      <c r="L3922" s="3" t="str">
        <f t="shared" si="657"/>
        <v/>
      </c>
      <c r="N3922" s="48" t="s">
        <v>52</v>
      </c>
      <c r="O3922" s="57">
        <f t="shared" si="658"/>
        <v>1</v>
      </c>
      <c r="P3922" s="36"/>
      <c r="Q3922"/>
      <c r="R3922" s="37"/>
      <c r="S3922" s="185"/>
      <c r="T3922" s="62" t="str">
        <f>IF(N3922&lt;&gt;"Choose Race",VLOOKUP(Q3922,'Riders Names'!A$2:B$582,2,FALSE),"")</f>
        <v/>
      </c>
      <c r="U3922" s="45" t="str">
        <f>IF(P3922&gt;0,VLOOKUP(Q3922,'Riders Names'!A$2:B$582,1,FALSE),"")</f>
        <v/>
      </c>
      <c r="X3922" s="7" t="str">
        <f>IF('My Races'!$H$2="All",Q3922,CONCATENATE(Q3922,N3922))</f>
        <v>Choose Race</v>
      </c>
    </row>
    <row r="3923" spans="1:24" hidden="1" x14ac:dyDescent="0.2">
      <c r="A3923" s="73" t="str">
        <f t="shared" si="653"/>
        <v/>
      </c>
      <c r="B3923" s="3" t="str">
        <f t="shared" si="651"/>
        <v/>
      </c>
      <c r="E3923" s="14" t="str">
        <f t="shared" si="652"/>
        <v/>
      </c>
      <c r="F3923" s="3">
        <f t="shared" ref="F3923:F3986" si="659">IF(AND(E3923&lt;&gt;"",E3922&lt;&gt;E3923),F3922+1,F3922)</f>
        <v>8</v>
      </c>
      <c r="G3923" s="3" t="str">
        <f t="shared" si="654"/>
        <v/>
      </c>
      <c r="H3923" s="3">
        <f t="shared" si="650"/>
        <v>0</v>
      </c>
      <c r="I3923" s="3" t="str">
        <f t="shared" si="655"/>
        <v/>
      </c>
      <c r="K3923" s="3">
        <f t="shared" si="656"/>
        <v>61</v>
      </c>
      <c r="L3923" s="3" t="str">
        <f t="shared" si="657"/>
        <v/>
      </c>
      <c r="N3923" s="48" t="s">
        <v>52</v>
      </c>
      <c r="O3923" s="57">
        <f t="shared" si="658"/>
        <v>1</v>
      </c>
      <c r="P3923" s="36"/>
      <c r="Q3923"/>
      <c r="R3923" s="37"/>
      <c r="S3923" s="185"/>
      <c r="T3923" s="62" t="str">
        <f>IF(N3923&lt;&gt;"Choose Race",VLOOKUP(Q3923,'Riders Names'!A$2:B$582,2,FALSE),"")</f>
        <v/>
      </c>
      <c r="U3923" s="45" t="str">
        <f>IF(P3923&gt;0,VLOOKUP(Q3923,'Riders Names'!A$2:B$582,1,FALSE),"")</f>
        <v/>
      </c>
      <c r="X3923" s="7" t="str">
        <f>IF('My Races'!$H$2="All",Q3923,CONCATENATE(Q3923,N3923))</f>
        <v>Choose Race</v>
      </c>
    </row>
    <row r="3924" spans="1:24" hidden="1" x14ac:dyDescent="0.2">
      <c r="A3924" s="73" t="str">
        <f t="shared" si="653"/>
        <v/>
      </c>
      <c r="B3924" s="3" t="str">
        <f t="shared" si="651"/>
        <v/>
      </c>
      <c r="E3924" s="14" t="str">
        <f t="shared" si="652"/>
        <v/>
      </c>
      <c r="F3924" s="3">
        <f t="shared" si="659"/>
        <v>8</v>
      </c>
      <c r="G3924" s="3" t="str">
        <f t="shared" si="654"/>
        <v/>
      </c>
      <c r="H3924" s="3">
        <f t="shared" si="650"/>
        <v>0</v>
      </c>
      <c r="I3924" s="3" t="str">
        <f t="shared" si="655"/>
        <v/>
      </c>
      <c r="K3924" s="3">
        <f t="shared" si="656"/>
        <v>61</v>
      </c>
      <c r="L3924" s="3" t="str">
        <f t="shared" si="657"/>
        <v/>
      </c>
      <c r="N3924" s="48" t="s">
        <v>52</v>
      </c>
      <c r="O3924" s="57">
        <f t="shared" si="658"/>
        <v>1</v>
      </c>
      <c r="P3924" s="36"/>
      <c r="Q3924"/>
      <c r="R3924" s="37"/>
      <c r="S3924" s="185"/>
      <c r="T3924" s="62" t="str">
        <f>IF(N3924&lt;&gt;"Choose Race",VLOOKUP(Q3924,'Riders Names'!A$2:B$582,2,FALSE),"")</f>
        <v/>
      </c>
      <c r="U3924" s="45" t="str">
        <f>IF(P3924&gt;0,VLOOKUP(Q3924,'Riders Names'!A$2:B$582,1,FALSE),"")</f>
        <v/>
      </c>
      <c r="X3924" s="7" t="str">
        <f>IF('My Races'!$H$2="All",Q3924,CONCATENATE(Q3924,N3924))</f>
        <v>Choose Race</v>
      </c>
    </row>
    <row r="3925" spans="1:24" hidden="1" x14ac:dyDescent="0.2">
      <c r="A3925" s="73" t="str">
        <f t="shared" si="653"/>
        <v/>
      </c>
      <c r="B3925" s="3" t="str">
        <f t="shared" si="651"/>
        <v/>
      </c>
      <c r="E3925" s="14" t="str">
        <f t="shared" si="652"/>
        <v/>
      </c>
      <c r="F3925" s="3">
        <f t="shared" si="659"/>
        <v>8</v>
      </c>
      <c r="G3925" s="3" t="str">
        <f t="shared" si="654"/>
        <v/>
      </c>
      <c r="H3925" s="3">
        <f t="shared" si="650"/>
        <v>0</v>
      </c>
      <c r="I3925" s="3" t="str">
        <f t="shared" si="655"/>
        <v/>
      </c>
      <c r="K3925" s="3">
        <f t="shared" si="656"/>
        <v>61</v>
      </c>
      <c r="L3925" s="3" t="str">
        <f t="shared" si="657"/>
        <v/>
      </c>
      <c r="N3925" s="48" t="s">
        <v>52</v>
      </c>
      <c r="O3925" s="57">
        <f t="shared" si="658"/>
        <v>1</v>
      </c>
      <c r="P3925" s="36"/>
      <c r="Q3925"/>
      <c r="R3925" s="37"/>
      <c r="S3925" s="185"/>
      <c r="T3925" s="62" t="str">
        <f>IF(N3925&lt;&gt;"Choose Race",VLOOKUP(Q3925,'Riders Names'!A$2:B$582,2,FALSE),"")</f>
        <v/>
      </c>
      <c r="U3925" s="45" t="str">
        <f>IF(P3925&gt;0,VLOOKUP(Q3925,'Riders Names'!A$2:B$582,1,FALSE),"")</f>
        <v/>
      </c>
      <c r="X3925" s="7" t="str">
        <f>IF('My Races'!$H$2="All",Q3925,CONCATENATE(Q3925,N3925))</f>
        <v>Choose Race</v>
      </c>
    </row>
    <row r="3926" spans="1:24" hidden="1" x14ac:dyDescent="0.2">
      <c r="A3926" s="73" t="str">
        <f t="shared" si="653"/>
        <v/>
      </c>
      <c r="B3926" s="3" t="str">
        <f t="shared" si="651"/>
        <v/>
      </c>
      <c r="E3926" s="14" t="str">
        <f t="shared" si="652"/>
        <v/>
      </c>
      <c r="F3926" s="3">
        <f t="shared" si="659"/>
        <v>8</v>
      </c>
      <c r="G3926" s="3" t="str">
        <f t="shared" si="654"/>
        <v/>
      </c>
      <c r="H3926" s="3">
        <f t="shared" si="650"/>
        <v>0</v>
      </c>
      <c r="I3926" s="3" t="str">
        <f t="shared" si="655"/>
        <v/>
      </c>
      <c r="K3926" s="3">
        <f t="shared" si="656"/>
        <v>61</v>
      </c>
      <c r="L3926" s="3" t="str">
        <f t="shared" si="657"/>
        <v/>
      </c>
      <c r="N3926" s="48" t="s">
        <v>52</v>
      </c>
      <c r="O3926" s="57">
        <f t="shared" si="658"/>
        <v>1</v>
      </c>
      <c r="P3926" s="36"/>
      <c r="Q3926"/>
      <c r="R3926" s="37"/>
      <c r="S3926" s="185"/>
      <c r="T3926" s="62" t="str">
        <f>IF(N3926&lt;&gt;"Choose Race",VLOOKUP(Q3926,'Riders Names'!A$2:B$582,2,FALSE),"")</f>
        <v/>
      </c>
      <c r="U3926" s="45" t="str">
        <f>IF(P3926&gt;0,VLOOKUP(Q3926,'Riders Names'!A$2:B$582,1,FALSE),"")</f>
        <v/>
      </c>
      <c r="X3926" s="7" t="str">
        <f>IF('My Races'!$H$2="All",Q3926,CONCATENATE(Q3926,N3926))</f>
        <v>Choose Race</v>
      </c>
    </row>
    <row r="3927" spans="1:24" hidden="1" x14ac:dyDescent="0.2">
      <c r="A3927" s="73" t="str">
        <f t="shared" si="653"/>
        <v/>
      </c>
      <c r="B3927" s="3" t="str">
        <f t="shared" si="651"/>
        <v/>
      </c>
      <c r="E3927" s="14" t="str">
        <f t="shared" si="652"/>
        <v/>
      </c>
      <c r="F3927" s="3">
        <f t="shared" si="659"/>
        <v>8</v>
      </c>
      <c r="G3927" s="3" t="str">
        <f t="shared" si="654"/>
        <v/>
      </c>
      <c r="H3927" s="3">
        <f t="shared" si="650"/>
        <v>0</v>
      </c>
      <c r="I3927" s="3" t="str">
        <f t="shared" si="655"/>
        <v/>
      </c>
      <c r="K3927" s="3">
        <f t="shared" si="656"/>
        <v>61</v>
      </c>
      <c r="L3927" s="3" t="str">
        <f t="shared" si="657"/>
        <v/>
      </c>
      <c r="N3927" s="48" t="s">
        <v>52</v>
      </c>
      <c r="O3927" s="57">
        <f t="shared" si="658"/>
        <v>1</v>
      </c>
      <c r="P3927" s="36"/>
      <c r="Q3927"/>
      <c r="R3927" s="37"/>
      <c r="S3927" s="185"/>
      <c r="T3927" s="62" t="str">
        <f>IF(N3927&lt;&gt;"Choose Race",VLOOKUP(Q3927,'Riders Names'!A$2:B$582,2,FALSE),"")</f>
        <v/>
      </c>
      <c r="U3927" s="45" t="str">
        <f>IF(P3927&gt;0,VLOOKUP(Q3927,'Riders Names'!A$2:B$582,1,FALSE),"")</f>
        <v/>
      </c>
      <c r="X3927" s="7" t="str">
        <f>IF('My Races'!$H$2="All",Q3927,CONCATENATE(Q3927,N3927))</f>
        <v>Choose Race</v>
      </c>
    </row>
    <row r="3928" spans="1:24" hidden="1" x14ac:dyDescent="0.2">
      <c r="A3928" s="73" t="str">
        <f t="shared" si="653"/>
        <v/>
      </c>
      <c r="B3928" s="3" t="str">
        <f t="shared" si="651"/>
        <v/>
      </c>
      <c r="E3928" s="14" t="str">
        <f t="shared" si="652"/>
        <v/>
      </c>
      <c r="F3928" s="3">
        <f t="shared" si="659"/>
        <v>8</v>
      </c>
      <c r="G3928" s="3" t="str">
        <f t="shared" si="654"/>
        <v/>
      </c>
      <c r="H3928" s="3">
        <f t="shared" si="650"/>
        <v>0</v>
      </c>
      <c r="I3928" s="3" t="str">
        <f t="shared" si="655"/>
        <v/>
      </c>
      <c r="K3928" s="3">
        <f t="shared" si="656"/>
        <v>61</v>
      </c>
      <c r="L3928" s="3" t="str">
        <f t="shared" si="657"/>
        <v/>
      </c>
      <c r="N3928" s="48" t="s">
        <v>52</v>
      </c>
      <c r="O3928" s="57">
        <f t="shared" si="658"/>
        <v>1</v>
      </c>
      <c r="P3928" s="36"/>
      <c r="Q3928"/>
      <c r="R3928" s="37"/>
      <c r="S3928" s="185"/>
      <c r="T3928" s="62" t="str">
        <f>IF(N3928&lt;&gt;"Choose Race",VLOOKUP(Q3928,'Riders Names'!A$2:B$582,2,FALSE),"")</f>
        <v/>
      </c>
      <c r="U3928" s="45" t="str">
        <f>IF(P3928&gt;0,VLOOKUP(Q3928,'Riders Names'!A$2:B$582,1,FALSE),"")</f>
        <v/>
      </c>
      <c r="X3928" s="7" t="str">
        <f>IF('My Races'!$H$2="All",Q3928,CONCATENATE(Q3928,N3928))</f>
        <v>Choose Race</v>
      </c>
    </row>
    <row r="3929" spans="1:24" hidden="1" x14ac:dyDescent="0.2">
      <c r="A3929" s="73" t="str">
        <f t="shared" si="653"/>
        <v/>
      </c>
      <c r="B3929" s="3" t="str">
        <f t="shared" si="651"/>
        <v/>
      </c>
      <c r="E3929" s="14" t="str">
        <f t="shared" si="652"/>
        <v/>
      </c>
      <c r="F3929" s="3">
        <f t="shared" si="659"/>
        <v>8</v>
      </c>
      <c r="G3929" s="3" t="str">
        <f t="shared" si="654"/>
        <v/>
      </c>
      <c r="H3929" s="3">
        <f t="shared" si="650"/>
        <v>0</v>
      </c>
      <c r="I3929" s="3" t="str">
        <f t="shared" si="655"/>
        <v/>
      </c>
      <c r="K3929" s="3">
        <f t="shared" si="656"/>
        <v>61</v>
      </c>
      <c r="L3929" s="3" t="str">
        <f t="shared" si="657"/>
        <v/>
      </c>
      <c r="N3929" s="48" t="s">
        <v>52</v>
      </c>
      <c r="O3929" s="57">
        <f t="shared" si="658"/>
        <v>1</v>
      </c>
      <c r="P3929" s="36"/>
      <c r="Q3929"/>
      <c r="R3929" s="37"/>
      <c r="S3929" s="185"/>
      <c r="T3929" s="62" t="str">
        <f>IF(N3929&lt;&gt;"Choose Race",VLOOKUP(Q3929,'Riders Names'!A$2:B$582,2,FALSE),"")</f>
        <v/>
      </c>
      <c r="U3929" s="45" t="str">
        <f>IF(P3929&gt;0,VLOOKUP(Q3929,'Riders Names'!A$2:B$582,1,FALSE),"")</f>
        <v/>
      </c>
      <c r="X3929" s="7" t="str">
        <f>IF('My Races'!$H$2="All",Q3929,CONCATENATE(Q3929,N3929))</f>
        <v>Choose Race</v>
      </c>
    </row>
    <row r="3930" spans="1:24" hidden="1" x14ac:dyDescent="0.2">
      <c r="A3930" s="73" t="str">
        <f t="shared" si="653"/>
        <v/>
      </c>
      <c r="B3930" s="3" t="str">
        <f t="shared" si="651"/>
        <v/>
      </c>
      <c r="E3930" s="14" t="str">
        <f t="shared" si="652"/>
        <v/>
      </c>
      <c r="F3930" s="3">
        <f t="shared" si="659"/>
        <v>8</v>
      </c>
      <c r="G3930" s="3" t="str">
        <f t="shared" si="654"/>
        <v/>
      </c>
      <c r="H3930" s="3">
        <f t="shared" si="650"/>
        <v>0</v>
      </c>
      <c r="I3930" s="3" t="str">
        <f t="shared" si="655"/>
        <v/>
      </c>
      <c r="K3930" s="3">
        <f t="shared" si="656"/>
        <v>61</v>
      </c>
      <c r="L3930" s="3" t="str">
        <f t="shared" si="657"/>
        <v/>
      </c>
      <c r="N3930" s="48" t="s">
        <v>52</v>
      </c>
      <c r="O3930" s="57">
        <f t="shared" si="658"/>
        <v>1</v>
      </c>
      <c r="P3930" s="36"/>
      <c r="Q3930"/>
      <c r="R3930" s="37"/>
      <c r="S3930" s="185"/>
      <c r="T3930" s="62" t="str">
        <f>IF(N3930&lt;&gt;"Choose Race",VLOOKUP(Q3930,'Riders Names'!A$2:B$582,2,FALSE),"")</f>
        <v/>
      </c>
      <c r="U3930" s="45" t="str">
        <f>IF(P3930&gt;0,VLOOKUP(Q3930,'Riders Names'!A$2:B$582,1,FALSE),"")</f>
        <v/>
      </c>
      <c r="X3930" s="7" t="str">
        <f>IF('My Races'!$H$2="All",Q3930,CONCATENATE(Q3930,N3930))</f>
        <v>Choose Race</v>
      </c>
    </row>
    <row r="3931" spans="1:24" hidden="1" x14ac:dyDescent="0.2">
      <c r="A3931" s="73" t="str">
        <f t="shared" si="653"/>
        <v/>
      </c>
      <c r="B3931" s="3" t="str">
        <f t="shared" si="651"/>
        <v/>
      </c>
      <c r="E3931" s="14" t="str">
        <f t="shared" si="652"/>
        <v/>
      </c>
      <c r="F3931" s="3">
        <f t="shared" si="659"/>
        <v>8</v>
      </c>
      <c r="G3931" s="3" t="str">
        <f t="shared" si="654"/>
        <v/>
      </c>
      <c r="H3931" s="3">
        <f t="shared" si="650"/>
        <v>0</v>
      </c>
      <c r="I3931" s="3" t="str">
        <f t="shared" si="655"/>
        <v/>
      </c>
      <c r="K3931" s="3">
        <f t="shared" si="656"/>
        <v>61</v>
      </c>
      <c r="L3931" s="3" t="str">
        <f t="shared" si="657"/>
        <v/>
      </c>
      <c r="N3931" s="48" t="s">
        <v>52</v>
      </c>
      <c r="O3931" s="57">
        <f t="shared" si="658"/>
        <v>1</v>
      </c>
      <c r="P3931" s="36"/>
      <c r="Q3931"/>
      <c r="R3931" s="37"/>
      <c r="S3931" s="185"/>
      <c r="T3931" s="62" t="str">
        <f>IF(N3931&lt;&gt;"Choose Race",VLOOKUP(Q3931,'Riders Names'!A$2:B$582,2,FALSE),"")</f>
        <v/>
      </c>
      <c r="U3931" s="45" t="str">
        <f>IF(P3931&gt;0,VLOOKUP(Q3931,'Riders Names'!A$2:B$582,1,FALSE),"")</f>
        <v/>
      </c>
      <c r="X3931" s="7" t="str">
        <f>IF('My Races'!$H$2="All",Q3931,CONCATENATE(Q3931,N3931))</f>
        <v>Choose Race</v>
      </c>
    </row>
    <row r="3932" spans="1:24" hidden="1" x14ac:dyDescent="0.2">
      <c r="A3932" s="73" t="str">
        <f t="shared" si="653"/>
        <v/>
      </c>
      <c r="B3932" s="3" t="str">
        <f t="shared" si="651"/>
        <v/>
      </c>
      <c r="E3932" s="14" t="str">
        <f t="shared" si="652"/>
        <v/>
      </c>
      <c r="F3932" s="3">
        <f t="shared" si="659"/>
        <v>8</v>
      </c>
      <c r="G3932" s="3" t="str">
        <f t="shared" si="654"/>
        <v/>
      </c>
      <c r="H3932" s="3">
        <f t="shared" si="650"/>
        <v>0</v>
      </c>
      <c r="I3932" s="3" t="str">
        <f t="shared" si="655"/>
        <v/>
      </c>
      <c r="K3932" s="3">
        <f t="shared" si="656"/>
        <v>61</v>
      </c>
      <c r="L3932" s="3" t="str">
        <f t="shared" si="657"/>
        <v/>
      </c>
      <c r="N3932" s="48" t="s">
        <v>52</v>
      </c>
      <c r="O3932" s="57">
        <f t="shared" si="658"/>
        <v>1</v>
      </c>
      <c r="P3932" s="36"/>
      <c r="Q3932"/>
      <c r="R3932" s="37"/>
      <c r="S3932" s="185"/>
      <c r="T3932" s="62" t="str">
        <f>IF(N3932&lt;&gt;"Choose Race",VLOOKUP(Q3932,'Riders Names'!A$2:B$582,2,FALSE),"")</f>
        <v/>
      </c>
      <c r="U3932" s="45" t="str">
        <f>IF(P3932&gt;0,VLOOKUP(Q3932,'Riders Names'!A$2:B$582,1,FALSE),"")</f>
        <v/>
      </c>
      <c r="X3932" s="7" t="str">
        <f>IF('My Races'!$H$2="All",Q3932,CONCATENATE(Q3932,N3932))</f>
        <v>Choose Race</v>
      </c>
    </row>
    <row r="3933" spans="1:24" hidden="1" x14ac:dyDescent="0.2">
      <c r="A3933" s="73" t="str">
        <f t="shared" si="653"/>
        <v/>
      </c>
      <c r="B3933" s="3" t="str">
        <f t="shared" si="651"/>
        <v/>
      </c>
      <c r="E3933" s="14" t="str">
        <f t="shared" si="652"/>
        <v/>
      </c>
      <c r="F3933" s="3">
        <f t="shared" si="659"/>
        <v>8</v>
      </c>
      <c r="G3933" s="3" t="str">
        <f t="shared" si="654"/>
        <v/>
      </c>
      <c r="H3933" s="3">
        <f t="shared" si="650"/>
        <v>0</v>
      </c>
      <c r="I3933" s="3" t="str">
        <f t="shared" si="655"/>
        <v/>
      </c>
      <c r="K3933" s="3">
        <f t="shared" si="656"/>
        <v>61</v>
      </c>
      <c r="L3933" s="3" t="str">
        <f t="shared" si="657"/>
        <v/>
      </c>
      <c r="N3933" s="48" t="s">
        <v>52</v>
      </c>
      <c r="O3933" s="57">
        <f t="shared" si="658"/>
        <v>1</v>
      </c>
      <c r="P3933" s="36"/>
      <c r="Q3933"/>
      <c r="R3933" s="37"/>
      <c r="S3933" s="185"/>
      <c r="T3933" s="62" t="str">
        <f>IF(N3933&lt;&gt;"Choose Race",VLOOKUP(Q3933,'Riders Names'!A$2:B$582,2,FALSE),"")</f>
        <v/>
      </c>
      <c r="U3933" s="45" t="str">
        <f>IF(P3933&gt;0,VLOOKUP(Q3933,'Riders Names'!A$2:B$582,1,FALSE),"")</f>
        <v/>
      </c>
      <c r="X3933" s="7" t="str">
        <f>IF('My Races'!$H$2="All",Q3933,CONCATENATE(Q3933,N3933))</f>
        <v>Choose Race</v>
      </c>
    </row>
    <row r="3934" spans="1:24" hidden="1" x14ac:dyDescent="0.2">
      <c r="A3934" s="73" t="str">
        <f t="shared" si="653"/>
        <v/>
      </c>
      <c r="B3934" s="3" t="str">
        <f t="shared" si="651"/>
        <v/>
      </c>
      <c r="E3934" s="14" t="str">
        <f t="shared" si="652"/>
        <v/>
      </c>
      <c r="F3934" s="3">
        <f t="shared" si="659"/>
        <v>8</v>
      </c>
      <c r="G3934" s="3" t="str">
        <f t="shared" si="654"/>
        <v/>
      </c>
      <c r="H3934" s="3">
        <f t="shared" si="650"/>
        <v>0</v>
      </c>
      <c r="I3934" s="3" t="str">
        <f t="shared" si="655"/>
        <v/>
      </c>
      <c r="K3934" s="3">
        <f t="shared" si="656"/>
        <v>61</v>
      </c>
      <c r="L3934" s="3" t="str">
        <f t="shared" si="657"/>
        <v/>
      </c>
      <c r="N3934" s="48" t="s">
        <v>52</v>
      </c>
      <c r="O3934" s="57">
        <f t="shared" si="658"/>
        <v>1</v>
      </c>
      <c r="P3934" s="36"/>
      <c r="Q3934"/>
      <c r="R3934" s="37"/>
      <c r="S3934" s="185"/>
      <c r="T3934" s="62" t="str">
        <f>IF(N3934&lt;&gt;"Choose Race",VLOOKUP(Q3934,'Riders Names'!A$2:B$582,2,FALSE),"")</f>
        <v/>
      </c>
      <c r="U3934" s="45" t="str">
        <f>IF(P3934&gt;0,VLOOKUP(Q3934,'Riders Names'!A$2:B$582,1,FALSE),"")</f>
        <v/>
      </c>
      <c r="X3934" s="7" t="str">
        <f>IF('My Races'!$H$2="All",Q3934,CONCATENATE(Q3934,N3934))</f>
        <v>Choose Race</v>
      </c>
    </row>
    <row r="3935" spans="1:24" hidden="1" x14ac:dyDescent="0.2">
      <c r="A3935" s="73" t="str">
        <f t="shared" si="653"/>
        <v/>
      </c>
      <c r="B3935" s="3" t="str">
        <f t="shared" si="651"/>
        <v/>
      </c>
      <c r="E3935" s="14" t="str">
        <f t="shared" si="652"/>
        <v/>
      </c>
      <c r="F3935" s="3">
        <f t="shared" si="659"/>
        <v>8</v>
      </c>
      <c r="G3935" s="3" t="str">
        <f t="shared" si="654"/>
        <v/>
      </c>
      <c r="H3935" s="3">
        <f t="shared" si="650"/>
        <v>0</v>
      </c>
      <c r="I3935" s="3" t="str">
        <f t="shared" si="655"/>
        <v/>
      </c>
      <c r="K3935" s="3">
        <f t="shared" si="656"/>
        <v>61</v>
      </c>
      <c r="L3935" s="3" t="str">
        <f t="shared" si="657"/>
        <v/>
      </c>
      <c r="N3935" s="48" t="s">
        <v>52</v>
      </c>
      <c r="O3935" s="57">
        <f t="shared" si="658"/>
        <v>1</v>
      </c>
      <c r="P3935" s="36"/>
      <c r="Q3935"/>
      <c r="R3935" s="37"/>
      <c r="S3935" s="185"/>
      <c r="T3935" s="62" t="str">
        <f>IF(N3935&lt;&gt;"Choose Race",VLOOKUP(Q3935,'Riders Names'!A$2:B$582,2,FALSE),"")</f>
        <v/>
      </c>
      <c r="U3935" s="45" t="str">
        <f>IF(P3935&gt;0,VLOOKUP(Q3935,'Riders Names'!A$2:B$582,1,FALSE),"")</f>
        <v/>
      </c>
      <c r="X3935" s="7" t="str">
        <f>IF('My Races'!$H$2="All",Q3935,CONCATENATE(Q3935,N3935))</f>
        <v>Choose Race</v>
      </c>
    </row>
    <row r="3936" spans="1:24" hidden="1" x14ac:dyDescent="0.2">
      <c r="A3936" s="73" t="str">
        <f t="shared" si="653"/>
        <v/>
      </c>
      <c r="B3936" s="3" t="str">
        <f t="shared" si="651"/>
        <v/>
      </c>
      <c r="E3936" s="14" t="str">
        <f t="shared" si="652"/>
        <v/>
      </c>
      <c r="F3936" s="3">
        <f t="shared" si="659"/>
        <v>8</v>
      </c>
      <c r="G3936" s="3" t="str">
        <f t="shared" si="654"/>
        <v/>
      </c>
      <c r="H3936" s="3">
        <f t="shared" si="650"/>
        <v>0</v>
      </c>
      <c r="I3936" s="3" t="str">
        <f t="shared" si="655"/>
        <v/>
      </c>
      <c r="K3936" s="3">
        <f t="shared" si="656"/>
        <v>61</v>
      </c>
      <c r="L3936" s="3" t="str">
        <f t="shared" si="657"/>
        <v/>
      </c>
      <c r="N3936" s="48" t="s">
        <v>52</v>
      </c>
      <c r="O3936" s="57">
        <f t="shared" si="658"/>
        <v>1</v>
      </c>
      <c r="P3936" s="36"/>
      <c r="Q3936"/>
      <c r="R3936" s="37"/>
      <c r="S3936" s="185"/>
      <c r="T3936" s="62" t="str">
        <f>IF(N3936&lt;&gt;"Choose Race",VLOOKUP(Q3936,'Riders Names'!A$2:B$582,2,FALSE),"")</f>
        <v/>
      </c>
      <c r="U3936" s="45" t="str">
        <f>IF(P3936&gt;0,VLOOKUP(Q3936,'Riders Names'!A$2:B$582,1,FALSE),"")</f>
        <v/>
      </c>
      <c r="X3936" s="7" t="str">
        <f>IF('My Races'!$H$2="All",Q3936,CONCATENATE(Q3936,N3936))</f>
        <v>Choose Race</v>
      </c>
    </row>
    <row r="3937" spans="1:24" hidden="1" x14ac:dyDescent="0.2">
      <c r="A3937" s="73" t="str">
        <f t="shared" si="653"/>
        <v/>
      </c>
      <c r="B3937" s="3" t="str">
        <f t="shared" si="651"/>
        <v/>
      </c>
      <c r="E3937" s="14" t="str">
        <f t="shared" si="652"/>
        <v/>
      </c>
      <c r="F3937" s="3">
        <f t="shared" si="659"/>
        <v>8</v>
      </c>
      <c r="G3937" s="3" t="str">
        <f t="shared" si="654"/>
        <v/>
      </c>
      <c r="H3937" s="3">
        <f t="shared" si="650"/>
        <v>0</v>
      </c>
      <c r="I3937" s="3" t="str">
        <f t="shared" si="655"/>
        <v/>
      </c>
      <c r="K3937" s="3">
        <f t="shared" si="656"/>
        <v>61</v>
      </c>
      <c r="L3937" s="3" t="str">
        <f t="shared" si="657"/>
        <v/>
      </c>
      <c r="N3937" s="48" t="s">
        <v>52</v>
      </c>
      <c r="O3937" s="57">
        <f t="shared" si="658"/>
        <v>1</v>
      </c>
      <c r="P3937" s="36"/>
      <c r="Q3937"/>
      <c r="R3937" s="37"/>
      <c r="S3937" s="185"/>
      <c r="T3937" s="62" t="str">
        <f>IF(N3937&lt;&gt;"Choose Race",VLOOKUP(Q3937,'Riders Names'!A$2:B$582,2,FALSE),"")</f>
        <v/>
      </c>
      <c r="U3937" s="45" t="str">
        <f>IF(P3937&gt;0,VLOOKUP(Q3937,'Riders Names'!A$2:B$582,1,FALSE),"")</f>
        <v/>
      </c>
      <c r="X3937" s="7" t="str">
        <f>IF('My Races'!$H$2="All",Q3937,CONCATENATE(Q3937,N3937))</f>
        <v>Choose Race</v>
      </c>
    </row>
    <row r="3938" spans="1:24" hidden="1" x14ac:dyDescent="0.2">
      <c r="A3938" s="73" t="str">
        <f t="shared" si="653"/>
        <v/>
      </c>
      <c r="B3938" s="3" t="str">
        <f t="shared" si="651"/>
        <v/>
      </c>
      <c r="E3938" s="14" t="str">
        <f t="shared" si="652"/>
        <v/>
      </c>
      <c r="F3938" s="3">
        <f t="shared" si="659"/>
        <v>8</v>
      </c>
      <c r="G3938" s="3" t="str">
        <f t="shared" si="654"/>
        <v/>
      </c>
      <c r="H3938" s="3">
        <f t="shared" si="650"/>
        <v>0</v>
      </c>
      <c r="I3938" s="3" t="str">
        <f t="shared" si="655"/>
        <v/>
      </c>
      <c r="K3938" s="3">
        <f t="shared" si="656"/>
        <v>61</v>
      </c>
      <c r="L3938" s="3" t="str">
        <f t="shared" si="657"/>
        <v/>
      </c>
      <c r="N3938" s="48" t="s">
        <v>52</v>
      </c>
      <c r="O3938" s="57">
        <f t="shared" si="658"/>
        <v>1</v>
      </c>
      <c r="P3938" s="36"/>
      <c r="Q3938"/>
      <c r="R3938" s="37"/>
      <c r="S3938" s="185"/>
      <c r="T3938" s="62" t="str">
        <f>IF(N3938&lt;&gt;"Choose Race",VLOOKUP(Q3938,'Riders Names'!A$2:B$582,2,FALSE),"")</f>
        <v/>
      </c>
      <c r="U3938" s="45" t="str">
        <f>IF(P3938&gt;0,VLOOKUP(Q3938,'Riders Names'!A$2:B$582,1,FALSE),"")</f>
        <v/>
      </c>
      <c r="X3938" s="7" t="str">
        <f>IF('My Races'!$H$2="All",Q3938,CONCATENATE(Q3938,N3938))</f>
        <v>Choose Race</v>
      </c>
    </row>
    <row r="3939" spans="1:24" hidden="1" x14ac:dyDescent="0.2">
      <c r="A3939" s="73" t="str">
        <f t="shared" si="653"/>
        <v/>
      </c>
      <c r="B3939" s="3" t="str">
        <f t="shared" si="651"/>
        <v/>
      </c>
      <c r="E3939" s="14" t="str">
        <f t="shared" si="652"/>
        <v/>
      </c>
      <c r="F3939" s="3">
        <f t="shared" si="659"/>
        <v>8</v>
      </c>
      <c r="G3939" s="3" t="str">
        <f t="shared" si="654"/>
        <v/>
      </c>
      <c r="H3939" s="3">
        <f t="shared" ref="H3939:H4002" si="660">IF(AND(N3939=$AA$11,P3939=$AE$11),H3938+1,H3938)</f>
        <v>0</v>
      </c>
      <c r="I3939" s="3" t="str">
        <f t="shared" si="655"/>
        <v/>
      </c>
      <c r="K3939" s="3">
        <f t="shared" si="656"/>
        <v>61</v>
      </c>
      <c r="L3939" s="3" t="str">
        <f t="shared" si="657"/>
        <v/>
      </c>
      <c r="N3939" s="48" t="s">
        <v>52</v>
      </c>
      <c r="O3939" s="57">
        <f t="shared" si="658"/>
        <v>1</v>
      </c>
      <c r="P3939" s="36"/>
      <c r="Q3939"/>
      <c r="R3939" s="37"/>
      <c r="S3939" s="185"/>
      <c r="T3939" s="62" t="str">
        <f>IF(N3939&lt;&gt;"Choose Race",VLOOKUP(Q3939,'Riders Names'!A$2:B$582,2,FALSE),"")</f>
        <v/>
      </c>
      <c r="U3939" s="45" t="str">
        <f>IF(P3939&gt;0,VLOOKUP(Q3939,'Riders Names'!A$2:B$582,1,FALSE),"")</f>
        <v/>
      </c>
      <c r="X3939" s="7" t="str">
        <f>IF('My Races'!$H$2="All",Q3939,CONCATENATE(Q3939,N3939))</f>
        <v>Choose Race</v>
      </c>
    </row>
    <row r="3940" spans="1:24" hidden="1" x14ac:dyDescent="0.2">
      <c r="A3940" s="73" t="str">
        <f t="shared" si="653"/>
        <v/>
      </c>
      <c r="B3940" s="3" t="str">
        <f t="shared" si="651"/>
        <v/>
      </c>
      <c r="E3940" s="14" t="str">
        <f t="shared" si="652"/>
        <v/>
      </c>
      <c r="F3940" s="3">
        <f t="shared" si="659"/>
        <v>8</v>
      </c>
      <c r="G3940" s="3" t="str">
        <f t="shared" si="654"/>
        <v/>
      </c>
      <c r="H3940" s="3">
        <f t="shared" si="660"/>
        <v>0</v>
      </c>
      <c r="I3940" s="3" t="str">
        <f t="shared" si="655"/>
        <v/>
      </c>
      <c r="K3940" s="3">
        <f t="shared" si="656"/>
        <v>61</v>
      </c>
      <c r="L3940" s="3" t="str">
        <f t="shared" si="657"/>
        <v/>
      </c>
      <c r="N3940" s="48" t="s">
        <v>52</v>
      </c>
      <c r="O3940" s="57">
        <f t="shared" si="658"/>
        <v>1</v>
      </c>
      <c r="P3940" s="36"/>
      <c r="Q3940"/>
      <c r="R3940" s="37"/>
      <c r="S3940" s="185"/>
      <c r="T3940" s="62" t="str">
        <f>IF(N3940&lt;&gt;"Choose Race",VLOOKUP(Q3940,'Riders Names'!A$2:B$582,2,FALSE),"")</f>
        <v/>
      </c>
      <c r="U3940" s="45" t="str">
        <f>IF(P3940&gt;0,VLOOKUP(Q3940,'Riders Names'!A$2:B$582,1,FALSE),"")</f>
        <v/>
      </c>
      <c r="X3940" s="7" t="str">
        <f>IF('My Races'!$H$2="All",Q3940,CONCATENATE(Q3940,N3940))</f>
        <v>Choose Race</v>
      </c>
    </row>
    <row r="3941" spans="1:24" hidden="1" x14ac:dyDescent="0.2">
      <c r="A3941" s="73" t="str">
        <f t="shared" si="653"/>
        <v/>
      </c>
      <c r="B3941" s="3" t="str">
        <f t="shared" si="651"/>
        <v/>
      </c>
      <c r="E3941" s="14" t="str">
        <f t="shared" si="652"/>
        <v/>
      </c>
      <c r="F3941" s="3">
        <f t="shared" si="659"/>
        <v>8</v>
      </c>
      <c r="G3941" s="3" t="str">
        <f t="shared" si="654"/>
        <v/>
      </c>
      <c r="H3941" s="3">
        <f t="shared" si="660"/>
        <v>0</v>
      </c>
      <c r="I3941" s="3" t="str">
        <f t="shared" si="655"/>
        <v/>
      </c>
      <c r="K3941" s="3">
        <f t="shared" si="656"/>
        <v>61</v>
      </c>
      <c r="L3941" s="3" t="str">
        <f t="shared" si="657"/>
        <v/>
      </c>
      <c r="N3941" s="48" t="s">
        <v>52</v>
      </c>
      <c r="O3941" s="57">
        <f t="shared" si="658"/>
        <v>1</v>
      </c>
      <c r="P3941" s="36"/>
      <c r="Q3941"/>
      <c r="R3941" s="37"/>
      <c r="S3941" s="185"/>
      <c r="T3941" s="62" t="str">
        <f>IF(N3941&lt;&gt;"Choose Race",VLOOKUP(Q3941,'Riders Names'!A$2:B$582,2,FALSE),"")</f>
        <v/>
      </c>
      <c r="U3941" s="45" t="str">
        <f>IF(P3941&gt;0,VLOOKUP(Q3941,'Riders Names'!A$2:B$582,1,FALSE),"")</f>
        <v/>
      </c>
      <c r="X3941" s="7" t="str">
        <f>IF('My Races'!$H$2="All",Q3941,CONCATENATE(Q3941,N3941))</f>
        <v>Choose Race</v>
      </c>
    </row>
    <row r="3942" spans="1:24" hidden="1" x14ac:dyDescent="0.2">
      <c r="A3942" s="73" t="str">
        <f t="shared" si="653"/>
        <v/>
      </c>
      <c r="B3942" s="3" t="str">
        <f t="shared" si="651"/>
        <v/>
      </c>
      <c r="E3942" s="14" t="str">
        <f t="shared" si="652"/>
        <v/>
      </c>
      <c r="F3942" s="3">
        <f t="shared" si="659"/>
        <v>8</v>
      </c>
      <c r="G3942" s="3" t="str">
        <f t="shared" si="654"/>
        <v/>
      </c>
      <c r="H3942" s="3">
        <f t="shared" si="660"/>
        <v>0</v>
      </c>
      <c r="I3942" s="3" t="str">
        <f t="shared" si="655"/>
        <v/>
      </c>
      <c r="K3942" s="3">
        <f t="shared" si="656"/>
        <v>61</v>
      </c>
      <c r="L3942" s="3" t="str">
        <f t="shared" si="657"/>
        <v/>
      </c>
      <c r="N3942" s="48" t="s">
        <v>52</v>
      </c>
      <c r="O3942" s="57">
        <f t="shared" si="658"/>
        <v>1</v>
      </c>
      <c r="P3942" s="36"/>
      <c r="Q3942"/>
      <c r="R3942" s="37"/>
      <c r="S3942" s="185"/>
      <c r="T3942" s="62" t="str">
        <f>IF(N3942&lt;&gt;"Choose Race",VLOOKUP(Q3942,'Riders Names'!A$2:B$582,2,FALSE),"")</f>
        <v/>
      </c>
      <c r="U3942" s="45" t="str">
        <f>IF(P3942&gt;0,VLOOKUP(Q3942,'Riders Names'!A$2:B$582,1,FALSE),"")</f>
        <v/>
      </c>
      <c r="X3942" s="7" t="str">
        <f>IF('My Races'!$H$2="All",Q3942,CONCATENATE(Q3942,N3942))</f>
        <v>Choose Race</v>
      </c>
    </row>
    <row r="3943" spans="1:24" hidden="1" x14ac:dyDescent="0.2">
      <c r="A3943" s="73" t="str">
        <f t="shared" si="653"/>
        <v/>
      </c>
      <c r="B3943" s="3" t="str">
        <f t="shared" si="651"/>
        <v/>
      </c>
      <c r="E3943" s="14" t="str">
        <f t="shared" si="652"/>
        <v/>
      </c>
      <c r="F3943" s="3">
        <f t="shared" si="659"/>
        <v>8</v>
      </c>
      <c r="G3943" s="3" t="str">
        <f t="shared" si="654"/>
        <v/>
      </c>
      <c r="H3943" s="3">
        <f t="shared" si="660"/>
        <v>0</v>
      </c>
      <c r="I3943" s="3" t="str">
        <f t="shared" si="655"/>
        <v/>
      </c>
      <c r="K3943" s="3">
        <f t="shared" si="656"/>
        <v>61</v>
      </c>
      <c r="L3943" s="3" t="str">
        <f t="shared" si="657"/>
        <v/>
      </c>
      <c r="N3943" s="48" t="s">
        <v>52</v>
      </c>
      <c r="O3943" s="57">
        <f t="shared" si="658"/>
        <v>1</v>
      </c>
      <c r="P3943" s="36"/>
      <c r="Q3943"/>
      <c r="R3943" s="37"/>
      <c r="S3943" s="185"/>
      <c r="T3943" s="62" t="str">
        <f>IF(N3943&lt;&gt;"Choose Race",VLOOKUP(Q3943,'Riders Names'!A$2:B$582,2,FALSE),"")</f>
        <v/>
      </c>
      <c r="U3943" s="45" t="str">
        <f>IF(P3943&gt;0,VLOOKUP(Q3943,'Riders Names'!A$2:B$582,1,FALSE),"")</f>
        <v/>
      </c>
      <c r="X3943" s="7" t="str">
        <f>IF('My Races'!$H$2="All",Q3943,CONCATENATE(Q3943,N3943))</f>
        <v>Choose Race</v>
      </c>
    </row>
    <row r="3944" spans="1:24" hidden="1" x14ac:dyDescent="0.2">
      <c r="A3944" s="73" t="str">
        <f t="shared" si="653"/>
        <v/>
      </c>
      <c r="B3944" s="3" t="str">
        <f t="shared" si="651"/>
        <v/>
      </c>
      <c r="E3944" s="14" t="str">
        <f t="shared" si="652"/>
        <v/>
      </c>
      <c r="F3944" s="3">
        <f t="shared" si="659"/>
        <v>8</v>
      </c>
      <c r="G3944" s="3" t="str">
        <f t="shared" si="654"/>
        <v/>
      </c>
      <c r="H3944" s="3">
        <f t="shared" si="660"/>
        <v>0</v>
      </c>
      <c r="I3944" s="3" t="str">
        <f t="shared" si="655"/>
        <v/>
      </c>
      <c r="K3944" s="3">
        <f t="shared" si="656"/>
        <v>61</v>
      </c>
      <c r="L3944" s="3" t="str">
        <f t="shared" si="657"/>
        <v/>
      </c>
      <c r="N3944" s="48" t="s">
        <v>52</v>
      </c>
      <c r="O3944" s="57">
        <f t="shared" si="658"/>
        <v>1</v>
      </c>
      <c r="P3944" s="36"/>
      <c r="Q3944"/>
      <c r="R3944" s="37"/>
      <c r="S3944" s="185"/>
      <c r="T3944" s="62" t="str">
        <f>IF(N3944&lt;&gt;"Choose Race",VLOOKUP(Q3944,'Riders Names'!A$2:B$582,2,FALSE),"")</f>
        <v/>
      </c>
      <c r="U3944" s="45" t="str">
        <f>IF(P3944&gt;0,VLOOKUP(Q3944,'Riders Names'!A$2:B$582,1,FALSE),"")</f>
        <v/>
      </c>
      <c r="X3944" s="7" t="str">
        <f>IF('My Races'!$H$2="All",Q3944,CONCATENATE(Q3944,N3944))</f>
        <v>Choose Race</v>
      </c>
    </row>
    <row r="3945" spans="1:24" hidden="1" x14ac:dyDescent="0.2">
      <c r="A3945" s="73" t="str">
        <f t="shared" si="653"/>
        <v/>
      </c>
      <c r="B3945" s="3" t="str">
        <f t="shared" si="651"/>
        <v/>
      </c>
      <c r="E3945" s="14" t="str">
        <f t="shared" si="652"/>
        <v/>
      </c>
      <c r="F3945" s="3">
        <f t="shared" si="659"/>
        <v>8</v>
      </c>
      <c r="G3945" s="3" t="str">
        <f t="shared" si="654"/>
        <v/>
      </c>
      <c r="H3945" s="3">
        <f t="shared" si="660"/>
        <v>0</v>
      </c>
      <c r="I3945" s="3" t="str">
        <f t="shared" si="655"/>
        <v/>
      </c>
      <c r="K3945" s="3">
        <f t="shared" si="656"/>
        <v>61</v>
      </c>
      <c r="L3945" s="3" t="str">
        <f t="shared" si="657"/>
        <v/>
      </c>
      <c r="N3945" s="48" t="s">
        <v>52</v>
      </c>
      <c r="O3945" s="57">
        <f t="shared" si="658"/>
        <v>1</v>
      </c>
      <c r="P3945" s="36"/>
      <c r="Q3945"/>
      <c r="R3945" s="37"/>
      <c r="S3945" s="185"/>
      <c r="T3945" s="62" t="str">
        <f>IF(N3945&lt;&gt;"Choose Race",VLOOKUP(Q3945,'Riders Names'!A$2:B$582,2,FALSE),"")</f>
        <v/>
      </c>
      <c r="U3945" s="45" t="str">
        <f>IF(P3945&gt;0,VLOOKUP(Q3945,'Riders Names'!A$2:B$582,1,FALSE),"")</f>
        <v/>
      </c>
      <c r="X3945" s="7" t="str">
        <f>IF('My Races'!$H$2="All",Q3945,CONCATENATE(Q3945,N3945))</f>
        <v>Choose Race</v>
      </c>
    </row>
    <row r="3946" spans="1:24" hidden="1" x14ac:dyDescent="0.2">
      <c r="A3946" s="73" t="str">
        <f t="shared" si="653"/>
        <v/>
      </c>
      <c r="B3946" s="3" t="str">
        <f t="shared" si="651"/>
        <v/>
      </c>
      <c r="E3946" s="14" t="str">
        <f t="shared" si="652"/>
        <v/>
      </c>
      <c r="F3946" s="3">
        <f t="shared" si="659"/>
        <v>8</v>
      </c>
      <c r="G3946" s="3" t="str">
        <f t="shared" si="654"/>
        <v/>
      </c>
      <c r="H3946" s="3">
        <f t="shared" si="660"/>
        <v>0</v>
      </c>
      <c r="I3946" s="3" t="str">
        <f t="shared" si="655"/>
        <v/>
      </c>
      <c r="K3946" s="3">
        <f t="shared" si="656"/>
        <v>61</v>
      </c>
      <c r="L3946" s="3" t="str">
        <f t="shared" si="657"/>
        <v/>
      </c>
      <c r="N3946" s="48" t="s">
        <v>52</v>
      </c>
      <c r="O3946" s="57">
        <f t="shared" si="658"/>
        <v>1</v>
      </c>
      <c r="P3946" s="36"/>
      <c r="Q3946"/>
      <c r="R3946" s="37"/>
      <c r="S3946" s="185"/>
      <c r="T3946" s="62" t="str">
        <f>IF(N3946&lt;&gt;"Choose Race",VLOOKUP(Q3946,'Riders Names'!A$2:B$582,2,FALSE),"")</f>
        <v/>
      </c>
      <c r="U3946" s="45" t="str">
        <f>IF(P3946&gt;0,VLOOKUP(Q3946,'Riders Names'!A$2:B$582,1,FALSE),"")</f>
        <v/>
      </c>
      <c r="X3946" s="7" t="str">
        <f>IF('My Races'!$H$2="All",Q3946,CONCATENATE(Q3946,N3946))</f>
        <v>Choose Race</v>
      </c>
    </row>
    <row r="3947" spans="1:24" hidden="1" x14ac:dyDescent="0.2">
      <c r="A3947" s="73" t="str">
        <f t="shared" si="653"/>
        <v/>
      </c>
      <c r="B3947" s="3" t="str">
        <f t="shared" si="651"/>
        <v/>
      </c>
      <c r="E3947" s="14" t="str">
        <f t="shared" si="652"/>
        <v/>
      </c>
      <c r="F3947" s="3">
        <f t="shared" si="659"/>
        <v>8</v>
      </c>
      <c r="G3947" s="3" t="str">
        <f t="shared" si="654"/>
        <v/>
      </c>
      <c r="H3947" s="3">
        <f t="shared" si="660"/>
        <v>0</v>
      </c>
      <c r="I3947" s="3" t="str">
        <f t="shared" si="655"/>
        <v/>
      </c>
      <c r="K3947" s="3">
        <f t="shared" si="656"/>
        <v>61</v>
      </c>
      <c r="L3947" s="3" t="str">
        <f t="shared" si="657"/>
        <v/>
      </c>
      <c r="N3947" s="48" t="s">
        <v>52</v>
      </c>
      <c r="O3947" s="57">
        <f t="shared" si="658"/>
        <v>1</v>
      </c>
      <c r="P3947" s="36"/>
      <c r="Q3947"/>
      <c r="R3947" s="37"/>
      <c r="S3947" s="185"/>
      <c r="T3947" s="62" t="str">
        <f>IF(N3947&lt;&gt;"Choose Race",VLOOKUP(Q3947,'Riders Names'!A$2:B$582,2,FALSE),"")</f>
        <v/>
      </c>
      <c r="U3947" s="45" t="str">
        <f>IF(P3947&gt;0,VLOOKUP(Q3947,'Riders Names'!A$2:B$582,1,FALSE),"")</f>
        <v/>
      </c>
      <c r="X3947" s="7" t="str">
        <f>IF('My Races'!$H$2="All",Q3947,CONCATENATE(Q3947,N3947))</f>
        <v>Choose Race</v>
      </c>
    </row>
    <row r="3948" spans="1:24" hidden="1" x14ac:dyDescent="0.2">
      <c r="A3948" s="73" t="str">
        <f t="shared" si="653"/>
        <v/>
      </c>
      <c r="B3948" s="3" t="str">
        <f t="shared" si="651"/>
        <v/>
      </c>
      <c r="E3948" s="14" t="str">
        <f t="shared" si="652"/>
        <v/>
      </c>
      <c r="F3948" s="3">
        <f t="shared" si="659"/>
        <v>8</v>
      </c>
      <c r="G3948" s="3" t="str">
        <f t="shared" si="654"/>
        <v/>
      </c>
      <c r="H3948" s="3">
        <f t="shared" si="660"/>
        <v>0</v>
      </c>
      <c r="I3948" s="3" t="str">
        <f t="shared" si="655"/>
        <v/>
      </c>
      <c r="K3948" s="3">
        <f t="shared" si="656"/>
        <v>61</v>
      </c>
      <c r="L3948" s="3" t="str">
        <f t="shared" si="657"/>
        <v/>
      </c>
      <c r="N3948" s="48" t="s">
        <v>52</v>
      </c>
      <c r="O3948" s="57">
        <f t="shared" si="658"/>
        <v>1</v>
      </c>
      <c r="P3948" s="36"/>
      <c r="Q3948"/>
      <c r="R3948" s="37"/>
      <c r="S3948" s="185"/>
      <c r="T3948" s="62" t="str">
        <f>IF(N3948&lt;&gt;"Choose Race",VLOOKUP(Q3948,'Riders Names'!A$2:B$582,2,FALSE),"")</f>
        <v/>
      </c>
      <c r="U3948" s="45" t="str">
        <f>IF(P3948&gt;0,VLOOKUP(Q3948,'Riders Names'!A$2:B$582,1,FALSE),"")</f>
        <v/>
      </c>
      <c r="X3948" s="7" t="str">
        <f>IF('My Races'!$H$2="All",Q3948,CONCATENATE(Q3948,N3948))</f>
        <v>Choose Race</v>
      </c>
    </row>
    <row r="3949" spans="1:24" hidden="1" x14ac:dyDescent="0.2">
      <c r="A3949" s="73" t="str">
        <f t="shared" si="653"/>
        <v/>
      </c>
      <c r="B3949" s="3" t="str">
        <f t="shared" si="651"/>
        <v/>
      </c>
      <c r="E3949" s="14" t="str">
        <f t="shared" si="652"/>
        <v/>
      </c>
      <c r="F3949" s="3">
        <f t="shared" si="659"/>
        <v>8</v>
      </c>
      <c r="G3949" s="3" t="str">
        <f t="shared" si="654"/>
        <v/>
      </c>
      <c r="H3949" s="3">
        <f t="shared" si="660"/>
        <v>0</v>
      </c>
      <c r="I3949" s="3" t="str">
        <f t="shared" si="655"/>
        <v/>
      </c>
      <c r="K3949" s="3">
        <f t="shared" si="656"/>
        <v>61</v>
      </c>
      <c r="L3949" s="3" t="str">
        <f t="shared" si="657"/>
        <v/>
      </c>
      <c r="N3949" s="48" t="s">
        <v>52</v>
      </c>
      <c r="O3949" s="57">
        <f t="shared" si="658"/>
        <v>1</v>
      </c>
      <c r="P3949" s="36"/>
      <c r="Q3949"/>
      <c r="R3949" s="37"/>
      <c r="S3949" s="185"/>
      <c r="T3949" s="62" t="str">
        <f>IF(N3949&lt;&gt;"Choose Race",VLOOKUP(Q3949,'Riders Names'!A$2:B$582,2,FALSE),"")</f>
        <v/>
      </c>
      <c r="U3949" s="45" t="str">
        <f>IF(P3949&gt;0,VLOOKUP(Q3949,'Riders Names'!A$2:B$582,1,FALSE),"")</f>
        <v/>
      </c>
      <c r="X3949" s="7" t="str">
        <f>IF('My Races'!$H$2="All",Q3949,CONCATENATE(Q3949,N3949))</f>
        <v>Choose Race</v>
      </c>
    </row>
    <row r="3950" spans="1:24" hidden="1" x14ac:dyDescent="0.2">
      <c r="A3950" s="73" t="str">
        <f t="shared" si="653"/>
        <v/>
      </c>
      <c r="B3950" s="3" t="str">
        <f t="shared" si="651"/>
        <v/>
      </c>
      <c r="E3950" s="14" t="str">
        <f t="shared" si="652"/>
        <v/>
      </c>
      <c r="F3950" s="3">
        <f t="shared" si="659"/>
        <v>8</v>
      </c>
      <c r="G3950" s="3" t="str">
        <f t="shared" si="654"/>
        <v/>
      </c>
      <c r="H3950" s="3">
        <f t="shared" si="660"/>
        <v>0</v>
      </c>
      <c r="I3950" s="3" t="str">
        <f t="shared" si="655"/>
        <v/>
      </c>
      <c r="K3950" s="3">
        <f t="shared" si="656"/>
        <v>61</v>
      </c>
      <c r="L3950" s="3" t="str">
        <f t="shared" si="657"/>
        <v/>
      </c>
      <c r="N3950" s="48" t="s">
        <v>52</v>
      </c>
      <c r="O3950" s="57">
        <f t="shared" si="658"/>
        <v>1</v>
      </c>
      <c r="P3950" s="36"/>
      <c r="Q3950"/>
      <c r="R3950" s="37"/>
      <c r="S3950" s="185"/>
      <c r="T3950" s="62" t="str">
        <f>IF(N3950&lt;&gt;"Choose Race",VLOOKUP(Q3950,'Riders Names'!A$2:B$582,2,FALSE),"")</f>
        <v/>
      </c>
      <c r="U3950" s="45" t="str">
        <f>IF(P3950&gt;0,VLOOKUP(Q3950,'Riders Names'!A$2:B$582,1,FALSE),"")</f>
        <v/>
      </c>
      <c r="X3950" s="7" t="str">
        <f>IF('My Races'!$H$2="All",Q3950,CONCATENATE(Q3950,N3950))</f>
        <v>Choose Race</v>
      </c>
    </row>
    <row r="3951" spans="1:24" hidden="1" x14ac:dyDescent="0.2">
      <c r="A3951" s="73" t="str">
        <f t="shared" si="653"/>
        <v/>
      </c>
      <c r="B3951" s="3" t="str">
        <f t="shared" si="651"/>
        <v/>
      </c>
      <c r="E3951" s="14" t="str">
        <f t="shared" si="652"/>
        <v/>
      </c>
      <c r="F3951" s="3">
        <f t="shared" si="659"/>
        <v>8</v>
      </c>
      <c r="G3951" s="3" t="str">
        <f t="shared" si="654"/>
        <v/>
      </c>
      <c r="H3951" s="3">
        <f t="shared" si="660"/>
        <v>0</v>
      </c>
      <c r="I3951" s="3" t="str">
        <f t="shared" si="655"/>
        <v/>
      </c>
      <c r="K3951" s="3">
        <f t="shared" si="656"/>
        <v>61</v>
      </c>
      <c r="L3951" s="3" t="str">
        <f t="shared" si="657"/>
        <v/>
      </c>
      <c r="N3951" s="48" t="s">
        <v>52</v>
      </c>
      <c r="O3951" s="57">
        <f t="shared" si="658"/>
        <v>1</v>
      </c>
      <c r="P3951" s="36"/>
      <c r="Q3951"/>
      <c r="R3951" s="37"/>
      <c r="S3951" s="185"/>
      <c r="T3951" s="62" t="str">
        <f>IF(N3951&lt;&gt;"Choose Race",VLOOKUP(Q3951,'Riders Names'!A$2:B$582,2,FALSE),"")</f>
        <v/>
      </c>
      <c r="U3951" s="45" t="str">
        <f>IF(P3951&gt;0,VLOOKUP(Q3951,'Riders Names'!A$2:B$582,1,FALSE),"")</f>
        <v/>
      </c>
      <c r="X3951" s="7" t="str">
        <f>IF('My Races'!$H$2="All",Q3951,CONCATENATE(Q3951,N3951))</f>
        <v>Choose Race</v>
      </c>
    </row>
    <row r="3952" spans="1:24" hidden="1" x14ac:dyDescent="0.2">
      <c r="A3952" s="73" t="str">
        <f t="shared" si="653"/>
        <v/>
      </c>
      <c r="B3952" s="3" t="str">
        <f t="shared" si="651"/>
        <v/>
      </c>
      <c r="E3952" s="14" t="str">
        <f t="shared" si="652"/>
        <v/>
      </c>
      <c r="F3952" s="3">
        <f t="shared" si="659"/>
        <v>8</v>
      </c>
      <c r="G3952" s="3" t="str">
        <f t="shared" si="654"/>
        <v/>
      </c>
      <c r="H3952" s="3">
        <f t="shared" si="660"/>
        <v>0</v>
      </c>
      <c r="I3952" s="3" t="str">
        <f t="shared" si="655"/>
        <v/>
      </c>
      <c r="K3952" s="3">
        <f t="shared" si="656"/>
        <v>61</v>
      </c>
      <c r="L3952" s="3" t="str">
        <f t="shared" si="657"/>
        <v/>
      </c>
      <c r="N3952" s="48" t="s">
        <v>52</v>
      </c>
      <c r="O3952" s="57">
        <f t="shared" si="658"/>
        <v>1</v>
      </c>
      <c r="P3952" s="36"/>
      <c r="Q3952"/>
      <c r="R3952" s="37"/>
      <c r="S3952" s="185"/>
      <c r="T3952" s="62" t="str">
        <f>IF(N3952&lt;&gt;"Choose Race",VLOOKUP(Q3952,'Riders Names'!A$2:B$582,2,FALSE),"")</f>
        <v/>
      </c>
      <c r="U3952" s="45" t="str">
        <f>IF(P3952&gt;0,VLOOKUP(Q3952,'Riders Names'!A$2:B$582,1,FALSE),"")</f>
        <v/>
      </c>
      <c r="X3952" s="7" t="str">
        <f>IF('My Races'!$H$2="All",Q3952,CONCATENATE(Q3952,N3952))</f>
        <v>Choose Race</v>
      </c>
    </row>
    <row r="3953" spans="1:24" hidden="1" x14ac:dyDescent="0.2">
      <c r="A3953" s="73" t="str">
        <f t="shared" si="653"/>
        <v/>
      </c>
      <c r="B3953" s="3" t="str">
        <f t="shared" si="651"/>
        <v/>
      </c>
      <c r="E3953" s="14" t="str">
        <f t="shared" si="652"/>
        <v/>
      </c>
      <c r="F3953" s="3">
        <f t="shared" si="659"/>
        <v>8</v>
      </c>
      <c r="G3953" s="3" t="str">
        <f t="shared" si="654"/>
        <v/>
      </c>
      <c r="H3953" s="3">
        <f t="shared" si="660"/>
        <v>0</v>
      </c>
      <c r="I3953" s="3" t="str">
        <f t="shared" si="655"/>
        <v/>
      </c>
      <c r="K3953" s="3">
        <f t="shared" si="656"/>
        <v>61</v>
      </c>
      <c r="L3953" s="3" t="str">
        <f t="shared" si="657"/>
        <v/>
      </c>
      <c r="N3953" s="48" t="s">
        <v>52</v>
      </c>
      <c r="O3953" s="57">
        <f t="shared" si="658"/>
        <v>1</v>
      </c>
      <c r="P3953" s="36"/>
      <c r="Q3953"/>
      <c r="R3953" s="37"/>
      <c r="S3953" s="185"/>
      <c r="T3953" s="62" t="str">
        <f>IF(N3953&lt;&gt;"Choose Race",VLOOKUP(Q3953,'Riders Names'!A$2:B$582,2,FALSE),"")</f>
        <v/>
      </c>
      <c r="U3953" s="45" t="str">
        <f>IF(P3953&gt;0,VLOOKUP(Q3953,'Riders Names'!A$2:B$582,1,FALSE),"")</f>
        <v/>
      </c>
      <c r="X3953" s="7" t="str">
        <f>IF('My Races'!$H$2="All",Q3953,CONCATENATE(Q3953,N3953))</f>
        <v>Choose Race</v>
      </c>
    </row>
    <row r="3954" spans="1:24" hidden="1" x14ac:dyDescent="0.2">
      <c r="A3954" s="73" t="str">
        <f t="shared" si="653"/>
        <v/>
      </c>
      <c r="B3954" s="3" t="str">
        <f t="shared" si="651"/>
        <v/>
      </c>
      <c r="E3954" s="14" t="str">
        <f t="shared" si="652"/>
        <v/>
      </c>
      <c r="F3954" s="3">
        <f t="shared" si="659"/>
        <v>8</v>
      </c>
      <c r="G3954" s="3" t="str">
        <f t="shared" si="654"/>
        <v/>
      </c>
      <c r="H3954" s="3">
        <f t="shared" si="660"/>
        <v>0</v>
      </c>
      <c r="I3954" s="3" t="str">
        <f t="shared" si="655"/>
        <v/>
      </c>
      <c r="K3954" s="3">
        <f t="shared" si="656"/>
        <v>61</v>
      </c>
      <c r="L3954" s="3" t="str">
        <f t="shared" si="657"/>
        <v/>
      </c>
      <c r="N3954" s="48" t="s">
        <v>52</v>
      </c>
      <c r="O3954" s="57">
        <f t="shared" si="658"/>
        <v>1</v>
      </c>
      <c r="P3954" s="36"/>
      <c r="Q3954"/>
      <c r="R3954" s="37"/>
      <c r="S3954" s="185"/>
      <c r="T3954" s="62" t="str">
        <f>IF(N3954&lt;&gt;"Choose Race",VLOOKUP(Q3954,'Riders Names'!A$2:B$582,2,FALSE),"")</f>
        <v/>
      </c>
      <c r="U3954" s="45" t="str">
        <f>IF(P3954&gt;0,VLOOKUP(Q3954,'Riders Names'!A$2:B$582,1,FALSE),"")</f>
        <v/>
      </c>
      <c r="X3954" s="7" t="str">
        <f>IF('My Races'!$H$2="All",Q3954,CONCATENATE(Q3954,N3954))</f>
        <v>Choose Race</v>
      </c>
    </row>
    <row r="3955" spans="1:24" hidden="1" x14ac:dyDescent="0.2">
      <c r="A3955" s="73" t="str">
        <f t="shared" si="653"/>
        <v/>
      </c>
      <c r="B3955" s="3" t="str">
        <f t="shared" si="651"/>
        <v/>
      </c>
      <c r="E3955" s="14" t="str">
        <f t="shared" si="652"/>
        <v/>
      </c>
      <c r="F3955" s="3">
        <f t="shared" si="659"/>
        <v>8</v>
      </c>
      <c r="G3955" s="3" t="str">
        <f t="shared" si="654"/>
        <v/>
      </c>
      <c r="H3955" s="3">
        <f t="shared" si="660"/>
        <v>0</v>
      </c>
      <c r="I3955" s="3" t="str">
        <f t="shared" si="655"/>
        <v/>
      </c>
      <c r="K3955" s="3">
        <f t="shared" si="656"/>
        <v>61</v>
      </c>
      <c r="L3955" s="3" t="str">
        <f t="shared" si="657"/>
        <v/>
      </c>
      <c r="N3955" s="48" t="s">
        <v>52</v>
      </c>
      <c r="O3955" s="57">
        <f t="shared" si="658"/>
        <v>1</v>
      </c>
      <c r="P3955" s="36"/>
      <c r="Q3955"/>
      <c r="R3955" s="37"/>
      <c r="S3955" s="185"/>
      <c r="T3955" s="62" t="str">
        <f>IF(N3955&lt;&gt;"Choose Race",VLOOKUP(Q3955,'Riders Names'!A$2:B$582,2,FALSE),"")</f>
        <v/>
      </c>
      <c r="U3955" s="45" t="str">
        <f>IF(P3955&gt;0,VLOOKUP(Q3955,'Riders Names'!A$2:B$582,1,FALSE),"")</f>
        <v/>
      </c>
      <c r="X3955" s="7" t="str">
        <f>IF('My Races'!$H$2="All",Q3955,CONCATENATE(Q3955,N3955))</f>
        <v>Choose Race</v>
      </c>
    </row>
    <row r="3956" spans="1:24" hidden="1" x14ac:dyDescent="0.2">
      <c r="A3956" s="73" t="str">
        <f t="shared" si="653"/>
        <v/>
      </c>
      <c r="B3956" s="3" t="str">
        <f t="shared" si="651"/>
        <v/>
      </c>
      <c r="E3956" s="14" t="str">
        <f t="shared" si="652"/>
        <v/>
      </c>
      <c r="F3956" s="3">
        <f t="shared" si="659"/>
        <v>8</v>
      </c>
      <c r="G3956" s="3" t="str">
        <f t="shared" si="654"/>
        <v/>
      </c>
      <c r="H3956" s="3">
        <f t="shared" si="660"/>
        <v>0</v>
      </c>
      <c r="I3956" s="3" t="str">
        <f t="shared" si="655"/>
        <v/>
      </c>
      <c r="K3956" s="3">
        <f t="shared" si="656"/>
        <v>61</v>
      </c>
      <c r="L3956" s="3" t="str">
        <f t="shared" si="657"/>
        <v/>
      </c>
      <c r="N3956" s="48" t="s">
        <v>52</v>
      </c>
      <c r="O3956" s="57">
        <f t="shared" si="658"/>
        <v>1</v>
      </c>
      <c r="P3956" s="36"/>
      <c r="Q3956"/>
      <c r="R3956" s="37"/>
      <c r="S3956" s="185"/>
      <c r="T3956" s="62" t="str">
        <f>IF(N3956&lt;&gt;"Choose Race",VLOOKUP(Q3956,'Riders Names'!A$2:B$582,2,FALSE),"")</f>
        <v/>
      </c>
      <c r="U3956" s="45" t="str">
        <f>IF(P3956&gt;0,VLOOKUP(Q3956,'Riders Names'!A$2:B$582,1,FALSE),"")</f>
        <v/>
      </c>
      <c r="X3956" s="7" t="str">
        <f>IF('My Races'!$H$2="All",Q3956,CONCATENATE(Q3956,N3956))</f>
        <v>Choose Race</v>
      </c>
    </row>
    <row r="3957" spans="1:24" hidden="1" x14ac:dyDescent="0.2">
      <c r="A3957" s="73" t="str">
        <f t="shared" si="653"/>
        <v/>
      </c>
      <c r="B3957" s="3" t="str">
        <f t="shared" si="651"/>
        <v/>
      </c>
      <c r="E3957" s="14" t="str">
        <f t="shared" si="652"/>
        <v/>
      </c>
      <c r="F3957" s="3">
        <f t="shared" si="659"/>
        <v>8</v>
      </c>
      <c r="G3957" s="3" t="str">
        <f t="shared" si="654"/>
        <v/>
      </c>
      <c r="H3957" s="3">
        <f t="shared" si="660"/>
        <v>0</v>
      </c>
      <c r="I3957" s="3" t="str">
        <f t="shared" si="655"/>
        <v/>
      </c>
      <c r="K3957" s="3">
        <f t="shared" si="656"/>
        <v>61</v>
      </c>
      <c r="L3957" s="3" t="str">
        <f t="shared" si="657"/>
        <v/>
      </c>
      <c r="N3957" s="48" t="s">
        <v>52</v>
      </c>
      <c r="O3957" s="57">
        <f t="shared" si="658"/>
        <v>1</v>
      </c>
      <c r="P3957" s="36"/>
      <c r="Q3957"/>
      <c r="R3957" s="37"/>
      <c r="S3957" s="185"/>
      <c r="T3957" s="62" t="str">
        <f>IF(N3957&lt;&gt;"Choose Race",VLOOKUP(Q3957,'Riders Names'!A$2:B$582,2,FALSE),"")</f>
        <v/>
      </c>
      <c r="U3957" s="45" t="str">
        <f>IF(P3957&gt;0,VLOOKUP(Q3957,'Riders Names'!A$2:B$582,1,FALSE),"")</f>
        <v/>
      </c>
      <c r="X3957" s="7" t="str">
        <f>IF('My Races'!$H$2="All",Q3957,CONCATENATE(Q3957,N3957))</f>
        <v>Choose Race</v>
      </c>
    </row>
    <row r="3958" spans="1:24" hidden="1" x14ac:dyDescent="0.2">
      <c r="A3958" s="73" t="str">
        <f t="shared" si="653"/>
        <v/>
      </c>
      <c r="B3958" s="3" t="str">
        <f t="shared" si="651"/>
        <v/>
      </c>
      <c r="E3958" s="14" t="str">
        <f t="shared" si="652"/>
        <v/>
      </c>
      <c r="F3958" s="3">
        <f t="shared" si="659"/>
        <v>8</v>
      </c>
      <c r="G3958" s="3" t="str">
        <f t="shared" si="654"/>
        <v/>
      </c>
      <c r="H3958" s="3">
        <f t="shared" si="660"/>
        <v>0</v>
      </c>
      <c r="I3958" s="3" t="str">
        <f t="shared" si="655"/>
        <v/>
      </c>
      <c r="K3958" s="3">
        <f t="shared" si="656"/>
        <v>61</v>
      </c>
      <c r="L3958" s="3" t="str">
        <f t="shared" si="657"/>
        <v/>
      </c>
      <c r="N3958" s="48" t="s">
        <v>52</v>
      </c>
      <c r="O3958" s="57">
        <f t="shared" si="658"/>
        <v>1</v>
      </c>
      <c r="P3958" s="36"/>
      <c r="Q3958"/>
      <c r="R3958" s="37"/>
      <c r="S3958" s="185"/>
      <c r="T3958" s="62" t="str">
        <f>IF(N3958&lt;&gt;"Choose Race",VLOOKUP(Q3958,'Riders Names'!A$2:B$582,2,FALSE),"")</f>
        <v/>
      </c>
      <c r="U3958" s="45" t="str">
        <f>IF(P3958&gt;0,VLOOKUP(Q3958,'Riders Names'!A$2:B$582,1,FALSE),"")</f>
        <v/>
      </c>
      <c r="X3958" s="7" t="str">
        <f>IF('My Races'!$H$2="All",Q3958,CONCATENATE(Q3958,N3958))</f>
        <v>Choose Race</v>
      </c>
    </row>
    <row r="3959" spans="1:24" hidden="1" x14ac:dyDescent="0.2">
      <c r="A3959" s="73" t="str">
        <f t="shared" si="653"/>
        <v/>
      </c>
      <c r="B3959" s="3" t="str">
        <f t="shared" si="651"/>
        <v/>
      </c>
      <c r="E3959" s="14" t="str">
        <f t="shared" si="652"/>
        <v/>
      </c>
      <c r="F3959" s="3">
        <f t="shared" si="659"/>
        <v>8</v>
      </c>
      <c r="G3959" s="3" t="str">
        <f t="shared" si="654"/>
        <v/>
      </c>
      <c r="H3959" s="3">
        <f t="shared" si="660"/>
        <v>0</v>
      </c>
      <c r="I3959" s="3" t="str">
        <f t="shared" si="655"/>
        <v/>
      </c>
      <c r="K3959" s="3">
        <f t="shared" si="656"/>
        <v>61</v>
      </c>
      <c r="L3959" s="3" t="str">
        <f t="shared" si="657"/>
        <v/>
      </c>
      <c r="N3959" s="48" t="s">
        <v>52</v>
      </c>
      <c r="O3959" s="57">
        <f t="shared" si="658"/>
        <v>1</v>
      </c>
      <c r="P3959" s="36"/>
      <c r="Q3959"/>
      <c r="R3959" s="37"/>
      <c r="S3959" s="185"/>
      <c r="T3959" s="62" t="str">
        <f>IF(N3959&lt;&gt;"Choose Race",VLOOKUP(Q3959,'Riders Names'!A$2:B$582,2,FALSE),"")</f>
        <v/>
      </c>
      <c r="U3959" s="45" t="str">
        <f>IF(P3959&gt;0,VLOOKUP(Q3959,'Riders Names'!A$2:B$582,1,FALSE),"")</f>
        <v/>
      </c>
      <c r="X3959" s="7" t="str">
        <f>IF('My Races'!$H$2="All",Q3959,CONCATENATE(Q3959,N3959))</f>
        <v>Choose Race</v>
      </c>
    </row>
    <row r="3960" spans="1:24" hidden="1" x14ac:dyDescent="0.2">
      <c r="A3960" s="73" t="str">
        <f t="shared" si="653"/>
        <v/>
      </c>
      <c r="B3960" s="3" t="str">
        <f t="shared" si="651"/>
        <v/>
      </c>
      <c r="E3960" s="14" t="str">
        <f t="shared" si="652"/>
        <v/>
      </c>
      <c r="F3960" s="3">
        <f t="shared" si="659"/>
        <v>8</v>
      </c>
      <c r="G3960" s="3" t="str">
        <f t="shared" si="654"/>
        <v/>
      </c>
      <c r="H3960" s="3">
        <f t="shared" si="660"/>
        <v>0</v>
      </c>
      <c r="I3960" s="3" t="str">
        <f t="shared" si="655"/>
        <v/>
      </c>
      <c r="K3960" s="3">
        <f t="shared" si="656"/>
        <v>61</v>
      </c>
      <c r="L3960" s="3" t="str">
        <f t="shared" si="657"/>
        <v/>
      </c>
      <c r="N3960" s="48" t="s">
        <v>52</v>
      </c>
      <c r="O3960" s="57">
        <f t="shared" si="658"/>
        <v>1</v>
      </c>
      <c r="P3960" s="36"/>
      <c r="Q3960"/>
      <c r="R3960" s="37"/>
      <c r="S3960" s="185"/>
      <c r="T3960" s="62" t="str">
        <f>IF(N3960&lt;&gt;"Choose Race",VLOOKUP(Q3960,'Riders Names'!A$2:B$582,2,FALSE),"")</f>
        <v/>
      </c>
      <c r="U3960" s="45" t="str">
        <f>IF(P3960&gt;0,VLOOKUP(Q3960,'Riders Names'!A$2:B$582,1,FALSE),"")</f>
        <v/>
      </c>
      <c r="X3960" s="7" t="str">
        <f>IF('My Races'!$H$2="All",Q3960,CONCATENATE(Q3960,N3960))</f>
        <v>Choose Race</v>
      </c>
    </row>
    <row r="3961" spans="1:24" hidden="1" x14ac:dyDescent="0.2">
      <c r="A3961" s="73" t="str">
        <f t="shared" si="653"/>
        <v/>
      </c>
      <c r="B3961" s="3" t="str">
        <f t="shared" si="651"/>
        <v/>
      </c>
      <c r="E3961" s="14" t="str">
        <f t="shared" si="652"/>
        <v/>
      </c>
      <c r="F3961" s="3">
        <f t="shared" si="659"/>
        <v>8</v>
      </c>
      <c r="G3961" s="3" t="str">
        <f t="shared" si="654"/>
        <v/>
      </c>
      <c r="H3961" s="3">
        <f t="shared" si="660"/>
        <v>0</v>
      </c>
      <c r="I3961" s="3" t="str">
        <f t="shared" si="655"/>
        <v/>
      </c>
      <c r="K3961" s="3">
        <f t="shared" si="656"/>
        <v>61</v>
      </c>
      <c r="L3961" s="3" t="str">
        <f t="shared" si="657"/>
        <v/>
      </c>
      <c r="N3961" s="48" t="s">
        <v>52</v>
      </c>
      <c r="O3961" s="57">
        <f t="shared" si="658"/>
        <v>1</v>
      </c>
      <c r="P3961" s="36"/>
      <c r="Q3961"/>
      <c r="R3961" s="37"/>
      <c r="S3961" s="185"/>
      <c r="T3961" s="62" t="str">
        <f>IF(N3961&lt;&gt;"Choose Race",VLOOKUP(Q3961,'Riders Names'!A$2:B$582,2,FALSE),"")</f>
        <v/>
      </c>
      <c r="U3961" s="45" t="str">
        <f>IF(P3961&gt;0,VLOOKUP(Q3961,'Riders Names'!A$2:B$582,1,FALSE),"")</f>
        <v/>
      </c>
      <c r="X3961" s="7" t="str">
        <f>IF('My Races'!$H$2="All",Q3961,CONCATENATE(Q3961,N3961))</f>
        <v>Choose Race</v>
      </c>
    </row>
    <row r="3962" spans="1:24" hidden="1" x14ac:dyDescent="0.2">
      <c r="A3962" s="73" t="str">
        <f t="shared" si="653"/>
        <v/>
      </c>
      <c r="B3962" s="3" t="str">
        <f t="shared" si="651"/>
        <v/>
      </c>
      <c r="E3962" s="14" t="str">
        <f t="shared" si="652"/>
        <v/>
      </c>
      <c r="F3962" s="3">
        <f t="shared" si="659"/>
        <v>8</v>
      </c>
      <c r="G3962" s="3" t="str">
        <f t="shared" si="654"/>
        <v/>
      </c>
      <c r="H3962" s="3">
        <f t="shared" si="660"/>
        <v>0</v>
      </c>
      <c r="I3962" s="3" t="str">
        <f t="shared" si="655"/>
        <v/>
      </c>
      <c r="K3962" s="3">
        <f t="shared" si="656"/>
        <v>61</v>
      </c>
      <c r="L3962" s="3" t="str">
        <f t="shared" si="657"/>
        <v/>
      </c>
      <c r="N3962" s="48" t="s">
        <v>52</v>
      </c>
      <c r="O3962" s="57">
        <f t="shared" si="658"/>
        <v>1</v>
      </c>
      <c r="P3962" s="36"/>
      <c r="Q3962"/>
      <c r="R3962" s="37"/>
      <c r="S3962" s="185"/>
      <c r="T3962" s="62" t="str">
        <f>IF(N3962&lt;&gt;"Choose Race",VLOOKUP(Q3962,'Riders Names'!A$2:B$582,2,FALSE),"")</f>
        <v/>
      </c>
      <c r="U3962" s="45" t="str">
        <f>IF(P3962&gt;0,VLOOKUP(Q3962,'Riders Names'!A$2:B$582,1,FALSE),"")</f>
        <v/>
      </c>
      <c r="X3962" s="7" t="str">
        <f>IF('My Races'!$H$2="All",Q3962,CONCATENATE(Q3962,N3962))</f>
        <v>Choose Race</v>
      </c>
    </row>
    <row r="3963" spans="1:24" hidden="1" x14ac:dyDescent="0.2">
      <c r="A3963" s="73" t="str">
        <f t="shared" si="653"/>
        <v/>
      </c>
      <c r="B3963" s="3" t="str">
        <f t="shared" si="651"/>
        <v/>
      </c>
      <c r="E3963" s="14" t="str">
        <f t="shared" si="652"/>
        <v/>
      </c>
      <c r="F3963" s="3">
        <f t="shared" si="659"/>
        <v>8</v>
      </c>
      <c r="G3963" s="3" t="str">
        <f t="shared" si="654"/>
        <v/>
      </c>
      <c r="H3963" s="3">
        <f t="shared" si="660"/>
        <v>0</v>
      </c>
      <c r="I3963" s="3" t="str">
        <f t="shared" si="655"/>
        <v/>
      </c>
      <c r="K3963" s="3">
        <f t="shared" si="656"/>
        <v>61</v>
      </c>
      <c r="L3963" s="3" t="str">
        <f t="shared" si="657"/>
        <v/>
      </c>
      <c r="N3963" s="48" t="s">
        <v>52</v>
      </c>
      <c r="O3963" s="57">
        <f t="shared" si="658"/>
        <v>1</v>
      </c>
      <c r="P3963" s="36"/>
      <c r="Q3963"/>
      <c r="R3963" s="37"/>
      <c r="S3963" s="185"/>
      <c r="T3963" s="62" t="str">
        <f>IF(N3963&lt;&gt;"Choose Race",VLOOKUP(Q3963,'Riders Names'!A$2:B$582,2,FALSE),"")</f>
        <v/>
      </c>
      <c r="U3963" s="45" t="str">
        <f>IF(P3963&gt;0,VLOOKUP(Q3963,'Riders Names'!A$2:B$582,1,FALSE),"")</f>
        <v/>
      </c>
      <c r="X3963" s="7" t="str">
        <f>IF('My Races'!$H$2="All",Q3963,CONCATENATE(Q3963,N3963))</f>
        <v>Choose Race</v>
      </c>
    </row>
    <row r="3964" spans="1:24" hidden="1" x14ac:dyDescent="0.2">
      <c r="A3964" s="73" t="str">
        <f t="shared" si="653"/>
        <v/>
      </c>
      <c r="B3964" s="3" t="str">
        <f t="shared" si="651"/>
        <v/>
      </c>
      <c r="E3964" s="14" t="str">
        <f t="shared" si="652"/>
        <v/>
      </c>
      <c r="F3964" s="3">
        <f t="shared" si="659"/>
        <v>8</v>
      </c>
      <c r="G3964" s="3" t="str">
        <f t="shared" si="654"/>
        <v/>
      </c>
      <c r="H3964" s="3">
        <f t="shared" si="660"/>
        <v>0</v>
      </c>
      <c r="I3964" s="3" t="str">
        <f t="shared" si="655"/>
        <v/>
      </c>
      <c r="K3964" s="3">
        <f t="shared" si="656"/>
        <v>61</v>
      </c>
      <c r="L3964" s="3" t="str">
        <f t="shared" si="657"/>
        <v/>
      </c>
      <c r="N3964" s="48" t="s">
        <v>52</v>
      </c>
      <c r="O3964" s="57">
        <f t="shared" si="658"/>
        <v>1</v>
      </c>
      <c r="P3964" s="36"/>
      <c r="Q3964"/>
      <c r="R3964" s="37"/>
      <c r="S3964" s="185"/>
      <c r="T3964" s="62" t="str">
        <f>IF(N3964&lt;&gt;"Choose Race",VLOOKUP(Q3964,'Riders Names'!A$2:B$582,2,FALSE),"")</f>
        <v/>
      </c>
      <c r="U3964" s="45" t="str">
        <f>IF(P3964&gt;0,VLOOKUP(Q3964,'Riders Names'!A$2:B$582,1,FALSE),"")</f>
        <v/>
      </c>
      <c r="X3964" s="7" t="str">
        <f>IF('My Races'!$H$2="All",Q3964,CONCATENATE(Q3964,N3964))</f>
        <v>Choose Race</v>
      </c>
    </row>
    <row r="3965" spans="1:24" hidden="1" x14ac:dyDescent="0.2">
      <c r="A3965" s="73" t="str">
        <f t="shared" si="653"/>
        <v/>
      </c>
      <c r="B3965" s="3" t="str">
        <f t="shared" si="651"/>
        <v/>
      </c>
      <c r="E3965" s="14" t="str">
        <f t="shared" si="652"/>
        <v/>
      </c>
      <c r="F3965" s="3">
        <f t="shared" si="659"/>
        <v>8</v>
      </c>
      <c r="G3965" s="3" t="str">
        <f t="shared" si="654"/>
        <v/>
      </c>
      <c r="H3965" s="3">
        <f t="shared" si="660"/>
        <v>0</v>
      </c>
      <c r="I3965" s="3" t="str">
        <f t="shared" si="655"/>
        <v/>
      </c>
      <c r="K3965" s="3">
        <f t="shared" si="656"/>
        <v>61</v>
      </c>
      <c r="L3965" s="3" t="str">
        <f t="shared" si="657"/>
        <v/>
      </c>
      <c r="N3965" s="48" t="s">
        <v>52</v>
      </c>
      <c r="O3965" s="57">
        <f t="shared" si="658"/>
        <v>1</v>
      </c>
      <c r="P3965" s="36"/>
      <c r="Q3965"/>
      <c r="R3965" s="37"/>
      <c r="S3965" s="185"/>
      <c r="T3965" s="62" t="str">
        <f>IF(N3965&lt;&gt;"Choose Race",VLOOKUP(Q3965,'Riders Names'!A$2:B$582,2,FALSE),"")</f>
        <v/>
      </c>
      <c r="U3965" s="45" t="str">
        <f>IF(P3965&gt;0,VLOOKUP(Q3965,'Riders Names'!A$2:B$582,1,FALSE),"")</f>
        <v/>
      </c>
      <c r="X3965" s="7" t="str">
        <f>IF('My Races'!$H$2="All",Q3965,CONCATENATE(Q3965,N3965))</f>
        <v>Choose Race</v>
      </c>
    </row>
    <row r="3966" spans="1:24" hidden="1" x14ac:dyDescent="0.2">
      <c r="A3966" s="73" t="str">
        <f t="shared" si="653"/>
        <v/>
      </c>
      <c r="B3966" s="3" t="str">
        <f t="shared" si="651"/>
        <v/>
      </c>
      <c r="E3966" s="14" t="str">
        <f t="shared" si="652"/>
        <v/>
      </c>
      <c r="F3966" s="3">
        <f t="shared" si="659"/>
        <v>8</v>
      </c>
      <c r="G3966" s="3" t="str">
        <f t="shared" si="654"/>
        <v/>
      </c>
      <c r="H3966" s="3">
        <f t="shared" si="660"/>
        <v>0</v>
      </c>
      <c r="I3966" s="3" t="str">
        <f t="shared" si="655"/>
        <v/>
      </c>
      <c r="K3966" s="3">
        <f t="shared" si="656"/>
        <v>61</v>
      </c>
      <c r="L3966" s="3" t="str">
        <f t="shared" si="657"/>
        <v/>
      </c>
      <c r="N3966" s="48" t="s">
        <v>52</v>
      </c>
      <c r="O3966" s="57">
        <f t="shared" si="658"/>
        <v>1</v>
      </c>
      <c r="P3966" s="36"/>
      <c r="Q3966"/>
      <c r="R3966" s="37"/>
      <c r="S3966" s="185"/>
      <c r="T3966" s="62" t="str">
        <f>IF(N3966&lt;&gt;"Choose Race",VLOOKUP(Q3966,'Riders Names'!A$2:B$582,2,FALSE),"")</f>
        <v/>
      </c>
      <c r="U3966" s="45" t="str">
        <f>IF(P3966&gt;0,VLOOKUP(Q3966,'Riders Names'!A$2:B$582,1,FALSE),"")</f>
        <v/>
      </c>
      <c r="X3966" s="7" t="str">
        <f>IF('My Races'!$H$2="All",Q3966,CONCATENATE(Q3966,N3966))</f>
        <v>Choose Race</v>
      </c>
    </row>
    <row r="3967" spans="1:24" hidden="1" x14ac:dyDescent="0.2">
      <c r="A3967" s="73" t="str">
        <f t="shared" si="653"/>
        <v/>
      </c>
      <c r="B3967" s="3" t="str">
        <f t="shared" si="651"/>
        <v/>
      </c>
      <c r="E3967" s="14" t="str">
        <f t="shared" si="652"/>
        <v/>
      </c>
      <c r="F3967" s="3">
        <f t="shared" si="659"/>
        <v>8</v>
      </c>
      <c r="G3967" s="3" t="str">
        <f t="shared" si="654"/>
        <v/>
      </c>
      <c r="H3967" s="3">
        <f t="shared" si="660"/>
        <v>0</v>
      </c>
      <c r="I3967" s="3" t="str">
        <f t="shared" si="655"/>
        <v/>
      </c>
      <c r="K3967" s="3">
        <f t="shared" si="656"/>
        <v>61</v>
      </c>
      <c r="L3967" s="3" t="str">
        <f t="shared" si="657"/>
        <v/>
      </c>
      <c r="N3967" s="48" t="s">
        <v>52</v>
      </c>
      <c r="O3967" s="57">
        <f t="shared" si="658"/>
        <v>1</v>
      </c>
      <c r="P3967" s="36"/>
      <c r="Q3967"/>
      <c r="R3967" s="37"/>
      <c r="S3967" s="185"/>
      <c r="T3967" s="62" t="str">
        <f>IF(N3967&lt;&gt;"Choose Race",VLOOKUP(Q3967,'Riders Names'!A$2:B$582,2,FALSE),"")</f>
        <v/>
      </c>
      <c r="U3967" s="45" t="str">
        <f>IF(P3967&gt;0,VLOOKUP(Q3967,'Riders Names'!A$2:B$582,1,FALSE),"")</f>
        <v/>
      </c>
      <c r="X3967" s="7" t="str">
        <f>IF('My Races'!$H$2="All",Q3967,CONCATENATE(Q3967,N3967))</f>
        <v>Choose Race</v>
      </c>
    </row>
    <row r="3968" spans="1:24" hidden="1" x14ac:dyDescent="0.2">
      <c r="A3968" s="73" t="str">
        <f t="shared" si="653"/>
        <v/>
      </c>
      <c r="B3968" s="3" t="str">
        <f t="shared" si="651"/>
        <v/>
      </c>
      <c r="E3968" s="14" t="str">
        <f t="shared" si="652"/>
        <v/>
      </c>
      <c r="F3968" s="3">
        <f t="shared" si="659"/>
        <v>8</v>
      </c>
      <c r="G3968" s="3" t="str">
        <f t="shared" si="654"/>
        <v/>
      </c>
      <c r="H3968" s="3">
        <f t="shared" si="660"/>
        <v>0</v>
      </c>
      <c r="I3968" s="3" t="str">
        <f t="shared" si="655"/>
        <v/>
      </c>
      <c r="K3968" s="3">
        <f t="shared" si="656"/>
        <v>61</v>
      </c>
      <c r="L3968" s="3" t="str">
        <f t="shared" si="657"/>
        <v/>
      </c>
      <c r="N3968" s="48" t="s">
        <v>52</v>
      </c>
      <c r="O3968" s="57">
        <f t="shared" si="658"/>
        <v>1</v>
      </c>
      <c r="P3968" s="36"/>
      <c r="Q3968"/>
      <c r="R3968" s="37"/>
      <c r="S3968" s="185"/>
      <c r="T3968" s="62" t="str">
        <f>IF(N3968&lt;&gt;"Choose Race",VLOOKUP(Q3968,'Riders Names'!A$2:B$582,2,FALSE),"")</f>
        <v/>
      </c>
      <c r="U3968" s="45" t="str">
        <f>IF(P3968&gt;0,VLOOKUP(Q3968,'Riders Names'!A$2:B$582,1,FALSE),"")</f>
        <v/>
      </c>
      <c r="X3968" s="7" t="str">
        <f>IF('My Races'!$H$2="All",Q3968,CONCATENATE(Q3968,N3968))</f>
        <v>Choose Race</v>
      </c>
    </row>
    <row r="3969" spans="1:24" hidden="1" x14ac:dyDescent="0.2">
      <c r="A3969" s="73" t="str">
        <f t="shared" si="653"/>
        <v/>
      </c>
      <c r="B3969" s="3" t="str">
        <f t="shared" si="651"/>
        <v/>
      </c>
      <c r="E3969" s="14" t="str">
        <f t="shared" si="652"/>
        <v/>
      </c>
      <c r="F3969" s="3">
        <f t="shared" si="659"/>
        <v>8</v>
      </c>
      <c r="G3969" s="3" t="str">
        <f t="shared" si="654"/>
        <v/>
      </c>
      <c r="H3969" s="3">
        <f t="shared" si="660"/>
        <v>0</v>
      </c>
      <c r="I3969" s="3" t="str">
        <f t="shared" si="655"/>
        <v/>
      </c>
      <c r="K3969" s="3">
        <f t="shared" si="656"/>
        <v>61</v>
      </c>
      <c r="L3969" s="3" t="str">
        <f t="shared" si="657"/>
        <v/>
      </c>
      <c r="N3969" s="48" t="s">
        <v>52</v>
      </c>
      <c r="O3969" s="57">
        <f t="shared" si="658"/>
        <v>1</v>
      </c>
      <c r="P3969" s="36"/>
      <c r="Q3969"/>
      <c r="R3969" s="37"/>
      <c r="S3969" s="185"/>
      <c r="T3969" s="62" t="str">
        <f>IF(N3969&lt;&gt;"Choose Race",VLOOKUP(Q3969,'Riders Names'!A$2:B$582,2,FALSE),"")</f>
        <v/>
      </c>
      <c r="U3969" s="45" t="str">
        <f>IF(P3969&gt;0,VLOOKUP(Q3969,'Riders Names'!A$2:B$582,1,FALSE),"")</f>
        <v/>
      </c>
      <c r="X3969" s="7" t="str">
        <f>IF('My Races'!$H$2="All",Q3969,CONCATENATE(Q3969,N3969))</f>
        <v>Choose Race</v>
      </c>
    </row>
    <row r="3970" spans="1:24" hidden="1" x14ac:dyDescent="0.2">
      <c r="A3970" s="73" t="str">
        <f t="shared" si="653"/>
        <v/>
      </c>
      <c r="B3970" s="3" t="str">
        <f t="shared" si="651"/>
        <v/>
      </c>
      <c r="E3970" s="14" t="str">
        <f t="shared" si="652"/>
        <v/>
      </c>
      <c r="F3970" s="3">
        <f t="shared" si="659"/>
        <v>8</v>
      </c>
      <c r="G3970" s="3" t="str">
        <f t="shared" si="654"/>
        <v/>
      </c>
      <c r="H3970" s="3">
        <f t="shared" si="660"/>
        <v>0</v>
      </c>
      <c r="I3970" s="3" t="str">
        <f t="shared" si="655"/>
        <v/>
      </c>
      <c r="K3970" s="3">
        <f t="shared" si="656"/>
        <v>61</v>
      </c>
      <c r="L3970" s="3" t="str">
        <f t="shared" si="657"/>
        <v/>
      </c>
      <c r="N3970" s="48" t="s">
        <v>52</v>
      </c>
      <c r="O3970" s="57">
        <f t="shared" si="658"/>
        <v>1</v>
      </c>
      <c r="P3970" s="36"/>
      <c r="Q3970"/>
      <c r="R3970" s="37"/>
      <c r="S3970" s="185"/>
      <c r="T3970" s="62" t="str">
        <f>IF(N3970&lt;&gt;"Choose Race",VLOOKUP(Q3970,'Riders Names'!A$2:B$582,2,FALSE),"")</f>
        <v/>
      </c>
      <c r="U3970" s="45" t="str">
        <f>IF(P3970&gt;0,VLOOKUP(Q3970,'Riders Names'!A$2:B$582,1,FALSE),"")</f>
        <v/>
      </c>
      <c r="X3970" s="7" t="str">
        <f>IF('My Races'!$H$2="All",Q3970,CONCATENATE(Q3970,N3970))</f>
        <v>Choose Race</v>
      </c>
    </row>
    <row r="3971" spans="1:24" hidden="1" x14ac:dyDescent="0.2">
      <c r="A3971" s="73" t="str">
        <f t="shared" si="653"/>
        <v/>
      </c>
      <c r="B3971" s="3" t="str">
        <f t="shared" ref="B3971:B4034" si="661">IF(N3971=$AA$11,RANK(A3971,A$3:A$5000,1),"")</f>
        <v/>
      </c>
      <c r="E3971" s="14" t="str">
        <f t="shared" ref="E3971:E4034" si="662">IF(N3971=$AA$11,P3971,"")</f>
        <v/>
      </c>
      <c r="F3971" s="3">
        <f t="shared" si="659"/>
        <v>8</v>
      </c>
      <c r="G3971" s="3" t="str">
        <f t="shared" si="654"/>
        <v/>
      </c>
      <c r="H3971" s="3">
        <f t="shared" si="660"/>
        <v>0</v>
      </c>
      <c r="I3971" s="3" t="str">
        <f t="shared" si="655"/>
        <v/>
      </c>
      <c r="K3971" s="3">
        <f t="shared" si="656"/>
        <v>61</v>
      </c>
      <c r="L3971" s="3" t="str">
        <f t="shared" si="657"/>
        <v/>
      </c>
      <c r="N3971" s="48" t="s">
        <v>52</v>
      </c>
      <c r="O3971" s="57">
        <f t="shared" si="658"/>
        <v>1</v>
      </c>
      <c r="P3971" s="36"/>
      <c r="Q3971"/>
      <c r="R3971" s="37"/>
      <c r="S3971" s="185"/>
      <c r="T3971" s="62" t="str">
        <f>IF(N3971&lt;&gt;"Choose Race",VLOOKUP(Q3971,'Riders Names'!A$2:B$582,2,FALSE),"")</f>
        <v/>
      </c>
      <c r="U3971" s="45" t="str">
        <f>IF(P3971&gt;0,VLOOKUP(Q3971,'Riders Names'!A$2:B$582,1,FALSE),"")</f>
        <v/>
      </c>
      <c r="X3971" s="7" t="str">
        <f>IF('My Races'!$H$2="All",Q3971,CONCATENATE(Q3971,N3971))</f>
        <v>Choose Race</v>
      </c>
    </row>
    <row r="3972" spans="1:24" hidden="1" x14ac:dyDescent="0.2">
      <c r="A3972" s="73" t="str">
        <f t="shared" ref="A3972:A4035" si="663">IF(AND(N3972=$AA$11,$AA$7="All"),R3972,IF(AND(N3972=$AA$11,$AA$7=T3972),R3972,""))</f>
        <v/>
      </c>
      <c r="B3972" s="3" t="str">
        <f t="shared" si="661"/>
        <v/>
      </c>
      <c r="E3972" s="14" t="str">
        <f t="shared" si="662"/>
        <v/>
      </c>
      <c r="F3972" s="3">
        <f t="shared" si="659"/>
        <v>8</v>
      </c>
      <c r="G3972" s="3" t="str">
        <f t="shared" ref="G3972:G4035" si="664">IF(F3972&lt;&gt;F3971,F3972,"")</f>
        <v/>
      </c>
      <c r="H3972" s="3">
        <f t="shared" si="660"/>
        <v>0</v>
      </c>
      <c r="I3972" s="3" t="str">
        <f t="shared" ref="I3972:I4035" si="665">IF(H3972&lt;&gt;H3971,CONCATENATE($AA$11,H3972),"")</f>
        <v/>
      </c>
      <c r="K3972" s="3">
        <f t="shared" si="656"/>
        <v>61</v>
      </c>
      <c r="L3972" s="3" t="str">
        <f t="shared" si="657"/>
        <v/>
      </c>
      <c r="N3972" s="48" t="s">
        <v>52</v>
      </c>
      <c r="O3972" s="57">
        <f t="shared" si="658"/>
        <v>1</v>
      </c>
      <c r="P3972" s="36"/>
      <c r="Q3972"/>
      <c r="R3972" s="37"/>
      <c r="S3972" s="185"/>
      <c r="T3972" s="62" t="str">
        <f>IF(N3972&lt;&gt;"Choose Race",VLOOKUP(Q3972,'Riders Names'!A$2:B$582,2,FALSE),"")</f>
        <v/>
      </c>
      <c r="U3972" s="45" t="str">
        <f>IF(P3972&gt;0,VLOOKUP(Q3972,'Riders Names'!A$2:B$582,1,FALSE),"")</f>
        <v/>
      </c>
      <c r="X3972" s="7" t="str">
        <f>IF('My Races'!$H$2="All",Q3972,CONCATENATE(Q3972,N3972))</f>
        <v>Choose Race</v>
      </c>
    </row>
    <row r="3973" spans="1:24" hidden="1" x14ac:dyDescent="0.2">
      <c r="A3973" s="73" t="str">
        <f t="shared" si="663"/>
        <v/>
      </c>
      <c r="B3973" s="3" t="str">
        <f t="shared" si="661"/>
        <v/>
      </c>
      <c r="E3973" s="14" t="str">
        <f t="shared" si="662"/>
        <v/>
      </c>
      <c r="F3973" s="3">
        <f t="shared" si="659"/>
        <v>8</v>
      </c>
      <c r="G3973" s="3" t="str">
        <f t="shared" si="664"/>
        <v/>
      </c>
      <c r="H3973" s="3">
        <f t="shared" si="660"/>
        <v>0</v>
      </c>
      <c r="I3973" s="3" t="str">
        <f t="shared" si="665"/>
        <v/>
      </c>
      <c r="K3973" s="3">
        <f t="shared" si="656"/>
        <v>61</v>
      </c>
      <c r="L3973" s="3" t="str">
        <f t="shared" si="657"/>
        <v/>
      </c>
      <c r="N3973" s="48" t="s">
        <v>52</v>
      </c>
      <c r="O3973" s="57">
        <f t="shared" si="658"/>
        <v>1</v>
      </c>
      <c r="P3973" s="36"/>
      <c r="Q3973"/>
      <c r="R3973" s="37"/>
      <c r="S3973" s="185"/>
      <c r="T3973" s="62" t="str">
        <f>IF(N3973&lt;&gt;"Choose Race",VLOOKUP(Q3973,'Riders Names'!A$2:B$582,2,FALSE),"")</f>
        <v/>
      </c>
      <c r="U3973" s="45" t="str">
        <f>IF(P3973&gt;0,VLOOKUP(Q3973,'Riders Names'!A$2:B$582,1,FALSE),"")</f>
        <v/>
      </c>
      <c r="X3973" s="7" t="str">
        <f>IF('My Races'!$H$2="All",Q3973,CONCATENATE(Q3973,N3973))</f>
        <v>Choose Race</v>
      </c>
    </row>
    <row r="3974" spans="1:24" hidden="1" x14ac:dyDescent="0.2">
      <c r="A3974" s="73" t="str">
        <f t="shared" si="663"/>
        <v/>
      </c>
      <c r="B3974" s="3" t="str">
        <f t="shared" si="661"/>
        <v/>
      </c>
      <c r="E3974" s="14" t="str">
        <f t="shared" si="662"/>
        <v/>
      </c>
      <c r="F3974" s="3">
        <f t="shared" si="659"/>
        <v>8</v>
      </c>
      <c r="G3974" s="3" t="str">
        <f t="shared" si="664"/>
        <v/>
      </c>
      <c r="H3974" s="3">
        <f t="shared" si="660"/>
        <v>0</v>
      </c>
      <c r="I3974" s="3" t="str">
        <f t="shared" si="665"/>
        <v/>
      </c>
      <c r="K3974" s="3">
        <f t="shared" si="656"/>
        <v>61</v>
      </c>
      <c r="L3974" s="3" t="str">
        <f t="shared" si="657"/>
        <v/>
      </c>
      <c r="N3974" s="48" t="s">
        <v>52</v>
      </c>
      <c r="O3974" s="57">
        <f t="shared" si="658"/>
        <v>1</v>
      </c>
      <c r="P3974" s="36"/>
      <c r="Q3974"/>
      <c r="R3974" s="37"/>
      <c r="S3974" s="185"/>
      <c r="T3974" s="62" t="str">
        <f>IF(N3974&lt;&gt;"Choose Race",VLOOKUP(Q3974,'Riders Names'!A$2:B$582,2,FALSE),"")</f>
        <v/>
      </c>
      <c r="U3974" s="45" t="str">
        <f>IF(P3974&gt;0,VLOOKUP(Q3974,'Riders Names'!A$2:B$582,1,FALSE),"")</f>
        <v/>
      </c>
      <c r="X3974" s="7" t="str">
        <f>IF('My Races'!$H$2="All",Q3974,CONCATENATE(Q3974,N3974))</f>
        <v>Choose Race</v>
      </c>
    </row>
    <row r="3975" spans="1:24" hidden="1" x14ac:dyDescent="0.2">
      <c r="A3975" s="73" t="str">
        <f t="shared" si="663"/>
        <v/>
      </c>
      <c r="B3975" s="3" t="str">
        <f t="shared" si="661"/>
        <v/>
      </c>
      <c r="E3975" s="14" t="str">
        <f t="shared" si="662"/>
        <v/>
      </c>
      <c r="F3975" s="3">
        <f t="shared" si="659"/>
        <v>8</v>
      </c>
      <c r="G3975" s="3" t="str">
        <f t="shared" si="664"/>
        <v/>
      </c>
      <c r="H3975" s="3">
        <f t="shared" si="660"/>
        <v>0</v>
      </c>
      <c r="I3975" s="3" t="str">
        <f t="shared" si="665"/>
        <v/>
      </c>
      <c r="K3975" s="3">
        <f t="shared" si="656"/>
        <v>61</v>
      </c>
      <c r="L3975" s="3" t="str">
        <f t="shared" si="657"/>
        <v/>
      </c>
      <c r="N3975" s="48" t="s">
        <v>52</v>
      </c>
      <c r="O3975" s="57">
        <f t="shared" si="658"/>
        <v>1</v>
      </c>
      <c r="P3975" s="36"/>
      <c r="Q3975"/>
      <c r="R3975" s="37"/>
      <c r="S3975" s="185"/>
      <c r="T3975" s="62" t="str">
        <f>IF(N3975&lt;&gt;"Choose Race",VLOOKUP(Q3975,'Riders Names'!A$2:B$582,2,FALSE),"")</f>
        <v/>
      </c>
      <c r="U3975" s="45" t="str">
        <f>IF(P3975&gt;0,VLOOKUP(Q3975,'Riders Names'!A$2:B$582,1,FALSE),"")</f>
        <v/>
      </c>
      <c r="X3975" s="7" t="str">
        <f>IF('My Races'!$H$2="All",Q3975,CONCATENATE(Q3975,N3975))</f>
        <v>Choose Race</v>
      </c>
    </row>
    <row r="3976" spans="1:24" hidden="1" x14ac:dyDescent="0.2">
      <c r="A3976" s="73" t="str">
        <f t="shared" si="663"/>
        <v/>
      </c>
      <c r="B3976" s="3" t="str">
        <f t="shared" si="661"/>
        <v/>
      </c>
      <c r="E3976" s="14" t="str">
        <f t="shared" si="662"/>
        <v/>
      </c>
      <c r="F3976" s="3">
        <f t="shared" si="659"/>
        <v>8</v>
      </c>
      <c r="G3976" s="3" t="str">
        <f t="shared" si="664"/>
        <v/>
      </c>
      <c r="H3976" s="3">
        <f t="shared" si="660"/>
        <v>0</v>
      </c>
      <c r="I3976" s="3" t="str">
        <f t="shared" si="665"/>
        <v/>
      </c>
      <c r="K3976" s="3">
        <f t="shared" si="656"/>
        <v>61</v>
      </c>
      <c r="L3976" s="3" t="str">
        <f t="shared" si="657"/>
        <v/>
      </c>
      <c r="N3976" s="48" t="s">
        <v>52</v>
      </c>
      <c r="O3976" s="57">
        <f t="shared" si="658"/>
        <v>1</v>
      </c>
      <c r="P3976" s="36"/>
      <c r="Q3976"/>
      <c r="R3976" s="37"/>
      <c r="S3976" s="185"/>
      <c r="T3976" s="62" t="str">
        <f>IF(N3976&lt;&gt;"Choose Race",VLOOKUP(Q3976,'Riders Names'!A$2:B$582,2,FALSE),"")</f>
        <v/>
      </c>
      <c r="U3976" s="45" t="str">
        <f>IF(P3976&gt;0,VLOOKUP(Q3976,'Riders Names'!A$2:B$582,1,FALSE),"")</f>
        <v/>
      </c>
      <c r="X3976" s="7" t="str">
        <f>IF('My Races'!$H$2="All",Q3976,CONCATENATE(Q3976,N3976))</f>
        <v>Choose Race</v>
      </c>
    </row>
    <row r="3977" spans="1:24" hidden="1" x14ac:dyDescent="0.2">
      <c r="A3977" s="73" t="str">
        <f t="shared" si="663"/>
        <v/>
      </c>
      <c r="B3977" s="3" t="str">
        <f t="shared" si="661"/>
        <v/>
      </c>
      <c r="E3977" s="14" t="str">
        <f t="shared" si="662"/>
        <v/>
      </c>
      <c r="F3977" s="3">
        <f t="shared" si="659"/>
        <v>8</v>
      </c>
      <c r="G3977" s="3" t="str">
        <f t="shared" si="664"/>
        <v/>
      </c>
      <c r="H3977" s="3">
        <f t="shared" si="660"/>
        <v>0</v>
      </c>
      <c r="I3977" s="3" t="str">
        <f t="shared" si="665"/>
        <v/>
      </c>
      <c r="K3977" s="3">
        <f t="shared" ref="K3977:K4040" si="666">IF(X3977=$AA$6,K3976+1,K3976)</f>
        <v>61</v>
      </c>
      <c r="L3977" s="3" t="str">
        <f t="shared" ref="L3977:L4040" si="667">IF(K3977&lt;&gt;K3976,CONCATENATE($AA$4,K3977),"")</f>
        <v/>
      </c>
      <c r="N3977" s="48" t="s">
        <v>52</v>
      </c>
      <c r="O3977" s="57">
        <f t="shared" si="658"/>
        <v>1</v>
      </c>
      <c r="P3977" s="36"/>
      <c r="Q3977"/>
      <c r="R3977" s="37"/>
      <c r="S3977" s="185"/>
      <c r="T3977" s="62" t="str">
        <f>IF(N3977&lt;&gt;"Choose Race",VLOOKUP(Q3977,'Riders Names'!A$2:B$582,2,FALSE),"")</f>
        <v/>
      </c>
      <c r="U3977" s="45" t="str">
        <f>IF(P3977&gt;0,VLOOKUP(Q3977,'Riders Names'!A$2:B$582,1,FALSE),"")</f>
        <v/>
      </c>
      <c r="X3977" s="7" t="str">
        <f>IF('My Races'!$H$2="All",Q3977,CONCATENATE(Q3977,N3977))</f>
        <v>Choose Race</v>
      </c>
    </row>
    <row r="3978" spans="1:24" hidden="1" x14ac:dyDescent="0.2">
      <c r="A3978" s="73" t="str">
        <f t="shared" si="663"/>
        <v/>
      </c>
      <c r="B3978" s="3" t="str">
        <f t="shared" si="661"/>
        <v/>
      </c>
      <c r="E3978" s="14" t="str">
        <f t="shared" si="662"/>
        <v/>
      </c>
      <c r="F3978" s="3">
        <f t="shared" si="659"/>
        <v>8</v>
      </c>
      <c r="G3978" s="3" t="str">
        <f t="shared" si="664"/>
        <v/>
      </c>
      <c r="H3978" s="3">
        <f t="shared" si="660"/>
        <v>0</v>
      </c>
      <c r="I3978" s="3" t="str">
        <f t="shared" si="665"/>
        <v/>
      </c>
      <c r="K3978" s="3">
        <f t="shared" si="666"/>
        <v>61</v>
      </c>
      <c r="L3978" s="3" t="str">
        <f t="shared" si="667"/>
        <v/>
      </c>
      <c r="N3978" s="48" t="s">
        <v>52</v>
      </c>
      <c r="O3978" s="57">
        <f t="shared" si="658"/>
        <v>1</v>
      </c>
      <c r="P3978" s="36"/>
      <c r="Q3978"/>
      <c r="R3978" s="37"/>
      <c r="S3978" s="185"/>
      <c r="T3978" s="62" t="str">
        <f>IF(N3978&lt;&gt;"Choose Race",VLOOKUP(Q3978,'Riders Names'!A$2:B$582,2,FALSE),"")</f>
        <v/>
      </c>
      <c r="U3978" s="45" t="str">
        <f>IF(P3978&gt;0,VLOOKUP(Q3978,'Riders Names'!A$2:B$582,1,FALSE),"")</f>
        <v/>
      </c>
      <c r="X3978" s="7" t="str">
        <f>IF('My Races'!$H$2="All",Q3978,CONCATENATE(Q3978,N3978))</f>
        <v>Choose Race</v>
      </c>
    </row>
    <row r="3979" spans="1:24" hidden="1" x14ac:dyDescent="0.2">
      <c r="A3979" s="73" t="str">
        <f t="shared" si="663"/>
        <v/>
      </c>
      <c r="B3979" s="3" t="str">
        <f t="shared" si="661"/>
        <v/>
      </c>
      <c r="E3979" s="14" t="str">
        <f t="shared" si="662"/>
        <v/>
      </c>
      <c r="F3979" s="3">
        <f t="shared" si="659"/>
        <v>8</v>
      </c>
      <c r="G3979" s="3" t="str">
        <f t="shared" si="664"/>
        <v/>
      </c>
      <c r="H3979" s="3">
        <f t="shared" si="660"/>
        <v>0</v>
      </c>
      <c r="I3979" s="3" t="str">
        <f t="shared" si="665"/>
        <v/>
      </c>
      <c r="K3979" s="3">
        <f t="shared" si="666"/>
        <v>61</v>
      </c>
      <c r="L3979" s="3" t="str">
        <f t="shared" si="667"/>
        <v/>
      </c>
      <c r="N3979" s="48" t="s">
        <v>52</v>
      </c>
      <c r="O3979" s="57">
        <f t="shared" si="658"/>
        <v>1</v>
      </c>
      <c r="P3979" s="36"/>
      <c r="Q3979"/>
      <c r="R3979" s="37"/>
      <c r="S3979" s="185"/>
      <c r="T3979" s="62" t="str">
        <f>IF(N3979&lt;&gt;"Choose Race",VLOOKUP(Q3979,'Riders Names'!A$2:B$582,2,FALSE),"")</f>
        <v/>
      </c>
      <c r="U3979" s="45" t="str">
        <f>IF(P3979&gt;0,VLOOKUP(Q3979,'Riders Names'!A$2:B$582,1,FALSE),"")</f>
        <v/>
      </c>
      <c r="X3979" s="7" t="str">
        <f>IF('My Races'!$H$2="All",Q3979,CONCATENATE(Q3979,N3979))</f>
        <v>Choose Race</v>
      </c>
    </row>
    <row r="3980" spans="1:24" hidden="1" x14ac:dyDescent="0.2">
      <c r="A3980" s="73" t="str">
        <f t="shared" si="663"/>
        <v/>
      </c>
      <c r="B3980" s="3" t="str">
        <f t="shared" si="661"/>
        <v/>
      </c>
      <c r="E3980" s="14" t="str">
        <f t="shared" si="662"/>
        <v/>
      </c>
      <c r="F3980" s="3">
        <f t="shared" si="659"/>
        <v>8</v>
      </c>
      <c r="G3980" s="3" t="str">
        <f t="shared" si="664"/>
        <v/>
      </c>
      <c r="H3980" s="3">
        <f t="shared" si="660"/>
        <v>0</v>
      </c>
      <c r="I3980" s="3" t="str">
        <f t="shared" si="665"/>
        <v/>
      </c>
      <c r="K3980" s="3">
        <f t="shared" si="666"/>
        <v>61</v>
      </c>
      <c r="L3980" s="3" t="str">
        <f t="shared" si="667"/>
        <v/>
      </c>
      <c r="N3980" s="48" t="s">
        <v>52</v>
      </c>
      <c r="O3980" s="57">
        <f t="shared" si="658"/>
        <v>1</v>
      </c>
      <c r="P3980" s="36"/>
      <c r="Q3980"/>
      <c r="R3980" s="37"/>
      <c r="S3980" s="185"/>
      <c r="T3980" s="62" t="str">
        <f>IF(N3980&lt;&gt;"Choose Race",VLOOKUP(Q3980,'Riders Names'!A$2:B$582,2,FALSE),"")</f>
        <v/>
      </c>
      <c r="U3980" s="45" t="str">
        <f>IF(P3980&gt;0,VLOOKUP(Q3980,'Riders Names'!A$2:B$582,1,FALSE),"")</f>
        <v/>
      </c>
      <c r="X3980" s="7" t="str">
        <f>IF('My Races'!$H$2="All",Q3980,CONCATENATE(Q3980,N3980))</f>
        <v>Choose Race</v>
      </c>
    </row>
    <row r="3981" spans="1:24" hidden="1" x14ac:dyDescent="0.2">
      <c r="A3981" s="73" t="str">
        <f t="shared" si="663"/>
        <v/>
      </c>
      <c r="B3981" s="3" t="str">
        <f t="shared" si="661"/>
        <v/>
      </c>
      <c r="E3981" s="14" t="str">
        <f t="shared" si="662"/>
        <v/>
      </c>
      <c r="F3981" s="3">
        <f t="shared" si="659"/>
        <v>8</v>
      </c>
      <c r="G3981" s="3" t="str">
        <f t="shared" si="664"/>
        <v/>
      </c>
      <c r="H3981" s="3">
        <f t="shared" si="660"/>
        <v>0</v>
      </c>
      <c r="I3981" s="3" t="str">
        <f t="shared" si="665"/>
        <v/>
      </c>
      <c r="K3981" s="3">
        <f t="shared" si="666"/>
        <v>61</v>
      </c>
      <c r="L3981" s="3" t="str">
        <f t="shared" si="667"/>
        <v/>
      </c>
      <c r="N3981" s="48" t="s">
        <v>52</v>
      </c>
      <c r="O3981" s="57">
        <f t="shared" si="658"/>
        <v>1</v>
      </c>
      <c r="P3981" s="36"/>
      <c r="Q3981"/>
      <c r="R3981" s="37"/>
      <c r="S3981" s="185"/>
      <c r="T3981" s="62" t="str">
        <f>IF(N3981&lt;&gt;"Choose Race",VLOOKUP(Q3981,'Riders Names'!A$2:B$582,2,FALSE),"")</f>
        <v/>
      </c>
      <c r="U3981" s="45" t="str">
        <f>IF(P3981&gt;0,VLOOKUP(Q3981,'Riders Names'!A$2:B$582,1,FALSE),"")</f>
        <v/>
      </c>
      <c r="X3981" s="7" t="str">
        <f>IF('My Races'!$H$2="All",Q3981,CONCATENATE(Q3981,N3981))</f>
        <v>Choose Race</v>
      </c>
    </row>
    <row r="3982" spans="1:24" hidden="1" x14ac:dyDescent="0.2">
      <c r="A3982" s="73" t="str">
        <f t="shared" si="663"/>
        <v/>
      </c>
      <c r="B3982" s="3" t="str">
        <f t="shared" si="661"/>
        <v/>
      </c>
      <c r="E3982" s="14" t="str">
        <f t="shared" si="662"/>
        <v/>
      </c>
      <c r="F3982" s="3">
        <f t="shared" si="659"/>
        <v>8</v>
      </c>
      <c r="G3982" s="3" t="str">
        <f t="shared" si="664"/>
        <v/>
      </c>
      <c r="H3982" s="3">
        <f t="shared" si="660"/>
        <v>0</v>
      </c>
      <c r="I3982" s="3" t="str">
        <f t="shared" si="665"/>
        <v/>
      </c>
      <c r="K3982" s="3">
        <f t="shared" si="666"/>
        <v>61</v>
      </c>
      <c r="L3982" s="3" t="str">
        <f t="shared" si="667"/>
        <v/>
      </c>
      <c r="N3982" s="48" t="s">
        <v>52</v>
      </c>
      <c r="O3982" s="57">
        <f t="shared" si="658"/>
        <v>1</v>
      </c>
      <c r="P3982" s="36"/>
      <c r="Q3982"/>
      <c r="R3982" s="37"/>
      <c r="S3982" s="185"/>
      <c r="T3982" s="62" t="str">
        <f>IF(N3982&lt;&gt;"Choose Race",VLOOKUP(Q3982,'Riders Names'!A$2:B$582,2,FALSE),"")</f>
        <v/>
      </c>
      <c r="U3982" s="45" t="str">
        <f>IF(P3982&gt;0,VLOOKUP(Q3982,'Riders Names'!A$2:B$582,1,FALSE),"")</f>
        <v/>
      </c>
      <c r="X3982" s="7" t="str">
        <f>IF('My Races'!$H$2="All",Q3982,CONCATENATE(Q3982,N3982))</f>
        <v>Choose Race</v>
      </c>
    </row>
    <row r="3983" spans="1:24" hidden="1" x14ac:dyDescent="0.2">
      <c r="A3983" s="73" t="str">
        <f t="shared" si="663"/>
        <v/>
      </c>
      <c r="B3983" s="3" t="str">
        <f t="shared" si="661"/>
        <v/>
      </c>
      <c r="E3983" s="14" t="str">
        <f t="shared" si="662"/>
        <v/>
      </c>
      <c r="F3983" s="3">
        <f t="shared" si="659"/>
        <v>8</v>
      </c>
      <c r="G3983" s="3" t="str">
        <f t="shared" si="664"/>
        <v/>
      </c>
      <c r="H3983" s="3">
        <f t="shared" si="660"/>
        <v>0</v>
      </c>
      <c r="I3983" s="3" t="str">
        <f t="shared" si="665"/>
        <v/>
      </c>
      <c r="K3983" s="3">
        <f t="shared" si="666"/>
        <v>61</v>
      </c>
      <c r="L3983" s="3" t="str">
        <f t="shared" si="667"/>
        <v/>
      </c>
      <c r="N3983" s="48" t="s">
        <v>52</v>
      </c>
      <c r="O3983" s="57">
        <f t="shared" si="658"/>
        <v>1</v>
      </c>
      <c r="P3983" s="36"/>
      <c r="Q3983"/>
      <c r="R3983" s="37"/>
      <c r="S3983" s="185"/>
      <c r="T3983" s="62" t="str">
        <f>IF(N3983&lt;&gt;"Choose Race",VLOOKUP(Q3983,'Riders Names'!A$2:B$582,2,FALSE),"")</f>
        <v/>
      </c>
      <c r="U3983" s="45" t="str">
        <f>IF(P3983&gt;0,VLOOKUP(Q3983,'Riders Names'!A$2:B$582,1,FALSE),"")</f>
        <v/>
      </c>
      <c r="X3983" s="7" t="str">
        <f>IF('My Races'!$H$2="All",Q3983,CONCATENATE(Q3983,N3983))</f>
        <v>Choose Race</v>
      </c>
    </row>
    <row r="3984" spans="1:24" hidden="1" x14ac:dyDescent="0.2">
      <c r="A3984" s="73" t="str">
        <f t="shared" si="663"/>
        <v/>
      </c>
      <c r="B3984" s="3" t="str">
        <f t="shared" si="661"/>
        <v/>
      </c>
      <c r="E3984" s="14" t="str">
        <f t="shared" si="662"/>
        <v/>
      </c>
      <c r="F3984" s="3">
        <f t="shared" si="659"/>
        <v>8</v>
      </c>
      <c r="G3984" s="3" t="str">
        <f t="shared" si="664"/>
        <v/>
      </c>
      <c r="H3984" s="3">
        <f t="shared" si="660"/>
        <v>0</v>
      </c>
      <c r="I3984" s="3" t="str">
        <f t="shared" si="665"/>
        <v/>
      </c>
      <c r="K3984" s="3">
        <f t="shared" si="666"/>
        <v>61</v>
      </c>
      <c r="L3984" s="3" t="str">
        <f t="shared" si="667"/>
        <v/>
      </c>
      <c r="N3984" s="48" t="s">
        <v>52</v>
      </c>
      <c r="O3984" s="57">
        <f t="shared" ref="O3984:O4047" si="668">IF(AND(N3984&lt;&gt;"Choose Race",N3984=N3983),O3983+1,1)</f>
        <v>1</v>
      </c>
      <c r="P3984" s="36"/>
      <c r="Q3984"/>
      <c r="R3984" s="37"/>
      <c r="S3984" s="185"/>
      <c r="T3984" s="62" t="str">
        <f>IF(N3984&lt;&gt;"Choose Race",VLOOKUP(Q3984,'Riders Names'!A$2:B$582,2,FALSE),"")</f>
        <v/>
      </c>
      <c r="U3984" s="45" t="str">
        <f>IF(P3984&gt;0,VLOOKUP(Q3984,'Riders Names'!A$2:B$582,1,FALSE),"")</f>
        <v/>
      </c>
      <c r="X3984" s="7" t="str">
        <f>IF('My Races'!$H$2="All",Q3984,CONCATENATE(Q3984,N3984))</f>
        <v>Choose Race</v>
      </c>
    </row>
    <row r="3985" spans="1:24" hidden="1" x14ac:dyDescent="0.2">
      <c r="A3985" s="73" t="str">
        <f t="shared" si="663"/>
        <v/>
      </c>
      <c r="B3985" s="3" t="str">
        <f t="shared" si="661"/>
        <v/>
      </c>
      <c r="E3985" s="14" t="str">
        <f t="shared" si="662"/>
        <v/>
      </c>
      <c r="F3985" s="3">
        <f t="shared" si="659"/>
        <v>8</v>
      </c>
      <c r="G3985" s="3" t="str">
        <f t="shared" si="664"/>
        <v/>
      </c>
      <c r="H3985" s="3">
        <f t="shared" si="660"/>
        <v>0</v>
      </c>
      <c r="I3985" s="3" t="str">
        <f t="shared" si="665"/>
        <v/>
      </c>
      <c r="K3985" s="3">
        <f t="shared" si="666"/>
        <v>61</v>
      </c>
      <c r="L3985" s="3" t="str">
        <f t="shared" si="667"/>
        <v/>
      </c>
      <c r="N3985" s="48" t="s">
        <v>52</v>
      </c>
      <c r="O3985" s="57">
        <f t="shared" si="668"/>
        <v>1</v>
      </c>
      <c r="P3985" s="36"/>
      <c r="Q3985"/>
      <c r="R3985" s="37"/>
      <c r="S3985" s="185"/>
      <c r="T3985" s="62" t="str">
        <f>IF(N3985&lt;&gt;"Choose Race",VLOOKUP(Q3985,'Riders Names'!A$2:B$582,2,FALSE),"")</f>
        <v/>
      </c>
      <c r="U3985" s="45" t="str">
        <f>IF(P3985&gt;0,VLOOKUP(Q3985,'Riders Names'!A$2:B$582,1,FALSE),"")</f>
        <v/>
      </c>
      <c r="X3985" s="7" t="str">
        <f>IF('My Races'!$H$2="All",Q3985,CONCATENATE(Q3985,N3985))</f>
        <v>Choose Race</v>
      </c>
    </row>
    <row r="3986" spans="1:24" hidden="1" x14ac:dyDescent="0.2">
      <c r="A3986" s="73" t="str">
        <f t="shared" si="663"/>
        <v/>
      </c>
      <c r="B3986" s="3" t="str">
        <f t="shared" si="661"/>
        <v/>
      </c>
      <c r="E3986" s="14" t="str">
        <f t="shared" si="662"/>
        <v/>
      </c>
      <c r="F3986" s="3">
        <f t="shared" si="659"/>
        <v>8</v>
      </c>
      <c r="G3986" s="3" t="str">
        <f t="shared" si="664"/>
        <v/>
      </c>
      <c r="H3986" s="3">
        <f t="shared" si="660"/>
        <v>0</v>
      </c>
      <c r="I3986" s="3" t="str">
        <f t="shared" si="665"/>
        <v/>
      </c>
      <c r="K3986" s="3">
        <f t="shared" si="666"/>
        <v>61</v>
      </c>
      <c r="L3986" s="3" t="str">
        <f t="shared" si="667"/>
        <v/>
      </c>
      <c r="N3986" s="48" t="s">
        <v>52</v>
      </c>
      <c r="O3986" s="57">
        <f t="shared" si="668"/>
        <v>1</v>
      </c>
      <c r="P3986" s="36"/>
      <c r="Q3986"/>
      <c r="R3986" s="37"/>
      <c r="S3986" s="185"/>
      <c r="T3986" s="62" t="str">
        <f>IF(N3986&lt;&gt;"Choose Race",VLOOKUP(Q3986,'Riders Names'!A$2:B$582,2,FALSE),"")</f>
        <v/>
      </c>
      <c r="U3986" s="45" t="str">
        <f>IF(P3986&gt;0,VLOOKUP(Q3986,'Riders Names'!A$2:B$582,1,FALSE),"")</f>
        <v/>
      </c>
      <c r="X3986" s="7" t="str">
        <f>IF('My Races'!$H$2="All",Q3986,CONCATENATE(Q3986,N3986))</f>
        <v>Choose Race</v>
      </c>
    </row>
    <row r="3987" spans="1:24" hidden="1" x14ac:dyDescent="0.2">
      <c r="A3987" s="73" t="str">
        <f t="shared" si="663"/>
        <v/>
      </c>
      <c r="B3987" s="3" t="str">
        <f t="shared" si="661"/>
        <v/>
      </c>
      <c r="E3987" s="14" t="str">
        <f t="shared" si="662"/>
        <v/>
      </c>
      <c r="F3987" s="3">
        <f t="shared" ref="F3987:F4050" si="669">IF(AND(E3987&lt;&gt;"",E3986&lt;&gt;E3987),F3986+1,F3986)</f>
        <v>8</v>
      </c>
      <c r="G3987" s="3" t="str">
        <f t="shared" si="664"/>
        <v/>
      </c>
      <c r="H3987" s="3">
        <f t="shared" si="660"/>
        <v>0</v>
      </c>
      <c r="I3987" s="3" t="str">
        <f t="shared" si="665"/>
        <v/>
      </c>
      <c r="K3987" s="3">
        <f t="shared" si="666"/>
        <v>61</v>
      </c>
      <c r="L3987" s="3" t="str">
        <f t="shared" si="667"/>
        <v/>
      </c>
      <c r="N3987" s="48" t="s">
        <v>52</v>
      </c>
      <c r="O3987" s="57">
        <f t="shared" si="668"/>
        <v>1</v>
      </c>
      <c r="P3987" s="36"/>
      <c r="Q3987"/>
      <c r="R3987" s="37"/>
      <c r="S3987" s="185"/>
      <c r="T3987" s="62" t="str">
        <f>IF(N3987&lt;&gt;"Choose Race",VLOOKUP(Q3987,'Riders Names'!A$2:B$582,2,FALSE),"")</f>
        <v/>
      </c>
      <c r="U3987" s="45" t="str">
        <f>IF(P3987&gt;0,VLOOKUP(Q3987,'Riders Names'!A$2:B$582,1,FALSE),"")</f>
        <v/>
      </c>
      <c r="X3987" s="7" t="str">
        <f>IF('My Races'!$H$2="All",Q3987,CONCATENATE(Q3987,N3987))</f>
        <v>Choose Race</v>
      </c>
    </row>
    <row r="3988" spans="1:24" hidden="1" x14ac:dyDescent="0.2">
      <c r="A3988" s="73" t="str">
        <f t="shared" si="663"/>
        <v/>
      </c>
      <c r="B3988" s="3" t="str">
        <f t="shared" si="661"/>
        <v/>
      </c>
      <c r="E3988" s="14" t="str">
        <f t="shared" si="662"/>
        <v/>
      </c>
      <c r="F3988" s="3">
        <f t="shared" si="669"/>
        <v>8</v>
      </c>
      <c r="G3988" s="3" t="str">
        <f t="shared" si="664"/>
        <v/>
      </c>
      <c r="H3988" s="3">
        <f t="shared" si="660"/>
        <v>0</v>
      </c>
      <c r="I3988" s="3" t="str">
        <f t="shared" si="665"/>
        <v/>
      </c>
      <c r="K3988" s="3">
        <f t="shared" si="666"/>
        <v>61</v>
      </c>
      <c r="L3988" s="3" t="str">
        <f t="shared" si="667"/>
        <v/>
      </c>
      <c r="N3988" s="48" t="s">
        <v>52</v>
      </c>
      <c r="O3988" s="57">
        <f t="shared" si="668"/>
        <v>1</v>
      </c>
      <c r="P3988" s="36"/>
      <c r="Q3988"/>
      <c r="R3988" s="37"/>
      <c r="S3988" s="185"/>
      <c r="T3988" s="62" t="str">
        <f>IF(N3988&lt;&gt;"Choose Race",VLOOKUP(Q3988,'Riders Names'!A$2:B$582,2,FALSE),"")</f>
        <v/>
      </c>
      <c r="U3988" s="45" t="str">
        <f>IF(P3988&gt;0,VLOOKUP(Q3988,'Riders Names'!A$2:B$582,1,FALSE),"")</f>
        <v/>
      </c>
      <c r="X3988" s="7" t="str">
        <f>IF('My Races'!$H$2="All",Q3988,CONCATENATE(Q3988,N3988))</f>
        <v>Choose Race</v>
      </c>
    </row>
    <row r="3989" spans="1:24" hidden="1" x14ac:dyDescent="0.2">
      <c r="A3989" s="73" t="str">
        <f t="shared" si="663"/>
        <v/>
      </c>
      <c r="B3989" s="3" t="str">
        <f t="shared" si="661"/>
        <v/>
      </c>
      <c r="E3989" s="14" t="str">
        <f t="shared" si="662"/>
        <v/>
      </c>
      <c r="F3989" s="3">
        <f t="shared" si="669"/>
        <v>8</v>
      </c>
      <c r="G3989" s="3" t="str">
        <f t="shared" si="664"/>
        <v/>
      </c>
      <c r="H3989" s="3">
        <f t="shared" si="660"/>
        <v>0</v>
      </c>
      <c r="I3989" s="3" t="str">
        <f t="shared" si="665"/>
        <v/>
      </c>
      <c r="K3989" s="3">
        <f t="shared" si="666"/>
        <v>61</v>
      </c>
      <c r="L3989" s="3" t="str">
        <f t="shared" si="667"/>
        <v/>
      </c>
      <c r="N3989" s="48" t="s">
        <v>52</v>
      </c>
      <c r="O3989" s="57">
        <f t="shared" si="668"/>
        <v>1</v>
      </c>
      <c r="P3989" s="36"/>
      <c r="Q3989"/>
      <c r="R3989" s="37"/>
      <c r="S3989" s="185"/>
      <c r="T3989" s="62" t="str">
        <f>IF(N3989&lt;&gt;"Choose Race",VLOOKUP(Q3989,'Riders Names'!A$2:B$582,2,FALSE),"")</f>
        <v/>
      </c>
      <c r="U3989" s="45" t="str">
        <f>IF(P3989&gt;0,VLOOKUP(Q3989,'Riders Names'!A$2:B$582,1,FALSE),"")</f>
        <v/>
      </c>
      <c r="X3989" s="7" t="str">
        <f>IF('My Races'!$H$2="All",Q3989,CONCATENATE(Q3989,N3989))</f>
        <v>Choose Race</v>
      </c>
    </row>
    <row r="3990" spans="1:24" hidden="1" x14ac:dyDescent="0.2">
      <c r="A3990" s="73" t="str">
        <f t="shared" si="663"/>
        <v/>
      </c>
      <c r="B3990" s="3" t="str">
        <f t="shared" si="661"/>
        <v/>
      </c>
      <c r="E3990" s="14" t="str">
        <f t="shared" si="662"/>
        <v/>
      </c>
      <c r="F3990" s="3">
        <f t="shared" si="669"/>
        <v>8</v>
      </c>
      <c r="G3990" s="3" t="str">
        <f t="shared" si="664"/>
        <v/>
      </c>
      <c r="H3990" s="3">
        <f t="shared" si="660"/>
        <v>0</v>
      </c>
      <c r="I3990" s="3" t="str">
        <f t="shared" si="665"/>
        <v/>
      </c>
      <c r="K3990" s="3">
        <f t="shared" si="666"/>
        <v>61</v>
      </c>
      <c r="L3990" s="3" t="str">
        <f t="shared" si="667"/>
        <v/>
      </c>
      <c r="N3990" s="48" t="s">
        <v>52</v>
      </c>
      <c r="O3990" s="57">
        <f t="shared" si="668"/>
        <v>1</v>
      </c>
      <c r="P3990" s="36"/>
      <c r="Q3990"/>
      <c r="R3990" s="37"/>
      <c r="S3990" s="185"/>
      <c r="T3990" s="62" t="str">
        <f>IF(N3990&lt;&gt;"Choose Race",VLOOKUP(Q3990,'Riders Names'!A$2:B$582,2,FALSE),"")</f>
        <v/>
      </c>
      <c r="U3990" s="45" t="str">
        <f>IF(P3990&gt;0,VLOOKUP(Q3990,'Riders Names'!A$2:B$582,1,FALSE),"")</f>
        <v/>
      </c>
      <c r="X3990" s="7" t="str">
        <f>IF('My Races'!$H$2="All",Q3990,CONCATENATE(Q3990,N3990))</f>
        <v>Choose Race</v>
      </c>
    </row>
    <row r="3991" spans="1:24" hidden="1" x14ac:dyDescent="0.2">
      <c r="A3991" s="73" t="str">
        <f t="shared" si="663"/>
        <v/>
      </c>
      <c r="B3991" s="3" t="str">
        <f t="shared" si="661"/>
        <v/>
      </c>
      <c r="E3991" s="14" t="str">
        <f t="shared" si="662"/>
        <v/>
      </c>
      <c r="F3991" s="3">
        <f t="shared" si="669"/>
        <v>8</v>
      </c>
      <c r="G3991" s="3" t="str">
        <f t="shared" si="664"/>
        <v/>
      </c>
      <c r="H3991" s="3">
        <f t="shared" si="660"/>
        <v>0</v>
      </c>
      <c r="I3991" s="3" t="str">
        <f t="shared" si="665"/>
        <v/>
      </c>
      <c r="K3991" s="3">
        <f t="shared" si="666"/>
        <v>61</v>
      </c>
      <c r="L3991" s="3" t="str">
        <f t="shared" si="667"/>
        <v/>
      </c>
      <c r="N3991" s="48" t="s">
        <v>52</v>
      </c>
      <c r="O3991" s="57">
        <f t="shared" si="668"/>
        <v>1</v>
      </c>
      <c r="P3991" s="36"/>
      <c r="Q3991"/>
      <c r="R3991" s="37"/>
      <c r="S3991" s="185"/>
      <c r="T3991" s="62" t="str">
        <f>IF(N3991&lt;&gt;"Choose Race",VLOOKUP(Q3991,'Riders Names'!A$2:B$582,2,FALSE),"")</f>
        <v/>
      </c>
      <c r="U3991" s="45" t="str">
        <f>IF(P3991&gt;0,VLOOKUP(Q3991,'Riders Names'!A$2:B$582,1,FALSE),"")</f>
        <v/>
      </c>
      <c r="X3991" s="7" t="str">
        <f>IF('My Races'!$H$2="All",Q3991,CONCATENATE(Q3991,N3991))</f>
        <v>Choose Race</v>
      </c>
    </row>
    <row r="3992" spans="1:24" hidden="1" x14ac:dyDescent="0.2">
      <c r="A3992" s="73" t="str">
        <f t="shared" si="663"/>
        <v/>
      </c>
      <c r="B3992" s="3" t="str">
        <f t="shared" si="661"/>
        <v/>
      </c>
      <c r="E3992" s="14" t="str">
        <f t="shared" si="662"/>
        <v/>
      </c>
      <c r="F3992" s="3">
        <f t="shared" si="669"/>
        <v>8</v>
      </c>
      <c r="G3992" s="3" t="str">
        <f t="shared" si="664"/>
        <v/>
      </c>
      <c r="H3992" s="3">
        <f t="shared" si="660"/>
        <v>0</v>
      </c>
      <c r="I3992" s="3" t="str">
        <f t="shared" si="665"/>
        <v/>
      </c>
      <c r="K3992" s="3">
        <f t="shared" si="666"/>
        <v>61</v>
      </c>
      <c r="L3992" s="3" t="str">
        <f t="shared" si="667"/>
        <v/>
      </c>
      <c r="N3992" s="48" t="s">
        <v>52</v>
      </c>
      <c r="O3992" s="57">
        <f t="shared" si="668"/>
        <v>1</v>
      </c>
      <c r="P3992" s="36"/>
      <c r="Q3992"/>
      <c r="R3992" s="37"/>
      <c r="S3992" s="185"/>
      <c r="T3992" s="62" t="str">
        <f>IF(N3992&lt;&gt;"Choose Race",VLOOKUP(Q3992,'Riders Names'!A$2:B$582,2,FALSE),"")</f>
        <v/>
      </c>
      <c r="U3992" s="45" t="str">
        <f>IF(P3992&gt;0,VLOOKUP(Q3992,'Riders Names'!A$2:B$582,1,FALSE),"")</f>
        <v/>
      </c>
      <c r="X3992" s="7" t="str">
        <f>IF('My Races'!$H$2="All",Q3992,CONCATENATE(Q3992,N3992))</f>
        <v>Choose Race</v>
      </c>
    </row>
    <row r="3993" spans="1:24" hidden="1" x14ac:dyDescent="0.2">
      <c r="A3993" s="73" t="str">
        <f t="shared" si="663"/>
        <v/>
      </c>
      <c r="B3993" s="3" t="str">
        <f t="shared" si="661"/>
        <v/>
      </c>
      <c r="E3993" s="14" t="str">
        <f t="shared" si="662"/>
        <v/>
      </c>
      <c r="F3993" s="3">
        <f t="shared" si="669"/>
        <v>8</v>
      </c>
      <c r="G3993" s="3" t="str">
        <f t="shared" si="664"/>
        <v/>
      </c>
      <c r="H3993" s="3">
        <f t="shared" si="660"/>
        <v>0</v>
      </c>
      <c r="I3993" s="3" t="str">
        <f t="shared" si="665"/>
        <v/>
      </c>
      <c r="K3993" s="3">
        <f t="shared" si="666"/>
        <v>61</v>
      </c>
      <c r="L3993" s="3" t="str">
        <f t="shared" si="667"/>
        <v/>
      </c>
      <c r="N3993" s="48" t="s">
        <v>52</v>
      </c>
      <c r="O3993" s="57">
        <f t="shared" si="668"/>
        <v>1</v>
      </c>
      <c r="P3993" s="36"/>
      <c r="Q3993"/>
      <c r="R3993" s="37"/>
      <c r="S3993" s="185"/>
      <c r="T3993" s="62" t="str">
        <f>IF(N3993&lt;&gt;"Choose Race",VLOOKUP(Q3993,'Riders Names'!A$2:B$582,2,FALSE),"")</f>
        <v/>
      </c>
      <c r="U3993" s="45" t="str">
        <f>IF(P3993&gt;0,VLOOKUP(Q3993,'Riders Names'!A$2:B$582,1,FALSE),"")</f>
        <v/>
      </c>
      <c r="X3993" s="7" t="str">
        <f>IF('My Races'!$H$2="All",Q3993,CONCATENATE(Q3993,N3993))</f>
        <v>Choose Race</v>
      </c>
    </row>
    <row r="3994" spans="1:24" hidden="1" x14ac:dyDescent="0.2">
      <c r="A3994" s="73" t="str">
        <f t="shared" si="663"/>
        <v/>
      </c>
      <c r="B3994" s="3" t="str">
        <f t="shared" si="661"/>
        <v/>
      </c>
      <c r="E3994" s="14" t="str">
        <f t="shared" si="662"/>
        <v/>
      </c>
      <c r="F3994" s="3">
        <f t="shared" si="669"/>
        <v>8</v>
      </c>
      <c r="G3994" s="3" t="str">
        <f t="shared" si="664"/>
        <v/>
      </c>
      <c r="H3994" s="3">
        <f t="shared" si="660"/>
        <v>0</v>
      </c>
      <c r="I3994" s="3" t="str">
        <f t="shared" si="665"/>
        <v/>
      </c>
      <c r="K3994" s="3">
        <f t="shared" si="666"/>
        <v>61</v>
      </c>
      <c r="L3994" s="3" t="str">
        <f t="shared" si="667"/>
        <v/>
      </c>
      <c r="N3994" s="48" t="s">
        <v>52</v>
      </c>
      <c r="O3994" s="57">
        <f t="shared" si="668"/>
        <v>1</v>
      </c>
      <c r="P3994" s="36"/>
      <c r="Q3994"/>
      <c r="R3994" s="37"/>
      <c r="S3994" s="185"/>
      <c r="T3994" s="62" t="str">
        <f>IF(N3994&lt;&gt;"Choose Race",VLOOKUP(Q3994,'Riders Names'!A$2:B$582,2,FALSE),"")</f>
        <v/>
      </c>
      <c r="U3994" s="45" t="str">
        <f>IF(P3994&gt;0,VLOOKUP(Q3994,'Riders Names'!A$2:B$582,1,FALSE),"")</f>
        <v/>
      </c>
      <c r="X3994" s="7" t="str">
        <f>IF('My Races'!$H$2="All",Q3994,CONCATENATE(Q3994,N3994))</f>
        <v>Choose Race</v>
      </c>
    </row>
    <row r="3995" spans="1:24" hidden="1" x14ac:dyDescent="0.2">
      <c r="A3995" s="73" t="str">
        <f t="shared" si="663"/>
        <v/>
      </c>
      <c r="B3995" s="3" t="str">
        <f t="shared" si="661"/>
        <v/>
      </c>
      <c r="E3995" s="14" t="str">
        <f t="shared" si="662"/>
        <v/>
      </c>
      <c r="F3995" s="3">
        <f t="shared" si="669"/>
        <v>8</v>
      </c>
      <c r="G3995" s="3" t="str">
        <f t="shared" si="664"/>
        <v/>
      </c>
      <c r="H3995" s="3">
        <f t="shared" si="660"/>
        <v>0</v>
      </c>
      <c r="I3995" s="3" t="str">
        <f t="shared" si="665"/>
        <v/>
      </c>
      <c r="K3995" s="3">
        <f t="shared" si="666"/>
        <v>61</v>
      </c>
      <c r="L3995" s="3" t="str">
        <f t="shared" si="667"/>
        <v/>
      </c>
      <c r="N3995" s="48" t="s">
        <v>52</v>
      </c>
      <c r="O3995" s="57">
        <f t="shared" si="668"/>
        <v>1</v>
      </c>
      <c r="P3995" s="36"/>
      <c r="Q3995"/>
      <c r="R3995" s="37"/>
      <c r="S3995" s="185"/>
      <c r="T3995" s="62" t="str">
        <f>IF(N3995&lt;&gt;"Choose Race",VLOOKUP(Q3995,'Riders Names'!A$2:B$582,2,FALSE),"")</f>
        <v/>
      </c>
      <c r="U3995" s="45" t="str">
        <f>IF(P3995&gt;0,VLOOKUP(Q3995,'Riders Names'!A$2:B$582,1,FALSE),"")</f>
        <v/>
      </c>
      <c r="X3995" s="7" t="str">
        <f>IF('My Races'!$H$2="All",Q3995,CONCATENATE(Q3995,N3995))</f>
        <v>Choose Race</v>
      </c>
    </row>
    <row r="3996" spans="1:24" hidden="1" x14ac:dyDescent="0.2">
      <c r="A3996" s="73" t="str">
        <f t="shared" si="663"/>
        <v/>
      </c>
      <c r="B3996" s="3" t="str">
        <f t="shared" si="661"/>
        <v/>
      </c>
      <c r="E3996" s="14" t="str">
        <f t="shared" si="662"/>
        <v/>
      </c>
      <c r="F3996" s="3">
        <f t="shared" si="669"/>
        <v>8</v>
      </c>
      <c r="G3996" s="3" t="str">
        <f t="shared" si="664"/>
        <v/>
      </c>
      <c r="H3996" s="3">
        <f t="shared" si="660"/>
        <v>0</v>
      </c>
      <c r="I3996" s="3" t="str">
        <f t="shared" si="665"/>
        <v/>
      </c>
      <c r="K3996" s="3">
        <f t="shared" si="666"/>
        <v>61</v>
      </c>
      <c r="L3996" s="3" t="str">
        <f t="shared" si="667"/>
        <v/>
      </c>
      <c r="N3996" s="48" t="s">
        <v>52</v>
      </c>
      <c r="O3996" s="57">
        <f t="shared" si="668"/>
        <v>1</v>
      </c>
      <c r="P3996" s="36"/>
      <c r="Q3996"/>
      <c r="R3996" s="37"/>
      <c r="S3996" s="185"/>
      <c r="T3996" s="62" t="str">
        <f>IF(N3996&lt;&gt;"Choose Race",VLOOKUP(Q3996,'Riders Names'!A$2:B$582,2,FALSE),"")</f>
        <v/>
      </c>
      <c r="U3996" s="45" t="str">
        <f>IF(P3996&gt;0,VLOOKUP(Q3996,'Riders Names'!A$2:B$582,1,FALSE),"")</f>
        <v/>
      </c>
      <c r="X3996" s="7" t="str">
        <f>IF('My Races'!$H$2="All",Q3996,CONCATENATE(Q3996,N3996))</f>
        <v>Choose Race</v>
      </c>
    </row>
    <row r="3997" spans="1:24" hidden="1" x14ac:dyDescent="0.2">
      <c r="A3997" s="73" t="str">
        <f t="shared" si="663"/>
        <v/>
      </c>
      <c r="B3997" s="3" t="str">
        <f t="shared" si="661"/>
        <v/>
      </c>
      <c r="E3997" s="14" t="str">
        <f t="shared" si="662"/>
        <v/>
      </c>
      <c r="F3997" s="3">
        <f t="shared" si="669"/>
        <v>8</v>
      </c>
      <c r="G3997" s="3" t="str">
        <f t="shared" si="664"/>
        <v/>
      </c>
      <c r="H3997" s="3">
        <f t="shared" si="660"/>
        <v>0</v>
      </c>
      <c r="I3997" s="3" t="str">
        <f t="shared" si="665"/>
        <v/>
      </c>
      <c r="K3997" s="3">
        <f t="shared" si="666"/>
        <v>61</v>
      </c>
      <c r="L3997" s="3" t="str">
        <f t="shared" si="667"/>
        <v/>
      </c>
      <c r="N3997" s="48" t="s">
        <v>52</v>
      </c>
      <c r="O3997" s="57">
        <f t="shared" si="668"/>
        <v>1</v>
      </c>
      <c r="P3997" s="36"/>
      <c r="Q3997"/>
      <c r="R3997" s="37"/>
      <c r="S3997" s="185"/>
      <c r="T3997" s="62" t="str">
        <f>IF(N3997&lt;&gt;"Choose Race",VLOOKUP(Q3997,'Riders Names'!A$2:B$582,2,FALSE),"")</f>
        <v/>
      </c>
      <c r="U3997" s="45" t="str">
        <f>IF(P3997&gt;0,VLOOKUP(Q3997,'Riders Names'!A$2:B$582,1,FALSE),"")</f>
        <v/>
      </c>
      <c r="X3997" s="7" t="str">
        <f>IF('My Races'!$H$2="All",Q3997,CONCATENATE(Q3997,N3997))</f>
        <v>Choose Race</v>
      </c>
    </row>
    <row r="3998" spans="1:24" hidden="1" x14ac:dyDescent="0.2">
      <c r="A3998" s="73" t="str">
        <f t="shared" si="663"/>
        <v/>
      </c>
      <c r="B3998" s="3" t="str">
        <f t="shared" si="661"/>
        <v/>
      </c>
      <c r="E3998" s="14" t="str">
        <f t="shared" si="662"/>
        <v/>
      </c>
      <c r="F3998" s="3">
        <f t="shared" si="669"/>
        <v>8</v>
      </c>
      <c r="G3998" s="3" t="str">
        <f t="shared" si="664"/>
        <v/>
      </c>
      <c r="H3998" s="3">
        <f t="shared" si="660"/>
        <v>0</v>
      </c>
      <c r="I3998" s="3" t="str">
        <f t="shared" si="665"/>
        <v/>
      </c>
      <c r="K3998" s="3">
        <f t="shared" si="666"/>
        <v>61</v>
      </c>
      <c r="L3998" s="3" t="str">
        <f t="shared" si="667"/>
        <v/>
      </c>
      <c r="N3998" s="48" t="s">
        <v>52</v>
      </c>
      <c r="O3998" s="57">
        <f t="shared" si="668"/>
        <v>1</v>
      </c>
      <c r="P3998" s="36"/>
      <c r="Q3998"/>
      <c r="R3998" s="37"/>
      <c r="S3998" s="185"/>
      <c r="T3998" s="62" t="str">
        <f>IF(N3998&lt;&gt;"Choose Race",VLOOKUP(Q3998,'Riders Names'!A$2:B$582,2,FALSE),"")</f>
        <v/>
      </c>
      <c r="U3998" s="45" t="str">
        <f>IF(P3998&gt;0,VLOOKUP(Q3998,'Riders Names'!A$2:B$582,1,FALSE),"")</f>
        <v/>
      </c>
      <c r="X3998" s="7" t="str">
        <f>IF('My Races'!$H$2="All",Q3998,CONCATENATE(Q3998,N3998))</f>
        <v>Choose Race</v>
      </c>
    </row>
    <row r="3999" spans="1:24" hidden="1" x14ac:dyDescent="0.2">
      <c r="A3999" s="73" t="str">
        <f t="shared" si="663"/>
        <v/>
      </c>
      <c r="B3999" s="3" t="str">
        <f t="shared" si="661"/>
        <v/>
      </c>
      <c r="E3999" s="14" t="str">
        <f t="shared" si="662"/>
        <v/>
      </c>
      <c r="F3999" s="3">
        <f t="shared" si="669"/>
        <v>8</v>
      </c>
      <c r="G3999" s="3" t="str">
        <f t="shared" si="664"/>
        <v/>
      </c>
      <c r="H3999" s="3">
        <f t="shared" si="660"/>
        <v>0</v>
      </c>
      <c r="I3999" s="3" t="str">
        <f t="shared" si="665"/>
        <v/>
      </c>
      <c r="K3999" s="3">
        <f t="shared" si="666"/>
        <v>61</v>
      </c>
      <c r="L3999" s="3" t="str">
        <f t="shared" si="667"/>
        <v/>
      </c>
      <c r="N3999" s="48" t="s">
        <v>52</v>
      </c>
      <c r="O3999" s="57">
        <f t="shared" si="668"/>
        <v>1</v>
      </c>
      <c r="P3999" s="36"/>
      <c r="Q3999"/>
      <c r="R3999" s="37"/>
      <c r="S3999" s="185"/>
      <c r="T3999" s="62" t="str">
        <f>IF(N3999&lt;&gt;"Choose Race",VLOOKUP(Q3999,'Riders Names'!A$2:B$582,2,FALSE),"")</f>
        <v/>
      </c>
      <c r="U3999" s="45" t="str">
        <f>IF(P3999&gt;0,VLOOKUP(Q3999,'Riders Names'!A$2:B$582,1,FALSE),"")</f>
        <v/>
      </c>
      <c r="X3999" s="7" t="str">
        <f>IF('My Races'!$H$2="All",Q3999,CONCATENATE(Q3999,N3999))</f>
        <v>Choose Race</v>
      </c>
    </row>
    <row r="4000" spans="1:24" hidden="1" x14ac:dyDescent="0.2">
      <c r="A4000" s="73" t="str">
        <f t="shared" si="663"/>
        <v/>
      </c>
      <c r="B4000" s="3" t="str">
        <f t="shared" si="661"/>
        <v/>
      </c>
      <c r="E4000" s="14" t="str">
        <f t="shared" si="662"/>
        <v/>
      </c>
      <c r="F4000" s="3">
        <f t="shared" si="669"/>
        <v>8</v>
      </c>
      <c r="G4000" s="3" t="str">
        <f t="shared" si="664"/>
        <v/>
      </c>
      <c r="H4000" s="3">
        <f t="shared" si="660"/>
        <v>0</v>
      </c>
      <c r="I4000" s="3" t="str">
        <f t="shared" si="665"/>
        <v/>
      </c>
      <c r="K4000" s="3">
        <f t="shared" si="666"/>
        <v>61</v>
      </c>
      <c r="L4000" s="3" t="str">
        <f t="shared" si="667"/>
        <v/>
      </c>
      <c r="N4000" s="48" t="s">
        <v>52</v>
      </c>
      <c r="O4000" s="57">
        <f t="shared" si="668"/>
        <v>1</v>
      </c>
      <c r="P4000" s="36"/>
      <c r="Q4000"/>
      <c r="R4000" s="37"/>
      <c r="S4000" s="185"/>
      <c r="T4000" s="62" t="str">
        <f>IF(N4000&lt;&gt;"Choose Race",VLOOKUP(Q4000,'Riders Names'!A$2:B$582,2,FALSE),"")</f>
        <v/>
      </c>
      <c r="U4000" s="45" t="str">
        <f>IF(P4000&gt;0,VLOOKUP(Q4000,'Riders Names'!A$2:B$582,1,FALSE),"")</f>
        <v/>
      </c>
      <c r="X4000" s="7" t="str">
        <f>IF('My Races'!$H$2="All",Q4000,CONCATENATE(Q4000,N4000))</f>
        <v>Choose Race</v>
      </c>
    </row>
    <row r="4001" spans="1:24" hidden="1" x14ac:dyDescent="0.2">
      <c r="A4001" s="73" t="str">
        <f t="shared" si="663"/>
        <v/>
      </c>
      <c r="B4001" s="3" t="str">
        <f t="shared" si="661"/>
        <v/>
      </c>
      <c r="E4001" s="14" t="str">
        <f t="shared" si="662"/>
        <v/>
      </c>
      <c r="F4001" s="3">
        <f t="shared" si="669"/>
        <v>8</v>
      </c>
      <c r="G4001" s="3" t="str">
        <f t="shared" si="664"/>
        <v/>
      </c>
      <c r="H4001" s="3">
        <f t="shared" si="660"/>
        <v>0</v>
      </c>
      <c r="I4001" s="3" t="str">
        <f t="shared" si="665"/>
        <v/>
      </c>
      <c r="K4001" s="3">
        <f t="shared" si="666"/>
        <v>61</v>
      </c>
      <c r="L4001" s="3" t="str">
        <f t="shared" si="667"/>
        <v/>
      </c>
      <c r="N4001" s="48" t="s">
        <v>52</v>
      </c>
      <c r="O4001" s="57">
        <f t="shared" si="668"/>
        <v>1</v>
      </c>
      <c r="P4001" s="36"/>
      <c r="Q4001"/>
      <c r="R4001" s="37"/>
      <c r="S4001" s="185"/>
      <c r="T4001" s="62" t="str">
        <f>IF(N4001&lt;&gt;"Choose Race",VLOOKUP(Q4001,'Riders Names'!A$2:B$582,2,FALSE),"")</f>
        <v/>
      </c>
      <c r="U4001" s="45" t="str">
        <f>IF(P4001&gt;0,VLOOKUP(Q4001,'Riders Names'!A$2:B$582,1,FALSE),"")</f>
        <v/>
      </c>
      <c r="X4001" s="7" t="str">
        <f>IF('My Races'!$H$2="All",Q4001,CONCATENATE(Q4001,N4001))</f>
        <v>Choose Race</v>
      </c>
    </row>
    <row r="4002" spans="1:24" hidden="1" x14ac:dyDescent="0.2">
      <c r="A4002" s="73" t="str">
        <f t="shared" si="663"/>
        <v/>
      </c>
      <c r="B4002" s="3" t="str">
        <f t="shared" si="661"/>
        <v/>
      </c>
      <c r="E4002" s="14" t="str">
        <f t="shared" si="662"/>
        <v/>
      </c>
      <c r="F4002" s="3">
        <f t="shared" si="669"/>
        <v>8</v>
      </c>
      <c r="G4002" s="3" t="str">
        <f t="shared" si="664"/>
        <v/>
      </c>
      <c r="H4002" s="3">
        <f t="shared" si="660"/>
        <v>0</v>
      </c>
      <c r="I4002" s="3" t="str">
        <f t="shared" si="665"/>
        <v/>
      </c>
      <c r="K4002" s="3">
        <f t="shared" si="666"/>
        <v>61</v>
      </c>
      <c r="L4002" s="3" t="str">
        <f t="shared" si="667"/>
        <v/>
      </c>
      <c r="N4002" s="48" t="s">
        <v>52</v>
      </c>
      <c r="O4002" s="57">
        <f t="shared" si="668"/>
        <v>1</v>
      </c>
      <c r="P4002" s="36"/>
      <c r="Q4002"/>
      <c r="R4002" s="37"/>
      <c r="S4002" s="185"/>
      <c r="T4002" s="62" t="str">
        <f>IF(N4002&lt;&gt;"Choose Race",VLOOKUP(Q4002,'Riders Names'!A$2:B$582,2,FALSE),"")</f>
        <v/>
      </c>
      <c r="U4002" s="45" t="str">
        <f>IF(P4002&gt;0,VLOOKUP(Q4002,'Riders Names'!A$2:B$582,1,FALSE),"")</f>
        <v/>
      </c>
      <c r="X4002" s="7" t="str">
        <f>IF('My Races'!$H$2="All",Q4002,CONCATENATE(Q4002,N4002))</f>
        <v>Choose Race</v>
      </c>
    </row>
    <row r="4003" spans="1:24" hidden="1" x14ac:dyDescent="0.2">
      <c r="A4003" s="73" t="str">
        <f t="shared" si="663"/>
        <v/>
      </c>
      <c r="B4003" s="3" t="str">
        <f t="shared" si="661"/>
        <v/>
      </c>
      <c r="E4003" s="14" t="str">
        <f t="shared" si="662"/>
        <v/>
      </c>
      <c r="F4003" s="3">
        <f t="shared" si="669"/>
        <v>8</v>
      </c>
      <c r="G4003" s="3" t="str">
        <f t="shared" si="664"/>
        <v/>
      </c>
      <c r="H4003" s="3">
        <f t="shared" ref="H4003:H4066" si="670">IF(AND(N4003=$AA$11,P4003=$AE$11),H4002+1,H4002)</f>
        <v>0</v>
      </c>
      <c r="I4003" s="3" t="str">
        <f t="shared" si="665"/>
        <v/>
      </c>
      <c r="K4003" s="3">
        <f t="shared" si="666"/>
        <v>61</v>
      </c>
      <c r="L4003" s="3" t="str">
        <f t="shared" si="667"/>
        <v/>
      </c>
      <c r="N4003" s="48" t="s">
        <v>52</v>
      </c>
      <c r="O4003" s="57">
        <f t="shared" si="668"/>
        <v>1</v>
      </c>
      <c r="P4003" s="36"/>
      <c r="Q4003"/>
      <c r="R4003" s="37"/>
      <c r="S4003" s="185"/>
      <c r="T4003" s="62" t="str">
        <f>IF(N4003&lt;&gt;"Choose Race",VLOOKUP(Q4003,'Riders Names'!A$2:B$582,2,FALSE),"")</f>
        <v/>
      </c>
      <c r="U4003" s="45" t="str">
        <f>IF(P4003&gt;0,VLOOKUP(Q4003,'Riders Names'!A$2:B$582,1,FALSE),"")</f>
        <v/>
      </c>
      <c r="X4003" s="7" t="str">
        <f>IF('My Races'!$H$2="All",Q4003,CONCATENATE(Q4003,N4003))</f>
        <v>Choose Race</v>
      </c>
    </row>
    <row r="4004" spans="1:24" hidden="1" x14ac:dyDescent="0.2">
      <c r="A4004" s="73" t="str">
        <f t="shared" si="663"/>
        <v/>
      </c>
      <c r="B4004" s="3" t="str">
        <f t="shared" si="661"/>
        <v/>
      </c>
      <c r="E4004" s="14" t="str">
        <f t="shared" si="662"/>
        <v/>
      </c>
      <c r="F4004" s="3">
        <f t="shared" si="669"/>
        <v>8</v>
      </c>
      <c r="G4004" s="3" t="str">
        <f t="shared" si="664"/>
        <v/>
      </c>
      <c r="H4004" s="3">
        <f t="shared" si="670"/>
        <v>0</v>
      </c>
      <c r="I4004" s="3" t="str">
        <f t="shared" si="665"/>
        <v/>
      </c>
      <c r="K4004" s="3">
        <f t="shared" si="666"/>
        <v>61</v>
      </c>
      <c r="L4004" s="3" t="str">
        <f t="shared" si="667"/>
        <v/>
      </c>
      <c r="N4004" s="48" t="s">
        <v>52</v>
      </c>
      <c r="O4004" s="57">
        <f t="shared" si="668"/>
        <v>1</v>
      </c>
      <c r="P4004" s="36"/>
      <c r="Q4004"/>
      <c r="R4004" s="37"/>
      <c r="S4004" s="185"/>
      <c r="T4004" s="62" t="str">
        <f>IF(N4004&lt;&gt;"Choose Race",VLOOKUP(Q4004,'Riders Names'!A$2:B$582,2,FALSE),"")</f>
        <v/>
      </c>
      <c r="U4004" s="45" t="str">
        <f>IF(P4004&gt;0,VLOOKUP(Q4004,'Riders Names'!A$2:B$582,1,FALSE),"")</f>
        <v/>
      </c>
      <c r="X4004" s="7" t="str">
        <f>IF('My Races'!$H$2="All",Q4004,CONCATENATE(Q4004,N4004))</f>
        <v>Choose Race</v>
      </c>
    </row>
    <row r="4005" spans="1:24" hidden="1" x14ac:dyDescent="0.2">
      <c r="A4005" s="73" t="str">
        <f t="shared" si="663"/>
        <v/>
      </c>
      <c r="B4005" s="3" t="str">
        <f t="shared" si="661"/>
        <v/>
      </c>
      <c r="E4005" s="14" t="str">
        <f t="shared" si="662"/>
        <v/>
      </c>
      <c r="F4005" s="3">
        <f t="shared" si="669"/>
        <v>8</v>
      </c>
      <c r="G4005" s="3" t="str">
        <f t="shared" si="664"/>
        <v/>
      </c>
      <c r="H4005" s="3">
        <f t="shared" si="670"/>
        <v>0</v>
      </c>
      <c r="I4005" s="3" t="str">
        <f t="shared" si="665"/>
        <v/>
      </c>
      <c r="K4005" s="3">
        <f t="shared" si="666"/>
        <v>61</v>
      </c>
      <c r="L4005" s="3" t="str">
        <f t="shared" si="667"/>
        <v/>
      </c>
      <c r="N4005" s="48" t="s">
        <v>52</v>
      </c>
      <c r="O4005" s="57">
        <f t="shared" si="668"/>
        <v>1</v>
      </c>
      <c r="P4005" s="36"/>
      <c r="Q4005"/>
      <c r="R4005" s="37"/>
      <c r="S4005" s="185"/>
      <c r="T4005" s="62" t="str">
        <f>IF(N4005&lt;&gt;"Choose Race",VLOOKUP(Q4005,'Riders Names'!A$2:B$582,2,FALSE),"")</f>
        <v/>
      </c>
      <c r="U4005" s="45" t="str">
        <f>IF(P4005&gt;0,VLOOKUP(Q4005,'Riders Names'!A$2:B$582,1,FALSE),"")</f>
        <v/>
      </c>
      <c r="X4005" s="7" t="str">
        <f>IF('My Races'!$H$2="All",Q4005,CONCATENATE(Q4005,N4005))</f>
        <v>Choose Race</v>
      </c>
    </row>
    <row r="4006" spans="1:24" hidden="1" x14ac:dyDescent="0.2">
      <c r="A4006" s="73" t="str">
        <f t="shared" si="663"/>
        <v/>
      </c>
      <c r="B4006" s="3" t="str">
        <f t="shared" si="661"/>
        <v/>
      </c>
      <c r="E4006" s="14" t="str">
        <f t="shared" si="662"/>
        <v/>
      </c>
      <c r="F4006" s="3">
        <f t="shared" si="669"/>
        <v>8</v>
      </c>
      <c r="G4006" s="3" t="str">
        <f t="shared" si="664"/>
        <v/>
      </c>
      <c r="H4006" s="3">
        <f t="shared" si="670"/>
        <v>0</v>
      </c>
      <c r="I4006" s="3" t="str">
        <f t="shared" si="665"/>
        <v/>
      </c>
      <c r="K4006" s="3">
        <f t="shared" si="666"/>
        <v>61</v>
      </c>
      <c r="L4006" s="3" t="str">
        <f t="shared" si="667"/>
        <v/>
      </c>
      <c r="N4006" s="48" t="s">
        <v>52</v>
      </c>
      <c r="O4006" s="57">
        <f t="shared" si="668"/>
        <v>1</v>
      </c>
      <c r="P4006" s="36"/>
      <c r="Q4006"/>
      <c r="R4006" s="37"/>
      <c r="S4006" s="185"/>
      <c r="T4006" s="62" t="str">
        <f>IF(N4006&lt;&gt;"Choose Race",VLOOKUP(Q4006,'Riders Names'!A$2:B$582,2,FALSE),"")</f>
        <v/>
      </c>
      <c r="U4006" s="45" t="str">
        <f>IF(P4006&gt;0,VLOOKUP(Q4006,'Riders Names'!A$2:B$582,1,FALSE),"")</f>
        <v/>
      </c>
      <c r="X4006" s="7" t="str">
        <f>IF('My Races'!$H$2="All",Q4006,CONCATENATE(Q4006,N4006))</f>
        <v>Choose Race</v>
      </c>
    </row>
    <row r="4007" spans="1:24" hidden="1" x14ac:dyDescent="0.2">
      <c r="A4007" s="73" t="str">
        <f t="shared" si="663"/>
        <v/>
      </c>
      <c r="B4007" s="3" t="str">
        <f t="shared" si="661"/>
        <v/>
      </c>
      <c r="E4007" s="14" t="str">
        <f t="shared" si="662"/>
        <v/>
      </c>
      <c r="F4007" s="3">
        <f t="shared" si="669"/>
        <v>8</v>
      </c>
      <c r="G4007" s="3" t="str">
        <f t="shared" si="664"/>
        <v/>
      </c>
      <c r="H4007" s="3">
        <f t="shared" si="670"/>
        <v>0</v>
      </c>
      <c r="I4007" s="3" t="str">
        <f t="shared" si="665"/>
        <v/>
      </c>
      <c r="K4007" s="3">
        <f t="shared" si="666"/>
        <v>61</v>
      </c>
      <c r="L4007" s="3" t="str">
        <f t="shared" si="667"/>
        <v/>
      </c>
      <c r="N4007" s="48" t="s">
        <v>52</v>
      </c>
      <c r="O4007" s="57">
        <f t="shared" si="668"/>
        <v>1</v>
      </c>
      <c r="P4007" s="36"/>
      <c r="Q4007"/>
      <c r="R4007" s="37"/>
      <c r="S4007" s="185"/>
      <c r="T4007" s="62" t="str">
        <f>IF(N4007&lt;&gt;"Choose Race",VLOOKUP(Q4007,'Riders Names'!A$2:B$582,2,FALSE),"")</f>
        <v/>
      </c>
      <c r="U4007" s="45" t="str">
        <f>IF(P4007&gt;0,VLOOKUP(Q4007,'Riders Names'!A$2:B$582,1,FALSE),"")</f>
        <v/>
      </c>
      <c r="X4007" s="7" t="str">
        <f>IF('My Races'!$H$2="All",Q4007,CONCATENATE(Q4007,N4007))</f>
        <v>Choose Race</v>
      </c>
    </row>
    <row r="4008" spans="1:24" hidden="1" x14ac:dyDescent="0.2">
      <c r="A4008" s="73" t="str">
        <f t="shared" si="663"/>
        <v/>
      </c>
      <c r="B4008" s="3" t="str">
        <f t="shared" si="661"/>
        <v/>
      </c>
      <c r="E4008" s="14" t="str">
        <f t="shared" si="662"/>
        <v/>
      </c>
      <c r="F4008" s="3">
        <f t="shared" si="669"/>
        <v>8</v>
      </c>
      <c r="G4008" s="3" t="str">
        <f t="shared" si="664"/>
        <v/>
      </c>
      <c r="H4008" s="3">
        <f t="shared" si="670"/>
        <v>0</v>
      </c>
      <c r="I4008" s="3" t="str">
        <f t="shared" si="665"/>
        <v/>
      </c>
      <c r="K4008" s="3">
        <f t="shared" si="666"/>
        <v>61</v>
      </c>
      <c r="L4008" s="3" t="str">
        <f t="shared" si="667"/>
        <v/>
      </c>
      <c r="N4008" s="48" t="s">
        <v>52</v>
      </c>
      <c r="O4008" s="57">
        <f t="shared" si="668"/>
        <v>1</v>
      </c>
      <c r="P4008" s="36"/>
      <c r="Q4008"/>
      <c r="R4008" s="37"/>
      <c r="S4008" s="185"/>
      <c r="T4008" s="62" t="str">
        <f>IF(N4008&lt;&gt;"Choose Race",VLOOKUP(Q4008,'Riders Names'!A$2:B$582,2,FALSE),"")</f>
        <v/>
      </c>
      <c r="U4008" s="45" t="str">
        <f>IF(P4008&gt;0,VLOOKUP(Q4008,'Riders Names'!A$2:B$582,1,FALSE),"")</f>
        <v/>
      </c>
      <c r="X4008" s="7" t="str">
        <f>IF('My Races'!$H$2="All",Q4008,CONCATENATE(Q4008,N4008))</f>
        <v>Choose Race</v>
      </c>
    </row>
    <row r="4009" spans="1:24" hidden="1" x14ac:dyDescent="0.2">
      <c r="A4009" s="73" t="str">
        <f t="shared" si="663"/>
        <v/>
      </c>
      <c r="B4009" s="3" t="str">
        <f t="shared" si="661"/>
        <v/>
      </c>
      <c r="E4009" s="14" t="str">
        <f t="shared" si="662"/>
        <v/>
      </c>
      <c r="F4009" s="3">
        <f t="shared" si="669"/>
        <v>8</v>
      </c>
      <c r="G4009" s="3" t="str">
        <f t="shared" si="664"/>
        <v/>
      </c>
      <c r="H4009" s="3">
        <f t="shared" si="670"/>
        <v>0</v>
      </c>
      <c r="I4009" s="3" t="str">
        <f t="shared" si="665"/>
        <v/>
      </c>
      <c r="K4009" s="3">
        <f t="shared" si="666"/>
        <v>61</v>
      </c>
      <c r="L4009" s="3" t="str">
        <f t="shared" si="667"/>
        <v/>
      </c>
      <c r="N4009" s="48" t="s">
        <v>52</v>
      </c>
      <c r="O4009" s="57">
        <f t="shared" si="668"/>
        <v>1</v>
      </c>
      <c r="P4009" s="36"/>
      <c r="Q4009"/>
      <c r="R4009" s="37"/>
      <c r="S4009" s="185"/>
      <c r="T4009" s="62" t="str">
        <f>IF(N4009&lt;&gt;"Choose Race",VLOOKUP(Q4009,'Riders Names'!A$2:B$582,2,FALSE),"")</f>
        <v/>
      </c>
      <c r="U4009" s="45" t="str">
        <f>IF(P4009&gt;0,VLOOKUP(Q4009,'Riders Names'!A$2:B$582,1,FALSE),"")</f>
        <v/>
      </c>
      <c r="X4009" s="7" t="str">
        <f>IF('My Races'!$H$2="All",Q4009,CONCATENATE(Q4009,N4009))</f>
        <v>Choose Race</v>
      </c>
    </row>
    <row r="4010" spans="1:24" hidden="1" x14ac:dyDescent="0.2">
      <c r="A4010" s="73" t="str">
        <f t="shared" si="663"/>
        <v/>
      </c>
      <c r="B4010" s="3" t="str">
        <f t="shared" si="661"/>
        <v/>
      </c>
      <c r="E4010" s="14" t="str">
        <f t="shared" si="662"/>
        <v/>
      </c>
      <c r="F4010" s="3">
        <f t="shared" si="669"/>
        <v>8</v>
      </c>
      <c r="G4010" s="3" t="str">
        <f t="shared" si="664"/>
        <v/>
      </c>
      <c r="H4010" s="3">
        <f t="shared" si="670"/>
        <v>0</v>
      </c>
      <c r="I4010" s="3" t="str">
        <f t="shared" si="665"/>
        <v/>
      </c>
      <c r="K4010" s="3">
        <f t="shared" si="666"/>
        <v>61</v>
      </c>
      <c r="L4010" s="3" t="str">
        <f t="shared" si="667"/>
        <v/>
      </c>
      <c r="N4010" s="48" t="s">
        <v>52</v>
      </c>
      <c r="O4010" s="57">
        <f t="shared" si="668"/>
        <v>1</v>
      </c>
      <c r="P4010" s="36"/>
      <c r="Q4010"/>
      <c r="R4010" s="37"/>
      <c r="S4010" s="185"/>
      <c r="T4010" s="62" t="str">
        <f>IF(N4010&lt;&gt;"Choose Race",VLOOKUP(Q4010,'Riders Names'!A$2:B$582,2,FALSE),"")</f>
        <v/>
      </c>
      <c r="U4010" s="45" t="str">
        <f>IF(P4010&gt;0,VLOOKUP(Q4010,'Riders Names'!A$2:B$582,1,FALSE),"")</f>
        <v/>
      </c>
      <c r="X4010" s="7" t="str">
        <f>IF('My Races'!$H$2="All",Q4010,CONCATENATE(Q4010,N4010))</f>
        <v>Choose Race</v>
      </c>
    </row>
    <row r="4011" spans="1:24" hidden="1" x14ac:dyDescent="0.2">
      <c r="A4011" s="73" t="str">
        <f t="shared" si="663"/>
        <v/>
      </c>
      <c r="B4011" s="3" t="str">
        <f t="shared" si="661"/>
        <v/>
      </c>
      <c r="E4011" s="14" t="str">
        <f t="shared" si="662"/>
        <v/>
      </c>
      <c r="F4011" s="3">
        <f t="shared" si="669"/>
        <v>8</v>
      </c>
      <c r="G4011" s="3" t="str">
        <f t="shared" si="664"/>
        <v/>
      </c>
      <c r="H4011" s="3">
        <f t="shared" si="670"/>
        <v>0</v>
      </c>
      <c r="I4011" s="3" t="str">
        <f t="shared" si="665"/>
        <v/>
      </c>
      <c r="K4011" s="3">
        <f t="shared" si="666"/>
        <v>61</v>
      </c>
      <c r="L4011" s="3" t="str">
        <f t="shared" si="667"/>
        <v/>
      </c>
      <c r="N4011" s="48" t="s">
        <v>52</v>
      </c>
      <c r="O4011" s="57">
        <f t="shared" si="668"/>
        <v>1</v>
      </c>
      <c r="P4011" s="36"/>
      <c r="Q4011"/>
      <c r="R4011" s="37"/>
      <c r="S4011" s="185"/>
      <c r="T4011" s="62" t="str">
        <f>IF(N4011&lt;&gt;"Choose Race",VLOOKUP(Q4011,'Riders Names'!A$2:B$582,2,FALSE),"")</f>
        <v/>
      </c>
      <c r="U4011" s="45" t="str">
        <f>IF(P4011&gt;0,VLOOKUP(Q4011,'Riders Names'!A$2:B$582,1,FALSE),"")</f>
        <v/>
      </c>
      <c r="X4011" s="7" t="str">
        <f>IF('My Races'!$H$2="All",Q4011,CONCATENATE(Q4011,N4011))</f>
        <v>Choose Race</v>
      </c>
    </row>
    <row r="4012" spans="1:24" hidden="1" x14ac:dyDescent="0.2">
      <c r="A4012" s="73" t="str">
        <f t="shared" si="663"/>
        <v/>
      </c>
      <c r="B4012" s="3" t="str">
        <f t="shared" si="661"/>
        <v/>
      </c>
      <c r="E4012" s="14" t="str">
        <f t="shared" si="662"/>
        <v/>
      </c>
      <c r="F4012" s="3">
        <f t="shared" si="669"/>
        <v>8</v>
      </c>
      <c r="G4012" s="3" t="str">
        <f t="shared" si="664"/>
        <v/>
      </c>
      <c r="H4012" s="3">
        <f t="shared" si="670"/>
        <v>0</v>
      </c>
      <c r="I4012" s="3" t="str">
        <f t="shared" si="665"/>
        <v/>
      </c>
      <c r="K4012" s="3">
        <f t="shared" si="666"/>
        <v>61</v>
      </c>
      <c r="L4012" s="3" t="str">
        <f t="shared" si="667"/>
        <v/>
      </c>
      <c r="N4012" s="48" t="s">
        <v>52</v>
      </c>
      <c r="O4012" s="57">
        <f t="shared" si="668"/>
        <v>1</v>
      </c>
      <c r="P4012" s="36"/>
      <c r="Q4012"/>
      <c r="R4012" s="37"/>
      <c r="S4012" s="185"/>
      <c r="T4012" s="62" t="str">
        <f>IF(N4012&lt;&gt;"Choose Race",VLOOKUP(Q4012,'Riders Names'!A$2:B$582,2,FALSE),"")</f>
        <v/>
      </c>
      <c r="U4012" s="45" t="str">
        <f>IF(P4012&gt;0,VLOOKUP(Q4012,'Riders Names'!A$2:B$582,1,FALSE),"")</f>
        <v/>
      </c>
      <c r="X4012" s="7" t="str">
        <f>IF('My Races'!$H$2="All",Q4012,CONCATENATE(Q4012,N4012))</f>
        <v>Choose Race</v>
      </c>
    </row>
    <row r="4013" spans="1:24" hidden="1" x14ac:dyDescent="0.2">
      <c r="A4013" s="73" t="str">
        <f t="shared" si="663"/>
        <v/>
      </c>
      <c r="B4013" s="3" t="str">
        <f t="shared" si="661"/>
        <v/>
      </c>
      <c r="E4013" s="14" t="str">
        <f t="shared" si="662"/>
        <v/>
      </c>
      <c r="F4013" s="3">
        <f t="shared" si="669"/>
        <v>8</v>
      </c>
      <c r="G4013" s="3" t="str">
        <f t="shared" si="664"/>
        <v/>
      </c>
      <c r="H4013" s="3">
        <f t="shared" si="670"/>
        <v>0</v>
      </c>
      <c r="I4013" s="3" t="str">
        <f t="shared" si="665"/>
        <v/>
      </c>
      <c r="K4013" s="3">
        <f t="shared" si="666"/>
        <v>61</v>
      </c>
      <c r="L4013" s="3" t="str">
        <f t="shared" si="667"/>
        <v/>
      </c>
      <c r="N4013" s="48" t="s">
        <v>52</v>
      </c>
      <c r="O4013" s="57">
        <f t="shared" si="668"/>
        <v>1</v>
      </c>
      <c r="P4013" s="36"/>
      <c r="Q4013"/>
      <c r="R4013" s="37"/>
      <c r="S4013" s="185"/>
      <c r="T4013" s="62" t="str">
        <f>IF(N4013&lt;&gt;"Choose Race",VLOOKUP(Q4013,'Riders Names'!A$2:B$582,2,FALSE),"")</f>
        <v/>
      </c>
      <c r="U4013" s="45" t="str">
        <f>IF(P4013&gt;0,VLOOKUP(Q4013,'Riders Names'!A$2:B$582,1,FALSE),"")</f>
        <v/>
      </c>
      <c r="X4013" s="7" t="str">
        <f>IF('My Races'!$H$2="All",Q4013,CONCATENATE(Q4013,N4013))</f>
        <v>Choose Race</v>
      </c>
    </row>
    <row r="4014" spans="1:24" hidden="1" x14ac:dyDescent="0.2">
      <c r="A4014" s="73" t="str">
        <f t="shared" si="663"/>
        <v/>
      </c>
      <c r="B4014" s="3" t="str">
        <f t="shared" si="661"/>
        <v/>
      </c>
      <c r="E4014" s="14" t="str">
        <f t="shared" si="662"/>
        <v/>
      </c>
      <c r="F4014" s="3">
        <f t="shared" si="669"/>
        <v>8</v>
      </c>
      <c r="G4014" s="3" t="str">
        <f t="shared" si="664"/>
        <v/>
      </c>
      <c r="H4014" s="3">
        <f t="shared" si="670"/>
        <v>0</v>
      </c>
      <c r="I4014" s="3" t="str">
        <f t="shared" si="665"/>
        <v/>
      </c>
      <c r="K4014" s="3">
        <f t="shared" si="666"/>
        <v>61</v>
      </c>
      <c r="L4014" s="3" t="str">
        <f t="shared" si="667"/>
        <v/>
      </c>
      <c r="N4014" s="48" t="s">
        <v>52</v>
      </c>
      <c r="O4014" s="57">
        <f t="shared" si="668"/>
        <v>1</v>
      </c>
      <c r="P4014" s="36"/>
      <c r="Q4014"/>
      <c r="R4014" s="37"/>
      <c r="S4014" s="185"/>
      <c r="T4014" s="62" t="str">
        <f>IF(N4014&lt;&gt;"Choose Race",VLOOKUP(Q4014,'Riders Names'!A$2:B$582,2,FALSE),"")</f>
        <v/>
      </c>
      <c r="U4014" s="45" t="str">
        <f>IF(P4014&gt;0,VLOOKUP(Q4014,'Riders Names'!A$2:B$582,1,FALSE),"")</f>
        <v/>
      </c>
      <c r="X4014" s="7" t="str">
        <f>IF('My Races'!$H$2="All",Q4014,CONCATENATE(Q4014,N4014))</f>
        <v>Choose Race</v>
      </c>
    </row>
    <row r="4015" spans="1:24" hidden="1" x14ac:dyDescent="0.2">
      <c r="A4015" s="73" t="str">
        <f t="shared" si="663"/>
        <v/>
      </c>
      <c r="B4015" s="3" t="str">
        <f t="shared" si="661"/>
        <v/>
      </c>
      <c r="E4015" s="14" t="str">
        <f t="shared" si="662"/>
        <v/>
      </c>
      <c r="F4015" s="3">
        <f t="shared" si="669"/>
        <v>8</v>
      </c>
      <c r="G4015" s="3" t="str">
        <f t="shared" si="664"/>
        <v/>
      </c>
      <c r="H4015" s="3">
        <f t="shared" si="670"/>
        <v>0</v>
      </c>
      <c r="I4015" s="3" t="str">
        <f t="shared" si="665"/>
        <v/>
      </c>
      <c r="K4015" s="3">
        <f t="shared" si="666"/>
        <v>61</v>
      </c>
      <c r="L4015" s="3" t="str">
        <f t="shared" si="667"/>
        <v/>
      </c>
      <c r="N4015" s="48" t="s">
        <v>52</v>
      </c>
      <c r="O4015" s="57">
        <f t="shared" si="668"/>
        <v>1</v>
      </c>
      <c r="P4015" s="36"/>
      <c r="Q4015"/>
      <c r="R4015" s="37"/>
      <c r="S4015" s="185"/>
      <c r="T4015" s="62" t="str">
        <f>IF(N4015&lt;&gt;"Choose Race",VLOOKUP(Q4015,'Riders Names'!A$2:B$582,2,FALSE),"")</f>
        <v/>
      </c>
      <c r="U4015" s="45" t="str">
        <f>IF(P4015&gt;0,VLOOKUP(Q4015,'Riders Names'!A$2:B$582,1,FALSE),"")</f>
        <v/>
      </c>
      <c r="X4015" s="7" t="str">
        <f>IF('My Races'!$H$2="All",Q4015,CONCATENATE(Q4015,N4015))</f>
        <v>Choose Race</v>
      </c>
    </row>
    <row r="4016" spans="1:24" hidden="1" x14ac:dyDescent="0.2">
      <c r="A4016" s="73" t="str">
        <f t="shared" si="663"/>
        <v/>
      </c>
      <c r="B4016" s="3" t="str">
        <f t="shared" si="661"/>
        <v/>
      </c>
      <c r="E4016" s="14" t="str">
        <f t="shared" si="662"/>
        <v/>
      </c>
      <c r="F4016" s="3">
        <f t="shared" si="669"/>
        <v>8</v>
      </c>
      <c r="G4016" s="3" t="str">
        <f t="shared" si="664"/>
        <v/>
      </c>
      <c r="H4016" s="3">
        <f t="shared" si="670"/>
        <v>0</v>
      </c>
      <c r="I4016" s="3" t="str">
        <f t="shared" si="665"/>
        <v/>
      </c>
      <c r="K4016" s="3">
        <f t="shared" si="666"/>
        <v>61</v>
      </c>
      <c r="L4016" s="3" t="str">
        <f t="shared" si="667"/>
        <v/>
      </c>
      <c r="N4016" s="48" t="s">
        <v>52</v>
      </c>
      <c r="O4016" s="57">
        <f t="shared" si="668"/>
        <v>1</v>
      </c>
      <c r="P4016" s="36"/>
      <c r="Q4016"/>
      <c r="R4016" s="37"/>
      <c r="S4016" s="185"/>
      <c r="T4016" s="62" t="str">
        <f>IF(N4016&lt;&gt;"Choose Race",VLOOKUP(Q4016,'Riders Names'!A$2:B$582,2,FALSE),"")</f>
        <v/>
      </c>
      <c r="U4016" s="45" t="str">
        <f>IF(P4016&gt;0,VLOOKUP(Q4016,'Riders Names'!A$2:B$582,1,FALSE),"")</f>
        <v/>
      </c>
      <c r="X4016" s="7" t="str">
        <f>IF('My Races'!$H$2="All",Q4016,CONCATENATE(Q4016,N4016))</f>
        <v>Choose Race</v>
      </c>
    </row>
    <row r="4017" spans="1:24" hidden="1" x14ac:dyDescent="0.2">
      <c r="A4017" s="73" t="str">
        <f t="shared" si="663"/>
        <v/>
      </c>
      <c r="B4017" s="3" t="str">
        <f t="shared" si="661"/>
        <v/>
      </c>
      <c r="E4017" s="14" t="str">
        <f t="shared" si="662"/>
        <v/>
      </c>
      <c r="F4017" s="3">
        <f t="shared" si="669"/>
        <v>8</v>
      </c>
      <c r="G4017" s="3" t="str">
        <f t="shared" si="664"/>
        <v/>
      </c>
      <c r="H4017" s="3">
        <f t="shared" si="670"/>
        <v>0</v>
      </c>
      <c r="I4017" s="3" t="str">
        <f t="shared" si="665"/>
        <v/>
      </c>
      <c r="K4017" s="3">
        <f t="shared" si="666"/>
        <v>61</v>
      </c>
      <c r="L4017" s="3" t="str">
        <f t="shared" si="667"/>
        <v/>
      </c>
      <c r="N4017" s="48" t="s">
        <v>52</v>
      </c>
      <c r="O4017" s="57">
        <f t="shared" si="668"/>
        <v>1</v>
      </c>
      <c r="P4017" s="36"/>
      <c r="Q4017"/>
      <c r="R4017" s="37"/>
      <c r="S4017" s="185"/>
      <c r="T4017" s="62" t="str">
        <f>IF(N4017&lt;&gt;"Choose Race",VLOOKUP(Q4017,'Riders Names'!A$2:B$582,2,FALSE),"")</f>
        <v/>
      </c>
      <c r="U4017" s="45" t="str">
        <f>IF(P4017&gt;0,VLOOKUP(Q4017,'Riders Names'!A$2:B$582,1,FALSE),"")</f>
        <v/>
      </c>
      <c r="X4017" s="7" t="str">
        <f>IF('My Races'!$H$2="All",Q4017,CONCATENATE(Q4017,N4017))</f>
        <v>Choose Race</v>
      </c>
    </row>
    <row r="4018" spans="1:24" hidden="1" x14ac:dyDescent="0.2">
      <c r="A4018" s="73" t="str">
        <f t="shared" si="663"/>
        <v/>
      </c>
      <c r="B4018" s="3" t="str">
        <f t="shared" si="661"/>
        <v/>
      </c>
      <c r="E4018" s="14" t="str">
        <f t="shared" si="662"/>
        <v/>
      </c>
      <c r="F4018" s="3">
        <f t="shared" si="669"/>
        <v>8</v>
      </c>
      <c r="G4018" s="3" t="str">
        <f t="shared" si="664"/>
        <v/>
      </c>
      <c r="H4018" s="3">
        <f t="shared" si="670"/>
        <v>0</v>
      </c>
      <c r="I4018" s="3" t="str">
        <f t="shared" si="665"/>
        <v/>
      </c>
      <c r="K4018" s="3">
        <f t="shared" si="666"/>
        <v>61</v>
      </c>
      <c r="L4018" s="3" t="str">
        <f t="shared" si="667"/>
        <v/>
      </c>
      <c r="N4018" s="48" t="s">
        <v>52</v>
      </c>
      <c r="O4018" s="57">
        <f t="shared" si="668"/>
        <v>1</v>
      </c>
      <c r="P4018" s="36"/>
      <c r="Q4018"/>
      <c r="R4018" s="37"/>
      <c r="S4018" s="185"/>
      <c r="T4018" s="62" t="str">
        <f>IF(N4018&lt;&gt;"Choose Race",VLOOKUP(Q4018,'Riders Names'!A$2:B$582,2,FALSE),"")</f>
        <v/>
      </c>
      <c r="U4018" s="45" t="str">
        <f>IF(P4018&gt;0,VLOOKUP(Q4018,'Riders Names'!A$2:B$582,1,FALSE),"")</f>
        <v/>
      </c>
      <c r="X4018" s="7" t="str">
        <f>IF('My Races'!$H$2="All",Q4018,CONCATENATE(Q4018,N4018))</f>
        <v>Choose Race</v>
      </c>
    </row>
    <row r="4019" spans="1:24" hidden="1" x14ac:dyDescent="0.2">
      <c r="A4019" s="73" t="str">
        <f t="shared" si="663"/>
        <v/>
      </c>
      <c r="B4019" s="3" t="str">
        <f t="shared" si="661"/>
        <v/>
      </c>
      <c r="E4019" s="14" t="str">
        <f t="shared" si="662"/>
        <v/>
      </c>
      <c r="F4019" s="3">
        <f t="shared" si="669"/>
        <v>8</v>
      </c>
      <c r="G4019" s="3" t="str">
        <f t="shared" si="664"/>
        <v/>
      </c>
      <c r="H4019" s="3">
        <f t="shared" si="670"/>
        <v>0</v>
      </c>
      <c r="I4019" s="3" t="str">
        <f t="shared" si="665"/>
        <v/>
      </c>
      <c r="K4019" s="3">
        <f t="shared" si="666"/>
        <v>61</v>
      </c>
      <c r="L4019" s="3" t="str">
        <f t="shared" si="667"/>
        <v/>
      </c>
      <c r="N4019" s="48" t="s">
        <v>52</v>
      </c>
      <c r="O4019" s="57">
        <f t="shared" si="668"/>
        <v>1</v>
      </c>
      <c r="P4019" s="36"/>
      <c r="Q4019"/>
      <c r="R4019" s="37"/>
      <c r="S4019" s="185"/>
      <c r="T4019" s="62" t="str">
        <f>IF(N4019&lt;&gt;"Choose Race",VLOOKUP(Q4019,'Riders Names'!A$2:B$582,2,FALSE),"")</f>
        <v/>
      </c>
      <c r="U4019" s="45" t="str">
        <f>IF(P4019&gt;0,VLOOKUP(Q4019,'Riders Names'!A$2:B$582,1,FALSE),"")</f>
        <v/>
      </c>
      <c r="X4019" s="7" t="str">
        <f>IF('My Races'!$H$2="All",Q4019,CONCATENATE(Q4019,N4019))</f>
        <v>Choose Race</v>
      </c>
    </row>
    <row r="4020" spans="1:24" hidden="1" x14ac:dyDescent="0.2">
      <c r="A4020" s="73" t="str">
        <f t="shared" si="663"/>
        <v/>
      </c>
      <c r="B4020" s="3" t="str">
        <f t="shared" si="661"/>
        <v/>
      </c>
      <c r="E4020" s="14" t="str">
        <f t="shared" si="662"/>
        <v/>
      </c>
      <c r="F4020" s="3">
        <f t="shared" si="669"/>
        <v>8</v>
      </c>
      <c r="G4020" s="3" t="str">
        <f t="shared" si="664"/>
        <v/>
      </c>
      <c r="H4020" s="3">
        <f t="shared" si="670"/>
        <v>0</v>
      </c>
      <c r="I4020" s="3" t="str">
        <f t="shared" si="665"/>
        <v/>
      </c>
      <c r="K4020" s="3">
        <f t="shared" si="666"/>
        <v>61</v>
      </c>
      <c r="L4020" s="3" t="str">
        <f t="shared" si="667"/>
        <v/>
      </c>
      <c r="N4020" s="48" t="s">
        <v>52</v>
      </c>
      <c r="O4020" s="57">
        <f t="shared" si="668"/>
        <v>1</v>
      </c>
      <c r="P4020" s="36"/>
      <c r="Q4020"/>
      <c r="R4020" s="37"/>
      <c r="S4020" s="185"/>
      <c r="T4020" s="62" t="str">
        <f>IF(N4020&lt;&gt;"Choose Race",VLOOKUP(Q4020,'Riders Names'!A$2:B$582,2,FALSE),"")</f>
        <v/>
      </c>
      <c r="U4020" s="45" t="str">
        <f>IF(P4020&gt;0,VLOOKUP(Q4020,'Riders Names'!A$2:B$582,1,FALSE),"")</f>
        <v/>
      </c>
      <c r="X4020" s="7" t="str">
        <f>IF('My Races'!$H$2="All",Q4020,CONCATENATE(Q4020,N4020))</f>
        <v>Choose Race</v>
      </c>
    </row>
    <row r="4021" spans="1:24" hidden="1" x14ac:dyDescent="0.2">
      <c r="A4021" s="73" t="str">
        <f t="shared" si="663"/>
        <v/>
      </c>
      <c r="B4021" s="3" t="str">
        <f t="shared" si="661"/>
        <v/>
      </c>
      <c r="E4021" s="14" t="str">
        <f t="shared" si="662"/>
        <v/>
      </c>
      <c r="F4021" s="3">
        <f t="shared" si="669"/>
        <v>8</v>
      </c>
      <c r="G4021" s="3" t="str">
        <f t="shared" si="664"/>
        <v/>
      </c>
      <c r="H4021" s="3">
        <f t="shared" si="670"/>
        <v>0</v>
      </c>
      <c r="I4021" s="3" t="str">
        <f t="shared" si="665"/>
        <v/>
      </c>
      <c r="K4021" s="3">
        <f t="shared" si="666"/>
        <v>61</v>
      </c>
      <c r="L4021" s="3" t="str">
        <f t="shared" si="667"/>
        <v/>
      </c>
      <c r="N4021" s="48" t="s">
        <v>52</v>
      </c>
      <c r="O4021" s="57">
        <f t="shared" si="668"/>
        <v>1</v>
      </c>
      <c r="P4021" s="36"/>
      <c r="Q4021"/>
      <c r="R4021" s="37"/>
      <c r="S4021" s="185"/>
      <c r="T4021" s="62" t="str">
        <f>IF(N4021&lt;&gt;"Choose Race",VLOOKUP(Q4021,'Riders Names'!A$2:B$582,2,FALSE),"")</f>
        <v/>
      </c>
      <c r="U4021" s="45" t="str">
        <f>IF(P4021&gt;0,VLOOKUP(Q4021,'Riders Names'!A$2:B$582,1,FALSE),"")</f>
        <v/>
      </c>
      <c r="X4021" s="7" t="str">
        <f>IF('My Races'!$H$2="All",Q4021,CONCATENATE(Q4021,N4021))</f>
        <v>Choose Race</v>
      </c>
    </row>
    <row r="4022" spans="1:24" hidden="1" x14ac:dyDescent="0.2">
      <c r="A4022" s="73" t="str">
        <f t="shared" si="663"/>
        <v/>
      </c>
      <c r="B4022" s="3" t="str">
        <f t="shared" si="661"/>
        <v/>
      </c>
      <c r="E4022" s="14" t="str">
        <f t="shared" si="662"/>
        <v/>
      </c>
      <c r="F4022" s="3">
        <f t="shared" si="669"/>
        <v>8</v>
      </c>
      <c r="G4022" s="3" t="str">
        <f t="shared" si="664"/>
        <v/>
      </c>
      <c r="H4022" s="3">
        <f t="shared" si="670"/>
        <v>0</v>
      </c>
      <c r="I4022" s="3" t="str">
        <f t="shared" si="665"/>
        <v/>
      </c>
      <c r="K4022" s="3">
        <f t="shared" si="666"/>
        <v>61</v>
      </c>
      <c r="L4022" s="3" t="str">
        <f t="shared" si="667"/>
        <v/>
      </c>
      <c r="N4022" s="48" t="s">
        <v>52</v>
      </c>
      <c r="O4022" s="57">
        <f t="shared" si="668"/>
        <v>1</v>
      </c>
      <c r="P4022" s="36"/>
      <c r="Q4022"/>
      <c r="R4022" s="37"/>
      <c r="S4022" s="185"/>
      <c r="T4022" s="62" t="str">
        <f>IF(N4022&lt;&gt;"Choose Race",VLOOKUP(Q4022,'Riders Names'!A$2:B$582,2,FALSE),"")</f>
        <v/>
      </c>
      <c r="U4022" s="45" t="str">
        <f>IF(P4022&gt;0,VLOOKUP(Q4022,'Riders Names'!A$2:B$582,1,FALSE),"")</f>
        <v/>
      </c>
      <c r="X4022" s="7" t="str">
        <f>IF('My Races'!$H$2="All",Q4022,CONCATENATE(Q4022,N4022))</f>
        <v>Choose Race</v>
      </c>
    </row>
    <row r="4023" spans="1:24" hidden="1" x14ac:dyDescent="0.2">
      <c r="A4023" s="73" t="str">
        <f t="shared" si="663"/>
        <v/>
      </c>
      <c r="B4023" s="3" t="str">
        <f t="shared" si="661"/>
        <v/>
      </c>
      <c r="E4023" s="14" t="str">
        <f t="shared" si="662"/>
        <v/>
      </c>
      <c r="F4023" s="3">
        <f t="shared" si="669"/>
        <v>8</v>
      </c>
      <c r="G4023" s="3" t="str">
        <f t="shared" si="664"/>
        <v/>
      </c>
      <c r="H4023" s="3">
        <f t="shared" si="670"/>
        <v>0</v>
      </c>
      <c r="I4023" s="3" t="str">
        <f t="shared" si="665"/>
        <v/>
      </c>
      <c r="K4023" s="3">
        <f t="shared" si="666"/>
        <v>61</v>
      </c>
      <c r="L4023" s="3" t="str">
        <f t="shared" si="667"/>
        <v/>
      </c>
      <c r="N4023" s="48" t="s">
        <v>52</v>
      </c>
      <c r="O4023" s="57">
        <f t="shared" si="668"/>
        <v>1</v>
      </c>
      <c r="P4023" s="36"/>
      <c r="Q4023"/>
      <c r="R4023" s="37"/>
      <c r="S4023" s="185"/>
      <c r="T4023" s="62" t="str">
        <f>IF(N4023&lt;&gt;"Choose Race",VLOOKUP(Q4023,'Riders Names'!A$2:B$582,2,FALSE),"")</f>
        <v/>
      </c>
      <c r="U4023" s="45" t="str">
        <f>IF(P4023&gt;0,VLOOKUP(Q4023,'Riders Names'!A$2:B$582,1,FALSE),"")</f>
        <v/>
      </c>
      <c r="X4023" s="7" t="str">
        <f>IF('My Races'!$H$2="All",Q4023,CONCATENATE(Q4023,N4023))</f>
        <v>Choose Race</v>
      </c>
    </row>
    <row r="4024" spans="1:24" hidden="1" x14ac:dyDescent="0.2">
      <c r="A4024" s="73" t="str">
        <f t="shared" si="663"/>
        <v/>
      </c>
      <c r="B4024" s="3" t="str">
        <f t="shared" si="661"/>
        <v/>
      </c>
      <c r="E4024" s="14" t="str">
        <f t="shared" si="662"/>
        <v/>
      </c>
      <c r="F4024" s="3">
        <f t="shared" si="669"/>
        <v>8</v>
      </c>
      <c r="G4024" s="3" t="str">
        <f t="shared" si="664"/>
        <v/>
      </c>
      <c r="H4024" s="3">
        <f t="shared" si="670"/>
        <v>0</v>
      </c>
      <c r="I4024" s="3" t="str">
        <f t="shared" si="665"/>
        <v/>
      </c>
      <c r="K4024" s="3">
        <f t="shared" si="666"/>
        <v>61</v>
      </c>
      <c r="L4024" s="3" t="str">
        <f t="shared" si="667"/>
        <v/>
      </c>
      <c r="N4024" s="48" t="s">
        <v>52</v>
      </c>
      <c r="O4024" s="57">
        <f t="shared" si="668"/>
        <v>1</v>
      </c>
      <c r="P4024" s="36"/>
      <c r="Q4024"/>
      <c r="R4024" s="37"/>
      <c r="S4024" s="185"/>
      <c r="T4024" s="62" t="str">
        <f>IF(N4024&lt;&gt;"Choose Race",VLOOKUP(Q4024,'Riders Names'!A$2:B$582,2,FALSE),"")</f>
        <v/>
      </c>
      <c r="U4024" s="45" t="str">
        <f>IF(P4024&gt;0,VLOOKUP(Q4024,'Riders Names'!A$2:B$582,1,FALSE),"")</f>
        <v/>
      </c>
      <c r="X4024" s="7" t="str">
        <f>IF('My Races'!$H$2="All",Q4024,CONCATENATE(Q4024,N4024))</f>
        <v>Choose Race</v>
      </c>
    </row>
    <row r="4025" spans="1:24" hidden="1" x14ac:dyDescent="0.2">
      <c r="A4025" s="73" t="str">
        <f t="shared" si="663"/>
        <v/>
      </c>
      <c r="B4025" s="3" t="str">
        <f t="shared" si="661"/>
        <v/>
      </c>
      <c r="E4025" s="14" t="str">
        <f t="shared" si="662"/>
        <v/>
      </c>
      <c r="F4025" s="3">
        <f t="shared" si="669"/>
        <v>8</v>
      </c>
      <c r="G4025" s="3" t="str">
        <f t="shared" si="664"/>
        <v/>
      </c>
      <c r="H4025" s="3">
        <f t="shared" si="670"/>
        <v>0</v>
      </c>
      <c r="I4025" s="3" t="str">
        <f t="shared" si="665"/>
        <v/>
      </c>
      <c r="K4025" s="3">
        <f t="shared" si="666"/>
        <v>61</v>
      </c>
      <c r="L4025" s="3" t="str">
        <f t="shared" si="667"/>
        <v/>
      </c>
      <c r="N4025" s="48" t="s">
        <v>52</v>
      </c>
      <c r="O4025" s="57">
        <f t="shared" si="668"/>
        <v>1</v>
      </c>
      <c r="P4025" s="36"/>
      <c r="Q4025"/>
      <c r="R4025" s="37"/>
      <c r="S4025" s="185"/>
      <c r="T4025" s="62" t="str">
        <f>IF(N4025&lt;&gt;"Choose Race",VLOOKUP(Q4025,'Riders Names'!A$2:B$582,2,FALSE),"")</f>
        <v/>
      </c>
      <c r="U4025" s="45" t="str">
        <f>IF(P4025&gt;0,VLOOKUP(Q4025,'Riders Names'!A$2:B$582,1,FALSE),"")</f>
        <v/>
      </c>
      <c r="X4025" s="7" t="str">
        <f>IF('My Races'!$H$2="All",Q4025,CONCATENATE(Q4025,N4025))</f>
        <v>Choose Race</v>
      </c>
    </row>
    <row r="4026" spans="1:24" hidden="1" x14ac:dyDescent="0.2">
      <c r="A4026" s="73" t="str">
        <f t="shared" si="663"/>
        <v/>
      </c>
      <c r="B4026" s="3" t="str">
        <f t="shared" si="661"/>
        <v/>
      </c>
      <c r="E4026" s="14" t="str">
        <f t="shared" si="662"/>
        <v/>
      </c>
      <c r="F4026" s="3">
        <f t="shared" si="669"/>
        <v>8</v>
      </c>
      <c r="G4026" s="3" t="str">
        <f t="shared" si="664"/>
        <v/>
      </c>
      <c r="H4026" s="3">
        <f t="shared" si="670"/>
        <v>0</v>
      </c>
      <c r="I4026" s="3" t="str">
        <f t="shared" si="665"/>
        <v/>
      </c>
      <c r="K4026" s="3">
        <f t="shared" si="666"/>
        <v>61</v>
      </c>
      <c r="L4026" s="3" t="str">
        <f t="shared" si="667"/>
        <v/>
      </c>
      <c r="N4026" s="48" t="s">
        <v>52</v>
      </c>
      <c r="O4026" s="57">
        <f t="shared" si="668"/>
        <v>1</v>
      </c>
      <c r="P4026" s="36"/>
      <c r="Q4026"/>
      <c r="R4026" s="37"/>
      <c r="S4026" s="185"/>
      <c r="T4026" s="62" t="str">
        <f>IF(N4026&lt;&gt;"Choose Race",VLOOKUP(Q4026,'Riders Names'!A$2:B$582,2,FALSE),"")</f>
        <v/>
      </c>
      <c r="U4026" s="45" t="str">
        <f>IF(P4026&gt;0,VLOOKUP(Q4026,'Riders Names'!A$2:B$582,1,FALSE),"")</f>
        <v/>
      </c>
      <c r="X4026" s="7" t="str">
        <f>IF('My Races'!$H$2="All",Q4026,CONCATENATE(Q4026,N4026))</f>
        <v>Choose Race</v>
      </c>
    </row>
    <row r="4027" spans="1:24" hidden="1" x14ac:dyDescent="0.2">
      <c r="A4027" s="73" t="str">
        <f t="shared" si="663"/>
        <v/>
      </c>
      <c r="B4027" s="3" t="str">
        <f t="shared" si="661"/>
        <v/>
      </c>
      <c r="E4027" s="14" t="str">
        <f t="shared" si="662"/>
        <v/>
      </c>
      <c r="F4027" s="3">
        <f t="shared" si="669"/>
        <v>8</v>
      </c>
      <c r="G4027" s="3" t="str">
        <f t="shared" si="664"/>
        <v/>
      </c>
      <c r="H4027" s="3">
        <f t="shared" si="670"/>
        <v>0</v>
      </c>
      <c r="I4027" s="3" t="str">
        <f t="shared" si="665"/>
        <v/>
      </c>
      <c r="K4027" s="3">
        <f t="shared" si="666"/>
        <v>61</v>
      </c>
      <c r="L4027" s="3" t="str">
        <f t="shared" si="667"/>
        <v/>
      </c>
      <c r="N4027" s="48" t="s">
        <v>52</v>
      </c>
      <c r="O4027" s="57">
        <f t="shared" si="668"/>
        <v>1</v>
      </c>
      <c r="P4027" s="36"/>
      <c r="Q4027"/>
      <c r="R4027" s="37"/>
      <c r="S4027" s="185"/>
      <c r="T4027" s="62" t="str">
        <f>IF(N4027&lt;&gt;"Choose Race",VLOOKUP(Q4027,'Riders Names'!A$2:B$582,2,FALSE),"")</f>
        <v/>
      </c>
      <c r="U4027" s="45" t="str">
        <f>IF(P4027&gt;0,VLOOKUP(Q4027,'Riders Names'!A$2:B$582,1,FALSE),"")</f>
        <v/>
      </c>
      <c r="X4027" s="7" t="str">
        <f>IF('My Races'!$H$2="All",Q4027,CONCATENATE(Q4027,N4027))</f>
        <v>Choose Race</v>
      </c>
    </row>
    <row r="4028" spans="1:24" hidden="1" x14ac:dyDescent="0.2">
      <c r="A4028" s="73" t="str">
        <f t="shared" si="663"/>
        <v/>
      </c>
      <c r="B4028" s="3" t="str">
        <f t="shared" si="661"/>
        <v/>
      </c>
      <c r="E4028" s="14" t="str">
        <f t="shared" si="662"/>
        <v/>
      </c>
      <c r="F4028" s="3">
        <f t="shared" si="669"/>
        <v>8</v>
      </c>
      <c r="G4028" s="3" t="str">
        <f t="shared" si="664"/>
        <v/>
      </c>
      <c r="H4028" s="3">
        <f t="shared" si="670"/>
        <v>0</v>
      </c>
      <c r="I4028" s="3" t="str">
        <f t="shared" si="665"/>
        <v/>
      </c>
      <c r="K4028" s="3">
        <f t="shared" si="666"/>
        <v>61</v>
      </c>
      <c r="L4028" s="3" t="str">
        <f t="shared" si="667"/>
        <v/>
      </c>
      <c r="N4028" s="48" t="s">
        <v>52</v>
      </c>
      <c r="O4028" s="57">
        <f t="shared" si="668"/>
        <v>1</v>
      </c>
      <c r="P4028" s="36"/>
      <c r="Q4028"/>
      <c r="R4028" s="37"/>
      <c r="S4028" s="185"/>
      <c r="T4028" s="62" t="str">
        <f>IF(N4028&lt;&gt;"Choose Race",VLOOKUP(Q4028,'Riders Names'!A$2:B$582,2,FALSE),"")</f>
        <v/>
      </c>
      <c r="U4028" s="45" t="str">
        <f>IF(P4028&gt;0,VLOOKUP(Q4028,'Riders Names'!A$2:B$582,1,FALSE),"")</f>
        <v/>
      </c>
      <c r="X4028" s="7" t="str">
        <f>IF('My Races'!$H$2="All",Q4028,CONCATENATE(Q4028,N4028))</f>
        <v>Choose Race</v>
      </c>
    </row>
    <row r="4029" spans="1:24" hidden="1" x14ac:dyDescent="0.2">
      <c r="A4029" s="73" t="str">
        <f t="shared" si="663"/>
        <v/>
      </c>
      <c r="B4029" s="3" t="str">
        <f t="shared" si="661"/>
        <v/>
      </c>
      <c r="E4029" s="14" t="str">
        <f t="shared" si="662"/>
        <v/>
      </c>
      <c r="F4029" s="3">
        <f t="shared" si="669"/>
        <v>8</v>
      </c>
      <c r="G4029" s="3" t="str">
        <f t="shared" si="664"/>
        <v/>
      </c>
      <c r="H4029" s="3">
        <f t="shared" si="670"/>
        <v>0</v>
      </c>
      <c r="I4029" s="3" t="str">
        <f t="shared" si="665"/>
        <v/>
      </c>
      <c r="K4029" s="3">
        <f t="shared" si="666"/>
        <v>61</v>
      </c>
      <c r="L4029" s="3" t="str">
        <f t="shared" si="667"/>
        <v/>
      </c>
      <c r="N4029" s="48" t="s">
        <v>52</v>
      </c>
      <c r="O4029" s="57">
        <f t="shared" si="668"/>
        <v>1</v>
      </c>
      <c r="P4029" s="36"/>
      <c r="Q4029"/>
      <c r="R4029" s="37"/>
      <c r="S4029" s="185"/>
      <c r="T4029" s="62" t="str">
        <f>IF(N4029&lt;&gt;"Choose Race",VLOOKUP(Q4029,'Riders Names'!A$2:B$582,2,FALSE),"")</f>
        <v/>
      </c>
      <c r="U4029" s="45" t="str">
        <f>IF(P4029&gt;0,VLOOKUP(Q4029,'Riders Names'!A$2:B$582,1,FALSE),"")</f>
        <v/>
      </c>
      <c r="X4029" s="7" t="str">
        <f>IF('My Races'!$H$2="All",Q4029,CONCATENATE(Q4029,N4029))</f>
        <v>Choose Race</v>
      </c>
    </row>
    <row r="4030" spans="1:24" hidden="1" x14ac:dyDescent="0.2">
      <c r="A4030" s="73" t="str">
        <f t="shared" si="663"/>
        <v/>
      </c>
      <c r="B4030" s="3" t="str">
        <f t="shared" si="661"/>
        <v/>
      </c>
      <c r="E4030" s="14" t="str">
        <f t="shared" si="662"/>
        <v/>
      </c>
      <c r="F4030" s="3">
        <f t="shared" si="669"/>
        <v>8</v>
      </c>
      <c r="G4030" s="3" t="str">
        <f t="shared" si="664"/>
        <v/>
      </c>
      <c r="H4030" s="3">
        <f t="shared" si="670"/>
        <v>0</v>
      </c>
      <c r="I4030" s="3" t="str">
        <f t="shared" si="665"/>
        <v/>
      </c>
      <c r="K4030" s="3">
        <f t="shared" si="666"/>
        <v>61</v>
      </c>
      <c r="L4030" s="3" t="str">
        <f t="shared" si="667"/>
        <v/>
      </c>
      <c r="N4030" s="48" t="s">
        <v>52</v>
      </c>
      <c r="O4030" s="57">
        <f t="shared" si="668"/>
        <v>1</v>
      </c>
      <c r="P4030" s="36"/>
      <c r="Q4030"/>
      <c r="R4030" s="37"/>
      <c r="S4030" s="185"/>
      <c r="T4030" s="62" t="str">
        <f>IF(N4030&lt;&gt;"Choose Race",VLOOKUP(Q4030,'Riders Names'!A$2:B$582,2,FALSE),"")</f>
        <v/>
      </c>
      <c r="U4030" s="45" t="str">
        <f>IF(P4030&gt;0,VLOOKUP(Q4030,'Riders Names'!A$2:B$582,1,FALSE),"")</f>
        <v/>
      </c>
      <c r="X4030" s="7" t="str">
        <f>IF('My Races'!$H$2="All",Q4030,CONCATENATE(Q4030,N4030))</f>
        <v>Choose Race</v>
      </c>
    </row>
    <row r="4031" spans="1:24" hidden="1" x14ac:dyDescent="0.2">
      <c r="A4031" s="73" t="str">
        <f t="shared" si="663"/>
        <v/>
      </c>
      <c r="B4031" s="3" t="str">
        <f t="shared" si="661"/>
        <v/>
      </c>
      <c r="E4031" s="14" t="str">
        <f t="shared" si="662"/>
        <v/>
      </c>
      <c r="F4031" s="3">
        <f t="shared" si="669"/>
        <v>8</v>
      </c>
      <c r="G4031" s="3" t="str">
        <f t="shared" si="664"/>
        <v/>
      </c>
      <c r="H4031" s="3">
        <f t="shared" si="670"/>
        <v>0</v>
      </c>
      <c r="I4031" s="3" t="str">
        <f t="shared" si="665"/>
        <v/>
      </c>
      <c r="K4031" s="3">
        <f t="shared" si="666"/>
        <v>61</v>
      </c>
      <c r="L4031" s="3" t="str">
        <f t="shared" si="667"/>
        <v/>
      </c>
      <c r="N4031" s="48" t="s">
        <v>52</v>
      </c>
      <c r="O4031" s="57">
        <f t="shared" si="668"/>
        <v>1</v>
      </c>
      <c r="P4031" s="36"/>
      <c r="Q4031"/>
      <c r="R4031" s="37"/>
      <c r="S4031" s="185"/>
      <c r="T4031" s="62" t="str">
        <f>IF(N4031&lt;&gt;"Choose Race",VLOOKUP(Q4031,'Riders Names'!A$2:B$582,2,FALSE),"")</f>
        <v/>
      </c>
      <c r="U4031" s="45" t="str">
        <f>IF(P4031&gt;0,VLOOKUP(Q4031,'Riders Names'!A$2:B$582,1,FALSE),"")</f>
        <v/>
      </c>
      <c r="X4031" s="7" t="str">
        <f>IF('My Races'!$H$2="All",Q4031,CONCATENATE(Q4031,N4031))</f>
        <v>Choose Race</v>
      </c>
    </row>
    <row r="4032" spans="1:24" hidden="1" x14ac:dyDescent="0.2">
      <c r="A4032" s="73" t="str">
        <f t="shared" si="663"/>
        <v/>
      </c>
      <c r="B4032" s="3" t="str">
        <f t="shared" si="661"/>
        <v/>
      </c>
      <c r="E4032" s="14" t="str">
        <f t="shared" si="662"/>
        <v/>
      </c>
      <c r="F4032" s="3">
        <f t="shared" si="669"/>
        <v>8</v>
      </c>
      <c r="G4032" s="3" t="str">
        <f t="shared" si="664"/>
        <v/>
      </c>
      <c r="H4032" s="3">
        <f t="shared" si="670"/>
        <v>0</v>
      </c>
      <c r="I4032" s="3" t="str">
        <f t="shared" si="665"/>
        <v/>
      </c>
      <c r="K4032" s="3">
        <f t="shared" si="666"/>
        <v>61</v>
      </c>
      <c r="L4032" s="3" t="str">
        <f t="shared" si="667"/>
        <v/>
      </c>
      <c r="N4032" s="48" t="s">
        <v>52</v>
      </c>
      <c r="O4032" s="57">
        <f t="shared" si="668"/>
        <v>1</v>
      </c>
      <c r="P4032" s="36"/>
      <c r="Q4032"/>
      <c r="R4032" s="37"/>
      <c r="S4032" s="185"/>
      <c r="T4032" s="62" t="str">
        <f>IF(N4032&lt;&gt;"Choose Race",VLOOKUP(Q4032,'Riders Names'!A$2:B$582,2,FALSE),"")</f>
        <v/>
      </c>
      <c r="U4032" s="45" t="str">
        <f>IF(P4032&gt;0,VLOOKUP(Q4032,'Riders Names'!A$2:B$582,1,FALSE),"")</f>
        <v/>
      </c>
      <c r="X4032" s="7" t="str">
        <f>IF('My Races'!$H$2="All",Q4032,CONCATENATE(Q4032,N4032))</f>
        <v>Choose Race</v>
      </c>
    </row>
    <row r="4033" spans="1:24" hidden="1" x14ac:dyDescent="0.2">
      <c r="A4033" s="73" t="str">
        <f t="shared" si="663"/>
        <v/>
      </c>
      <c r="B4033" s="3" t="str">
        <f t="shared" si="661"/>
        <v/>
      </c>
      <c r="E4033" s="14" t="str">
        <f t="shared" si="662"/>
        <v/>
      </c>
      <c r="F4033" s="3">
        <f t="shared" si="669"/>
        <v>8</v>
      </c>
      <c r="G4033" s="3" t="str">
        <f t="shared" si="664"/>
        <v/>
      </c>
      <c r="H4033" s="3">
        <f t="shared" si="670"/>
        <v>0</v>
      </c>
      <c r="I4033" s="3" t="str">
        <f t="shared" si="665"/>
        <v/>
      </c>
      <c r="K4033" s="3">
        <f t="shared" si="666"/>
        <v>61</v>
      </c>
      <c r="L4033" s="3" t="str">
        <f t="shared" si="667"/>
        <v/>
      </c>
      <c r="N4033" s="48" t="s">
        <v>52</v>
      </c>
      <c r="O4033" s="57">
        <f t="shared" si="668"/>
        <v>1</v>
      </c>
      <c r="P4033" s="36"/>
      <c r="Q4033"/>
      <c r="R4033" s="37"/>
      <c r="S4033" s="185"/>
      <c r="T4033" s="62" t="str">
        <f>IF(N4033&lt;&gt;"Choose Race",VLOOKUP(Q4033,'Riders Names'!A$2:B$582,2,FALSE),"")</f>
        <v/>
      </c>
      <c r="U4033" s="45" t="str">
        <f>IF(P4033&gt;0,VLOOKUP(Q4033,'Riders Names'!A$2:B$582,1,FALSE),"")</f>
        <v/>
      </c>
      <c r="X4033" s="7" t="str">
        <f>IF('My Races'!$H$2="All",Q4033,CONCATENATE(Q4033,N4033))</f>
        <v>Choose Race</v>
      </c>
    </row>
    <row r="4034" spans="1:24" hidden="1" x14ac:dyDescent="0.2">
      <c r="A4034" s="73" t="str">
        <f t="shared" si="663"/>
        <v/>
      </c>
      <c r="B4034" s="3" t="str">
        <f t="shared" si="661"/>
        <v/>
      </c>
      <c r="E4034" s="14" t="str">
        <f t="shared" si="662"/>
        <v/>
      </c>
      <c r="F4034" s="3">
        <f t="shared" si="669"/>
        <v>8</v>
      </c>
      <c r="G4034" s="3" t="str">
        <f t="shared" si="664"/>
        <v/>
      </c>
      <c r="H4034" s="3">
        <f t="shared" si="670"/>
        <v>0</v>
      </c>
      <c r="I4034" s="3" t="str">
        <f t="shared" si="665"/>
        <v/>
      </c>
      <c r="K4034" s="3">
        <f t="shared" si="666"/>
        <v>61</v>
      </c>
      <c r="L4034" s="3" t="str">
        <f t="shared" si="667"/>
        <v/>
      </c>
      <c r="N4034" s="48" t="s">
        <v>52</v>
      </c>
      <c r="O4034" s="57">
        <f t="shared" si="668"/>
        <v>1</v>
      </c>
      <c r="P4034" s="36"/>
      <c r="Q4034"/>
      <c r="R4034" s="37"/>
      <c r="S4034" s="185"/>
      <c r="T4034" s="62" t="str">
        <f>IF(N4034&lt;&gt;"Choose Race",VLOOKUP(Q4034,'Riders Names'!A$2:B$582,2,FALSE),"")</f>
        <v/>
      </c>
      <c r="U4034" s="45" t="str">
        <f>IF(P4034&gt;0,VLOOKUP(Q4034,'Riders Names'!A$2:B$582,1,FALSE),"")</f>
        <v/>
      </c>
      <c r="X4034" s="7" t="str">
        <f>IF('My Races'!$H$2="All",Q4034,CONCATENATE(Q4034,N4034))</f>
        <v>Choose Race</v>
      </c>
    </row>
    <row r="4035" spans="1:24" hidden="1" x14ac:dyDescent="0.2">
      <c r="A4035" s="73" t="str">
        <f t="shared" si="663"/>
        <v/>
      </c>
      <c r="B4035" s="3" t="str">
        <f t="shared" ref="B4035:B4098" si="671">IF(N4035=$AA$11,RANK(A4035,A$3:A$5000,1),"")</f>
        <v/>
      </c>
      <c r="E4035" s="14" t="str">
        <f t="shared" ref="E4035:E4098" si="672">IF(N4035=$AA$11,P4035,"")</f>
        <v/>
      </c>
      <c r="F4035" s="3">
        <f t="shared" si="669"/>
        <v>8</v>
      </c>
      <c r="G4035" s="3" t="str">
        <f t="shared" si="664"/>
        <v/>
      </c>
      <c r="H4035" s="3">
        <f t="shared" si="670"/>
        <v>0</v>
      </c>
      <c r="I4035" s="3" t="str">
        <f t="shared" si="665"/>
        <v/>
      </c>
      <c r="K4035" s="3">
        <f t="shared" si="666"/>
        <v>61</v>
      </c>
      <c r="L4035" s="3" t="str">
        <f t="shared" si="667"/>
        <v/>
      </c>
      <c r="N4035" s="48" t="s">
        <v>52</v>
      </c>
      <c r="O4035" s="57">
        <f t="shared" si="668"/>
        <v>1</v>
      </c>
      <c r="P4035" s="36"/>
      <c r="Q4035"/>
      <c r="R4035" s="37"/>
      <c r="S4035" s="185"/>
      <c r="T4035" s="62" t="str">
        <f>IF(N4035&lt;&gt;"Choose Race",VLOOKUP(Q4035,'Riders Names'!A$2:B$582,2,FALSE),"")</f>
        <v/>
      </c>
      <c r="U4035" s="45" t="str">
        <f>IF(P4035&gt;0,VLOOKUP(Q4035,'Riders Names'!A$2:B$582,1,FALSE),"")</f>
        <v/>
      </c>
      <c r="X4035" s="7" t="str">
        <f>IF('My Races'!$H$2="All",Q4035,CONCATENATE(Q4035,N4035))</f>
        <v>Choose Race</v>
      </c>
    </row>
    <row r="4036" spans="1:24" hidden="1" x14ac:dyDescent="0.2">
      <c r="A4036" s="73" t="str">
        <f t="shared" ref="A4036:A4099" si="673">IF(AND(N4036=$AA$11,$AA$7="All"),R4036,IF(AND(N4036=$AA$11,$AA$7=T4036),R4036,""))</f>
        <v/>
      </c>
      <c r="B4036" s="3" t="str">
        <f t="shared" si="671"/>
        <v/>
      </c>
      <c r="E4036" s="14" t="str">
        <f t="shared" si="672"/>
        <v/>
      </c>
      <c r="F4036" s="3">
        <f t="shared" si="669"/>
        <v>8</v>
      </c>
      <c r="G4036" s="3" t="str">
        <f t="shared" ref="G4036:G4099" si="674">IF(F4036&lt;&gt;F4035,F4036,"")</f>
        <v/>
      </c>
      <c r="H4036" s="3">
        <f t="shared" si="670"/>
        <v>0</v>
      </c>
      <c r="I4036" s="3" t="str">
        <f t="shared" ref="I4036:I4099" si="675">IF(H4036&lt;&gt;H4035,CONCATENATE($AA$11,H4036),"")</f>
        <v/>
      </c>
      <c r="K4036" s="3">
        <f t="shared" si="666"/>
        <v>61</v>
      </c>
      <c r="L4036" s="3" t="str">
        <f t="shared" si="667"/>
        <v/>
      </c>
      <c r="N4036" s="48" t="s">
        <v>52</v>
      </c>
      <c r="O4036" s="57">
        <f t="shared" si="668"/>
        <v>1</v>
      </c>
      <c r="P4036" s="36"/>
      <c r="Q4036"/>
      <c r="R4036" s="37"/>
      <c r="S4036" s="185"/>
      <c r="T4036" s="62" t="str">
        <f>IF(N4036&lt;&gt;"Choose Race",VLOOKUP(Q4036,'Riders Names'!A$2:B$582,2,FALSE),"")</f>
        <v/>
      </c>
      <c r="U4036" s="45" t="str">
        <f>IF(P4036&gt;0,VLOOKUP(Q4036,'Riders Names'!A$2:B$582,1,FALSE),"")</f>
        <v/>
      </c>
      <c r="X4036" s="7" t="str">
        <f>IF('My Races'!$H$2="All",Q4036,CONCATENATE(Q4036,N4036))</f>
        <v>Choose Race</v>
      </c>
    </row>
    <row r="4037" spans="1:24" hidden="1" x14ac:dyDescent="0.2">
      <c r="A4037" s="73" t="str">
        <f t="shared" si="673"/>
        <v/>
      </c>
      <c r="B4037" s="3" t="str">
        <f t="shared" si="671"/>
        <v/>
      </c>
      <c r="E4037" s="14" t="str">
        <f t="shared" si="672"/>
        <v/>
      </c>
      <c r="F4037" s="3">
        <f t="shared" si="669"/>
        <v>8</v>
      </c>
      <c r="G4037" s="3" t="str">
        <f t="shared" si="674"/>
        <v/>
      </c>
      <c r="H4037" s="3">
        <f t="shared" si="670"/>
        <v>0</v>
      </c>
      <c r="I4037" s="3" t="str">
        <f t="shared" si="675"/>
        <v/>
      </c>
      <c r="K4037" s="3">
        <f t="shared" si="666"/>
        <v>61</v>
      </c>
      <c r="L4037" s="3" t="str">
        <f t="shared" si="667"/>
        <v/>
      </c>
      <c r="N4037" s="48" t="s">
        <v>52</v>
      </c>
      <c r="O4037" s="57">
        <f t="shared" si="668"/>
        <v>1</v>
      </c>
      <c r="P4037" s="36"/>
      <c r="Q4037"/>
      <c r="R4037" s="37"/>
      <c r="S4037" s="185"/>
      <c r="T4037" s="62" t="str">
        <f>IF(N4037&lt;&gt;"Choose Race",VLOOKUP(Q4037,'Riders Names'!A$2:B$582,2,FALSE),"")</f>
        <v/>
      </c>
      <c r="U4037" s="45" t="str">
        <f>IF(P4037&gt;0,VLOOKUP(Q4037,'Riders Names'!A$2:B$582,1,FALSE),"")</f>
        <v/>
      </c>
      <c r="X4037" s="7" t="str">
        <f>IF('My Races'!$H$2="All",Q4037,CONCATENATE(Q4037,N4037))</f>
        <v>Choose Race</v>
      </c>
    </row>
    <row r="4038" spans="1:24" hidden="1" x14ac:dyDescent="0.2">
      <c r="A4038" s="73" t="str">
        <f t="shared" si="673"/>
        <v/>
      </c>
      <c r="B4038" s="3" t="str">
        <f t="shared" si="671"/>
        <v/>
      </c>
      <c r="E4038" s="14" t="str">
        <f t="shared" si="672"/>
        <v/>
      </c>
      <c r="F4038" s="3">
        <f t="shared" si="669"/>
        <v>8</v>
      </c>
      <c r="G4038" s="3" t="str">
        <f t="shared" si="674"/>
        <v/>
      </c>
      <c r="H4038" s="3">
        <f t="shared" si="670"/>
        <v>0</v>
      </c>
      <c r="I4038" s="3" t="str">
        <f t="shared" si="675"/>
        <v/>
      </c>
      <c r="K4038" s="3">
        <f t="shared" si="666"/>
        <v>61</v>
      </c>
      <c r="L4038" s="3" t="str">
        <f t="shared" si="667"/>
        <v/>
      </c>
      <c r="N4038" s="48" t="s">
        <v>52</v>
      </c>
      <c r="O4038" s="57">
        <f t="shared" si="668"/>
        <v>1</v>
      </c>
      <c r="P4038" s="36"/>
      <c r="Q4038"/>
      <c r="R4038" s="37"/>
      <c r="S4038" s="185"/>
      <c r="T4038" s="62" t="str">
        <f>IF(N4038&lt;&gt;"Choose Race",VLOOKUP(Q4038,'Riders Names'!A$2:B$582,2,FALSE),"")</f>
        <v/>
      </c>
      <c r="U4038" s="45" t="str">
        <f>IF(P4038&gt;0,VLOOKUP(Q4038,'Riders Names'!A$2:B$582,1,FALSE),"")</f>
        <v/>
      </c>
      <c r="X4038" s="7" t="str">
        <f>IF('My Races'!$H$2="All",Q4038,CONCATENATE(Q4038,N4038))</f>
        <v>Choose Race</v>
      </c>
    </row>
    <row r="4039" spans="1:24" hidden="1" x14ac:dyDescent="0.2">
      <c r="A4039" s="73" t="str">
        <f t="shared" si="673"/>
        <v/>
      </c>
      <c r="B4039" s="3" t="str">
        <f t="shared" si="671"/>
        <v/>
      </c>
      <c r="E4039" s="14" t="str">
        <f t="shared" si="672"/>
        <v/>
      </c>
      <c r="F4039" s="3">
        <f t="shared" si="669"/>
        <v>8</v>
      </c>
      <c r="G4039" s="3" t="str">
        <f t="shared" si="674"/>
        <v/>
      </c>
      <c r="H4039" s="3">
        <f t="shared" si="670"/>
        <v>0</v>
      </c>
      <c r="I4039" s="3" t="str">
        <f t="shared" si="675"/>
        <v/>
      </c>
      <c r="K4039" s="3">
        <f t="shared" si="666"/>
        <v>61</v>
      </c>
      <c r="L4039" s="3" t="str">
        <f t="shared" si="667"/>
        <v/>
      </c>
      <c r="N4039" s="48" t="s">
        <v>52</v>
      </c>
      <c r="O4039" s="57">
        <f t="shared" si="668"/>
        <v>1</v>
      </c>
      <c r="P4039" s="36"/>
      <c r="Q4039"/>
      <c r="R4039" s="37"/>
      <c r="S4039" s="185"/>
      <c r="T4039" s="62" t="str">
        <f>IF(N4039&lt;&gt;"Choose Race",VLOOKUP(Q4039,'Riders Names'!A$2:B$582,2,FALSE),"")</f>
        <v/>
      </c>
      <c r="U4039" s="45" t="str">
        <f>IF(P4039&gt;0,VLOOKUP(Q4039,'Riders Names'!A$2:B$582,1,FALSE),"")</f>
        <v/>
      </c>
      <c r="X4039" s="7" t="str">
        <f>IF('My Races'!$H$2="All",Q4039,CONCATENATE(Q4039,N4039))</f>
        <v>Choose Race</v>
      </c>
    </row>
    <row r="4040" spans="1:24" hidden="1" x14ac:dyDescent="0.2">
      <c r="A4040" s="73" t="str">
        <f t="shared" si="673"/>
        <v/>
      </c>
      <c r="B4040" s="3" t="str">
        <f t="shared" si="671"/>
        <v/>
      </c>
      <c r="E4040" s="14" t="str">
        <f t="shared" si="672"/>
        <v/>
      </c>
      <c r="F4040" s="3">
        <f t="shared" si="669"/>
        <v>8</v>
      </c>
      <c r="G4040" s="3" t="str">
        <f t="shared" si="674"/>
        <v/>
      </c>
      <c r="H4040" s="3">
        <f t="shared" si="670"/>
        <v>0</v>
      </c>
      <c r="I4040" s="3" t="str">
        <f t="shared" si="675"/>
        <v/>
      </c>
      <c r="K4040" s="3">
        <f t="shared" si="666"/>
        <v>61</v>
      </c>
      <c r="L4040" s="3" t="str">
        <f t="shared" si="667"/>
        <v/>
      </c>
      <c r="N4040" s="48" t="s">
        <v>52</v>
      </c>
      <c r="O4040" s="57">
        <f t="shared" si="668"/>
        <v>1</v>
      </c>
      <c r="P4040" s="36"/>
      <c r="Q4040"/>
      <c r="R4040" s="37"/>
      <c r="S4040" s="185"/>
      <c r="T4040" s="62" t="str">
        <f>IF(N4040&lt;&gt;"Choose Race",VLOOKUP(Q4040,'Riders Names'!A$2:B$582,2,FALSE),"")</f>
        <v/>
      </c>
      <c r="U4040" s="45" t="str">
        <f>IF(P4040&gt;0,VLOOKUP(Q4040,'Riders Names'!A$2:B$582,1,FALSE),"")</f>
        <v/>
      </c>
      <c r="X4040" s="7" t="str">
        <f>IF('My Races'!$H$2="All",Q4040,CONCATENATE(Q4040,N4040))</f>
        <v>Choose Race</v>
      </c>
    </row>
    <row r="4041" spans="1:24" hidden="1" x14ac:dyDescent="0.2">
      <c r="A4041" s="73" t="str">
        <f t="shared" si="673"/>
        <v/>
      </c>
      <c r="B4041" s="3" t="str">
        <f t="shared" si="671"/>
        <v/>
      </c>
      <c r="E4041" s="14" t="str">
        <f t="shared" si="672"/>
        <v/>
      </c>
      <c r="F4041" s="3">
        <f t="shared" si="669"/>
        <v>8</v>
      </c>
      <c r="G4041" s="3" t="str">
        <f t="shared" si="674"/>
        <v/>
      </c>
      <c r="H4041" s="3">
        <f t="shared" si="670"/>
        <v>0</v>
      </c>
      <c r="I4041" s="3" t="str">
        <f t="shared" si="675"/>
        <v/>
      </c>
      <c r="K4041" s="3">
        <f t="shared" ref="K4041:K4104" si="676">IF(X4041=$AA$6,K4040+1,K4040)</f>
        <v>61</v>
      </c>
      <c r="L4041" s="3" t="str">
        <f t="shared" ref="L4041:L4104" si="677">IF(K4041&lt;&gt;K4040,CONCATENATE($AA$4,K4041),"")</f>
        <v/>
      </c>
      <c r="N4041" s="48" t="s">
        <v>52</v>
      </c>
      <c r="O4041" s="57">
        <f t="shared" si="668"/>
        <v>1</v>
      </c>
      <c r="P4041" s="36"/>
      <c r="Q4041"/>
      <c r="R4041" s="37"/>
      <c r="S4041" s="185"/>
      <c r="T4041" s="62" t="str">
        <f>IF(N4041&lt;&gt;"Choose Race",VLOOKUP(Q4041,'Riders Names'!A$2:B$582,2,FALSE),"")</f>
        <v/>
      </c>
      <c r="U4041" s="45" t="str">
        <f>IF(P4041&gt;0,VLOOKUP(Q4041,'Riders Names'!A$2:B$582,1,FALSE),"")</f>
        <v/>
      </c>
      <c r="X4041" s="7" t="str">
        <f>IF('My Races'!$H$2="All",Q4041,CONCATENATE(Q4041,N4041))</f>
        <v>Choose Race</v>
      </c>
    </row>
    <row r="4042" spans="1:24" hidden="1" x14ac:dyDescent="0.2">
      <c r="A4042" s="73" t="str">
        <f t="shared" si="673"/>
        <v/>
      </c>
      <c r="B4042" s="3" t="str">
        <f t="shared" si="671"/>
        <v/>
      </c>
      <c r="E4042" s="14" t="str">
        <f t="shared" si="672"/>
        <v/>
      </c>
      <c r="F4042" s="3">
        <f t="shared" si="669"/>
        <v>8</v>
      </c>
      <c r="G4042" s="3" t="str">
        <f t="shared" si="674"/>
        <v/>
      </c>
      <c r="H4042" s="3">
        <f t="shared" si="670"/>
        <v>0</v>
      </c>
      <c r="I4042" s="3" t="str">
        <f t="shared" si="675"/>
        <v/>
      </c>
      <c r="K4042" s="3">
        <f t="shared" si="676"/>
        <v>61</v>
      </c>
      <c r="L4042" s="3" t="str">
        <f t="shared" si="677"/>
        <v/>
      </c>
      <c r="N4042" s="48" t="s">
        <v>52</v>
      </c>
      <c r="O4042" s="57">
        <f t="shared" si="668"/>
        <v>1</v>
      </c>
      <c r="P4042" s="36"/>
      <c r="Q4042"/>
      <c r="R4042" s="37"/>
      <c r="S4042" s="185"/>
      <c r="T4042" s="62" t="str">
        <f>IF(N4042&lt;&gt;"Choose Race",VLOOKUP(Q4042,'Riders Names'!A$2:B$582,2,FALSE),"")</f>
        <v/>
      </c>
      <c r="U4042" s="45" t="str">
        <f>IF(P4042&gt;0,VLOOKUP(Q4042,'Riders Names'!A$2:B$582,1,FALSE),"")</f>
        <v/>
      </c>
      <c r="X4042" s="7" t="str">
        <f>IF('My Races'!$H$2="All",Q4042,CONCATENATE(Q4042,N4042))</f>
        <v>Choose Race</v>
      </c>
    </row>
    <row r="4043" spans="1:24" hidden="1" x14ac:dyDescent="0.2">
      <c r="A4043" s="73" t="str">
        <f t="shared" si="673"/>
        <v/>
      </c>
      <c r="B4043" s="3" t="str">
        <f t="shared" si="671"/>
        <v/>
      </c>
      <c r="E4043" s="14" t="str">
        <f t="shared" si="672"/>
        <v/>
      </c>
      <c r="F4043" s="3">
        <f t="shared" si="669"/>
        <v>8</v>
      </c>
      <c r="G4043" s="3" t="str">
        <f t="shared" si="674"/>
        <v/>
      </c>
      <c r="H4043" s="3">
        <f t="shared" si="670"/>
        <v>0</v>
      </c>
      <c r="I4043" s="3" t="str">
        <f t="shared" si="675"/>
        <v/>
      </c>
      <c r="K4043" s="3">
        <f t="shared" si="676"/>
        <v>61</v>
      </c>
      <c r="L4043" s="3" t="str">
        <f t="shared" si="677"/>
        <v/>
      </c>
      <c r="N4043" s="48" t="s">
        <v>52</v>
      </c>
      <c r="O4043" s="57">
        <f t="shared" si="668"/>
        <v>1</v>
      </c>
      <c r="P4043" s="36"/>
      <c r="Q4043"/>
      <c r="R4043" s="37"/>
      <c r="S4043" s="185"/>
      <c r="T4043" s="62" t="str">
        <f>IF(N4043&lt;&gt;"Choose Race",VLOOKUP(Q4043,'Riders Names'!A$2:B$582,2,FALSE),"")</f>
        <v/>
      </c>
      <c r="U4043" s="45" t="str">
        <f>IF(P4043&gt;0,VLOOKUP(Q4043,'Riders Names'!A$2:B$582,1,FALSE),"")</f>
        <v/>
      </c>
      <c r="X4043" s="7" t="str">
        <f>IF('My Races'!$H$2="All",Q4043,CONCATENATE(Q4043,N4043))</f>
        <v>Choose Race</v>
      </c>
    </row>
    <row r="4044" spans="1:24" hidden="1" x14ac:dyDescent="0.2">
      <c r="A4044" s="73" t="str">
        <f t="shared" si="673"/>
        <v/>
      </c>
      <c r="B4044" s="3" t="str">
        <f t="shared" si="671"/>
        <v/>
      </c>
      <c r="E4044" s="14" t="str">
        <f t="shared" si="672"/>
        <v/>
      </c>
      <c r="F4044" s="3">
        <f t="shared" si="669"/>
        <v>8</v>
      </c>
      <c r="G4044" s="3" t="str">
        <f t="shared" si="674"/>
        <v/>
      </c>
      <c r="H4044" s="3">
        <f t="shared" si="670"/>
        <v>0</v>
      </c>
      <c r="I4044" s="3" t="str">
        <f t="shared" si="675"/>
        <v/>
      </c>
      <c r="K4044" s="3">
        <f t="shared" si="676"/>
        <v>61</v>
      </c>
      <c r="L4044" s="3" t="str">
        <f t="shared" si="677"/>
        <v/>
      </c>
      <c r="N4044" s="48" t="s">
        <v>52</v>
      </c>
      <c r="O4044" s="57">
        <f t="shared" si="668"/>
        <v>1</v>
      </c>
      <c r="P4044" s="36"/>
      <c r="Q4044"/>
      <c r="R4044" s="37"/>
      <c r="S4044" s="185"/>
      <c r="T4044" s="62" t="str">
        <f>IF(N4044&lt;&gt;"Choose Race",VLOOKUP(Q4044,'Riders Names'!A$2:B$582,2,FALSE),"")</f>
        <v/>
      </c>
      <c r="U4044" s="45" t="str">
        <f>IF(P4044&gt;0,VLOOKUP(Q4044,'Riders Names'!A$2:B$582,1,FALSE),"")</f>
        <v/>
      </c>
      <c r="X4044" s="7" t="str">
        <f>IF('My Races'!$H$2="All",Q4044,CONCATENATE(Q4044,N4044))</f>
        <v>Choose Race</v>
      </c>
    </row>
    <row r="4045" spans="1:24" hidden="1" x14ac:dyDescent="0.2">
      <c r="A4045" s="73" t="str">
        <f t="shared" si="673"/>
        <v/>
      </c>
      <c r="B4045" s="3" t="str">
        <f t="shared" si="671"/>
        <v/>
      </c>
      <c r="E4045" s="14" t="str">
        <f t="shared" si="672"/>
        <v/>
      </c>
      <c r="F4045" s="3">
        <f t="shared" si="669"/>
        <v>8</v>
      </c>
      <c r="G4045" s="3" t="str">
        <f t="shared" si="674"/>
        <v/>
      </c>
      <c r="H4045" s="3">
        <f t="shared" si="670"/>
        <v>0</v>
      </c>
      <c r="I4045" s="3" t="str">
        <f t="shared" si="675"/>
        <v/>
      </c>
      <c r="K4045" s="3">
        <f t="shared" si="676"/>
        <v>61</v>
      </c>
      <c r="L4045" s="3" t="str">
        <f t="shared" si="677"/>
        <v/>
      </c>
      <c r="N4045" s="48" t="s">
        <v>52</v>
      </c>
      <c r="O4045" s="57">
        <f t="shared" si="668"/>
        <v>1</v>
      </c>
      <c r="P4045" s="36"/>
      <c r="Q4045"/>
      <c r="R4045" s="37"/>
      <c r="S4045" s="185"/>
      <c r="T4045" s="62" t="str">
        <f>IF(N4045&lt;&gt;"Choose Race",VLOOKUP(Q4045,'Riders Names'!A$2:B$582,2,FALSE),"")</f>
        <v/>
      </c>
      <c r="U4045" s="45" t="str">
        <f>IF(P4045&gt;0,VLOOKUP(Q4045,'Riders Names'!A$2:B$582,1,FALSE),"")</f>
        <v/>
      </c>
      <c r="X4045" s="7" t="str">
        <f>IF('My Races'!$H$2="All",Q4045,CONCATENATE(Q4045,N4045))</f>
        <v>Choose Race</v>
      </c>
    </row>
    <row r="4046" spans="1:24" hidden="1" x14ac:dyDescent="0.2">
      <c r="A4046" s="73" t="str">
        <f t="shared" si="673"/>
        <v/>
      </c>
      <c r="B4046" s="3" t="str">
        <f t="shared" si="671"/>
        <v/>
      </c>
      <c r="E4046" s="14" t="str">
        <f t="shared" si="672"/>
        <v/>
      </c>
      <c r="F4046" s="3">
        <f t="shared" si="669"/>
        <v>8</v>
      </c>
      <c r="G4046" s="3" t="str">
        <f t="shared" si="674"/>
        <v/>
      </c>
      <c r="H4046" s="3">
        <f t="shared" si="670"/>
        <v>0</v>
      </c>
      <c r="I4046" s="3" t="str">
        <f t="shared" si="675"/>
        <v/>
      </c>
      <c r="K4046" s="3">
        <f t="shared" si="676"/>
        <v>61</v>
      </c>
      <c r="L4046" s="3" t="str">
        <f t="shared" si="677"/>
        <v/>
      </c>
      <c r="N4046" s="48" t="s">
        <v>52</v>
      </c>
      <c r="O4046" s="57">
        <f t="shared" si="668"/>
        <v>1</v>
      </c>
      <c r="P4046" s="36"/>
      <c r="Q4046"/>
      <c r="R4046" s="37"/>
      <c r="S4046" s="185"/>
      <c r="T4046" s="62" t="str">
        <f>IF(N4046&lt;&gt;"Choose Race",VLOOKUP(Q4046,'Riders Names'!A$2:B$582,2,FALSE),"")</f>
        <v/>
      </c>
      <c r="U4046" s="45" t="str">
        <f>IF(P4046&gt;0,VLOOKUP(Q4046,'Riders Names'!A$2:B$582,1,FALSE),"")</f>
        <v/>
      </c>
      <c r="X4046" s="7" t="str">
        <f>IF('My Races'!$H$2="All",Q4046,CONCATENATE(Q4046,N4046))</f>
        <v>Choose Race</v>
      </c>
    </row>
    <row r="4047" spans="1:24" hidden="1" x14ac:dyDescent="0.2">
      <c r="A4047" s="73" t="str">
        <f t="shared" si="673"/>
        <v/>
      </c>
      <c r="B4047" s="3" t="str">
        <f t="shared" si="671"/>
        <v/>
      </c>
      <c r="E4047" s="14" t="str">
        <f t="shared" si="672"/>
        <v/>
      </c>
      <c r="F4047" s="3">
        <f t="shared" si="669"/>
        <v>8</v>
      </c>
      <c r="G4047" s="3" t="str">
        <f t="shared" si="674"/>
        <v/>
      </c>
      <c r="H4047" s="3">
        <f t="shared" si="670"/>
        <v>0</v>
      </c>
      <c r="I4047" s="3" t="str">
        <f t="shared" si="675"/>
        <v/>
      </c>
      <c r="K4047" s="3">
        <f t="shared" si="676"/>
        <v>61</v>
      </c>
      <c r="L4047" s="3" t="str">
        <f t="shared" si="677"/>
        <v/>
      </c>
      <c r="N4047" s="48" t="s">
        <v>52</v>
      </c>
      <c r="O4047" s="57">
        <f t="shared" si="668"/>
        <v>1</v>
      </c>
      <c r="P4047" s="36"/>
      <c r="Q4047"/>
      <c r="R4047" s="37"/>
      <c r="S4047" s="185"/>
      <c r="T4047" s="62" t="str">
        <f>IF(N4047&lt;&gt;"Choose Race",VLOOKUP(Q4047,'Riders Names'!A$2:B$582,2,FALSE),"")</f>
        <v/>
      </c>
      <c r="U4047" s="45" t="str">
        <f>IF(P4047&gt;0,VLOOKUP(Q4047,'Riders Names'!A$2:B$582,1,FALSE),"")</f>
        <v/>
      </c>
      <c r="X4047" s="7" t="str">
        <f>IF('My Races'!$H$2="All",Q4047,CONCATENATE(Q4047,N4047))</f>
        <v>Choose Race</v>
      </c>
    </row>
    <row r="4048" spans="1:24" hidden="1" x14ac:dyDescent="0.2">
      <c r="A4048" s="73" t="str">
        <f t="shared" si="673"/>
        <v/>
      </c>
      <c r="B4048" s="3" t="str">
        <f t="shared" si="671"/>
        <v/>
      </c>
      <c r="E4048" s="14" t="str">
        <f t="shared" si="672"/>
        <v/>
      </c>
      <c r="F4048" s="3">
        <f t="shared" si="669"/>
        <v>8</v>
      </c>
      <c r="G4048" s="3" t="str">
        <f t="shared" si="674"/>
        <v/>
      </c>
      <c r="H4048" s="3">
        <f t="shared" si="670"/>
        <v>0</v>
      </c>
      <c r="I4048" s="3" t="str">
        <f t="shared" si="675"/>
        <v/>
      </c>
      <c r="K4048" s="3">
        <f t="shared" si="676"/>
        <v>61</v>
      </c>
      <c r="L4048" s="3" t="str">
        <f t="shared" si="677"/>
        <v/>
      </c>
      <c r="N4048" s="48" t="s">
        <v>52</v>
      </c>
      <c r="O4048" s="57">
        <f t="shared" ref="O4048:O4111" si="678">IF(AND(N4048&lt;&gt;"Choose Race",N4048=N4047),O4047+1,1)</f>
        <v>1</v>
      </c>
      <c r="P4048" s="36"/>
      <c r="Q4048"/>
      <c r="R4048" s="37"/>
      <c r="S4048" s="185"/>
      <c r="T4048" s="62" t="str">
        <f>IF(N4048&lt;&gt;"Choose Race",VLOOKUP(Q4048,'Riders Names'!A$2:B$582,2,FALSE),"")</f>
        <v/>
      </c>
      <c r="U4048" s="45" t="str">
        <f>IF(P4048&gt;0,VLOOKUP(Q4048,'Riders Names'!A$2:B$582,1,FALSE),"")</f>
        <v/>
      </c>
      <c r="X4048" s="7" t="str">
        <f>IF('My Races'!$H$2="All",Q4048,CONCATENATE(Q4048,N4048))</f>
        <v>Choose Race</v>
      </c>
    </row>
    <row r="4049" spans="1:24" hidden="1" x14ac:dyDescent="0.2">
      <c r="A4049" s="73" t="str">
        <f t="shared" si="673"/>
        <v/>
      </c>
      <c r="B4049" s="3" t="str">
        <f t="shared" si="671"/>
        <v/>
      </c>
      <c r="E4049" s="14" t="str">
        <f t="shared" si="672"/>
        <v/>
      </c>
      <c r="F4049" s="3">
        <f t="shared" si="669"/>
        <v>8</v>
      </c>
      <c r="G4049" s="3" t="str">
        <f t="shared" si="674"/>
        <v/>
      </c>
      <c r="H4049" s="3">
        <f t="shared" si="670"/>
        <v>0</v>
      </c>
      <c r="I4049" s="3" t="str">
        <f t="shared" si="675"/>
        <v/>
      </c>
      <c r="K4049" s="3">
        <f t="shared" si="676"/>
        <v>61</v>
      </c>
      <c r="L4049" s="3" t="str">
        <f t="shared" si="677"/>
        <v/>
      </c>
      <c r="N4049" s="48" t="s">
        <v>52</v>
      </c>
      <c r="O4049" s="57">
        <f t="shared" si="678"/>
        <v>1</v>
      </c>
      <c r="P4049" s="36"/>
      <c r="Q4049"/>
      <c r="R4049" s="37"/>
      <c r="S4049" s="185"/>
      <c r="T4049" s="62" t="str">
        <f>IF(N4049&lt;&gt;"Choose Race",VLOOKUP(Q4049,'Riders Names'!A$2:B$582,2,FALSE),"")</f>
        <v/>
      </c>
      <c r="U4049" s="45" t="str">
        <f>IF(P4049&gt;0,VLOOKUP(Q4049,'Riders Names'!A$2:B$582,1,FALSE),"")</f>
        <v/>
      </c>
      <c r="X4049" s="7" t="str">
        <f>IF('My Races'!$H$2="All",Q4049,CONCATENATE(Q4049,N4049))</f>
        <v>Choose Race</v>
      </c>
    </row>
    <row r="4050" spans="1:24" hidden="1" x14ac:dyDescent="0.2">
      <c r="A4050" s="73" t="str">
        <f t="shared" si="673"/>
        <v/>
      </c>
      <c r="B4050" s="3" t="str">
        <f t="shared" si="671"/>
        <v/>
      </c>
      <c r="E4050" s="14" t="str">
        <f t="shared" si="672"/>
        <v/>
      </c>
      <c r="F4050" s="3">
        <f t="shared" si="669"/>
        <v>8</v>
      </c>
      <c r="G4050" s="3" t="str">
        <f t="shared" si="674"/>
        <v/>
      </c>
      <c r="H4050" s="3">
        <f t="shared" si="670"/>
        <v>0</v>
      </c>
      <c r="I4050" s="3" t="str">
        <f t="shared" si="675"/>
        <v/>
      </c>
      <c r="K4050" s="3">
        <f t="shared" si="676"/>
        <v>61</v>
      </c>
      <c r="L4050" s="3" t="str">
        <f t="shared" si="677"/>
        <v/>
      </c>
      <c r="N4050" s="48" t="s">
        <v>52</v>
      </c>
      <c r="O4050" s="57">
        <f t="shared" si="678"/>
        <v>1</v>
      </c>
      <c r="P4050" s="36"/>
      <c r="Q4050"/>
      <c r="R4050" s="37"/>
      <c r="S4050" s="185"/>
      <c r="T4050" s="62" t="str">
        <f>IF(N4050&lt;&gt;"Choose Race",VLOOKUP(Q4050,'Riders Names'!A$2:B$582,2,FALSE),"")</f>
        <v/>
      </c>
      <c r="U4050" s="45" t="str">
        <f>IF(P4050&gt;0,VLOOKUP(Q4050,'Riders Names'!A$2:B$582,1,FALSE),"")</f>
        <v/>
      </c>
      <c r="X4050" s="7" t="str">
        <f>IF('My Races'!$H$2="All",Q4050,CONCATENATE(Q4050,N4050))</f>
        <v>Choose Race</v>
      </c>
    </row>
    <row r="4051" spans="1:24" hidden="1" x14ac:dyDescent="0.2">
      <c r="A4051" s="73" t="str">
        <f t="shared" si="673"/>
        <v/>
      </c>
      <c r="B4051" s="3" t="str">
        <f t="shared" si="671"/>
        <v/>
      </c>
      <c r="E4051" s="14" t="str">
        <f t="shared" si="672"/>
        <v/>
      </c>
      <c r="F4051" s="3">
        <f t="shared" ref="F4051:F4114" si="679">IF(AND(E4051&lt;&gt;"",E4050&lt;&gt;E4051),F4050+1,F4050)</f>
        <v>8</v>
      </c>
      <c r="G4051" s="3" t="str">
        <f t="shared" si="674"/>
        <v/>
      </c>
      <c r="H4051" s="3">
        <f t="shared" si="670"/>
        <v>0</v>
      </c>
      <c r="I4051" s="3" t="str">
        <f t="shared" si="675"/>
        <v/>
      </c>
      <c r="K4051" s="3">
        <f t="shared" si="676"/>
        <v>61</v>
      </c>
      <c r="L4051" s="3" t="str">
        <f t="shared" si="677"/>
        <v/>
      </c>
      <c r="N4051" s="48" t="s">
        <v>52</v>
      </c>
      <c r="O4051" s="57">
        <f t="shared" si="678"/>
        <v>1</v>
      </c>
      <c r="P4051" s="36"/>
      <c r="Q4051"/>
      <c r="R4051" s="37"/>
      <c r="S4051" s="185"/>
      <c r="T4051" s="62" t="str">
        <f>IF(N4051&lt;&gt;"Choose Race",VLOOKUP(Q4051,'Riders Names'!A$2:B$582,2,FALSE),"")</f>
        <v/>
      </c>
      <c r="U4051" s="45" t="str">
        <f>IF(P4051&gt;0,VLOOKUP(Q4051,'Riders Names'!A$2:B$582,1,FALSE),"")</f>
        <v/>
      </c>
      <c r="X4051" s="7" t="str">
        <f>IF('My Races'!$H$2="All",Q4051,CONCATENATE(Q4051,N4051))</f>
        <v>Choose Race</v>
      </c>
    </row>
    <row r="4052" spans="1:24" hidden="1" x14ac:dyDescent="0.2">
      <c r="A4052" s="73" t="str">
        <f t="shared" si="673"/>
        <v/>
      </c>
      <c r="B4052" s="3" t="str">
        <f t="shared" si="671"/>
        <v/>
      </c>
      <c r="E4052" s="14" t="str">
        <f t="shared" si="672"/>
        <v/>
      </c>
      <c r="F4052" s="3">
        <f t="shared" si="679"/>
        <v>8</v>
      </c>
      <c r="G4052" s="3" t="str">
        <f t="shared" si="674"/>
        <v/>
      </c>
      <c r="H4052" s="3">
        <f t="shared" si="670"/>
        <v>0</v>
      </c>
      <c r="I4052" s="3" t="str">
        <f t="shared" si="675"/>
        <v/>
      </c>
      <c r="K4052" s="3">
        <f t="shared" si="676"/>
        <v>61</v>
      </c>
      <c r="L4052" s="3" t="str">
        <f t="shared" si="677"/>
        <v/>
      </c>
      <c r="N4052" s="48" t="s">
        <v>52</v>
      </c>
      <c r="O4052" s="57">
        <f t="shared" si="678"/>
        <v>1</v>
      </c>
      <c r="P4052" s="36"/>
      <c r="Q4052"/>
      <c r="R4052" s="37"/>
      <c r="S4052" s="185"/>
      <c r="T4052" s="62" t="str">
        <f>IF(N4052&lt;&gt;"Choose Race",VLOOKUP(Q4052,'Riders Names'!A$2:B$582,2,FALSE),"")</f>
        <v/>
      </c>
      <c r="U4052" s="45" t="str">
        <f>IF(P4052&gt;0,VLOOKUP(Q4052,'Riders Names'!A$2:B$582,1,FALSE),"")</f>
        <v/>
      </c>
      <c r="X4052" s="7" t="str">
        <f>IF('My Races'!$H$2="All",Q4052,CONCATENATE(Q4052,N4052))</f>
        <v>Choose Race</v>
      </c>
    </row>
    <row r="4053" spans="1:24" hidden="1" x14ac:dyDescent="0.2">
      <c r="A4053" s="73" t="str">
        <f t="shared" si="673"/>
        <v/>
      </c>
      <c r="B4053" s="3" t="str">
        <f t="shared" si="671"/>
        <v/>
      </c>
      <c r="E4053" s="14" t="str">
        <f t="shared" si="672"/>
        <v/>
      </c>
      <c r="F4053" s="3">
        <f t="shared" si="679"/>
        <v>8</v>
      </c>
      <c r="G4053" s="3" t="str">
        <f t="shared" si="674"/>
        <v/>
      </c>
      <c r="H4053" s="3">
        <f t="shared" si="670"/>
        <v>0</v>
      </c>
      <c r="I4053" s="3" t="str">
        <f t="shared" si="675"/>
        <v/>
      </c>
      <c r="K4053" s="3">
        <f t="shared" si="676"/>
        <v>61</v>
      </c>
      <c r="L4053" s="3" t="str">
        <f t="shared" si="677"/>
        <v/>
      </c>
      <c r="N4053" s="48" t="s">
        <v>52</v>
      </c>
      <c r="O4053" s="57">
        <f t="shared" si="678"/>
        <v>1</v>
      </c>
      <c r="P4053" s="36"/>
      <c r="Q4053"/>
      <c r="R4053" s="37"/>
      <c r="S4053" s="185"/>
      <c r="T4053" s="62" t="str">
        <f>IF(N4053&lt;&gt;"Choose Race",VLOOKUP(Q4053,'Riders Names'!A$2:B$582,2,FALSE),"")</f>
        <v/>
      </c>
      <c r="U4053" s="45" t="str">
        <f>IF(P4053&gt;0,VLOOKUP(Q4053,'Riders Names'!A$2:B$582,1,FALSE),"")</f>
        <v/>
      </c>
      <c r="X4053" s="7" t="str">
        <f>IF('My Races'!$H$2="All",Q4053,CONCATENATE(Q4053,N4053))</f>
        <v>Choose Race</v>
      </c>
    </row>
    <row r="4054" spans="1:24" hidden="1" x14ac:dyDescent="0.2">
      <c r="A4054" s="73" t="str">
        <f t="shared" si="673"/>
        <v/>
      </c>
      <c r="B4054" s="3" t="str">
        <f t="shared" si="671"/>
        <v/>
      </c>
      <c r="E4054" s="14" t="str">
        <f t="shared" si="672"/>
        <v/>
      </c>
      <c r="F4054" s="3">
        <f t="shared" si="679"/>
        <v>8</v>
      </c>
      <c r="G4054" s="3" t="str">
        <f t="shared" si="674"/>
        <v/>
      </c>
      <c r="H4054" s="3">
        <f t="shared" si="670"/>
        <v>0</v>
      </c>
      <c r="I4054" s="3" t="str">
        <f t="shared" si="675"/>
        <v/>
      </c>
      <c r="K4054" s="3">
        <f t="shared" si="676"/>
        <v>61</v>
      </c>
      <c r="L4054" s="3" t="str">
        <f t="shared" si="677"/>
        <v/>
      </c>
      <c r="N4054" s="48" t="s">
        <v>52</v>
      </c>
      <c r="O4054" s="57">
        <f t="shared" si="678"/>
        <v>1</v>
      </c>
      <c r="P4054" s="36"/>
      <c r="Q4054"/>
      <c r="R4054" s="37"/>
      <c r="S4054" s="185"/>
      <c r="T4054" s="62" t="str">
        <f>IF(N4054&lt;&gt;"Choose Race",VLOOKUP(Q4054,'Riders Names'!A$2:B$582,2,FALSE),"")</f>
        <v/>
      </c>
      <c r="U4054" s="45" t="str">
        <f>IF(P4054&gt;0,VLOOKUP(Q4054,'Riders Names'!A$2:B$582,1,FALSE),"")</f>
        <v/>
      </c>
      <c r="X4054" s="7" t="str">
        <f>IF('My Races'!$H$2="All",Q4054,CONCATENATE(Q4054,N4054))</f>
        <v>Choose Race</v>
      </c>
    </row>
    <row r="4055" spans="1:24" hidden="1" x14ac:dyDescent="0.2">
      <c r="A4055" s="73" t="str">
        <f t="shared" si="673"/>
        <v/>
      </c>
      <c r="B4055" s="3" t="str">
        <f t="shared" si="671"/>
        <v/>
      </c>
      <c r="E4055" s="14" t="str">
        <f t="shared" si="672"/>
        <v/>
      </c>
      <c r="F4055" s="3">
        <f t="shared" si="679"/>
        <v>8</v>
      </c>
      <c r="G4055" s="3" t="str">
        <f t="shared" si="674"/>
        <v/>
      </c>
      <c r="H4055" s="3">
        <f t="shared" si="670"/>
        <v>0</v>
      </c>
      <c r="I4055" s="3" t="str">
        <f t="shared" si="675"/>
        <v/>
      </c>
      <c r="K4055" s="3">
        <f t="shared" si="676"/>
        <v>61</v>
      </c>
      <c r="L4055" s="3" t="str">
        <f t="shared" si="677"/>
        <v/>
      </c>
      <c r="N4055" s="48" t="s">
        <v>52</v>
      </c>
      <c r="O4055" s="57">
        <f t="shared" si="678"/>
        <v>1</v>
      </c>
      <c r="P4055" s="36"/>
      <c r="Q4055"/>
      <c r="R4055" s="37"/>
      <c r="S4055" s="185"/>
      <c r="T4055" s="62" t="str">
        <f>IF(N4055&lt;&gt;"Choose Race",VLOOKUP(Q4055,'Riders Names'!A$2:B$582,2,FALSE),"")</f>
        <v/>
      </c>
      <c r="U4055" s="45" t="str">
        <f>IF(P4055&gt;0,VLOOKUP(Q4055,'Riders Names'!A$2:B$582,1,FALSE),"")</f>
        <v/>
      </c>
      <c r="X4055" s="7" t="str">
        <f>IF('My Races'!$H$2="All",Q4055,CONCATENATE(Q4055,N4055))</f>
        <v>Choose Race</v>
      </c>
    </row>
    <row r="4056" spans="1:24" hidden="1" x14ac:dyDescent="0.2">
      <c r="A4056" s="73" t="str">
        <f t="shared" si="673"/>
        <v/>
      </c>
      <c r="B4056" s="3" t="str">
        <f t="shared" si="671"/>
        <v/>
      </c>
      <c r="E4056" s="14" t="str">
        <f t="shared" si="672"/>
        <v/>
      </c>
      <c r="F4056" s="3">
        <f t="shared" si="679"/>
        <v>8</v>
      </c>
      <c r="G4056" s="3" t="str">
        <f t="shared" si="674"/>
        <v/>
      </c>
      <c r="H4056" s="3">
        <f t="shared" si="670"/>
        <v>0</v>
      </c>
      <c r="I4056" s="3" t="str">
        <f t="shared" si="675"/>
        <v/>
      </c>
      <c r="K4056" s="3">
        <f t="shared" si="676"/>
        <v>61</v>
      </c>
      <c r="L4056" s="3" t="str">
        <f t="shared" si="677"/>
        <v/>
      </c>
      <c r="N4056" s="48" t="s">
        <v>52</v>
      </c>
      <c r="O4056" s="57">
        <f t="shared" si="678"/>
        <v>1</v>
      </c>
      <c r="P4056" s="36"/>
      <c r="Q4056"/>
      <c r="R4056" s="37"/>
      <c r="S4056" s="185"/>
      <c r="T4056" s="62" t="str">
        <f>IF(N4056&lt;&gt;"Choose Race",VLOOKUP(Q4056,'Riders Names'!A$2:B$582,2,FALSE),"")</f>
        <v/>
      </c>
      <c r="U4056" s="45" t="str">
        <f>IF(P4056&gt;0,VLOOKUP(Q4056,'Riders Names'!A$2:B$582,1,FALSE),"")</f>
        <v/>
      </c>
      <c r="X4056" s="7" t="str">
        <f>IF('My Races'!$H$2="All",Q4056,CONCATENATE(Q4056,N4056))</f>
        <v>Choose Race</v>
      </c>
    </row>
    <row r="4057" spans="1:24" hidden="1" x14ac:dyDescent="0.2">
      <c r="A4057" s="73" t="str">
        <f t="shared" si="673"/>
        <v/>
      </c>
      <c r="B4057" s="3" t="str">
        <f t="shared" si="671"/>
        <v/>
      </c>
      <c r="E4057" s="14" t="str">
        <f t="shared" si="672"/>
        <v/>
      </c>
      <c r="F4057" s="3">
        <f t="shared" si="679"/>
        <v>8</v>
      </c>
      <c r="G4057" s="3" t="str">
        <f t="shared" si="674"/>
        <v/>
      </c>
      <c r="H4057" s="3">
        <f t="shared" si="670"/>
        <v>0</v>
      </c>
      <c r="I4057" s="3" t="str">
        <f t="shared" si="675"/>
        <v/>
      </c>
      <c r="K4057" s="3">
        <f t="shared" si="676"/>
        <v>61</v>
      </c>
      <c r="L4057" s="3" t="str">
        <f t="shared" si="677"/>
        <v/>
      </c>
      <c r="N4057" s="48" t="s">
        <v>52</v>
      </c>
      <c r="O4057" s="57">
        <f t="shared" si="678"/>
        <v>1</v>
      </c>
      <c r="P4057" s="36"/>
      <c r="Q4057"/>
      <c r="R4057" s="37"/>
      <c r="S4057" s="185"/>
      <c r="T4057" s="62" t="str">
        <f>IF(N4057&lt;&gt;"Choose Race",VLOOKUP(Q4057,'Riders Names'!A$2:B$582,2,FALSE),"")</f>
        <v/>
      </c>
      <c r="U4057" s="45" t="str">
        <f>IF(P4057&gt;0,VLOOKUP(Q4057,'Riders Names'!A$2:B$582,1,FALSE),"")</f>
        <v/>
      </c>
      <c r="X4057" s="7" t="str">
        <f>IF('My Races'!$H$2="All",Q4057,CONCATENATE(Q4057,N4057))</f>
        <v>Choose Race</v>
      </c>
    </row>
    <row r="4058" spans="1:24" hidden="1" x14ac:dyDescent="0.2">
      <c r="A4058" s="73" t="str">
        <f t="shared" si="673"/>
        <v/>
      </c>
      <c r="B4058" s="3" t="str">
        <f t="shared" si="671"/>
        <v/>
      </c>
      <c r="E4058" s="14" t="str">
        <f t="shared" si="672"/>
        <v/>
      </c>
      <c r="F4058" s="3">
        <f t="shared" si="679"/>
        <v>8</v>
      </c>
      <c r="G4058" s="3" t="str">
        <f t="shared" si="674"/>
        <v/>
      </c>
      <c r="H4058" s="3">
        <f t="shared" si="670"/>
        <v>0</v>
      </c>
      <c r="I4058" s="3" t="str">
        <f t="shared" si="675"/>
        <v/>
      </c>
      <c r="K4058" s="3">
        <f t="shared" si="676"/>
        <v>61</v>
      </c>
      <c r="L4058" s="3" t="str">
        <f t="shared" si="677"/>
        <v/>
      </c>
      <c r="N4058" s="48" t="s">
        <v>52</v>
      </c>
      <c r="O4058" s="57">
        <f t="shared" si="678"/>
        <v>1</v>
      </c>
      <c r="P4058" s="36"/>
      <c r="Q4058"/>
      <c r="R4058" s="37"/>
      <c r="S4058" s="185"/>
      <c r="T4058" s="62" t="str">
        <f>IF(N4058&lt;&gt;"Choose Race",VLOOKUP(Q4058,'Riders Names'!A$2:B$582,2,FALSE),"")</f>
        <v/>
      </c>
      <c r="U4058" s="45" t="str">
        <f>IF(P4058&gt;0,VLOOKUP(Q4058,'Riders Names'!A$2:B$582,1,FALSE),"")</f>
        <v/>
      </c>
      <c r="X4058" s="7" t="str">
        <f>IF('My Races'!$H$2="All",Q4058,CONCATENATE(Q4058,N4058))</f>
        <v>Choose Race</v>
      </c>
    </row>
    <row r="4059" spans="1:24" hidden="1" x14ac:dyDescent="0.2">
      <c r="A4059" s="73" t="str">
        <f t="shared" si="673"/>
        <v/>
      </c>
      <c r="B4059" s="3" t="str">
        <f t="shared" si="671"/>
        <v/>
      </c>
      <c r="E4059" s="14" t="str">
        <f t="shared" si="672"/>
        <v/>
      </c>
      <c r="F4059" s="3">
        <f t="shared" si="679"/>
        <v>8</v>
      </c>
      <c r="G4059" s="3" t="str">
        <f t="shared" si="674"/>
        <v/>
      </c>
      <c r="H4059" s="3">
        <f t="shared" si="670"/>
        <v>0</v>
      </c>
      <c r="I4059" s="3" t="str">
        <f t="shared" si="675"/>
        <v/>
      </c>
      <c r="K4059" s="3">
        <f t="shared" si="676"/>
        <v>61</v>
      </c>
      <c r="L4059" s="3" t="str">
        <f t="shared" si="677"/>
        <v/>
      </c>
      <c r="N4059" s="48" t="s">
        <v>52</v>
      </c>
      <c r="O4059" s="57">
        <f t="shared" si="678"/>
        <v>1</v>
      </c>
      <c r="P4059" s="36"/>
      <c r="Q4059"/>
      <c r="R4059" s="37"/>
      <c r="S4059" s="185"/>
      <c r="T4059" s="62" t="str">
        <f>IF(N4059&lt;&gt;"Choose Race",VLOOKUP(Q4059,'Riders Names'!A$2:B$582,2,FALSE),"")</f>
        <v/>
      </c>
      <c r="U4059" s="45" t="str">
        <f>IF(P4059&gt;0,VLOOKUP(Q4059,'Riders Names'!A$2:B$582,1,FALSE),"")</f>
        <v/>
      </c>
      <c r="X4059" s="7" t="str">
        <f>IF('My Races'!$H$2="All",Q4059,CONCATENATE(Q4059,N4059))</f>
        <v>Choose Race</v>
      </c>
    </row>
    <row r="4060" spans="1:24" hidden="1" x14ac:dyDescent="0.2">
      <c r="A4060" s="73" t="str">
        <f t="shared" si="673"/>
        <v/>
      </c>
      <c r="B4060" s="3" t="str">
        <f t="shared" si="671"/>
        <v/>
      </c>
      <c r="E4060" s="14" t="str">
        <f t="shared" si="672"/>
        <v/>
      </c>
      <c r="F4060" s="3">
        <f t="shared" si="679"/>
        <v>8</v>
      </c>
      <c r="G4060" s="3" t="str">
        <f t="shared" si="674"/>
        <v/>
      </c>
      <c r="H4060" s="3">
        <f t="shared" si="670"/>
        <v>0</v>
      </c>
      <c r="I4060" s="3" t="str">
        <f t="shared" si="675"/>
        <v/>
      </c>
      <c r="K4060" s="3">
        <f t="shared" si="676"/>
        <v>61</v>
      </c>
      <c r="L4060" s="3" t="str">
        <f t="shared" si="677"/>
        <v/>
      </c>
      <c r="N4060" s="48" t="s">
        <v>52</v>
      </c>
      <c r="O4060" s="57">
        <f t="shared" si="678"/>
        <v>1</v>
      </c>
      <c r="P4060" s="36"/>
      <c r="Q4060"/>
      <c r="R4060" s="37"/>
      <c r="S4060" s="185"/>
      <c r="T4060" s="62" t="str">
        <f>IF(N4060&lt;&gt;"Choose Race",VLOOKUP(Q4060,'Riders Names'!A$2:B$582,2,FALSE),"")</f>
        <v/>
      </c>
      <c r="U4060" s="45" t="str">
        <f>IF(P4060&gt;0,VLOOKUP(Q4060,'Riders Names'!A$2:B$582,1,FALSE),"")</f>
        <v/>
      </c>
      <c r="X4060" s="7" t="str">
        <f>IF('My Races'!$H$2="All",Q4060,CONCATENATE(Q4060,N4060))</f>
        <v>Choose Race</v>
      </c>
    </row>
    <row r="4061" spans="1:24" hidden="1" x14ac:dyDescent="0.2">
      <c r="A4061" s="73" t="str">
        <f t="shared" si="673"/>
        <v/>
      </c>
      <c r="B4061" s="3" t="str">
        <f t="shared" si="671"/>
        <v/>
      </c>
      <c r="E4061" s="14" t="str">
        <f t="shared" si="672"/>
        <v/>
      </c>
      <c r="F4061" s="3">
        <f t="shared" si="679"/>
        <v>8</v>
      </c>
      <c r="G4061" s="3" t="str">
        <f t="shared" si="674"/>
        <v/>
      </c>
      <c r="H4061" s="3">
        <f t="shared" si="670"/>
        <v>0</v>
      </c>
      <c r="I4061" s="3" t="str">
        <f t="shared" si="675"/>
        <v/>
      </c>
      <c r="K4061" s="3">
        <f t="shared" si="676"/>
        <v>61</v>
      </c>
      <c r="L4061" s="3" t="str">
        <f t="shared" si="677"/>
        <v/>
      </c>
      <c r="N4061" s="48" t="s">
        <v>52</v>
      </c>
      <c r="O4061" s="57">
        <f t="shared" si="678"/>
        <v>1</v>
      </c>
      <c r="P4061" s="36"/>
      <c r="Q4061"/>
      <c r="R4061" s="37"/>
      <c r="S4061" s="185"/>
      <c r="T4061" s="62" t="str">
        <f>IF(N4061&lt;&gt;"Choose Race",VLOOKUP(Q4061,'Riders Names'!A$2:B$582,2,FALSE),"")</f>
        <v/>
      </c>
      <c r="U4061" s="45" t="str">
        <f>IF(P4061&gt;0,VLOOKUP(Q4061,'Riders Names'!A$2:B$582,1,FALSE),"")</f>
        <v/>
      </c>
      <c r="X4061" s="7" t="str">
        <f>IF('My Races'!$H$2="All",Q4061,CONCATENATE(Q4061,N4061))</f>
        <v>Choose Race</v>
      </c>
    </row>
    <row r="4062" spans="1:24" hidden="1" x14ac:dyDescent="0.2">
      <c r="A4062" s="73" t="str">
        <f t="shared" si="673"/>
        <v/>
      </c>
      <c r="B4062" s="3" t="str">
        <f t="shared" si="671"/>
        <v/>
      </c>
      <c r="E4062" s="14" t="str">
        <f t="shared" si="672"/>
        <v/>
      </c>
      <c r="F4062" s="3">
        <f t="shared" si="679"/>
        <v>8</v>
      </c>
      <c r="G4062" s="3" t="str">
        <f t="shared" si="674"/>
        <v/>
      </c>
      <c r="H4062" s="3">
        <f t="shared" si="670"/>
        <v>0</v>
      </c>
      <c r="I4062" s="3" t="str">
        <f t="shared" si="675"/>
        <v/>
      </c>
      <c r="K4062" s="3">
        <f t="shared" si="676"/>
        <v>61</v>
      </c>
      <c r="L4062" s="3" t="str">
        <f t="shared" si="677"/>
        <v/>
      </c>
      <c r="N4062" s="48" t="s">
        <v>52</v>
      </c>
      <c r="O4062" s="57">
        <f t="shared" si="678"/>
        <v>1</v>
      </c>
      <c r="P4062" s="36"/>
      <c r="Q4062"/>
      <c r="R4062" s="37"/>
      <c r="S4062" s="185"/>
      <c r="T4062" s="62" t="str">
        <f>IF(N4062&lt;&gt;"Choose Race",VLOOKUP(Q4062,'Riders Names'!A$2:B$582,2,FALSE),"")</f>
        <v/>
      </c>
      <c r="U4062" s="45" t="str">
        <f>IF(P4062&gt;0,VLOOKUP(Q4062,'Riders Names'!A$2:B$582,1,FALSE),"")</f>
        <v/>
      </c>
      <c r="X4062" s="7" t="str">
        <f>IF('My Races'!$H$2="All",Q4062,CONCATENATE(Q4062,N4062))</f>
        <v>Choose Race</v>
      </c>
    </row>
    <row r="4063" spans="1:24" hidden="1" x14ac:dyDescent="0.2">
      <c r="A4063" s="73" t="str">
        <f t="shared" si="673"/>
        <v/>
      </c>
      <c r="B4063" s="3" t="str">
        <f t="shared" si="671"/>
        <v/>
      </c>
      <c r="E4063" s="14" t="str">
        <f t="shared" si="672"/>
        <v/>
      </c>
      <c r="F4063" s="3">
        <f t="shared" si="679"/>
        <v>8</v>
      </c>
      <c r="G4063" s="3" t="str">
        <f t="shared" si="674"/>
        <v/>
      </c>
      <c r="H4063" s="3">
        <f t="shared" si="670"/>
        <v>0</v>
      </c>
      <c r="I4063" s="3" t="str">
        <f t="shared" si="675"/>
        <v/>
      </c>
      <c r="K4063" s="3">
        <f t="shared" si="676"/>
        <v>61</v>
      </c>
      <c r="L4063" s="3" t="str">
        <f t="shared" si="677"/>
        <v/>
      </c>
      <c r="N4063" s="48" t="s">
        <v>52</v>
      </c>
      <c r="O4063" s="57">
        <f t="shared" si="678"/>
        <v>1</v>
      </c>
      <c r="P4063" s="36"/>
      <c r="Q4063"/>
      <c r="R4063" s="37"/>
      <c r="S4063" s="185"/>
      <c r="T4063" s="62" t="str">
        <f>IF(N4063&lt;&gt;"Choose Race",VLOOKUP(Q4063,'Riders Names'!A$2:B$582,2,FALSE),"")</f>
        <v/>
      </c>
      <c r="U4063" s="45" t="str">
        <f>IF(P4063&gt;0,VLOOKUP(Q4063,'Riders Names'!A$2:B$582,1,FALSE),"")</f>
        <v/>
      </c>
      <c r="X4063" s="7" t="str">
        <f>IF('My Races'!$H$2="All",Q4063,CONCATENATE(Q4063,N4063))</f>
        <v>Choose Race</v>
      </c>
    </row>
    <row r="4064" spans="1:24" hidden="1" x14ac:dyDescent="0.2">
      <c r="A4064" s="73" t="str">
        <f t="shared" si="673"/>
        <v/>
      </c>
      <c r="B4064" s="3" t="str">
        <f t="shared" si="671"/>
        <v/>
      </c>
      <c r="E4064" s="14" t="str">
        <f t="shared" si="672"/>
        <v/>
      </c>
      <c r="F4064" s="3">
        <f t="shared" si="679"/>
        <v>8</v>
      </c>
      <c r="G4064" s="3" t="str">
        <f t="shared" si="674"/>
        <v/>
      </c>
      <c r="H4064" s="3">
        <f t="shared" si="670"/>
        <v>0</v>
      </c>
      <c r="I4064" s="3" t="str">
        <f t="shared" si="675"/>
        <v/>
      </c>
      <c r="K4064" s="3">
        <f t="shared" si="676"/>
        <v>61</v>
      </c>
      <c r="L4064" s="3" t="str">
        <f t="shared" si="677"/>
        <v/>
      </c>
      <c r="N4064" s="48" t="s">
        <v>52</v>
      </c>
      <c r="O4064" s="57">
        <f t="shared" si="678"/>
        <v>1</v>
      </c>
      <c r="P4064" s="36"/>
      <c r="Q4064"/>
      <c r="R4064" s="37"/>
      <c r="S4064" s="185"/>
      <c r="T4064" s="62" t="str">
        <f>IF(N4064&lt;&gt;"Choose Race",VLOOKUP(Q4064,'Riders Names'!A$2:B$582,2,FALSE),"")</f>
        <v/>
      </c>
      <c r="U4064" s="45" t="str">
        <f>IF(P4064&gt;0,VLOOKUP(Q4064,'Riders Names'!A$2:B$582,1,FALSE),"")</f>
        <v/>
      </c>
      <c r="X4064" s="7" t="str">
        <f>IF('My Races'!$H$2="All",Q4064,CONCATENATE(Q4064,N4064))</f>
        <v>Choose Race</v>
      </c>
    </row>
    <row r="4065" spans="1:24" hidden="1" x14ac:dyDescent="0.2">
      <c r="A4065" s="73" t="str">
        <f t="shared" si="673"/>
        <v/>
      </c>
      <c r="B4065" s="3" t="str">
        <f t="shared" si="671"/>
        <v/>
      </c>
      <c r="E4065" s="14" t="str">
        <f t="shared" si="672"/>
        <v/>
      </c>
      <c r="F4065" s="3">
        <f t="shared" si="679"/>
        <v>8</v>
      </c>
      <c r="G4065" s="3" t="str">
        <f t="shared" si="674"/>
        <v/>
      </c>
      <c r="H4065" s="3">
        <f t="shared" si="670"/>
        <v>0</v>
      </c>
      <c r="I4065" s="3" t="str">
        <f t="shared" si="675"/>
        <v/>
      </c>
      <c r="K4065" s="3">
        <f t="shared" si="676"/>
        <v>61</v>
      </c>
      <c r="L4065" s="3" t="str">
        <f t="shared" si="677"/>
        <v/>
      </c>
      <c r="N4065" s="48" t="s">
        <v>52</v>
      </c>
      <c r="O4065" s="57">
        <f t="shared" si="678"/>
        <v>1</v>
      </c>
      <c r="P4065" s="36"/>
      <c r="Q4065"/>
      <c r="R4065" s="37"/>
      <c r="S4065" s="185"/>
      <c r="T4065" s="62" t="str">
        <f>IF(N4065&lt;&gt;"Choose Race",VLOOKUP(Q4065,'Riders Names'!A$2:B$582,2,FALSE),"")</f>
        <v/>
      </c>
      <c r="U4065" s="45" t="str">
        <f>IF(P4065&gt;0,VLOOKUP(Q4065,'Riders Names'!A$2:B$582,1,FALSE),"")</f>
        <v/>
      </c>
      <c r="X4065" s="7" t="str">
        <f>IF('My Races'!$H$2="All",Q4065,CONCATENATE(Q4065,N4065))</f>
        <v>Choose Race</v>
      </c>
    </row>
    <row r="4066" spans="1:24" hidden="1" x14ac:dyDescent="0.2">
      <c r="A4066" s="73" t="str">
        <f t="shared" si="673"/>
        <v/>
      </c>
      <c r="B4066" s="3" t="str">
        <f t="shared" si="671"/>
        <v/>
      </c>
      <c r="E4066" s="14" t="str">
        <f t="shared" si="672"/>
        <v/>
      </c>
      <c r="F4066" s="3">
        <f t="shared" si="679"/>
        <v>8</v>
      </c>
      <c r="G4066" s="3" t="str">
        <f t="shared" si="674"/>
        <v/>
      </c>
      <c r="H4066" s="3">
        <f t="shared" si="670"/>
        <v>0</v>
      </c>
      <c r="I4066" s="3" t="str">
        <f t="shared" si="675"/>
        <v/>
      </c>
      <c r="K4066" s="3">
        <f t="shared" si="676"/>
        <v>61</v>
      </c>
      <c r="L4066" s="3" t="str">
        <f t="shared" si="677"/>
        <v/>
      </c>
      <c r="N4066" s="48" t="s">
        <v>52</v>
      </c>
      <c r="O4066" s="57">
        <f t="shared" si="678"/>
        <v>1</v>
      </c>
      <c r="P4066" s="36"/>
      <c r="Q4066"/>
      <c r="R4066" s="37"/>
      <c r="S4066" s="185"/>
      <c r="T4066" s="62" t="str">
        <f>IF(N4066&lt;&gt;"Choose Race",VLOOKUP(Q4066,'Riders Names'!A$2:B$582,2,FALSE),"")</f>
        <v/>
      </c>
      <c r="U4066" s="45" t="str">
        <f>IF(P4066&gt;0,VLOOKUP(Q4066,'Riders Names'!A$2:B$582,1,FALSE),"")</f>
        <v/>
      </c>
      <c r="X4066" s="7" t="str">
        <f>IF('My Races'!$H$2="All",Q4066,CONCATENATE(Q4066,N4066))</f>
        <v>Choose Race</v>
      </c>
    </row>
    <row r="4067" spans="1:24" hidden="1" x14ac:dyDescent="0.2">
      <c r="A4067" s="73" t="str">
        <f t="shared" si="673"/>
        <v/>
      </c>
      <c r="B4067" s="3" t="str">
        <f t="shared" si="671"/>
        <v/>
      </c>
      <c r="E4067" s="14" t="str">
        <f t="shared" si="672"/>
        <v/>
      </c>
      <c r="F4067" s="3">
        <f t="shared" si="679"/>
        <v>8</v>
      </c>
      <c r="G4067" s="3" t="str">
        <f t="shared" si="674"/>
        <v/>
      </c>
      <c r="H4067" s="3">
        <f t="shared" ref="H4067:H4130" si="680">IF(AND(N4067=$AA$11,P4067=$AE$11),H4066+1,H4066)</f>
        <v>0</v>
      </c>
      <c r="I4067" s="3" t="str">
        <f t="shared" si="675"/>
        <v/>
      </c>
      <c r="K4067" s="3">
        <f t="shared" si="676"/>
        <v>61</v>
      </c>
      <c r="L4067" s="3" t="str">
        <f t="shared" si="677"/>
        <v/>
      </c>
      <c r="N4067" s="48" t="s">
        <v>52</v>
      </c>
      <c r="O4067" s="57">
        <f t="shared" si="678"/>
        <v>1</v>
      </c>
      <c r="P4067" s="36"/>
      <c r="Q4067"/>
      <c r="R4067" s="37"/>
      <c r="S4067" s="185"/>
      <c r="T4067" s="62" t="str">
        <f>IF(N4067&lt;&gt;"Choose Race",VLOOKUP(Q4067,'Riders Names'!A$2:B$582,2,FALSE),"")</f>
        <v/>
      </c>
      <c r="U4067" s="45" t="str">
        <f>IF(P4067&gt;0,VLOOKUP(Q4067,'Riders Names'!A$2:B$582,1,FALSE),"")</f>
        <v/>
      </c>
      <c r="X4067" s="7" t="str">
        <f>IF('My Races'!$H$2="All",Q4067,CONCATENATE(Q4067,N4067))</f>
        <v>Choose Race</v>
      </c>
    </row>
    <row r="4068" spans="1:24" hidden="1" x14ac:dyDescent="0.2">
      <c r="A4068" s="73" t="str">
        <f t="shared" si="673"/>
        <v/>
      </c>
      <c r="B4068" s="3" t="str">
        <f t="shared" si="671"/>
        <v/>
      </c>
      <c r="E4068" s="14" t="str">
        <f t="shared" si="672"/>
        <v/>
      </c>
      <c r="F4068" s="3">
        <f t="shared" si="679"/>
        <v>8</v>
      </c>
      <c r="G4068" s="3" t="str">
        <f t="shared" si="674"/>
        <v/>
      </c>
      <c r="H4068" s="3">
        <f t="shared" si="680"/>
        <v>0</v>
      </c>
      <c r="I4068" s="3" t="str">
        <f t="shared" si="675"/>
        <v/>
      </c>
      <c r="K4068" s="3">
        <f t="shared" si="676"/>
        <v>61</v>
      </c>
      <c r="L4068" s="3" t="str">
        <f t="shared" si="677"/>
        <v/>
      </c>
      <c r="N4068" s="48" t="s">
        <v>52</v>
      </c>
      <c r="O4068" s="57">
        <f t="shared" si="678"/>
        <v>1</v>
      </c>
      <c r="P4068" s="36"/>
      <c r="Q4068"/>
      <c r="R4068" s="37"/>
      <c r="S4068" s="185"/>
      <c r="T4068" s="62" t="str">
        <f>IF(N4068&lt;&gt;"Choose Race",VLOOKUP(Q4068,'Riders Names'!A$2:B$582,2,FALSE),"")</f>
        <v/>
      </c>
      <c r="U4068" s="45" t="str">
        <f>IF(P4068&gt;0,VLOOKUP(Q4068,'Riders Names'!A$2:B$582,1,FALSE),"")</f>
        <v/>
      </c>
      <c r="X4068" s="7" t="str">
        <f>IF('My Races'!$H$2="All",Q4068,CONCATENATE(Q4068,N4068))</f>
        <v>Choose Race</v>
      </c>
    </row>
    <row r="4069" spans="1:24" hidden="1" x14ac:dyDescent="0.2">
      <c r="A4069" s="73" t="str">
        <f t="shared" si="673"/>
        <v/>
      </c>
      <c r="B4069" s="3" t="str">
        <f t="shared" si="671"/>
        <v/>
      </c>
      <c r="E4069" s="14" t="str">
        <f t="shared" si="672"/>
        <v/>
      </c>
      <c r="F4069" s="3">
        <f t="shared" si="679"/>
        <v>8</v>
      </c>
      <c r="G4069" s="3" t="str">
        <f t="shared" si="674"/>
        <v/>
      </c>
      <c r="H4069" s="3">
        <f t="shared" si="680"/>
        <v>0</v>
      </c>
      <c r="I4069" s="3" t="str">
        <f t="shared" si="675"/>
        <v/>
      </c>
      <c r="K4069" s="3">
        <f t="shared" si="676"/>
        <v>61</v>
      </c>
      <c r="L4069" s="3" t="str">
        <f t="shared" si="677"/>
        <v/>
      </c>
      <c r="N4069" s="48" t="s">
        <v>52</v>
      </c>
      <c r="O4069" s="57">
        <f t="shared" si="678"/>
        <v>1</v>
      </c>
      <c r="P4069" s="36"/>
      <c r="Q4069"/>
      <c r="R4069" s="37"/>
      <c r="S4069" s="185"/>
      <c r="T4069" s="62" t="str">
        <f>IF(N4069&lt;&gt;"Choose Race",VLOOKUP(Q4069,'Riders Names'!A$2:B$582,2,FALSE),"")</f>
        <v/>
      </c>
      <c r="U4069" s="45" t="str">
        <f>IF(P4069&gt;0,VLOOKUP(Q4069,'Riders Names'!A$2:B$582,1,FALSE),"")</f>
        <v/>
      </c>
      <c r="X4069" s="7" t="str">
        <f>IF('My Races'!$H$2="All",Q4069,CONCATENATE(Q4069,N4069))</f>
        <v>Choose Race</v>
      </c>
    </row>
    <row r="4070" spans="1:24" hidden="1" x14ac:dyDescent="0.2">
      <c r="A4070" s="73" t="str">
        <f t="shared" si="673"/>
        <v/>
      </c>
      <c r="B4070" s="3" t="str">
        <f t="shared" si="671"/>
        <v/>
      </c>
      <c r="E4070" s="14" t="str">
        <f t="shared" si="672"/>
        <v/>
      </c>
      <c r="F4070" s="3">
        <f t="shared" si="679"/>
        <v>8</v>
      </c>
      <c r="G4070" s="3" t="str">
        <f t="shared" si="674"/>
        <v/>
      </c>
      <c r="H4070" s="3">
        <f t="shared" si="680"/>
        <v>0</v>
      </c>
      <c r="I4070" s="3" t="str">
        <f t="shared" si="675"/>
        <v/>
      </c>
      <c r="K4070" s="3">
        <f t="shared" si="676"/>
        <v>61</v>
      </c>
      <c r="L4070" s="3" t="str">
        <f t="shared" si="677"/>
        <v/>
      </c>
      <c r="N4070" s="48" t="s">
        <v>52</v>
      </c>
      <c r="O4070" s="57">
        <f t="shared" si="678"/>
        <v>1</v>
      </c>
      <c r="P4070" s="36"/>
      <c r="Q4070"/>
      <c r="R4070" s="37"/>
      <c r="S4070" s="185"/>
      <c r="T4070" s="62" t="str">
        <f>IF(N4070&lt;&gt;"Choose Race",VLOOKUP(Q4070,'Riders Names'!A$2:B$582,2,FALSE),"")</f>
        <v/>
      </c>
      <c r="U4070" s="45" t="str">
        <f>IF(P4070&gt;0,VLOOKUP(Q4070,'Riders Names'!A$2:B$582,1,FALSE),"")</f>
        <v/>
      </c>
      <c r="X4070" s="7" t="str">
        <f>IF('My Races'!$H$2="All",Q4070,CONCATENATE(Q4070,N4070))</f>
        <v>Choose Race</v>
      </c>
    </row>
    <row r="4071" spans="1:24" hidden="1" x14ac:dyDescent="0.2">
      <c r="A4071" s="73" t="str">
        <f t="shared" si="673"/>
        <v/>
      </c>
      <c r="B4071" s="3" t="str">
        <f t="shared" si="671"/>
        <v/>
      </c>
      <c r="E4071" s="14" t="str">
        <f t="shared" si="672"/>
        <v/>
      </c>
      <c r="F4071" s="3">
        <f t="shared" si="679"/>
        <v>8</v>
      </c>
      <c r="G4071" s="3" t="str">
        <f t="shared" si="674"/>
        <v/>
      </c>
      <c r="H4071" s="3">
        <f t="shared" si="680"/>
        <v>0</v>
      </c>
      <c r="I4071" s="3" t="str">
        <f t="shared" si="675"/>
        <v/>
      </c>
      <c r="K4071" s="3">
        <f t="shared" si="676"/>
        <v>61</v>
      </c>
      <c r="L4071" s="3" t="str">
        <f t="shared" si="677"/>
        <v/>
      </c>
      <c r="N4071" s="48" t="s">
        <v>52</v>
      </c>
      <c r="O4071" s="57">
        <f t="shared" si="678"/>
        <v>1</v>
      </c>
      <c r="P4071" s="36"/>
      <c r="Q4071"/>
      <c r="R4071" s="37"/>
      <c r="S4071" s="185"/>
      <c r="T4071" s="62" t="str">
        <f>IF(N4071&lt;&gt;"Choose Race",VLOOKUP(Q4071,'Riders Names'!A$2:B$582,2,FALSE),"")</f>
        <v/>
      </c>
      <c r="U4071" s="45" t="str">
        <f>IF(P4071&gt;0,VLOOKUP(Q4071,'Riders Names'!A$2:B$582,1,FALSE),"")</f>
        <v/>
      </c>
      <c r="X4071" s="7" t="str">
        <f>IF('My Races'!$H$2="All",Q4071,CONCATENATE(Q4071,N4071))</f>
        <v>Choose Race</v>
      </c>
    </row>
    <row r="4072" spans="1:24" hidden="1" x14ac:dyDescent="0.2">
      <c r="A4072" s="73" t="str">
        <f t="shared" si="673"/>
        <v/>
      </c>
      <c r="B4072" s="3" t="str">
        <f t="shared" si="671"/>
        <v/>
      </c>
      <c r="E4072" s="14" t="str">
        <f t="shared" si="672"/>
        <v/>
      </c>
      <c r="F4072" s="3">
        <f t="shared" si="679"/>
        <v>8</v>
      </c>
      <c r="G4072" s="3" t="str">
        <f t="shared" si="674"/>
        <v/>
      </c>
      <c r="H4072" s="3">
        <f t="shared" si="680"/>
        <v>0</v>
      </c>
      <c r="I4072" s="3" t="str">
        <f t="shared" si="675"/>
        <v/>
      </c>
      <c r="K4072" s="3">
        <f t="shared" si="676"/>
        <v>61</v>
      </c>
      <c r="L4072" s="3" t="str">
        <f t="shared" si="677"/>
        <v/>
      </c>
      <c r="N4072" s="48" t="s">
        <v>52</v>
      </c>
      <c r="O4072" s="57">
        <f t="shared" si="678"/>
        <v>1</v>
      </c>
      <c r="P4072" s="36"/>
      <c r="Q4072"/>
      <c r="R4072" s="37"/>
      <c r="S4072" s="185"/>
      <c r="T4072" s="62" t="str">
        <f>IF(N4072&lt;&gt;"Choose Race",VLOOKUP(Q4072,'Riders Names'!A$2:B$582,2,FALSE),"")</f>
        <v/>
      </c>
      <c r="U4072" s="45" t="str">
        <f>IF(P4072&gt;0,VLOOKUP(Q4072,'Riders Names'!A$2:B$582,1,FALSE),"")</f>
        <v/>
      </c>
      <c r="X4072" s="7" t="str">
        <f>IF('My Races'!$H$2="All",Q4072,CONCATENATE(Q4072,N4072))</f>
        <v>Choose Race</v>
      </c>
    </row>
    <row r="4073" spans="1:24" hidden="1" x14ac:dyDescent="0.2">
      <c r="A4073" s="73" t="str">
        <f t="shared" si="673"/>
        <v/>
      </c>
      <c r="B4073" s="3" t="str">
        <f t="shared" si="671"/>
        <v/>
      </c>
      <c r="E4073" s="14" t="str">
        <f t="shared" si="672"/>
        <v/>
      </c>
      <c r="F4073" s="3">
        <f t="shared" si="679"/>
        <v>8</v>
      </c>
      <c r="G4073" s="3" t="str">
        <f t="shared" si="674"/>
        <v/>
      </c>
      <c r="H4073" s="3">
        <f t="shared" si="680"/>
        <v>0</v>
      </c>
      <c r="I4073" s="3" t="str">
        <f t="shared" si="675"/>
        <v/>
      </c>
      <c r="K4073" s="3">
        <f t="shared" si="676"/>
        <v>61</v>
      </c>
      <c r="L4073" s="3" t="str">
        <f t="shared" si="677"/>
        <v/>
      </c>
      <c r="N4073" s="48" t="s">
        <v>52</v>
      </c>
      <c r="O4073" s="57">
        <f t="shared" si="678"/>
        <v>1</v>
      </c>
      <c r="P4073" s="36"/>
      <c r="Q4073"/>
      <c r="R4073" s="37"/>
      <c r="S4073" s="185"/>
      <c r="T4073" s="62" t="str">
        <f>IF(N4073&lt;&gt;"Choose Race",VLOOKUP(Q4073,'Riders Names'!A$2:B$582,2,FALSE),"")</f>
        <v/>
      </c>
      <c r="U4073" s="45" t="str">
        <f>IF(P4073&gt;0,VLOOKUP(Q4073,'Riders Names'!A$2:B$582,1,FALSE),"")</f>
        <v/>
      </c>
      <c r="X4073" s="7" t="str">
        <f>IF('My Races'!$H$2="All",Q4073,CONCATENATE(Q4073,N4073))</f>
        <v>Choose Race</v>
      </c>
    </row>
    <row r="4074" spans="1:24" hidden="1" x14ac:dyDescent="0.2">
      <c r="A4074" s="73" t="str">
        <f t="shared" si="673"/>
        <v/>
      </c>
      <c r="B4074" s="3" t="str">
        <f t="shared" si="671"/>
        <v/>
      </c>
      <c r="E4074" s="14" t="str">
        <f t="shared" si="672"/>
        <v/>
      </c>
      <c r="F4074" s="3">
        <f t="shared" si="679"/>
        <v>8</v>
      </c>
      <c r="G4074" s="3" t="str">
        <f t="shared" si="674"/>
        <v/>
      </c>
      <c r="H4074" s="3">
        <f t="shared" si="680"/>
        <v>0</v>
      </c>
      <c r="I4074" s="3" t="str">
        <f t="shared" si="675"/>
        <v/>
      </c>
      <c r="K4074" s="3">
        <f t="shared" si="676"/>
        <v>61</v>
      </c>
      <c r="L4074" s="3" t="str">
        <f t="shared" si="677"/>
        <v/>
      </c>
      <c r="N4074" s="48" t="s">
        <v>52</v>
      </c>
      <c r="O4074" s="57">
        <f t="shared" si="678"/>
        <v>1</v>
      </c>
      <c r="P4074" s="36"/>
      <c r="Q4074"/>
      <c r="R4074" s="37"/>
      <c r="S4074" s="185"/>
      <c r="T4074" s="62" t="str">
        <f>IF(N4074&lt;&gt;"Choose Race",VLOOKUP(Q4074,'Riders Names'!A$2:B$582,2,FALSE),"")</f>
        <v/>
      </c>
      <c r="U4074" s="45" t="str">
        <f>IF(P4074&gt;0,VLOOKUP(Q4074,'Riders Names'!A$2:B$582,1,FALSE),"")</f>
        <v/>
      </c>
      <c r="X4074" s="7" t="str">
        <f>IF('My Races'!$H$2="All",Q4074,CONCATENATE(Q4074,N4074))</f>
        <v>Choose Race</v>
      </c>
    </row>
    <row r="4075" spans="1:24" hidden="1" x14ac:dyDescent="0.2">
      <c r="A4075" s="73" t="str">
        <f t="shared" si="673"/>
        <v/>
      </c>
      <c r="B4075" s="3" t="str">
        <f t="shared" si="671"/>
        <v/>
      </c>
      <c r="E4075" s="14" t="str">
        <f t="shared" si="672"/>
        <v/>
      </c>
      <c r="F4075" s="3">
        <f t="shared" si="679"/>
        <v>8</v>
      </c>
      <c r="G4075" s="3" t="str">
        <f t="shared" si="674"/>
        <v/>
      </c>
      <c r="H4075" s="3">
        <f t="shared" si="680"/>
        <v>0</v>
      </c>
      <c r="I4075" s="3" t="str">
        <f t="shared" si="675"/>
        <v/>
      </c>
      <c r="K4075" s="3">
        <f t="shared" si="676"/>
        <v>61</v>
      </c>
      <c r="L4075" s="3" t="str">
        <f t="shared" si="677"/>
        <v/>
      </c>
      <c r="N4075" s="48" t="s">
        <v>52</v>
      </c>
      <c r="O4075" s="57">
        <f t="shared" si="678"/>
        <v>1</v>
      </c>
      <c r="P4075" s="36"/>
      <c r="Q4075"/>
      <c r="R4075" s="37"/>
      <c r="S4075" s="185"/>
      <c r="T4075" s="62" t="str">
        <f>IF(N4075&lt;&gt;"Choose Race",VLOOKUP(Q4075,'Riders Names'!A$2:B$582,2,FALSE),"")</f>
        <v/>
      </c>
      <c r="U4075" s="45" t="str">
        <f>IF(P4075&gt;0,VLOOKUP(Q4075,'Riders Names'!A$2:B$582,1,FALSE),"")</f>
        <v/>
      </c>
      <c r="X4075" s="7" t="str">
        <f>IF('My Races'!$H$2="All",Q4075,CONCATENATE(Q4075,N4075))</f>
        <v>Choose Race</v>
      </c>
    </row>
    <row r="4076" spans="1:24" hidden="1" x14ac:dyDescent="0.2">
      <c r="A4076" s="73" t="str">
        <f t="shared" si="673"/>
        <v/>
      </c>
      <c r="B4076" s="3" t="str">
        <f t="shared" si="671"/>
        <v/>
      </c>
      <c r="E4076" s="14" t="str">
        <f t="shared" si="672"/>
        <v/>
      </c>
      <c r="F4076" s="3">
        <f t="shared" si="679"/>
        <v>8</v>
      </c>
      <c r="G4076" s="3" t="str">
        <f t="shared" si="674"/>
        <v/>
      </c>
      <c r="H4076" s="3">
        <f t="shared" si="680"/>
        <v>0</v>
      </c>
      <c r="I4076" s="3" t="str">
        <f t="shared" si="675"/>
        <v/>
      </c>
      <c r="K4076" s="3">
        <f t="shared" si="676"/>
        <v>61</v>
      </c>
      <c r="L4076" s="3" t="str">
        <f t="shared" si="677"/>
        <v/>
      </c>
      <c r="N4076" s="48" t="s">
        <v>52</v>
      </c>
      <c r="O4076" s="57">
        <f t="shared" si="678"/>
        <v>1</v>
      </c>
      <c r="P4076" s="36"/>
      <c r="Q4076"/>
      <c r="R4076" s="37"/>
      <c r="S4076" s="185"/>
      <c r="T4076" s="62" t="str">
        <f>IF(N4076&lt;&gt;"Choose Race",VLOOKUP(Q4076,'Riders Names'!A$2:B$582,2,FALSE),"")</f>
        <v/>
      </c>
      <c r="U4076" s="45" t="str">
        <f>IF(P4076&gt;0,VLOOKUP(Q4076,'Riders Names'!A$2:B$582,1,FALSE),"")</f>
        <v/>
      </c>
      <c r="X4076" s="7" t="str">
        <f>IF('My Races'!$H$2="All",Q4076,CONCATENATE(Q4076,N4076))</f>
        <v>Choose Race</v>
      </c>
    </row>
    <row r="4077" spans="1:24" hidden="1" x14ac:dyDescent="0.2">
      <c r="A4077" s="73" t="str">
        <f t="shared" si="673"/>
        <v/>
      </c>
      <c r="B4077" s="3" t="str">
        <f t="shared" si="671"/>
        <v/>
      </c>
      <c r="E4077" s="14" t="str">
        <f t="shared" si="672"/>
        <v/>
      </c>
      <c r="F4077" s="3">
        <f t="shared" si="679"/>
        <v>8</v>
      </c>
      <c r="G4077" s="3" t="str">
        <f t="shared" si="674"/>
        <v/>
      </c>
      <c r="H4077" s="3">
        <f t="shared" si="680"/>
        <v>0</v>
      </c>
      <c r="I4077" s="3" t="str">
        <f t="shared" si="675"/>
        <v/>
      </c>
      <c r="K4077" s="3">
        <f t="shared" si="676"/>
        <v>61</v>
      </c>
      <c r="L4077" s="3" t="str">
        <f t="shared" si="677"/>
        <v/>
      </c>
      <c r="N4077" s="48" t="s">
        <v>52</v>
      </c>
      <c r="O4077" s="57">
        <f t="shared" si="678"/>
        <v>1</v>
      </c>
      <c r="P4077" s="36"/>
      <c r="Q4077"/>
      <c r="R4077" s="37"/>
      <c r="S4077" s="185"/>
      <c r="T4077" s="62" t="str">
        <f>IF(N4077&lt;&gt;"Choose Race",VLOOKUP(Q4077,'Riders Names'!A$2:B$582,2,FALSE),"")</f>
        <v/>
      </c>
      <c r="U4077" s="45" t="str">
        <f>IF(P4077&gt;0,VLOOKUP(Q4077,'Riders Names'!A$2:B$582,1,FALSE),"")</f>
        <v/>
      </c>
      <c r="X4077" s="7" t="str">
        <f>IF('My Races'!$H$2="All",Q4077,CONCATENATE(Q4077,N4077))</f>
        <v>Choose Race</v>
      </c>
    </row>
    <row r="4078" spans="1:24" hidden="1" x14ac:dyDescent="0.2">
      <c r="A4078" s="73" t="str">
        <f t="shared" si="673"/>
        <v/>
      </c>
      <c r="B4078" s="3" t="str">
        <f t="shared" si="671"/>
        <v/>
      </c>
      <c r="E4078" s="14" t="str">
        <f t="shared" si="672"/>
        <v/>
      </c>
      <c r="F4078" s="3">
        <f t="shared" si="679"/>
        <v>8</v>
      </c>
      <c r="G4078" s="3" t="str">
        <f t="shared" si="674"/>
        <v/>
      </c>
      <c r="H4078" s="3">
        <f t="shared" si="680"/>
        <v>0</v>
      </c>
      <c r="I4078" s="3" t="str">
        <f t="shared" si="675"/>
        <v/>
      </c>
      <c r="K4078" s="3">
        <f t="shared" si="676"/>
        <v>61</v>
      </c>
      <c r="L4078" s="3" t="str">
        <f t="shared" si="677"/>
        <v/>
      </c>
      <c r="N4078" s="48" t="s">
        <v>52</v>
      </c>
      <c r="O4078" s="57">
        <f t="shared" si="678"/>
        <v>1</v>
      </c>
      <c r="P4078" s="36"/>
      <c r="Q4078"/>
      <c r="R4078" s="37"/>
      <c r="S4078" s="185"/>
      <c r="T4078" s="62" t="str">
        <f>IF(N4078&lt;&gt;"Choose Race",VLOOKUP(Q4078,'Riders Names'!A$2:B$582,2,FALSE),"")</f>
        <v/>
      </c>
      <c r="U4078" s="45" t="str">
        <f>IF(P4078&gt;0,VLOOKUP(Q4078,'Riders Names'!A$2:B$582,1,FALSE),"")</f>
        <v/>
      </c>
      <c r="X4078" s="7" t="str">
        <f>IF('My Races'!$H$2="All",Q4078,CONCATENATE(Q4078,N4078))</f>
        <v>Choose Race</v>
      </c>
    </row>
    <row r="4079" spans="1:24" hidden="1" x14ac:dyDescent="0.2">
      <c r="A4079" s="73" t="str">
        <f t="shared" si="673"/>
        <v/>
      </c>
      <c r="B4079" s="3" t="str">
        <f t="shared" si="671"/>
        <v/>
      </c>
      <c r="E4079" s="14" t="str">
        <f t="shared" si="672"/>
        <v/>
      </c>
      <c r="F4079" s="3">
        <f t="shared" si="679"/>
        <v>8</v>
      </c>
      <c r="G4079" s="3" t="str">
        <f t="shared" si="674"/>
        <v/>
      </c>
      <c r="H4079" s="3">
        <f t="shared" si="680"/>
        <v>0</v>
      </c>
      <c r="I4079" s="3" t="str">
        <f t="shared" si="675"/>
        <v/>
      </c>
      <c r="K4079" s="3">
        <f t="shared" si="676"/>
        <v>61</v>
      </c>
      <c r="L4079" s="3" t="str">
        <f t="shared" si="677"/>
        <v/>
      </c>
      <c r="N4079" s="48" t="s">
        <v>52</v>
      </c>
      <c r="O4079" s="57">
        <f t="shared" si="678"/>
        <v>1</v>
      </c>
      <c r="P4079" s="36"/>
      <c r="Q4079"/>
      <c r="R4079" s="37"/>
      <c r="S4079" s="185"/>
      <c r="T4079" s="62" t="str">
        <f>IF(N4079&lt;&gt;"Choose Race",VLOOKUP(Q4079,'Riders Names'!A$2:B$582,2,FALSE),"")</f>
        <v/>
      </c>
      <c r="U4079" s="45" t="str">
        <f>IF(P4079&gt;0,VLOOKUP(Q4079,'Riders Names'!A$2:B$582,1,FALSE),"")</f>
        <v/>
      </c>
      <c r="X4079" s="7" t="str">
        <f>IF('My Races'!$H$2="All",Q4079,CONCATENATE(Q4079,N4079))</f>
        <v>Choose Race</v>
      </c>
    </row>
    <row r="4080" spans="1:24" hidden="1" x14ac:dyDescent="0.2">
      <c r="A4080" s="73" t="str">
        <f t="shared" si="673"/>
        <v/>
      </c>
      <c r="B4080" s="3" t="str">
        <f t="shared" si="671"/>
        <v/>
      </c>
      <c r="E4080" s="14" t="str">
        <f t="shared" si="672"/>
        <v/>
      </c>
      <c r="F4080" s="3">
        <f t="shared" si="679"/>
        <v>8</v>
      </c>
      <c r="G4080" s="3" t="str">
        <f t="shared" si="674"/>
        <v/>
      </c>
      <c r="H4080" s="3">
        <f t="shared" si="680"/>
        <v>0</v>
      </c>
      <c r="I4080" s="3" t="str">
        <f t="shared" si="675"/>
        <v/>
      </c>
      <c r="K4080" s="3">
        <f t="shared" si="676"/>
        <v>61</v>
      </c>
      <c r="L4080" s="3" t="str">
        <f t="shared" si="677"/>
        <v/>
      </c>
      <c r="N4080" s="48" t="s">
        <v>52</v>
      </c>
      <c r="O4080" s="57">
        <f t="shared" si="678"/>
        <v>1</v>
      </c>
      <c r="P4080" s="36"/>
      <c r="Q4080"/>
      <c r="R4080" s="37"/>
      <c r="S4080" s="185"/>
      <c r="T4080" s="62" t="str">
        <f>IF(N4080&lt;&gt;"Choose Race",VLOOKUP(Q4080,'Riders Names'!A$2:B$582,2,FALSE),"")</f>
        <v/>
      </c>
      <c r="U4080" s="45" t="str">
        <f>IF(P4080&gt;0,VLOOKUP(Q4080,'Riders Names'!A$2:B$582,1,FALSE),"")</f>
        <v/>
      </c>
      <c r="X4080" s="7" t="str">
        <f>IF('My Races'!$H$2="All",Q4080,CONCATENATE(Q4080,N4080))</f>
        <v>Choose Race</v>
      </c>
    </row>
    <row r="4081" spans="1:24" hidden="1" x14ac:dyDescent="0.2">
      <c r="A4081" s="73" t="str">
        <f t="shared" si="673"/>
        <v/>
      </c>
      <c r="B4081" s="3" t="str">
        <f t="shared" si="671"/>
        <v/>
      </c>
      <c r="E4081" s="14" t="str">
        <f t="shared" si="672"/>
        <v/>
      </c>
      <c r="F4081" s="3">
        <f t="shared" si="679"/>
        <v>8</v>
      </c>
      <c r="G4081" s="3" t="str">
        <f t="shared" si="674"/>
        <v/>
      </c>
      <c r="H4081" s="3">
        <f t="shared" si="680"/>
        <v>0</v>
      </c>
      <c r="I4081" s="3" t="str">
        <f t="shared" si="675"/>
        <v/>
      </c>
      <c r="K4081" s="3">
        <f t="shared" si="676"/>
        <v>61</v>
      </c>
      <c r="L4081" s="3" t="str">
        <f t="shared" si="677"/>
        <v/>
      </c>
      <c r="N4081" s="48" t="s">
        <v>52</v>
      </c>
      <c r="O4081" s="57">
        <f t="shared" si="678"/>
        <v>1</v>
      </c>
      <c r="P4081" s="36"/>
      <c r="Q4081"/>
      <c r="R4081" s="37"/>
      <c r="S4081" s="185"/>
      <c r="T4081" s="62" t="str">
        <f>IF(N4081&lt;&gt;"Choose Race",VLOOKUP(Q4081,'Riders Names'!A$2:B$582,2,FALSE),"")</f>
        <v/>
      </c>
      <c r="U4081" s="45" t="str">
        <f>IF(P4081&gt;0,VLOOKUP(Q4081,'Riders Names'!A$2:B$582,1,FALSE),"")</f>
        <v/>
      </c>
      <c r="X4081" s="7" t="str">
        <f>IF('My Races'!$H$2="All",Q4081,CONCATENATE(Q4081,N4081))</f>
        <v>Choose Race</v>
      </c>
    </row>
    <row r="4082" spans="1:24" hidden="1" x14ac:dyDescent="0.2">
      <c r="A4082" s="73" t="str">
        <f t="shared" si="673"/>
        <v/>
      </c>
      <c r="B4082" s="3" t="str">
        <f t="shared" si="671"/>
        <v/>
      </c>
      <c r="E4082" s="14" t="str">
        <f t="shared" si="672"/>
        <v/>
      </c>
      <c r="F4082" s="3">
        <f t="shared" si="679"/>
        <v>8</v>
      </c>
      <c r="G4082" s="3" t="str">
        <f t="shared" si="674"/>
        <v/>
      </c>
      <c r="H4082" s="3">
        <f t="shared" si="680"/>
        <v>0</v>
      </c>
      <c r="I4082" s="3" t="str">
        <f t="shared" si="675"/>
        <v/>
      </c>
      <c r="K4082" s="3">
        <f t="shared" si="676"/>
        <v>61</v>
      </c>
      <c r="L4082" s="3" t="str">
        <f t="shared" si="677"/>
        <v/>
      </c>
      <c r="N4082" s="48" t="s">
        <v>52</v>
      </c>
      <c r="O4082" s="57">
        <f t="shared" si="678"/>
        <v>1</v>
      </c>
      <c r="P4082" s="36"/>
      <c r="Q4082"/>
      <c r="R4082" s="37"/>
      <c r="S4082" s="185"/>
      <c r="T4082" s="62" t="str">
        <f>IF(N4082&lt;&gt;"Choose Race",VLOOKUP(Q4082,'Riders Names'!A$2:B$582,2,FALSE),"")</f>
        <v/>
      </c>
      <c r="U4082" s="45" t="str">
        <f>IF(P4082&gt;0,VLOOKUP(Q4082,'Riders Names'!A$2:B$582,1,FALSE),"")</f>
        <v/>
      </c>
      <c r="X4082" s="7" t="str">
        <f>IF('My Races'!$H$2="All",Q4082,CONCATENATE(Q4082,N4082))</f>
        <v>Choose Race</v>
      </c>
    </row>
    <row r="4083" spans="1:24" hidden="1" x14ac:dyDescent="0.2">
      <c r="A4083" s="73" t="str">
        <f t="shared" si="673"/>
        <v/>
      </c>
      <c r="B4083" s="3" t="str">
        <f t="shared" si="671"/>
        <v/>
      </c>
      <c r="E4083" s="14" t="str">
        <f t="shared" si="672"/>
        <v/>
      </c>
      <c r="F4083" s="3">
        <f t="shared" si="679"/>
        <v>8</v>
      </c>
      <c r="G4083" s="3" t="str">
        <f t="shared" si="674"/>
        <v/>
      </c>
      <c r="H4083" s="3">
        <f t="shared" si="680"/>
        <v>0</v>
      </c>
      <c r="I4083" s="3" t="str">
        <f t="shared" si="675"/>
        <v/>
      </c>
      <c r="K4083" s="3">
        <f t="shared" si="676"/>
        <v>61</v>
      </c>
      <c r="L4083" s="3" t="str">
        <f t="shared" si="677"/>
        <v/>
      </c>
      <c r="N4083" s="48" t="s">
        <v>52</v>
      </c>
      <c r="O4083" s="57">
        <f t="shared" si="678"/>
        <v>1</v>
      </c>
      <c r="P4083" s="36"/>
      <c r="Q4083"/>
      <c r="R4083" s="37"/>
      <c r="S4083" s="185"/>
      <c r="T4083" s="62" t="str">
        <f>IF(N4083&lt;&gt;"Choose Race",VLOOKUP(Q4083,'Riders Names'!A$2:B$582,2,FALSE),"")</f>
        <v/>
      </c>
      <c r="U4083" s="45" t="str">
        <f>IF(P4083&gt;0,VLOOKUP(Q4083,'Riders Names'!A$2:B$582,1,FALSE),"")</f>
        <v/>
      </c>
      <c r="X4083" s="7" t="str">
        <f>IF('My Races'!$H$2="All",Q4083,CONCATENATE(Q4083,N4083))</f>
        <v>Choose Race</v>
      </c>
    </row>
    <row r="4084" spans="1:24" hidden="1" x14ac:dyDescent="0.2">
      <c r="A4084" s="73" t="str">
        <f t="shared" si="673"/>
        <v/>
      </c>
      <c r="B4084" s="3" t="str">
        <f t="shared" si="671"/>
        <v/>
      </c>
      <c r="E4084" s="14" t="str">
        <f t="shared" si="672"/>
        <v/>
      </c>
      <c r="F4084" s="3">
        <f t="shared" si="679"/>
        <v>8</v>
      </c>
      <c r="G4084" s="3" t="str">
        <f t="shared" si="674"/>
        <v/>
      </c>
      <c r="H4084" s="3">
        <f t="shared" si="680"/>
        <v>0</v>
      </c>
      <c r="I4084" s="3" t="str">
        <f t="shared" si="675"/>
        <v/>
      </c>
      <c r="K4084" s="3">
        <f t="shared" si="676"/>
        <v>61</v>
      </c>
      <c r="L4084" s="3" t="str">
        <f t="shared" si="677"/>
        <v/>
      </c>
      <c r="N4084" s="48" t="s">
        <v>52</v>
      </c>
      <c r="O4084" s="57">
        <f t="shared" si="678"/>
        <v>1</v>
      </c>
      <c r="P4084" s="36"/>
      <c r="Q4084"/>
      <c r="R4084" s="37"/>
      <c r="S4084" s="185"/>
      <c r="T4084" s="62" t="str">
        <f>IF(N4084&lt;&gt;"Choose Race",VLOOKUP(Q4084,'Riders Names'!A$2:B$582,2,FALSE),"")</f>
        <v/>
      </c>
      <c r="U4084" s="45" t="str">
        <f>IF(P4084&gt;0,VLOOKUP(Q4084,'Riders Names'!A$2:B$582,1,FALSE),"")</f>
        <v/>
      </c>
      <c r="X4084" s="7" t="str">
        <f>IF('My Races'!$H$2="All",Q4084,CONCATENATE(Q4084,N4084))</f>
        <v>Choose Race</v>
      </c>
    </row>
    <row r="4085" spans="1:24" hidden="1" x14ac:dyDescent="0.2">
      <c r="A4085" s="73" t="str">
        <f t="shared" si="673"/>
        <v/>
      </c>
      <c r="B4085" s="3" t="str">
        <f t="shared" si="671"/>
        <v/>
      </c>
      <c r="E4085" s="14" t="str">
        <f t="shared" si="672"/>
        <v/>
      </c>
      <c r="F4085" s="3">
        <f t="shared" si="679"/>
        <v>8</v>
      </c>
      <c r="G4085" s="3" t="str">
        <f t="shared" si="674"/>
        <v/>
      </c>
      <c r="H4085" s="3">
        <f t="shared" si="680"/>
        <v>0</v>
      </c>
      <c r="I4085" s="3" t="str">
        <f t="shared" si="675"/>
        <v/>
      </c>
      <c r="K4085" s="3">
        <f t="shared" si="676"/>
        <v>61</v>
      </c>
      <c r="L4085" s="3" t="str">
        <f t="shared" si="677"/>
        <v/>
      </c>
      <c r="N4085" s="48" t="s">
        <v>52</v>
      </c>
      <c r="O4085" s="57">
        <f t="shared" si="678"/>
        <v>1</v>
      </c>
      <c r="P4085" s="36"/>
      <c r="Q4085"/>
      <c r="R4085" s="37"/>
      <c r="S4085" s="185"/>
      <c r="T4085" s="62" t="str">
        <f>IF(N4085&lt;&gt;"Choose Race",VLOOKUP(Q4085,'Riders Names'!A$2:B$582,2,FALSE),"")</f>
        <v/>
      </c>
      <c r="U4085" s="45" t="str">
        <f>IF(P4085&gt;0,VLOOKUP(Q4085,'Riders Names'!A$2:B$582,1,FALSE),"")</f>
        <v/>
      </c>
      <c r="X4085" s="7" t="str">
        <f>IF('My Races'!$H$2="All",Q4085,CONCATENATE(Q4085,N4085))</f>
        <v>Choose Race</v>
      </c>
    </row>
    <row r="4086" spans="1:24" hidden="1" x14ac:dyDescent="0.2">
      <c r="A4086" s="73" t="str">
        <f t="shared" si="673"/>
        <v/>
      </c>
      <c r="B4086" s="3" t="str">
        <f t="shared" si="671"/>
        <v/>
      </c>
      <c r="E4086" s="14" t="str">
        <f t="shared" si="672"/>
        <v/>
      </c>
      <c r="F4086" s="3">
        <f t="shared" si="679"/>
        <v>8</v>
      </c>
      <c r="G4086" s="3" t="str">
        <f t="shared" si="674"/>
        <v/>
      </c>
      <c r="H4086" s="3">
        <f t="shared" si="680"/>
        <v>0</v>
      </c>
      <c r="I4086" s="3" t="str">
        <f t="shared" si="675"/>
        <v/>
      </c>
      <c r="K4086" s="3">
        <f t="shared" si="676"/>
        <v>61</v>
      </c>
      <c r="L4086" s="3" t="str">
        <f t="shared" si="677"/>
        <v/>
      </c>
      <c r="N4086" s="48" t="s">
        <v>52</v>
      </c>
      <c r="O4086" s="57">
        <f t="shared" si="678"/>
        <v>1</v>
      </c>
      <c r="P4086" s="36"/>
      <c r="Q4086"/>
      <c r="R4086" s="37"/>
      <c r="S4086" s="185"/>
      <c r="T4086" s="62" t="str">
        <f>IF(N4086&lt;&gt;"Choose Race",VLOOKUP(Q4086,'Riders Names'!A$2:B$582,2,FALSE),"")</f>
        <v/>
      </c>
      <c r="U4086" s="45" t="str">
        <f>IF(P4086&gt;0,VLOOKUP(Q4086,'Riders Names'!A$2:B$582,1,FALSE),"")</f>
        <v/>
      </c>
      <c r="X4086" s="7" t="str">
        <f>IF('My Races'!$H$2="All",Q4086,CONCATENATE(Q4086,N4086))</f>
        <v>Choose Race</v>
      </c>
    </row>
    <row r="4087" spans="1:24" hidden="1" x14ac:dyDescent="0.2">
      <c r="A4087" s="73" t="str">
        <f t="shared" si="673"/>
        <v/>
      </c>
      <c r="B4087" s="3" t="str">
        <f t="shared" si="671"/>
        <v/>
      </c>
      <c r="E4087" s="14" t="str">
        <f t="shared" si="672"/>
        <v/>
      </c>
      <c r="F4087" s="3">
        <f t="shared" si="679"/>
        <v>8</v>
      </c>
      <c r="G4087" s="3" t="str">
        <f t="shared" si="674"/>
        <v/>
      </c>
      <c r="H4087" s="3">
        <f t="shared" si="680"/>
        <v>0</v>
      </c>
      <c r="I4087" s="3" t="str">
        <f t="shared" si="675"/>
        <v/>
      </c>
      <c r="K4087" s="3">
        <f t="shared" si="676"/>
        <v>61</v>
      </c>
      <c r="L4087" s="3" t="str">
        <f t="shared" si="677"/>
        <v/>
      </c>
      <c r="N4087" s="48" t="s">
        <v>52</v>
      </c>
      <c r="O4087" s="57">
        <f t="shared" si="678"/>
        <v>1</v>
      </c>
      <c r="P4087" s="36"/>
      <c r="Q4087"/>
      <c r="R4087" s="37"/>
      <c r="S4087" s="185"/>
      <c r="T4087" s="62" t="str">
        <f>IF(N4087&lt;&gt;"Choose Race",VLOOKUP(Q4087,'Riders Names'!A$2:B$582,2,FALSE),"")</f>
        <v/>
      </c>
      <c r="U4087" s="45" t="str">
        <f>IF(P4087&gt;0,VLOOKUP(Q4087,'Riders Names'!A$2:B$582,1,FALSE),"")</f>
        <v/>
      </c>
      <c r="X4087" s="7" t="str">
        <f>IF('My Races'!$H$2="All",Q4087,CONCATENATE(Q4087,N4087))</f>
        <v>Choose Race</v>
      </c>
    </row>
    <row r="4088" spans="1:24" hidden="1" x14ac:dyDescent="0.2">
      <c r="A4088" s="73" t="str">
        <f t="shared" si="673"/>
        <v/>
      </c>
      <c r="B4088" s="3" t="str">
        <f t="shared" si="671"/>
        <v/>
      </c>
      <c r="E4088" s="14" t="str">
        <f t="shared" si="672"/>
        <v/>
      </c>
      <c r="F4088" s="3">
        <f t="shared" si="679"/>
        <v>8</v>
      </c>
      <c r="G4088" s="3" t="str">
        <f t="shared" si="674"/>
        <v/>
      </c>
      <c r="H4088" s="3">
        <f t="shared" si="680"/>
        <v>0</v>
      </c>
      <c r="I4088" s="3" t="str">
        <f t="shared" si="675"/>
        <v/>
      </c>
      <c r="K4088" s="3">
        <f t="shared" si="676"/>
        <v>61</v>
      </c>
      <c r="L4088" s="3" t="str">
        <f t="shared" si="677"/>
        <v/>
      </c>
      <c r="N4088" s="48" t="s">
        <v>52</v>
      </c>
      <c r="O4088" s="57">
        <f t="shared" si="678"/>
        <v>1</v>
      </c>
      <c r="P4088" s="36"/>
      <c r="Q4088"/>
      <c r="R4088" s="37"/>
      <c r="S4088" s="185"/>
      <c r="T4088" s="62" t="str">
        <f>IF(N4088&lt;&gt;"Choose Race",VLOOKUP(Q4088,'Riders Names'!A$2:B$582,2,FALSE),"")</f>
        <v/>
      </c>
      <c r="U4088" s="45" t="str">
        <f>IF(P4088&gt;0,VLOOKUP(Q4088,'Riders Names'!A$2:B$582,1,FALSE),"")</f>
        <v/>
      </c>
      <c r="X4088" s="7" t="str">
        <f>IF('My Races'!$H$2="All",Q4088,CONCATENATE(Q4088,N4088))</f>
        <v>Choose Race</v>
      </c>
    </row>
    <row r="4089" spans="1:24" hidden="1" x14ac:dyDescent="0.2">
      <c r="A4089" s="73" t="str">
        <f t="shared" si="673"/>
        <v/>
      </c>
      <c r="B4089" s="3" t="str">
        <f t="shared" si="671"/>
        <v/>
      </c>
      <c r="E4089" s="14" t="str">
        <f t="shared" si="672"/>
        <v/>
      </c>
      <c r="F4089" s="3">
        <f t="shared" si="679"/>
        <v>8</v>
      </c>
      <c r="G4089" s="3" t="str">
        <f t="shared" si="674"/>
        <v/>
      </c>
      <c r="H4089" s="3">
        <f t="shared" si="680"/>
        <v>0</v>
      </c>
      <c r="I4089" s="3" t="str">
        <f t="shared" si="675"/>
        <v/>
      </c>
      <c r="K4089" s="3">
        <f t="shared" si="676"/>
        <v>61</v>
      </c>
      <c r="L4089" s="3" t="str">
        <f t="shared" si="677"/>
        <v/>
      </c>
      <c r="N4089" s="48" t="s">
        <v>52</v>
      </c>
      <c r="O4089" s="57">
        <f t="shared" si="678"/>
        <v>1</v>
      </c>
      <c r="P4089" s="36"/>
      <c r="Q4089"/>
      <c r="R4089" s="37"/>
      <c r="S4089" s="185"/>
      <c r="T4089" s="62" t="str">
        <f>IF(N4089&lt;&gt;"Choose Race",VLOOKUP(Q4089,'Riders Names'!A$2:B$582,2,FALSE),"")</f>
        <v/>
      </c>
      <c r="U4089" s="45" t="str">
        <f>IF(P4089&gt;0,VLOOKUP(Q4089,'Riders Names'!A$2:B$582,1,FALSE),"")</f>
        <v/>
      </c>
      <c r="X4089" s="7" t="str">
        <f>IF('My Races'!$H$2="All",Q4089,CONCATENATE(Q4089,N4089))</f>
        <v>Choose Race</v>
      </c>
    </row>
    <row r="4090" spans="1:24" hidden="1" x14ac:dyDescent="0.2">
      <c r="A4090" s="73" t="str">
        <f t="shared" si="673"/>
        <v/>
      </c>
      <c r="B4090" s="3" t="str">
        <f t="shared" si="671"/>
        <v/>
      </c>
      <c r="E4090" s="14" t="str">
        <f t="shared" si="672"/>
        <v/>
      </c>
      <c r="F4090" s="3">
        <f t="shared" si="679"/>
        <v>8</v>
      </c>
      <c r="G4090" s="3" t="str">
        <f t="shared" si="674"/>
        <v/>
      </c>
      <c r="H4090" s="3">
        <f t="shared" si="680"/>
        <v>0</v>
      </c>
      <c r="I4090" s="3" t="str">
        <f t="shared" si="675"/>
        <v/>
      </c>
      <c r="K4090" s="3">
        <f t="shared" si="676"/>
        <v>61</v>
      </c>
      <c r="L4090" s="3" t="str">
        <f t="shared" si="677"/>
        <v/>
      </c>
      <c r="N4090" s="48" t="s">
        <v>52</v>
      </c>
      <c r="O4090" s="57">
        <f t="shared" si="678"/>
        <v>1</v>
      </c>
      <c r="P4090" s="36"/>
      <c r="Q4090"/>
      <c r="R4090" s="37"/>
      <c r="S4090" s="185"/>
      <c r="T4090" s="62" t="str">
        <f>IF(N4090&lt;&gt;"Choose Race",VLOOKUP(Q4090,'Riders Names'!A$2:B$582,2,FALSE),"")</f>
        <v/>
      </c>
      <c r="U4090" s="45" t="str">
        <f>IF(P4090&gt;0,VLOOKUP(Q4090,'Riders Names'!A$2:B$582,1,FALSE),"")</f>
        <v/>
      </c>
      <c r="X4090" s="7" t="str">
        <f>IF('My Races'!$H$2="All",Q4090,CONCATENATE(Q4090,N4090))</f>
        <v>Choose Race</v>
      </c>
    </row>
    <row r="4091" spans="1:24" hidden="1" x14ac:dyDescent="0.2">
      <c r="A4091" s="73" t="str">
        <f t="shared" si="673"/>
        <v/>
      </c>
      <c r="B4091" s="3" t="str">
        <f t="shared" si="671"/>
        <v/>
      </c>
      <c r="E4091" s="14" t="str">
        <f t="shared" si="672"/>
        <v/>
      </c>
      <c r="F4091" s="3">
        <f t="shared" si="679"/>
        <v>8</v>
      </c>
      <c r="G4091" s="3" t="str">
        <f t="shared" si="674"/>
        <v/>
      </c>
      <c r="H4091" s="3">
        <f t="shared" si="680"/>
        <v>0</v>
      </c>
      <c r="I4091" s="3" t="str">
        <f t="shared" si="675"/>
        <v/>
      </c>
      <c r="K4091" s="3">
        <f t="shared" si="676"/>
        <v>61</v>
      </c>
      <c r="L4091" s="3" t="str">
        <f t="shared" si="677"/>
        <v/>
      </c>
      <c r="N4091" s="48" t="s">
        <v>52</v>
      </c>
      <c r="O4091" s="57">
        <f t="shared" si="678"/>
        <v>1</v>
      </c>
      <c r="P4091" s="36"/>
      <c r="Q4091"/>
      <c r="R4091" s="37"/>
      <c r="S4091" s="185"/>
      <c r="T4091" s="62" t="str">
        <f>IF(N4091&lt;&gt;"Choose Race",VLOOKUP(Q4091,'Riders Names'!A$2:B$582,2,FALSE),"")</f>
        <v/>
      </c>
      <c r="U4091" s="45" t="str">
        <f>IF(P4091&gt;0,VLOOKUP(Q4091,'Riders Names'!A$2:B$582,1,FALSE),"")</f>
        <v/>
      </c>
      <c r="X4091" s="7" t="str">
        <f>IF('My Races'!$H$2="All",Q4091,CONCATENATE(Q4091,N4091))</f>
        <v>Choose Race</v>
      </c>
    </row>
    <row r="4092" spans="1:24" hidden="1" x14ac:dyDescent="0.2">
      <c r="A4092" s="73" t="str">
        <f t="shared" si="673"/>
        <v/>
      </c>
      <c r="B4092" s="3" t="str">
        <f t="shared" si="671"/>
        <v/>
      </c>
      <c r="E4092" s="14" t="str">
        <f t="shared" si="672"/>
        <v/>
      </c>
      <c r="F4092" s="3">
        <f t="shared" si="679"/>
        <v>8</v>
      </c>
      <c r="G4092" s="3" t="str">
        <f t="shared" si="674"/>
        <v/>
      </c>
      <c r="H4092" s="3">
        <f t="shared" si="680"/>
        <v>0</v>
      </c>
      <c r="I4092" s="3" t="str">
        <f t="shared" si="675"/>
        <v/>
      </c>
      <c r="K4092" s="3">
        <f t="shared" si="676"/>
        <v>61</v>
      </c>
      <c r="L4092" s="3" t="str">
        <f t="shared" si="677"/>
        <v/>
      </c>
      <c r="N4092" s="48" t="s">
        <v>52</v>
      </c>
      <c r="O4092" s="57">
        <f t="shared" si="678"/>
        <v>1</v>
      </c>
      <c r="P4092" s="36"/>
      <c r="Q4092"/>
      <c r="R4092" s="37"/>
      <c r="S4092" s="185"/>
      <c r="T4092" s="62" t="str">
        <f>IF(N4092&lt;&gt;"Choose Race",VLOOKUP(Q4092,'Riders Names'!A$2:B$582,2,FALSE),"")</f>
        <v/>
      </c>
      <c r="U4092" s="45" t="str">
        <f>IF(P4092&gt;0,VLOOKUP(Q4092,'Riders Names'!A$2:B$582,1,FALSE),"")</f>
        <v/>
      </c>
      <c r="X4092" s="7" t="str">
        <f>IF('My Races'!$H$2="All",Q4092,CONCATENATE(Q4092,N4092))</f>
        <v>Choose Race</v>
      </c>
    </row>
    <row r="4093" spans="1:24" hidden="1" x14ac:dyDescent="0.2">
      <c r="A4093" s="73" t="str">
        <f t="shared" si="673"/>
        <v/>
      </c>
      <c r="B4093" s="3" t="str">
        <f t="shared" si="671"/>
        <v/>
      </c>
      <c r="E4093" s="14" t="str">
        <f t="shared" si="672"/>
        <v/>
      </c>
      <c r="F4093" s="3">
        <f t="shared" si="679"/>
        <v>8</v>
      </c>
      <c r="G4093" s="3" t="str">
        <f t="shared" si="674"/>
        <v/>
      </c>
      <c r="H4093" s="3">
        <f t="shared" si="680"/>
        <v>0</v>
      </c>
      <c r="I4093" s="3" t="str">
        <f t="shared" si="675"/>
        <v/>
      </c>
      <c r="K4093" s="3">
        <f t="shared" si="676"/>
        <v>61</v>
      </c>
      <c r="L4093" s="3" t="str">
        <f t="shared" si="677"/>
        <v/>
      </c>
      <c r="N4093" s="48" t="s">
        <v>52</v>
      </c>
      <c r="O4093" s="57">
        <f t="shared" si="678"/>
        <v>1</v>
      </c>
      <c r="P4093" s="36"/>
      <c r="Q4093"/>
      <c r="R4093" s="37"/>
      <c r="S4093" s="185"/>
      <c r="T4093" s="62" t="str">
        <f>IF(N4093&lt;&gt;"Choose Race",VLOOKUP(Q4093,'Riders Names'!A$2:B$582,2,FALSE),"")</f>
        <v/>
      </c>
      <c r="U4093" s="45" t="str">
        <f>IF(P4093&gt;0,VLOOKUP(Q4093,'Riders Names'!A$2:B$582,1,FALSE),"")</f>
        <v/>
      </c>
      <c r="X4093" s="7" t="str">
        <f>IF('My Races'!$H$2="All",Q4093,CONCATENATE(Q4093,N4093))</f>
        <v>Choose Race</v>
      </c>
    </row>
    <row r="4094" spans="1:24" hidden="1" x14ac:dyDescent="0.2">
      <c r="A4094" s="73" t="str">
        <f t="shared" si="673"/>
        <v/>
      </c>
      <c r="B4094" s="3" t="str">
        <f t="shared" si="671"/>
        <v/>
      </c>
      <c r="E4094" s="14" t="str">
        <f t="shared" si="672"/>
        <v/>
      </c>
      <c r="F4094" s="3">
        <f t="shared" si="679"/>
        <v>8</v>
      </c>
      <c r="G4094" s="3" t="str">
        <f t="shared" si="674"/>
        <v/>
      </c>
      <c r="H4094" s="3">
        <f t="shared" si="680"/>
        <v>0</v>
      </c>
      <c r="I4094" s="3" t="str">
        <f t="shared" si="675"/>
        <v/>
      </c>
      <c r="K4094" s="3">
        <f t="shared" si="676"/>
        <v>61</v>
      </c>
      <c r="L4094" s="3" t="str">
        <f t="shared" si="677"/>
        <v/>
      </c>
      <c r="N4094" s="48" t="s">
        <v>52</v>
      </c>
      <c r="O4094" s="57">
        <f t="shared" si="678"/>
        <v>1</v>
      </c>
      <c r="P4094" s="36"/>
      <c r="Q4094"/>
      <c r="R4094" s="37"/>
      <c r="S4094" s="185"/>
      <c r="T4094" s="62" t="str">
        <f>IF(N4094&lt;&gt;"Choose Race",VLOOKUP(Q4094,'Riders Names'!A$2:B$582,2,FALSE),"")</f>
        <v/>
      </c>
      <c r="U4094" s="45" t="str">
        <f>IF(P4094&gt;0,VLOOKUP(Q4094,'Riders Names'!A$2:B$582,1,FALSE),"")</f>
        <v/>
      </c>
      <c r="X4094" s="7" t="str">
        <f>IF('My Races'!$H$2="All",Q4094,CONCATENATE(Q4094,N4094))</f>
        <v>Choose Race</v>
      </c>
    </row>
    <row r="4095" spans="1:24" hidden="1" x14ac:dyDescent="0.2">
      <c r="A4095" s="73" t="str">
        <f t="shared" si="673"/>
        <v/>
      </c>
      <c r="B4095" s="3" t="str">
        <f t="shared" si="671"/>
        <v/>
      </c>
      <c r="E4095" s="14" t="str">
        <f t="shared" si="672"/>
        <v/>
      </c>
      <c r="F4095" s="3">
        <f t="shared" si="679"/>
        <v>8</v>
      </c>
      <c r="G4095" s="3" t="str">
        <f t="shared" si="674"/>
        <v/>
      </c>
      <c r="H4095" s="3">
        <f t="shared" si="680"/>
        <v>0</v>
      </c>
      <c r="I4095" s="3" t="str">
        <f t="shared" si="675"/>
        <v/>
      </c>
      <c r="K4095" s="3">
        <f t="shared" si="676"/>
        <v>61</v>
      </c>
      <c r="L4095" s="3" t="str">
        <f t="shared" si="677"/>
        <v/>
      </c>
      <c r="N4095" s="48" t="s">
        <v>52</v>
      </c>
      <c r="O4095" s="57">
        <f t="shared" si="678"/>
        <v>1</v>
      </c>
      <c r="P4095" s="36"/>
      <c r="Q4095"/>
      <c r="R4095" s="37"/>
      <c r="S4095" s="185"/>
      <c r="T4095" s="62" t="str">
        <f>IF(N4095&lt;&gt;"Choose Race",VLOOKUP(Q4095,'Riders Names'!A$2:B$582,2,FALSE),"")</f>
        <v/>
      </c>
      <c r="U4095" s="45" t="str">
        <f>IF(P4095&gt;0,VLOOKUP(Q4095,'Riders Names'!A$2:B$582,1,FALSE),"")</f>
        <v/>
      </c>
      <c r="X4095" s="7" t="str">
        <f>IF('My Races'!$H$2="All",Q4095,CONCATENATE(Q4095,N4095))</f>
        <v>Choose Race</v>
      </c>
    </row>
    <row r="4096" spans="1:24" hidden="1" x14ac:dyDescent="0.2">
      <c r="A4096" s="73" t="str">
        <f t="shared" si="673"/>
        <v/>
      </c>
      <c r="B4096" s="3" t="str">
        <f t="shared" si="671"/>
        <v/>
      </c>
      <c r="E4096" s="14" t="str">
        <f t="shared" si="672"/>
        <v/>
      </c>
      <c r="F4096" s="3">
        <f t="shared" si="679"/>
        <v>8</v>
      </c>
      <c r="G4096" s="3" t="str">
        <f t="shared" si="674"/>
        <v/>
      </c>
      <c r="H4096" s="3">
        <f t="shared" si="680"/>
        <v>0</v>
      </c>
      <c r="I4096" s="3" t="str">
        <f t="shared" si="675"/>
        <v/>
      </c>
      <c r="K4096" s="3">
        <f t="shared" si="676"/>
        <v>61</v>
      </c>
      <c r="L4096" s="3" t="str">
        <f t="shared" si="677"/>
        <v/>
      </c>
      <c r="N4096" s="48" t="s">
        <v>52</v>
      </c>
      <c r="O4096" s="57">
        <f t="shared" si="678"/>
        <v>1</v>
      </c>
      <c r="P4096" s="36"/>
      <c r="Q4096"/>
      <c r="R4096" s="37"/>
      <c r="S4096" s="185"/>
      <c r="T4096" s="62" t="str">
        <f>IF(N4096&lt;&gt;"Choose Race",VLOOKUP(Q4096,'Riders Names'!A$2:B$582,2,FALSE),"")</f>
        <v/>
      </c>
      <c r="U4096" s="45" t="str">
        <f>IF(P4096&gt;0,VLOOKUP(Q4096,'Riders Names'!A$2:B$582,1,FALSE),"")</f>
        <v/>
      </c>
      <c r="X4096" s="7" t="str">
        <f>IF('My Races'!$H$2="All",Q4096,CONCATENATE(Q4096,N4096))</f>
        <v>Choose Race</v>
      </c>
    </row>
    <row r="4097" spans="1:24" hidden="1" x14ac:dyDescent="0.2">
      <c r="A4097" s="73" t="str">
        <f t="shared" si="673"/>
        <v/>
      </c>
      <c r="B4097" s="3" t="str">
        <f t="shared" si="671"/>
        <v/>
      </c>
      <c r="E4097" s="14" t="str">
        <f t="shared" si="672"/>
        <v/>
      </c>
      <c r="F4097" s="3">
        <f t="shared" si="679"/>
        <v>8</v>
      </c>
      <c r="G4097" s="3" t="str">
        <f t="shared" si="674"/>
        <v/>
      </c>
      <c r="H4097" s="3">
        <f t="shared" si="680"/>
        <v>0</v>
      </c>
      <c r="I4097" s="3" t="str">
        <f t="shared" si="675"/>
        <v/>
      </c>
      <c r="K4097" s="3">
        <f t="shared" si="676"/>
        <v>61</v>
      </c>
      <c r="L4097" s="3" t="str">
        <f t="shared" si="677"/>
        <v/>
      </c>
      <c r="N4097" s="48" t="s">
        <v>52</v>
      </c>
      <c r="O4097" s="57">
        <f t="shared" si="678"/>
        <v>1</v>
      </c>
      <c r="P4097" s="36"/>
      <c r="Q4097"/>
      <c r="R4097" s="37"/>
      <c r="S4097" s="185"/>
      <c r="T4097" s="62" t="str">
        <f>IF(N4097&lt;&gt;"Choose Race",VLOOKUP(Q4097,'Riders Names'!A$2:B$582,2,FALSE),"")</f>
        <v/>
      </c>
      <c r="U4097" s="45" t="str">
        <f>IF(P4097&gt;0,VLOOKUP(Q4097,'Riders Names'!A$2:B$582,1,FALSE),"")</f>
        <v/>
      </c>
      <c r="X4097" s="7" t="str">
        <f>IF('My Races'!$H$2="All",Q4097,CONCATENATE(Q4097,N4097))</f>
        <v>Choose Race</v>
      </c>
    </row>
    <row r="4098" spans="1:24" hidden="1" x14ac:dyDescent="0.2">
      <c r="A4098" s="73" t="str">
        <f t="shared" si="673"/>
        <v/>
      </c>
      <c r="B4098" s="3" t="str">
        <f t="shared" si="671"/>
        <v/>
      </c>
      <c r="E4098" s="14" t="str">
        <f t="shared" si="672"/>
        <v/>
      </c>
      <c r="F4098" s="3">
        <f t="shared" si="679"/>
        <v>8</v>
      </c>
      <c r="G4098" s="3" t="str">
        <f t="shared" si="674"/>
        <v/>
      </c>
      <c r="H4098" s="3">
        <f t="shared" si="680"/>
        <v>0</v>
      </c>
      <c r="I4098" s="3" t="str">
        <f t="shared" si="675"/>
        <v/>
      </c>
      <c r="K4098" s="3">
        <f t="shared" si="676"/>
        <v>61</v>
      </c>
      <c r="L4098" s="3" t="str">
        <f t="shared" si="677"/>
        <v/>
      </c>
      <c r="N4098" s="48" t="s">
        <v>52</v>
      </c>
      <c r="O4098" s="57">
        <f t="shared" si="678"/>
        <v>1</v>
      </c>
      <c r="P4098" s="36"/>
      <c r="Q4098"/>
      <c r="R4098" s="37"/>
      <c r="S4098" s="185"/>
      <c r="T4098" s="62" t="str">
        <f>IF(N4098&lt;&gt;"Choose Race",VLOOKUP(Q4098,'Riders Names'!A$2:B$582,2,FALSE),"")</f>
        <v/>
      </c>
      <c r="U4098" s="45" t="str">
        <f>IF(P4098&gt;0,VLOOKUP(Q4098,'Riders Names'!A$2:B$582,1,FALSE),"")</f>
        <v/>
      </c>
      <c r="X4098" s="7" t="str">
        <f>IF('My Races'!$H$2="All",Q4098,CONCATENATE(Q4098,N4098))</f>
        <v>Choose Race</v>
      </c>
    </row>
    <row r="4099" spans="1:24" hidden="1" x14ac:dyDescent="0.2">
      <c r="A4099" s="73" t="str">
        <f t="shared" si="673"/>
        <v/>
      </c>
      <c r="B4099" s="3" t="str">
        <f t="shared" ref="B4099:B4162" si="681">IF(N4099=$AA$11,RANK(A4099,A$3:A$5000,1),"")</f>
        <v/>
      </c>
      <c r="E4099" s="14" t="str">
        <f t="shared" ref="E4099:E4162" si="682">IF(N4099=$AA$11,P4099,"")</f>
        <v/>
      </c>
      <c r="F4099" s="3">
        <f t="shared" si="679"/>
        <v>8</v>
      </c>
      <c r="G4099" s="3" t="str">
        <f t="shared" si="674"/>
        <v/>
      </c>
      <c r="H4099" s="3">
        <f t="shared" si="680"/>
        <v>0</v>
      </c>
      <c r="I4099" s="3" t="str">
        <f t="shared" si="675"/>
        <v/>
      </c>
      <c r="K4099" s="3">
        <f t="shared" si="676"/>
        <v>61</v>
      </c>
      <c r="L4099" s="3" t="str">
        <f t="shared" si="677"/>
        <v/>
      </c>
      <c r="N4099" s="48" t="s">
        <v>52</v>
      </c>
      <c r="O4099" s="57">
        <f t="shared" si="678"/>
        <v>1</v>
      </c>
      <c r="P4099" s="36"/>
      <c r="Q4099"/>
      <c r="R4099" s="37"/>
      <c r="S4099" s="185"/>
      <c r="T4099" s="62" t="str">
        <f>IF(N4099&lt;&gt;"Choose Race",VLOOKUP(Q4099,'Riders Names'!A$2:B$582,2,FALSE),"")</f>
        <v/>
      </c>
      <c r="U4099" s="45" t="str">
        <f>IF(P4099&gt;0,VLOOKUP(Q4099,'Riders Names'!A$2:B$582,1,FALSE),"")</f>
        <v/>
      </c>
      <c r="X4099" s="7" t="str">
        <f>IF('My Races'!$H$2="All",Q4099,CONCATENATE(Q4099,N4099))</f>
        <v>Choose Race</v>
      </c>
    </row>
    <row r="4100" spans="1:24" hidden="1" x14ac:dyDescent="0.2">
      <c r="A4100" s="73" t="str">
        <f t="shared" ref="A4100:A4163" si="683">IF(AND(N4100=$AA$11,$AA$7="All"),R4100,IF(AND(N4100=$AA$11,$AA$7=T4100),R4100,""))</f>
        <v/>
      </c>
      <c r="B4100" s="3" t="str">
        <f t="shared" si="681"/>
        <v/>
      </c>
      <c r="E4100" s="14" t="str">
        <f t="shared" si="682"/>
        <v/>
      </c>
      <c r="F4100" s="3">
        <f t="shared" si="679"/>
        <v>8</v>
      </c>
      <c r="G4100" s="3" t="str">
        <f t="shared" ref="G4100:G4163" si="684">IF(F4100&lt;&gt;F4099,F4100,"")</f>
        <v/>
      </c>
      <c r="H4100" s="3">
        <f t="shared" si="680"/>
        <v>0</v>
      </c>
      <c r="I4100" s="3" t="str">
        <f t="shared" ref="I4100:I4163" si="685">IF(H4100&lt;&gt;H4099,CONCATENATE($AA$11,H4100),"")</f>
        <v/>
      </c>
      <c r="K4100" s="3">
        <f t="shared" si="676"/>
        <v>61</v>
      </c>
      <c r="L4100" s="3" t="str">
        <f t="shared" si="677"/>
        <v/>
      </c>
      <c r="N4100" s="48" t="s">
        <v>52</v>
      </c>
      <c r="O4100" s="57">
        <f t="shared" si="678"/>
        <v>1</v>
      </c>
      <c r="P4100" s="36"/>
      <c r="Q4100"/>
      <c r="R4100" s="37"/>
      <c r="S4100" s="185"/>
      <c r="T4100" s="62" t="str">
        <f>IF(N4100&lt;&gt;"Choose Race",VLOOKUP(Q4100,'Riders Names'!A$2:B$582,2,FALSE),"")</f>
        <v/>
      </c>
      <c r="U4100" s="45" t="str">
        <f>IF(P4100&gt;0,VLOOKUP(Q4100,'Riders Names'!A$2:B$582,1,FALSE),"")</f>
        <v/>
      </c>
      <c r="X4100" s="7" t="str">
        <f>IF('My Races'!$H$2="All",Q4100,CONCATENATE(Q4100,N4100))</f>
        <v>Choose Race</v>
      </c>
    </row>
    <row r="4101" spans="1:24" hidden="1" x14ac:dyDescent="0.2">
      <c r="A4101" s="73" t="str">
        <f t="shared" si="683"/>
        <v/>
      </c>
      <c r="B4101" s="3" t="str">
        <f t="shared" si="681"/>
        <v/>
      </c>
      <c r="E4101" s="14" t="str">
        <f t="shared" si="682"/>
        <v/>
      </c>
      <c r="F4101" s="3">
        <f t="shared" si="679"/>
        <v>8</v>
      </c>
      <c r="G4101" s="3" t="str">
        <f t="shared" si="684"/>
        <v/>
      </c>
      <c r="H4101" s="3">
        <f t="shared" si="680"/>
        <v>0</v>
      </c>
      <c r="I4101" s="3" t="str">
        <f t="shared" si="685"/>
        <v/>
      </c>
      <c r="K4101" s="3">
        <f t="shared" si="676"/>
        <v>61</v>
      </c>
      <c r="L4101" s="3" t="str">
        <f t="shared" si="677"/>
        <v/>
      </c>
      <c r="N4101" s="48" t="s">
        <v>52</v>
      </c>
      <c r="O4101" s="57">
        <f t="shared" si="678"/>
        <v>1</v>
      </c>
      <c r="P4101" s="36"/>
      <c r="Q4101"/>
      <c r="R4101" s="37"/>
      <c r="S4101" s="185"/>
      <c r="T4101" s="62" t="str">
        <f>IF(N4101&lt;&gt;"Choose Race",VLOOKUP(Q4101,'Riders Names'!A$2:B$582,2,FALSE),"")</f>
        <v/>
      </c>
      <c r="U4101" s="45" t="str">
        <f>IF(P4101&gt;0,VLOOKUP(Q4101,'Riders Names'!A$2:B$582,1,FALSE),"")</f>
        <v/>
      </c>
      <c r="X4101" s="7" t="str">
        <f>IF('My Races'!$H$2="All",Q4101,CONCATENATE(Q4101,N4101))</f>
        <v>Choose Race</v>
      </c>
    </row>
    <row r="4102" spans="1:24" hidden="1" x14ac:dyDescent="0.2">
      <c r="A4102" s="73" t="str">
        <f t="shared" si="683"/>
        <v/>
      </c>
      <c r="B4102" s="3" t="str">
        <f t="shared" si="681"/>
        <v/>
      </c>
      <c r="E4102" s="14" t="str">
        <f t="shared" si="682"/>
        <v/>
      </c>
      <c r="F4102" s="3">
        <f t="shared" si="679"/>
        <v>8</v>
      </c>
      <c r="G4102" s="3" t="str">
        <f t="shared" si="684"/>
        <v/>
      </c>
      <c r="H4102" s="3">
        <f t="shared" si="680"/>
        <v>0</v>
      </c>
      <c r="I4102" s="3" t="str">
        <f t="shared" si="685"/>
        <v/>
      </c>
      <c r="K4102" s="3">
        <f t="shared" si="676"/>
        <v>61</v>
      </c>
      <c r="L4102" s="3" t="str">
        <f t="shared" si="677"/>
        <v/>
      </c>
      <c r="N4102" s="48" t="s">
        <v>52</v>
      </c>
      <c r="O4102" s="57">
        <f t="shared" si="678"/>
        <v>1</v>
      </c>
      <c r="P4102" s="36"/>
      <c r="Q4102"/>
      <c r="R4102" s="37"/>
      <c r="S4102" s="185"/>
      <c r="T4102" s="62" t="str">
        <f>IF(N4102&lt;&gt;"Choose Race",VLOOKUP(Q4102,'Riders Names'!A$2:B$582,2,FALSE),"")</f>
        <v/>
      </c>
      <c r="U4102" s="45" t="str">
        <f>IF(P4102&gt;0,VLOOKUP(Q4102,'Riders Names'!A$2:B$582,1,FALSE),"")</f>
        <v/>
      </c>
      <c r="X4102" s="7" t="str">
        <f>IF('My Races'!$H$2="All",Q4102,CONCATENATE(Q4102,N4102))</f>
        <v>Choose Race</v>
      </c>
    </row>
    <row r="4103" spans="1:24" hidden="1" x14ac:dyDescent="0.2">
      <c r="A4103" s="73" t="str">
        <f t="shared" si="683"/>
        <v/>
      </c>
      <c r="B4103" s="3" t="str">
        <f t="shared" si="681"/>
        <v/>
      </c>
      <c r="E4103" s="14" t="str">
        <f t="shared" si="682"/>
        <v/>
      </c>
      <c r="F4103" s="3">
        <f t="shared" si="679"/>
        <v>8</v>
      </c>
      <c r="G4103" s="3" t="str">
        <f t="shared" si="684"/>
        <v/>
      </c>
      <c r="H4103" s="3">
        <f t="shared" si="680"/>
        <v>0</v>
      </c>
      <c r="I4103" s="3" t="str">
        <f t="shared" si="685"/>
        <v/>
      </c>
      <c r="K4103" s="3">
        <f t="shared" si="676"/>
        <v>61</v>
      </c>
      <c r="L4103" s="3" t="str">
        <f t="shared" si="677"/>
        <v/>
      </c>
      <c r="N4103" s="48" t="s">
        <v>52</v>
      </c>
      <c r="O4103" s="57">
        <f t="shared" si="678"/>
        <v>1</v>
      </c>
      <c r="P4103" s="36"/>
      <c r="Q4103"/>
      <c r="R4103" s="37"/>
      <c r="S4103" s="185"/>
      <c r="T4103" s="62" t="str">
        <f>IF(N4103&lt;&gt;"Choose Race",VLOOKUP(Q4103,'Riders Names'!A$2:B$582,2,FALSE),"")</f>
        <v/>
      </c>
      <c r="U4103" s="45" t="str">
        <f>IF(P4103&gt;0,VLOOKUP(Q4103,'Riders Names'!A$2:B$582,1,FALSE),"")</f>
        <v/>
      </c>
      <c r="X4103" s="7" t="str">
        <f>IF('My Races'!$H$2="All",Q4103,CONCATENATE(Q4103,N4103))</f>
        <v>Choose Race</v>
      </c>
    </row>
    <row r="4104" spans="1:24" hidden="1" x14ac:dyDescent="0.2">
      <c r="A4104" s="73" t="str">
        <f t="shared" si="683"/>
        <v/>
      </c>
      <c r="B4104" s="3" t="str">
        <f t="shared" si="681"/>
        <v/>
      </c>
      <c r="E4104" s="14" t="str">
        <f t="shared" si="682"/>
        <v/>
      </c>
      <c r="F4104" s="3">
        <f t="shared" si="679"/>
        <v>8</v>
      </c>
      <c r="G4104" s="3" t="str">
        <f t="shared" si="684"/>
        <v/>
      </c>
      <c r="H4104" s="3">
        <f t="shared" si="680"/>
        <v>0</v>
      </c>
      <c r="I4104" s="3" t="str">
        <f t="shared" si="685"/>
        <v/>
      </c>
      <c r="K4104" s="3">
        <f t="shared" si="676"/>
        <v>61</v>
      </c>
      <c r="L4104" s="3" t="str">
        <f t="shared" si="677"/>
        <v/>
      </c>
      <c r="N4104" s="48" t="s">
        <v>52</v>
      </c>
      <c r="O4104" s="57">
        <f t="shared" si="678"/>
        <v>1</v>
      </c>
      <c r="P4104" s="36"/>
      <c r="Q4104"/>
      <c r="R4104" s="37"/>
      <c r="S4104" s="185"/>
      <c r="T4104" s="62" t="str">
        <f>IF(N4104&lt;&gt;"Choose Race",VLOOKUP(Q4104,'Riders Names'!A$2:B$582,2,FALSE),"")</f>
        <v/>
      </c>
      <c r="U4104" s="45" t="str">
        <f>IF(P4104&gt;0,VLOOKUP(Q4104,'Riders Names'!A$2:B$582,1,FALSE),"")</f>
        <v/>
      </c>
      <c r="X4104" s="7" t="str">
        <f>IF('My Races'!$H$2="All",Q4104,CONCATENATE(Q4104,N4104))</f>
        <v>Choose Race</v>
      </c>
    </row>
    <row r="4105" spans="1:24" hidden="1" x14ac:dyDescent="0.2">
      <c r="A4105" s="73" t="str">
        <f t="shared" si="683"/>
        <v/>
      </c>
      <c r="B4105" s="3" t="str">
        <f t="shared" si="681"/>
        <v/>
      </c>
      <c r="E4105" s="14" t="str">
        <f t="shared" si="682"/>
        <v/>
      </c>
      <c r="F4105" s="3">
        <f t="shared" si="679"/>
        <v>8</v>
      </c>
      <c r="G4105" s="3" t="str">
        <f t="shared" si="684"/>
        <v/>
      </c>
      <c r="H4105" s="3">
        <f t="shared" si="680"/>
        <v>0</v>
      </c>
      <c r="I4105" s="3" t="str">
        <f t="shared" si="685"/>
        <v/>
      </c>
      <c r="K4105" s="3">
        <f t="shared" ref="K4105:K4168" si="686">IF(X4105=$AA$6,K4104+1,K4104)</f>
        <v>61</v>
      </c>
      <c r="L4105" s="3" t="str">
        <f t="shared" ref="L4105:L4168" si="687">IF(K4105&lt;&gt;K4104,CONCATENATE($AA$4,K4105),"")</f>
        <v/>
      </c>
      <c r="N4105" s="48" t="s">
        <v>52</v>
      </c>
      <c r="O4105" s="57">
        <f t="shared" si="678"/>
        <v>1</v>
      </c>
      <c r="P4105" s="36"/>
      <c r="Q4105"/>
      <c r="R4105" s="37"/>
      <c r="S4105" s="185"/>
      <c r="T4105" s="62" t="str">
        <f>IF(N4105&lt;&gt;"Choose Race",VLOOKUP(Q4105,'Riders Names'!A$2:B$582,2,FALSE),"")</f>
        <v/>
      </c>
      <c r="U4105" s="45" t="str">
        <f>IF(P4105&gt;0,VLOOKUP(Q4105,'Riders Names'!A$2:B$582,1,FALSE),"")</f>
        <v/>
      </c>
      <c r="X4105" s="7" t="str">
        <f>IF('My Races'!$H$2="All",Q4105,CONCATENATE(Q4105,N4105))</f>
        <v>Choose Race</v>
      </c>
    </row>
    <row r="4106" spans="1:24" hidden="1" x14ac:dyDescent="0.2">
      <c r="A4106" s="73" t="str">
        <f t="shared" si="683"/>
        <v/>
      </c>
      <c r="B4106" s="3" t="str">
        <f t="shared" si="681"/>
        <v/>
      </c>
      <c r="E4106" s="14" t="str">
        <f t="shared" si="682"/>
        <v/>
      </c>
      <c r="F4106" s="3">
        <f t="shared" si="679"/>
        <v>8</v>
      </c>
      <c r="G4106" s="3" t="str">
        <f t="shared" si="684"/>
        <v/>
      </c>
      <c r="H4106" s="3">
        <f t="shared" si="680"/>
        <v>0</v>
      </c>
      <c r="I4106" s="3" t="str">
        <f t="shared" si="685"/>
        <v/>
      </c>
      <c r="K4106" s="3">
        <f t="shared" si="686"/>
        <v>61</v>
      </c>
      <c r="L4106" s="3" t="str">
        <f t="shared" si="687"/>
        <v/>
      </c>
      <c r="N4106" s="48" t="s">
        <v>52</v>
      </c>
      <c r="O4106" s="57">
        <f t="shared" si="678"/>
        <v>1</v>
      </c>
      <c r="P4106" s="36"/>
      <c r="Q4106"/>
      <c r="R4106" s="37"/>
      <c r="S4106" s="185"/>
      <c r="T4106" s="62" t="str">
        <f>IF(N4106&lt;&gt;"Choose Race",VLOOKUP(Q4106,'Riders Names'!A$2:B$582,2,FALSE),"")</f>
        <v/>
      </c>
      <c r="U4106" s="45" t="str">
        <f>IF(P4106&gt;0,VLOOKUP(Q4106,'Riders Names'!A$2:B$582,1,FALSE),"")</f>
        <v/>
      </c>
      <c r="X4106" s="7" t="str">
        <f>IF('My Races'!$H$2="All",Q4106,CONCATENATE(Q4106,N4106))</f>
        <v>Choose Race</v>
      </c>
    </row>
    <row r="4107" spans="1:24" hidden="1" x14ac:dyDescent="0.2">
      <c r="A4107" s="73" t="str">
        <f t="shared" si="683"/>
        <v/>
      </c>
      <c r="B4107" s="3" t="str">
        <f t="shared" si="681"/>
        <v/>
      </c>
      <c r="E4107" s="14" t="str">
        <f t="shared" si="682"/>
        <v/>
      </c>
      <c r="F4107" s="3">
        <f t="shared" si="679"/>
        <v>8</v>
      </c>
      <c r="G4107" s="3" t="str">
        <f t="shared" si="684"/>
        <v/>
      </c>
      <c r="H4107" s="3">
        <f t="shared" si="680"/>
        <v>0</v>
      </c>
      <c r="I4107" s="3" t="str">
        <f t="shared" si="685"/>
        <v/>
      </c>
      <c r="K4107" s="3">
        <f t="shared" si="686"/>
        <v>61</v>
      </c>
      <c r="L4107" s="3" t="str">
        <f t="shared" si="687"/>
        <v/>
      </c>
      <c r="N4107" s="48" t="s">
        <v>52</v>
      </c>
      <c r="O4107" s="57">
        <f t="shared" si="678"/>
        <v>1</v>
      </c>
      <c r="P4107" s="36"/>
      <c r="Q4107"/>
      <c r="R4107" s="37"/>
      <c r="S4107" s="185"/>
      <c r="T4107" s="62" t="str">
        <f>IF(N4107&lt;&gt;"Choose Race",VLOOKUP(Q4107,'Riders Names'!A$2:B$582,2,FALSE),"")</f>
        <v/>
      </c>
      <c r="U4107" s="45" t="str">
        <f>IF(P4107&gt;0,VLOOKUP(Q4107,'Riders Names'!A$2:B$582,1,FALSE),"")</f>
        <v/>
      </c>
      <c r="X4107" s="7" t="str">
        <f>IF('My Races'!$H$2="All",Q4107,CONCATENATE(Q4107,N4107))</f>
        <v>Choose Race</v>
      </c>
    </row>
    <row r="4108" spans="1:24" hidden="1" x14ac:dyDescent="0.2">
      <c r="A4108" s="73" t="str">
        <f t="shared" si="683"/>
        <v/>
      </c>
      <c r="B4108" s="3" t="str">
        <f t="shared" si="681"/>
        <v/>
      </c>
      <c r="E4108" s="14" t="str">
        <f t="shared" si="682"/>
        <v/>
      </c>
      <c r="F4108" s="3">
        <f t="shared" si="679"/>
        <v>8</v>
      </c>
      <c r="G4108" s="3" t="str">
        <f t="shared" si="684"/>
        <v/>
      </c>
      <c r="H4108" s="3">
        <f t="shared" si="680"/>
        <v>0</v>
      </c>
      <c r="I4108" s="3" t="str">
        <f t="shared" si="685"/>
        <v/>
      </c>
      <c r="K4108" s="3">
        <f t="shared" si="686"/>
        <v>61</v>
      </c>
      <c r="L4108" s="3" t="str">
        <f t="shared" si="687"/>
        <v/>
      </c>
      <c r="N4108" s="48" t="s">
        <v>52</v>
      </c>
      <c r="O4108" s="57">
        <f t="shared" si="678"/>
        <v>1</v>
      </c>
      <c r="P4108" s="36"/>
      <c r="Q4108"/>
      <c r="R4108" s="37"/>
      <c r="S4108" s="185"/>
      <c r="T4108" s="62" t="str">
        <f>IF(N4108&lt;&gt;"Choose Race",VLOOKUP(Q4108,'Riders Names'!A$2:B$582,2,FALSE),"")</f>
        <v/>
      </c>
      <c r="U4108" s="45" t="str">
        <f>IF(P4108&gt;0,VLOOKUP(Q4108,'Riders Names'!A$2:B$582,1,FALSE),"")</f>
        <v/>
      </c>
      <c r="X4108" s="7" t="str">
        <f>IF('My Races'!$H$2="All",Q4108,CONCATENATE(Q4108,N4108))</f>
        <v>Choose Race</v>
      </c>
    </row>
    <row r="4109" spans="1:24" hidden="1" x14ac:dyDescent="0.2">
      <c r="A4109" s="73" t="str">
        <f t="shared" si="683"/>
        <v/>
      </c>
      <c r="B4109" s="3" t="str">
        <f t="shared" si="681"/>
        <v/>
      </c>
      <c r="E4109" s="14" t="str">
        <f t="shared" si="682"/>
        <v/>
      </c>
      <c r="F4109" s="3">
        <f t="shared" si="679"/>
        <v>8</v>
      </c>
      <c r="G4109" s="3" t="str">
        <f t="shared" si="684"/>
        <v/>
      </c>
      <c r="H4109" s="3">
        <f t="shared" si="680"/>
        <v>0</v>
      </c>
      <c r="I4109" s="3" t="str">
        <f t="shared" si="685"/>
        <v/>
      </c>
      <c r="K4109" s="3">
        <f t="shared" si="686"/>
        <v>61</v>
      </c>
      <c r="L4109" s="3" t="str">
        <f t="shared" si="687"/>
        <v/>
      </c>
      <c r="N4109" s="48" t="s">
        <v>52</v>
      </c>
      <c r="O4109" s="57">
        <f t="shared" si="678"/>
        <v>1</v>
      </c>
      <c r="P4109" s="36"/>
      <c r="Q4109"/>
      <c r="R4109" s="37"/>
      <c r="S4109" s="185"/>
      <c r="T4109" s="62" t="str">
        <f>IF(N4109&lt;&gt;"Choose Race",VLOOKUP(Q4109,'Riders Names'!A$2:B$582,2,FALSE),"")</f>
        <v/>
      </c>
      <c r="U4109" s="45" t="str">
        <f>IF(P4109&gt;0,VLOOKUP(Q4109,'Riders Names'!A$2:B$582,1,FALSE),"")</f>
        <v/>
      </c>
      <c r="X4109" s="7" t="str">
        <f>IF('My Races'!$H$2="All",Q4109,CONCATENATE(Q4109,N4109))</f>
        <v>Choose Race</v>
      </c>
    </row>
    <row r="4110" spans="1:24" hidden="1" x14ac:dyDescent="0.2">
      <c r="A4110" s="73" t="str">
        <f t="shared" si="683"/>
        <v/>
      </c>
      <c r="B4110" s="3" t="str">
        <f t="shared" si="681"/>
        <v/>
      </c>
      <c r="E4110" s="14" t="str">
        <f t="shared" si="682"/>
        <v/>
      </c>
      <c r="F4110" s="3">
        <f t="shared" si="679"/>
        <v>8</v>
      </c>
      <c r="G4110" s="3" t="str">
        <f t="shared" si="684"/>
        <v/>
      </c>
      <c r="H4110" s="3">
        <f t="shared" si="680"/>
        <v>0</v>
      </c>
      <c r="I4110" s="3" t="str">
        <f t="shared" si="685"/>
        <v/>
      </c>
      <c r="K4110" s="3">
        <f t="shared" si="686"/>
        <v>61</v>
      </c>
      <c r="L4110" s="3" t="str">
        <f t="shared" si="687"/>
        <v/>
      </c>
      <c r="N4110" s="48" t="s">
        <v>52</v>
      </c>
      <c r="O4110" s="57">
        <f t="shared" si="678"/>
        <v>1</v>
      </c>
      <c r="P4110" s="36"/>
      <c r="Q4110"/>
      <c r="R4110" s="37"/>
      <c r="S4110" s="185"/>
      <c r="T4110" s="62" t="str">
        <f>IF(N4110&lt;&gt;"Choose Race",VLOOKUP(Q4110,'Riders Names'!A$2:B$582,2,FALSE),"")</f>
        <v/>
      </c>
      <c r="U4110" s="45" t="str">
        <f>IF(P4110&gt;0,VLOOKUP(Q4110,'Riders Names'!A$2:B$582,1,FALSE),"")</f>
        <v/>
      </c>
      <c r="X4110" s="7" t="str">
        <f>IF('My Races'!$H$2="All",Q4110,CONCATENATE(Q4110,N4110))</f>
        <v>Choose Race</v>
      </c>
    </row>
    <row r="4111" spans="1:24" hidden="1" x14ac:dyDescent="0.2">
      <c r="A4111" s="73" t="str">
        <f t="shared" si="683"/>
        <v/>
      </c>
      <c r="B4111" s="3" t="str">
        <f t="shared" si="681"/>
        <v/>
      </c>
      <c r="E4111" s="14" t="str">
        <f t="shared" si="682"/>
        <v/>
      </c>
      <c r="F4111" s="3">
        <f t="shared" si="679"/>
        <v>8</v>
      </c>
      <c r="G4111" s="3" t="str">
        <f t="shared" si="684"/>
        <v/>
      </c>
      <c r="H4111" s="3">
        <f t="shared" si="680"/>
        <v>0</v>
      </c>
      <c r="I4111" s="3" t="str">
        <f t="shared" si="685"/>
        <v/>
      </c>
      <c r="K4111" s="3">
        <f t="shared" si="686"/>
        <v>61</v>
      </c>
      <c r="L4111" s="3" t="str">
        <f t="shared" si="687"/>
        <v/>
      </c>
      <c r="N4111" s="48" t="s">
        <v>52</v>
      </c>
      <c r="O4111" s="57">
        <f t="shared" si="678"/>
        <v>1</v>
      </c>
      <c r="P4111" s="36"/>
      <c r="Q4111"/>
      <c r="R4111" s="37"/>
      <c r="S4111" s="185"/>
      <c r="T4111" s="62" t="str">
        <f>IF(N4111&lt;&gt;"Choose Race",VLOOKUP(Q4111,'Riders Names'!A$2:B$582,2,FALSE),"")</f>
        <v/>
      </c>
      <c r="U4111" s="45" t="str">
        <f>IF(P4111&gt;0,VLOOKUP(Q4111,'Riders Names'!A$2:B$582,1,FALSE),"")</f>
        <v/>
      </c>
      <c r="X4111" s="7" t="str">
        <f>IF('My Races'!$H$2="All",Q4111,CONCATENATE(Q4111,N4111))</f>
        <v>Choose Race</v>
      </c>
    </row>
    <row r="4112" spans="1:24" hidden="1" x14ac:dyDescent="0.2">
      <c r="A4112" s="73" t="str">
        <f t="shared" si="683"/>
        <v/>
      </c>
      <c r="B4112" s="3" t="str">
        <f t="shared" si="681"/>
        <v/>
      </c>
      <c r="E4112" s="14" t="str">
        <f t="shared" si="682"/>
        <v/>
      </c>
      <c r="F4112" s="3">
        <f t="shared" si="679"/>
        <v>8</v>
      </c>
      <c r="G4112" s="3" t="str">
        <f t="shared" si="684"/>
        <v/>
      </c>
      <c r="H4112" s="3">
        <f t="shared" si="680"/>
        <v>0</v>
      </c>
      <c r="I4112" s="3" t="str">
        <f t="shared" si="685"/>
        <v/>
      </c>
      <c r="K4112" s="3">
        <f t="shared" si="686"/>
        <v>61</v>
      </c>
      <c r="L4112" s="3" t="str">
        <f t="shared" si="687"/>
        <v/>
      </c>
      <c r="N4112" s="48" t="s">
        <v>52</v>
      </c>
      <c r="O4112" s="57">
        <f t="shared" ref="O4112:O4175" si="688">IF(AND(N4112&lt;&gt;"Choose Race",N4112=N4111),O4111+1,1)</f>
        <v>1</v>
      </c>
      <c r="P4112" s="36"/>
      <c r="Q4112"/>
      <c r="R4112" s="37"/>
      <c r="S4112" s="185"/>
      <c r="T4112" s="62" t="str">
        <f>IF(N4112&lt;&gt;"Choose Race",VLOOKUP(Q4112,'Riders Names'!A$2:B$582,2,FALSE),"")</f>
        <v/>
      </c>
      <c r="U4112" s="45" t="str">
        <f>IF(P4112&gt;0,VLOOKUP(Q4112,'Riders Names'!A$2:B$582,1,FALSE),"")</f>
        <v/>
      </c>
      <c r="X4112" s="7" t="str">
        <f>IF('My Races'!$H$2="All",Q4112,CONCATENATE(Q4112,N4112))</f>
        <v>Choose Race</v>
      </c>
    </row>
    <row r="4113" spans="1:24" hidden="1" x14ac:dyDescent="0.2">
      <c r="A4113" s="73" t="str">
        <f t="shared" si="683"/>
        <v/>
      </c>
      <c r="B4113" s="3" t="str">
        <f t="shared" si="681"/>
        <v/>
      </c>
      <c r="E4113" s="14" t="str">
        <f t="shared" si="682"/>
        <v/>
      </c>
      <c r="F4113" s="3">
        <f t="shared" si="679"/>
        <v>8</v>
      </c>
      <c r="G4113" s="3" t="str">
        <f t="shared" si="684"/>
        <v/>
      </c>
      <c r="H4113" s="3">
        <f t="shared" si="680"/>
        <v>0</v>
      </c>
      <c r="I4113" s="3" t="str">
        <f t="shared" si="685"/>
        <v/>
      </c>
      <c r="K4113" s="3">
        <f t="shared" si="686"/>
        <v>61</v>
      </c>
      <c r="L4113" s="3" t="str">
        <f t="shared" si="687"/>
        <v/>
      </c>
      <c r="N4113" s="48" t="s">
        <v>52</v>
      </c>
      <c r="O4113" s="57">
        <f t="shared" si="688"/>
        <v>1</v>
      </c>
      <c r="P4113" s="36"/>
      <c r="Q4113"/>
      <c r="R4113" s="37"/>
      <c r="S4113" s="185"/>
      <c r="T4113" s="62" t="str">
        <f>IF(N4113&lt;&gt;"Choose Race",VLOOKUP(Q4113,'Riders Names'!A$2:B$582,2,FALSE),"")</f>
        <v/>
      </c>
      <c r="U4113" s="45" t="str">
        <f>IF(P4113&gt;0,VLOOKUP(Q4113,'Riders Names'!A$2:B$582,1,FALSE),"")</f>
        <v/>
      </c>
      <c r="X4113" s="7" t="str">
        <f>IF('My Races'!$H$2="All",Q4113,CONCATENATE(Q4113,N4113))</f>
        <v>Choose Race</v>
      </c>
    </row>
    <row r="4114" spans="1:24" hidden="1" x14ac:dyDescent="0.2">
      <c r="A4114" s="73" t="str">
        <f t="shared" si="683"/>
        <v/>
      </c>
      <c r="B4114" s="3" t="str">
        <f t="shared" si="681"/>
        <v/>
      </c>
      <c r="E4114" s="14" t="str">
        <f t="shared" si="682"/>
        <v/>
      </c>
      <c r="F4114" s="3">
        <f t="shared" si="679"/>
        <v>8</v>
      </c>
      <c r="G4114" s="3" t="str">
        <f t="shared" si="684"/>
        <v/>
      </c>
      <c r="H4114" s="3">
        <f t="shared" si="680"/>
        <v>0</v>
      </c>
      <c r="I4114" s="3" t="str">
        <f t="shared" si="685"/>
        <v/>
      </c>
      <c r="K4114" s="3">
        <f t="shared" si="686"/>
        <v>61</v>
      </c>
      <c r="L4114" s="3" t="str">
        <f t="shared" si="687"/>
        <v/>
      </c>
      <c r="N4114" s="48" t="s">
        <v>52</v>
      </c>
      <c r="O4114" s="57">
        <f t="shared" si="688"/>
        <v>1</v>
      </c>
      <c r="P4114" s="36"/>
      <c r="Q4114"/>
      <c r="R4114" s="37"/>
      <c r="S4114" s="185"/>
      <c r="T4114" s="62" t="str">
        <f>IF(N4114&lt;&gt;"Choose Race",VLOOKUP(Q4114,'Riders Names'!A$2:B$582,2,FALSE),"")</f>
        <v/>
      </c>
      <c r="U4114" s="45" t="str">
        <f>IF(P4114&gt;0,VLOOKUP(Q4114,'Riders Names'!A$2:B$582,1,FALSE),"")</f>
        <v/>
      </c>
      <c r="X4114" s="7" t="str">
        <f>IF('My Races'!$H$2="All",Q4114,CONCATENATE(Q4114,N4114))</f>
        <v>Choose Race</v>
      </c>
    </row>
    <row r="4115" spans="1:24" hidden="1" x14ac:dyDescent="0.2">
      <c r="A4115" s="73" t="str">
        <f t="shared" si="683"/>
        <v/>
      </c>
      <c r="B4115" s="3" t="str">
        <f t="shared" si="681"/>
        <v/>
      </c>
      <c r="E4115" s="14" t="str">
        <f t="shared" si="682"/>
        <v/>
      </c>
      <c r="F4115" s="3">
        <f t="shared" ref="F4115:F4178" si="689">IF(AND(E4115&lt;&gt;"",E4114&lt;&gt;E4115),F4114+1,F4114)</f>
        <v>8</v>
      </c>
      <c r="G4115" s="3" t="str">
        <f t="shared" si="684"/>
        <v/>
      </c>
      <c r="H4115" s="3">
        <f t="shared" si="680"/>
        <v>0</v>
      </c>
      <c r="I4115" s="3" t="str">
        <f t="shared" si="685"/>
        <v/>
      </c>
      <c r="K4115" s="3">
        <f t="shared" si="686"/>
        <v>61</v>
      </c>
      <c r="L4115" s="3" t="str">
        <f t="shared" si="687"/>
        <v/>
      </c>
      <c r="N4115" s="48" t="s">
        <v>52</v>
      </c>
      <c r="O4115" s="57">
        <f t="shared" si="688"/>
        <v>1</v>
      </c>
      <c r="P4115" s="36"/>
      <c r="Q4115"/>
      <c r="R4115" s="37"/>
      <c r="S4115" s="185"/>
      <c r="T4115" s="62" t="str">
        <f>IF(N4115&lt;&gt;"Choose Race",VLOOKUP(Q4115,'Riders Names'!A$2:B$582,2,FALSE),"")</f>
        <v/>
      </c>
      <c r="U4115" s="45" t="str">
        <f>IF(P4115&gt;0,VLOOKUP(Q4115,'Riders Names'!A$2:B$582,1,FALSE),"")</f>
        <v/>
      </c>
      <c r="X4115" s="7" t="str">
        <f>IF('My Races'!$H$2="All",Q4115,CONCATENATE(Q4115,N4115))</f>
        <v>Choose Race</v>
      </c>
    </row>
    <row r="4116" spans="1:24" hidden="1" x14ac:dyDescent="0.2">
      <c r="A4116" s="73" t="str">
        <f t="shared" si="683"/>
        <v/>
      </c>
      <c r="B4116" s="3" t="str">
        <f t="shared" si="681"/>
        <v/>
      </c>
      <c r="E4116" s="14" t="str">
        <f t="shared" si="682"/>
        <v/>
      </c>
      <c r="F4116" s="3">
        <f t="shared" si="689"/>
        <v>8</v>
      </c>
      <c r="G4116" s="3" t="str">
        <f t="shared" si="684"/>
        <v/>
      </c>
      <c r="H4116" s="3">
        <f t="shared" si="680"/>
        <v>0</v>
      </c>
      <c r="I4116" s="3" t="str">
        <f t="shared" si="685"/>
        <v/>
      </c>
      <c r="K4116" s="3">
        <f t="shared" si="686"/>
        <v>61</v>
      </c>
      <c r="L4116" s="3" t="str">
        <f t="shared" si="687"/>
        <v/>
      </c>
      <c r="N4116" s="48" t="s">
        <v>52</v>
      </c>
      <c r="O4116" s="57">
        <f t="shared" si="688"/>
        <v>1</v>
      </c>
      <c r="P4116" s="36"/>
      <c r="Q4116"/>
      <c r="R4116" s="37"/>
      <c r="S4116" s="185"/>
      <c r="T4116" s="62" t="str">
        <f>IF(N4116&lt;&gt;"Choose Race",VLOOKUP(Q4116,'Riders Names'!A$2:B$582,2,FALSE),"")</f>
        <v/>
      </c>
      <c r="U4116" s="45" t="str">
        <f>IF(P4116&gt;0,VLOOKUP(Q4116,'Riders Names'!A$2:B$582,1,FALSE),"")</f>
        <v/>
      </c>
      <c r="X4116" s="7" t="str">
        <f>IF('My Races'!$H$2="All",Q4116,CONCATENATE(Q4116,N4116))</f>
        <v>Choose Race</v>
      </c>
    </row>
    <row r="4117" spans="1:24" hidden="1" x14ac:dyDescent="0.2">
      <c r="A4117" s="73" t="str">
        <f t="shared" si="683"/>
        <v/>
      </c>
      <c r="B4117" s="3" t="str">
        <f t="shared" si="681"/>
        <v/>
      </c>
      <c r="E4117" s="14" t="str">
        <f t="shared" si="682"/>
        <v/>
      </c>
      <c r="F4117" s="3">
        <f t="shared" si="689"/>
        <v>8</v>
      </c>
      <c r="G4117" s="3" t="str">
        <f t="shared" si="684"/>
        <v/>
      </c>
      <c r="H4117" s="3">
        <f t="shared" si="680"/>
        <v>0</v>
      </c>
      <c r="I4117" s="3" t="str">
        <f t="shared" si="685"/>
        <v/>
      </c>
      <c r="K4117" s="3">
        <f t="shared" si="686"/>
        <v>61</v>
      </c>
      <c r="L4117" s="3" t="str">
        <f t="shared" si="687"/>
        <v/>
      </c>
      <c r="N4117" s="48" t="s">
        <v>52</v>
      </c>
      <c r="O4117" s="57">
        <f t="shared" si="688"/>
        <v>1</v>
      </c>
      <c r="P4117" s="36"/>
      <c r="Q4117"/>
      <c r="R4117" s="37"/>
      <c r="S4117" s="185"/>
      <c r="T4117" s="62" t="str">
        <f>IF(N4117&lt;&gt;"Choose Race",VLOOKUP(Q4117,'Riders Names'!A$2:B$582,2,FALSE),"")</f>
        <v/>
      </c>
      <c r="U4117" s="45" t="str">
        <f>IF(P4117&gt;0,VLOOKUP(Q4117,'Riders Names'!A$2:B$582,1,FALSE),"")</f>
        <v/>
      </c>
      <c r="X4117" s="7" t="str">
        <f>IF('My Races'!$H$2="All",Q4117,CONCATENATE(Q4117,N4117))</f>
        <v>Choose Race</v>
      </c>
    </row>
    <row r="4118" spans="1:24" hidden="1" x14ac:dyDescent="0.2">
      <c r="A4118" s="73" t="str">
        <f t="shared" si="683"/>
        <v/>
      </c>
      <c r="B4118" s="3" t="str">
        <f t="shared" si="681"/>
        <v/>
      </c>
      <c r="E4118" s="14" t="str">
        <f t="shared" si="682"/>
        <v/>
      </c>
      <c r="F4118" s="3">
        <f t="shared" si="689"/>
        <v>8</v>
      </c>
      <c r="G4118" s="3" t="str">
        <f t="shared" si="684"/>
        <v/>
      </c>
      <c r="H4118" s="3">
        <f t="shared" si="680"/>
        <v>0</v>
      </c>
      <c r="I4118" s="3" t="str">
        <f t="shared" si="685"/>
        <v/>
      </c>
      <c r="K4118" s="3">
        <f t="shared" si="686"/>
        <v>61</v>
      </c>
      <c r="L4118" s="3" t="str">
        <f t="shared" si="687"/>
        <v/>
      </c>
      <c r="N4118" s="48" t="s">
        <v>52</v>
      </c>
      <c r="O4118" s="57">
        <f t="shared" si="688"/>
        <v>1</v>
      </c>
      <c r="P4118" s="36"/>
      <c r="Q4118"/>
      <c r="R4118" s="37"/>
      <c r="S4118" s="185"/>
      <c r="T4118" s="62" t="str">
        <f>IF(N4118&lt;&gt;"Choose Race",VLOOKUP(Q4118,'Riders Names'!A$2:B$582,2,FALSE),"")</f>
        <v/>
      </c>
      <c r="U4118" s="45" t="str">
        <f>IF(P4118&gt;0,VLOOKUP(Q4118,'Riders Names'!A$2:B$582,1,FALSE),"")</f>
        <v/>
      </c>
      <c r="X4118" s="7" t="str">
        <f>IF('My Races'!$H$2="All",Q4118,CONCATENATE(Q4118,N4118))</f>
        <v>Choose Race</v>
      </c>
    </row>
    <row r="4119" spans="1:24" hidden="1" x14ac:dyDescent="0.2">
      <c r="A4119" s="73" t="str">
        <f t="shared" si="683"/>
        <v/>
      </c>
      <c r="B4119" s="3" t="str">
        <f t="shared" si="681"/>
        <v/>
      </c>
      <c r="E4119" s="14" t="str">
        <f t="shared" si="682"/>
        <v/>
      </c>
      <c r="F4119" s="3">
        <f t="shared" si="689"/>
        <v>8</v>
      </c>
      <c r="G4119" s="3" t="str">
        <f t="shared" si="684"/>
        <v/>
      </c>
      <c r="H4119" s="3">
        <f t="shared" si="680"/>
        <v>0</v>
      </c>
      <c r="I4119" s="3" t="str">
        <f t="shared" si="685"/>
        <v/>
      </c>
      <c r="K4119" s="3">
        <f t="shared" si="686"/>
        <v>61</v>
      </c>
      <c r="L4119" s="3" t="str">
        <f t="shared" si="687"/>
        <v/>
      </c>
      <c r="N4119" s="48" t="s">
        <v>52</v>
      </c>
      <c r="O4119" s="57">
        <f t="shared" si="688"/>
        <v>1</v>
      </c>
      <c r="P4119" s="36"/>
      <c r="Q4119"/>
      <c r="R4119" s="37"/>
      <c r="S4119" s="185"/>
      <c r="T4119" s="62" t="str">
        <f>IF(N4119&lt;&gt;"Choose Race",VLOOKUP(Q4119,'Riders Names'!A$2:B$582,2,FALSE),"")</f>
        <v/>
      </c>
      <c r="U4119" s="45" t="str">
        <f>IF(P4119&gt;0,VLOOKUP(Q4119,'Riders Names'!A$2:B$582,1,FALSE),"")</f>
        <v/>
      </c>
      <c r="X4119" s="7" t="str">
        <f>IF('My Races'!$H$2="All",Q4119,CONCATENATE(Q4119,N4119))</f>
        <v>Choose Race</v>
      </c>
    </row>
    <row r="4120" spans="1:24" hidden="1" x14ac:dyDescent="0.2">
      <c r="A4120" s="73" t="str">
        <f t="shared" si="683"/>
        <v/>
      </c>
      <c r="B4120" s="3" t="str">
        <f t="shared" si="681"/>
        <v/>
      </c>
      <c r="E4120" s="14" t="str">
        <f t="shared" si="682"/>
        <v/>
      </c>
      <c r="F4120" s="3">
        <f t="shared" si="689"/>
        <v>8</v>
      </c>
      <c r="G4120" s="3" t="str">
        <f t="shared" si="684"/>
        <v/>
      </c>
      <c r="H4120" s="3">
        <f t="shared" si="680"/>
        <v>0</v>
      </c>
      <c r="I4120" s="3" t="str">
        <f t="shared" si="685"/>
        <v/>
      </c>
      <c r="K4120" s="3">
        <f t="shared" si="686"/>
        <v>61</v>
      </c>
      <c r="L4120" s="3" t="str">
        <f t="shared" si="687"/>
        <v/>
      </c>
      <c r="N4120" s="48" t="s">
        <v>52</v>
      </c>
      <c r="O4120" s="57">
        <f t="shared" si="688"/>
        <v>1</v>
      </c>
      <c r="P4120" s="36"/>
      <c r="Q4120"/>
      <c r="R4120" s="37"/>
      <c r="S4120" s="185"/>
      <c r="T4120" s="62" t="str">
        <f>IF(N4120&lt;&gt;"Choose Race",VLOOKUP(Q4120,'Riders Names'!A$2:B$582,2,FALSE),"")</f>
        <v/>
      </c>
      <c r="U4120" s="45" t="str">
        <f>IF(P4120&gt;0,VLOOKUP(Q4120,'Riders Names'!A$2:B$582,1,FALSE),"")</f>
        <v/>
      </c>
      <c r="X4120" s="7" t="str">
        <f>IF('My Races'!$H$2="All",Q4120,CONCATENATE(Q4120,N4120))</f>
        <v>Choose Race</v>
      </c>
    </row>
    <row r="4121" spans="1:24" hidden="1" x14ac:dyDescent="0.2">
      <c r="A4121" s="73" t="str">
        <f t="shared" si="683"/>
        <v/>
      </c>
      <c r="B4121" s="3" t="str">
        <f t="shared" si="681"/>
        <v/>
      </c>
      <c r="E4121" s="14" t="str">
        <f t="shared" si="682"/>
        <v/>
      </c>
      <c r="F4121" s="3">
        <f t="shared" si="689"/>
        <v>8</v>
      </c>
      <c r="G4121" s="3" t="str">
        <f t="shared" si="684"/>
        <v/>
      </c>
      <c r="H4121" s="3">
        <f t="shared" si="680"/>
        <v>0</v>
      </c>
      <c r="I4121" s="3" t="str">
        <f t="shared" si="685"/>
        <v/>
      </c>
      <c r="K4121" s="3">
        <f t="shared" si="686"/>
        <v>61</v>
      </c>
      <c r="L4121" s="3" t="str">
        <f t="shared" si="687"/>
        <v/>
      </c>
      <c r="N4121" s="48" t="s">
        <v>52</v>
      </c>
      <c r="O4121" s="57">
        <f t="shared" si="688"/>
        <v>1</v>
      </c>
      <c r="P4121" s="36"/>
      <c r="Q4121"/>
      <c r="R4121" s="37"/>
      <c r="S4121" s="185"/>
      <c r="T4121" s="62" t="str">
        <f>IF(N4121&lt;&gt;"Choose Race",VLOOKUP(Q4121,'Riders Names'!A$2:B$582,2,FALSE),"")</f>
        <v/>
      </c>
      <c r="U4121" s="45" t="str">
        <f>IF(P4121&gt;0,VLOOKUP(Q4121,'Riders Names'!A$2:B$582,1,FALSE),"")</f>
        <v/>
      </c>
      <c r="X4121" s="7" t="str">
        <f>IF('My Races'!$H$2="All",Q4121,CONCATENATE(Q4121,N4121))</f>
        <v>Choose Race</v>
      </c>
    </row>
    <row r="4122" spans="1:24" hidden="1" x14ac:dyDescent="0.2">
      <c r="A4122" s="73" t="str">
        <f t="shared" si="683"/>
        <v/>
      </c>
      <c r="B4122" s="3" t="str">
        <f t="shared" si="681"/>
        <v/>
      </c>
      <c r="E4122" s="14" t="str">
        <f t="shared" si="682"/>
        <v/>
      </c>
      <c r="F4122" s="3">
        <f t="shared" si="689"/>
        <v>8</v>
      </c>
      <c r="G4122" s="3" t="str">
        <f t="shared" si="684"/>
        <v/>
      </c>
      <c r="H4122" s="3">
        <f t="shared" si="680"/>
        <v>0</v>
      </c>
      <c r="I4122" s="3" t="str">
        <f t="shared" si="685"/>
        <v/>
      </c>
      <c r="K4122" s="3">
        <f t="shared" si="686"/>
        <v>61</v>
      </c>
      <c r="L4122" s="3" t="str">
        <f t="shared" si="687"/>
        <v/>
      </c>
      <c r="N4122" s="48" t="s">
        <v>52</v>
      </c>
      <c r="O4122" s="57">
        <f t="shared" si="688"/>
        <v>1</v>
      </c>
      <c r="P4122" s="36"/>
      <c r="Q4122"/>
      <c r="R4122" s="37"/>
      <c r="S4122" s="185"/>
      <c r="T4122" s="62" t="str">
        <f>IF(N4122&lt;&gt;"Choose Race",VLOOKUP(Q4122,'Riders Names'!A$2:B$582,2,FALSE),"")</f>
        <v/>
      </c>
      <c r="U4122" s="45" t="str">
        <f>IF(P4122&gt;0,VLOOKUP(Q4122,'Riders Names'!A$2:B$582,1,FALSE),"")</f>
        <v/>
      </c>
      <c r="X4122" s="7" t="str">
        <f>IF('My Races'!$H$2="All",Q4122,CONCATENATE(Q4122,N4122))</f>
        <v>Choose Race</v>
      </c>
    </row>
    <row r="4123" spans="1:24" hidden="1" x14ac:dyDescent="0.2">
      <c r="A4123" s="73" t="str">
        <f t="shared" si="683"/>
        <v/>
      </c>
      <c r="B4123" s="3" t="str">
        <f t="shared" si="681"/>
        <v/>
      </c>
      <c r="E4123" s="14" t="str">
        <f t="shared" si="682"/>
        <v/>
      </c>
      <c r="F4123" s="3">
        <f t="shared" si="689"/>
        <v>8</v>
      </c>
      <c r="G4123" s="3" t="str">
        <f t="shared" si="684"/>
        <v/>
      </c>
      <c r="H4123" s="3">
        <f t="shared" si="680"/>
        <v>0</v>
      </c>
      <c r="I4123" s="3" t="str">
        <f t="shared" si="685"/>
        <v/>
      </c>
      <c r="K4123" s="3">
        <f t="shared" si="686"/>
        <v>61</v>
      </c>
      <c r="L4123" s="3" t="str">
        <f t="shared" si="687"/>
        <v/>
      </c>
      <c r="N4123" s="48" t="s">
        <v>52</v>
      </c>
      <c r="O4123" s="57">
        <f t="shared" si="688"/>
        <v>1</v>
      </c>
      <c r="P4123" s="36"/>
      <c r="Q4123"/>
      <c r="R4123" s="37"/>
      <c r="S4123" s="185"/>
      <c r="T4123" s="62" t="str">
        <f>IF(N4123&lt;&gt;"Choose Race",VLOOKUP(Q4123,'Riders Names'!A$2:B$582,2,FALSE),"")</f>
        <v/>
      </c>
      <c r="U4123" s="45" t="str">
        <f>IF(P4123&gt;0,VLOOKUP(Q4123,'Riders Names'!A$2:B$582,1,FALSE),"")</f>
        <v/>
      </c>
      <c r="X4123" s="7" t="str">
        <f>IF('My Races'!$H$2="All",Q4123,CONCATENATE(Q4123,N4123))</f>
        <v>Choose Race</v>
      </c>
    </row>
    <row r="4124" spans="1:24" hidden="1" x14ac:dyDescent="0.2">
      <c r="A4124" s="73" t="str">
        <f t="shared" si="683"/>
        <v/>
      </c>
      <c r="B4124" s="3" t="str">
        <f t="shared" si="681"/>
        <v/>
      </c>
      <c r="E4124" s="14" t="str">
        <f t="shared" si="682"/>
        <v/>
      </c>
      <c r="F4124" s="3">
        <f t="shared" si="689"/>
        <v>8</v>
      </c>
      <c r="G4124" s="3" t="str">
        <f t="shared" si="684"/>
        <v/>
      </c>
      <c r="H4124" s="3">
        <f t="shared" si="680"/>
        <v>0</v>
      </c>
      <c r="I4124" s="3" t="str">
        <f t="shared" si="685"/>
        <v/>
      </c>
      <c r="K4124" s="3">
        <f t="shared" si="686"/>
        <v>61</v>
      </c>
      <c r="L4124" s="3" t="str">
        <f t="shared" si="687"/>
        <v/>
      </c>
      <c r="N4124" s="48" t="s">
        <v>52</v>
      </c>
      <c r="O4124" s="57">
        <f t="shared" si="688"/>
        <v>1</v>
      </c>
      <c r="P4124" s="36"/>
      <c r="Q4124"/>
      <c r="R4124" s="37"/>
      <c r="S4124" s="185"/>
      <c r="T4124" s="62" t="str">
        <f>IF(N4124&lt;&gt;"Choose Race",VLOOKUP(Q4124,'Riders Names'!A$2:B$582,2,FALSE),"")</f>
        <v/>
      </c>
      <c r="U4124" s="45" t="str">
        <f>IF(P4124&gt;0,VLOOKUP(Q4124,'Riders Names'!A$2:B$582,1,FALSE),"")</f>
        <v/>
      </c>
      <c r="X4124" s="7" t="str">
        <f>IF('My Races'!$H$2="All",Q4124,CONCATENATE(Q4124,N4124))</f>
        <v>Choose Race</v>
      </c>
    </row>
    <row r="4125" spans="1:24" hidden="1" x14ac:dyDescent="0.2">
      <c r="A4125" s="73" t="str">
        <f t="shared" si="683"/>
        <v/>
      </c>
      <c r="B4125" s="3" t="str">
        <f t="shared" si="681"/>
        <v/>
      </c>
      <c r="E4125" s="14" t="str">
        <f t="shared" si="682"/>
        <v/>
      </c>
      <c r="F4125" s="3">
        <f t="shared" si="689"/>
        <v>8</v>
      </c>
      <c r="G4125" s="3" t="str">
        <f t="shared" si="684"/>
        <v/>
      </c>
      <c r="H4125" s="3">
        <f t="shared" si="680"/>
        <v>0</v>
      </c>
      <c r="I4125" s="3" t="str">
        <f t="shared" si="685"/>
        <v/>
      </c>
      <c r="K4125" s="3">
        <f t="shared" si="686"/>
        <v>61</v>
      </c>
      <c r="L4125" s="3" t="str">
        <f t="shared" si="687"/>
        <v/>
      </c>
      <c r="N4125" s="48" t="s">
        <v>52</v>
      </c>
      <c r="O4125" s="57">
        <f t="shared" si="688"/>
        <v>1</v>
      </c>
      <c r="P4125" s="36"/>
      <c r="Q4125"/>
      <c r="R4125" s="37"/>
      <c r="S4125" s="185"/>
      <c r="T4125" s="62" t="str">
        <f>IF(N4125&lt;&gt;"Choose Race",VLOOKUP(Q4125,'Riders Names'!A$2:B$582,2,FALSE),"")</f>
        <v/>
      </c>
      <c r="U4125" s="45" t="str">
        <f>IF(P4125&gt;0,VLOOKUP(Q4125,'Riders Names'!A$2:B$582,1,FALSE),"")</f>
        <v/>
      </c>
      <c r="X4125" s="7" t="str">
        <f>IF('My Races'!$H$2="All",Q4125,CONCATENATE(Q4125,N4125))</f>
        <v>Choose Race</v>
      </c>
    </row>
    <row r="4126" spans="1:24" hidden="1" x14ac:dyDescent="0.2">
      <c r="A4126" s="73" t="str">
        <f t="shared" si="683"/>
        <v/>
      </c>
      <c r="B4126" s="3" t="str">
        <f t="shared" si="681"/>
        <v/>
      </c>
      <c r="E4126" s="14" t="str">
        <f t="shared" si="682"/>
        <v/>
      </c>
      <c r="F4126" s="3">
        <f t="shared" si="689"/>
        <v>8</v>
      </c>
      <c r="G4126" s="3" t="str">
        <f t="shared" si="684"/>
        <v/>
      </c>
      <c r="H4126" s="3">
        <f t="shared" si="680"/>
        <v>0</v>
      </c>
      <c r="I4126" s="3" t="str">
        <f t="shared" si="685"/>
        <v/>
      </c>
      <c r="K4126" s="3">
        <f t="shared" si="686"/>
        <v>61</v>
      </c>
      <c r="L4126" s="3" t="str">
        <f t="shared" si="687"/>
        <v/>
      </c>
      <c r="N4126" s="48" t="s">
        <v>52</v>
      </c>
      <c r="O4126" s="57">
        <f t="shared" si="688"/>
        <v>1</v>
      </c>
      <c r="P4126" s="36"/>
      <c r="Q4126"/>
      <c r="R4126" s="37"/>
      <c r="S4126" s="185"/>
      <c r="T4126" s="62" t="str">
        <f>IF(N4126&lt;&gt;"Choose Race",VLOOKUP(Q4126,'Riders Names'!A$2:B$582,2,FALSE),"")</f>
        <v/>
      </c>
      <c r="U4126" s="45" t="str">
        <f>IF(P4126&gt;0,VLOOKUP(Q4126,'Riders Names'!A$2:B$582,1,FALSE),"")</f>
        <v/>
      </c>
      <c r="X4126" s="7" t="str">
        <f>IF('My Races'!$H$2="All",Q4126,CONCATENATE(Q4126,N4126))</f>
        <v>Choose Race</v>
      </c>
    </row>
    <row r="4127" spans="1:24" hidden="1" x14ac:dyDescent="0.2">
      <c r="A4127" s="73" t="str">
        <f t="shared" si="683"/>
        <v/>
      </c>
      <c r="B4127" s="3" t="str">
        <f t="shared" si="681"/>
        <v/>
      </c>
      <c r="E4127" s="14" t="str">
        <f t="shared" si="682"/>
        <v/>
      </c>
      <c r="F4127" s="3">
        <f t="shared" si="689"/>
        <v>8</v>
      </c>
      <c r="G4127" s="3" t="str">
        <f t="shared" si="684"/>
        <v/>
      </c>
      <c r="H4127" s="3">
        <f t="shared" si="680"/>
        <v>0</v>
      </c>
      <c r="I4127" s="3" t="str">
        <f t="shared" si="685"/>
        <v/>
      </c>
      <c r="K4127" s="3">
        <f t="shared" si="686"/>
        <v>61</v>
      </c>
      <c r="L4127" s="3" t="str">
        <f t="shared" si="687"/>
        <v/>
      </c>
      <c r="N4127" s="48" t="s">
        <v>52</v>
      </c>
      <c r="O4127" s="57">
        <f t="shared" si="688"/>
        <v>1</v>
      </c>
      <c r="P4127" s="36"/>
      <c r="Q4127"/>
      <c r="R4127" s="37"/>
      <c r="S4127" s="185"/>
      <c r="T4127" s="62" t="str">
        <f>IF(N4127&lt;&gt;"Choose Race",VLOOKUP(Q4127,'Riders Names'!A$2:B$582,2,FALSE),"")</f>
        <v/>
      </c>
      <c r="U4127" s="45" t="str">
        <f>IF(P4127&gt;0,VLOOKUP(Q4127,'Riders Names'!A$2:B$582,1,FALSE),"")</f>
        <v/>
      </c>
      <c r="X4127" s="7" t="str">
        <f>IF('My Races'!$H$2="All",Q4127,CONCATENATE(Q4127,N4127))</f>
        <v>Choose Race</v>
      </c>
    </row>
    <row r="4128" spans="1:24" hidden="1" x14ac:dyDescent="0.2">
      <c r="A4128" s="73" t="str">
        <f t="shared" si="683"/>
        <v/>
      </c>
      <c r="B4128" s="3" t="str">
        <f t="shared" si="681"/>
        <v/>
      </c>
      <c r="E4128" s="14" t="str">
        <f t="shared" si="682"/>
        <v/>
      </c>
      <c r="F4128" s="3">
        <f t="shared" si="689"/>
        <v>8</v>
      </c>
      <c r="G4128" s="3" t="str">
        <f t="shared" si="684"/>
        <v/>
      </c>
      <c r="H4128" s="3">
        <f t="shared" si="680"/>
        <v>0</v>
      </c>
      <c r="I4128" s="3" t="str">
        <f t="shared" si="685"/>
        <v/>
      </c>
      <c r="K4128" s="3">
        <f t="shared" si="686"/>
        <v>61</v>
      </c>
      <c r="L4128" s="3" t="str">
        <f t="shared" si="687"/>
        <v/>
      </c>
      <c r="N4128" s="48" t="s">
        <v>52</v>
      </c>
      <c r="O4128" s="57">
        <f t="shared" si="688"/>
        <v>1</v>
      </c>
      <c r="P4128" s="36"/>
      <c r="Q4128"/>
      <c r="R4128" s="37"/>
      <c r="S4128" s="185"/>
      <c r="T4128" s="62" t="str">
        <f>IF(N4128&lt;&gt;"Choose Race",VLOOKUP(Q4128,'Riders Names'!A$2:B$582,2,FALSE),"")</f>
        <v/>
      </c>
      <c r="U4128" s="45" t="str">
        <f>IF(P4128&gt;0,VLOOKUP(Q4128,'Riders Names'!A$2:B$582,1,FALSE),"")</f>
        <v/>
      </c>
      <c r="X4128" s="7" t="str">
        <f>IF('My Races'!$H$2="All",Q4128,CONCATENATE(Q4128,N4128))</f>
        <v>Choose Race</v>
      </c>
    </row>
    <row r="4129" spans="1:24" hidden="1" x14ac:dyDescent="0.2">
      <c r="A4129" s="73" t="str">
        <f t="shared" si="683"/>
        <v/>
      </c>
      <c r="B4129" s="3" t="str">
        <f t="shared" si="681"/>
        <v/>
      </c>
      <c r="E4129" s="14" t="str">
        <f t="shared" si="682"/>
        <v/>
      </c>
      <c r="F4129" s="3">
        <f t="shared" si="689"/>
        <v>8</v>
      </c>
      <c r="G4129" s="3" t="str">
        <f t="shared" si="684"/>
        <v/>
      </c>
      <c r="H4129" s="3">
        <f t="shared" si="680"/>
        <v>0</v>
      </c>
      <c r="I4129" s="3" t="str">
        <f t="shared" si="685"/>
        <v/>
      </c>
      <c r="K4129" s="3">
        <f t="shared" si="686"/>
        <v>61</v>
      </c>
      <c r="L4129" s="3" t="str">
        <f t="shared" si="687"/>
        <v/>
      </c>
      <c r="N4129" s="48" t="s">
        <v>52</v>
      </c>
      <c r="O4129" s="57">
        <f t="shared" si="688"/>
        <v>1</v>
      </c>
      <c r="P4129" s="36"/>
      <c r="Q4129"/>
      <c r="R4129" s="37"/>
      <c r="S4129" s="185"/>
      <c r="T4129" s="62" t="str">
        <f>IF(N4129&lt;&gt;"Choose Race",VLOOKUP(Q4129,'Riders Names'!A$2:B$582,2,FALSE),"")</f>
        <v/>
      </c>
      <c r="U4129" s="45" t="str">
        <f>IF(P4129&gt;0,VLOOKUP(Q4129,'Riders Names'!A$2:B$582,1,FALSE),"")</f>
        <v/>
      </c>
      <c r="X4129" s="7" t="str">
        <f>IF('My Races'!$H$2="All",Q4129,CONCATENATE(Q4129,N4129))</f>
        <v>Choose Race</v>
      </c>
    </row>
    <row r="4130" spans="1:24" hidden="1" x14ac:dyDescent="0.2">
      <c r="A4130" s="73" t="str">
        <f t="shared" si="683"/>
        <v/>
      </c>
      <c r="B4130" s="3" t="str">
        <f t="shared" si="681"/>
        <v/>
      </c>
      <c r="E4130" s="14" t="str">
        <f t="shared" si="682"/>
        <v/>
      </c>
      <c r="F4130" s="3">
        <f t="shared" si="689"/>
        <v>8</v>
      </c>
      <c r="G4130" s="3" t="str">
        <f t="shared" si="684"/>
        <v/>
      </c>
      <c r="H4130" s="3">
        <f t="shared" si="680"/>
        <v>0</v>
      </c>
      <c r="I4130" s="3" t="str">
        <f t="shared" si="685"/>
        <v/>
      </c>
      <c r="K4130" s="3">
        <f t="shared" si="686"/>
        <v>61</v>
      </c>
      <c r="L4130" s="3" t="str">
        <f t="shared" si="687"/>
        <v/>
      </c>
      <c r="N4130" s="48" t="s">
        <v>52</v>
      </c>
      <c r="O4130" s="57">
        <f t="shared" si="688"/>
        <v>1</v>
      </c>
      <c r="P4130" s="36"/>
      <c r="Q4130"/>
      <c r="R4130" s="37"/>
      <c r="S4130" s="185"/>
      <c r="T4130" s="62" t="str">
        <f>IF(N4130&lt;&gt;"Choose Race",VLOOKUP(Q4130,'Riders Names'!A$2:B$582,2,FALSE),"")</f>
        <v/>
      </c>
      <c r="U4130" s="45" t="str">
        <f>IF(P4130&gt;0,VLOOKUP(Q4130,'Riders Names'!A$2:B$582,1,FALSE),"")</f>
        <v/>
      </c>
      <c r="X4130" s="7" t="str">
        <f>IF('My Races'!$H$2="All",Q4130,CONCATENATE(Q4130,N4130))</f>
        <v>Choose Race</v>
      </c>
    </row>
    <row r="4131" spans="1:24" hidden="1" x14ac:dyDescent="0.2">
      <c r="A4131" s="73" t="str">
        <f t="shared" si="683"/>
        <v/>
      </c>
      <c r="B4131" s="3" t="str">
        <f t="shared" si="681"/>
        <v/>
      </c>
      <c r="E4131" s="14" t="str">
        <f t="shared" si="682"/>
        <v/>
      </c>
      <c r="F4131" s="3">
        <f t="shared" si="689"/>
        <v>8</v>
      </c>
      <c r="G4131" s="3" t="str">
        <f t="shared" si="684"/>
        <v/>
      </c>
      <c r="H4131" s="3">
        <f t="shared" ref="H4131:H4194" si="690">IF(AND(N4131=$AA$11,P4131=$AE$11),H4130+1,H4130)</f>
        <v>0</v>
      </c>
      <c r="I4131" s="3" t="str">
        <f t="shared" si="685"/>
        <v/>
      </c>
      <c r="K4131" s="3">
        <f t="shared" si="686"/>
        <v>61</v>
      </c>
      <c r="L4131" s="3" t="str">
        <f t="shared" si="687"/>
        <v/>
      </c>
      <c r="N4131" s="48" t="s">
        <v>52</v>
      </c>
      <c r="O4131" s="57">
        <f t="shared" si="688"/>
        <v>1</v>
      </c>
      <c r="P4131" s="36"/>
      <c r="Q4131"/>
      <c r="R4131" s="37"/>
      <c r="S4131" s="185"/>
      <c r="T4131" s="62" t="str">
        <f>IF(N4131&lt;&gt;"Choose Race",VLOOKUP(Q4131,'Riders Names'!A$2:B$582,2,FALSE),"")</f>
        <v/>
      </c>
      <c r="U4131" s="45" t="str">
        <f>IF(P4131&gt;0,VLOOKUP(Q4131,'Riders Names'!A$2:B$582,1,FALSE),"")</f>
        <v/>
      </c>
      <c r="X4131" s="7" t="str">
        <f>IF('My Races'!$H$2="All",Q4131,CONCATENATE(Q4131,N4131))</f>
        <v>Choose Race</v>
      </c>
    </row>
    <row r="4132" spans="1:24" hidden="1" x14ac:dyDescent="0.2">
      <c r="A4132" s="73" t="str">
        <f t="shared" si="683"/>
        <v/>
      </c>
      <c r="B4132" s="3" t="str">
        <f t="shared" si="681"/>
        <v/>
      </c>
      <c r="E4132" s="14" t="str">
        <f t="shared" si="682"/>
        <v/>
      </c>
      <c r="F4132" s="3">
        <f t="shared" si="689"/>
        <v>8</v>
      </c>
      <c r="G4132" s="3" t="str">
        <f t="shared" si="684"/>
        <v/>
      </c>
      <c r="H4132" s="3">
        <f t="shared" si="690"/>
        <v>0</v>
      </c>
      <c r="I4132" s="3" t="str">
        <f t="shared" si="685"/>
        <v/>
      </c>
      <c r="K4132" s="3">
        <f t="shared" si="686"/>
        <v>61</v>
      </c>
      <c r="L4132" s="3" t="str">
        <f t="shared" si="687"/>
        <v/>
      </c>
      <c r="N4132" s="48" t="s">
        <v>52</v>
      </c>
      <c r="O4132" s="57">
        <f t="shared" si="688"/>
        <v>1</v>
      </c>
      <c r="P4132" s="36"/>
      <c r="Q4132"/>
      <c r="R4132" s="37"/>
      <c r="S4132" s="185"/>
      <c r="T4132" s="62" t="str">
        <f>IF(N4132&lt;&gt;"Choose Race",VLOOKUP(Q4132,'Riders Names'!A$2:B$582,2,FALSE),"")</f>
        <v/>
      </c>
      <c r="U4132" s="45" t="str">
        <f>IF(P4132&gt;0,VLOOKUP(Q4132,'Riders Names'!A$2:B$582,1,FALSE),"")</f>
        <v/>
      </c>
      <c r="X4132" s="7" t="str">
        <f>IF('My Races'!$H$2="All",Q4132,CONCATENATE(Q4132,N4132))</f>
        <v>Choose Race</v>
      </c>
    </row>
    <row r="4133" spans="1:24" hidden="1" x14ac:dyDescent="0.2">
      <c r="A4133" s="73" t="str">
        <f t="shared" si="683"/>
        <v/>
      </c>
      <c r="B4133" s="3" t="str">
        <f t="shared" si="681"/>
        <v/>
      </c>
      <c r="E4133" s="14" t="str">
        <f t="shared" si="682"/>
        <v/>
      </c>
      <c r="F4133" s="3">
        <f t="shared" si="689"/>
        <v>8</v>
      </c>
      <c r="G4133" s="3" t="str">
        <f t="shared" si="684"/>
        <v/>
      </c>
      <c r="H4133" s="3">
        <f t="shared" si="690"/>
        <v>0</v>
      </c>
      <c r="I4133" s="3" t="str">
        <f t="shared" si="685"/>
        <v/>
      </c>
      <c r="K4133" s="3">
        <f t="shared" si="686"/>
        <v>61</v>
      </c>
      <c r="L4133" s="3" t="str">
        <f t="shared" si="687"/>
        <v/>
      </c>
      <c r="N4133" s="48" t="s">
        <v>52</v>
      </c>
      <c r="O4133" s="57">
        <f t="shared" si="688"/>
        <v>1</v>
      </c>
      <c r="P4133" s="36"/>
      <c r="Q4133"/>
      <c r="R4133" s="37"/>
      <c r="S4133" s="185"/>
      <c r="T4133" s="62" t="str">
        <f>IF(N4133&lt;&gt;"Choose Race",VLOOKUP(Q4133,'Riders Names'!A$2:B$582,2,FALSE),"")</f>
        <v/>
      </c>
      <c r="U4133" s="45" t="str">
        <f>IF(P4133&gt;0,VLOOKUP(Q4133,'Riders Names'!A$2:B$582,1,FALSE),"")</f>
        <v/>
      </c>
      <c r="X4133" s="7" t="str">
        <f>IF('My Races'!$H$2="All",Q4133,CONCATENATE(Q4133,N4133))</f>
        <v>Choose Race</v>
      </c>
    </row>
    <row r="4134" spans="1:24" hidden="1" x14ac:dyDescent="0.2">
      <c r="A4134" s="73" t="str">
        <f t="shared" si="683"/>
        <v/>
      </c>
      <c r="B4134" s="3" t="str">
        <f t="shared" si="681"/>
        <v/>
      </c>
      <c r="E4134" s="14" t="str">
        <f t="shared" si="682"/>
        <v/>
      </c>
      <c r="F4134" s="3">
        <f t="shared" si="689"/>
        <v>8</v>
      </c>
      <c r="G4134" s="3" t="str">
        <f t="shared" si="684"/>
        <v/>
      </c>
      <c r="H4134" s="3">
        <f t="shared" si="690"/>
        <v>0</v>
      </c>
      <c r="I4134" s="3" t="str">
        <f t="shared" si="685"/>
        <v/>
      </c>
      <c r="K4134" s="3">
        <f t="shared" si="686"/>
        <v>61</v>
      </c>
      <c r="L4134" s="3" t="str">
        <f t="shared" si="687"/>
        <v/>
      </c>
      <c r="N4134" s="48" t="s">
        <v>52</v>
      </c>
      <c r="O4134" s="57">
        <f t="shared" si="688"/>
        <v>1</v>
      </c>
      <c r="P4134" s="36"/>
      <c r="Q4134"/>
      <c r="R4134" s="37"/>
      <c r="S4134" s="185"/>
      <c r="T4134" s="62" t="str">
        <f>IF(N4134&lt;&gt;"Choose Race",VLOOKUP(Q4134,'Riders Names'!A$2:B$582,2,FALSE),"")</f>
        <v/>
      </c>
      <c r="U4134" s="45" t="str">
        <f>IF(P4134&gt;0,VLOOKUP(Q4134,'Riders Names'!A$2:B$582,1,FALSE),"")</f>
        <v/>
      </c>
      <c r="X4134" s="7" t="str">
        <f>IF('My Races'!$H$2="All",Q4134,CONCATENATE(Q4134,N4134))</f>
        <v>Choose Race</v>
      </c>
    </row>
    <row r="4135" spans="1:24" hidden="1" x14ac:dyDescent="0.2">
      <c r="A4135" s="73" t="str">
        <f t="shared" si="683"/>
        <v/>
      </c>
      <c r="B4135" s="3" t="str">
        <f t="shared" si="681"/>
        <v/>
      </c>
      <c r="E4135" s="14" t="str">
        <f t="shared" si="682"/>
        <v/>
      </c>
      <c r="F4135" s="3">
        <f t="shared" si="689"/>
        <v>8</v>
      </c>
      <c r="G4135" s="3" t="str">
        <f t="shared" si="684"/>
        <v/>
      </c>
      <c r="H4135" s="3">
        <f t="shared" si="690"/>
        <v>0</v>
      </c>
      <c r="I4135" s="3" t="str">
        <f t="shared" si="685"/>
        <v/>
      </c>
      <c r="K4135" s="3">
        <f t="shared" si="686"/>
        <v>61</v>
      </c>
      <c r="L4135" s="3" t="str">
        <f t="shared" si="687"/>
        <v/>
      </c>
      <c r="N4135" s="48" t="s">
        <v>52</v>
      </c>
      <c r="O4135" s="57">
        <f t="shared" si="688"/>
        <v>1</v>
      </c>
      <c r="P4135" s="36"/>
      <c r="Q4135"/>
      <c r="R4135" s="37"/>
      <c r="S4135" s="185"/>
      <c r="T4135" s="62" t="str">
        <f>IF(N4135&lt;&gt;"Choose Race",VLOOKUP(Q4135,'Riders Names'!A$2:B$582,2,FALSE),"")</f>
        <v/>
      </c>
      <c r="U4135" s="45" t="str">
        <f>IF(P4135&gt;0,VLOOKUP(Q4135,'Riders Names'!A$2:B$582,1,FALSE),"")</f>
        <v/>
      </c>
      <c r="X4135" s="7" t="str">
        <f>IF('My Races'!$H$2="All",Q4135,CONCATENATE(Q4135,N4135))</f>
        <v>Choose Race</v>
      </c>
    </row>
    <row r="4136" spans="1:24" hidden="1" x14ac:dyDescent="0.2">
      <c r="A4136" s="73" t="str">
        <f t="shared" si="683"/>
        <v/>
      </c>
      <c r="B4136" s="3" t="str">
        <f t="shared" si="681"/>
        <v/>
      </c>
      <c r="E4136" s="14" t="str">
        <f t="shared" si="682"/>
        <v/>
      </c>
      <c r="F4136" s="3">
        <f t="shared" si="689"/>
        <v>8</v>
      </c>
      <c r="G4136" s="3" t="str">
        <f t="shared" si="684"/>
        <v/>
      </c>
      <c r="H4136" s="3">
        <f t="shared" si="690"/>
        <v>0</v>
      </c>
      <c r="I4136" s="3" t="str">
        <f t="shared" si="685"/>
        <v/>
      </c>
      <c r="K4136" s="3">
        <f t="shared" si="686"/>
        <v>61</v>
      </c>
      <c r="L4136" s="3" t="str">
        <f t="shared" si="687"/>
        <v/>
      </c>
      <c r="N4136" s="48" t="s">
        <v>52</v>
      </c>
      <c r="O4136" s="57">
        <f t="shared" si="688"/>
        <v>1</v>
      </c>
      <c r="P4136" s="36"/>
      <c r="Q4136"/>
      <c r="R4136" s="37"/>
      <c r="S4136" s="185"/>
      <c r="T4136" s="62" t="str">
        <f>IF(N4136&lt;&gt;"Choose Race",VLOOKUP(Q4136,'Riders Names'!A$2:B$582,2,FALSE),"")</f>
        <v/>
      </c>
      <c r="U4136" s="45" t="str">
        <f>IF(P4136&gt;0,VLOOKUP(Q4136,'Riders Names'!A$2:B$582,1,FALSE),"")</f>
        <v/>
      </c>
      <c r="X4136" s="7" t="str">
        <f>IF('My Races'!$H$2="All",Q4136,CONCATENATE(Q4136,N4136))</f>
        <v>Choose Race</v>
      </c>
    </row>
    <row r="4137" spans="1:24" hidden="1" x14ac:dyDescent="0.2">
      <c r="A4137" s="73" t="str">
        <f t="shared" si="683"/>
        <v/>
      </c>
      <c r="B4137" s="3" t="str">
        <f t="shared" si="681"/>
        <v/>
      </c>
      <c r="E4137" s="14" t="str">
        <f t="shared" si="682"/>
        <v/>
      </c>
      <c r="F4137" s="3">
        <f t="shared" si="689"/>
        <v>8</v>
      </c>
      <c r="G4137" s="3" t="str">
        <f t="shared" si="684"/>
        <v/>
      </c>
      <c r="H4137" s="3">
        <f t="shared" si="690"/>
        <v>0</v>
      </c>
      <c r="I4137" s="3" t="str">
        <f t="shared" si="685"/>
        <v/>
      </c>
      <c r="K4137" s="3">
        <f t="shared" si="686"/>
        <v>61</v>
      </c>
      <c r="L4137" s="3" t="str">
        <f t="shared" si="687"/>
        <v/>
      </c>
      <c r="N4137" s="48" t="s">
        <v>52</v>
      </c>
      <c r="O4137" s="57">
        <f t="shared" si="688"/>
        <v>1</v>
      </c>
      <c r="P4137" s="36"/>
      <c r="Q4137"/>
      <c r="R4137" s="37"/>
      <c r="S4137" s="185"/>
      <c r="T4137" s="62" t="str">
        <f>IF(N4137&lt;&gt;"Choose Race",VLOOKUP(Q4137,'Riders Names'!A$2:B$582,2,FALSE),"")</f>
        <v/>
      </c>
      <c r="U4137" s="45" t="str">
        <f>IF(P4137&gt;0,VLOOKUP(Q4137,'Riders Names'!A$2:B$582,1,FALSE),"")</f>
        <v/>
      </c>
      <c r="X4137" s="7" t="str">
        <f>IF('My Races'!$H$2="All",Q4137,CONCATENATE(Q4137,N4137))</f>
        <v>Choose Race</v>
      </c>
    </row>
    <row r="4138" spans="1:24" hidden="1" x14ac:dyDescent="0.2">
      <c r="A4138" s="73" t="str">
        <f t="shared" si="683"/>
        <v/>
      </c>
      <c r="B4138" s="3" t="str">
        <f t="shared" si="681"/>
        <v/>
      </c>
      <c r="E4138" s="14" t="str">
        <f t="shared" si="682"/>
        <v/>
      </c>
      <c r="F4138" s="3">
        <f t="shared" si="689"/>
        <v>8</v>
      </c>
      <c r="G4138" s="3" t="str">
        <f t="shared" si="684"/>
        <v/>
      </c>
      <c r="H4138" s="3">
        <f t="shared" si="690"/>
        <v>0</v>
      </c>
      <c r="I4138" s="3" t="str">
        <f t="shared" si="685"/>
        <v/>
      </c>
      <c r="K4138" s="3">
        <f t="shared" si="686"/>
        <v>61</v>
      </c>
      <c r="L4138" s="3" t="str">
        <f t="shared" si="687"/>
        <v/>
      </c>
      <c r="N4138" s="48" t="s">
        <v>52</v>
      </c>
      <c r="O4138" s="57">
        <f t="shared" si="688"/>
        <v>1</v>
      </c>
      <c r="P4138" s="36"/>
      <c r="Q4138"/>
      <c r="R4138" s="37"/>
      <c r="S4138" s="185"/>
      <c r="T4138" s="62" t="str">
        <f>IF(N4138&lt;&gt;"Choose Race",VLOOKUP(Q4138,'Riders Names'!A$2:B$582,2,FALSE),"")</f>
        <v/>
      </c>
      <c r="U4138" s="45" t="str">
        <f>IF(P4138&gt;0,VLOOKUP(Q4138,'Riders Names'!A$2:B$582,1,FALSE),"")</f>
        <v/>
      </c>
      <c r="X4138" s="7" t="str">
        <f>IF('My Races'!$H$2="All",Q4138,CONCATENATE(Q4138,N4138))</f>
        <v>Choose Race</v>
      </c>
    </row>
    <row r="4139" spans="1:24" hidden="1" x14ac:dyDescent="0.2">
      <c r="A4139" s="73" t="str">
        <f t="shared" si="683"/>
        <v/>
      </c>
      <c r="B4139" s="3" t="str">
        <f t="shared" si="681"/>
        <v/>
      </c>
      <c r="E4139" s="14" t="str">
        <f t="shared" si="682"/>
        <v/>
      </c>
      <c r="F4139" s="3">
        <f t="shared" si="689"/>
        <v>8</v>
      </c>
      <c r="G4139" s="3" t="str">
        <f t="shared" si="684"/>
        <v/>
      </c>
      <c r="H4139" s="3">
        <f t="shared" si="690"/>
        <v>0</v>
      </c>
      <c r="I4139" s="3" t="str">
        <f t="shared" si="685"/>
        <v/>
      </c>
      <c r="K4139" s="3">
        <f t="shared" si="686"/>
        <v>61</v>
      </c>
      <c r="L4139" s="3" t="str">
        <f t="shared" si="687"/>
        <v/>
      </c>
      <c r="N4139" s="48" t="s">
        <v>52</v>
      </c>
      <c r="O4139" s="57">
        <f t="shared" si="688"/>
        <v>1</v>
      </c>
      <c r="P4139" s="36"/>
      <c r="Q4139"/>
      <c r="R4139" s="37"/>
      <c r="S4139" s="185"/>
      <c r="T4139" s="62" t="str">
        <f>IF(N4139&lt;&gt;"Choose Race",VLOOKUP(Q4139,'Riders Names'!A$2:B$582,2,FALSE),"")</f>
        <v/>
      </c>
      <c r="U4139" s="45" t="str">
        <f>IF(P4139&gt;0,VLOOKUP(Q4139,'Riders Names'!A$2:B$582,1,FALSE),"")</f>
        <v/>
      </c>
      <c r="X4139" s="7" t="str">
        <f>IF('My Races'!$H$2="All",Q4139,CONCATENATE(Q4139,N4139))</f>
        <v>Choose Race</v>
      </c>
    </row>
    <row r="4140" spans="1:24" hidden="1" x14ac:dyDescent="0.2">
      <c r="A4140" s="73" t="str">
        <f t="shared" si="683"/>
        <v/>
      </c>
      <c r="B4140" s="3" t="str">
        <f t="shared" si="681"/>
        <v/>
      </c>
      <c r="E4140" s="14" t="str">
        <f t="shared" si="682"/>
        <v/>
      </c>
      <c r="F4140" s="3">
        <f t="shared" si="689"/>
        <v>8</v>
      </c>
      <c r="G4140" s="3" t="str">
        <f t="shared" si="684"/>
        <v/>
      </c>
      <c r="H4140" s="3">
        <f t="shared" si="690"/>
        <v>0</v>
      </c>
      <c r="I4140" s="3" t="str">
        <f t="shared" si="685"/>
        <v/>
      </c>
      <c r="K4140" s="3">
        <f t="shared" si="686"/>
        <v>61</v>
      </c>
      <c r="L4140" s="3" t="str">
        <f t="shared" si="687"/>
        <v/>
      </c>
      <c r="N4140" s="48" t="s">
        <v>52</v>
      </c>
      <c r="O4140" s="57">
        <f t="shared" si="688"/>
        <v>1</v>
      </c>
      <c r="P4140" s="36"/>
      <c r="Q4140"/>
      <c r="R4140" s="37"/>
      <c r="S4140" s="185"/>
      <c r="T4140" s="62" t="str">
        <f>IF(N4140&lt;&gt;"Choose Race",VLOOKUP(Q4140,'Riders Names'!A$2:B$582,2,FALSE),"")</f>
        <v/>
      </c>
      <c r="U4140" s="45" t="str">
        <f>IF(P4140&gt;0,VLOOKUP(Q4140,'Riders Names'!A$2:B$582,1,FALSE),"")</f>
        <v/>
      </c>
      <c r="X4140" s="7" t="str">
        <f>IF('My Races'!$H$2="All",Q4140,CONCATENATE(Q4140,N4140))</f>
        <v>Choose Race</v>
      </c>
    </row>
    <row r="4141" spans="1:24" hidden="1" x14ac:dyDescent="0.2">
      <c r="A4141" s="73" t="str">
        <f t="shared" si="683"/>
        <v/>
      </c>
      <c r="B4141" s="3" t="str">
        <f t="shared" si="681"/>
        <v/>
      </c>
      <c r="E4141" s="14" t="str">
        <f t="shared" si="682"/>
        <v/>
      </c>
      <c r="F4141" s="3">
        <f t="shared" si="689"/>
        <v>8</v>
      </c>
      <c r="G4141" s="3" t="str">
        <f t="shared" si="684"/>
        <v/>
      </c>
      <c r="H4141" s="3">
        <f t="shared" si="690"/>
        <v>0</v>
      </c>
      <c r="I4141" s="3" t="str">
        <f t="shared" si="685"/>
        <v/>
      </c>
      <c r="K4141" s="3">
        <f t="shared" si="686"/>
        <v>61</v>
      </c>
      <c r="L4141" s="3" t="str">
        <f t="shared" si="687"/>
        <v/>
      </c>
      <c r="N4141" s="48" t="s">
        <v>52</v>
      </c>
      <c r="O4141" s="57">
        <f t="shared" si="688"/>
        <v>1</v>
      </c>
      <c r="P4141" s="36"/>
      <c r="Q4141"/>
      <c r="R4141" s="37"/>
      <c r="S4141" s="185"/>
      <c r="T4141" s="62" t="str">
        <f>IF(N4141&lt;&gt;"Choose Race",VLOOKUP(Q4141,'Riders Names'!A$2:B$582,2,FALSE),"")</f>
        <v/>
      </c>
      <c r="U4141" s="45" t="str">
        <f>IF(P4141&gt;0,VLOOKUP(Q4141,'Riders Names'!A$2:B$582,1,FALSE),"")</f>
        <v/>
      </c>
      <c r="X4141" s="7" t="str">
        <f>IF('My Races'!$H$2="All",Q4141,CONCATENATE(Q4141,N4141))</f>
        <v>Choose Race</v>
      </c>
    </row>
    <row r="4142" spans="1:24" hidden="1" x14ac:dyDescent="0.2">
      <c r="A4142" s="73" t="str">
        <f t="shared" si="683"/>
        <v/>
      </c>
      <c r="B4142" s="3" t="str">
        <f t="shared" si="681"/>
        <v/>
      </c>
      <c r="E4142" s="14" t="str">
        <f t="shared" si="682"/>
        <v/>
      </c>
      <c r="F4142" s="3">
        <f t="shared" si="689"/>
        <v>8</v>
      </c>
      <c r="G4142" s="3" t="str">
        <f t="shared" si="684"/>
        <v/>
      </c>
      <c r="H4142" s="3">
        <f t="shared" si="690"/>
        <v>0</v>
      </c>
      <c r="I4142" s="3" t="str">
        <f t="shared" si="685"/>
        <v/>
      </c>
      <c r="K4142" s="3">
        <f t="shared" si="686"/>
        <v>61</v>
      </c>
      <c r="L4142" s="3" t="str">
        <f t="shared" si="687"/>
        <v/>
      </c>
      <c r="N4142" s="48" t="s">
        <v>52</v>
      </c>
      <c r="O4142" s="57">
        <f t="shared" si="688"/>
        <v>1</v>
      </c>
      <c r="P4142" s="36"/>
      <c r="Q4142"/>
      <c r="R4142" s="37"/>
      <c r="S4142" s="185"/>
      <c r="T4142" s="62" t="str">
        <f>IF(N4142&lt;&gt;"Choose Race",VLOOKUP(Q4142,'Riders Names'!A$2:B$582,2,FALSE),"")</f>
        <v/>
      </c>
      <c r="U4142" s="45" t="str">
        <f>IF(P4142&gt;0,VLOOKUP(Q4142,'Riders Names'!A$2:B$582,1,FALSE),"")</f>
        <v/>
      </c>
      <c r="X4142" s="7" t="str">
        <f>IF('My Races'!$H$2="All",Q4142,CONCATENATE(Q4142,N4142))</f>
        <v>Choose Race</v>
      </c>
    </row>
    <row r="4143" spans="1:24" hidden="1" x14ac:dyDescent="0.2">
      <c r="A4143" s="73" t="str">
        <f t="shared" si="683"/>
        <v/>
      </c>
      <c r="B4143" s="3" t="str">
        <f t="shared" si="681"/>
        <v/>
      </c>
      <c r="E4143" s="14" t="str">
        <f t="shared" si="682"/>
        <v/>
      </c>
      <c r="F4143" s="3">
        <f t="shared" si="689"/>
        <v>8</v>
      </c>
      <c r="G4143" s="3" t="str">
        <f t="shared" si="684"/>
        <v/>
      </c>
      <c r="H4143" s="3">
        <f t="shared" si="690"/>
        <v>0</v>
      </c>
      <c r="I4143" s="3" t="str">
        <f t="shared" si="685"/>
        <v/>
      </c>
      <c r="K4143" s="3">
        <f t="shared" si="686"/>
        <v>61</v>
      </c>
      <c r="L4143" s="3" t="str">
        <f t="shared" si="687"/>
        <v/>
      </c>
      <c r="N4143" s="48" t="s">
        <v>52</v>
      </c>
      <c r="O4143" s="57">
        <f t="shared" si="688"/>
        <v>1</v>
      </c>
      <c r="P4143" s="36"/>
      <c r="Q4143"/>
      <c r="R4143" s="37"/>
      <c r="S4143" s="185"/>
      <c r="T4143" s="62" t="str">
        <f>IF(N4143&lt;&gt;"Choose Race",VLOOKUP(Q4143,'Riders Names'!A$2:B$582,2,FALSE),"")</f>
        <v/>
      </c>
      <c r="U4143" s="45" t="str">
        <f>IF(P4143&gt;0,VLOOKUP(Q4143,'Riders Names'!A$2:B$582,1,FALSE),"")</f>
        <v/>
      </c>
      <c r="X4143" s="7" t="str">
        <f>IF('My Races'!$H$2="All",Q4143,CONCATENATE(Q4143,N4143))</f>
        <v>Choose Race</v>
      </c>
    </row>
    <row r="4144" spans="1:24" hidden="1" x14ac:dyDescent="0.2">
      <c r="A4144" s="73" t="str">
        <f t="shared" si="683"/>
        <v/>
      </c>
      <c r="B4144" s="3" t="str">
        <f t="shared" si="681"/>
        <v/>
      </c>
      <c r="E4144" s="14" t="str">
        <f t="shared" si="682"/>
        <v/>
      </c>
      <c r="F4144" s="3">
        <f t="shared" si="689"/>
        <v>8</v>
      </c>
      <c r="G4144" s="3" t="str">
        <f t="shared" si="684"/>
        <v/>
      </c>
      <c r="H4144" s="3">
        <f t="shared" si="690"/>
        <v>0</v>
      </c>
      <c r="I4144" s="3" t="str">
        <f t="shared" si="685"/>
        <v/>
      </c>
      <c r="K4144" s="3">
        <f t="shared" si="686"/>
        <v>61</v>
      </c>
      <c r="L4144" s="3" t="str">
        <f t="shared" si="687"/>
        <v/>
      </c>
      <c r="N4144" s="48" t="s">
        <v>52</v>
      </c>
      <c r="O4144" s="57">
        <f t="shared" si="688"/>
        <v>1</v>
      </c>
      <c r="P4144" s="36"/>
      <c r="Q4144"/>
      <c r="R4144" s="37"/>
      <c r="S4144" s="185"/>
      <c r="T4144" s="62" t="str">
        <f>IF(N4144&lt;&gt;"Choose Race",VLOOKUP(Q4144,'Riders Names'!A$2:B$582,2,FALSE),"")</f>
        <v/>
      </c>
      <c r="U4144" s="45" t="str">
        <f>IF(P4144&gt;0,VLOOKUP(Q4144,'Riders Names'!A$2:B$582,1,FALSE),"")</f>
        <v/>
      </c>
      <c r="X4144" s="7" t="str">
        <f>IF('My Races'!$H$2="All",Q4144,CONCATENATE(Q4144,N4144))</f>
        <v>Choose Race</v>
      </c>
    </row>
    <row r="4145" spans="1:24" hidden="1" x14ac:dyDescent="0.2">
      <c r="A4145" s="73" t="str">
        <f t="shared" si="683"/>
        <v/>
      </c>
      <c r="B4145" s="3" t="str">
        <f t="shared" si="681"/>
        <v/>
      </c>
      <c r="E4145" s="14" t="str">
        <f t="shared" si="682"/>
        <v/>
      </c>
      <c r="F4145" s="3">
        <f t="shared" si="689"/>
        <v>8</v>
      </c>
      <c r="G4145" s="3" t="str">
        <f t="shared" si="684"/>
        <v/>
      </c>
      <c r="H4145" s="3">
        <f t="shared" si="690"/>
        <v>0</v>
      </c>
      <c r="I4145" s="3" t="str">
        <f t="shared" si="685"/>
        <v/>
      </c>
      <c r="K4145" s="3">
        <f t="shared" si="686"/>
        <v>61</v>
      </c>
      <c r="L4145" s="3" t="str">
        <f t="shared" si="687"/>
        <v/>
      </c>
      <c r="N4145" s="48" t="s">
        <v>52</v>
      </c>
      <c r="O4145" s="57">
        <f t="shared" si="688"/>
        <v>1</v>
      </c>
      <c r="P4145" s="36"/>
      <c r="Q4145"/>
      <c r="R4145" s="37"/>
      <c r="S4145" s="185"/>
      <c r="T4145" s="62" t="str">
        <f>IF(N4145&lt;&gt;"Choose Race",VLOOKUP(Q4145,'Riders Names'!A$2:B$582,2,FALSE),"")</f>
        <v/>
      </c>
      <c r="U4145" s="45" t="str">
        <f>IF(P4145&gt;0,VLOOKUP(Q4145,'Riders Names'!A$2:B$582,1,FALSE),"")</f>
        <v/>
      </c>
      <c r="X4145" s="7" t="str">
        <f>IF('My Races'!$H$2="All",Q4145,CONCATENATE(Q4145,N4145))</f>
        <v>Choose Race</v>
      </c>
    </row>
    <row r="4146" spans="1:24" hidden="1" x14ac:dyDescent="0.2">
      <c r="A4146" s="73" t="str">
        <f t="shared" si="683"/>
        <v/>
      </c>
      <c r="B4146" s="3" t="str">
        <f t="shared" si="681"/>
        <v/>
      </c>
      <c r="E4146" s="14" t="str">
        <f t="shared" si="682"/>
        <v/>
      </c>
      <c r="F4146" s="3">
        <f t="shared" si="689"/>
        <v>8</v>
      </c>
      <c r="G4146" s="3" t="str">
        <f t="shared" si="684"/>
        <v/>
      </c>
      <c r="H4146" s="3">
        <f t="shared" si="690"/>
        <v>0</v>
      </c>
      <c r="I4146" s="3" t="str">
        <f t="shared" si="685"/>
        <v/>
      </c>
      <c r="K4146" s="3">
        <f t="shared" si="686"/>
        <v>61</v>
      </c>
      <c r="L4146" s="3" t="str">
        <f t="shared" si="687"/>
        <v/>
      </c>
      <c r="N4146" s="48" t="s">
        <v>52</v>
      </c>
      <c r="O4146" s="57">
        <f t="shared" si="688"/>
        <v>1</v>
      </c>
      <c r="P4146" s="36"/>
      <c r="Q4146"/>
      <c r="R4146" s="37"/>
      <c r="S4146" s="185"/>
      <c r="T4146" s="62" t="str">
        <f>IF(N4146&lt;&gt;"Choose Race",VLOOKUP(Q4146,'Riders Names'!A$2:B$582,2,FALSE),"")</f>
        <v/>
      </c>
      <c r="U4146" s="45" t="str">
        <f>IF(P4146&gt;0,VLOOKUP(Q4146,'Riders Names'!A$2:B$582,1,FALSE),"")</f>
        <v/>
      </c>
      <c r="X4146" s="7" t="str">
        <f>IF('My Races'!$H$2="All",Q4146,CONCATENATE(Q4146,N4146))</f>
        <v>Choose Race</v>
      </c>
    </row>
    <row r="4147" spans="1:24" hidden="1" x14ac:dyDescent="0.2">
      <c r="A4147" s="73" t="str">
        <f t="shared" si="683"/>
        <v/>
      </c>
      <c r="B4147" s="3" t="str">
        <f t="shared" si="681"/>
        <v/>
      </c>
      <c r="E4147" s="14" t="str">
        <f t="shared" si="682"/>
        <v/>
      </c>
      <c r="F4147" s="3">
        <f t="shared" si="689"/>
        <v>8</v>
      </c>
      <c r="G4147" s="3" t="str">
        <f t="shared" si="684"/>
        <v/>
      </c>
      <c r="H4147" s="3">
        <f t="shared" si="690"/>
        <v>0</v>
      </c>
      <c r="I4147" s="3" t="str">
        <f t="shared" si="685"/>
        <v/>
      </c>
      <c r="K4147" s="3">
        <f t="shared" si="686"/>
        <v>61</v>
      </c>
      <c r="L4147" s="3" t="str">
        <f t="shared" si="687"/>
        <v/>
      </c>
      <c r="N4147" s="48" t="s">
        <v>52</v>
      </c>
      <c r="O4147" s="57">
        <f t="shared" si="688"/>
        <v>1</v>
      </c>
      <c r="P4147" s="36"/>
      <c r="Q4147"/>
      <c r="R4147" s="37"/>
      <c r="S4147" s="185"/>
      <c r="T4147" s="62" t="str">
        <f>IF(N4147&lt;&gt;"Choose Race",VLOOKUP(Q4147,'Riders Names'!A$2:B$582,2,FALSE),"")</f>
        <v/>
      </c>
      <c r="U4147" s="45" t="str">
        <f>IF(P4147&gt;0,VLOOKUP(Q4147,'Riders Names'!A$2:B$582,1,FALSE),"")</f>
        <v/>
      </c>
      <c r="X4147" s="7" t="str">
        <f>IF('My Races'!$H$2="All",Q4147,CONCATENATE(Q4147,N4147))</f>
        <v>Choose Race</v>
      </c>
    </row>
    <row r="4148" spans="1:24" hidden="1" x14ac:dyDescent="0.2">
      <c r="A4148" s="73" t="str">
        <f t="shared" si="683"/>
        <v/>
      </c>
      <c r="B4148" s="3" t="str">
        <f t="shared" si="681"/>
        <v/>
      </c>
      <c r="E4148" s="14" t="str">
        <f t="shared" si="682"/>
        <v/>
      </c>
      <c r="F4148" s="3">
        <f t="shared" si="689"/>
        <v>8</v>
      </c>
      <c r="G4148" s="3" t="str">
        <f t="shared" si="684"/>
        <v/>
      </c>
      <c r="H4148" s="3">
        <f t="shared" si="690"/>
        <v>0</v>
      </c>
      <c r="I4148" s="3" t="str">
        <f t="shared" si="685"/>
        <v/>
      </c>
      <c r="K4148" s="3">
        <f t="shared" si="686"/>
        <v>61</v>
      </c>
      <c r="L4148" s="3" t="str">
        <f t="shared" si="687"/>
        <v/>
      </c>
      <c r="N4148" s="48" t="s">
        <v>52</v>
      </c>
      <c r="O4148" s="57">
        <f t="shared" si="688"/>
        <v>1</v>
      </c>
      <c r="P4148" s="36"/>
      <c r="Q4148"/>
      <c r="R4148" s="37"/>
      <c r="S4148" s="185"/>
      <c r="T4148" s="62" t="str">
        <f>IF(N4148&lt;&gt;"Choose Race",VLOOKUP(Q4148,'Riders Names'!A$2:B$582,2,FALSE),"")</f>
        <v/>
      </c>
      <c r="U4148" s="45" t="str">
        <f>IF(P4148&gt;0,VLOOKUP(Q4148,'Riders Names'!A$2:B$582,1,FALSE),"")</f>
        <v/>
      </c>
      <c r="X4148" s="7" t="str">
        <f>IF('My Races'!$H$2="All",Q4148,CONCATENATE(Q4148,N4148))</f>
        <v>Choose Race</v>
      </c>
    </row>
    <row r="4149" spans="1:24" hidden="1" x14ac:dyDescent="0.2">
      <c r="A4149" s="73" t="str">
        <f t="shared" si="683"/>
        <v/>
      </c>
      <c r="B4149" s="3" t="str">
        <f t="shared" si="681"/>
        <v/>
      </c>
      <c r="E4149" s="14" t="str">
        <f t="shared" si="682"/>
        <v/>
      </c>
      <c r="F4149" s="3">
        <f t="shared" si="689"/>
        <v>8</v>
      </c>
      <c r="G4149" s="3" t="str">
        <f t="shared" si="684"/>
        <v/>
      </c>
      <c r="H4149" s="3">
        <f t="shared" si="690"/>
        <v>0</v>
      </c>
      <c r="I4149" s="3" t="str">
        <f t="shared" si="685"/>
        <v/>
      </c>
      <c r="K4149" s="3">
        <f t="shared" si="686"/>
        <v>61</v>
      </c>
      <c r="L4149" s="3" t="str">
        <f t="shared" si="687"/>
        <v/>
      </c>
      <c r="N4149" s="48" t="s">
        <v>52</v>
      </c>
      <c r="O4149" s="57">
        <f t="shared" si="688"/>
        <v>1</v>
      </c>
      <c r="P4149" s="36"/>
      <c r="Q4149"/>
      <c r="R4149" s="37"/>
      <c r="S4149" s="185"/>
      <c r="T4149" s="62" t="str">
        <f>IF(N4149&lt;&gt;"Choose Race",VLOOKUP(Q4149,'Riders Names'!A$2:B$582,2,FALSE),"")</f>
        <v/>
      </c>
      <c r="U4149" s="45" t="str">
        <f>IF(P4149&gt;0,VLOOKUP(Q4149,'Riders Names'!A$2:B$582,1,FALSE),"")</f>
        <v/>
      </c>
      <c r="X4149" s="7" t="str">
        <f>IF('My Races'!$H$2="All",Q4149,CONCATENATE(Q4149,N4149))</f>
        <v>Choose Race</v>
      </c>
    </row>
    <row r="4150" spans="1:24" hidden="1" x14ac:dyDescent="0.2">
      <c r="A4150" s="73" t="str">
        <f t="shared" si="683"/>
        <v/>
      </c>
      <c r="B4150" s="3" t="str">
        <f t="shared" si="681"/>
        <v/>
      </c>
      <c r="E4150" s="14" t="str">
        <f t="shared" si="682"/>
        <v/>
      </c>
      <c r="F4150" s="3">
        <f t="shared" si="689"/>
        <v>8</v>
      </c>
      <c r="G4150" s="3" t="str">
        <f t="shared" si="684"/>
        <v/>
      </c>
      <c r="H4150" s="3">
        <f t="shared" si="690"/>
        <v>0</v>
      </c>
      <c r="I4150" s="3" t="str">
        <f t="shared" si="685"/>
        <v/>
      </c>
      <c r="K4150" s="3">
        <f t="shared" si="686"/>
        <v>61</v>
      </c>
      <c r="L4150" s="3" t="str">
        <f t="shared" si="687"/>
        <v/>
      </c>
      <c r="N4150" s="48" t="s">
        <v>52</v>
      </c>
      <c r="O4150" s="57">
        <f t="shared" si="688"/>
        <v>1</v>
      </c>
      <c r="P4150" s="36"/>
      <c r="Q4150"/>
      <c r="R4150" s="37"/>
      <c r="S4150" s="185"/>
      <c r="T4150" s="62" t="str">
        <f>IF(N4150&lt;&gt;"Choose Race",VLOOKUP(Q4150,'Riders Names'!A$2:B$582,2,FALSE),"")</f>
        <v/>
      </c>
      <c r="U4150" s="45" t="str">
        <f>IF(P4150&gt;0,VLOOKUP(Q4150,'Riders Names'!A$2:B$582,1,FALSE),"")</f>
        <v/>
      </c>
      <c r="X4150" s="7" t="str">
        <f>IF('My Races'!$H$2="All",Q4150,CONCATENATE(Q4150,N4150))</f>
        <v>Choose Race</v>
      </c>
    </row>
    <row r="4151" spans="1:24" hidden="1" x14ac:dyDescent="0.2">
      <c r="A4151" s="73" t="str">
        <f t="shared" si="683"/>
        <v/>
      </c>
      <c r="B4151" s="3" t="str">
        <f t="shared" si="681"/>
        <v/>
      </c>
      <c r="E4151" s="14" t="str">
        <f t="shared" si="682"/>
        <v/>
      </c>
      <c r="F4151" s="3">
        <f t="shared" si="689"/>
        <v>8</v>
      </c>
      <c r="G4151" s="3" t="str">
        <f t="shared" si="684"/>
        <v/>
      </c>
      <c r="H4151" s="3">
        <f t="shared" si="690"/>
        <v>0</v>
      </c>
      <c r="I4151" s="3" t="str">
        <f t="shared" si="685"/>
        <v/>
      </c>
      <c r="K4151" s="3">
        <f t="shared" si="686"/>
        <v>61</v>
      </c>
      <c r="L4151" s="3" t="str">
        <f t="shared" si="687"/>
        <v/>
      </c>
      <c r="N4151" s="48" t="s">
        <v>52</v>
      </c>
      <c r="O4151" s="57">
        <f t="shared" si="688"/>
        <v>1</v>
      </c>
      <c r="P4151" s="36"/>
      <c r="Q4151"/>
      <c r="R4151" s="37"/>
      <c r="S4151" s="185"/>
      <c r="T4151" s="62" t="str">
        <f>IF(N4151&lt;&gt;"Choose Race",VLOOKUP(Q4151,'Riders Names'!A$2:B$582,2,FALSE),"")</f>
        <v/>
      </c>
      <c r="U4151" s="45" t="str">
        <f>IF(P4151&gt;0,VLOOKUP(Q4151,'Riders Names'!A$2:B$582,1,FALSE),"")</f>
        <v/>
      </c>
      <c r="X4151" s="7" t="str">
        <f>IF('My Races'!$H$2="All",Q4151,CONCATENATE(Q4151,N4151))</f>
        <v>Choose Race</v>
      </c>
    </row>
    <row r="4152" spans="1:24" hidden="1" x14ac:dyDescent="0.2">
      <c r="A4152" s="73" t="str">
        <f t="shared" si="683"/>
        <v/>
      </c>
      <c r="B4152" s="3" t="str">
        <f t="shared" si="681"/>
        <v/>
      </c>
      <c r="E4152" s="14" t="str">
        <f t="shared" si="682"/>
        <v/>
      </c>
      <c r="F4152" s="3">
        <f t="shared" si="689"/>
        <v>8</v>
      </c>
      <c r="G4152" s="3" t="str">
        <f t="shared" si="684"/>
        <v/>
      </c>
      <c r="H4152" s="3">
        <f t="shared" si="690"/>
        <v>0</v>
      </c>
      <c r="I4152" s="3" t="str">
        <f t="shared" si="685"/>
        <v/>
      </c>
      <c r="K4152" s="3">
        <f t="shared" si="686"/>
        <v>61</v>
      </c>
      <c r="L4152" s="3" t="str">
        <f t="shared" si="687"/>
        <v/>
      </c>
      <c r="N4152" s="48" t="s">
        <v>52</v>
      </c>
      <c r="O4152" s="57">
        <f t="shared" si="688"/>
        <v>1</v>
      </c>
      <c r="P4152" s="36"/>
      <c r="Q4152"/>
      <c r="R4152" s="37"/>
      <c r="S4152" s="185"/>
      <c r="T4152" s="62" t="str">
        <f>IF(N4152&lt;&gt;"Choose Race",VLOOKUP(Q4152,'Riders Names'!A$2:B$582,2,FALSE),"")</f>
        <v/>
      </c>
      <c r="U4152" s="45" t="str">
        <f>IF(P4152&gt;0,VLOOKUP(Q4152,'Riders Names'!A$2:B$582,1,FALSE),"")</f>
        <v/>
      </c>
      <c r="X4152" s="7" t="str">
        <f>IF('My Races'!$H$2="All",Q4152,CONCATENATE(Q4152,N4152))</f>
        <v>Choose Race</v>
      </c>
    </row>
    <row r="4153" spans="1:24" hidden="1" x14ac:dyDescent="0.2">
      <c r="A4153" s="73" t="str">
        <f t="shared" si="683"/>
        <v/>
      </c>
      <c r="B4153" s="3" t="str">
        <f t="shared" si="681"/>
        <v/>
      </c>
      <c r="E4153" s="14" t="str">
        <f t="shared" si="682"/>
        <v/>
      </c>
      <c r="F4153" s="3">
        <f t="shared" si="689"/>
        <v>8</v>
      </c>
      <c r="G4153" s="3" t="str">
        <f t="shared" si="684"/>
        <v/>
      </c>
      <c r="H4153" s="3">
        <f t="shared" si="690"/>
        <v>0</v>
      </c>
      <c r="I4153" s="3" t="str">
        <f t="shared" si="685"/>
        <v/>
      </c>
      <c r="K4153" s="3">
        <f t="shared" si="686"/>
        <v>61</v>
      </c>
      <c r="L4153" s="3" t="str">
        <f t="shared" si="687"/>
        <v/>
      </c>
      <c r="N4153" s="48" t="s">
        <v>52</v>
      </c>
      <c r="O4153" s="57">
        <f t="shared" si="688"/>
        <v>1</v>
      </c>
      <c r="P4153" s="36"/>
      <c r="Q4153"/>
      <c r="R4153" s="37"/>
      <c r="S4153" s="185"/>
      <c r="T4153" s="62" t="str">
        <f>IF(N4153&lt;&gt;"Choose Race",VLOOKUP(Q4153,'Riders Names'!A$2:B$582,2,FALSE),"")</f>
        <v/>
      </c>
      <c r="U4153" s="45" t="str">
        <f>IF(P4153&gt;0,VLOOKUP(Q4153,'Riders Names'!A$2:B$582,1,FALSE),"")</f>
        <v/>
      </c>
      <c r="X4153" s="7" t="str">
        <f>IF('My Races'!$H$2="All",Q4153,CONCATENATE(Q4153,N4153))</f>
        <v>Choose Race</v>
      </c>
    </row>
    <row r="4154" spans="1:24" hidden="1" x14ac:dyDescent="0.2">
      <c r="A4154" s="73" t="str">
        <f t="shared" si="683"/>
        <v/>
      </c>
      <c r="B4154" s="3" t="str">
        <f t="shared" si="681"/>
        <v/>
      </c>
      <c r="E4154" s="14" t="str">
        <f t="shared" si="682"/>
        <v/>
      </c>
      <c r="F4154" s="3">
        <f t="shared" si="689"/>
        <v>8</v>
      </c>
      <c r="G4154" s="3" t="str">
        <f t="shared" si="684"/>
        <v/>
      </c>
      <c r="H4154" s="3">
        <f t="shared" si="690"/>
        <v>0</v>
      </c>
      <c r="I4154" s="3" t="str">
        <f t="shared" si="685"/>
        <v/>
      </c>
      <c r="K4154" s="3">
        <f t="shared" si="686"/>
        <v>61</v>
      </c>
      <c r="L4154" s="3" t="str">
        <f t="shared" si="687"/>
        <v/>
      </c>
      <c r="N4154" s="48" t="s">
        <v>52</v>
      </c>
      <c r="O4154" s="57">
        <f t="shared" si="688"/>
        <v>1</v>
      </c>
      <c r="P4154" s="36"/>
      <c r="Q4154"/>
      <c r="R4154" s="37"/>
      <c r="S4154" s="185"/>
      <c r="T4154" s="62" t="str">
        <f>IF(N4154&lt;&gt;"Choose Race",VLOOKUP(Q4154,'Riders Names'!A$2:B$582,2,FALSE),"")</f>
        <v/>
      </c>
      <c r="U4154" s="45" t="str">
        <f>IF(P4154&gt;0,VLOOKUP(Q4154,'Riders Names'!A$2:B$582,1,FALSE),"")</f>
        <v/>
      </c>
      <c r="X4154" s="7" t="str">
        <f>IF('My Races'!$H$2="All",Q4154,CONCATENATE(Q4154,N4154))</f>
        <v>Choose Race</v>
      </c>
    </row>
    <row r="4155" spans="1:24" hidden="1" x14ac:dyDescent="0.2">
      <c r="A4155" s="73" t="str">
        <f t="shared" si="683"/>
        <v/>
      </c>
      <c r="B4155" s="3" t="str">
        <f t="shared" si="681"/>
        <v/>
      </c>
      <c r="E4155" s="14" t="str">
        <f t="shared" si="682"/>
        <v/>
      </c>
      <c r="F4155" s="3">
        <f t="shared" si="689"/>
        <v>8</v>
      </c>
      <c r="G4155" s="3" t="str">
        <f t="shared" si="684"/>
        <v/>
      </c>
      <c r="H4155" s="3">
        <f t="shared" si="690"/>
        <v>0</v>
      </c>
      <c r="I4155" s="3" t="str">
        <f t="shared" si="685"/>
        <v/>
      </c>
      <c r="K4155" s="3">
        <f t="shared" si="686"/>
        <v>61</v>
      </c>
      <c r="L4155" s="3" t="str">
        <f t="shared" si="687"/>
        <v/>
      </c>
      <c r="N4155" s="48" t="s">
        <v>52</v>
      </c>
      <c r="O4155" s="57">
        <f t="shared" si="688"/>
        <v>1</v>
      </c>
      <c r="P4155" s="36"/>
      <c r="Q4155"/>
      <c r="R4155" s="37"/>
      <c r="S4155" s="185"/>
      <c r="T4155" s="62" t="str">
        <f>IF(N4155&lt;&gt;"Choose Race",VLOOKUP(Q4155,'Riders Names'!A$2:B$582,2,FALSE),"")</f>
        <v/>
      </c>
      <c r="U4155" s="45" t="str">
        <f>IF(P4155&gt;0,VLOOKUP(Q4155,'Riders Names'!A$2:B$582,1,FALSE),"")</f>
        <v/>
      </c>
      <c r="X4155" s="7" t="str">
        <f>IF('My Races'!$H$2="All",Q4155,CONCATENATE(Q4155,N4155))</f>
        <v>Choose Race</v>
      </c>
    </row>
    <row r="4156" spans="1:24" hidden="1" x14ac:dyDescent="0.2">
      <c r="A4156" s="73" t="str">
        <f t="shared" si="683"/>
        <v/>
      </c>
      <c r="B4156" s="3" t="str">
        <f t="shared" si="681"/>
        <v/>
      </c>
      <c r="E4156" s="14" t="str">
        <f t="shared" si="682"/>
        <v/>
      </c>
      <c r="F4156" s="3">
        <f t="shared" si="689"/>
        <v>8</v>
      </c>
      <c r="G4156" s="3" t="str">
        <f t="shared" si="684"/>
        <v/>
      </c>
      <c r="H4156" s="3">
        <f t="shared" si="690"/>
        <v>0</v>
      </c>
      <c r="I4156" s="3" t="str">
        <f t="shared" si="685"/>
        <v/>
      </c>
      <c r="K4156" s="3">
        <f t="shared" si="686"/>
        <v>61</v>
      </c>
      <c r="L4156" s="3" t="str">
        <f t="shared" si="687"/>
        <v/>
      </c>
      <c r="N4156" s="48" t="s">
        <v>52</v>
      </c>
      <c r="O4156" s="57">
        <f t="shared" si="688"/>
        <v>1</v>
      </c>
      <c r="P4156" s="36"/>
      <c r="Q4156"/>
      <c r="R4156" s="37"/>
      <c r="S4156" s="185"/>
      <c r="T4156" s="62" t="str">
        <f>IF(N4156&lt;&gt;"Choose Race",VLOOKUP(Q4156,'Riders Names'!A$2:B$582,2,FALSE),"")</f>
        <v/>
      </c>
      <c r="U4156" s="45" t="str">
        <f>IF(P4156&gt;0,VLOOKUP(Q4156,'Riders Names'!A$2:B$582,1,FALSE),"")</f>
        <v/>
      </c>
      <c r="X4156" s="7" t="str">
        <f>IF('My Races'!$H$2="All",Q4156,CONCATENATE(Q4156,N4156))</f>
        <v>Choose Race</v>
      </c>
    </row>
    <row r="4157" spans="1:24" hidden="1" x14ac:dyDescent="0.2">
      <c r="A4157" s="73" t="str">
        <f t="shared" si="683"/>
        <v/>
      </c>
      <c r="B4157" s="3" t="str">
        <f t="shared" si="681"/>
        <v/>
      </c>
      <c r="E4157" s="14" t="str">
        <f t="shared" si="682"/>
        <v/>
      </c>
      <c r="F4157" s="3">
        <f t="shared" si="689"/>
        <v>8</v>
      </c>
      <c r="G4157" s="3" t="str">
        <f t="shared" si="684"/>
        <v/>
      </c>
      <c r="H4157" s="3">
        <f t="shared" si="690"/>
        <v>0</v>
      </c>
      <c r="I4157" s="3" t="str">
        <f t="shared" si="685"/>
        <v/>
      </c>
      <c r="K4157" s="3">
        <f t="shared" si="686"/>
        <v>61</v>
      </c>
      <c r="L4157" s="3" t="str">
        <f t="shared" si="687"/>
        <v/>
      </c>
      <c r="N4157" s="48" t="s">
        <v>52</v>
      </c>
      <c r="O4157" s="57">
        <f t="shared" si="688"/>
        <v>1</v>
      </c>
      <c r="P4157" s="36"/>
      <c r="Q4157"/>
      <c r="R4157" s="37"/>
      <c r="S4157" s="185"/>
      <c r="T4157" s="62" t="str">
        <f>IF(N4157&lt;&gt;"Choose Race",VLOOKUP(Q4157,'Riders Names'!A$2:B$582,2,FALSE),"")</f>
        <v/>
      </c>
      <c r="U4157" s="45" t="str">
        <f>IF(P4157&gt;0,VLOOKUP(Q4157,'Riders Names'!A$2:B$582,1,FALSE),"")</f>
        <v/>
      </c>
      <c r="X4157" s="7" t="str">
        <f>IF('My Races'!$H$2="All",Q4157,CONCATENATE(Q4157,N4157))</f>
        <v>Choose Race</v>
      </c>
    </row>
    <row r="4158" spans="1:24" hidden="1" x14ac:dyDescent="0.2">
      <c r="A4158" s="73" t="str">
        <f t="shared" si="683"/>
        <v/>
      </c>
      <c r="B4158" s="3" t="str">
        <f t="shared" si="681"/>
        <v/>
      </c>
      <c r="E4158" s="14" t="str">
        <f t="shared" si="682"/>
        <v/>
      </c>
      <c r="F4158" s="3">
        <f t="shared" si="689"/>
        <v>8</v>
      </c>
      <c r="G4158" s="3" t="str">
        <f t="shared" si="684"/>
        <v/>
      </c>
      <c r="H4158" s="3">
        <f t="shared" si="690"/>
        <v>0</v>
      </c>
      <c r="I4158" s="3" t="str">
        <f t="shared" si="685"/>
        <v/>
      </c>
      <c r="K4158" s="3">
        <f t="shared" si="686"/>
        <v>61</v>
      </c>
      <c r="L4158" s="3" t="str">
        <f t="shared" si="687"/>
        <v/>
      </c>
      <c r="N4158" s="48" t="s">
        <v>52</v>
      </c>
      <c r="O4158" s="57">
        <f t="shared" si="688"/>
        <v>1</v>
      </c>
      <c r="P4158" s="36"/>
      <c r="Q4158"/>
      <c r="R4158" s="37"/>
      <c r="S4158" s="185"/>
      <c r="T4158" s="62" t="str">
        <f>IF(N4158&lt;&gt;"Choose Race",VLOOKUP(Q4158,'Riders Names'!A$2:B$582,2,FALSE),"")</f>
        <v/>
      </c>
      <c r="U4158" s="45" t="str">
        <f>IF(P4158&gt;0,VLOOKUP(Q4158,'Riders Names'!A$2:B$582,1,FALSE),"")</f>
        <v/>
      </c>
      <c r="X4158" s="7" t="str">
        <f>IF('My Races'!$H$2="All",Q4158,CONCATENATE(Q4158,N4158))</f>
        <v>Choose Race</v>
      </c>
    </row>
    <row r="4159" spans="1:24" hidden="1" x14ac:dyDescent="0.2">
      <c r="A4159" s="73" t="str">
        <f t="shared" si="683"/>
        <v/>
      </c>
      <c r="B4159" s="3" t="str">
        <f t="shared" si="681"/>
        <v/>
      </c>
      <c r="E4159" s="14" t="str">
        <f t="shared" si="682"/>
        <v/>
      </c>
      <c r="F4159" s="3">
        <f t="shared" si="689"/>
        <v>8</v>
      </c>
      <c r="G4159" s="3" t="str">
        <f t="shared" si="684"/>
        <v/>
      </c>
      <c r="H4159" s="3">
        <f t="shared" si="690"/>
        <v>0</v>
      </c>
      <c r="I4159" s="3" t="str">
        <f t="shared" si="685"/>
        <v/>
      </c>
      <c r="K4159" s="3">
        <f t="shared" si="686"/>
        <v>61</v>
      </c>
      <c r="L4159" s="3" t="str">
        <f t="shared" si="687"/>
        <v/>
      </c>
      <c r="N4159" s="48" t="s">
        <v>52</v>
      </c>
      <c r="O4159" s="57">
        <f t="shared" si="688"/>
        <v>1</v>
      </c>
      <c r="P4159" s="36"/>
      <c r="Q4159"/>
      <c r="R4159" s="37"/>
      <c r="S4159" s="185"/>
      <c r="T4159" s="62" t="str">
        <f>IF(N4159&lt;&gt;"Choose Race",VLOOKUP(Q4159,'Riders Names'!A$2:B$582,2,FALSE),"")</f>
        <v/>
      </c>
      <c r="U4159" s="45" t="str">
        <f>IF(P4159&gt;0,VLOOKUP(Q4159,'Riders Names'!A$2:B$582,1,FALSE),"")</f>
        <v/>
      </c>
      <c r="X4159" s="7" t="str">
        <f>IF('My Races'!$H$2="All",Q4159,CONCATENATE(Q4159,N4159))</f>
        <v>Choose Race</v>
      </c>
    </row>
    <row r="4160" spans="1:24" hidden="1" x14ac:dyDescent="0.2">
      <c r="A4160" s="73" t="str">
        <f t="shared" si="683"/>
        <v/>
      </c>
      <c r="B4160" s="3" t="str">
        <f t="shared" si="681"/>
        <v/>
      </c>
      <c r="E4160" s="14" t="str">
        <f t="shared" si="682"/>
        <v/>
      </c>
      <c r="F4160" s="3">
        <f t="shared" si="689"/>
        <v>8</v>
      </c>
      <c r="G4160" s="3" t="str">
        <f t="shared" si="684"/>
        <v/>
      </c>
      <c r="H4160" s="3">
        <f t="shared" si="690"/>
        <v>0</v>
      </c>
      <c r="I4160" s="3" t="str">
        <f t="shared" si="685"/>
        <v/>
      </c>
      <c r="K4160" s="3">
        <f t="shared" si="686"/>
        <v>61</v>
      </c>
      <c r="L4160" s="3" t="str">
        <f t="shared" si="687"/>
        <v/>
      </c>
      <c r="N4160" s="48" t="s">
        <v>52</v>
      </c>
      <c r="O4160" s="57">
        <f t="shared" si="688"/>
        <v>1</v>
      </c>
      <c r="P4160" s="36"/>
      <c r="Q4160"/>
      <c r="R4160" s="37"/>
      <c r="S4160" s="185"/>
      <c r="T4160" s="62" t="str">
        <f>IF(N4160&lt;&gt;"Choose Race",VLOOKUP(Q4160,'Riders Names'!A$2:B$582,2,FALSE),"")</f>
        <v/>
      </c>
      <c r="U4160" s="45" t="str">
        <f>IF(P4160&gt;0,VLOOKUP(Q4160,'Riders Names'!A$2:B$582,1,FALSE),"")</f>
        <v/>
      </c>
      <c r="X4160" s="7" t="str">
        <f>IF('My Races'!$H$2="All",Q4160,CONCATENATE(Q4160,N4160))</f>
        <v>Choose Race</v>
      </c>
    </row>
    <row r="4161" spans="1:24" hidden="1" x14ac:dyDescent="0.2">
      <c r="A4161" s="73" t="str">
        <f t="shared" si="683"/>
        <v/>
      </c>
      <c r="B4161" s="3" t="str">
        <f t="shared" si="681"/>
        <v/>
      </c>
      <c r="E4161" s="14" t="str">
        <f t="shared" si="682"/>
        <v/>
      </c>
      <c r="F4161" s="3">
        <f t="shared" si="689"/>
        <v>8</v>
      </c>
      <c r="G4161" s="3" t="str">
        <f t="shared" si="684"/>
        <v/>
      </c>
      <c r="H4161" s="3">
        <f t="shared" si="690"/>
        <v>0</v>
      </c>
      <c r="I4161" s="3" t="str">
        <f t="shared" si="685"/>
        <v/>
      </c>
      <c r="K4161" s="3">
        <f t="shared" si="686"/>
        <v>61</v>
      </c>
      <c r="L4161" s="3" t="str">
        <f t="shared" si="687"/>
        <v/>
      </c>
      <c r="N4161" s="48" t="s">
        <v>52</v>
      </c>
      <c r="O4161" s="57">
        <f t="shared" si="688"/>
        <v>1</v>
      </c>
      <c r="P4161" s="36"/>
      <c r="Q4161"/>
      <c r="R4161" s="37"/>
      <c r="S4161" s="185"/>
      <c r="T4161" s="62" t="str">
        <f>IF(N4161&lt;&gt;"Choose Race",VLOOKUP(Q4161,'Riders Names'!A$2:B$582,2,FALSE),"")</f>
        <v/>
      </c>
      <c r="U4161" s="45" t="str">
        <f>IF(P4161&gt;0,VLOOKUP(Q4161,'Riders Names'!A$2:B$582,1,FALSE),"")</f>
        <v/>
      </c>
      <c r="X4161" s="7" t="str">
        <f>IF('My Races'!$H$2="All",Q4161,CONCATENATE(Q4161,N4161))</f>
        <v>Choose Race</v>
      </c>
    </row>
    <row r="4162" spans="1:24" hidden="1" x14ac:dyDescent="0.2">
      <c r="A4162" s="73" t="str">
        <f t="shared" si="683"/>
        <v/>
      </c>
      <c r="B4162" s="3" t="str">
        <f t="shared" si="681"/>
        <v/>
      </c>
      <c r="E4162" s="14" t="str">
        <f t="shared" si="682"/>
        <v/>
      </c>
      <c r="F4162" s="3">
        <f t="shared" si="689"/>
        <v>8</v>
      </c>
      <c r="G4162" s="3" t="str">
        <f t="shared" si="684"/>
        <v/>
      </c>
      <c r="H4162" s="3">
        <f t="shared" si="690"/>
        <v>0</v>
      </c>
      <c r="I4162" s="3" t="str">
        <f t="shared" si="685"/>
        <v/>
      </c>
      <c r="K4162" s="3">
        <f t="shared" si="686"/>
        <v>61</v>
      </c>
      <c r="L4162" s="3" t="str">
        <f t="shared" si="687"/>
        <v/>
      </c>
      <c r="N4162" s="48" t="s">
        <v>52</v>
      </c>
      <c r="O4162" s="57">
        <f t="shared" si="688"/>
        <v>1</v>
      </c>
      <c r="P4162" s="36"/>
      <c r="Q4162"/>
      <c r="R4162" s="37"/>
      <c r="S4162" s="185"/>
      <c r="T4162" s="62" t="str">
        <f>IF(N4162&lt;&gt;"Choose Race",VLOOKUP(Q4162,'Riders Names'!A$2:B$582,2,FALSE),"")</f>
        <v/>
      </c>
      <c r="U4162" s="45" t="str">
        <f>IF(P4162&gt;0,VLOOKUP(Q4162,'Riders Names'!A$2:B$582,1,FALSE),"")</f>
        <v/>
      </c>
      <c r="X4162" s="7" t="str">
        <f>IF('My Races'!$H$2="All",Q4162,CONCATENATE(Q4162,N4162))</f>
        <v>Choose Race</v>
      </c>
    </row>
    <row r="4163" spans="1:24" hidden="1" x14ac:dyDescent="0.2">
      <c r="A4163" s="73" t="str">
        <f t="shared" si="683"/>
        <v/>
      </c>
      <c r="B4163" s="3" t="str">
        <f t="shared" ref="B4163:B4226" si="691">IF(N4163=$AA$11,RANK(A4163,A$3:A$5000,1),"")</f>
        <v/>
      </c>
      <c r="E4163" s="14" t="str">
        <f t="shared" ref="E4163:E4226" si="692">IF(N4163=$AA$11,P4163,"")</f>
        <v/>
      </c>
      <c r="F4163" s="3">
        <f t="shared" si="689"/>
        <v>8</v>
      </c>
      <c r="G4163" s="3" t="str">
        <f t="shared" si="684"/>
        <v/>
      </c>
      <c r="H4163" s="3">
        <f t="shared" si="690"/>
        <v>0</v>
      </c>
      <c r="I4163" s="3" t="str">
        <f t="shared" si="685"/>
        <v/>
      </c>
      <c r="K4163" s="3">
        <f t="shared" si="686"/>
        <v>61</v>
      </c>
      <c r="L4163" s="3" t="str">
        <f t="shared" si="687"/>
        <v/>
      </c>
      <c r="N4163" s="48" t="s">
        <v>52</v>
      </c>
      <c r="O4163" s="57">
        <f t="shared" si="688"/>
        <v>1</v>
      </c>
      <c r="P4163" s="36"/>
      <c r="Q4163"/>
      <c r="R4163" s="37"/>
      <c r="S4163" s="185"/>
      <c r="T4163" s="62" t="str">
        <f>IF(N4163&lt;&gt;"Choose Race",VLOOKUP(Q4163,'Riders Names'!A$2:B$582,2,FALSE),"")</f>
        <v/>
      </c>
      <c r="U4163" s="45" t="str">
        <f>IF(P4163&gt;0,VLOOKUP(Q4163,'Riders Names'!A$2:B$582,1,FALSE),"")</f>
        <v/>
      </c>
      <c r="X4163" s="7" t="str">
        <f>IF('My Races'!$H$2="All",Q4163,CONCATENATE(Q4163,N4163))</f>
        <v>Choose Race</v>
      </c>
    </row>
    <row r="4164" spans="1:24" hidden="1" x14ac:dyDescent="0.2">
      <c r="A4164" s="73" t="str">
        <f t="shared" ref="A4164:A4227" si="693">IF(AND(N4164=$AA$11,$AA$7="All"),R4164,IF(AND(N4164=$AA$11,$AA$7=T4164),R4164,""))</f>
        <v/>
      </c>
      <c r="B4164" s="3" t="str">
        <f t="shared" si="691"/>
        <v/>
      </c>
      <c r="E4164" s="14" t="str">
        <f t="shared" si="692"/>
        <v/>
      </c>
      <c r="F4164" s="3">
        <f t="shared" si="689"/>
        <v>8</v>
      </c>
      <c r="G4164" s="3" t="str">
        <f t="shared" ref="G4164:G4227" si="694">IF(F4164&lt;&gt;F4163,F4164,"")</f>
        <v/>
      </c>
      <c r="H4164" s="3">
        <f t="shared" si="690"/>
        <v>0</v>
      </c>
      <c r="I4164" s="3" t="str">
        <f t="shared" ref="I4164:I4227" si="695">IF(H4164&lt;&gt;H4163,CONCATENATE($AA$11,H4164),"")</f>
        <v/>
      </c>
      <c r="K4164" s="3">
        <f t="shared" si="686"/>
        <v>61</v>
      </c>
      <c r="L4164" s="3" t="str">
        <f t="shared" si="687"/>
        <v/>
      </c>
      <c r="N4164" s="48" t="s">
        <v>52</v>
      </c>
      <c r="O4164" s="57">
        <f t="shared" si="688"/>
        <v>1</v>
      </c>
      <c r="P4164" s="36"/>
      <c r="Q4164"/>
      <c r="R4164" s="37"/>
      <c r="S4164" s="185"/>
      <c r="T4164" s="62" t="str">
        <f>IF(N4164&lt;&gt;"Choose Race",VLOOKUP(Q4164,'Riders Names'!A$2:B$582,2,FALSE),"")</f>
        <v/>
      </c>
      <c r="U4164" s="45" t="str">
        <f>IF(P4164&gt;0,VLOOKUP(Q4164,'Riders Names'!A$2:B$582,1,FALSE),"")</f>
        <v/>
      </c>
      <c r="X4164" s="7" t="str">
        <f>IF('My Races'!$H$2="All",Q4164,CONCATENATE(Q4164,N4164))</f>
        <v>Choose Race</v>
      </c>
    </row>
    <row r="4165" spans="1:24" hidden="1" x14ac:dyDescent="0.2">
      <c r="A4165" s="73" t="str">
        <f t="shared" si="693"/>
        <v/>
      </c>
      <c r="B4165" s="3" t="str">
        <f t="shared" si="691"/>
        <v/>
      </c>
      <c r="E4165" s="14" t="str">
        <f t="shared" si="692"/>
        <v/>
      </c>
      <c r="F4165" s="3">
        <f t="shared" si="689"/>
        <v>8</v>
      </c>
      <c r="G4165" s="3" t="str">
        <f t="shared" si="694"/>
        <v/>
      </c>
      <c r="H4165" s="3">
        <f t="shared" si="690"/>
        <v>0</v>
      </c>
      <c r="I4165" s="3" t="str">
        <f t="shared" si="695"/>
        <v/>
      </c>
      <c r="K4165" s="3">
        <f t="shared" si="686"/>
        <v>61</v>
      </c>
      <c r="L4165" s="3" t="str">
        <f t="shared" si="687"/>
        <v/>
      </c>
      <c r="N4165" s="48" t="s">
        <v>52</v>
      </c>
      <c r="O4165" s="57">
        <f t="shared" si="688"/>
        <v>1</v>
      </c>
      <c r="P4165" s="36"/>
      <c r="Q4165"/>
      <c r="R4165" s="37"/>
      <c r="S4165" s="185"/>
      <c r="T4165" s="62" t="str">
        <f>IF(N4165&lt;&gt;"Choose Race",VLOOKUP(Q4165,'Riders Names'!A$2:B$582,2,FALSE),"")</f>
        <v/>
      </c>
      <c r="U4165" s="45" t="str">
        <f>IF(P4165&gt;0,VLOOKUP(Q4165,'Riders Names'!A$2:B$582,1,FALSE),"")</f>
        <v/>
      </c>
      <c r="X4165" s="7" t="str">
        <f>IF('My Races'!$H$2="All",Q4165,CONCATENATE(Q4165,N4165))</f>
        <v>Choose Race</v>
      </c>
    </row>
    <row r="4166" spans="1:24" hidden="1" x14ac:dyDescent="0.2">
      <c r="A4166" s="73" t="str">
        <f t="shared" si="693"/>
        <v/>
      </c>
      <c r="B4166" s="3" t="str">
        <f t="shared" si="691"/>
        <v/>
      </c>
      <c r="E4166" s="14" t="str">
        <f t="shared" si="692"/>
        <v/>
      </c>
      <c r="F4166" s="3">
        <f t="shared" si="689"/>
        <v>8</v>
      </c>
      <c r="G4166" s="3" t="str">
        <f t="shared" si="694"/>
        <v/>
      </c>
      <c r="H4166" s="3">
        <f t="shared" si="690"/>
        <v>0</v>
      </c>
      <c r="I4166" s="3" t="str">
        <f t="shared" si="695"/>
        <v/>
      </c>
      <c r="K4166" s="3">
        <f t="shared" si="686"/>
        <v>61</v>
      </c>
      <c r="L4166" s="3" t="str">
        <f t="shared" si="687"/>
        <v/>
      </c>
      <c r="N4166" s="48" t="s">
        <v>52</v>
      </c>
      <c r="O4166" s="57">
        <f t="shared" si="688"/>
        <v>1</v>
      </c>
      <c r="P4166" s="36"/>
      <c r="Q4166"/>
      <c r="R4166" s="37"/>
      <c r="S4166" s="185"/>
      <c r="T4166" s="62" t="str">
        <f>IF(N4166&lt;&gt;"Choose Race",VLOOKUP(Q4166,'Riders Names'!A$2:B$582,2,FALSE),"")</f>
        <v/>
      </c>
      <c r="U4166" s="45" t="str">
        <f>IF(P4166&gt;0,VLOOKUP(Q4166,'Riders Names'!A$2:B$582,1,FALSE),"")</f>
        <v/>
      </c>
      <c r="X4166" s="7" t="str">
        <f>IF('My Races'!$H$2="All",Q4166,CONCATENATE(Q4166,N4166))</f>
        <v>Choose Race</v>
      </c>
    </row>
    <row r="4167" spans="1:24" hidden="1" x14ac:dyDescent="0.2">
      <c r="A4167" s="73" t="str">
        <f t="shared" si="693"/>
        <v/>
      </c>
      <c r="B4167" s="3" t="str">
        <f t="shared" si="691"/>
        <v/>
      </c>
      <c r="E4167" s="14" t="str">
        <f t="shared" si="692"/>
        <v/>
      </c>
      <c r="F4167" s="3">
        <f t="shared" si="689"/>
        <v>8</v>
      </c>
      <c r="G4167" s="3" t="str">
        <f t="shared" si="694"/>
        <v/>
      </c>
      <c r="H4167" s="3">
        <f t="shared" si="690"/>
        <v>0</v>
      </c>
      <c r="I4167" s="3" t="str">
        <f t="shared" si="695"/>
        <v/>
      </c>
      <c r="K4167" s="3">
        <f t="shared" si="686"/>
        <v>61</v>
      </c>
      <c r="L4167" s="3" t="str">
        <f t="shared" si="687"/>
        <v/>
      </c>
      <c r="N4167" s="48" t="s">
        <v>52</v>
      </c>
      <c r="O4167" s="57">
        <f t="shared" si="688"/>
        <v>1</v>
      </c>
      <c r="P4167" s="36"/>
      <c r="Q4167"/>
      <c r="R4167" s="37"/>
      <c r="S4167" s="185"/>
      <c r="T4167" s="62" t="str">
        <f>IF(N4167&lt;&gt;"Choose Race",VLOOKUP(Q4167,'Riders Names'!A$2:B$582,2,FALSE),"")</f>
        <v/>
      </c>
      <c r="U4167" s="45" t="str">
        <f>IF(P4167&gt;0,VLOOKUP(Q4167,'Riders Names'!A$2:B$582,1,FALSE),"")</f>
        <v/>
      </c>
      <c r="X4167" s="7" t="str">
        <f>IF('My Races'!$H$2="All",Q4167,CONCATENATE(Q4167,N4167))</f>
        <v>Choose Race</v>
      </c>
    </row>
    <row r="4168" spans="1:24" hidden="1" x14ac:dyDescent="0.2">
      <c r="A4168" s="73" t="str">
        <f t="shared" si="693"/>
        <v/>
      </c>
      <c r="B4168" s="3" t="str">
        <f t="shared" si="691"/>
        <v/>
      </c>
      <c r="E4168" s="14" t="str">
        <f t="shared" si="692"/>
        <v/>
      </c>
      <c r="F4168" s="3">
        <f t="shared" si="689"/>
        <v>8</v>
      </c>
      <c r="G4168" s="3" t="str">
        <f t="shared" si="694"/>
        <v/>
      </c>
      <c r="H4168" s="3">
        <f t="shared" si="690"/>
        <v>0</v>
      </c>
      <c r="I4168" s="3" t="str">
        <f t="shared" si="695"/>
        <v/>
      </c>
      <c r="K4168" s="3">
        <f t="shared" si="686"/>
        <v>61</v>
      </c>
      <c r="L4168" s="3" t="str">
        <f t="shared" si="687"/>
        <v/>
      </c>
      <c r="N4168" s="48" t="s">
        <v>52</v>
      </c>
      <c r="O4168" s="57">
        <f t="shared" si="688"/>
        <v>1</v>
      </c>
      <c r="P4168" s="36"/>
      <c r="Q4168"/>
      <c r="R4168" s="37"/>
      <c r="S4168" s="185"/>
      <c r="T4168" s="62" t="str">
        <f>IF(N4168&lt;&gt;"Choose Race",VLOOKUP(Q4168,'Riders Names'!A$2:B$582,2,FALSE),"")</f>
        <v/>
      </c>
      <c r="U4168" s="45" t="str">
        <f>IF(P4168&gt;0,VLOOKUP(Q4168,'Riders Names'!A$2:B$582,1,FALSE),"")</f>
        <v/>
      </c>
      <c r="X4168" s="7" t="str">
        <f>IF('My Races'!$H$2="All",Q4168,CONCATENATE(Q4168,N4168))</f>
        <v>Choose Race</v>
      </c>
    </row>
    <row r="4169" spans="1:24" hidden="1" x14ac:dyDescent="0.2">
      <c r="A4169" s="73" t="str">
        <f t="shared" si="693"/>
        <v/>
      </c>
      <c r="B4169" s="3" t="str">
        <f t="shared" si="691"/>
        <v/>
      </c>
      <c r="E4169" s="14" t="str">
        <f t="shared" si="692"/>
        <v/>
      </c>
      <c r="F4169" s="3">
        <f t="shared" si="689"/>
        <v>8</v>
      </c>
      <c r="G4169" s="3" t="str">
        <f t="shared" si="694"/>
        <v/>
      </c>
      <c r="H4169" s="3">
        <f t="shared" si="690"/>
        <v>0</v>
      </c>
      <c r="I4169" s="3" t="str">
        <f t="shared" si="695"/>
        <v/>
      </c>
      <c r="K4169" s="3">
        <f t="shared" ref="K4169:K4232" si="696">IF(X4169=$AA$6,K4168+1,K4168)</f>
        <v>61</v>
      </c>
      <c r="L4169" s="3" t="str">
        <f t="shared" ref="L4169:L4232" si="697">IF(K4169&lt;&gt;K4168,CONCATENATE($AA$4,K4169),"")</f>
        <v/>
      </c>
      <c r="N4169" s="48" t="s">
        <v>52</v>
      </c>
      <c r="O4169" s="57">
        <f t="shared" si="688"/>
        <v>1</v>
      </c>
      <c r="P4169" s="36"/>
      <c r="Q4169"/>
      <c r="R4169" s="37"/>
      <c r="S4169" s="185"/>
      <c r="T4169" s="62" t="str">
        <f>IF(N4169&lt;&gt;"Choose Race",VLOOKUP(Q4169,'Riders Names'!A$2:B$582,2,FALSE),"")</f>
        <v/>
      </c>
      <c r="U4169" s="45" t="str">
        <f>IF(P4169&gt;0,VLOOKUP(Q4169,'Riders Names'!A$2:B$582,1,FALSE),"")</f>
        <v/>
      </c>
      <c r="X4169" s="7" t="str">
        <f>IF('My Races'!$H$2="All",Q4169,CONCATENATE(Q4169,N4169))</f>
        <v>Choose Race</v>
      </c>
    </row>
    <row r="4170" spans="1:24" hidden="1" x14ac:dyDescent="0.2">
      <c r="A4170" s="73" t="str">
        <f t="shared" si="693"/>
        <v/>
      </c>
      <c r="B4170" s="3" t="str">
        <f t="shared" si="691"/>
        <v/>
      </c>
      <c r="E4170" s="14" t="str">
        <f t="shared" si="692"/>
        <v/>
      </c>
      <c r="F4170" s="3">
        <f t="shared" si="689"/>
        <v>8</v>
      </c>
      <c r="G4170" s="3" t="str">
        <f t="shared" si="694"/>
        <v/>
      </c>
      <c r="H4170" s="3">
        <f t="shared" si="690"/>
        <v>0</v>
      </c>
      <c r="I4170" s="3" t="str">
        <f t="shared" si="695"/>
        <v/>
      </c>
      <c r="K4170" s="3">
        <f t="shared" si="696"/>
        <v>61</v>
      </c>
      <c r="L4170" s="3" t="str">
        <f t="shared" si="697"/>
        <v/>
      </c>
      <c r="N4170" s="48" t="s">
        <v>52</v>
      </c>
      <c r="O4170" s="57">
        <f t="shared" si="688"/>
        <v>1</v>
      </c>
      <c r="P4170" s="36"/>
      <c r="Q4170"/>
      <c r="R4170" s="37"/>
      <c r="S4170" s="185"/>
      <c r="T4170" s="62" t="str">
        <f>IF(N4170&lt;&gt;"Choose Race",VLOOKUP(Q4170,'Riders Names'!A$2:B$582,2,FALSE),"")</f>
        <v/>
      </c>
      <c r="U4170" s="45" t="str">
        <f>IF(P4170&gt;0,VLOOKUP(Q4170,'Riders Names'!A$2:B$582,1,FALSE),"")</f>
        <v/>
      </c>
      <c r="X4170" s="7" t="str">
        <f>IF('My Races'!$H$2="All",Q4170,CONCATENATE(Q4170,N4170))</f>
        <v>Choose Race</v>
      </c>
    </row>
    <row r="4171" spans="1:24" hidden="1" x14ac:dyDescent="0.2">
      <c r="A4171" s="73" t="str">
        <f t="shared" si="693"/>
        <v/>
      </c>
      <c r="B4171" s="3" t="str">
        <f t="shared" si="691"/>
        <v/>
      </c>
      <c r="E4171" s="14" t="str">
        <f t="shared" si="692"/>
        <v/>
      </c>
      <c r="F4171" s="3">
        <f t="shared" si="689"/>
        <v>8</v>
      </c>
      <c r="G4171" s="3" t="str">
        <f t="shared" si="694"/>
        <v/>
      </c>
      <c r="H4171" s="3">
        <f t="shared" si="690"/>
        <v>0</v>
      </c>
      <c r="I4171" s="3" t="str">
        <f t="shared" si="695"/>
        <v/>
      </c>
      <c r="K4171" s="3">
        <f t="shared" si="696"/>
        <v>61</v>
      </c>
      <c r="L4171" s="3" t="str">
        <f t="shared" si="697"/>
        <v/>
      </c>
      <c r="N4171" s="48" t="s">
        <v>52</v>
      </c>
      <c r="O4171" s="57">
        <f t="shared" si="688"/>
        <v>1</v>
      </c>
      <c r="P4171" s="36"/>
      <c r="Q4171"/>
      <c r="R4171" s="37"/>
      <c r="S4171" s="185"/>
      <c r="T4171" s="62" t="str">
        <f>IF(N4171&lt;&gt;"Choose Race",VLOOKUP(Q4171,'Riders Names'!A$2:B$582,2,FALSE),"")</f>
        <v/>
      </c>
      <c r="U4171" s="45" t="str">
        <f>IF(P4171&gt;0,VLOOKUP(Q4171,'Riders Names'!A$2:B$582,1,FALSE),"")</f>
        <v/>
      </c>
      <c r="X4171" s="7" t="str">
        <f>IF('My Races'!$H$2="All",Q4171,CONCATENATE(Q4171,N4171))</f>
        <v>Choose Race</v>
      </c>
    </row>
    <row r="4172" spans="1:24" hidden="1" x14ac:dyDescent="0.2">
      <c r="A4172" s="73" t="str">
        <f t="shared" si="693"/>
        <v/>
      </c>
      <c r="B4172" s="3" t="str">
        <f t="shared" si="691"/>
        <v/>
      </c>
      <c r="E4172" s="14" t="str">
        <f t="shared" si="692"/>
        <v/>
      </c>
      <c r="F4172" s="3">
        <f t="shared" si="689"/>
        <v>8</v>
      </c>
      <c r="G4172" s="3" t="str">
        <f t="shared" si="694"/>
        <v/>
      </c>
      <c r="H4172" s="3">
        <f t="shared" si="690"/>
        <v>0</v>
      </c>
      <c r="I4172" s="3" t="str">
        <f t="shared" si="695"/>
        <v/>
      </c>
      <c r="K4172" s="3">
        <f t="shared" si="696"/>
        <v>61</v>
      </c>
      <c r="L4172" s="3" t="str">
        <f t="shared" si="697"/>
        <v/>
      </c>
      <c r="N4172" s="48" t="s">
        <v>52</v>
      </c>
      <c r="O4172" s="57">
        <f t="shared" si="688"/>
        <v>1</v>
      </c>
      <c r="P4172" s="36"/>
      <c r="Q4172"/>
      <c r="R4172" s="37"/>
      <c r="S4172" s="185"/>
      <c r="T4172" s="62" t="str">
        <f>IF(N4172&lt;&gt;"Choose Race",VLOOKUP(Q4172,'Riders Names'!A$2:B$582,2,FALSE),"")</f>
        <v/>
      </c>
      <c r="U4172" s="45" t="str">
        <f>IF(P4172&gt;0,VLOOKUP(Q4172,'Riders Names'!A$2:B$582,1,FALSE),"")</f>
        <v/>
      </c>
      <c r="X4172" s="7" t="str">
        <f>IF('My Races'!$H$2="All",Q4172,CONCATENATE(Q4172,N4172))</f>
        <v>Choose Race</v>
      </c>
    </row>
    <row r="4173" spans="1:24" hidden="1" x14ac:dyDescent="0.2">
      <c r="A4173" s="73" t="str">
        <f t="shared" si="693"/>
        <v/>
      </c>
      <c r="B4173" s="3" t="str">
        <f t="shared" si="691"/>
        <v/>
      </c>
      <c r="E4173" s="14" t="str">
        <f t="shared" si="692"/>
        <v/>
      </c>
      <c r="F4173" s="3">
        <f t="shared" si="689"/>
        <v>8</v>
      </c>
      <c r="G4173" s="3" t="str">
        <f t="shared" si="694"/>
        <v/>
      </c>
      <c r="H4173" s="3">
        <f t="shared" si="690"/>
        <v>0</v>
      </c>
      <c r="I4173" s="3" t="str">
        <f t="shared" si="695"/>
        <v/>
      </c>
      <c r="K4173" s="3">
        <f t="shared" si="696"/>
        <v>61</v>
      </c>
      <c r="L4173" s="3" t="str">
        <f t="shared" si="697"/>
        <v/>
      </c>
      <c r="N4173" s="48" t="s">
        <v>52</v>
      </c>
      <c r="O4173" s="57">
        <f t="shared" si="688"/>
        <v>1</v>
      </c>
      <c r="P4173" s="36"/>
      <c r="Q4173"/>
      <c r="R4173" s="37"/>
      <c r="S4173" s="185"/>
      <c r="T4173" s="62" t="str">
        <f>IF(N4173&lt;&gt;"Choose Race",VLOOKUP(Q4173,'Riders Names'!A$2:B$582,2,FALSE),"")</f>
        <v/>
      </c>
      <c r="U4173" s="45" t="str">
        <f>IF(P4173&gt;0,VLOOKUP(Q4173,'Riders Names'!A$2:B$582,1,FALSE),"")</f>
        <v/>
      </c>
      <c r="X4173" s="7" t="str">
        <f>IF('My Races'!$H$2="All",Q4173,CONCATENATE(Q4173,N4173))</f>
        <v>Choose Race</v>
      </c>
    </row>
    <row r="4174" spans="1:24" hidden="1" x14ac:dyDescent="0.2">
      <c r="A4174" s="73" t="str">
        <f t="shared" si="693"/>
        <v/>
      </c>
      <c r="B4174" s="3" t="str">
        <f t="shared" si="691"/>
        <v/>
      </c>
      <c r="E4174" s="14" t="str">
        <f t="shared" si="692"/>
        <v/>
      </c>
      <c r="F4174" s="3">
        <f t="shared" si="689"/>
        <v>8</v>
      </c>
      <c r="G4174" s="3" t="str">
        <f t="shared" si="694"/>
        <v/>
      </c>
      <c r="H4174" s="3">
        <f t="shared" si="690"/>
        <v>0</v>
      </c>
      <c r="I4174" s="3" t="str">
        <f t="shared" si="695"/>
        <v/>
      </c>
      <c r="K4174" s="3">
        <f t="shared" si="696"/>
        <v>61</v>
      </c>
      <c r="L4174" s="3" t="str">
        <f t="shared" si="697"/>
        <v/>
      </c>
      <c r="N4174" s="48" t="s">
        <v>52</v>
      </c>
      <c r="O4174" s="57">
        <f t="shared" si="688"/>
        <v>1</v>
      </c>
      <c r="P4174" s="36"/>
      <c r="Q4174"/>
      <c r="R4174" s="37"/>
      <c r="S4174" s="185"/>
      <c r="T4174" s="62" t="str">
        <f>IF(N4174&lt;&gt;"Choose Race",VLOOKUP(Q4174,'Riders Names'!A$2:B$582,2,FALSE),"")</f>
        <v/>
      </c>
      <c r="U4174" s="45" t="str">
        <f>IF(P4174&gt;0,VLOOKUP(Q4174,'Riders Names'!A$2:B$582,1,FALSE),"")</f>
        <v/>
      </c>
      <c r="X4174" s="7" t="str">
        <f>IF('My Races'!$H$2="All",Q4174,CONCATENATE(Q4174,N4174))</f>
        <v>Choose Race</v>
      </c>
    </row>
    <row r="4175" spans="1:24" hidden="1" x14ac:dyDescent="0.2">
      <c r="A4175" s="73" t="str">
        <f t="shared" si="693"/>
        <v/>
      </c>
      <c r="B4175" s="3" t="str">
        <f t="shared" si="691"/>
        <v/>
      </c>
      <c r="E4175" s="14" t="str">
        <f t="shared" si="692"/>
        <v/>
      </c>
      <c r="F4175" s="3">
        <f t="shared" si="689"/>
        <v>8</v>
      </c>
      <c r="G4175" s="3" t="str">
        <f t="shared" si="694"/>
        <v/>
      </c>
      <c r="H4175" s="3">
        <f t="shared" si="690"/>
        <v>0</v>
      </c>
      <c r="I4175" s="3" t="str">
        <f t="shared" si="695"/>
        <v/>
      </c>
      <c r="K4175" s="3">
        <f t="shared" si="696"/>
        <v>61</v>
      </c>
      <c r="L4175" s="3" t="str">
        <f t="shared" si="697"/>
        <v/>
      </c>
      <c r="N4175" s="48" t="s">
        <v>52</v>
      </c>
      <c r="O4175" s="57">
        <f t="shared" si="688"/>
        <v>1</v>
      </c>
      <c r="P4175" s="36"/>
      <c r="Q4175"/>
      <c r="R4175" s="37"/>
      <c r="S4175" s="185"/>
      <c r="T4175" s="62" t="str">
        <f>IF(N4175&lt;&gt;"Choose Race",VLOOKUP(Q4175,'Riders Names'!A$2:B$582,2,FALSE),"")</f>
        <v/>
      </c>
      <c r="U4175" s="45" t="str">
        <f>IF(P4175&gt;0,VLOOKUP(Q4175,'Riders Names'!A$2:B$582,1,FALSE),"")</f>
        <v/>
      </c>
      <c r="X4175" s="7" t="str">
        <f>IF('My Races'!$H$2="All",Q4175,CONCATENATE(Q4175,N4175))</f>
        <v>Choose Race</v>
      </c>
    </row>
    <row r="4176" spans="1:24" hidden="1" x14ac:dyDescent="0.2">
      <c r="A4176" s="73" t="str">
        <f t="shared" si="693"/>
        <v/>
      </c>
      <c r="B4176" s="3" t="str">
        <f t="shared" si="691"/>
        <v/>
      </c>
      <c r="E4176" s="14" t="str">
        <f t="shared" si="692"/>
        <v/>
      </c>
      <c r="F4176" s="3">
        <f t="shared" si="689"/>
        <v>8</v>
      </c>
      <c r="G4176" s="3" t="str">
        <f t="shared" si="694"/>
        <v/>
      </c>
      <c r="H4176" s="3">
        <f t="shared" si="690"/>
        <v>0</v>
      </c>
      <c r="I4176" s="3" t="str">
        <f t="shared" si="695"/>
        <v/>
      </c>
      <c r="K4176" s="3">
        <f t="shared" si="696"/>
        <v>61</v>
      </c>
      <c r="L4176" s="3" t="str">
        <f t="shared" si="697"/>
        <v/>
      </c>
      <c r="N4176" s="48" t="s">
        <v>52</v>
      </c>
      <c r="O4176" s="57">
        <f t="shared" ref="O4176:O4239" si="698">IF(AND(N4176&lt;&gt;"Choose Race",N4176=N4175),O4175+1,1)</f>
        <v>1</v>
      </c>
      <c r="P4176" s="36"/>
      <c r="Q4176"/>
      <c r="R4176" s="37"/>
      <c r="S4176" s="185"/>
      <c r="T4176" s="62" t="str">
        <f>IF(N4176&lt;&gt;"Choose Race",VLOOKUP(Q4176,'Riders Names'!A$2:B$582,2,FALSE),"")</f>
        <v/>
      </c>
      <c r="U4176" s="45" t="str">
        <f>IF(P4176&gt;0,VLOOKUP(Q4176,'Riders Names'!A$2:B$582,1,FALSE),"")</f>
        <v/>
      </c>
      <c r="X4176" s="7" t="str">
        <f>IF('My Races'!$H$2="All",Q4176,CONCATENATE(Q4176,N4176))</f>
        <v>Choose Race</v>
      </c>
    </row>
    <row r="4177" spans="1:24" hidden="1" x14ac:dyDescent="0.2">
      <c r="A4177" s="73" t="str">
        <f t="shared" si="693"/>
        <v/>
      </c>
      <c r="B4177" s="3" t="str">
        <f t="shared" si="691"/>
        <v/>
      </c>
      <c r="E4177" s="14" t="str">
        <f t="shared" si="692"/>
        <v/>
      </c>
      <c r="F4177" s="3">
        <f t="shared" si="689"/>
        <v>8</v>
      </c>
      <c r="G4177" s="3" t="str">
        <f t="shared" si="694"/>
        <v/>
      </c>
      <c r="H4177" s="3">
        <f t="shared" si="690"/>
        <v>0</v>
      </c>
      <c r="I4177" s="3" t="str">
        <f t="shared" si="695"/>
        <v/>
      </c>
      <c r="K4177" s="3">
        <f t="shared" si="696"/>
        <v>61</v>
      </c>
      <c r="L4177" s="3" t="str">
        <f t="shared" si="697"/>
        <v/>
      </c>
      <c r="N4177" s="48" t="s">
        <v>52</v>
      </c>
      <c r="O4177" s="57">
        <f t="shared" si="698"/>
        <v>1</v>
      </c>
      <c r="P4177" s="36"/>
      <c r="Q4177"/>
      <c r="R4177" s="37"/>
      <c r="S4177" s="185"/>
      <c r="T4177" s="62" t="str">
        <f>IF(N4177&lt;&gt;"Choose Race",VLOOKUP(Q4177,'Riders Names'!A$2:B$582,2,FALSE),"")</f>
        <v/>
      </c>
      <c r="U4177" s="45" t="str">
        <f>IF(P4177&gt;0,VLOOKUP(Q4177,'Riders Names'!A$2:B$582,1,FALSE),"")</f>
        <v/>
      </c>
      <c r="X4177" s="7" t="str">
        <f>IF('My Races'!$H$2="All",Q4177,CONCATENATE(Q4177,N4177))</f>
        <v>Choose Race</v>
      </c>
    </row>
    <row r="4178" spans="1:24" hidden="1" x14ac:dyDescent="0.2">
      <c r="A4178" s="73" t="str">
        <f t="shared" si="693"/>
        <v/>
      </c>
      <c r="B4178" s="3" t="str">
        <f t="shared" si="691"/>
        <v/>
      </c>
      <c r="E4178" s="14" t="str">
        <f t="shared" si="692"/>
        <v/>
      </c>
      <c r="F4178" s="3">
        <f t="shared" si="689"/>
        <v>8</v>
      </c>
      <c r="G4178" s="3" t="str">
        <f t="shared" si="694"/>
        <v/>
      </c>
      <c r="H4178" s="3">
        <f t="shared" si="690"/>
        <v>0</v>
      </c>
      <c r="I4178" s="3" t="str">
        <f t="shared" si="695"/>
        <v/>
      </c>
      <c r="K4178" s="3">
        <f t="shared" si="696"/>
        <v>61</v>
      </c>
      <c r="L4178" s="3" t="str">
        <f t="shared" si="697"/>
        <v/>
      </c>
      <c r="N4178" s="48" t="s">
        <v>52</v>
      </c>
      <c r="O4178" s="57">
        <f t="shared" si="698"/>
        <v>1</v>
      </c>
      <c r="P4178" s="36"/>
      <c r="Q4178"/>
      <c r="R4178" s="37"/>
      <c r="S4178" s="185"/>
      <c r="T4178" s="62" t="str">
        <f>IF(N4178&lt;&gt;"Choose Race",VLOOKUP(Q4178,'Riders Names'!A$2:B$582,2,FALSE),"")</f>
        <v/>
      </c>
      <c r="U4178" s="45" t="str">
        <f>IF(P4178&gt;0,VLOOKUP(Q4178,'Riders Names'!A$2:B$582,1,FALSE),"")</f>
        <v/>
      </c>
      <c r="X4178" s="7" t="str">
        <f>IF('My Races'!$H$2="All",Q4178,CONCATENATE(Q4178,N4178))</f>
        <v>Choose Race</v>
      </c>
    </row>
    <row r="4179" spans="1:24" hidden="1" x14ac:dyDescent="0.2">
      <c r="A4179" s="73" t="str">
        <f t="shared" si="693"/>
        <v/>
      </c>
      <c r="B4179" s="3" t="str">
        <f t="shared" si="691"/>
        <v/>
      </c>
      <c r="E4179" s="14" t="str">
        <f t="shared" si="692"/>
        <v/>
      </c>
      <c r="F4179" s="3">
        <f t="shared" ref="F4179:F4242" si="699">IF(AND(E4179&lt;&gt;"",E4178&lt;&gt;E4179),F4178+1,F4178)</f>
        <v>8</v>
      </c>
      <c r="G4179" s="3" t="str">
        <f t="shared" si="694"/>
        <v/>
      </c>
      <c r="H4179" s="3">
        <f t="shared" si="690"/>
        <v>0</v>
      </c>
      <c r="I4179" s="3" t="str">
        <f t="shared" si="695"/>
        <v/>
      </c>
      <c r="K4179" s="3">
        <f t="shared" si="696"/>
        <v>61</v>
      </c>
      <c r="L4179" s="3" t="str">
        <f t="shared" si="697"/>
        <v/>
      </c>
      <c r="N4179" s="48" t="s">
        <v>52</v>
      </c>
      <c r="O4179" s="57">
        <f t="shared" si="698"/>
        <v>1</v>
      </c>
      <c r="P4179" s="36"/>
      <c r="Q4179"/>
      <c r="R4179" s="37"/>
      <c r="S4179" s="185"/>
      <c r="T4179" s="62" t="str">
        <f>IF(N4179&lt;&gt;"Choose Race",VLOOKUP(Q4179,'Riders Names'!A$2:B$582,2,FALSE),"")</f>
        <v/>
      </c>
      <c r="U4179" s="45" t="str">
        <f>IF(P4179&gt;0,VLOOKUP(Q4179,'Riders Names'!A$2:B$582,1,FALSE),"")</f>
        <v/>
      </c>
      <c r="X4179" s="7" t="str">
        <f>IF('My Races'!$H$2="All",Q4179,CONCATENATE(Q4179,N4179))</f>
        <v>Choose Race</v>
      </c>
    </row>
    <row r="4180" spans="1:24" hidden="1" x14ac:dyDescent="0.2">
      <c r="A4180" s="73" t="str">
        <f t="shared" si="693"/>
        <v/>
      </c>
      <c r="B4180" s="3" t="str">
        <f t="shared" si="691"/>
        <v/>
      </c>
      <c r="E4180" s="14" t="str">
        <f t="shared" si="692"/>
        <v/>
      </c>
      <c r="F4180" s="3">
        <f t="shared" si="699"/>
        <v>8</v>
      </c>
      <c r="G4180" s="3" t="str">
        <f t="shared" si="694"/>
        <v/>
      </c>
      <c r="H4180" s="3">
        <f t="shared" si="690"/>
        <v>0</v>
      </c>
      <c r="I4180" s="3" t="str">
        <f t="shared" si="695"/>
        <v/>
      </c>
      <c r="K4180" s="3">
        <f t="shared" si="696"/>
        <v>61</v>
      </c>
      <c r="L4180" s="3" t="str">
        <f t="shared" si="697"/>
        <v/>
      </c>
      <c r="N4180" s="48" t="s">
        <v>52</v>
      </c>
      <c r="O4180" s="57">
        <f t="shared" si="698"/>
        <v>1</v>
      </c>
      <c r="P4180" s="36"/>
      <c r="Q4180"/>
      <c r="R4180" s="37"/>
      <c r="S4180" s="185"/>
      <c r="T4180" s="62" t="str">
        <f>IF(N4180&lt;&gt;"Choose Race",VLOOKUP(Q4180,'Riders Names'!A$2:B$582,2,FALSE),"")</f>
        <v/>
      </c>
      <c r="U4180" s="45" t="str">
        <f>IF(P4180&gt;0,VLOOKUP(Q4180,'Riders Names'!A$2:B$582,1,FALSE),"")</f>
        <v/>
      </c>
      <c r="X4180" s="7" t="str">
        <f>IF('My Races'!$H$2="All",Q4180,CONCATENATE(Q4180,N4180))</f>
        <v>Choose Race</v>
      </c>
    </row>
    <row r="4181" spans="1:24" hidden="1" x14ac:dyDescent="0.2">
      <c r="A4181" s="73" t="str">
        <f t="shared" si="693"/>
        <v/>
      </c>
      <c r="B4181" s="3" t="str">
        <f t="shared" si="691"/>
        <v/>
      </c>
      <c r="E4181" s="14" t="str">
        <f t="shared" si="692"/>
        <v/>
      </c>
      <c r="F4181" s="3">
        <f t="shared" si="699"/>
        <v>8</v>
      </c>
      <c r="G4181" s="3" t="str">
        <f t="shared" si="694"/>
        <v/>
      </c>
      <c r="H4181" s="3">
        <f t="shared" si="690"/>
        <v>0</v>
      </c>
      <c r="I4181" s="3" t="str">
        <f t="shared" si="695"/>
        <v/>
      </c>
      <c r="K4181" s="3">
        <f t="shared" si="696"/>
        <v>61</v>
      </c>
      <c r="L4181" s="3" t="str">
        <f t="shared" si="697"/>
        <v/>
      </c>
      <c r="N4181" s="48" t="s">
        <v>52</v>
      </c>
      <c r="O4181" s="57">
        <f t="shared" si="698"/>
        <v>1</v>
      </c>
      <c r="P4181" s="36"/>
      <c r="Q4181"/>
      <c r="R4181" s="37"/>
      <c r="S4181" s="185"/>
      <c r="T4181" s="62" t="str">
        <f>IF(N4181&lt;&gt;"Choose Race",VLOOKUP(Q4181,'Riders Names'!A$2:B$582,2,FALSE),"")</f>
        <v/>
      </c>
      <c r="U4181" s="45" t="str">
        <f>IF(P4181&gt;0,VLOOKUP(Q4181,'Riders Names'!A$2:B$582,1,FALSE),"")</f>
        <v/>
      </c>
      <c r="X4181" s="7" t="str">
        <f>IF('My Races'!$H$2="All",Q4181,CONCATENATE(Q4181,N4181))</f>
        <v>Choose Race</v>
      </c>
    </row>
    <row r="4182" spans="1:24" hidden="1" x14ac:dyDescent="0.2">
      <c r="A4182" s="73" t="str">
        <f t="shared" si="693"/>
        <v/>
      </c>
      <c r="B4182" s="3" t="str">
        <f t="shared" si="691"/>
        <v/>
      </c>
      <c r="E4182" s="14" t="str">
        <f t="shared" si="692"/>
        <v/>
      </c>
      <c r="F4182" s="3">
        <f t="shared" si="699"/>
        <v>8</v>
      </c>
      <c r="G4182" s="3" t="str">
        <f t="shared" si="694"/>
        <v/>
      </c>
      <c r="H4182" s="3">
        <f t="shared" si="690"/>
        <v>0</v>
      </c>
      <c r="I4182" s="3" t="str">
        <f t="shared" si="695"/>
        <v/>
      </c>
      <c r="K4182" s="3">
        <f t="shared" si="696"/>
        <v>61</v>
      </c>
      <c r="L4182" s="3" t="str">
        <f t="shared" si="697"/>
        <v/>
      </c>
      <c r="N4182" s="48" t="s">
        <v>52</v>
      </c>
      <c r="O4182" s="57">
        <f t="shared" si="698"/>
        <v>1</v>
      </c>
      <c r="P4182" s="36"/>
      <c r="Q4182"/>
      <c r="R4182" s="37"/>
      <c r="S4182" s="185"/>
      <c r="T4182" s="62" t="str">
        <f>IF(N4182&lt;&gt;"Choose Race",VLOOKUP(Q4182,'Riders Names'!A$2:B$582,2,FALSE),"")</f>
        <v/>
      </c>
      <c r="U4182" s="45" t="str">
        <f>IF(P4182&gt;0,VLOOKUP(Q4182,'Riders Names'!A$2:B$582,1,FALSE),"")</f>
        <v/>
      </c>
      <c r="X4182" s="7" t="str">
        <f>IF('My Races'!$H$2="All",Q4182,CONCATENATE(Q4182,N4182))</f>
        <v>Choose Race</v>
      </c>
    </row>
    <row r="4183" spans="1:24" hidden="1" x14ac:dyDescent="0.2">
      <c r="A4183" s="73" t="str">
        <f t="shared" si="693"/>
        <v/>
      </c>
      <c r="B4183" s="3" t="str">
        <f t="shared" si="691"/>
        <v/>
      </c>
      <c r="E4183" s="14" t="str">
        <f t="shared" si="692"/>
        <v/>
      </c>
      <c r="F4183" s="3">
        <f t="shared" si="699"/>
        <v>8</v>
      </c>
      <c r="G4183" s="3" t="str">
        <f t="shared" si="694"/>
        <v/>
      </c>
      <c r="H4183" s="3">
        <f t="shared" si="690"/>
        <v>0</v>
      </c>
      <c r="I4183" s="3" t="str">
        <f t="shared" si="695"/>
        <v/>
      </c>
      <c r="K4183" s="3">
        <f t="shared" si="696"/>
        <v>61</v>
      </c>
      <c r="L4183" s="3" t="str">
        <f t="shared" si="697"/>
        <v/>
      </c>
      <c r="N4183" s="48" t="s">
        <v>52</v>
      </c>
      <c r="O4183" s="57">
        <f t="shared" si="698"/>
        <v>1</v>
      </c>
      <c r="P4183" s="36"/>
      <c r="Q4183"/>
      <c r="R4183" s="37"/>
      <c r="S4183" s="185"/>
      <c r="T4183" s="62" t="str">
        <f>IF(N4183&lt;&gt;"Choose Race",VLOOKUP(Q4183,'Riders Names'!A$2:B$582,2,FALSE),"")</f>
        <v/>
      </c>
      <c r="U4183" s="45" t="str">
        <f>IF(P4183&gt;0,VLOOKUP(Q4183,'Riders Names'!A$2:B$582,1,FALSE),"")</f>
        <v/>
      </c>
      <c r="X4183" s="7" t="str">
        <f>IF('My Races'!$H$2="All",Q4183,CONCATENATE(Q4183,N4183))</f>
        <v>Choose Race</v>
      </c>
    </row>
    <row r="4184" spans="1:24" hidden="1" x14ac:dyDescent="0.2">
      <c r="A4184" s="73" t="str">
        <f t="shared" si="693"/>
        <v/>
      </c>
      <c r="B4184" s="3" t="str">
        <f t="shared" si="691"/>
        <v/>
      </c>
      <c r="E4184" s="14" t="str">
        <f t="shared" si="692"/>
        <v/>
      </c>
      <c r="F4184" s="3">
        <f t="shared" si="699"/>
        <v>8</v>
      </c>
      <c r="G4184" s="3" t="str">
        <f t="shared" si="694"/>
        <v/>
      </c>
      <c r="H4184" s="3">
        <f t="shared" si="690"/>
        <v>0</v>
      </c>
      <c r="I4184" s="3" t="str">
        <f t="shared" si="695"/>
        <v/>
      </c>
      <c r="K4184" s="3">
        <f t="shared" si="696"/>
        <v>61</v>
      </c>
      <c r="L4184" s="3" t="str">
        <f t="shared" si="697"/>
        <v/>
      </c>
      <c r="N4184" s="48" t="s">
        <v>52</v>
      </c>
      <c r="O4184" s="57">
        <f t="shared" si="698"/>
        <v>1</v>
      </c>
      <c r="P4184" s="36"/>
      <c r="Q4184"/>
      <c r="R4184" s="37"/>
      <c r="S4184" s="185"/>
      <c r="T4184" s="62" t="str">
        <f>IF(N4184&lt;&gt;"Choose Race",VLOOKUP(Q4184,'Riders Names'!A$2:B$582,2,FALSE),"")</f>
        <v/>
      </c>
      <c r="U4184" s="45" t="str">
        <f>IF(P4184&gt;0,VLOOKUP(Q4184,'Riders Names'!A$2:B$582,1,FALSE),"")</f>
        <v/>
      </c>
      <c r="X4184" s="7" t="str">
        <f>IF('My Races'!$H$2="All",Q4184,CONCATENATE(Q4184,N4184))</f>
        <v>Choose Race</v>
      </c>
    </row>
    <row r="4185" spans="1:24" hidden="1" x14ac:dyDescent="0.2">
      <c r="A4185" s="73" t="str">
        <f t="shared" si="693"/>
        <v/>
      </c>
      <c r="B4185" s="3" t="str">
        <f t="shared" si="691"/>
        <v/>
      </c>
      <c r="E4185" s="14" t="str">
        <f t="shared" si="692"/>
        <v/>
      </c>
      <c r="F4185" s="3">
        <f t="shared" si="699"/>
        <v>8</v>
      </c>
      <c r="G4185" s="3" t="str">
        <f t="shared" si="694"/>
        <v/>
      </c>
      <c r="H4185" s="3">
        <f t="shared" si="690"/>
        <v>0</v>
      </c>
      <c r="I4185" s="3" t="str">
        <f t="shared" si="695"/>
        <v/>
      </c>
      <c r="K4185" s="3">
        <f t="shared" si="696"/>
        <v>61</v>
      </c>
      <c r="L4185" s="3" t="str">
        <f t="shared" si="697"/>
        <v/>
      </c>
      <c r="N4185" s="48" t="s">
        <v>52</v>
      </c>
      <c r="O4185" s="57">
        <f t="shared" si="698"/>
        <v>1</v>
      </c>
      <c r="P4185" s="36"/>
      <c r="Q4185"/>
      <c r="R4185" s="37"/>
      <c r="S4185" s="185"/>
      <c r="T4185" s="62" t="str">
        <f>IF(N4185&lt;&gt;"Choose Race",VLOOKUP(Q4185,'Riders Names'!A$2:B$582,2,FALSE),"")</f>
        <v/>
      </c>
      <c r="U4185" s="45" t="str">
        <f>IF(P4185&gt;0,VLOOKUP(Q4185,'Riders Names'!A$2:B$582,1,FALSE),"")</f>
        <v/>
      </c>
      <c r="X4185" s="7" t="str">
        <f>IF('My Races'!$H$2="All",Q4185,CONCATENATE(Q4185,N4185))</f>
        <v>Choose Race</v>
      </c>
    </row>
    <row r="4186" spans="1:24" hidden="1" x14ac:dyDescent="0.2">
      <c r="A4186" s="73" t="str">
        <f t="shared" si="693"/>
        <v/>
      </c>
      <c r="B4186" s="3" t="str">
        <f t="shared" si="691"/>
        <v/>
      </c>
      <c r="E4186" s="14" t="str">
        <f t="shared" si="692"/>
        <v/>
      </c>
      <c r="F4186" s="3">
        <f t="shared" si="699"/>
        <v>8</v>
      </c>
      <c r="G4186" s="3" t="str">
        <f t="shared" si="694"/>
        <v/>
      </c>
      <c r="H4186" s="3">
        <f t="shared" si="690"/>
        <v>0</v>
      </c>
      <c r="I4186" s="3" t="str">
        <f t="shared" si="695"/>
        <v/>
      </c>
      <c r="K4186" s="3">
        <f t="shared" si="696"/>
        <v>61</v>
      </c>
      <c r="L4186" s="3" t="str">
        <f t="shared" si="697"/>
        <v/>
      </c>
      <c r="N4186" s="48" t="s">
        <v>52</v>
      </c>
      <c r="O4186" s="57">
        <f t="shared" si="698"/>
        <v>1</v>
      </c>
      <c r="P4186" s="36"/>
      <c r="Q4186"/>
      <c r="R4186" s="37"/>
      <c r="S4186" s="185"/>
      <c r="T4186" s="62" t="str">
        <f>IF(N4186&lt;&gt;"Choose Race",VLOOKUP(Q4186,'Riders Names'!A$2:B$582,2,FALSE),"")</f>
        <v/>
      </c>
      <c r="U4186" s="45" t="str">
        <f>IF(P4186&gt;0,VLOOKUP(Q4186,'Riders Names'!A$2:B$582,1,FALSE),"")</f>
        <v/>
      </c>
      <c r="X4186" s="7" t="str">
        <f>IF('My Races'!$H$2="All",Q4186,CONCATENATE(Q4186,N4186))</f>
        <v>Choose Race</v>
      </c>
    </row>
    <row r="4187" spans="1:24" hidden="1" x14ac:dyDescent="0.2">
      <c r="A4187" s="73" t="str">
        <f t="shared" si="693"/>
        <v/>
      </c>
      <c r="B4187" s="3" t="str">
        <f t="shared" si="691"/>
        <v/>
      </c>
      <c r="E4187" s="14" t="str">
        <f t="shared" si="692"/>
        <v/>
      </c>
      <c r="F4187" s="3">
        <f t="shared" si="699"/>
        <v>8</v>
      </c>
      <c r="G4187" s="3" t="str">
        <f t="shared" si="694"/>
        <v/>
      </c>
      <c r="H4187" s="3">
        <f t="shared" si="690"/>
        <v>0</v>
      </c>
      <c r="I4187" s="3" t="str">
        <f t="shared" si="695"/>
        <v/>
      </c>
      <c r="K4187" s="3">
        <f t="shared" si="696"/>
        <v>61</v>
      </c>
      <c r="L4187" s="3" t="str">
        <f t="shared" si="697"/>
        <v/>
      </c>
      <c r="N4187" s="48" t="s">
        <v>52</v>
      </c>
      <c r="O4187" s="57">
        <f t="shared" si="698"/>
        <v>1</v>
      </c>
      <c r="P4187" s="36"/>
      <c r="Q4187"/>
      <c r="R4187" s="37"/>
      <c r="S4187" s="185"/>
      <c r="T4187" s="62" t="str">
        <f>IF(N4187&lt;&gt;"Choose Race",VLOOKUP(Q4187,'Riders Names'!A$2:B$582,2,FALSE),"")</f>
        <v/>
      </c>
      <c r="U4187" s="45" t="str">
        <f>IF(P4187&gt;0,VLOOKUP(Q4187,'Riders Names'!A$2:B$582,1,FALSE),"")</f>
        <v/>
      </c>
      <c r="X4187" s="7" t="str">
        <f>IF('My Races'!$H$2="All",Q4187,CONCATENATE(Q4187,N4187))</f>
        <v>Choose Race</v>
      </c>
    </row>
    <row r="4188" spans="1:24" hidden="1" x14ac:dyDescent="0.2">
      <c r="A4188" s="73" t="str">
        <f t="shared" si="693"/>
        <v/>
      </c>
      <c r="B4188" s="3" t="str">
        <f t="shared" si="691"/>
        <v/>
      </c>
      <c r="E4188" s="14" t="str">
        <f t="shared" si="692"/>
        <v/>
      </c>
      <c r="F4188" s="3">
        <f t="shared" si="699"/>
        <v>8</v>
      </c>
      <c r="G4188" s="3" t="str">
        <f t="shared" si="694"/>
        <v/>
      </c>
      <c r="H4188" s="3">
        <f t="shared" si="690"/>
        <v>0</v>
      </c>
      <c r="I4188" s="3" t="str">
        <f t="shared" si="695"/>
        <v/>
      </c>
      <c r="K4188" s="3">
        <f t="shared" si="696"/>
        <v>61</v>
      </c>
      <c r="L4188" s="3" t="str">
        <f t="shared" si="697"/>
        <v/>
      </c>
      <c r="N4188" s="48" t="s">
        <v>52</v>
      </c>
      <c r="O4188" s="57">
        <f t="shared" si="698"/>
        <v>1</v>
      </c>
      <c r="P4188" s="36"/>
      <c r="Q4188"/>
      <c r="R4188" s="37"/>
      <c r="S4188" s="185"/>
      <c r="T4188" s="62" t="str">
        <f>IF(N4188&lt;&gt;"Choose Race",VLOOKUP(Q4188,'Riders Names'!A$2:B$582,2,FALSE),"")</f>
        <v/>
      </c>
      <c r="U4188" s="45" t="str">
        <f>IF(P4188&gt;0,VLOOKUP(Q4188,'Riders Names'!A$2:B$582,1,FALSE),"")</f>
        <v/>
      </c>
      <c r="X4188" s="7" t="str">
        <f>IF('My Races'!$H$2="All",Q4188,CONCATENATE(Q4188,N4188))</f>
        <v>Choose Race</v>
      </c>
    </row>
    <row r="4189" spans="1:24" hidden="1" x14ac:dyDescent="0.2">
      <c r="A4189" s="73" t="str">
        <f t="shared" si="693"/>
        <v/>
      </c>
      <c r="B4189" s="3" t="str">
        <f t="shared" si="691"/>
        <v/>
      </c>
      <c r="E4189" s="14" t="str">
        <f t="shared" si="692"/>
        <v/>
      </c>
      <c r="F4189" s="3">
        <f t="shared" si="699"/>
        <v>8</v>
      </c>
      <c r="G4189" s="3" t="str">
        <f t="shared" si="694"/>
        <v/>
      </c>
      <c r="H4189" s="3">
        <f t="shared" si="690"/>
        <v>0</v>
      </c>
      <c r="I4189" s="3" t="str">
        <f t="shared" si="695"/>
        <v/>
      </c>
      <c r="K4189" s="3">
        <f t="shared" si="696"/>
        <v>61</v>
      </c>
      <c r="L4189" s="3" t="str">
        <f t="shared" si="697"/>
        <v/>
      </c>
      <c r="N4189" s="48" t="s">
        <v>52</v>
      </c>
      <c r="O4189" s="57">
        <f t="shared" si="698"/>
        <v>1</v>
      </c>
      <c r="P4189" s="36"/>
      <c r="Q4189"/>
      <c r="R4189" s="37"/>
      <c r="S4189" s="185"/>
      <c r="T4189" s="62" t="str">
        <f>IF(N4189&lt;&gt;"Choose Race",VLOOKUP(Q4189,'Riders Names'!A$2:B$582,2,FALSE),"")</f>
        <v/>
      </c>
      <c r="U4189" s="45" t="str">
        <f>IF(P4189&gt;0,VLOOKUP(Q4189,'Riders Names'!A$2:B$582,1,FALSE),"")</f>
        <v/>
      </c>
      <c r="X4189" s="7" t="str">
        <f>IF('My Races'!$H$2="All",Q4189,CONCATENATE(Q4189,N4189))</f>
        <v>Choose Race</v>
      </c>
    </row>
    <row r="4190" spans="1:24" hidden="1" x14ac:dyDescent="0.2">
      <c r="A4190" s="73" t="str">
        <f t="shared" si="693"/>
        <v/>
      </c>
      <c r="B4190" s="3" t="str">
        <f t="shared" si="691"/>
        <v/>
      </c>
      <c r="E4190" s="14" t="str">
        <f t="shared" si="692"/>
        <v/>
      </c>
      <c r="F4190" s="3">
        <f t="shared" si="699"/>
        <v>8</v>
      </c>
      <c r="G4190" s="3" t="str">
        <f t="shared" si="694"/>
        <v/>
      </c>
      <c r="H4190" s="3">
        <f t="shared" si="690"/>
        <v>0</v>
      </c>
      <c r="I4190" s="3" t="str">
        <f t="shared" si="695"/>
        <v/>
      </c>
      <c r="K4190" s="3">
        <f t="shared" si="696"/>
        <v>61</v>
      </c>
      <c r="L4190" s="3" t="str">
        <f t="shared" si="697"/>
        <v/>
      </c>
      <c r="N4190" s="48" t="s">
        <v>52</v>
      </c>
      <c r="O4190" s="57">
        <f t="shared" si="698"/>
        <v>1</v>
      </c>
      <c r="P4190" s="36"/>
      <c r="Q4190"/>
      <c r="R4190" s="37"/>
      <c r="S4190" s="185"/>
      <c r="T4190" s="62" t="str">
        <f>IF(N4190&lt;&gt;"Choose Race",VLOOKUP(Q4190,'Riders Names'!A$2:B$582,2,FALSE),"")</f>
        <v/>
      </c>
      <c r="U4190" s="45" t="str">
        <f>IF(P4190&gt;0,VLOOKUP(Q4190,'Riders Names'!A$2:B$582,1,FALSE),"")</f>
        <v/>
      </c>
      <c r="X4190" s="7" t="str">
        <f>IF('My Races'!$H$2="All",Q4190,CONCATENATE(Q4190,N4190))</f>
        <v>Choose Race</v>
      </c>
    </row>
    <row r="4191" spans="1:24" hidden="1" x14ac:dyDescent="0.2">
      <c r="A4191" s="73" t="str">
        <f t="shared" si="693"/>
        <v/>
      </c>
      <c r="B4191" s="3" t="str">
        <f t="shared" si="691"/>
        <v/>
      </c>
      <c r="E4191" s="14" t="str">
        <f t="shared" si="692"/>
        <v/>
      </c>
      <c r="F4191" s="3">
        <f t="shared" si="699"/>
        <v>8</v>
      </c>
      <c r="G4191" s="3" t="str">
        <f t="shared" si="694"/>
        <v/>
      </c>
      <c r="H4191" s="3">
        <f t="shared" si="690"/>
        <v>0</v>
      </c>
      <c r="I4191" s="3" t="str">
        <f t="shared" si="695"/>
        <v/>
      </c>
      <c r="K4191" s="3">
        <f t="shared" si="696"/>
        <v>61</v>
      </c>
      <c r="L4191" s="3" t="str">
        <f t="shared" si="697"/>
        <v/>
      </c>
      <c r="N4191" s="48" t="s">
        <v>52</v>
      </c>
      <c r="O4191" s="57">
        <f t="shared" si="698"/>
        <v>1</v>
      </c>
      <c r="P4191" s="36"/>
      <c r="Q4191"/>
      <c r="R4191" s="37"/>
      <c r="S4191" s="185"/>
      <c r="T4191" s="62" t="str">
        <f>IF(N4191&lt;&gt;"Choose Race",VLOOKUP(Q4191,'Riders Names'!A$2:B$582,2,FALSE),"")</f>
        <v/>
      </c>
      <c r="U4191" s="45" t="str">
        <f>IF(P4191&gt;0,VLOOKUP(Q4191,'Riders Names'!A$2:B$582,1,FALSE),"")</f>
        <v/>
      </c>
      <c r="X4191" s="7" t="str">
        <f>IF('My Races'!$H$2="All",Q4191,CONCATENATE(Q4191,N4191))</f>
        <v>Choose Race</v>
      </c>
    </row>
    <row r="4192" spans="1:24" hidden="1" x14ac:dyDescent="0.2">
      <c r="A4192" s="73" t="str">
        <f t="shared" si="693"/>
        <v/>
      </c>
      <c r="B4192" s="3" t="str">
        <f t="shared" si="691"/>
        <v/>
      </c>
      <c r="E4192" s="14" t="str">
        <f t="shared" si="692"/>
        <v/>
      </c>
      <c r="F4192" s="3">
        <f t="shared" si="699"/>
        <v>8</v>
      </c>
      <c r="G4192" s="3" t="str">
        <f t="shared" si="694"/>
        <v/>
      </c>
      <c r="H4192" s="3">
        <f t="shared" si="690"/>
        <v>0</v>
      </c>
      <c r="I4192" s="3" t="str">
        <f t="shared" si="695"/>
        <v/>
      </c>
      <c r="K4192" s="3">
        <f t="shared" si="696"/>
        <v>61</v>
      </c>
      <c r="L4192" s="3" t="str">
        <f t="shared" si="697"/>
        <v/>
      </c>
      <c r="N4192" s="48" t="s">
        <v>52</v>
      </c>
      <c r="O4192" s="57">
        <f t="shared" si="698"/>
        <v>1</v>
      </c>
      <c r="P4192" s="36"/>
      <c r="Q4192"/>
      <c r="R4192" s="37"/>
      <c r="S4192" s="185"/>
      <c r="T4192" s="62" t="str">
        <f>IF(N4192&lt;&gt;"Choose Race",VLOOKUP(Q4192,'Riders Names'!A$2:B$582,2,FALSE),"")</f>
        <v/>
      </c>
      <c r="U4192" s="45" t="str">
        <f>IF(P4192&gt;0,VLOOKUP(Q4192,'Riders Names'!A$2:B$582,1,FALSE),"")</f>
        <v/>
      </c>
      <c r="X4192" s="7" t="str">
        <f>IF('My Races'!$H$2="All",Q4192,CONCATENATE(Q4192,N4192))</f>
        <v>Choose Race</v>
      </c>
    </row>
    <row r="4193" spans="1:24" hidden="1" x14ac:dyDescent="0.2">
      <c r="A4193" s="73" t="str">
        <f t="shared" si="693"/>
        <v/>
      </c>
      <c r="B4193" s="3" t="str">
        <f t="shared" si="691"/>
        <v/>
      </c>
      <c r="E4193" s="14" t="str">
        <f t="shared" si="692"/>
        <v/>
      </c>
      <c r="F4193" s="3">
        <f t="shared" si="699"/>
        <v>8</v>
      </c>
      <c r="G4193" s="3" t="str">
        <f t="shared" si="694"/>
        <v/>
      </c>
      <c r="H4193" s="3">
        <f t="shared" si="690"/>
        <v>0</v>
      </c>
      <c r="I4193" s="3" t="str">
        <f t="shared" si="695"/>
        <v/>
      </c>
      <c r="K4193" s="3">
        <f t="shared" si="696"/>
        <v>61</v>
      </c>
      <c r="L4193" s="3" t="str">
        <f t="shared" si="697"/>
        <v/>
      </c>
      <c r="N4193" s="48" t="s">
        <v>52</v>
      </c>
      <c r="O4193" s="57">
        <f t="shared" si="698"/>
        <v>1</v>
      </c>
      <c r="P4193" s="36"/>
      <c r="Q4193"/>
      <c r="R4193" s="37"/>
      <c r="S4193" s="185"/>
      <c r="T4193" s="62" t="str">
        <f>IF(N4193&lt;&gt;"Choose Race",VLOOKUP(Q4193,'Riders Names'!A$2:B$582,2,FALSE),"")</f>
        <v/>
      </c>
      <c r="U4193" s="45" t="str">
        <f>IF(P4193&gt;0,VLOOKUP(Q4193,'Riders Names'!A$2:B$582,1,FALSE),"")</f>
        <v/>
      </c>
      <c r="X4193" s="7" t="str">
        <f>IF('My Races'!$H$2="All",Q4193,CONCATENATE(Q4193,N4193))</f>
        <v>Choose Race</v>
      </c>
    </row>
    <row r="4194" spans="1:24" hidden="1" x14ac:dyDescent="0.2">
      <c r="A4194" s="73" t="str">
        <f t="shared" si="693"/>
        <v/>
      </c>
      <c r="B4194" s="3" t="str">
        <f t="shared" si="691"/>
        <v/>
      </c>
      <c r="E4194" s="14" t="str">
        <f t="shared" si="692"/>
        <v/>
      </c>
      <c r="F4194" s="3">
        <f t="shared" si="699"/>
        <v>8</v>
      </c>
      <c r="G4194" s="3" t="str">
        <f t="shared" si="694"/>
        <v/>
      </c>
      <c r="H4194" s="3">
        <f t="shared" si="690"/>
        <v>0</v>
      </c>
      <c r="I4194" s="3" t="str">
        <f t="shared" si="695"/>
        <v/>
      </c>
      <c r="K4194" s="3">
        <f t="shared" si="696"/>
        <v>61</v>
      </c>
      <c r="L4194" s="3" t="str">
        <f t="shared" si="697"/>
        <v/>
      </c>
      <c r="N4194" s="48" t="s">
        <v>52</v>
      </c>
      <c r="O4194" s="57">
        <f t="shared" si="698"/>
        <v>1</v>
      </c>
      <c r="P4194" s="36"/>
      <c r="Q4194"/>
      <c r="R4194" s="37"/>
      <c r="S4194" s="185"/>
      <c r="T4194" s="62" t="str">
        <f>IF(N4194&lt;&gt;"Choose Race",VLOOKUP(Q4194,'Riders Names'!A$2:B$582,2,FALSE),"")</f>
        <v/>
      </c>
      <c r="U4194" s="45" t="str">
        <f>IF(P4194&gt;0,VLOOKUP(Q4194,'Riders Names'!A$2:B$582,1,FALSE),"")</f>
        <v/>
      </c>
      <c r="X4194" s="7" t="str">
        <f>IF('My Races'!$H$2="All",Q4194,CONCATENATE(Q4194,N4194))</f>
        <v>Choose Race</v>
      </c>
    </row>
    <row r="4195" spans="1:24" hidden="1" x14ac:dyDescent="0.2">
      <c r="A4195" s="73" t="str">
        <f t="shared" si="693"/>
        <v/>
      </c>
      <c r="B4195" s="3" t="str">
        <f t="shared" si="691"/>
        <v/>
      </c>
      <c r="E4195" s="14" t="str">
        <f t="shared" si="692"/>
        <v/>
      </c>
      <c r="F4195" s="3">
        <f t="shared" si="699"/>
        <v>8</v>
      </c>
      <c r="G4195" s="3" t="str">
        <f t="shared" si="694"/>
        <v/>
      </c>
      <c r="H4195" s="3">
        <f t="shared" ref="H4195:H4258" si="700">IF(AND(N4195=$AA$11,P4195=$AE$11),H4194+1,H4194)</f>
        <v>0</v>
      </c>
      <c r="I4195" s="3" t="str">
        <f t="shared" si="695"/>
        <v/>
      </c>
      <c r="K4195" s="3">
        <f t="shared" si="696"/>
        <v>61</v>
      </c>
      <c r="L4195" s="3" t="str">
        <f t="shared" si="697"/>
        <v/>
      </c>
      <c r="N4195" s="48" t="s">
        <v>52</v>
      </c>
      <c r="O4195" s="57">
        <f t="shared" si="698"/>
        <v>1</v>
      </c>
      <c r="P4195" s="36"/>
      <c r="Q4195"/>
      <c r="R4195" s="37"/>
      <c r="S4195" s="185"/>
      <c r="T4195" s="62" t="str">
        <f>IF(N4195&lt;&gt;"Choose Race",VLOOKUP(Q4195,'Riders Names'!A$2:B$582,2,FALSE),"")</f>
        <v/>
      </c>
      <c r="U4195" s="45" t="str">
        <f>IF(P4195&gt;0,VLOOKUP(Q4195,'Riders Names'!A$2:B$582,1,FALSE),"")</f>
        <v/>
      </c>
      <c r="X4195" s="7" t="str">
        <f>IF('My Races'!$H$2="All",Q4195,CONCATENATE(Q4195,N4195))</f>
        <v>Choose Race</v>
      </c>
    </row>
    <row r="4196" spans="1:24" hidden="1" x14ac:dyDescent="0.2">
      <c r="A4196" s="73" t="str">
        <f t="shared" si="693"/>
        <v/>
      </c>
      <c r="B4196" s="3" t="str">
        <f t="shared" si="691"/>
        <v/>
      </c>
      <c r="E4196" s="14" t="str">
        <f t="shared" si="692"/>
        <v/>
      </c>
      <c r="F4196" s="3">
        <f t="shared" si="699"/>
        <v>8</v>
      </c>
      <c r="G4196" s="3" t="str">
        <f t="shared" si="694"/>
        <v/>
      </c>
      <c r="H4196" s="3">
        <f t="shared" si="700"/>
        <v>0</v>
      </c>
      <c r="I4196" s="3" t="str">
        <f t="shared" si="695"/>
        <v/>
      </c>
      <c r="K4196" s="3">
        <f t="shared" si="696"/>
        <v>61</v>
      </c>
      <c r="L4196" s="3" t="str">
        <f t="shared" si="697"/>
        <v/>
      </c>
      <c r="N4196" s="48" t="s">
        <v>52</v>
      </c>
      <c r="O4196" s="57">
        <f t="shared" si="698"/>
        <v>1</v>
      </c>
      <c r="P4196" s="36"/>
      <c r="Q4196"/>
      <c r="R4196" s="37"/>
      <c r="S4196" s="185"/>
      <c r="T4196" s="62" t="str">
        <f>IF(N4196&lt;&gt;"Choose Race",VLOOKUP(Q4196,'Riders Names'!A$2:B$582,2,FALSE),"")</f>
        <v/>
      </c>
      <c r="U4196" s="45" t="str">
        <f>IF(P4196&gt;0,VLOOKUP(Q4196,'Riders Names'!A$2:B$582,1,FALSE),"")</f>
        <v/>
      </c>
      <c r="X4196" s="7" t="str">
        <f>IF('My Races'!$H$2="All",Q4196,CONCATENATE(Q4196,N4196))</f>
        <v>Choose Race</v>
      </c>
    </row>
    <row r="4197" spans="1:24" hidden="1" x14ac:dyDescent="0.2">
      <c r="A4197" s="73" t="str">
        <f t="shared" si="693"/>
        <v/>
      </c>
      <c r="B4197" s="3" t="str">
        <f t="shared" si="691"/>
        <v/>
      </c>
      <c r="E4197" s="14" t="str">
        <f t="shared" si="692"/>
        <v/>
      </c>
      <c r="F4197" s="3">
        <f t="shared" si="699"/>
        <v>8</v>
      </c>
      <c r="G4197" s="3" t="str">
        <f t="shared" si="694"/>
        <v/>
      </c>
      <c r="H4197" s="3">
        <f t="shared" si="700"/>
        <v>0</v>
      </c>
      <c r="I4197" s="3" t="str">
        <f t="shared" si="695"/>
        <v/>
      </c>
      <c r="K4197" s="3">
        <f t="shared" si="696"/>
        <v>61</v>
      </c>
      <c r="L4197" s="3" t="str">
        <f t="shared" si="697"/>
        <v/>
      </c>
      <c r="N4197" s="48" t="s">
        <v>52</v>
      </c>
      <c r="O4197" s="57">
        <f t="shared" si="698"/>
        <v>1</v>
      </c>
      <c r="P4197" s="36"/>
      <c r="Q4197"/>
      <c r="R4197" s="37"/>
      <c r="S4197" s="185"/>
      <c r="T4197" s="62" t="str">
        <f>IF(N4197&lt;&gt;"Choose Race",VLOOKUP(Q4197,'Riders Names'!A$2:B$582,2,FALSE),"")</f>
        <v/>
      </c>
      <c r="U4197" s="45" t="str">
        <f>IF(P4197&gt;0,VLOOKUP(Q4197,'Riders Names'!A$2:B$582,1,FALSE),"")</f>
        <v/>
      </c>
      <c r="X4197" s="7" t="str">
        <f>IF('My Races'!$H$2="All",Q4197,CONCATENATE(Q4197,N4197))</f>
        <v>Choose Race</v>
      </c>
    </row>
    <row r="4198" spans="1:24" hidden="1" x14ac:dyDescent="0.2">
      <c r="A4198" s="73" t="str">
        <f t="shared" si="693"/>
        <v/>
      </c>
      <c r="B4198" s="3" t="str">
        <f t="shared" si="691"/>
        <v/>
      </c>
      <c r="E4198" s="14" t="str">
        <f t="shared" si="692"/>
        <v/>
      </c>
      <c r="F4198" s="3">
        <f t="shared" si="699"/>
        <v>8</v>
      </c>
      <c r="G4198" s="3" t="str">
        <f t="shared" si="694"/>
        <v/>
      </c>
      <c r="H4198" s="3">
        <f t="shared" si="700"/>
        <v>0</v>
      </c>
      <c r="I4198" s="3" t="str">
        <f t="shared" si="695"/>
        <v/>
      </c>
      <c r="K4198" s="3">
        <f t="shared" si="696"/>
        <v>61</v>
      </c>
      <c r="L4198" s="3" t="str">
        <f t="shared" si="697"/>
        <v/>
      </c>
      <c r="N4198" s="48" t="s">
        <v>52</v>
      </c>
      <c r="O4198" s="57">
        <f t="shared" si="698"/>
        <v>1</v>
      </c>
      <c r="P4198" s="36"/>
      <c r="Q4198"/>
      <c r="R4198" s="37"/>
      <c r="S4198" s="185"/>
      <c r="T4198" s="62" t="str">
        <f>IF(N4198&lt;&gt;"Choose Race",VLOOKUP(Q4198,'Riders Names'!A$2:B$582,2,FALSE),"")</f>
        <v/>
      </c>
      <c r="U4198" s="45" t="str">
        <f>IF(P4198&gt;0,VLOOKUP(Q4198,'Riders Names'!A$2:B$582,1,FALSE),"")</f>
        <v/>
      </c>
      <c r="X4198" s="7" t="str">
        <f>IF('My Races'!$H$2="All",Q4198,CONCATENATE(Q4198,N4198))</f>
        <v>Choose Race</v>
      </c>
    </row>
    <row r="4199" spans="1:24" hidden="1" x14ac:dyDescent="0.2">
      <c r="A4199" s="73" t="str">
        <f t="shared" si="693"/>
        <v/>
      </c>
      <c r="B4199" s="3" t="str">
        <f t="shared" si="691"/>
        <v/>
      </c>
      <c r="E4199" s="14" t="str">
        <f t="shared" si="692"/>
        <v/>
      </c>
      <c r="F4199" s="3">
        <f t="shared" si="699"/>
        <v>8</v>
      </c>
      <c r="G4199" s="3" t="str">
        <f t="shared" si="694"/>
        <v/>
      </c>
      <c r="H4199" s="3">
        <f t="shared" si="700"/>
        <v>0</v>
      </c>
      <c r="I4199" s="3" t="str">
        <f t="shared" si="695"/>
        <v/>
      </c>
      <c r="K4199" s="3">
        <f t="shared" si="696"/>
        <v>61</v>
      </c>
      <c r="L4199" s="3" t="str">
        <f t="shared" si="697"/>
        <v/>
      </c>
      <c r="N4199" s="48" t="s">
        <v>52</v>
      </c>
      <c r="O4199" s="57">
        <f t="shared" si="698"/>
        <v>1</v>
      </c>
      <c r="P4199" s="36"/>
      <c r="Q4199"/>
      <c r="R4199" s="37"/>
      <c r="S4199" s="185"/>
      <c r="T4199" s="62" t="str">
        <f>IF(N4199&lt;&gt;"Choose Race",VLOOKUP(Q4199,'Riders Names'!A$2:B$582,2,FALSE),"")</f>
        <v/>
      </c>
      <c r="U4199" s="45" t="str">
        <f>IF(P4199&gt;0,VLOOKUP(Q4199,'Riders Names'!A$2:B$582,1,FALSE),"")</f>
        <v/>
      </c>
      <c r="X4199" s="7" t="str">
        <f>IF('My Races'!$H$2="All",Q4199,CONCATENATE(Q4199,N4199))</f>
        <v>Choose Race</v>
      </c>
    </row>
    <row r="4200" spans="1:24" hidden="1" x14ac:dyDescent="0.2">
      <c r="A4200" s="73" t="str">
        <f t="shared" si="693"/>
        <v/>
      </c>
      <c r="B4200" s="3" t="str">
        <f t="shared" si="691"/>
        <v/>
      </c>
      <c r="E4200" s="14" t="str">
        <f t="shared" si="692"/>
        <v/>
      </c>
      <c r="F4200" s="3">
        <f t="shared" si="699"/>
        <v>8</v>
      </c>
      <c r="G4200" s="3" t="str">
        <f t="shared" si="694"/>
        <v/>
      </c>
      <c r="H4200" s="3">
        <f t="shared" si="700"/>
        <v>0</v>
      </c>
      <c r="I4200" s="3" t="str">
        <f t="shared" si="695"/>
        <v/>
      </c>
      <c r="K4200" s="3">
        <f t="shared" si="696"/>
        <v>61</v>
      </c>
      <c r="L4200" s="3" t="str">
        <f t="shared" si="697"/>
        <v/>
      </c>
      <c r="N4200" s="48" t="s">
        <v>52</v>
      </c>
      <c r="O4200" s="57">
        <f t="shared" si="698"/>
        <v>1</v>
      </c>
      <c r="P4200" s="36"/>
      <c r="Q4200"/>
      <c r="R4200" s="37"/>
      <c r="S4200" s="185"/>
      <c r="T4200" s="62" t="str">
        <f>IF(N4200&lt;&gt;"Choose Race",VLOOKUP(Q4200,'Riders Names'!A$2:B$582,2,FALSE),"")</f>
        <v/>
      </c>
      <c r="U4200" s="45" t="str">
        <f>IF(P4200&gt;0,VLOOKUP(Q4200,'Riders Names'!A$2:B$582,1,FALSE),"")</f>
        <v/>
      </c>
      <c r="X4200" s="7" t="str">
        <f>IF('My Races'!$H$2="All",Q4200,CONCATENATE(Q4200,N4200))</f>
        <v>Choose Race</v>
      </c>
    </row>
    <row r="4201" spans="1:24" hidden="1" x14ac:dyDescent="0.2">
      <c r="A4201" s="73" t="str">
        <f t="shared" si="693"/>
        <v/>
      </c>
      <c r="B4201" s="3" t="str">
        <f t="shared" si="691"/>
        <v/>
      </c>
      <c r="E4201" s="14" t="str">
        <f t="shared" si="692"/>
        <v/>
      </c>
      <c r="F4201" s="3">
        <f t="shared" si="699"/>
        <v>8</v>
      </c>
      <c r="G4201" s="3" t="str">
        <f t="shared" si="694"/>
        <v/>
      </c>
      <c r="H4201" s="3">
        <f t="shared" si="700"/>
        <v>0</v>
      </c>
      <c r="I4201" s="3" t="str">
        <f t="shared" si="695"/>
        <v/>
      </c>
      <c r="K4201" s="3">
        <f t="shared" si="696"/>
        <v>61</v>
      </c>
      <c r="L4201" s="3" t="str">
        <f t="shared" si="697"/>
        <v/>
      </c>
      <c r="N4201" s="48" t="s">
        <v>52</v>
      </c>
      <c r="O4201" s="57">
        <f t="shared" si="698"/>
        <v>1</v>
      </c>
      <c r="P4201" s="36"/>
      <c r="Q4201"/>
      <c r="R4201" s="37"/>
      <c r="S4201" s="185"/>
      <c r="T4201" s="62" t="str">
        <f>IF(N4201&lt;&gt;"Choose Race",VLOOKUP(Q4201,'Riders Names'!A$2:B$582,2,FALSE),"")</f>
        <v/>
      </c>
      <c r="U4201" s="45" t="str">
        <f>IF(P4201&gt;0,VLOOKUP(Q4201,'Riders Names'!A$2:B$582,1,FALSE),"")</f>
        <v/>
      </c>
      <c r="X4201" s="7" t="str">
        <f>IF('My Races'!$H$2="All",Q4201,CONCATENATE(Q4201,N4201))</f>
        <v>Choose Race</v>
      </c>
    </row>
    <row r="4202" spans="1:24" hidden="1" x14ac:dyDescent="0.2">
      <c r="A4202" s="73" t="str">
        <f t="shared" si="693"/>
        <v/>
      </c>
      <c r="B4202" s="3" t="str">
        <f t="shared" si="691"/>
        <v/>
      </c>
      <c r="E4202" s="14" t="str">
        <f t="shared" si="692"/>
        <v/>
      </c>
      <c r="F4202" s="3">
        <f t="shared" si="699"/>
        <v>8</v>
      </c>
      <c r="G4202" s="3" t="str">
        <f t="shared" si="694"/>
        <v/>
      </c>
      <c r="H4202" s="3">
        <f t="shared" si="700"/>
        <v>0</v>
      </c>
      <c r="I4202" s="3" t="str">
        <f t="shared" si="695"/>
        <v/>
      </c>
      <c r="K4202" s="3">
        <f t="shared" si="696"/>
        <v>61</v>
      </c>
      <c r="L4202" s="3" t="str">
        <f t="shared" si="697"/>
        <v/>
      </c>
      <c r="N4202" s="48" t="s">
        <v>52</v>
      </c>
      <c r="O4202" s="57">
        <f t="shared" si="698"/>
        <v>1</v>
      </c>
      <c r="P4202" s="36"/>
      <c r="Q4202"/>
      <c r="R4202" s="37"/>
      <c r="S4202" s="185"/>
      <c r="T4202" s="62" t="str">
        <f>IF(N4202&lt;&gt;"Choose Race",VLOOKUP(Q4202,'Riders Names'!A$2:B$582,2,FALSE),"")</f>
        <v/>
      </c>
      <c r="U4202" s="45" t="str">
        <f>IF(P4202&gt;0,VLOOKUP(Q4202,'Riders Names'!A$2:B$582,1,FALSE),"")</f>
        <v/>
      </c>
      <c r="X4202" s="7" t="str">
        <f>IF('My Races'!$H$2="All",Q4202,CONCATENATE(Q4202,N4202))</f>
        <v>Choose Race</v>
      </c>
    </row>
    <row r="4203" spans="1:24" hidden="1" x14ac:dyDescent="0.2">
      <c r="A4203" s="73" t="str">
        <f t="shared" si="693"/>
        <v/>
      </c>
      <c r="B4203" s="3" t="str">
        <f t="shared" si="691"/>
        <v/>
      </c>
      <c r="E4203" s="14" t="str">
        <f t="shared" si="692"/>
        <v/>
      </c>
      <c r="F4203" s="3">
        <f t="shared" si="699"/>
        <v>8</v>
      </c>
      <c r="G4203" s="3" t="str">
        <f t="shared" si="694"/>
        <v/>
      </c>
      <c r="H4203" s="3">
        <f t="shared" si="700"/>
        <v>0</v>
      </c>
      <c r="I4203" s="3" t="str">
        <f t="shared" si="695"/>
        <v/>
      </c>
      <c r="K4203" s="3">
        <f t="shared" si="696"/>
        <v>61</v>
      </c>
      <c r="L4203" s="3" t="str">
        <f t="shared" si="697"/>
        <v/>
      </c>
      <c r="N4203" s="48" t="s">
        <v>52</v>
      </c>
      <c r="O4203" s="57">
        <f t="shared" si="698"/>
        <v>1</v>
      </c>
      <c r="P4203" s="36"/>
      <c r="Q4203"/>
      <c r="R4203" s="37"/>
      <c r="S4203" s="185"/>
      <c r="T4203" s="62" t="str">
        <f>IF(N4203&lt;&gt;"Choose Race",VLOOKUP(Q4203,'Riders Names'!A$2:B$582,2,FALSE),"")</f>
        <v/>
      </c>
      <c r="U4203" s="45" t="str">
        <f>IF(P4203&gt;0,VLOOKUP(Q4203,'Riders Names'!A$2:B$582,1,FALSE),"")</f>
        <v/>
      </c>
      <c r="X4203" s="7" t="str">
        <f>IF('My Races'!$H$2="All",Q4203,CONCATENATE(Q4203,N4203))</f>
        <v>Choose Race</v>
      </c>
    </row>
    <row r="4204" spans="1:24" hidden="1" x14ac:dyDescent="0.2">
      <c r="A4204" s="73" t="str">
        <f t="shared" si="693"/>
        <v/>
      </c>
      <c r="B4204" s="3" t="str">
        <f t="shared" si="691"/>
        <v/>
      </c>
      <c r="E4204" s="14" t="str">
        <f t="shared" si="692"/>
        <v/>
      </c>
      <c r="F4204" s="3">
        <f t="shared" si="699"/>
        <v>8</v>
      </c>
      <c r="G4204" s="3" t="str">
        <f t="shared" si="694"/>
        <v/>
      </c>
      <c r="H4204" s="3">
        <f t="shared" si="700"/>
        <v>0</v>
      </c>
      <c r="I4204" s="3" t="str">
        <f t="shared" si="695"/>
        <v/>
      </c>
      <c r="K4204" s="3">
        <f t="shared" si="696"/>
        <v>61</v>
      </c>
      <c r="L4204" s="3" t="str">
        <f t="shared" si="697"/>
        <v/>
      </c>
      <c r="N4204" s="48" t="s">
        <v>52</v>
      </c>
      <c r="O4204" s="57">
        <f t="shared" si="698"/>
        <v>1</v>
      </c>
      <c r="P4204" s="36"/>
      <c r="Q4204"/>
      <c r="R4204" s="37"/>
      <c r="S4204" s="185"/>
      <c r="T4204" s="62" t="str">
        <f>IF(N4204&lt;&gt;"Choose Race",VLOOKUP(Q4204,'Riders Names'!A$2:B$582,2,FALSE),"")</f>
        <v/>
      </c>
      <c r="U4204" s="45" t="str">
        <f>IF(P4204&gt;0,VLOOKUP(Q4204,'Riders Names'!A$2:B$582,1,FALSE),"")</f>
        <v/>
      </c>
      <c r="X4204" s="7" t="str">
        <f>IF('My Races'!$H$2="All",Q4204,CONCATENATE(Q4204,N4204))</f>
        <v>Choose Race</v>
      </c>
    </row>
    <row r="4205" spans="1:24" hidden="1" x14ac:dyDescent="0.2">
      <c r="A4205" s="73" t="str">
        <f t="shared" si="693"/>
        <v/>
      </c>
      <c r="B4205" s="3" t="str">
        <f t="shared" si="691"/>
        <v/>
      </c>
      <c r="E4205" s="14" t="str">
        <f t="shared" si="692"/>
        <v/>
      </c>
      <c r="F4205" s="3">
        <f t="shared" si="699"/>
        <v>8</v>
      </c>
      <c r="G4205" s="3" t="str">
        <f t="shared" si="694"/>
        <v/>
      </c>
      <c r="H4205" s="3">
        <f t="shared" si="700"/>
        <v>0</v>
      </c>
      <c r="I4205" s="3" t="str">
        <f t="shared" si="695"/>
        <v/>
      </c>
      <c r="K4205" s="3">
        <f t="shared" si="696"/>
        <v>61</v>
      </c>
      <c r="L4205" s="3" t="str">
        <f t="shared" si="697"/>
        <v/>
      </c>
      <c r="N4205" s="48" t="s">
        <v>52</v>
      </c>
      <c r="O4205" s="57">
        <f t="shared" si="698"/>
        <v>1</v>
      </c>
      <c r="P4205" s="36"/>
      <c r="Q4205"/>
      <c r="R4205" s="37"/>
      <c r="S4205" s="185"/>
      <c r="T4205" s="62" t="str">
        <f>IF(N4205&lt;&gt;"Choose Race",VLOOKUP(Q4205,'Riders Names'!A$2:B$582,2,FALSE),"")</f>
        <v/>
      </c>
      <c r="U4205" s="45" t="str">
        <f>IF(P4205&gt;0,VLOOKUP(Q4205,'Riders Names'!A$2:B$582,1,FALSE),"")</f>
        <v/>
      </c>
      <c r="X4205" s="7" t="str">
        <f>IF('My Races'!$H$2="All",Q4205,CONCATENATE(Q4205,N4205))</f>
        <v>Choose Race</v>
      </c>
    </row>
    <row r="4206" spans="1:24" hidden="1" x14ac:dyDescent="0.2">
      <c r="A4206" s="73" t="str">
        <f t="shared" si="693"/>
        <v/>
      </c>
      <c r="B4206" s="3" t="str">
        <f t="shared" si="691"/>
        <v/>
      </c>
      <c r="E4206" s="14" t="str">
        <f t="shared" si="692"/>
        <v/>
      </c>
      <c r="F4206" s="3">
        <f t="shared" si="699"/>
        <v>8</v>
      </c>
      <c r="G4206" s="3" t="str">
        <f t="shared" si="694"/>
        <v/>
      </c>
      <c r="H4206" s="3">
        <f t="shared" si="700"/>
        <v>0</v>
      </c>
      <c r="I4206" s="3" t="str">
        <f t="shared" si="695"/>
        <v/>
      </c>
      <c r="K4206" s="3">
        <f t="shared" si="696"/>
        <v>61</v>
      </c>
      <c r="L4206" s="3" t="str">
        <f t="shared" si="697"/>
        <v/>
      </c>
      <c r="N4206" s="48" t="s">
        <v>52</v>
      </c>
      <c r="O4206" s="57">
        <f t="shared" si="698"/>
        <v>1</v>
      </c>
      <c r="P4206" s="36"/>
      <c r="Q4206"/>
      <c r="R4206" s="37"/>
      <c r="S4206" s="185"/>
      <c r="T4206" s="62" t="str">
        <f>IF(N4206&lt;&gt;"Choose Race",VLOOKUP(Q4206,'Riders Names'!A$2:B$582,2,FALSE),"")</f>
        <v/>
      </c>
      <c r="U4206" s="45" t="str">
        <f>IF(P4206&gt;0,VLOOKUP(Q4206,'Riders Names'!A$2:B$582,1,FALSE),"")</f>
        <v/>
      </c>
      <c r="X4206" s="7" t="str">
        <f>IF('My Races'!$H$2="All",Q4206,CONCATENATE(Q4206,N4206))</f>
        <v>Choose Race</v>
      </c>
    </row>
    <row r="4207" spans="1:24" hidden="1" x14ac:dyDescent="0.2">
      <c r="A4207" s="73" t="str">
        <f t="shared" si="693"/>
        <v/>
      </c>
      <c r="B4207" s="3" t="str">
        <f t="shared" si="691"/>
        <v/>
      </c>
      <c r="E4207" s="14" t="str">
        <f t="shared" si="692"/>
        <v/>
      </c>
      <c r="F4207" s="3">
        <f t="shared" si="699"/>
        <v>8</v>
      </c>
      <c r="G4207" s="3" t="str">
        <f t="shared" si="694"/>
        <v/>
      </c>
      <c r="H4207" s="3">
        <f t="shared" si="700"/>
        <v>0</v>
      </c>
      <c r="I4207" s="3" t="str">
        <f t="shared" si="695"/>
        <v/>
      </c>
      <c r="K4207" s="3">
        <f t="shared" si="696"/>
        <v>61</v>
      </c>
      <c r="L4207" s="3" t="str">
        <f t="shared" si="697"/>
        <v/>
      </c>
      <c r="N4207" s="48" t="s">
        <v>52</v>
      </c>
      <c r="O4207" s="57">
        <f t="shared" si="698"/>
        <v>1</v>
      </c>
      <c r="P4207" s="36"/>
      <c r="Q4207"/>
      <c r="R4207" s="37"/>
      <c r="S4207" s="185"/>
      <c r="T4207" s="62" t="str">
        <f>IF(N4207&lt;&gt;"Choose Race",VLOOKUP(Q4207,'Riders Names'!A$2:B$582,2,FALSE),"")</f>
        <v/>
      </c>
      <c r="U4207" s="45" t="str">
        <f>IF(P4207&gt;0,VLOOKUP(Q4207,'Riders Names'!A$2:B$582,1,FALSE),"")</f>
        <v/>
      </c>
      <c r="X4207" s="7" t="str">
        <f>IF('My Races'!$H$2="All",Q4207,CONCATENATE(Q4207,N4207))</f>
        <v>Choose Race</v>
      </c>
    </row>
    <row r="4208" spans="1:24" hidden="1" x14ac:dyDescent="0.2">
      <c r="A4208" s="73" t="str">
        <f t="shared" si="693"/>
        <v/>
      </c>
      <c r="B4208" s="3" t="str">
        <f t="shared" si="691"/>
        <v/>
      </c>
      <c r="E4208" s="14" t="str">
        <f t="shared" si="692"/>
        <v/>
      </c>
      <c r="F4208" s="3">
        <f t="shared" si="699"/>
        <v>8</v>
      </c>
      <c r="G4208" s="3" t="str">
        <f t="shared" si="694"/>
        <v/>
      </c>
      <c r="H4208" s="3">
        <f t="shared" si="700"/>
        <v>0</v>
      </c>
      <c r="I4208" s="3" t="str">
        <f t="shared" si="695"/>
        <v/>
      </c>
      <c r="K4208" s="3">
        <f t="shared" si="696"/>
        <v>61</v>
      </c>
      <c r="L4208" s="3" t="str">
        <f t="shared" si="697"/>
        <v/>
      </c>
      <c r="N4208" s="48" t="s">
        <v>52</v>
      </c>
      <c r="O4208" s="57">
        <f t="shared" si="698"/>
        <v>1</v>
      </c>
      <c r="P4208" s="36"/>
      <c r="Q4208"/>
      <c r="R4208" s="37"/>
      <c r="S4208" s="185"/>
      <c r="T4208" s="62" t="str">
        <f>IF(N4208&lt;&gt;"Choose Race",VLOOKUP(Q4208,'Riders Names'!A$2:B$582,2,FALSE),"")</f>
        <v/>
      </c>
      <c r="U4208" s="45" t="str">
        <f>IF(P4208&gt;0,VLOOKUP(Q4208,'Riders Names'!A$2:B$582,1,FALSE),"")</f>
        <v/>
      </c>
      <c r="X4208" s="7" t="str">
        <f>IF('My Races'!$H$2="All",Q4208,CONCATENATE(Q4208,N4208))</f>
        <v>Choose Race</v>
      </c>
    </row>
    <row r="4209" spans="1:24" hidden="1" x14ac:dyDescent="0.2">
      <c r="A4209" s="73" t="str">
        <f t="shared" si="693"/>
        <v/>
      </c>
      <c r="B4209" s="3" t="str">
        <f t="shared" si="691"/>
        <v/>
      </c>
      <c r="E4209" s="14" t="str">
        <f t="shared" si="692"/>
        <v/>
      </c>
      <c r="F4209" s="3">
        <f t="shared" si="699"/>
        <v>8</v>
      </c>
      <c r="G4209" s="3" t="str">
        <f t="shared" si="694"/>
        <v/>
      </c>
      <c r="H4209" s="3">
        <f t="shared" si="700"/>
        <v>0</v>
      </c>
      <c r="I4209" s="3" t="str">
        <f t="shared" si="695"/>
        <v/>
      </c>
      <c r="K4209" s="3">
        <f t="shared" si="696"/>
        <v>61</v>
      </c>
      <c r="L4209" s="3" t="str">
        <f t="shared" si="697"/>
        <v/>
      </c>
      <c r="N4209" s="48" t="s">
        <v>52</v>
      </c>
      <c r="O4209" s="57">
        <f t="shared" si="698"/>
        <v>1</v>
      </c>
      <c r="P4209" s="36"/>
      <c r="Q4209"/>
      <c r="R4209" s="37"/>
      <c r="S4209" s="185"/>
      <c r="T4209" s="62" t="str">
        <f>IF(N4209&lt;&gt;"Choose Race",VLOOKUP(Q4209,'Riders Names'!A$2:B$582,2,FALSE),"")</f>
        <v/>
      </c>
      <c r="U4209" s="45" t="str">
        <f>IF(P4209&gt;0,VLOOKUP(Q4209,'Riders Names'!A$2:B$582,1,FALSE),"")</f>
        <v/>
      </c>
      <c r="X4209" s="7" t="str">
        <f>IF('My Races'!$H$2="All",Q4209,CONCATENATE(Q4209,N4209))</f>
        <v>Choose Race</v>
      </c>
    </row>
    <row r="4210" spans="1:24" hidden="1" x14ac:dyDescent="0.2">
      <c r="A4210" s="73" t="str">
        <f t="shared" si="693"/>
        <v/>
      </c>
      <c r="B4210" s="3" t="str">
        <f t="shared" si="691"/>
        <v/>
      </c>
      <c r="E4210" s="14" t="str">
        <f t="shared" si="692"/>
        <v/>
      </c>
      <c r="F4210" s="3">
        <f t="shared" si="699"/>
        <v>8</v>
      </c>
      <c r="G4210" s="3" t="str">
        <f t="shared" si="694"/>
        <v/>
      </c>
      <c r="H4210" s="3">
        <f t="shared" si="700"/>
        <v>0</v>
      </c>
      <c r="I4210" s="3" t="str">
        <f t="shared" si="695"/>
        <v/>
      </c>
      <c r="K4210" s="3">
        <f t="shared" si="696"/>
        <v>61</v>
      </c>
      <c r="L4210" s="3" t="str">
        <f t="shared" si="697"/>
        <v/>
      </c>
      <c r="N4210" s="48" t="s">
        <v>52</v>
      </c>
      <c r="O4210" s="57">
        <f t="shared" si="698"/>
        <v>1</v>
      </c>
      <c r="P4210" s="36"/>
      <c r="Q4210"/>
      <c r="R4210" s="37"/>
      <c r="S4210" s="185"/>
      <c r="T4210" s="62" t="str">
        <f>IF(N4210&lt;&gt;"Choose Race",VLOOKUP(Q4210,'Riders Names'!A$2:B$582,2,FALSE),"")</f>
        <v/>
      </c>
      <c r="U4210" s="45" t="str">
        <f>IF(P4210&gt;0,VLOOKUP(Q4210,'Riders Names'!A$2:B$582,1,FALSE),"")</f>
        <v/>
      </c>
      <c r="X4210" s="7" t="str">
        <f>IF('My Races'!$H$2="All",Q4210,CONCATENATE(Q4210,N4210))</f>
        <v>Choose Race</v>
      </c>
    </row>
    <row r="4211" spans="1:24" hidden="1" x14ac:dyDescent="0.2">
      <c r="A4211" s="73" t="str">
        <f t="shared" si="693"/>
        <v/>
      </c>
      <c r="B4211" s="3" t="str">
        <f t="shared" si="691"/>
        <v/>
      </c>
      <c r="E4211" s="14" t="str">
        <f t="shared" si="692"/>
        <v/>
      </c>
      <c r="F4211" s="3">
        <f t="shared" si="699"/>
        <v>8</v>
      </c>
      <c r="G4211" s="3" t="str">
        <f t="shared" si="694"/>
        <v/>
      </c>
      <c r="H4211" s="3">
        <f t="shared" si="700"/>
        <v>0</v>
      </c>
      <c r="I4211" s="3" t="str">
        <f t="shared" si="695"/>
        <v/>
      </c>
      <c r="K4211" s="3">
        <f t="shared" si="696"/>
        <v>61</v>
      </c>
      <c r="L4211" s="3" t="str">
        <f t="shared" si="697"/>
        <v/>
      </c>
      <c r="N4211" s="48" t="s">
        <v>52</v>
      </c>
      <c r="O4211" s="57">
        <f t="shared" si="698"/>
        <v>1</v>
      </c>
      <c r="P4211" s="36"/>
      <c r="Q4211"/>
      <c r="R4211" s="37"/>
      <c r="S4211" s="185"/>
      <c r="T4211" s="62" t="str">
        <f>IF(N4211&lt;&gt;"Choose Race",VLOOKUP(Q4211,'Riders Names'!A$2:B$582,2,FALSE),"")</f>
        <v/>
      </c>
      <c r="U4211" s="45" t="str">
        <f>IF(P4211&gt;0,VLOOKUP(Q4211,'Riders Names'!A$2:B$582,1,FALSE),"")</f>
        <v/>
      </c>
      <c r="X4211" s="7" t="str">
        <f>IF('My Races'!$H$2="All",Q4211,CONCATENATE(Q4211,N4211))</f>
        <v>Choose Race</v>
      </c>
    </row>
    <row r="4212" spans="1:24" hidden="1" x14ac:dyDescent="0.2">
      <c r="A4212" s="73" t="str">
        <f t="shared" si="693"/>
        <v/>
      </c>
      <c r="B4212" s="3" t="str">
        <f t="shared" si="691"/>
        <v/>
      </c>
      <c r="E4212" s="14" t="str">
        <f t="shared" si="692"/>
        <v/>
      </c>
      <c r="F4212" s="3">
        <f t="shared" si="699"/>
        <v>8</v>
      </c>
      <c r="G4212" s="3" t="str">
        <f t="shared" si="694"/>
        <v/>
      </c>
      <c r="H4212" s="3">
        <f t="shared" si="700"/>
        <v>0</v>
      </c>
      <c r="I4212" s="3" t="str">
        <f t="shared" si="695"/>
        <v/>
      </c>
      <c r="K4212" s="3">
        <f t="shared" si="696"/>
        <v>61</v>
      </c>
      <c r="L4212" s="3" t="str">
        <f t="shared" si="697"/>
        <v/>
      </c>
      <c r="N4212" s="48" t="s">
        <v>52</v>
      </c>
      <c r="O4212" s="57">
        <f t="shared" si="698"/>
        <v>1</v>
      </c>
      <c r="P4212" s="36"/>
      <c r="Q4212"/>
      <c r="R4212" s="37"/>
      <c r="S4212" s="185"/>
      <c r="T4212" s="62" t="str">
        <f>IF(N4212&lt;&gt;"Choose Race",VLOOKUP(Q4212,'Riders Names'!A$2:B$582,2,FALSE),"")</f>
        <v/>
      </c>
      <c r="U4212" s="45" t="str">
        <f>IF(P4212&gt;0,VLOOKUP(Q4212,'Riders Names'!A$2:B$582,1,FALSE),"")</f>
        <v/>
      </c>
      <c r="X4212" s="7" t="str">
        <f>IF('My Races'!$H$2="All",Q4212,CONCATENATE(Q4212,N4212))</f>
        <v>Choose Race</v>
      </c>
    </row>
    <row r="4213" spans="1:24" hidden="1" x14ac:dyDescent="0.2">
      <c r="A4213" s="73" t="str">
        <f t="shared" si="693"/>
        <v/>
      </c>
      <c r="B4213" s="3" t="str">
        <f t="shared" si="691"/>
        <v/>
      </c>
      <c r="E4213" s="14" t="str">
        <f t="shared" si="692"/>
        <v/>
      </c>
      <c r="F4213" s="3">
        <f t="shared" si="699"/>
        <v>8</v>
      </c>
      <c r="G4213" s="3" t="str">
        <f t="shared" si="694"/>
        <v/>
      </c>
      <c r="H4213" s="3">
        <f t="shared" si="700"/>
        <v>0</v>
      </c>
      <c r="I4213" s="3" t="str">
        <f t="shared" si="695"/>
        <v/>
      </c>
      <c r="K4213" s="3">
        <f t="shared" si="696"/>
        <v>61</v>
      </c>
      <c r="L4213" s="3" t="str">
        <f t="shared" si="697"/>
        <v/>
      </c>
      <c r="N4213" s="48" t="s">
        <v>52</v>
      </c>
      <c r="O4213" s="57">
        <f t="shared" si="698"/>
        <v>1</v>
      </c>
      <c r="P4213" s="36"/>
      <c r="Q4213"/>
      <c r="R4213" s="37"/>
      <c r="S4213" s="185"/>
      <c r="T4213" s="62" t="str">
        <f>IF(N4213&lt;&gt;"Choose Race",VLOOKUP(Q4213,'Riders Names'!A$2:B$582,2,FALSE),"")</f>
        <v/>
      </c>
      <c r="U4213" s="45" t="str">
        <f>IF(P4213&gt;0,VLOOKUP(Q4213,'Riders Names'!A$2:B$582,1,FALSE),"")</f>
        <v/>
      </c>
      <c r="X4213" s="7" t="str">
        <f>IF('My Races'!$H$2="All",Q4213,CONCATENATE(Q4213,N4213))</f>
        <v>Choose Race</v>
      </c>
    </row>
    <row r="4214" spans="1:24" hidden="1" x14ac:dyDescent="0.2">
      <c r="A4214" s="73" t="str">
        <f t="shared" si="693"/>
        <v/>
      </c>
      <c r="B4214" s="3" t="str">
        <f t="shared" si="691"/>
        <v/>
      </c>
      <c r="E4214" s="14" t="str">
        <f t="shared" si="692"/>
        <v/>
      </c>
      <c r="F4214" s="3">
        <f t="shared" si="699"/>
        <v>8</v>
      </c>
      <c r="G4214" s="3" t="str">
        <f t="shared" si="694"/>
        <v/>
      </c>
      <c r="H4214" s="3">
        <f t="shared" si="700"/>
        <v>0</v>
      </c>
      <c r="I4214" s="3" t="str">
        <f t="shared" si="695"/>
        <v/>
      </c>
      <c r="K4214" s="3">
        <f t="shared" si="696"/>
        <v>61</v>
      </c>
      <c r="L4214" s="3" t="str">
        <f t="shared" si="697"/>
        <v/>
      </c>
      <c r="N4214" s="48" t="s">
        <v>52</v>
      </c>
      <c r="O4214" s="57">
        <f t="shared" si="698"/>
        <v>1</v>
      </c>
      <c r="P4214" s="36"/>
      <c r="Q4214"/>
      <c r="R4214" s="37"/>
      <c r="S4214" s="185"/>
      <c r="T4214" s="62" t="str">
        <f>IF(N4214&lt;&gt;"Choose Race",VLOOKUP(Q4214,'Riders Names'!A$2:B$582,2,FALSE),"")</f>
        <v/>
      </c>
      <c r="U4214" s="45" t="str">
        <f>IF(P4214&gt;0,VLOOKUP(Q4214,'Riders Names'!A$2:B$582,1,FALSE),"")</f>
        <v/>
      </c>
      <c r="X4214" s="7" t="str">
        <f>IF('My Races'!$H$2="All",Q4214,CONCATENATE(Q4214,N4214))</f>
        <v>Choose Race</v>
      </c>
    </row>
    <row r="4215" spans="1:24" hidden="1" x14ac:dyDescent="0.2">
      <c r="A4215" s="73" t="str">
        <f t="shared" si="693"/>
        <v/>
      </c>
      <c r="B4215" s="3" t="str">
        <f t="shared" si="691"/>
        <v/>
      </c>
      <c r="E4215" s="14" t="str">
        <f t="shared" si="692"/>
        <v/>
      </c>
      <c r="F4215" s="3">
        <f t="shared" si="699"/>
        <v>8</v>
      </c>
      <c r="G4215" s="3" t="str">
        <f t="shared" si="694"/>
        <v/>
      </c>
      <c r="H4215" s="3">
        <f t="shared" si="700"/>
        <v>0</v>
      </c>
      <c r="I4215" s="3" t="str">
        <f t="shared" si="695"/>
        <v/>
      </c>
      <c r="K4215" s="3">
        <f t="shared" si="696"/>
        <v>61</v>
      </c>
      <c r="L4215" s="3" t="str">
        <f t="shared" si="697"/>
        <v/>
      </c>
      <c r="N4215" s="48" t="s">
        <v>52</v>
      </c>
      <c r="O4215" s="57">
        <f t="shared" si="698"/>
        <v>1</v>
      </c>
      <c r="P4215" s="36"/>
      <c r="Q4215"/>
      <c r="R4215" s="37"/>
      <c r="S4215" s="185"/>
      <c r="T4215" s="62" t="str">
        <f>IF(N4215&lt;&gt;"Choose Race",VLOOKUP(Q4215,'Riders Names'!A$2:B$582,2,FALSE),"")</f>
        <v/>
      </c>
      <c r="U4215" s="45" t="str">
        <f>IF(P4215&gt;0,VLOOKUP(Q4215,'Riders Names'!A$2:B$582,1,FALSE),"")</f>
        <v/>
      </c>
      <c r="X4215" s="7" t="str">
        <f>IF('My Races'!$H$2="All",Q4215,CONCATENATE(Q4215,N4215))</f>
        <v>Choose Race</v>
      </c>
    </row>
    <row r="4216" spans="1:24" hidden="1" x14ac:dyDescent="0.2">
      <c r="A4216" s="73" t="str">
        <f t="shared" si="693"/>
        <v/>
      </c>
      <c r="B4216" s="3" t="str">
        <f t="shared" si="691"/>
        <v/>
      </c>
      <c r="E4216" s="14" t="str">
        <f t="shared" si="692"/>
        <v/>
      </c>
      <c r="F4216" s="3">
        <f t="shared" si="699"/>
        <v>8</v>
      </c>
      <c r="G4216" s="3" t="str">
        <f t="shared" si="694"/>
        <v/>
      </c>
      <c r="H4216" s="3">
        <f t="shared" si="700"/>
        <v>0</v>
      </c>
      <c r="I4216" s="3" t="str">
        <f t="shared" si="695"/>
        <v/>
      </c>
      <c r="K4216" s="3">
        <f t="shared" si="696"/>
        <v>61</v>
      </c>
      <c r="L4216" s="3" t="str">
        <f t="shared" si="697"/>
        <v/>
      </c>
      <c r="N4216" s="48" t="s">
        <v>52</v>
      </c>
      <c r="O4216" s="57">
        <f t="shared" si="698"/>
        <v>1</v>
      </c>
      <c r="P4216" s="36"/>
      <c r="Q4216"/>
      <c r="R4216" s="37"/>
      <c r="S4216" s="185"/>
      <c r="T4216" s="62" t="str">
        <f>IF(N4216&lt;&gt;"Choose Race",VLOOKUP(Q4216,'Riders Names'!A$2:B$582,2,FALSE),"")</f>
        <v/>
      </c>
      <c r="U4216" s="45" t="str">
        <f>IF(P4216&gt;0,VLOOKUP(Q4216,'Riders Names'!A$2:B$582,1,FALSE),"")</f>
        <v/>
      </c>
      <c r="X4216" s="7" t="str">
        <f>IF('My Races'!$H$2="All",Q4216,CONCATENATE(Q4216,N4216))</f>
        <v>Choose Race</v>
      </c>
    </row>
    <row r="4217" spans="1:24" hidden="1" x14ac:dyDescent="0.2">
      <c r="A4217" s="73" t="str">
        <f t="shared" si="693"/>
        <v/>
      </c>
      <c r="B4217" s="3" t="str">
        <f t="shared" si="691"/>
        <v/>
      </c>
      <c r="E4217" s="14" t="str">
        <f t="shared" si="692"/>
        <v/>
      </c>
      <c r="F4217" s="3">
        <f t="shared" si="699"/>
        <v>8</v>
      </c>
      <c r="G4217" s="3" t="str">
        <f t="shared" si="694"/>
        <v/>
      </c>
      <c r="H4217" s="3">
        <f t="shared" si="700"/>
        <v>0</v>
      </c>
      <c r="I4217" s="3" t="str">
        <f t="shared" si="695"/>
        <v/>
      </c>
      <c r="K4217" s="3">
        <f t="shared" si="696"/>
        <v>61</v>
      </c>
      <c r="L4217" s="3" t="str">
        <f t="shared" si="697"/>
        <v/>
      </c>
      <c r="N4217" s="48" t="s">
        <v>52</v>
      </c>
      <c r="O4217" s="57">
        <f t="shared" si="698"/>
        <v>1</v>
      </c>
      <c r="P4217" s="36"/>
      <c r="Q4217"/>
      <c r="R4217" s="37"/>
      <c r="S4217" s="185"/>
      <c r="T4217" s="62" t="str">
        <f>IF(N4217&lt;&gt;"Choose Race",VLOOKUP(Q4217,'Riders Names'!A$2:B$582,2,FALSE),"")</f>
        <v/>
      </c>
      <c r="U4217" s="45" t="str">
        <f>IF(P4217&gt;0,VLOOKUP(Q4217,'Riders Names'!A$2:B$582,1,FALSE),"")</f>
        <v/>
      </c>
      <c r="X4217" s="7" t="str">
        <f>IF('My Races'!$H$2="All",Q4217,CONCATENATE(Q4217,N4217))</f>
        <v>Choose Race</v>
      </c>
    </row>
    <row r="4218" spans="1:24" hidden="1" x14ac:dyDescent="0.2">
      <c r="A4218" s="73" t="str">
        <f t="shared" si="693"/>
        <v/>
      </c>
      <c r="B4218" s="3" t="str">
        <f t="shared" si="691"/>
        <v/>
      </c>
      <c r="E4218" s="14" t="str">
        <f t="shared" si="692"/>
        <v/>
      </c>
      <c r="F4218" s="3">
        <f t="shared" si="699"/>
        <v>8</v>
      </c>
      <c r="G4218" s="3" t="str">
        <f t="shared" si="694"/>
        <v/>
      </c>
      <c r="H4218" s="3">
        <f t="shared" si="700"/>
        <v>0</v>
      </c>
      <c r="I4218" s="3" t="str">
        <f t="shared" si="695"/>
        <v/>
      </c>
      <c r="K4218" s="3">
        <f t="shared" si="696"/>
        <v>61</v>
      </c>
      <c r="L4218" s="3" t="str">
        <f t="shared" si="697"/>
        <v/>
      </c>
      <c r="N4218" s="48" t="s">
        <v>52</v>
      </c>
      <c r="O4218" s="57">
        <f t="shared" si="698"/>
        <v>1</v>
      </c>
      <c r="P4218" s="36"/>
      <c r="Q4218"/>
      <c r="R4218" s="37"/>
      <c r="S4218" s="185"/>
      <c r="T4218" s="62" t="str">
        <f>IF(N4218&lt;&gt;"Choose Race",VLOOKUP(Q4218,'Riders Names'!A$2:B$582,2,FALSE),"")</f>
        <v/>
      </c>
      <c r="U4218" s="45" t="str">
        <f>IF(P4218&gt;0,VLOOKUP(Q4218,'Riders Names'!A$2:B$582,1,FALSE),"")</f>
        <v/>
      </c>
      <c r="X4218" s="7" t="str">
        <f>IF('My Races'!$H$2="All",Q4218,CONCATENATE(Q4218,N4218))</f>
        <v>Choose Race</v>
      </c>
    </row>
    <row r="4219" spans="1:24" hidden="1" x14ac:dyDescent="0.2">
      <c r="A4219" s="73" t="str">
        <f t="shared" si="693"/>
        <v/>
      </c>
      <c r="B4219" s="3" t="str">
        <f t="shared" si="691"/>
        <v/>
      </c>
      <c r="E4219" s="14" t="str">
        <f t="shared" si="692"/>
        <v/>
      </c>
      <c r="F4219" s="3">
        <f t="shared" si="699"/>
        <v>8</v>
      </c>
      <c r="G4219" s="3" t="str">
        <f t="shared" si="694"/>
        <v/>
      </c>
      <c r="H4219" s="3">
        <f t="shared" si="700"/>
        <v>0</v>
      </c>
      <c r="I4219" s="3" t="str">
        <f t="shared" si="695"/>
        <v/>
      </c>
      <c r="K4219" s="3">
        <f t="shared" si="696"/>
        <v>61</v>
      </c>
      <c r="L4219" s="3" t="str">
        <f t="shared" si="697"/>
        <v/>
      </c>
      <c r="N4219" s="48" t="s">
        <v>52</v>
      </c>
      <c r="O4219" s="57">
        <f t="shared" si="698"/>
        <v>1</v>
      </c>
      <c r="P4219" s="36"/>
      <c r="Q4219"/>
      <c r="R4219" s="37"/>
      <c r="S4219" s="185"/>
      <c r="T4219" s="62" t="str">
        <f>IF(N4219&lt;&gt;"Choose Race",VLOOKUP(Q4219,'Riders Names'!A$2:B$582,2,FALSE),"")</f>
        <v/>
      </c>
      <c r="U4219" s="45" t="str">
        <f>IF(P4219&gt;0,VLOOKUP(Q4219,'Riders Names'!A$2:B$582,1,FALSE),"")</f>
        <v/>
      </c>
      <c r="X4219" s="7" t="str">
        <f>IF('My Races'!$H$2="All",Q4219,CONCATENATE(Q4219,N4219))</f>
        <v>Choose Race</v>
      </c>
    </row>
    <row r="4220" spans="1:24" hidden="1" x14ac:dyDescent="0.2">
      <c r="A4220" s="73" t="str">
        <f t="shared" si="693"/>
        <v/>
      </c>
      <c r="B4220" s="3" t="str">
        <f t="shared" si="691"/>
        <v/>
      </c>
      <c r="E4220" s="14" t="str">
        <f t="shared" si="692"/>
        <v/>
      </c>
      <c r="F4220" s="3">
        <f t="shared" si="699"/>
        <v>8</v>
      </c>
      <c r="G4220" s="3" t="str">
        <f t="shared" si="694"/>
        <v/>
      </c>
      <c r="H4220" s="3">
        <f t="shared" si="700"/>
        <v>0</v>
      </c>
      <c r="I4220" s="3" t="str">
        <f t="shared" si="695"/>
        <v/>
      </c>
      <c r="K4220" s="3">
        <f t="shared" si="696"/>
        <v>61</v>
      </c>
      <c r="L4220" s="3" t="str">
        <f t="shared" si="697"/>
        <v/>
      </c>
      <c r="N4220" s="48" t="s">
        <v>52</v>
      </c>
      <c r="O4220" s="57">
        <f t="shared" si="698"/>
        <v>1</v>
      </c>
      <c r="P4220" s="36"/>
      <c r="Q4220"/>
      <c r="R4220" s="37"/>
      <c r="S4220" s="185"/>
      <c r="T4220" s="62" t="str">
        <f>IF(N4220&lt;&gt;"Choose Race",VLOOKUP(Q4220,'Riders Names'!A$2:B$582,2,FALSE),"")</f>
        <v/>
      </c>
      <c r="U4220" s="45" t="str">
        <f>IF(P4220&gt;0,VLOOKUP(Q4220,'Riders Names'!A$2:B$582,1,FALSE),"")</f>
        <v/>
      </c>
      <c r="X4220" s="7" t="str">
        <f>IF('My Races'!$H$2="All",Q4220,CONCATENATE(Q4220,N4220))</f>
        <v>Choose Race</v>
      </c>
    </row>
    <row r="4221" spans="1:24" hidden="1" x14ac:dyDescent="0.2">
      <c r="A4221" s="73" t="str">
        <f t="shared" si="693"/>
        <v/>
      </c>
      <c r="B4221" s="3" t="str">
        <f t="shared" si="691"/>
        <v/>
      </c>
      <c r="E4221" s="14" t="str">
        <f t="shared" si="692"/>
        <v/>
      </c>
      <c r="F4221" s="3">
        <f t="shared" si="699"/>
        <v>8</v>
      </c>
      <c r="G4221" s="3" t="str">
        <f t="shared" si="694"/>
        <v/>
      </c>
      <c r="H4221" s="3">
        <f t="shared" si="700"/>
        <v>0</v>
      </c>
      <c r="I4221" s="3" t="str">
        <f t="shared" si="695"/>
        <v/>
      </c>
      <c r="K4221" s="3">
        <f t="shared" si="696"/>
        <v>61</v>
      </c>
      <c r="L4221" s="3" t="str">
        <f t="shared" si="697"/>
        <v/>
      </c>
      <c r="N4221" s="48" t="s">
        <v>52</v>
      </c>
      <c r="O4221" s="57">
        <f t="shared" si="698"/>
        <v>1</v>
      </c>
      <c r="P4221" s="36"/>
      <c r="Q4221"/>
      <c r="R4221" s="37"/>
      <c r="S4221" s="185"/>
      <c r="T4221" s="62" t="str">
        <f>IF(N4221&lt;&gt;"Choose Race",VLOOKUP(Q4221,'Riders Names'!A$2:B$582,2,FALSE),"")</f>
        <v/>
      </c>
      <c r="U4221" s="45" t="str">
        <f>IF(P4221&gt;0,VLOOKUP(Q4221,'Riders Names'!A$2:B$582,1,FALSE),"")</f>
        <v/>
      </c>
      <c r="X4221" s="7" t="str">
        <f>IF('My Races'!$H$2="All",Q4221,CONCATENATE(Q4221,N4221))</f>
        <v>Choose Race</v>
      </c>
    </row>
    <row r="4222" spans="1:24" hidden="1" x14ac:dyDescent="0.2">
      <c r="A4222" s="73" t="str">
        <f t="shared" si="693"/>
        <v/>
      </c>
      <c r="B4222" s="3" t="str">
        <f t="shared" si="691"/>
        <v/>
      </c>
      <c r="E4222" s="14" t="str">
        <f t="shared" si="692"/>
        <v/>
      </c>
      <c r="F4222" s="3">
        <f t="shared" si="699"/>
        <v>8</v>
      </c>
      <c r="G4222" s="3" t="str">
        <f t="shared" si="694"/>
        <v/>
      </c>
      <c r="H4222" s="3">
        <f t="shared" si="700"/>
        <v>0</v>
      </c>
      <c r="I4222" s="3" t="str">
        <f t="shared" si="695"/>
        <v/>
      </c>
      <c r="K4222" s="3">
        <f t="shared" si="696"/>
        <v>61</v>
      </c>
      <c r="L4222" s="3" t="str">
        <f t="shared" si="697"/>
        <v/>
      </c>
      <c r="N4222" s="48" t="s">
        <v>52</v>
      </c>
      <c r="O4222" s="57">
        <f t="shared" si="698"/>
        <v>1</v>
      </c>
      <c r="P4222" s="36"/>
      <c r="Q4222"/>
      <c r="R4222" s="37"/>
      <c r="S4222" s="185"/>
      <c r="T4222" s="62" t="str">
        <f>IF(N4222&lt;&gt;"Choose Race",VLOOKUP(Q4222,'Riders Names'!A$2:B$582,2,FALSE),"")</f>
        <v/>
      </c>
      <c r="U4222" s="45" t="str">
        <f>IF(P4222&gt;0,VLOOKUP(Q4222,'Riders Names'!A$2:B$582,1,FALSE),"")</f>
        <v/>
      </c>
      <c r="X4222" s="7" t="str">
        <f>IF('My Races'!$H$2="All",Q4222,CONCATENATE(Q4222,N4222))</f>
        <v>Choose Race</v>
      </c>
    </row>
    <row r="4223" spans="1:24" hidden="1" x14ac:dyDescent="0.2">
      <c r="A4223" s="73" t="str">
        <f t="shared" si="693"/>
        <v/>
      </c>
      <c r="B4223" s="3" t="str">
        <f t="shared" si="691"/>
        <v/>
      </c>
      <c r="E4223" s="14" t="str">
        <f t="shared" si="692"/>
        <v/>
      </c>
      <c r="F4223" s="3">
        <f t="shared" si="699"/>
        <v>8</v>
      </c>
      <c r="G4223" s="3" t="str">
        <f t="shared" si="694"/>
        <v/>
      </c>
      <c r="H4223" s="3">
        <f t="shared" si="700"/>
        <v>0</v>
      </c>
      <c r="I4223" s="3" t="str">
        <f t="shared" si="695"/>
        <v/>
      </c>
      <c r="K4223" s="3">
        <f t="shared" si="696"/>
        <v>61</v>
      </c>
      <c r="L4223" s="3" t="str">
        <f t="shared" si="697"/>
        <v/>
      </c>
      <c r="N4223" s="48" t="s">
        <v>52</v>
      </c>
      <c r="O4223" s="57">
        <f t="shared" si="698"/>
        <v>1</v>
      </c>
      <c r="P4223" s="36"/>
      <c r="Q4223"/>
      <c r="R4223" s="37"/>
      <c r="S4223" s="185"/>
      <c r="T4223" s="62" t="str">
        <f>IF(N4223&lt;&gt;"Choose Race",VLOOKUP(Q4223,'Riders Names'!A$2:B$582,2,FALSE),"")</f>
        <v/>
      </c>
      <c r="U4223" s="45" t="str">
        <f>IF(P4223&gt;0,VLOOKUP(Q4223,'Riders Names'!A$2:B$582,1,FALSE),"")</f>
        <v/>
      </c>
      <c r="X4223" s="7" t="str">
        <f>IF('My Races'!$H$2="All",Q4223,CONCATENATE(Q4223,N4223))</f>
        <v>Choose Race</v>
      </c>
    </row>
    <row r="4224" spans="1:24" hidden="1" x14ac:dyDescent="0.2">
      <c r="A4224" s="73" t="str">
        <f t="shared" si="693"/>
        <v/>
      </c>
      <c r="B4224" s="3" t="str">
        <f t="shared" si="691"/>
        <v/>
      </c>
      <c r="E4224" s="14" t="str">
        <f t="shared" si="692"/>
        <v/>
      </c>
      <c r="F4224" s="3">
        <f t="shared" si="699"/>
        <v>8</v>
      </c>
      <c r="G4224" s="3" t="str">
        <f t="shared" si="694"/>
        <v/>
      </c>
      <c r="H4224" s="3">
        <f t="shared" si="700"/>
        <v>0</v>
      </c>
      <c r="I4224" s="3" t="str">
        <f t="shared" si="695"/>
        <v/>
      </c>
      <c r="K4224" s="3">
        <f t="shared" si="696"/>
        <v>61</v>
      </c>
      <c r="L4224" s="3" t="str">
        <f t="shared" si="697"/>
        <v/>
      </c>
      <c r="N4224" s="48" t="s">
        <v>52</v>
      </c>
      <c r="O4224" s="57">
        <f t="shared" si="698"/>
        <v>1</v>
      </c>
      <c r="P4224" s="36"/>
      <c r="Q4224"/>
      <c r="R4224" s="37"/>
      <c r="S4224" s="185"/>
      <c r="T4224" s="62" t="str">
        <f>IF(N4224&lt;&gt;"Choose Race",VLOOKUP(Q4224,'Riders Names'!A$2:B$582,2,FALSE),"")</f>
        <v/>
      </c>
      <c r="U4224" s="45" t="str">
        <f>IF(P4224&gt;0,VLOOKUP(Q4224,'Riders Names'!A$2:B$582,1,FALSE),"")</f>
        <v/>
      </c>
      <c r="X4224" s="7" t="str">
        <f>IF('My Races'!$H$2="All",Q4224,CONCATENATE(Q4224,N4224))</f>
        <v>Choose Race</v>
      </c>
    </row>
    <row r="4225" spans="1:24" hidden="1" x14ac:dyDescent="0.2">
      <c r="A4225" s="73" t="str">
        <f t="shared" si="693"/>
        <v/>
      </c>
      <c r="B4225" s="3" t="str">
        <f t="shared" si="691"/>
        <v/>
      </c>
      <c r="E4225" s="14" t="str">
        <f t="shared" si="692"/>
        <v/>
      </c>
      <c r="F4225" s="3">
        <f t="shared" si="699"/>
        <v>8</v>
      </c>
      <c r="G4225" s="3" t="str">
        <f t="shared" si="694"/>
        <v/>
      </c>
      <c r="H4225" s="3">
        <f t="shared" si="700"/>
        <v>0</v>
      </c>
      <c r="I4225" s="3" t="str">
        <f t="shared" si="695"/>
        <v/>
      </c>
      <c r="K4225" s="3">
        <f t="shared" si="696"/>
        <v>61</v>
      </c>
      <c r="L4225" s="3" t="str">
        <f t="shared" si="697"/>
        <v/>
      </c>
      <c r="N4225" s="48" t="s">
        <v>52</v>
      </c>
      <c r="O4225" s="57">
        <f t="shared" si="698"/>
        <v>1</v>
      </c>
      <c r="P4225" s="36"/>
      <c r="Q4225"/>
      <c r="R4225" s="37"/>
      <c r="S4225" s="185"/>
      <c r="T4225" s="62" t="str">
        <f>IF(N4225&lt;&gt;"Choose Race",VLOOKUP(Q4225,'Riders Names'!A$2:B$582,2,FALSE),"")</f>
        <v/>
      </c>
      <c r="U4225" s="45" t="str">
        <f>IF(P4225&gt;0,VLOOKUP(Q4225,'Riders Names'!A$2:B$582,1,FALSE),"")</f>
        <v/>
      </c>
      <c r="X4225" s="7" t="str">
        <f>IF('My Races'!$H$2="All",Q4225,CONCATENATE(Q4225,N4225))</f>
        <v>Choose Race</v>
      </c>
    </row>
    <row r="4226" spans="1:24" hidden="1" x14ac:dyDescent="0.2">
      <c r="A4226" s="73" t="str">
        <f t="shared" si="693"/>
        <v/>
      </c>
      <c r="B4226" s="3" t="str">
        <f t="shared" si="691"/>
        <v/>
      </c>
      <c r="E4226" s="14" t="str">
        <f t="shared" si="692"/>
        <v/>
      </c>
      <c r="F4226" s="3">
        <f t="shared" si="699"/>
        <v>8</v>
      </c>
      <c r="G4226" s="3" t="str">
        <f t="shared" si="694"/>
        <v/>
      </c>
      <c r="H4226" s="3">
        <f t="shared" si="700"/>
        <v>0</v>
      </c>
      <c r="I4226" s="3" t="str">
        <f t="shared" si="695"/>
        <v/>
      </c>
      <c r="K4226" s="3">
        <f t="shared" si="696"/>
        <v>61</v>
      </c>
      <c r="L4226" s="3" t="str">
        <f t="shared" si="697"/>
        <v/>
      </c>
      <c r="N4226" s="48" t="s">
        <v>52</v>
      </c>
      <c r="O4226" s="57">
        <f t="shared" si="698"/>
        <v>1</v>
      </c>
      <c r="P4226" s="36"/>
      <c r="Q4226"/>
      <c r="R4226" s="37"/>
      <c r="S4226" s="185"/>
      <c r="T4226" s="62" t="str">
        <f>IF(N4226&lt;&gt;"Choose Race",VLOOKUP(Q4226,'Riders Names'!A$2:B$582,2,FALSE),"")</f>
        <v/>
      </c>
      <c r="U4226" s="45" t="str">
        <f>IF(P4226&gt;0,VLOOKUP(Q4226,'Riders Names'!A$2:B$582,1,FALSE),"")</f>
        <v/>
      </c>
      <c r="X4226" s="7" t="str">
        <f>IF('My Races'!$H$2="All",Q4226,CONCATENATE(Q4226,N4226))</f>
        <v>Choose Race</v>
      </c>
    </row>
    <row r="4227" spans="1:24" hidden="1" x14ac:dyDescent="0.2">
      <c r="A4227" s="73" t="str">
        <f t="shared" si="693"/>
        <v/>
      </c>
      <c r="B4227" s="3" t="str">
        <f t="shared" ref="B4227:B4290" si="701">IF(N4227=$AA$11,RANK(A4227,A$3:A$5000,1),"")</f>
        <v/>
      </c>
      <c r="E4227" s="14" t="str">
        <f t="shared" ref="E4227:E4290" si="702">IF(N4227=$AA$11,P4227,"")</f>
        <v/>
      </c>
      <c r="F4227" s="3">
        <f t="shared" si="699"/>
        <v>8</v>
      </c>
      <c r="G4227" s="3" t="str">
        <f t="shared" si="694"/>
        <v/>
      </c>
      <c r="H4227" s="3">
        <f t="shared" si="700"/>
        <v>0</v>
      </c>
      <c r="I4227" s="3" t="str">
        <f t="shared" si="695"/>
        <v/>
      </c>
      <c r="K4227" s="3">
        <f t="shared" si="696"/>
        <v>61</v>
      </c>
      <c r="L4227" s="3" t="str">
        <f t="shared" si="697"/>
        <v/>
      </c>
      <c r="N4227" s="48" t="s">
        <v>52</v>
      </c>
      <c r="O4227" s="57">
        <f t="shared" si="698"/>
        <v>1</v>
      </c>
      <c r="P4227" s="36"/>
      <c r="Q4227"/>
      <c r="R4227" s="37"/>
      <c r="S4227" s="185"/>
      <c r="T4227" s="62" t="str">
        <f>IF(N4227&lt;&gt;"Choose Race",VLOOKUP(Q4227,'Riders Names'!A$2:B$582,2,FALSE),"")</f>
        <v/>
      </c>
      <c r="U4227" s="45" t="str">
        <f>IF(P4227&gt;0,VLOOKUP(Q4227,'Riders Names'!A$2:B$582,1,FALSE),"")</f>
        <v/>
      </c>
      <c r="X4227" s="7" t="str">
        <f>IF('My Races'!$H$2="All",Q4227,CONCATENATE(Q4227,N4227))</f>
        <v>Choose Race</v>
      </c>
    </row>
    <row r="4228" spans="1:24" hidden="1" x14ac:dyDescent="0.2">
      <c r="A4228" s="73" t="str">
        <f t="shared" ref="A4228:A4291" si="703">IF(AND(N4228=$AA$11,$AA$7="All"),R4228,IF(AND(N4228=$AA$11,$AA$7=T4228),R4228,""))</f>
        <v/>
      </c>
      <c r="B4228" s="3" t="str">
        <f t="shared" si="701"/>
        <v/>
      </c>
      <c r="E4228" s="14" t="str">
        <f t="shared" si="702"/>
        <v/>
      </c>
      <c r="F4228" s="3">
        <f t="shared" si="699"/>
        <v>8</v>
      </c>
      <c r="G4228" s="3" t="str">
        <f t="shared" ref="G4228:G4291" si="704">IF(F4228&lt;&gt;F4227,F4228,"")</f>
        <v/>
      </c>
      <c r="H4228" s="3">
        <f t="shared" si="700"/>
        <v>0</v>
      </c>
      <c r="I4228" s="3" t="str">
        <f t="shared" ref="I4228:I4291" si="705">IF(H4228&lt;&gt;H4227,CONCATENATE($AA$11,H4228),"")</f>
        <v/>
      </c>
      <c r="K4228" s="3">
        <f t="shared" si="696"/>
        <v>61</v>
      </c>
      <c r="L4228" s="3" t="str">
        <f t="shared" si="697"/>
        <v/>
      </c>
      <c r="N4228" s="48" t="s">
        <v>52</v>
      </c>
      <c r="O4228" s="57">
        <f t="shared" si="698"/>
        <v>1</v>
      </c>
      <c r="P4228" s="36"/>
      <c r="Q4228"/>
      <c r="R4228" s="37"/>
      <c r="S4228" s="185"/>
      <c r="T4228" s="62" t="str">
        <f>IF(N4228&lt;&gt;"Choose Race",VLOOKUP(Q4228,'Riders Names'!A$2:B$582,2,FALSE),"")</f>
        <v/>
      </c>
      <c r="U4228" s="45" t="str">
        <f>IF(P4228&gt;0,VLOOKUP(Q4228,'Riders Names'!A$2:B$582,1,FALSE),"")</f>
        <v/>
      </c>
      <c r="X4228" s="7" t="str">
        <f>IF('My Races'!$H$2="All",Q4228,CONCATENATE(Q4228,N4228))</f>
        <v>Choose Race</v>
      </c>
    </row>
    <row r="4229" spans="1:24" hidden="1" x14ac:dyDescent="0.2">
      <c r="A4229" s="73" t="str">
        <f t="shared" si="703"/>
        <v/>
      </c>
      <c r="B4229" s="3" t="str">
        <f t="shared" si="701"/>
        <v/>
      </c>
      <c r="E4229" s="14" t="str">
        <f t="shared" si="702"/>
        <v/>
      </c>
      <c r="F4229" s="3">
        <f t="shared" si="699"/>
        <v>8</v>
      </c>
      <c r="G4229" s="3" t="str">
        <f t="shared" si="704"/>
        <v/>
      </c>
      <c r="H4229" s="3">
        <f t="shared" si="700"/>
        <v>0</v>
      </c>
      <c r="I4229" s="3" t="str">
        <f t="shared" si="705"/>
        <v/>
      </c>
      <c r="K4229" s="3">
        <f t="shared" si="696"/>
        <v>61</v>
      </c>
      <c r="L4229" s="3" t="str">
        <f t="shared" si="697"/>
        <v/>
      </c>
      <c r="N4229" s="48" t="s">
        <v>52</v>
      </c>
      <c r="O4229" s="57">
        <f t="shared" si="698"/>
        <v>1</v>
      </c>
      <c r="P4229" s="36"/>
      <c r="Q4229"/>
      <c r="R4229" s="37"/>
      <c r="S4229" s="185"/>
      <c r="T4229" s="62" t="str">
        <f>IF(N4229&lt;&gt;"Choose Race",VLOOKUP(Q4229,'Riders Names'!A$2:B$582,2,FALSE),"")</f>
        <v/>
      </c>
      <c r="U4229" s="45" t="str">
        <f>IF(P4229&gt;0,VLOOKUP(Q4229,'Riders Names'!A$2:B$582,1,FALSE),"")</f>
        <v/>
      </c>
      <c r="X4229" s="7" t="str">
        <f>IF('My Races'!$H$2="All",Q4229,CONCATENATE(Q4229,N4229))</f>
        <v>Choose Race</v>
      </c>
    </row>
    <row r="4230" spans="1:24" hidden="1" x14ac:dyDescent="0.2">
      <c r="A4230" s="73" t="str">
        <f t="shared" si="703"/>
        <v/>
      </c>
      <c r="B4230" s="3" t="str">
        <f t="shared" si="701"/>
        <v/>
      </c>
      <c r="E4230" s="14" t="str">
        <f t="shared" si="702"/>
        <v/>
      </c>
      <c r="F4230" s="3">
        <f t="shared" si="699"/>
        <v>8</v>
      </c>
      <c r="G4230" s="3" t="str">
        <f t="shared" si="704"/>
        <v/>
      </c>
      <c r="H4230" s="3">
        <f t="shared" si="700"/>
        <v>0</v>
      </c>
      <c r="I4230" s="3" t="str">
        <f t="shared" si="705"/>
        <v/>
      </c>
      <c r="K4230" s="3">
        <f t="shared" si="696"/>
        <v>61</v>
      </c>
      <c r="L4230" s="3" t="str">
        <f t="shared" si="697"/>
        <v/>
      </c>
      <c r="N4230" s="48" t="s">
        <v>52</v>
      </c>
      <c r="O4230" s="57">
        <f t="shared" si="698"/>
        <v>1</v>
      </c>
      <c r="P4230" s="36"/>
      <c r="Q4230"/>
      <c r="R4230" s="37"/>
      <c r="S4230" s="185"/>
      <c r="T4230" s="62" t="str">
        <f>IF(N4230&lt;&gt;"Choose Race",VLOOKUP(Q4230,'Riders Names'!A$2:B$582,2,FALSE),"")</f>
        <v/>
      </c>
      <c r="U4230" s="45" t="str">
        <f>IF(P4230&gt;0,VLOOKUP(Q4230,'Riders Names'!A$2:B$582,1,FALSE),"")</f>
        <v/>
      </c>
      <c r="X4230" s="7" t="str">
        <f>IF('My Races'!$H$2="All",Q4230,CONCATENATE(Q4230,N4230))</f>
        <v>Choose Race</v>
      </c>
    </row>
    <row r="4231" spans="1:24" hidden="1" x14ac:dyDescent="0.2">
      <c r="A4231" s="73" t="str">
        <f t="shared" si="703"/>
        <v/>
      </c>
      <c r="B4231" s="3" t="str">
        <f t="shared" si="701"/>
        <v/>
      </c>
      <c r="E4231" s="14" t="str">
        <f t="shared" si="702"/>
        <v/>
      </c>
      <c r="F4231" s="3">
        <f t="shared" si="699"/>
        <v>8</v>
      </c>
      <c r="G4231" s="3" t="str">
        <f t="shared" si="704"/>
        <v/>
      </c>
      <c r="H4231" s="3">
        <f t="shared" si="700"/>
        <v>0</v>
      </c>
      <c r="I4231" s="3" t="str">
        <f t="shared" si="705"/>
        <v/>
      </c>
      <c r="K4231" s="3">
        <f t="shared" si="696"/>
        <v>61</v>
      </c>
      <c r="L4231" s="3" t="str">
        <f t="shared" si="697"/>
        <v/>
      </c>
      <c r="N4231" s="48" t="s">
        <v>52</v>
      </c>
      <c r="O4231" s="57">
        <f t="shared" si="698"/>
        <v>1</v>
      </c>
      <c r="P4231" s="36"/>
      <c r="Q4231"/>
      <c r="R4231" s="37"/>
      <c r="S4231" s="185"/>
      <c r="T4231" s="62" t="str">
        <f>IF(N4231&lt;&gt;"Choose Race",VLOOKUP(Q4231,'Riders Names'!A$2:B$582,2,FALSE),"")</f>
        <v/>
      </c>
      <c r="U4231" s="45" t="str">
        <f>IF(P4231&gt;0,VLOOKUP(Q4231,'Riders Names'!A$2:B$582,1,FALSE),"")</f>
        <v/>
      </c>
      <c r="X4231" s="7" t="str">
        <f>IF('My Races'!$H$2="All",Q4231,CONCATENATE(Q4231,N4231))</f>
        <v>Choose Race</v>
      </c>
    </row>
    <row r="4232" spans="1:24" hidden="1" x14ac:dyDescent="0.2">
      <c r="A4232" s="73" t="str">
        <f t="shared" si="703"/>
        <v/>
      </c>
      <c r="B4232" s="3" t="str">
        <f t="shared" si="701"/>
        <v/>
      </c>
      <c r="E4232" s="14" t="str">
        <f t="shared" si="702"/>
        <v/>
      </c>
      <c r="F4232" s="3">
        <f t="shared" si="699"/>
        <v>8</v>
      </c>
      <c r="G4232" s="3" t="str">
        <f t="shared" si="704"/>
        <v/>
      </c>
      <c r="H4232" s="3">
        <f t="shared" si="700"/>
        <v>0</v>
      </c>
      <c r="I4232" s="3" t="str">
        <f t="shared" si="705"/>
        <v/>
      </c>
      <c r="K4232" s="3">
        <f t="shared" si="696"/>
        <v>61</v>
      </c>
      <c r="L4232" s="3" t="str">
        <f t="shared" si="697"/>
        <v/>
      </c>
      <c r="N4232" s="48" t="s">
        <v>52</v>
      </c>
      <c r="O4232" s="57">
        <f t="shared" si="698"/>
        <v>1</v>
      </c>
      <c r="P4232" s="36"/>
      <c r="Q4232"/>
      <c r="R4232" s="37"/>
      <c r="S4232" s="185"/>
      <c r="T4232" s="62" t="str">
        <f>IF(N4232&lt;&gt;"Choose Race",VLOOKUP(Q4232,'Riders Names'!A$2:B$582,2,FALSE),"")</f>
        <v/>
      </c>
      <c r="U4232" s="45" t="str">
        <f>IF(P4232&gt;0,VLOOKUP(Q4232,'Riders Names'!A$2:B$582,1,FALSE),"")</f>
        <v/>
      </c>
      <c r="X4232" s="7" t="str">
        <f>IF('My Races'!$H$2="All",Q4232,CONCATENATE(Q4232,N4232))</f>
        <v>Choose Race</v>
      </c>
    </row>
    <row r="4233" spans="1:24" hidden="1" x14ac:dyDescent="0.2">
      <c r="A4233" s="73" t="str">
        <f t="shared" si="703"/>
        <v/>
      </c>
      <c r="B4233" s="3" t="str">
        <f t="shared" si="701"/>
        <v/>
      </c>
      <c r="E4233" s="14" t="str">
        <f t="shared" si="702"/>
        <v/>
      </c>
      <c r="F4233" s="3">
        <f t="shared" si="699"/>
        <v>8</v>
      </c>
      <c r="G4233" s="3" t="str">
        <f t="shared" si="704"/>
        <v/>
      </c>
      <c r="H4233" s="3">
        <f t="shared" si="700"/>
        <v>0</v>
      </c>
      <c r="I4233" s="3" t="str">
        <f t="shared" si="705"/>
        <v/>
      </c>
      <c r="K4233" s="3">
        <f t="shared" ref="K4233:K4296" si="706">IF(X4233=$AA$6,K4232+1,K4232)</f>
        <v>61</v>
      </c>
      <c r="L4233" s="3" t="str">
        <f t="shared" ref="L4233:L4296" si="707">IF(K4233&lt;&gt;K4232,CONCATENATE($AA$4,K4233),"")</f>
        <v/>
      </c>
      <c r="N4233" s="48" t="s">
        <v>52</v>
      </c>
      <c r="O4233" s="57">
        <f t="shared" si="698"/>
        <v>1</v>
      </c>
      <c r="P4233" s="36"/>
      <c r="Q4233"/>
      <c r="R4233" s="37"/>
      <c r="S4233" s="185"/>
      <c r="T4233" s="62" t="str">
        <f>IF(N4233&lt;&gt;"Choose Race",VLOOKUP(Q4233,'Riders Names'!A$2:B$582,2,FALSE),"")</f>
        <v/>
      </c>
      <c r="U4233" s="45" t="str">
        <f>IF(P4233&gt;0,VLOOKUP(Q4233,'Riders Names'!A$2:B$582,1,FALSE),"")</f>
        <v/>
      </c>
      <c r="X4233" s="7" t="str">
        <f>IF('My Races'!$H$2="All",Q4233,CONCATENATE(Q4233,N4233))</f>
        <v>Choose Race</v>
      </c>
    </row>
    <row r="4234" spans="1:24" hidden="1" x14ac:dyDescent="0.2">
      <c r="A4234" s="73" t="str">
        <f t="shared" si="703"/>
        <v/>
      </c>
      <c r="B4234" s="3" t="str">
        <f t="shared" si="701"/>
        <v/>
      </c>
      <c r="E4234" s="14" t="str">
        <f t="shared" si="702"/>
        <v/>
      </c>
      <c r="F4234" s="3">
        <f t="shared" si="699"/>
        <v>8</v>
      </c>
      <c r="G4234" s="3" t="str">
        <f t="shared" si="704"/>
        <v/>
      </c>
      <c r="H4234" s="3">
        <f t="shared" si="700"/>
        <v>0</v>
      </c>
      <c r="I4234" s="3" t="str">
        <f t="shared" si="705"/>
        <v/>
      </c>
      <c r="K4234" s="3">
        <f t="shared" si="706"/>
        <v>61</v>
      </c>
      <c r="L4234" s="3" t="str">
        <f t="shared" si="707"/>
        <v/>
      </c>
      <c r="N4234" s="48" t="s">
        <v>52</v>
      </c>
      <c r="O4234" s="57">
        <f t="shared" si="698"/>
        <v>1</v>
      </c>
      <c r="P4234" s="36"/>
      <c r="Q4234"/>
      <c r="R4234" s="37"/>
      <c r="S4234" s="185"/>
      <c r="T4234" s="62" t="str">
        <f>IF(N4234&lt;&gt;"Choose Race",VLOOKUP(Q4234,'Riders Names'!A$2:B$582,2,FALSE),"")</f>
        <v/>
      </c>
      <c r="U4234" s="45" t="str">
        <f>IF(P4234&gt;0,VLOOKUP(Q4234,'Riders Names'!A$2:B$582,1,FALSE),"")</f>
        <v/>
      </c>
      <c r="X4234" s="7" t="str">
        <f>IF('My Races'!$H$2="All",Q4234,CONCATENATE(Q4234,N4234))</f>
        <v>Choose Race</v>
      </c>
    </row>
    <row r="4235" spans="1:24" hidden="1" x14ac:dyDescent="0.2">
      <c r="A4235" s="73" t="str">
        <f t="shared" si="703"/>
        <v/>
      </c>
      <c r="B4235" s="3" t="str">
        <f t="shared" si="701"/>
        <v/>
      </c>
      <c r="E4235" s="14" t="str">
        <f t="shared" si="702"/>
        <v/>
      </c>
      <c r="F4235" s="3">
        <f t="shared" si="699"/>
        <v>8</v>
      </c>
      <c r="G4235" s="3" t="str">
        <f t="shared" si="704"/>
        <v/>
      </c>
      <c r="H4235" s="3">
        <f t="shared" si="700"/>
        <v>0</v>
      </c>
      <c r="I4235" s="3" t="str">
        <f t="shared" si="705"/>
        <v/>
      </c>
      <c r="K4235" s="3">
        <f t="shared" si="706"/>
        <v>61</v>
      </c>
      <c r="L4235" s="3" t="str">
        <f t="shared" si="707"/>
        <v/>
      </c>
      <c r="N4235" s="48" t="s">
        <v>52</v>
      </c>
      <c r="O4235" s="57">
        <f t="shared" si="698"/>
        <v>1</v>
      </c>
      <c r="P4235" s="36"/>
      <c r="Q4235"/>
      <c r="R4235" s="37"/>
      <c r="S4235" s="185"/>
      <c r="T4235" s="62" t="str">
        <f>IF(N4235&lt;&gt;"Choose Race",VLOOKUP(Q4235,'Riders Names'!A$2:B$582,2,FALSE),"")</f>
        <v/>
      </c>
      <c r="U4235" s="45" t="str">
        <f>IF(P4235&gt;0,VLOOKUP(Q4235,'Riders Names'!A$2:B$582,1,FALSE),"")</f>
        <v/>
      </c>
      <c r="X4235" s="7" t="str">
        <f>IF('My Races'!$H$2="All",Q4235,CONCATENATE(Q4235,N4235))</f>
        <v>Choose Race</v>
      </c>
    </row>
    <row r="4236" spans="1:24" hidden="1" x14ac:dyDescent="0.2">
      <c r="A4236" s="73" t="str">
        <f t="shared" si="703"/>
        <v/>
      </c>
      <c r="B4236" s="3" t="str">
        <f t="shared" si="701"/>
        <v/>
      </c>
      <c r="E4236" s="14" t="str">
        <f t="shared" si="702"/>
        <v/>
      </c>
      <c r="F4236" s="3">
        <f t="shared" si="699"/>
        <v>8</v>
      </c>
      <c r="G4236" s="3" t="str">
        <f t="shared" si="704"/>
        <v/>
      </c>
      <c r="H4236" s="3">
        <f t="shared" si="700"/>
        <v>0</v>
      </c>
      <c r="I4236" s="3" t="str">
        <f t="shared" si="705"/>
        <v/>
      </c>
      <c r="K4236" s="3">
        <f t="shared" si="706"/>
        <v>61</v>
      </c>
      <c r="L4236" s="3" t="str">
        <f t="shared" si="707"/>
        <v/>
      </c>
      <c r="N4236" s="48" t="s">
        <v>52</v>
      </c>
      <c r="O4236" s="57">
        <f t="shared" si="698"/>
        <v>1</v>
      </c>
      <c r="P4236" s="36"/>
      <c r="Q4236"/>
      <c r="R4236" s="37"/>
      <c r="S4236" s="185"/>
      <c r="T4236" s="62" t="str">
        <f>IF(N4236&lt;&gt;"Choose Race",VLOOKUP(Q4236,'Riders Names'!A$2:B$582,2,FALSE),"")</f>
        <v/>
      </c>
      <c r="U4236" s="45" t="str">
        <f>IF(P4236&gt;0,VLOOKUP(Q4236,'Riders Names'!A$2:B$582,1,FALSE),"")</f>
        <v/>
      </c>
      <c r="X4236" s="7" t="str">
        <f>IF('My Races'!$H$2="All",Q4236,CONCATENATE(Q4236,N4236))</f>
        <v>Choose Race</v>
      </c>
    </row>
    <row r="4237" spans="1:24" hidden="1" x14ac:dyDescent="0.2">
      <c r="A4237" s="73" t="str">
        <f t="shared" si="703"/>
        <v/>
      </c>
      <c r="B4237" s="3" t="str">
        <f t="shared" si="701"/>
        <v/>
      </c>
      <c r="E4237" s="14" t="str">
        <f t="shared" si="702"/>
        <v/>
      </c>
      <c r="F4237" s="3">
        <f t="shared" si="699"/>
        <v>8</v>
      </c>
      <c r="G4237" s="3" t="str">
        <f t="shared" si="704"/>
        <v/>
      </c>
      <c r="H4237" s="3">
        <f t="shared" si="700"/>
        <v>0</v>
      </c>
      <c r="I4237" s="3" t="str">
        <f t="shared" si="705"/>
        <v/>
      </c>
      <c r="K4237" s="3">
        <f t="shared" si="706"/>
        <v>61</v>
      </c>
      <c r="L4237" s="3" t="str">
        <f t="shared" si="707"/>
        <v/>
      </c>
      <c r="N4237" s="48" t="s">
        <v>52</v>
      </c>
      <c r="O4237" s="57">
        <f t="shared" si="698"/>
        <v>1</v>
      </c>
      <c r="P4237" s="36"/>
      <c r="Q4237"/>
      <c r="R4237" s="37"/>
      <c r="S4237" s="185"/>
      <c r="T4237" s="62" t="str">
        <f>IF(N4237&lt;&gt;"Choose Race",VLOOKUP(Q4237,'Riders Names'!A$2:B$582,2,FALSE),"")</f>
        <v/>
      </c>
      <c r="U4237" s="45" t="str">
        <f>IF(P4237&gt;0,VLOOKUP(Q4237,'Riders Names'!A$2:B$582,1,FALSE),"")</f>
        <v/>
      </c>
      <c r="X4237" s="7" t="str">
        <f>IF('My Races'!$H$2="All",Q4237,CONCATENATE(Q4237,N4237))</f>
        <v>Choose Race</v>
      </c>
    </row>
    <row r="4238" spans="1:24" hidden="1" x14ac:dyDescent="0.2">
      <c r="A4238" s="73" t="str">
        <f t="shared" si="703"/>
        <v/>
      </c>
      <c r="B4238" s="3" t="str">
        <f t="shared" si="701"/>
        <v/>
      </c>
      <c r="E4238" s="14" t="str">
        <f t="shared" si="702"/>
        <v/>
      </c>
      <c r="F4238" s="3">
        <f t="shared" si="699"/>
        <v>8</v>
      </c>
      <c r="G4238" s="3" t="str">
        <f t="shared" si="704"/>
        <v/>
      </c>
      <c r="H4238" s="3">
        <f t="shared" si="700"/>
        <v>0</v>
      </c>
      <c r="I4238" s="3" t="str">
        <f t="shared" si="705"/>
        <v/>
      </c>
      <c r="K4238" s="3">
        <f t="shared" si="706"/>
        <v>61</v>
      </c>
      <c r="L4238" s="3" t="str">
        <f t="shared" si="707"/>
        <v/>
      </c>
      <c r="N4238" s="48" t="s">
        <v>52</v>
      </c>
      <c r="O4238" s="57">
        <f t="shared" si="698"/>
        <v>1</v>
      </c>
      <c r="P4238" s="36"/>
      <c r="Q4238"/>
      <c r="R4238" s="37"/>
      <c r="S4238" s="185"/>
      <c r="T4238" s="62" t="str">
        <f>IF(N4238&lt;&gt;"Choose Race",VLOOKUP(Q4238,'Riders Names'!A$2:B$582,2,FALSE),"")</f>
        <v/>
      </c>
      <c r="U4238" s="45" t="str">
        <f>IF(P4238&gt;0,VLOOKUP(Q4238,'Riders Names'!A$2:B$582,1,FALSE),"")</f>
        <v/>
      </c>
      <c r="X4238" s="7" t="str">
        <f>IF('My Races'!$H$2="All",Q4238,CONCATENATE(Q4238,N4238))</f>
        <v>Choose Race</v>
      </c>
    </row>
    <row r="4239" spans="1:24" hidden="1" x14ac:dyDescent="0.2">
      <c r="A4239" s="73" t="str">
        <f t="shared" si="703"/>
        <v/>
      </c>
      <c r="B4239" s="3" t="str">
        <f t="shared" si="701"/>
        <v/>
      </c>
      <c r="E4239" s="14" t="str">
        <f t="shared" si="702"/>
        <v/>
      </c>
      <c r="F4239" s="3">
        <f t="shared" si="699"/>
        <v>8</v>
      </c>
      <c r="G4239" s="3" t="str">
        <f t="shared" si="704"/>
        <v/>
      </c>
      <c r="H4239" s="3">
        <f t="shared" si="700"/>
        <v>0</v>
      </c>
      <c r="I4239" s="3" t="str">
        <f t="shared" si="705"/>
        <v/>
      </c>
      <c r="K4239" s="3">
        <f t="shared" si="706"/>
        <v>61</v>
      </c>
      <c r="L4239" s="3" t="str">
        <f t="shared" si="707"/>
        <v/>
      </c>
      <c r="N4239" s="48" t="s">
        <v>52</v>
      </c>
      <c r="O4239" s="57">
        <f t="shared" si="698"/>
        <v>1</v>
      </c>
      <c r="P4239" s="36"/>
      <c r="Q4239"/>
      <c r="R4239" s="37"/>
      <c r="S4239" s="185"/>
      <c r="T4239" s="62" t="str">
        <f>IF(N4239&lt;&gt;"Choose Race",VLOOKUP(Q4239,'Riders Names'!A$2:B$582,2,FALSE),"")</f>
        <v/>
      </c>
      <c r="U4239" s="45" t="str">
        <f>IF(P4239&gt;0,VLOOKUP(Q4239,'Riders Names'!A$2:B$582,1,FALSE),"")</f>
        <v/>
      </c>
      <c r="X4239" s="7" t="str">
        <f>IF('My Races'!$H$2="All",Q4239,CONCATENATE(Q4239,N4239))</f>
        <v>Choose Race</v>
      </c>
    </row>
    <row r="4240" spans="1:24" hidden="1" x14ac:dyDescent="0.2">
      <c r="A4240" s="73" t="str">
        <f t="shared" si="703"/>
        <v/>
      </c>
      <c r="B4240" s="3" t="str">
        <f t="shared" si="701"/>
        <v/>
      </c>
      <c r="E4240" s="14" t="str">
        <f t="shared" si="702"/>
        <v/>
      </c>
      <c r="F4240" s="3">
        <f t="shared" si="699"/>
        <v>8</v>
      </c>
      <c r="G4240" s="3" t="str">
        <f t="shared" si="704"/>
        <v/>
      </c>
      <c r="H4240" s="3">
        <f t="shared" si="700"/>
        <v>0</v>
      </c>
      <c r="I4240" s="3" t="str">
        <f t="shared" si="705"/>
        <v/>
      </c>
      <c r="K4240" s="3">
        <f t="shared" si="706"/>
        <v>61</v>
      </c>
      <c r="L4240" s="3" t="str">
        <f t="shared" si="707"/>
        <v/>
      </c>
      <c r="N4240" s="48" t="s">
        <v>52</v>
      </c>
      <c r="O4240" s="57">
        <f t="shared" ref="O4240:O4303" si="708">IF(AND(N4240&lt;&gt;"Choose Race",N4240=N4239),O4239+1,1)</f>
        <v>1</v>
      </c>
      <c r="P4240" s="36"/>
      <c r="Q4240"/>
      <c r="R4240" s="37"/>
      <c r="S4240" s="185"/>
      <c r="T4240" s="62" t="str">
        <f>IF(N4240&lt;&gt;"Choose Race",VLOOKUP(Q4240,'Riders Names'!A$2:B$582,2,FALSE),"")</f>
        <v/>
      </c>
      <c r="U4240" s="45" t="str">
        <f>IF(P4240&gt;0,VLOOKUP(Q4240,'Riders Names'!A$2:B$582,1,FALSE),"")</f>
        <v/>
      </c>
      <c r="X4240" s="7" t="str">
        <f>IF('My Races'!$H$2="All",Q4240,CONCATENATE(Q4240,N4240))</f>
        <v>Choose Race</v>
      </c>
    </row>
    <row r="4241" spans="1:24" hidden="1" x14ac:dyDescent="0.2">
      <c r="A4241" s="73" t="str">
        <f t="shared" si="703"/>
        <v/>
      </c>
      <c r="B4241" s="3" t="str">
        <f t="shared" si="701"/>
        <v/>
      </c>
      <c r="E4241" s="14" t="str">
        <f t="shared" si="702"/>
        <v/>
      </c>
      <c r="F4241" s="3">
        <f t="shared" si="699"/>
        <v>8</v>
      </c>
      <c r="G4241" s="3" t="str">
        <f t="shared" si="704"/>
        <v/>
      </c>
      <c r="H4241" s="3">
        <f t="shared" si="700"/>
        <v>0</v>
      </c>
      <c r="I4241" s="3" t="str">
        <f t="shared" si="705"/>
        <v/>
      </c>
      <c r="K4241" s="3">
        <f t="shared" si="706"/>
        <v>61</v>
      </c>
      <c r="L4241" s="3" t="str">
        <f t="shared" si="707"/>
        <v/>
      </c>
      <c r="N4241" s="48" t="s">
        <v>52</v>
      </c>
      <c r="O4241" s="57">
        <f t="shared" si="708"/>
        <v>1</v>
      </c>
      <c r="P4241" s="36"/>
      <c r="Q4241"/>
      <c r="R4241" s="37"/>
      <c r="S4241" s="185"/>
      <c r="T4241" s="62" t="str">
        <f>IF(N4241&lt;&gt;"Choose Race",VLOOKUP(Q4241,'Riders Names'!A$2:B$582,2,FALSE),"")</f>
        <v/>
      </c>
      <c r="U4241" s="45" t="str">
        <f>IF(P4241&gt;0,VLOOKUP(Q4241,'Riders Names'!A$2:B$582,1,FALSE),"")</f>
        <v/>
      </c>
      <c r="X4241" s="7" t="str">
        <f>IF('My Races'!$H$2="All",Q4241,CONCATENATE(Q4241,N4241))</f>
        <v>Choose Race</v>
      </c>
    </row>
    <row r="4242" spans="1:24" hidden="1" x14ac:dyDescent="0.2">
      <c r="A4242" s="73" t="str">
        <f t="shared" si="703"/>
        <v/>
      </c>
      <c r="B4242" s="3" t="str">
        <f t="shared" si="701"/>
        <v/>
      </c>
      <c r="E4242" s="14" t="str">
        <f t="shared" si="702"/>
        <v/>
      </c>
      <c r="F4242" s="3">
        <f t="shared" si="699"/>
        <v>8</v>
      </c>
      <c r="G4242" s="3" t="str">
        <f t="shared" si="704"/>
        <v/>
      </c>
      <c r="H4242" s="3">
        <f t="shared" si="700"/>
        <v>0</v>
      </c>
      <c r="I4242" s="3" t="str">
        <f t="shared" si="705"/>
        <v/>
      </c>
      <c r="K4242" s="3">
        <f t="shared" si="706"/>
        <v>61</v>
      </c>
      <c r="L4242" s="3" t="str">
        <f t="shared" si="707"/>
        <v/>
      </c>
      <c r="N4242" s="48" t="s">
        <v>52</v>
      </c>
      <c r="O4242" s="57">
        <f t="shared" si="708"/>
        <v>1</v>
      </c>
      <c r="P4242" s="36"/>
      <c r="Q4242"/>
      <c r="R4242" s="37"/>
      <c r="S4242" s="185"/>
      <c r="T4242" s="62" t="str">
        <f>IF(N4242&lt;&gt;"Choose Race",VLOOKUP(Q4242,'Riders Names'!A$2:B$582,2,FALSE),"")</f>
        <v/>
      </c>
      <c r="U4242" s="45" t="str">
        <f>IF(P4242&gt;0,VLOOKUP(Q4242,'Riders Names'!A$2:B$582,1,FALSE),"")</f>
        <v/>
      </c>
      <c r="X4242" s="7" t="str">
        <f>IF('My Races'!$H$2="All",Q4242,CONCATENATE(Q4242,N4242))</f>
        <v>Choose Race</v>
      </c>
    </row>
    <row r="4243" spans="1:24" hidden="1" x14ac:dyDescent="0.2">
      <c r="A4243" s="73" t="str">
        <f t="shared" si="703"/>
        <v/>
      </c>
      <c r="B4243" s="3" t="str">
        <f t="shared" si="701"/>
        <v/>
      </c>
      <c r="E4243" s="14" t="str">
        <f t="shared" si="702"/>
        <v/>
      </c>
      <c r="F4243" s="3">
        <f t="shared" ref="F4243:F4306" si="709">IF(AND(E4243&lt;&gt;"",E4242&lt;&gt;E4243),F4242+1,F4242)</f>
        <v>8</v>
      </c>
      <c r="G4243" s="3" t="str">
        <f t="shared" si="704"/>
        <v/>
      </c>
      <c r="H4243" s="3">
        <f t="shared" si="700"/>
        <v>0</v>
      </c>
      <c r="I4243" s="3" t="str">
        <f t="shared" si="705"/>
        <v/>
      </c>
      <c r="K4243" s="3">
        <f t="shared" si="706"/>
        <v>61</v>
      </c>
      <c r="L4243" s="3" t="str">
        <f t="shared" si="707"/>
        <v/>
      </c>
      <c r="N4243" s="48" t="s">
        <v>52</v>
      </c>
      <c r="O4243" s="57">
        <f t="shared" si="708"/>
        <v>1</v>
      </c>
      <c r="P4243" s="36"/>
      <c r="Q4243"/>
      <c r="R4243" s="37"/>
      <c r="S4243" s="185"/>
      <c r="T4243" s="62" t="str">
        <f>IF(N4243&lt;&gt;"Choose Race",VLOOKUP(Q4243,'Riders Names'!A$2:B$582,2,FALSE),"")</f>
        <v/>
      </c>
      <c r="U4243" s="45" t="str">
        <f>IF(P4243&gt;0,VLOOKUP(Q4243,'Riders Names'!A$2:B$582,1,FALSE),"")</f>
        <v/>
      </c>
      <c r="X4243" s="7" t="str">
        <f>IF('My Races'!$H$2="All",Q4243,CONCATENATE(Q4243,N4243))</f>
        <v>Choose Race</v>
      </c>
    </row>
    <row r="4244" spans="1:24" hidden="1" x14ac:dyDescent="0.2">
      <c r="A4244" s="73" t="str">
        <f t="shared" si="703"/>
        <v/>
      </c>
      <c r="B4244" s="3" t="str">
        <f t="shared" si="701"/>
        <v/>
      </c>
      <c r="E4244" s="14" t="str">
        <f t="shared" si="702"/>
        <v/>
      </c>
      <c r="F4244" s="3">
        <f t="shared" si="709"/>
        <v>8</v>
      </c>
      <c r="G4244" s="3" t="str">
        <f t="shared" si="704"/>
        <v/>
      </c>
      <c r="H4244" s="3">
        <f t="shared" si="700"/>
        <v>0</v>
      </c>
      <c r="I4244" s="3" t="str">
        <f t="shared" si="705"/>
        <v/>
      </c>
      <c r="K4244" s="3">
        <f t="shared" si="706"/>
        <v>61</v>
      </c>
      <c r="L4244" s="3" t="str">
        <f t="shared" si="707"/>
        <v/>
      </c>
      <c r="N4244" s="48" t="s">
        <v>52</v>
      </c>
      <c r="O4244" s="57">
        <f t="shared" si="708"/>
        <v>1</v>
      </c>
      <c r="P4244" s="36"/>
      <c r="Q4244"/>
      <c r="R4244" s="37"/>
      <c r="S4244" s="185"/>
      <c r="T4244" s="62" t="str">
        <f>IF(N4244&lt;&gt;"Choose Race",VLOOKUP(Q4244,'Riders Names'!A$2:B$582,2,FALSE),"")</f>
        <v/>
      </c>
      <c r="U4244" s="45" t="str">
        <f>IF(P4244&gt;0,VLOOKUP(Q4244,'Riders Names'!A$2:B$582,1,FALSE),"")</f>
        <v/>
      </c>
      <c r="X4244" s="7" t="str">
        <f>IF('My Races'!$H$2="All",Q4244,CONCATENATE(Q4244,N4244))</f>
        <v>Choose Race</v>
      </c>
    </row>
    <row r="4245" spans="1:24" hidden="1" x14ac:dyDescent="0.2">
      <c r="A4245" s="73" t="str">
        <f t="shared" si="703"/>
        <v/>
      </c>
      <c r="B4245" s="3" t="str">
        <f t="shared" si="701"/>
        <v/>
      </c>
      <c r="E4245" s="14" t="str">
        <f t="shared" si="702"/>
        <v/>
      </c>
      <c r="F4245" s="3">
        <f t="shared" si="709"/>
        <v>8</v>
      </c>
      <c r="G4245" s="3" t="str">
        <f t="shared" si="704"/>
        <v/>
      </c>
      <c r="H4245" s="3">
        <f t="shared" si="700"/>
        <v>0</v>
      </c>
      <c r="I4245" s="3" t="str">
        <f t="shared" si="705"/>
        <v/>
      </c>
      <c r="K4245" s="3">
        <f t="shared" si="706"/>
        <v>61</v>
      </c>
      <c r="L4245" s="3" t="str">
        <f t="shared" si="707"/>
        <v/>
      </c>
      <c r="N4245" s="48" t="s">
        <v>52</v>
      </c>
      <c r="O4245" s="57">
        <f t="shared" si="708"/>
        <v>1</v>
      </c>
      <c r="P4245" s="36"/>
      <c r="Q4245"/>
      <c r="R4245" s="37"/>
      <c r="S4245" s="185"/>
      <c r="T4245" s="62" t="str">
        <f>IF(N4245&lt;&gt;"Choose Race",VLOOKUP(Q4245,'Riders Names'!A$2:B$582,2,FALSE),"")</f>
        <v/>
      </c>
      <c r="U4245" s="45" t="str">
        <f>IF(P4245&gt;0,VLOOKUP(Q4245,'Riders Names'!A$2:B$582,1,FALSE),"")</f>
        <v/>
      </c>
      <c r="X4245" s="7" t="str">
        <f>IF('My Races'!$H$2="All",Q4245,CONCATENATE(Q4245,N4245))</f>
        <v>Choose Race</v>
      </c>
    </row>
    <row r="4246" spans="1:24" hidden="1" x14ac:dyDescent="0.2">
      <c r="A4246" s="73" t="str">
        <f t="shared" si="703"/>
        <v/>
      </c>
      <c r="B4246" s="3" t="str">
        <f t="shared" si="701"/>
        <v/>
      </c>
      <c r="E4246" s="14" t="str">
        <f t="shared" si="702"/>
        <v/>
      </c>
      <c r="F4246" s="3">
        <f t="shared" si="709"/>
        <v>8</v>
      </c>
      <c r="G4246" s="3" t="str">
        <f t="shared" si="704"/>
        <v/>
      </c>
      <c r="H4246" s="3">
        <f t="shared" si="700"/>
        <v>0</v>
      </c>
      <c r="I4246" s="3" t="str">
        <f t="shared" si="705"/>
        <v/>
      </c>
      <c r="K4246" s="3">
        <f t="shared" si="706"/>
        <v>61</v>
      </c>
      <c r="L4246" s="3" t="str">
        <f t="shared" si="707"/>
        <v/>
      </c>
      <c r="N4246" s="48" t="s">
        <v>52</v>
      </c>
      <c r="O4246" s="57">
        <f t="shared" si="708"/>
        <v>1</v>
      </c>
      <c r="P4246" s="36"/>
      <c r="Q4246"/>
      <c r="R4246" s="37"/>
      <c r="S4246" s="185"/>
      <c r="T4246" s="62" t="str">
        <f>IF(N4246&lt;&gt;"Choose Race",VLOOKUP(Q4246,'Riders Names'!A$2:B$582,2,FALSE),"")</f>
        <v/>
      </c>
      <c r="U4246" s="45" t="str">
        <f>IF(P4246&gt;0,VLOOKUP(Q4246,'Riders Names'!A$2:B$582,1,FALSE),"")</f>
        <v/>
      </c>
      <c r="X4246" s="7" t="str">
        <f>IF('My Races'!$H$2="All",Q4246,CONCATENATE(Q4246,N4246))</f>
        <v>Choose Race</v>
      </c>
    </row>
    <row r="4247" spans="1:24" hidden="1" x14ac:dyDescent="0.2">
      <c r="A4247" s="73" t="str">
        <f t="shared" si="703"/>
        <v/>
      </c>
      <c r="B4247" s="3" t="str">
        <f t="shared" si="701"/>
        <v/>
      </c>
      <c r="E4247" s="14" t="str">
        <f t="shared" si="702"/>
        <v/>
      </c>
      <c r="F4247" s="3">
        <f t="shared" si="709"/>
        <v>8</v>
      </c>
      <c r="G4247" s="3" t="str">
        <f t="shared" si="704"/>
        <v/>
      </c>
      <c r="H4247" s="3">
        <f t="shared" si="700"/>
        <v>0</v>
      </c>
      <c r="I4247" s="3" t="str">
        <f t="shared" si="705"/>
        <v/>
      </c>
      <c r="K4247" s="3">
        <f t="shared" si="706"/>
        <v>61</v>
      </c>
      <c r="L4247" s="3" t="str">
        <f t="shared" si="707"/>
        <v/>
      </c>
      <c r="N4247" s="48" t="s">
        <v>52</v>
      </c>
      <c r="O4247" s="57">
        <f t="shared" si="708"/>
        <v>1</v>
      </c>
      <c r="P4247" s="36"/>
      <c r="Q4247"/>
      <c r="R4247" s="37"/>
      <c r="S4247" s="185"/>
      <c r="T4247" s="62" t="str">
        <f>IF(N4247&lt;&gt;"Choose Race",VLOOKUP(Q4247,'Riders Names'!A$2:B$582,2,FALSE),"")</f>
        <v/>
      </c>
      <c r="U4247" s="45" t="str">
        <f>IF(P4247&gt;0,VLOOKUP(Q4247,'Riders Names'!A$2:B$582,1,FALSE),"")</f>
        <v/>
      </c>
      <c r="X4247" s="7" t="str">
        <f>IF('My Races'!$H$2="All",Q4247,CONCATENATE(Q4247,N4247))</f>
        <v>Choose Race</v>
      </c>
    </row>
    <row r="4248" spans="1:24" hidden="1" x14ac:dyDescent="0.2">
      <c r="A4248" s="73" t="str">
        <f t="shared" si="703"/>
        <v/>
      </c>
      <c r="B4248" s="3" t="str">
        <f t="shared" si="701"/>
        <v/>
      </c>
      <c r="E4248" s="14" t="str">
        <f t="shared" si="702"/>
        <v/>
      </c>
      <c r="F4248" s="3">
        <f t="shared" si="709"/>
        <v>8</v>
      </c>
      <c r="G4248" s="3" t="str">
        <f t="shared" si="704"/>
        <v/>
      </c>
      <c r="H4248" s="3">
        <f t="shared" si="700"/>
        <v>0</v>
      </c>
      <c r="I4248" s="3" t="str">
        <f t="shared" si="705"/>
        <v/>
      </c>
      <c r="K4248" s="3">
        <f t="shared" si="706"/>
        <v>61</v>
      </c>
      <c r="L4248" s="3" t="str">
        <f t="shared" si="707"/>
        <v/>
      </c>
      <c r="N4248" s="48" t="s">
        <v>52</v>
      </c>
      <c r="O4248" s="57">
        <f t="shared" si="708"/>
        <v>1</v>
      </c>
      <c r="P4248" s="36"/>
      <c r="Q4248"/>
      <c r="R4248" s="37"/>
      <c r="S4248" s="185"/>
      <c r="T4248" s="62" t="str">
        <f>IF(N4248&lt;&gt;"Choose Race",VLOOKUP(Q4248,'Riders Names'!A$2:B$582,2,FALSE),"")</f>
        <v/>
      </c>
      <c r="U4248" s="45" t="str">
        <f>IF(P4248&gt;0,VLOOKUP(Q4248,'Riders Names'!A$2:B$582,1,FALSE),"")</f>
        <v/>
      </c>
      <c r="X4248" s="7" t="str">
        <f>IF('My Races'!$H$2="All",Q4248,CONCATENATE(Q4248,N4248))</f>
        <v>Choose Race</v>
      </c>
    </row>
    <row r="4249" spans="1:24" hidden="1" x14ac:dyDescent="0.2">
      <c r="A4249" s="73" t="str">
        <f t="shared" si="703"/>
        <v/>
      </c>
      <c r="B4249" s="3" t="str">
        <f t="shared" si="701"/>
        <v/>
      </c>
      <c r="E4249" s="14" t="str">
        <f t="shared" si="702"/>
        <v/>
      </c>
      <c r="F4249" s="3">
        <f t="shared" si="709"/>
        <v>8</v>
      </c>
      <c r="G4249" s="3" t="str">
        <f t="shared" si="704"/>
        <v/>
      </c>
      <c r="H4249" s="3">
        <f t="shared" si="700"/>
        <v>0</v>
      </c>
      <c r="I4249" s="3" t="str">
        <f t="shared" si="705"/>
        <v/>
      </c>
      <c r="K4249" s="3">
        <f t="shared" si="706"/>
        <v>61</v>
      </c>
      <c r="L4249" s="3" t="str">
        <f t="shared" si="707"/>
        <v/>
      </c>
      <c r="N4249" s="48" t="s">
        <v>52</v>
      </c>
      <c r="O4249" s="57">
        <f t="shared" si="708"/>
        <v>1</v>
      </c>
      <c r="P4249" s="36"/>
      <c r="Q4249"/>
      <c r="R4249" s="37"/>
      <c r="S4249" s="185"/>
      <c r="T4249" s="62" t="str">
        <f>IF(N4249&lt;&gt;"Choose Race",VLOOKUP(Q4249,'Riders Names'!A$2:B$582,2,FALSE),"")</f>
        <v/>
      </c>
      <c r="U4249" s="45" t="str">
        <f>IF(P4249&gt;0,VLOOKUP(Q4249,'Riders Names'!A$2:B$582,1,FALSE),"")</f>
        <v/>
      </c>
      <c r="X4249" s="7" t="str">
        <f>IF('My Races'!$H$2="All",Q4249,CONCATENATE(Q4249,N4249))</f>
        <v>Choose Race</v>
      </c>
    </row>
    <row r="4250" spans="1:24" hidden="1" x14ac:dyDescent="0.2">
      <c r="A4250" s="73" t="str">
        <f t="shared" si="703"/>
        <v/>
      </c>
      <c r="B4250" s="3" t="str">
        <f t="shared" si="701"/>
        <v/>
      </c>
      <c r="E4250" s="14" t="str">
        <f t="shared" si="702"/>
        <v/>
      </c>
      <c r="F4250" s="3">
        <f t="shared" si="709"/>
        <v>8</v>
      </c>
      <c r="G4250" s="3" t="str">
        <f t="shared" si="704"/>
        <v/>
      </c>
      <c r="H4250" s="3">
        <f t="shared" si="700"/>
        <v>0</v>
      </c>
      <c r="I4250" s="3" t="str">
        <f t="shared" si="705"/>
        <v/>
      </c>
      <c r="K4250" s="3">
        <f t="shared" si="706"/>
        <v>61</v>
      </c>
      <c r="L4250" s="3" t="str">
        <f t="shared" si="707"/>
        <v/>
      </c>
      <c r="N4250" s="48" t="s">
        <v>52</v>
      </c>
      <c r="O4250" s="57">
        <f t="shared" si="708"/>
        <v>1</v>
      </c>
      <c r="P4250" s="36"/>
      <c r="Q4250"/>
      <c r="R4250" s="37"/>
      <c r="S4250" s="185"/>
      <c r="T4250" s="62" t="str">
        <f>IF(N4250&lt;&gt;"Choose Race",VLOOKUP(Q4250,'Riders Names'!A$2:B$582,2,FALSE),"")</f>
        <v/>
      </c>
      <c r="U4250" s="45" t="str">
        <f>IF(P4250&gt;0,VLOOKUP(Q4250,'Riders Names'!A$2:B$582,1,FALSE),"")</f>
        <v/>
      </c>
      <c r="X4250" s="7" t="str">
        <f>IF('My Races'!$H$2="All",Q4250,CONCATENATE(Q4250,N4250))</f>
        <v>Choose Race</v>
      </c>
    </row>
    <row r="4251" spans="1:24" hidden="1" x14ac:dyDescent="0.2">
      <c r="A4251" s="73" t="str">
        <f t="shared" si="703"/>
        <v/>
      </c>
      <c r="B4251" s="3" t="str">
        <f t="shared" si="701"/>
        <v/>
      </c>
      <c r="E4251" s="14" t="str">
        <f t="shared" si="702"/>
        <v/>
      </c>
      <c r="F4251" s="3">
        <f t="shared" si="709"/>
        <v>8</v>
      </c>
      <c r="G4251" s="3" t="str">
        <f t="shared" si="704"/>
        <v/>
      </c>
      <c r="H4251" s="3">
        <f t="shared" si="700"/>
        <v>0</v>
      </c>
      <c r="I4251" s="3" t="str">
        <f t="shared" si="705"/>
        <v/>
      </c>
      <c r="K4251" s="3">
        <f t="shared" si="706"/>
        <v>61</v>
      </c>
      <c r="L4251" s="3" t="str">
        <f t="shared" si="707"/>
        <v/>
      </c>
      <c r="N4251" s="48" t="s">
        <v>52</v>
      </c>
      <c r="O4251" s="57">
        <f t="shared" si="708"/>
        <v>1</v>
      </c>
      <c r="P4251" s="36"/>
      <c r="Q4251"/>
      <c r="R4251" s="37"/>
      <c r="S4251" s="185"/>
      <c r="T4251" s="62" t="str">
        <f>IF(N4251&lt;&gt;"Choose Race",VLOOKUP(Q4251,'Riders Names'!A$2:B$582,2,FALSE),"")</f>
        <v/>
      </c>
      <c r="U4251" s="45" t="str">
        <f>IF(P4251&gt;0,VLOOKUP(Q4251,'Riders Names'!A$2:B$582,1,FALSE),"")</f>
        <v/>
      </c>
      <c r="X4251" s="7" t="str">
        <f>IF('My Races'!$H$2="All",Q4251,CONCATENATE(Q4251,N4251))</f>
        <v>Choose Race</v>
      </c>
    </row>
    <row r="4252" spans="1:24" hidden="1" x14ac:dyDescent="0.2">
      <c r="A4252" s="73" t="str">
        <f t="shared" si="703"/>
        <v/>
      </c>
      <c r="B4252" s="3" t="str">
        <f t="shared" si="701"/>
        <v/>
      </c>
      <c r="E4252" s="14" t="str">
        <f t="shared" si="702"/>
        <v/>
      </c>
      <c r="F4252" s="3">
        <f t="shared" si="709"/>
        <v>8</v>
      </c>
      <c r="G4252" s="3" t="str">
        <f t="shared" si="704"/>
        <v/>
      </c>
      <c r="H4252" s="3">
        <f t="shared" si="700"/>
        <v>0</v>
      </c>
      <c r="I4252" s="3" t="str">
        <f t="shared" si="705"/>
        <v/>
      </c>
      <c r="K4252" s="3">
        <f t="shared" si="706"/>
        <v>61</v>
      </c>
      <c r="L4252" s="3" t="str">
        <f t="shared" si="707"/>
        <v/>
      </c>
      <c r="N4252" s="48" t="s">
        <v>52</v>
      </c>
      <c r="O4252" s="57">
        <f t="shared" si="708"/>
        <v>1</v>
      </c>
      <c r="P4252" s="36"/>
      <c r="Q4252"/>
      <c r="R4252" s="37"/>
      <c r="S4252" s="185"/>
      <c r="T4252" s="62" t="str">
        <f>IF(N4252&lt;&gt;"Choose Race",VLOOKUP(Q4252,'Riders Names'!A$2:B$582,2,FALSE),"")</f>
        <v/>
      </c>
      <c r="U4252" s="45" t="str">
        <f>IF(P4252&gt;0,VLOOKUP(Q4252,'Riders Names'!A$2:B$582,1,FALSE),"")</f>
        <v/>
      </c>
      <c r="X4252" s="7" t="str">
        <f>IF('My Races'!$H$2="All",Q4252,CONCATENATE(Q4252,N4252))</f>
        <v>Choose Race</v>
      </c>
    </row>
    <row r="4253" spans="1:24" hidden="1" x14ac:dyDescent="0.2">
      <c r="A4253" s="73" t="str">
        <f t="shared" si="703"/>
        <v/>
      </c>
      <c r="B4253" s="3" t="str">
        <f t="shared" si="701"/>
        <v/>
      </c>
      <c r="E4253" s="14" t="str">
        <f t="shared" si="702"/>
        <v/>
      </c>
      <c r="F4253" s="3">
        <f t="shared" si="709"/>
        <v>8</v>
      </c>
      <c r="G4253" s="3" t="str">
        <f t="shared" si="704"/>
        <v/>
      </c>
      <c r="H4253" s="3">
        <f t="shared" si="700"/>
        <v>0</v>
      </c>
      <c r="I4253" s="3" t="str">
        <f t="shared" si="705"/>
        <v/>
      </c>
      <c r="K4253" s="3">
        <f t="shared" si="706"/>
        <v>61</v>
      </c>
      <c r="L4253" s="3" t="str">
        <f t="shared" si="707"/>
        <v/>
      </c>
      <c r="N4253" s="48" t="s">
        <v>52</v>
      </c>
      <c r="O4253" s="57">
        <f t="shared" si="708"/>
        <v>1</v>
      </c>
      <c r="P4253" s="36"/>
      <c r="Q4253"/>
      <c r="R4253" s="37"/>
      <c r="S4253" s="185"/>
      <c r="T4253" s="62" t="str">
        <f>IF(N4253&lt;&gt;"Choose Race",VLOOKUP(Q4253,'Riders Names'!A$2:B$582,2,FALSE),"")</f>
        <v/>
      </c>
      <c r="U4253" s="45" t="str">
        <f>IF(P4253&gt;0,VLOOKUP(Q4253,'Riders Names'!A$2:B$582,1,FALSE),"")</f>
        <v/>
      </c>
      <c r="X4253" s="7" t="str">
        <f>IF('My Races'!$H$2="All",Q4253,CONCATENATE(Q4253,N4253))</f>
        <v>Choose Race</v>
      </c>
    </row>
    <row r="4254" spans="1:24" hidden="1" x14ac:dyDescent="0.2">
      <c r="A4254" s="73" t="str">
        <f t="shared" si="703"/>
        <v/>
      </c>
      <c r="B4254" s="3" t="str">
        <f t="shared" si="701"/>
        <v/>
      </c>
      <c r="E4254" s="14" t="str">
        <f t="shared" si="702"/>
        <v/>
      </c>
      <c r="F4254" s="3">
        <f t="shared" si="709"/>
        <v>8</v>
      </c>
      <c r="G4254" s="3" t="str">
        <f t="shared" si="704"/>
        <v/>
      </c>
      <c r="H4254" s="3">
        <f t="shared" si="700"/>
        <v>0</v>
      </c>
      <c r="I4254" s="3" t="str">
        <f t="shared" si="705"/>
        <v/>
      </c>
      <c r="K4254" s="3">
        <f t="shared" si="706"/>
        <v>61</v>
      </c>
      <c r="L4254" s="3" t="str">
        <f t="shared" si="707"/>
        <v/>
      </c>
      <c r="N4254" s="48" t="s">
        <v>52</v>
      </c>
      <c r="O4254" s="57">
        <f t="shared" si="708"/>
        <v>1</v>
      </c>
      <c r="P4254" s="36"/>
      <c r="Q4254"/>
      <c r="R4254" s="37"/>
      <c r="S4254" s="185"/>
      <c r="T4254" s="62" t="str">
        <f>IF(N4254&lt;&gt;"Choose Race",VLOOKUP(Q4254,'Riders Names'!A$2:B$582,2,FALSE),"")</f>
        <v/>
      </c>
      <c r="U4254" s="45" t="str">
        <f>IF(P4254&gt;0,VLOOKUP(Q4254,'Riders Names'!A$2:B$582,1,FALSE),"")</f>
        <v/>
      </c>
      <c r="X4254" s="7" t="str">
        <f>IF('My Races'!$H$2="All",Q4254,CONCATENATE(Q4254,N4254))</f>
        <v>Choose Race</v>
      </c>
    </row>
    <row r="4255" spans="1:24" hidden="1" x14ac:dyDescent="0.2">
      <c r="A4255" s="73" t="str">
        <f t="shared" si="703"/>
        <v/>
      </c>
      <c r="B4255" s="3" t="str">
        <f t="shared" si="701"/>
        <v/>
      </c>
      <c r="E4255" s="14" t="str">
        <f t="shared" si="702"/>
        <v/>
      </c>
      <c r="F4255" s="3">
        <f t="shared" si="709"/>
        <v>8</v>
      </c>
      <c r="G4255" s="3" t="str">
        <f t="shared" si="704"/>
        <v/>
      </c>
      <c r="H4255" s="3">
        <f t="shared" si="700"/>
        <v>0</v>
      </c>
      <c r="I4255" s="3" t="str">
        <f t="shared" si="705"/>
        <v/>
      </c>
      <c r="K4255" s="3">
        <f t="shared" si="706"/>
        <v>61</v>
      </c>
      <c r="L4255" s="3" t="str">
        <f t="shared" si="707"/>
        <v/>
      </c>
      <c r="N4255" s="48" t="s">
        <v>52</v>
      </c>
      <c r="O4255" s="57">
        <f t="shared" si="708"/>
        <v>1</v>
      </c>
      <c r="P4255" s="36"/>
      <c r="Q4255"/>
      <c r="R4255" s="37"/>
      <c r="S4255" s="185"/>
      <c r="T4255" s="62" t="str">
        <f>IF(N4255&lt;&gt;"Choose Race",VLOOKUP(Q4255,'Riders Names'!A$2:B$582,2,FALSE),"")</f>
        <v/>
      </c>
      <c r="U4255" s="45" t="str">
        <f>IF(P4255&gt;0,VLOOKUP(Q4255,'Riders Names'!A$2:B$582,1,FALSE),"")</f>
        <v/>
      </c>
      <c r="X4255" s="7" t="str">
        <f>IF('My Races'!$H$2="All",Q4255,CONCATENATE(Q4255,N4255))</f>
        <v>Choose Race</v>
      </c>
    </row>
    <row r="4256" spans="1:24" hidden="1" x14ac:dyDescent="0.2">
      <c r="A4256" s="73" t="str">
        <f t="shared" si="703"/>
        <v/>
      </c>
      <c r="B4256" s="3" t="str">
        <f t="shared" si="701"/>
        <v/>
      </c>
      <c r="E4256" s="14" t="str">
        <f t="shared" si="702"/>
        <v/>
      </c>
      <c r="F4256" s="3">
        <f t="shared" si="709"/>
        <v>8</v>
      </c>
      <c r="G4256" s="3" t="str">
        <f t="shared" si="704"/>
        <v/>
      </c>
      <c r="H4256" s="3">
        <f t="shared" si="700"/>
        <v>0</v>
      </c>
      <c r="I4256" s="3" t="str">
        <f t="shared" si="705"/>
        <v/>
      </c>
      <c r="K4256" s="3">
        <f t="shared" si="706"/>
        <v>61</v>
      </c>
      <c r="L4256" s="3" t="str">
        <f t="shared" si="707"/>
        <v/>
      </c>
      <c r="N4256" s="48" t="s">
        <v>52</v>
      </c>
      <c r="O4256" s="57">
        <f t="shared" si="708"/>
        <v>1</v>
      </c>
      <c r="P4256" s="36"/>
      <c r="Q4256"/>
      <c r="R4256" s="37"/>
      <c r="S4256" s="185"/>
      <c r="T4256" s="62" t="str">
        <f>IF(N4256&lt;&gt;"Choose Race",VLOOKUP(Q4256,'Riders Names'!A$2:B$582,2,FALSE),"")</f>
        <v/>
      </c>
      <c r="U4256" s="45" t="str">
        <f>IF(P4256&gt;0,VLOOKUP(Q4256,'Riders Names'!A$2:B$582,1,FALSE),"")</f>
        <v/>
      </c>
      <c r="X4256" s="7" t="str">
        <f>IF('My Races'!$H$2="All",Q4256,CONCATENATE(Q4256,N4256))</f>
        <v>Choose Race</v>
      </c>
    </row>
    <row r="4257" spans="1:24" hidden="1" x14ac:dyDescent="0.2">
      <c r="A4257" s="73" t="str">
        <f t="shared" si="703"/>
        <v/>
      </c>
      <c r="B4257" s="3" t="str">
        <f t="shared" si="701"/>
        <v/>
      </c>
      <c r="E4257" s="14" t="str">
        <f t="shared" si="702"/>
        <v/>
      </c>
      <c r="F4257" s="3">
        <f t="shared" si="709"/>
        <v>8</v>
      </c>
      <c r="G4257" s="3" t="str">
        <f t="shared" si="704"/>
        <v/>
      </c>
      <c r="H4257" s="3">
        <f t="shared" si="700"/>
        <v>0</v>
      </c>
      <c r="I4257" s="3" t="str">
        <f t="shared" si="705"/>
        <v/>
      </c>
      <c r="K4257" s="3">
        <f t="shared" si="706"/>
        <v>61</v>
      </c>
      <c r="L4257" s="3" t="str">
        <f t="shared" si="707"/>
        <v/>
      </c>
      <c r="N4257" s="48" t="s">
        <v>52</v>
      </c>
      <c r="O4257" s="57">
        <f t="shared" si="708"/>
        <v>1</v>
      </c>
      <c r="P4257" s="36"/>
      <c r="Q4257"/>
      <c r="R4257" s="37"/>
      <c r="S4257" s="185"/>
      <c r="T4257" s="62" t="str">
        <f>IF(N4257&lt;&gt;"Choose Race",VLOOKUP(Q4257,'Riders Names'!A$2:B$582,2,FALSE),"")</f>
        <v/>
      </c>
      <c r="U4257" s="45" t="str">
        <f>IF(P4257&gt;0,VLOOKUP(Q4257,'Riders Names'!A$2:B$582,1,FALSE),"")</f>
        <v/>
      </c>
      <c r="X4257" s="7" t="str">
        <f>IF('My Races'!$H$2="All",Q4257,CONCATENATE(Q4257,N4257))</f>
        <v>Choose Race</v>
      </c>
    </row>
    <row r="4258" spans="1:24" hidden="1" x14ac:dyDescent="0.2">
      <c r="A4258" s="73" t="str">
        <f t="shared" si="703"/>
        <v/>
      </c>
      <c r="B4258" s="3" t="str">
        <f t="shared" si="701"/>
        <v/>
      </c>
      <c r="E4258" s="14" t="str">
        <f t="shared" si="702"/>
        <v/>
      </c>
      <c r="F4258" s="3">
        <f t="shared" si="709"/>
        <v>8</v>
      </c>
      <c r="G4258" s="3" t="str">
        <f t="shared" si="704"/>
        <v/>
      </c>
      <c r="H4258" s="3">
        <f t="shared" si="700"/>
        <v>0</v>
      </c>
      <c r="I4258" s="3" t="str">
        <f t="shared" si="705"/>
        <v/>
      </c>
      <c r="K4258" s="3">
        <f t="shared" si="706"/>
        <v>61</v>
      </c>
      <c r="L4258" s="3" t="str">
        <f t="shared" si="707"/>
        <v/>
      </c>
      <c r="N4258" s="48" t="s">
        <v>52</v>
      </c>
      <c r="O4258" s="57">
        <f t="shared" si="708"/>
        <v>1</v>
      </c>
      <c r="P4258" s="36"/>
      <c r="Q4258"/>
      <c r="R4258" s="37"/>
      <c r="S4258" s="185"/>
      <c r="T4258" s="62" t="str">
        <f>IF(N4258&lt;&gt;"Choose Race",VLOOKUP(Q4258,'Riders Names'!A$2:B$582,2,FALSE),"")</f>
        <v/>
      </c>
      <c r="U4258" s="45" t="str">
        <f>IF(P4258&gt;0,VLOOKUP(Q4258,'Riders Names'!A$2:B$582,1,FALSE),"")</f>
        <v/>
      </c>
      <c r="X4258" s="7" t="str">
        <f>IF('My Races'!$H$2="All",Q4258,CONCATENATE(Q4258,N4258))</f>
        <v>Choose Race</v>
      </c>
    </row>
    <row r="4259" spans="1:24" hidden="1" x14ac:dyDescent="0.2">
      <c r="A4259" s="73" t="str">
        <f t="shared" si="703"/>
        <v/>
      </c>
      <c r="B4259" s="3" t="str">
        <f t="shared" si="701"/>
        <v/>
      </c>
      <c r="E4259" s="14" t="str">
        <f t="shared" si="702"/>
        <v/>
      </c>
      <c r="F4259" s="3">
        <f t="shared" si="709"/>
        <v>8</v>
      </c>
      <c r="G4259" s="3" t="str">
        <f t="shared" si="704"/>
        <v/>
      </c>
      <c r="H4259" s="3">
        <f t="shared" ref="H4259:H4322" si="710">IF(AND(N4259=$AA$11,P4259=$AE$11),H4258+1,H4258)</f>
        <v>0</v>
      </c>
      <c r="I4259" s="3" t="str">
        <f t="shared" si="705"/>
        <v/>
      </c>
      <c r="K4259" s="3">
        <f t="shared" si="706"/>
        <v>61</v>
      </c>
      <c r="L4259" s="3" t="str">
        <f t="shared" si="707"/>
        <v/>
      </c>
      <c r="N4259" s="48" t="s">
        <v>52</v>
      </c>
      <c r="O4259" s="57">
        <f t="shared" si="708"/>
        <v>1</v>
      </c>
      <c r="P4259" s="36"/>
      <c r="Q4259"/>
      <c r="R4259" s="37"/>
      <c r="S4259" s="185"/>
      <c r="T4259" s="62" t="str">
        <f>IF(N4259&lt;&gt;"Choose Race",VLOOKUP(Q4259,'Riders Names'!A$2:B$582,2,FALSE),"")</f>
        <v/>
      </c>
      <c r="U4259" s="45" t="str">
        <f>IF(P4259&gt;0,VLOOKUP(Q4259,'Riders Names'!A$2:B$582,1,FALSE),"")</f>
        <v/>
      </c>
      <c r="X4259" s="7" t="str">
        <f>IF('My Races'!$H$2="All",Q4259,CONCATENATE(Q4259,N4259))</f>
        <v>Choose Race</v>
      </c>
    </row>
    <row r="4260" spans="1:24" hidden="1" x14ac:dyDescent="0.2">
      <c r="A4260" s="73" t="str">
        <f t="shared" si="703"/>
        <v/>
      </c>
      <c r="B4260" s="3" t="str">
        <f t="shared" si="701"/>
        <v/>
      </c>
      <c r="E4260" s="14" t="str">
        <f t="shared" si="702"/>
        <v/>
      </c>
      <c r="F4260" s="3">
        <f t="shared" si="709"/>
        <v>8</v>
      </c>
      <c r="G4260" s="3" t="str">
        <f t="shared" si="704"/>
        <v/>
      </c>
      <c r="H4260" s="3">
        <f t="shared" si="710"/>
        <v>0</v>
      </c>
      <c r="I4260" s="3" t="str">
        <f t="shared" si="705"/>
        <v/>
      </c>
      <c r="K4260" s="3">
        <f t="shared" si="706"/>
        <v>61</v>
      </c>
      <c r="L4260" s="3" t="str">
        <f t="shared" si="707"/>
        <v/>
      </c>
      <c r="N4260" s="48" t="s">
        <v>52</v>
      </c>
      <c r="O4260" s="57">
        <f t="shared" si="708"/>
        <v>1</v>
      </c>
      <c r="P4260" s="36"/>
      <c r="Q4260"/>
      <c r="R4260" s="37"/>
      <c r="S4260" s="185"/>
      <c r="T4260" s="62" t="str">
        <f>IF(N4260&lt;&gt;"Choose Race",VLOOKUP(Q4260,'Riders Names'!A$2:B$582,2,FALSE),"")</f>
        <v/>
      </c>
      <c r="U4260" s="45" t="str">
        <f>IF(P4260&gt;0,VLOOKUP(Q4260,'Riders Names'!A$2:B$582,1,FALSE),"")</f>
        <v/>
      </c>
      <c r="X4260" s="7" t="str">
        <f>IF('My Races'!$H$2="All",Q4260,CONCATENATE(Q4260,N4260))</f>
        <v>Choose Race</v>
      </c>
    </row>
    <row r="4261" spans="1:24" hidden="1" x14ac:dyDescent="0.2">
      <c r="A4261" s="73" t="str">
        <f t="shared" si="703"/>
        <v/>
      </c>
      <c r="B4261" s="3" t="str">
        <f t="shared" si="701"/>
        <v/>
      </c>
      <c r="E4261" s="14" t="str">
        <f t="shared" si="702"/>
        <v/>
      </c>
      <c r="F4261" s="3">
        <f t="shared" si="709"/>
        <v>8</v>
      </c>
      <c r="G4261" s="3" t="str">
        <f t="shared" si="704"/>
        <v/>
      </c>
      <c r="H4261" s="3">
        <f t="shared" si="710"/>
        <v>0</v>
      </c>
      <c r="I4261" s="3" t="str">
        <f t="shared" si="705"/>
        <v/>
      </c>
      <c r="K4261" s="3">
        <f t="shared" si="706"/>
        <v>61</v>
      </c>
      <c r="L4261" s="3" t="str">
        <f t="shared" si="707"/>
        <v/>
      </c>
      <c r="N4261" s="48" t="s">
        <v>52</v>
      </c>
      <c r="O4261" s="57">
        <f t="shared" si="708"/>
        <v>1</v>
      </c>
      <c r="P4261" s="36"/>
      <c r="Q4261"/>
      <c r="R4261" s="37"/>
      <c r="S4261" s="185"/>
      <c r="T4261" s="62" t="str">
        <f>IF(N4261&lt;&gt;"Choose Race",VLOOKUP(Q4261,'Riders Names'!A$2:B$582,2,FALSE),"")</f>
        <v/>
      </c>
      <c r="U4261" s="45" t="str">
        <f>IF(P4261&gt;0,VLOOKUP(Q4261,'Riders Names'!A$2:B$582,1,FALSE),"")</f>
        <v/>
      </c>
      <c r="X4261" s="7" t="str">
        <f>IF('My Races'!$H$2="All",Q4261,CONCATENATE(Q4261,N4261))</f>
        <v>Choose Race</v>
      </c>
    </row>
    <row r="4262" spans="1:24" hidden="1" x14ac:dyDescent="0.2">
      <c r="A4262" s="73" t="str">
        <f t="shared" si="703"/>
        <v/>
      </c>
      <c r="B4262" s="3" t="str">
        <f t="shared" si="701"/>
        <v/>
      </c>
      <c r="E4262" s="14" t="str">
        <f t="shared" si="702"/>
        <v/>
      </c>
      <c r="F4262" s="3">
        <f t="shared" si="709"/>
        <v>8</v>
      </c>
      <c r="G4262" s="3" t="str">
        <f t="shared" si="704"/>
        <v/>
      </c>
      <c r="H4262" s="3">
        <f t="shared" si="710"/>
        <v>0</v>
      </c>
      <c r="I4262" s="3" t="str">
        <f t="shared" si="705"/>
        <v/>
      </c>
      <c r="K4262" s="3">
        <f t="shared" si="706"/>
        <v>61</v>
      </c>
      <c r="L4262" s="3" t="str">
        <f t="shared" si="707"/>
        <v/>
      </c>
      <c r="N4262" s="48" t="s">
        <v>52</v>
      </c>
      <c r="O4262" s="57">
        <f t="shared" si="708"/>
        <v>1</v>
      </c>
      <c r="P4262" s="36"/>
      <c r="Q4262"/>
      <c r="R4262" s="37"/>
      <c r="S4262" s="185"/>
      <c r="T4262" s="62" t="str">
        <f>IF(N4262&lt;&gt;"Choose Race",VLOOKUP(Q4262,'Riders Names'!A$2:B$582,2,FALSE),"")</f>
        <v/>
      </c>
      <c r="U4262" s="45" t="str">
        <f>IF(P4262&gt;0,VLOOKUP(Q4262,'Riders Names'!A$2:B$582,1,FALSE),"")</f>
        <v/>
      </c>
      <c r="X4262" s="7" t="str">
        <f>IF('My Races'!$H$2="All",Q4262,CONCATENATE(Q4262,N4262))</f>
        <v>Choose Race</v>
      </c>
    </row>
    <row r="4263" spans="1:24" hidden="1" x14ac:dyDescent="0.2">
      <c r="A4263" s="73" t="str">
        <f t="shared" si="703"/>
        <v/>
      </c>
      <c r="B4263" s="3" t="str">
        <f t="shared" si="701"/>
        <v/>
      </c>
      <c r="E4263" s="14" t="str">
        <f t="shared" si="702"/>
        <v/>
      </c>
      <c r="F4263" s="3">
        <f t="shared" si="709"/>
        <v>8</v>
      </c>
      <c r="G4263" s="3" t="str">
        <f t="shared" si="704"/>
        <v/>
      </c>
      <c r="H4263" s="3">
        <f t="shared" si="710"/>
        <v>0</v>
      </c>
      <c r="I4263" s="3" t="str">
        <f t="shared" si="705"/>
        <v/>
      </c>
      <c r="K4263" s="3">
        <f t="shared" si="706"/>
        <v>61</v>
      </c>
      <c r="L4263" s="3" t="str">
        <f t="shared" si="707"/>
        <v/>
      </c>
      <c r="N4263" s="48" t="s">
        <v>52</v>
      </c>
      <c r="O4263" s="57">
        <f t="shared" si="708"/>
        <v>1</v>
      </c>
      <c r="P4263" s="36"/>
      <c r="Q4263"/>
      <c r="R4263" s="37"/>
      <c r="S4263" s="185"/>
      <c r="T4263" s="62" t="str">
        <f>IF(N4263&lt;&gt;"Choose Race",VLOOKUP(Q4263,'Riders Names'!A$2:B$582,2,FALSE),"")</f>
        <v/>
      </c>
      <c r="U4263" s="45" t="str">
        <f>IF(P4263&gt;0,VLOOKUP(Q4263,'Riders Names'!A$2:B$582,1,FALSE),"")</f>
        <v/>
      </c>
      <c r="X4263" s="7" t="str">
        <f>IF('My Races'!$H$2="All",Q4263,CONCATENATE(Q4263,N4263))</f>
        <v>Choose Race</v>
      </c>
    </row>
    <row r="4264" spans="1:24" hidden="1" x14ac:dyDescent="0.2">
      <c r="A4264" s="73" t="str">
        <f t="shared" si="703"/>
        <v/>
      </c>
      <c r="B4264" s="3" t="str">
        <f t="shared" si="701"/>
        <v/>
      </c>
      <c r="E4264" s="14" t="str">
        <f t="shared" si="702"/>
        <v/>
      </c>
      <c r="F4264" s="3">
        <f t="shared" si="709"/>
        <v>8</v>
      </c>
      <c r="G4264" s="3" t="str">
        <f t="shared" si="704"/>
        <v/>
      </c>
      <c r="H4264" s="3">
        <f t="shared" si="710"/>
        <v>0</v>
      </c>
      <c r="I4264" s="3" t="str">
        <f t="shared" si="705"/>
        <v/>
      </c>
      <c r="K4264" s="3">
        <f t="shared" si="706"/>
        <v>61</v>
      </c>
      <c r="L4264" s="3" t="str">
        <f t="shared" si="707"/>
        <v/>
      </c>
      <c r="N4264" s="48" t="s">
        <v>52</v>
      </c>
      <c r="O4264" s="57">
        <f t="shared" si="708"/>
        <v>1</v>
      </c>
      <c r="P4264" s="36"/>
      <c r="Q4264"/>
      <c r="R4264" s="37"/>
      <c r="S4264" s="185"/>
      <c r="T4264" s="62" t="str">
        <f>IF(N4264&lt;&gt;"Choose Race",VLOOKUP(Q4264,'Riders Names'!A$2:B$582,2,FALSE),"")</f>
        <v/>
      </c>
      <c r="U4264" s="45" t="str">
        <f>IF(P4264&gt;0,VLOOKUP(Q4264,'Riders Names'!A$2:B$582,1,FALSE),"")</f>
        <v/>
      </c>
      <c r="X4264" s="7" t="str">
        <f>IF('My Races'!$H$2="All",Q4264,CONCATENATE(Q4264,N4264))</f>
        <v>Choose Race</v>
      </c>
    </row>
    <row r="4265" spans="1:24" hidden="1" x14ac:dyDescent="0.2">
      <c r="A4265" s="73" t="str">
        <f t="shared" si="703"/>
        <v/>
      </c>
      <c r="B4265" s="3" t="str">
        <f t="shared" si="701"/>
        <v/>
      </c>
      <c r="E4265" s="14" t="str">
        <f t="shared" si="702"/>
        <v/>
      </c>
      <c r="F4265" s="3">
        <f t="shared" si="709"/>
        <v>8</v>
      </c>
      <c r="G4265" s="3" t="str">
        <f t="shared" si="704"/>
        <v/>
      </c>
      <c r="H4265" s="3">
        <f t="shared" si="710"/>
        <v>0</v>
      </c>
      <c r="I4265" s="3" t="str">
        <f t="shared" si="705"/>
        <v/>
      </c>
      <c r="K4265" s="3">
        <f t="shared" si="706"/>
        <v>61</v>
      </c>
      <c r="L4265" s="3" t="str">
        <f t="shared" si="707"/>
        <v/>
      </c>
      <c r="N4265" s="48" t="s">
        <v>52</v>
      </c>
      <c r="O4265" s="57">
        <f t="shared" si="708"/>
        <v>1</v>
      </c>
      <c r="P4265" s="36"/>
      <c r="Q4265"/>
      <c r="R4265" s="37"/>
      <c r="S4265" s="185"/>
      <c r="T4265" s="62" t="str">
        <f>IF(N4265&lt;&gt;"Choose Race",VLOOKUP(Q4265,'Riders Names'!A$2:B$582,2,FALSE),"")</f>
        <v/>
      </c>
      <c r="U4265" s="45" t="str">
        <f>IF(P4265&gt;0,VLOOKUP(Q4265,'Riders Names'!A$2:B$582,1,FALSE),"")</f>
        <v/>
      </c>
      <c r="X4265" s="7" t="str">
        <f>IF('My Races'!$H$2="All",Q4265,CONCATENATE(Q4265,N4265))</f>
        <v>Choose Race</v>
      </c>
    </row>
    <row r="4266" spans="1:24" hidden="1" x14ac:dyDescent="0.2">
      <c r="A4266" s="73" t="str">
        <f t="shared" si="703"/>
        <v/>
      </c>
      <c r="B4266" s="3" t="str">
        <f t="shared" si="701"/>
        <v/>
      </c>
      <c r="E4266" s="14" t="str">
        <f t="shared" si="702"/>
        <v/>
      </c>
      <c r="F4266" s="3">
        <f t="shared" si="709"/>
        <v>8</v>
      </c>
      <c r="G4266" s="3" t="str">
        <f t="shared" si="704"/>
        <v/>
      </c>
      <c r="H4266" s="3">
        <f t="shared" si="710"/>
        <v>0</v>
      </c>
      <c r="I4266" s="3" t="str">
        <f t="shared" si="705"/>
        <v/>
      </c>
      <c r="K4266" s="3">
        <f t="shared" si="706"/>
        <v>61</v>
      </c>
      <c r="L4266" s="3" t="str">
        <f t="shared" si="707"/>
        <v/>
      </c>
      <c r="N4266" s="48" t="s">
        <v>52</v>
      </c>
      <c r="O4266" s="57">
        <f t="shared" si="708"/>
        <v>1</v>
      </c>
      <c r="P4266" s="36"/>
      <c r="Q4266"/>
      <c r="R4266" s="37"/>
      <c r="S4266" s="185"/>
      <c r="T4266" s="62" t="str">
        <f>IF(N4266&lt;&gt;"Choose Race",VLOOKUP(Q4266,'Riders Names'!A$2:B$582,2,FALSE),"")</f>
        <v/>
      </c>
      <c r="U4266" s="45" t="str">
        <f>IF(P4266&gt;0,VLOOKUP(Q4266,'Riders Names'!A$2:B$582,1,FALSE),"")</f>
        <v/>
      </c>
      <c r="X4266" s="7" t="str">
        <f>IF('My Races'!$H$2="All",Q4266,CONCATENATE(Q4266,N4266))</f>
        <v>Choose Race</v>
      </c>
    </row>
    <row r="4267" spans="1:24" hidden="1" x14ac:dyDescent="0.2">
      <c r="A4267" s="73" t="str">
        <f t="shared" si="703"/>
        <v/>
      </c>
      <c r="B4267" s="3" t="str">
        <f t="shared" si="701"/>
        <v/>
      </c>
      <c r="E4267" s="14" t="str">
        <f t="shared" si="702"/>
        <v/>
      </c>
      <c r="F4267" s="3">
        <f t="shared" si="709"/>
        <v>8</v>
      </c>
      <c r="G4267" s="3" t="str">
        <f t="shared" si="704"/>
        <v/>
      </c>
      <c r="H4267" s="3">
        <f t="shared" si="710"/>
        <v>0</v>
      </c>
      <c r="I4267" s="3" t="str">
        <f t="shared" si="705"/>
        <v/>
      </c>
      <c r="K4267" s="3">
        <f t="shared" si="706"/>
        <v>61</v>
      </c>
      <c r="L4267" s="3" t="str">
        <f t="shared" si="707"/>
        <v/>
      </c>
      <c r="N4267" s="48" t="s">
        <v>52</v>
      </c>
      <c r="O4267" s="57">
        <f t="shared" si="708"/>
        <v>1</v>
      </c>
      <c r="P4267" s="36"/>
      <c r="Q4267"/>
      <c r="R4267" s="37"/>
      <c r="S4267" s="185"/>
      <c r="T4267" s="62" t="str">
        <f>IF(N4267&lt;&gt;"Choose Race",VLOOKUP(Q4267,'Riders Names'!A$2:B$582,2,FALSE),"")</f>
        <v/>
      </c>
      <c r="U4267" s="45" t="str">
        <f>IF(P4267&gt;0,VLOOKUP(Q4267,'Riders Names'!A$2:B$582,1,FALSE),"")</f>
        <v/>
      </c>
      <c r="X4267" s="7" t="str">
        <f>IF('My Races'!$H$2="All",Q4267,CONCATENATE(Q4267,N4267))</f>
        <v>Choose Race</v>
      </c>
    </row>
    <row r="4268" spans="1:24" hidden="1" x14ac:dyDescent="0.2">
      <c r="A4268" s="73" t="str">
        <f t="shared" si="703"/>
        <v/>
      </c>
      <c r="B4268" s="3" t="str">
        <f t="shared" si="701"/>
        <v/>
      </c>
      <c r="E4268" s="14" t="str">
        <f t="shared" si="702"/>
        <v/>
      </c>
      <c r="F4268" s="3">
        <f t="shared" si="709"/>
        <v>8</v>
      </c>
      <c r="G4268" s="3" t="str">
        <f t="shared" si="704"/>
        <v/>
      </c>
      <c r="H4268" s="3">
        <f t="shared" si="710"/>
        <v>0</v>
      </c>
      <c r="I4268" s="3" t="str">
        <f t="shared" si="705"/>
        <v/>
      </c>
      <c r="K4268" s="3">
        <f t="shared" si="706"/>
        <v>61</v>
      </c>
      <c r="L4268" s="3" t="str">
        <f t="shared" si="707"/>
        <v/>
      </c>
      <c r="N4268" s="48" t="s">
        <v>52</v>
      </c>
      <c r="O4268" s="57">
        <f t="shared" si="708"/>
        <v>1</v>
      </c>
      <c r="P4268" s="36"/>
      <c r="Q4268"/>
      <c r="R4268" s="37"/>
      <c r="S4268" s="185"/>
      <c r="T4268" s="62" t="str">
        <f>IF(N4268&lt;&gt;"Choose Race",VLOOKUP(Q4268,'Riders Names'!A$2:B$582,2,FALSE),"")</f>
        <v/>
      </c>
      <c r="U4268" s="45" t="str">
        <f>IF(P4268&gt;0,VLOOKUP(Q4268,'Riders Names'!A$2:B$582,1,FALSE),"")</f>
        <v/>
      </c>
      <c r="X4268" s="7" t="str">
        <f>IF('My Races'!$H$2="All",Q4268,CONCATENATE(Q4268,N4268))</f>
        <v>Choose Race</v>
      </c>
    </row>
    <row r="4269" spans="1:24" hidden="1" x14ac:dyDescent="0.2">
      <c r="A4269" s="73" t="str">
        <f t="shared" si="703"/>
        <v/>
      </c>
      <c r="B4269" s="3" t="str">
        <f t="shared" si="701"/>
        <v/>
      </c>
      <c r="E4269" s="14" t="str">
        <f t="shared" si="702"/>
        <v/>
      </c>
      <c r="F4269" s="3">
        <f t="shared" si="709"/>
        <v>8</v>
      </c>
      <c r="G4269" s="3" t="str">
        <f t="shared" si="704"/>
        <v/>
      </c>
      <c r="H4269" s="3">
        <f t="shared" si="710"/>
        <v>0</v>
      </c>
      <c r="I4269" s="3" t="str">
        <f t="shared" si="705"/>
        <v/>
      </c>
      <c r="K4269" s="3">
        <f t="shared" si="706"/>
        <v>61</v>
      </c>
      <c r="L4269" s="3" t="str">
        <f t="shared" si="707"/>
        <v/>
      </c>
      <c r="N4269" s="48" t="s">
        <v>52</v>
      </c>
      <c r="O4269" s="57">
        <f t="shared" si="708"/>
        <v>1</v>
      </c>
      <c r="P4269" s="36"/>
      <c r="Q4269"/>
      <c r="R4269" s="37"/>
      <c r="S4269" s="185"/>
      <c r="T4269" s="62" t="str">
        <f>IF(N4269&lt;&gt;"Choose Race",VLOOKUP(Q4269,'Riders Names'!A$2:B$582,2,FALSE),"")</f>
        <v/>
      </c>
      <c r="U4269" s="45" t="str">
        <f>IF(P4269&gt;0,VLOOKUP(Q4269,'Riders Names'!A$2:B$582,1,FALSE),"")</f>
        <v/>
      </c>
      <c r="X4269" s="7" t="str">
        <f>IF('My Races'!$H$2="All",Q4269,CONCATENATE(Q4269,N4269))</f>
        <v>Choose Race</v>
      </c>
    </row>
    <row r="4270" spans="1:24" hidden="1" x14ac:dyDescent="0.2">
      <c r="A4270" s="73" t="str">
        <f t="shared" si="703"/>
        <v/>
      </c>
      <c r="B4270" s="3" t="str">
        <f t="shared" si="701"/>
        <v/>
      </c>
      <c r="E4270" s="14" t="str">
        <f t="shared" si="702"/>
        <v/>
      </c>
      <c r="F4270" s="3">
        <f t="shared" si="709"/>
        <v>8</v>
      </c>
      <c r="G4270" s="3" t="str">
        <f t="shared" si="704"/>
        <v/>
      </c>
      <c r="H4270" s="3">
        <f t="shared" si="710"/>
        <v>0</v>
      </c>
      <c r="I4270" s="3" t="str">
        <f t="shared" si="705"/>
        <v/>
      </c>
      <c r="K4270" s="3">
        <f t="shared" si="706"/>
        <v>61</v>
      </c>
      <c r="L4270" s="3" t="str">
        <f t="shared" si="707"/>
        <v/>
      </c>
      <c r="N4270" s="48" t="s">
        <v>52</v>
      </c>
      <c r="O4270" s="57">
        <f t="shared" si="708"/>
        <v>1</v>
      </c>
      <c r="P4270" s="36"/>
      <c r="Q4270"/>
      <c r="R4270" s="37"/>
      <c r="S4270" s="185"/>
      <c r="T4270" s="62" t="str">
        <f>IF(N4270&lt;&gt;"Choose Race",VLOOKUP(Q4270,'Riders Names'!A$2:B$582,2,FALSE),"")</f>
        <v/>
      </c>
      <c r="U4270" s="45" t="str">
        <f>IF(P4270&gt;0,VLOOKUP(Q4270,'Riders Names'!A$2:B$582,1,FALSE),"")</f>
        <v/>
      </c>
      <c r="X4270" s="7" t="str">
        <f>IF('My Races'!$H$2="All",Q4270,CONCATENATE(Q4270,N4270))</f>
        <v>Choose Race</v>
      </c>
    </row>
    <row r="4271" spans="1:24" hidden="1" x14ac:dyDescent="0.2">
      <c r="A4271" s="73" t="str">
        <f t="shared" si="703"/>
        <v/>
      </c>
      <c r="B4271" s="3" t="str">
        <f t="shared" si="701"/>
        <v/>
      </c>
      <c r="E4271" s="14" t="str">
        <f t="shared" si="702"/>
        <v/>
      </c>
      <c r="F4271" s="3">
        <f t="shared" si="709"/>
        <v>8</v>
      </c>
      <c r="G4271" s="3" t="str">
        <f t="shared" si="704"/>
        <v/>
      </c>
      <c r="H4271" s="3">
        <f t="shared" si="710"/>
        <v>0</v>
      </c>
      <c r="I4271" s="3" t="str">
        <f t="shared" si="705"/>
        <v/>
      </c>
      <c r="K4271" s="3">
        <f t="shared" si="706"/>
        <v>61</v>
      </c>
      <c r="L4271" s="3" t="str">
        <f t="shared" si="707"/>
        <v/>
      </c>
      <c r="N4271" s="48" t="s">
        <v>52</v>
      </c>
      <c r="O4271" s="57">
        <f t="shared" si="708"/>
        <v>1</v>
      </c>
      <c r="P4271" s="36"/>
      <c r="Q4271"/>
      <c r="R4271" s="37"/>
      <c r="S4271" s="185"/>
      <c r="T4271" s="62" t="str">
        <f>IF(N4271&lt;&gt;"Choose Race",VLOOKUP(Q4271,'Riders Names'!A$2:B$582,2,FALSE),"")</f>
        <v/>
      </c>
      <c r="U4271" s="45" t="str">
        <f>IF(P4271&gt;0,VLOOKUP(Q4271,'Riders Names'!A$2:B$582,1,FALSE),"")</f>
        <v/>
      </c>
      <c r="X4271" s="7" t="str">
        <f>IF('My Races'!$H$2="All",Q4271,CONCATENATE(Q4271,N4271))</f>
        <v>Choose Race</v>
      </c>
    </row>
    <row r="4272" spans="1:24" hidden="1" x14ac:dyDescent="0.2">
      <c r="A4272" s="73" t="str">
        <f t="shared" si="703"/>
        <v/>
      </c>
      <c r="B4272" s="3" t="str">
        <f t="shared" si="701"/>
        <v/>
      </c>
      <c r="E4272" s="14" t="str">
        <f t="shared" si="702"/>
        <v/>
      </c>
      <c r="F4272" s="3">
        <f t="shared" si="709"/>
        <v>8</v>
      </c>
      <c r="G4272" s="3" t="str">
        <f t="shared" si="704"/>
        <v/>
      </c>
      <c r="H4272" s="3">
        <f t="shared" si="710"/>
        <v>0</v>
      </c>
      <c r="I4272" s="3" t="str">
        <f t="shared" si="705"/>
        <v/>
      </c>
      <c r="K4272" s="3">
        <f t="shared" si="706"/>
        <v>61</v>
      </c>
      <c r="L4272" s="3" t="str">
        <f t="shared" si="707"/>
        <v/>
      </c>
      <c r="N4272" s="48" t="s">
        <v>52</v>
      </c>
      <c r="O4272" s="57">
        <f t="shared" si="708"/>
        <v>1</v>
      </c>
      <c r="P4272" s="36"/>
      <c r="Q4272"/>
      <c r="R4272" s="37"/>
      <c r="S4272" s="185"/>
      <c r="T4272" s="62" t="str">
        <f>IF(N4272&lt;&gt;"Choose Race",VLOOKUP(Q4272,'Riders Names'!A$2:B$582,2,FALSE),"")</f>
        <v/>
      </c>
      <c r="U4272" s="45" t="str">
        <f>IF(P4272&gt;0,VLOOKUP(Q4272,'Riders Names'!A$2:B$582,1,FALSE),"")</f>
        <v/>
      </c>
      <c r="X4272" s="7" t="str">
        <f>IF('My Races'!$H$2="All",Q4272,CONCATENATE(Q4272,N4272))</f>
        <v>Choose Race</v>
      </c>
    </row>
    <row r="4273" spans="1:24" hidden="1" x14ac:dyDescent="0.2">
      <c r="A4273" s="73" t="str">
        <f t="shared" si="703"/>
        <v/>
      </c>
      <c r="B4273" s="3" t="str">
        <f t="shared" si="701"/>
        <v/>
      </c>
      <c r="E4273" s="14" t="str">
        <f t="shared" si="702"/>
        <v/>
      </c>
      <c r="F4273" s="3">
        <f t="shared" si="709"/>
        <v>8</v>
      </c>
      <c r="G4273" s="3" t="str">
        <f t="shared" si="704"/>
        <v/>
      </c>
      <c r="H4273" s="3">
        <f t="shared" si="710"/>
        <v>0</v>
      </c>
      <c r="I4273" s="3" t="str">
        <f t="shared" si="705"/>
        <v/>
      </c>
      <c r="K4273" s="3">
        <f t="shared" si="706"/>
        <v>61</v>
      </c>
      <c r="L4273" s="3" t="str">
        <f t="shared" si="707"/>
        <v/>
      </c>
      <c r="N4273" s="48" t="s">
        <v>52</v>
      </c>
      <c r="O4273" s="57">
        <f t="shared" si="708"/>
        <v>1</v>
      </c>
      <c r="P4273" s="36"/>
      <c r="Q4273"/>
      <c r="R4273" s="37"/>
      <c r="S4273" s="185"/>
      <c r="T4273" s="62" t="str">
        <f>IF(N4273&lt;&gt;"Choose Race",VLOOKUP(Q4273,'Riders Names'!A$2:B$582,2,FALSE),"")</f>
        <v/>
      </c>
      <c r="U4273" s="45" t="str">
        <f>IF(P4273&gt;0,VLOOKUP(Q4273,'Riders Names'!A$2:B$582,1,FALSE),"")</f>
        <v/>
      </c>
      <c r="X4273" s="7" t="str">
        <f>IF('My Races'!$H$2="All",Q4273,CONCATENATE(Q4273,N4273))</f>
        <v>Choose Race</v>
      </c>
    </row>
    <row r="4274" spans="1:24" hidden="1" x14ac:dyDescent="0.2">
      <c r="A4274" s="73" t="str">
        <f t="shared" si="703"/>
        <v/>
      </c>
      <c r="B4274" s="3" t="str">
        <f t="shared" si="701"/>
        <v/>
      </c>
      <c r="E4274" s="14" t="str">
        <f t="shared" si="702"/>
        <v/>
      </c>
      <c r="F4274" s="3">
        <f t="shared" si="709"/>
        <v>8</v>
      </c>
      <c r="G4274" s="3" t="str">
        <f t="shared" si="704"/>
        <v/>
      </c>
      <c r="H4274" s="3">
        <f t="shared" si="710"/>
        <v>0</v>
      </c>
      <c r="I4274" s="3" t="str">
        <f t="shared" si="705"/>
        <v/>
      </c>
      <c r="K4274" s="3">
        <f t="shared" si="706"/>
        <v>61</v>
      </c>
      <c r="L4274" s="3" t="str">
        <f t="shared" si="707"/>
        <v/>
      </c>
      <c r="N4274" s="48" t="s">
        <v>52</v>
      </c>
      <c r="O4274" s="57">
        <f t="shared" si="708"/>
        <v>1</v>
      </c>
      <c r="P4274" s="36"/>
      <c r="Q4274"/>
      <c r="R4274" s="37"/>
      <c r="S4274" s="185"/>
      <c r="T4274" s="62" t="str">
        <f>IF(N4274&lt;&gt;"Choose Race",VLOOKUP(Q4274,'Riders Names'!A$2:B$582,2,FALSE),"")</f>
        <v/>
      </c>
      <c r="U4274" s="45" t="str">
        <f>IF(P4274&gt;0,VLOOKUP(Q4274,'Riders Names'!A$2:B$582,1,FALSE),"")</f>
        <v/>
      </c>
      <c r="X4274" s="7" t="str">
        <f>IF('My Races'!$H$2="All",Q4274,CONCATENATE(Q4274,N4274))</f>
        <v>Choose Race</v>
      </c>
    </row>
    <row r="4275" spans="1:24" hidden="1" x14ac:dyDescent="0.2">
      <c r="A4275" s="73" t="str">
        <f t="shared" si="703"/>
        <v/>
      </c>
      <c r="B4275" s="3" t="str">
        <f t="shared" si="701"/>
        <v/>
      </c>
      <c r="E4275" s="14" t="str">
        <f t="shared" si="702"/>
        <v/>
      </c>
      <c r="F4275" s="3">
        <f t="shared" si="709"/>
        <v>8</v>
      </c>
      <c r="G4275" s="3" t="str">
        <f t="shared" si="704"/>
        <v/>
      </c>
      <c r="H4275" s="3">
        <f t="shared" si="710"/>
        <v>0</v>
      </c>
      <c r="I4275" s="3" t="str">
        <f t="shared" si="705"/>
        <v/>
      </c>
      <c r="K4275" s="3">
        <f t="shared" si="706"/>
        <v>61</v>
      </c>
      <c r="L4275" s="3" t="str">
        <f t="shared" si="707"/>
        <v/>
      </c>
      <c r="N4275" s="48" t="s">
        <v>52</v>
      </c>
      <c r="O4275" s="57">
        <f t="shared" si="708"/>
        <v>1</v>
      </c>
      <c r="P4275" s="36"/>
      <c r="Q4275"/>
      <c r="R4275" s="37"/>
      <c r="S4275" s="185"/>
      <c r="T4275" s="62" t="str">
        <f>IF(N4275&lt;&gt;"Choose Race",VLOOKUP(Q4275,'Riders Names'!A$2:B$582,2,FALSE),"")</f>
        <v/>
      </c>
      <c r="U4275" s="45" t="str">
        <f>IF(P4275&gt;0,VLOOKUP(Q4275,'Riders Names'!A$2:B$582,1,FALSE),"")</f>
        <v/>
      </c>
      <c r="X4275" s="7" t="str">
        <f>IF('My Races'!$H$2="All",Q4275,CONCATENATE(Q4275,N4275))</f>
        <v>Choose Race</v>
      </c>
    </row>
    <row r="4276" spans="1:24" hidden="1" x14ac:dyDescent="0.2">
      <c r="A4276" s="73" t="str">
        <f t="shared" si="703"/>
        <v/>
      </c>
      <c r="B4276" s="3" t="str">
        <f t="shared" si="701"/>
        <v/>
      </c>
      <c r="E4276" s="14" t="str">
        <f t="shared" si="702"/>
        <v/>
      </c>
      <c r="F4276" s="3">
        <f t="shared" si="709"/>
        <v>8</v>
      </c>
      <c r="G4276" s="3" t="str">
        <f t="shared" si="704"/>
        <v/>
      </c>
      <c r="H4276" s="3">
        <f t="shared" si="710"/>
        <v>0</v>
      </c>
      <c r="I4276" s="3" t="str">
        <f t="shared" si="705"/>
        <v/>
      </c>
      <c r="K4276" s="3">
        <f t="shared" si="706"/>
        <v>61</v>
      </c>
      <c r="L4276" s="3" t="str">
        <f t="shared" si="707"/>
        <v/>
      </c>
      <c r="N4276" s="48" t="s">
        <v>52</v>
      </c>
      <c r="O4276" s="57">
        <f t="shared" si="708"/>
        <v>1</v>
      </c>
      <c r="P4276" s="36"/>
      <c r="Q4276"/>
      <c r="R4276" s="37"/>
      <c r="S4276" s="185"/>
      <c r="T4276" s="62" t="str">
        <f>IF(N4276&lt;&gt;"Choose Race",VLOOKUP(Q4276,'Riders Names'!A$2:B$582,2,FALSE),"")</f>
        <v/>
      </c>
      <c r="U4276" s="45" t="str">
        <f>IF(P4276&gt;0,VLOOKUP(Q4276,'Riders Names'!A$2:B$582,1,FALSE),"")</f>
        <v/>
      </c>
      <c r="X4276" s="7" t="str">
        <f>IF('My Races'!$H$2="All",Q4276,CONCATENATE(Q4276,N4276))</f>
        <v>Choose Race</v>
      </c>
    </row>
    <row r="4277" spans="1:24" hidden="1" x14ac:dyDescent="0.2">
      <c r="A4277" s="73" t="str">
        <f t="shared" si="703"/>
        <v/>
      </c>
      <c r="B4277" s="3" t="str">
        <f t="shared" si="701"/>
        <v/>
      </c>
      <c r="E4277" s="14" t="str">
        <f t="shared" si="702"/>
        <v/>
      </c>
      <c r="F4277" s="3">
        <f t="shared" si="709"/>
        <v>8</v>
      </c>
      <c r="G4277" s="3" t="str">
        <f t="shared" si="704"/>
        <v/>
      </c>
      <c r="H4277" s="3">
        <f t="shared" si="710"/>
        <v>0</v>
      </c>
      <c r="I4277" s="3" t="str">
        <f t="shared" si="705"/>
        <v/>
      </c>
      <c r="K4277" s="3">
        <f t="shared" si="706"/>
        <v>61</v>
      </c>
      <c r="L4277" s="3" t="str">
        <f t="shared" si="707"/>
        <v/>
      </c>
      <c r="N4277" s="48" t="s">
        <v>52</v>
      </c>
      <c r="O4277" s="57">
        <f t="shared" si="708"/>
        <v>1</v>
      </c>
      <c r="P4277" s="36"/>
      <c r="Q4277"/>
      <c r="R4277" s="37"/>
      <c r="S4277" s="185"/>
      <c r="T4277" s="62" t="str">
        <f>IF(N4277&lt;&gt;"Choose Race",VLOOKUP(Q4277,'Riders Names'!A$2:B$582,2,FALSE),"")</f>
        <v/>
      </c>
      <c r="U4277" s="45" t="str">
        <f>IF(P4277&gt;0,VLOOKUP(Q4277,'Riders Names'!A$2:B$582,1,FALSE),"")</f>
        <v/>
      </c>
      <c r="X4277" s="7" t="str">
        <f>IF('My Races'!$H$2="All",Q4277,CONCATENATE(Q4277,N4277))</f>
        <v>Choose Race</v>
      </c>
    </row>
    <row r="4278" spans="1:24" hidden="1" x14ac:dyDescent="0.2">
      <c r="A4278" s="73" t="str">
        <f t="shared" si="703"/>
        <v/>
      </c>
      <c r="B4278" s="3" t="str">
        <f t="shared" si="701"/>
        <v/>
      </c>
      <c r="E4278" s="14" t="str">
        <f t="shared" si="702"/>
        <v/>
      </c>
      <c r="F4278" s="3">
        <f t="shared" si="709"/>
        <v>8</v>
      </c>
      <c r="G4278" s="3" t="str">
        <f t="shared" si="704"/>
        <v/>
      </c>
      <c r="H4278" s="3">
        <f t="shared" si="710"/>
        <v>0</v>
      </c>
      <c r="I4278" s="3" t="str">
        <f t="shared" si="705"/>
        <v/>
      </c>
      <c r="K4278" s="3">
        <f t="shared" si="706"/>
        <v>61</v>
      </c>
      <c r="L4278" s="3" t="str">
        <f t="shared" si="707"/>
        <v/>
      </c>
      <c r="N4278" s="48" t="s">
        <v>52</v>
      </c>
      <c r="O4278" s="57">
        <f t="shared" si="708"/>
        <v>1</v>
      </c>
      <c r="P4278" s="36"/>
      <c r="Q4278"/>
      <c r="R4278" s="37"/>
      <c r="S4278" s="185"/>
      <c r="T4278" s="62" t="str">
        <f>IF(N4278&lt;&gt;"Choose Race",VLOOKUP(Q4278,'Riders Names'!A$2:B$582,2,FALSE),"")</f>
        <v/>
      </c>
      <c r="U4278" s="45" t="str">
        <f>IF(P4278&gt;0,VLOOKUP(Q4278,'Riders Names'!A$2:B$582,1,FALSE),"")</f>
        <v/>
      </c>
      <c r="X4278" s="7" t="str">
        <f>IF('My Races'!$H$2="All",Q4278,CONCATENATE(Q4278,N4278))</f>
        <v>Choose Race</v>
      </c>
    </row>
    <row r="4279" spans="1:24" hidden="1" x14ac:dyDescent="0.2">
      <c r="A4279" s="73" t="str">
        <f t="shared" si="703"/>
        <v/>
      </c>
      <c r="B4279" s="3" t="str">
        <f t="shared" si="701"/>
        <v/>
      </c>
      <c r="E4279" s="14" t="str">
        <f t="shared" si="702"/>
        <v/>
      </c>
      <c r="F4279" s="3">
        <f t="shared" si="709"/>
        <v>8</v>
      </c>
      <c r="G4279" s="3" t="str">
        <f t="shared" si="704"/>
        <v/>
      </c>
      <c r="H4279" s="3">
        <f t="shared" si="710"/>
        <v>0</v>
      </c>
      <c r="I4279" s="3" t="str">
        <f t="shared" si="705"/>
        <v/>
      </c>
      <c r="K4279" s="3">
        <f t="shared" si="706"/>
        <v>61</v>
      </c>
      <c r="L4279" s="3" t="str">
        <f t="shared" si="707"/>
        <v/>
      </c>
      <c r="N4279" s="48" t="s">
        <v>52</v>
      </c>
      <c r="O4279" s="57">
        <f t="shared" si="708"/>
        <v>1</v>
      </c>
      <c r="P4279" s="36"/>
      <c r="Q4279"/>
      <c r="R4279" s="37"/>
      <c r="S4279" s="185"/>
      <c r="T4279" s="62" t="str">
        <f>IF(N4279&lt;&gt;"Choose Race",VLOOKUP(Q4279,'Riders Names'!A$2:B$582,2,FALSE),"")</f>
        <v/>
      </c>
      <c r="U4279" s="45" t="str">
        <f>IF(P4279&gt;0,VLOOKUP(Q4279,'Riders Names'!A$2:B$582,1,FALSE),"")</f>
        <v/>
      </c>
      <c r="X4279" s="7" t="str">
        <f>IF('My Races'!$H$2="All",Q4279,CONCATENATE(Q4279,N4279))</f>
        <v>Choose Race</v>
      </c>
    </row>
    <row r="4280" spans="1:24" hidden="1" x14ac:dyDescent="0.2">
      <c r="A4280" s="73" t="str">
        <f t="shared" si="703"/>
        <v/>
      </c>
      <c r="B4280" s="3" t="str">
        <f t="shared" si="701"/>
        <v/>
      </c>
      <c r="E4280" s="14" t="str">
        <f t="shared" si="702"/>
        <v/>
      </c>
      <c r="F4280" s="3">
        <f t="shared" si="709"/>
        <v>8</v>
      </c>
      <c r="G4280" s="3" t="str">
        <f t="shared" si="704"/>
        <v/>
      </c>
      <c r="H4280" s="3">
        <f t="shared" si="710"/>
        <v>0</v>
      </c>
      <c r="I4280" s="3" t="str">
        <f t="shared" si="705"/>
        <v/>
      </c>
      <c r="K4280" s="3">
        <f t="shared" si="706"/>
        <v>61</v>
      </c>
      <c r="L4280" s="3" t="str">
        <f t="shared" si="707"/>
        <v/>
      </c>
      <c r="N4280" s="48" t="s">
        <v>52</v>
      </c>
      <c r="O4280" s="57">
        <f t="shared" si="708"/>
        <v>1</v>
      </c>
      <c r="P4280" s="36"/>
      <c r="Q4280"/>
      <c r="R4280" s="37"/>
      <c r="S4280" s="185"/>
      <c r="T4280" s="62" t="str">
        <f>IF(N4280&lt;&gt;"Choose Race",VLOOKUP(Q4280,'Riders Names'!A$2:B$582,2,FALSE),"")</f>
        <v/>
      </c>
      <c r="U4280" s="45" t="str">
        <f>IF(P4280&gt;0,VLOOKUP(Q4280,'Riders Names'!A$2:B$582,1,FALSE),"")</f>
        <v/>
      </c>
      <c r="X4280" s="7" t="str">
        <f>IF('My Races'!$H$2="All",Q4280,CONCATENATE(Q4280,N4280))</f>
        <v>Choose Race</v>
      </c>
    </row>
    <row r="4281" spans="1:24" hidden="1" x14ac:dyDescent="0.2">
      <c r="A4281" s="73" t="str">
        <f t="shared" si="703"/>
        <v/>
      </c>
      <c r="B4281" s="3" t="str">
        <f t="shared" si="701"/>
        <v/>
      </c>
      <c r="E4281" s="14" t="str">
        <f t="shared" si="702"/>
        <v/>
      </c>
      <c r="F4281" s="3">
        <f t="shared" si="709"/>
        <v>8</v>
      </c>
      <c r="G4281" s="3" t="str">
        <f t="shared" si="704"/>
        <v/>
      </c>
      <c r="H4281" s="3">
        <f t="shared" si="710"/>
        <v>0</v>
      </c>
      <c r="I4281" s="3" t="str">
        <f t="shared" si="705"/>
        <v/>
      </c>
      <c r="K4281" s="3">
        <f t="shared" si="706"/>
        <v>61</v>
      </c>
      <c r="L4281" s="3" t="str">
        <f t="shared" si="707"/>
        <v/>
      </c>
      <c r="N4281" s="48" t="s">
        <v>52</v>
      </c>
      <c r="O4281" s="57">
        <f t="shared" si="708"/>
        <v>1</v>
      </c>
      <c r="P4281" s="36"/>
      <c r="Q4281"/>
      <c r="R4281" s="37"/>
      <c r="S4281" s="185"/>
      <c r="T4281" s="62" t="str">
        <f>IF(N4281&lt;&gt;"Choose Race",VLOOKUP(Q4281,'Riders Names'!A$2:B$582,2,FALSE),"")</f>
        <v/>
      </c>
      <c r="U4281" s="45" t="str">
        <f>IF(P4281&gt;0,VLOOKUP(Q4281,'Riders Names'!A$2:B$582,1,FALSE),"")</f>
        <v/>
      </c>
      <c r="X4281" s="7" t="str">
        <f>IF('My Races'!$H$2="All",Q4281,CONCATENATE(Q4281,N4281))</f>
        <v>Choose Race</v>
      </c>
    </row>
    <row r="4282" spans="1:24" hidden="1" x14ac:dyDescent="0.2">
      <c r="A4282" s="73" t="str">
        <f t="shared" si="703"/>
        <v/>
      </c>
      <c r="B4282" s="3" t="str">
        <f t="shared" si="701"/>
        <v/>
      </c>
      <c r="E4282" s="14" t="str">
        <f t="shared" si="702"/>
        <v/>
      </c>
      <c r="F4282" s="3">
        <f t="shared" si="709"/>
        <v>8</v>
      </c>
      <c r="G4282" s="3" t="str">
        <f t="shared" si="704"/>
        <v/>
      </c>
      <c r="H4282" s="3">
        <f t="shared" si="710"/>
        <v>0</v>
      </c>
      <c r="I4282" s="3" t="str">
        <f t="shared" si="705"/>
        <v/>
      </c>
      <c r="K4282" s="3">
        <f t="shared" si="706"/>
        <v>61</v>
      </c>
      <c r="L4282" s="3" t="str">
        <f t="shared" si="707"/>
        <v/>
      </c>
      <c r="N4282" s="48" t="s">
        <v>52</v>
      </c>
      <c r="O4282" s="57">
        <f t="shared" si="708"/>
        <v>1</v>
      </c>
      <c r="P4282" s="36"/>
      <c r="Q4282"/>
      <c r="R4282" s="37"/>
      <c r="S4282" s="185"/>
      <c r="T4282" s="62" t="str">
        <f>IF(N4282&lt;&gt;"Choose Race",VLOOKUP(Q4282,'Riders Names'!A$2:B$582,2,FALSE),"")</f>
        <v/>
      </c>
      <c r="U4282" s="45" t="str">
        <f>IF(P4282&gt;0,VLOOKUP(Q4282,'Riders Names'!A$2:B$582,1,FALSE),"")</f>
        <v/>
      </c>
      <c r="X4282" s="7" t="str">
        <f>IF('My Races'!$H$2="All",Q4282,CONCATENATE(Q4282,N4282))</f>
        <v>Choose Race</v>
      </c>
    </row>
    <row r="4283" spans="1:24" hidden="1" x14ac:dyDescent="0.2">
      <c r="A4283" s="73" t="str">
        <f t="shared" si="703"/>
        <v/>
      </c>
      <c r="B4283" s="3" t="str">
        <f t="shared" si="701"/>
        <v/>
      </c>
      <c r="E4283" s="14" t="str">
        <f t="shared" si="702"/>
        <v/>
      </c>
      <c r="F4283" s="3">
        <f t="shared" si="709"/>
        <v>8</v>
      </c>
      <c r="G4283" s="3" t="str">
        <f t="shared" si="704"/>
        <v/>
      </c>
      <c r="H4283" s="3">
        <f t="shared" si="710"/>
        <v>0</v>
      </c>
      <c r="I4283" s="3" t="str">
        <f t="shared" si="705"/>
        <v/>
      </c>
      <c r="K4283" s="3">
        <f t="shared" si="706"/>
        <v>61</v>
      </c>
      <c r="L4283" s="3" t="str">
        <f t="shared" si="707"/>
        <v/>
      </c>
      <c r="N4283" s="48" t="s">
        <v>52</v>
      </c>
      <c r="O4283" s="57">
        <f t="shared" si="708"/>
        <v>1</v>
      </c>
      <c r="P4283" s="36"/>
      <c r="Q4283"/>
      <c r="R4283" s="37"/>
      <c r="S4283" s="185"/>
      <c r="T4283" s="62" t="str">
        <f>IF(N4283&lt;&gt;"Choose Race",VLOOKUP(Q4283,'Riders Names'!A$2:B$582,2,FALSE),"")</f>
        <v/>
      </c>
      <c r="U4283" s="45" t="str">
        <f>IF(P4283&gt;0,VLOOKUP(Q4283,'Riders Names'!A$2:B$582,1,FALSE),"")</f>
        <v/>
      </c>
      <c r="X4283" s="7" t="str">
        <f>IF('My Races'!$H$2="All",Q4283,CONCATENATE(Q4283,N4283))</f>
        <v>Choose Race</v>
      </c>
    </row>
    <row r="4284" spans="1:24" hidden="1" x14ac:dyDescent="0.2">
      <c r="A4284" s="73" t="str">
        <f t="shared" si="703"/>
        <v/>
      </c>
      <c r="B4284" s="3" t="str">
        <f t="shared" si="701"/>
        <v/>
      </c>
      <c r="E4284" s="14" t="str">
        <f t="shared" si="702"/>
        <v/>
      </c>
      <c r="F4284" s="3">
        <f t="shared" si="709"/>
        <v>8</v>
      </c>
      <c r="G4284" s="3" t="str">
        <f t="shared" si="704"/>
        <v/>
      </c>
      <c r="H4284" s="3">
        <f t="shared" si="710"/>
        <v>0</v>
      </c>
      <c r="I4284" s="3" t="str">
        <f t="shared" si="705"/>
        <v/>
      </c>
      <c r="K4284" s="3">
        <f t="shared" si="706"/>
        <v>61</v>
      </c>
      <c r="L4284" s="3" t="str">
        <f t="shared" si="707"/>
        <v/>
      </c>
      <c r="N4284" s="48" t="s">
        <v>52</v>
      </c>
      <c r="O4284" s="57">
        <f t="shared" si="708"/>
        <v>1</v>
      </c>
      <c r="P4284" s="36"/>
      <c r="Q4284"/>
      <c r="R4284" s="37"/>
      <c r="S4284" s="185"/>
      <c r="T4284" s="62" t="str">
        <f>IF(N4284&lt;&gt;"Choose Race",VLOOKUP(Q4284,'Riders Names'!A$2:B$582,2,FALSE),"")</f>
        <v/>
      </c>
      <c r="U4284" s="45" t="str">
        <f>IF(P4284&gt;0,VLOOKUP(Q4284,'Riders Names'!A$2:B$582,1,FALSE),"")</f>
        <v/>
      </c>
      <c r="X4284" s="7" t="str">
        <f>IF('My Races'!$H$2="All",Q4284,CONCATENATE(Q4284,N4284))</f>
        <v>Choose Race</v>
      </c>
    </row>
    <row r="4285" spans="1:24" hidden="1" x14ac:dyDescent="0.2">
      <c r="A4285" s="73" t="str">
        <f t="shared" si="703"/>
        <v/>
      </c>
      <c r="B4285" s="3" t="str">
        <f t="shared" si="701"/>
        <v/>
      </c>
      <c r="E4285" s="14" t="str">
        <f t="shared" si="702"/>
        <v/>
      </c>
      <c r="F4285" s="3">
        <f t="shared" si="709"/>
        <v>8</v>
      </c>
      <c r="G4285" s="3" t="str">
        <f t="shared" si="704"/>
        <v/>
      </c>
      <c r="H4285" s="3">
        <f t="shared" si="710"/>
        <v>0</v>
      </c>
      <c r="I4285" s="3" t="str">
        <f t="shared" si="705"/>
        <v/>
      </c>
      <c r="K4285" s="3">
        <f t="shared" si="706"/>
        <v>61</v>
      </c>
      <c r="L4285" s="3" t="str">
        <f t="shared" si="707"/>
        <v/>
      </c>
      <c r="N4285" s="48" t="s">
        <v>52</v>
      </c>
      <c r="O4285" s="57">
        <f t="shared" si="708"/>
        <v>1</v>
      </c>
      <c r="P4285" s="36"/>
      <c r="Q4285"/>
      <c r="R4285" s="37"/>
      <c r="S4285" s="185"/>
      <c r="T4285" s="62" t="str">
        <f>IF(N4285&lt;&gt;"Choose Race",VLOOKUP(Q4285,'Riders Names'!A$2:B$582,2,FALSE),"")</f>
        <v/>
      </c>
      <c r="U4285" s="45" t="str">
        <f>IF(P4285&gt;0,VLOOKUP(Q4285,'Riders Names'!A$2:B$582,1,FALSE),"")</f>
        <v/>
      </c>
      <c r="X4285" s="7" t="str">
        <f>IF('My Races'!$H$2="All",Q4285,CONCATENATE(Q4285,N4285))</f>
        <v>Choose Race</v>
      </c>
    </row>
    <row r="4286" spans="1:24" hidden="1" x14ac:dyDescent="0.2">
      <c r="A4286" s="73" t="str">
        <f t="shared" si="703"/>
        <v/>
      </c>
      <c r="B4286" s="3" t="str">
        <f t="shared" si="701"/>
        <v/>
      </c>
      <c r="E4286" s="14" t="str">
        <f t="shared" si="702"/>
        <v/>
      </c>
      <c r="F4286" s="3">
        <f t="shared" si="709"/>
        <v>8</v>
      </c>
      <c r="G4286" s="3" t="str">
        <f t="shared" si="704"/>
        <v/>
      </c>
      <c r="H4286" s="3">
        <f t="shared" si="710"/>
        <v>0</v>
      </c>
      <c r="I4286" s="3" t="str">
        <f t="shared" si="705"/>
        <v/>
      </c>
      <c r="K4286" s="3">
        <f t="shared" si="706"/>
        <v>61</v>
      </c>
      <c r="L4286" s="3" t="str">
        <f t="shared" si="707"/>
        <v/>
      </c>
      <c r="N4286" s="48" t="s">
        <v>52</v>
      </c>
      <c r="O4286" s="57">
        <f t="shared" si="708"/>
        <v>1</v>
      </c>
      <c r="P4286" s="36"/>
      <c r="Q4286"/>
      <c r="R4286" s="37"/>
      <c r="S4286" s="185"/>
      <c r="T4286" s="62" t="str">
        <f>IF(N4286&lt;&gt;"Choose Race",VLOOKUP(Q4286,'Riders Names'!A$2:B$582,2,FALSE),"")</f>
        <v/>
      </c>
      <c r="U4286" s="45" t="str">
        <f>IF(P4286&gt;0,VLOOKUP(Q4286,'Riders Names'!A$2:B$582,1,FALSE),"")</f>
        <v/>
      </c>
      <c r="X4286" s="7" t="str">
        <f>IF('My Races'!$H$2="All",Q4286,CONCATENATE(Q4286,N4286))</f>
        <v>Choose Race</v>
      </c>
    </row>
    <row r="4287" spans="1:24" hidden="1" x14ac:dyDescent="0.2">
      <c r="A4287" s="73" t="str">
        <f t="shared" si="703"/>
        <v/>
      </c>
      <c r="B4287" s="3" t="str">
        <f t="shared" si="701"/>
        <v/>
      </c>
      <c r="E4287" s="14" t="str">
        <f t="shared" si="702"/>
        <v/>
      </c>
      <c r="F4287" s="3">
        <f t="shared" si="709"/>
        <v>8</v>
      </c>
      <c r="G4287" s="3" t="str">
        <f t="shared" si="704"/>
        <v/>
      </c>
      <c r="H4287" s="3">
        <f t="shared" si="710"/>
        <v>0</v>
      </c>
      <c r="I4287" s="3" t="str">
        <f t="shared" si="705"/>
        <v/>
      </c>
      <c r="K4287" s="3">
        <f t="shared" si="706"/>
        <v>61</v>
      </c>
      <c r="L4287" s="3" t="str">
        <f t="shared" si="707"/>
        <v/>
      </c>
      <c r="N4287" s="48" t="s">
        <v>52</v>
      </c>
      <c r="O4287" s="57">
        <f t="shared" si="708"/>
        <v>1</v>
      </c>
      <c r="P4287" s="36"/>
      <c r="Q4287"/>
      <c r="R4287" s="37"/>
      <c r="S4287" s="185"/>
      <c r="T4287" s="62" t="str">
        <f>IF(N4287&lt;&gt;"Choose Race",VLOOKUP(Q4287,'Riders Names'!A$2:B$582,2,FALSE),"")</f>
        <v/>
      </c>
      <c r="U4287" s="45" t="str">
        <f>IF(P4287&gt;0,VLOOKUP(Q4287,'Riders Names'!A$2:B$582,1,FALSE),"")</f>
        <v/>
      </c>
      <c r="X4287" s="7" t="str">
        <f>IF('My Races'!$H$2="All",Q4287,CONCATENATE(Q4287,N4287))</f>
        <v>Choose Race</v>
      </c>
    </row>
    <row r="4288" spans="1:24" hidden="1" x14ac:dyDescent="0.2">
      <c r="A4288" s="73" t="str">
        <f t="shared" si="703"/>
        <v/>
      </c>
      <c r="B4288" s="3" t="str">
        <f t="shared" si="701"/>
        <v/>
      </c>
      <c r="E4288" s="14" t="str">
        <f t="shared" si="702"/>
        <v/>
      </c>
      <c r="F4288" s="3">
        <f t="shared" si="709"/>
        <v>8</v>
      </c>
      <c r="G4288" s="3" t="str">
        <f t="shared" si="704"/>
        <v/>
      </c>
      <c r="H4288" s="3">
        <f t="shared" si="710"/>
        <v>0</v>
      </c>
      <c r="I4288" s="3" t="str">
        <f t="shared" si="705"/>
        <v/>
      </c>
      <c r="K4288" s="3">
        <f t="shared" si="706"/>
        <v>61</v>
      </c>
      <c r="L4288" s="3" t="str">
        <f t="shared" si="707"/>
        <v/>
      </c>
      <c r="N4288" s="48" t="s">
        <v>52</v>
      </c>
      <c r="O4288" s="57">
        <f t="shared" si="708"/>
        <v>1</v>
      </c>
      <c r="P4288" s="36"/>
      <c r="Q4288"/>
      <c r="R4288" s="37"/>
      <c r="S4288" s="185"/>
      <c r="T4288" s="62" t="str">
        <f>IF(N4288&lt;&gt;"Choose Race",VLOOKUP(Q4288,'Riders Names'!A$2:B$582,2,FALSE),"")</f>
        <v/>
      </c>
      <c r="U4288" s="45" t="str">
        <f>IF(P4288&gt;0,VLOOKUP(Q4288,'Riders Names'!A$2:B$582,1,FALSE),"")</f>
        <v/>
      </c>
      <c r="X4288" s="7" t="str">
        <f>IF('My Races'!$H$2="All",Q4288,CONCATENATE(Q4288,N4288))</f>
        <v>Choose Race</v>
      </c>
    </row>
    <row r="4289" spans="1:24" hidden="1" x14ac:dyDescent="0.2">
      <c r="A4289" s="73" t="str">
        <f t="shared" si="703"/>
        <v/>
      </c>
      <c r="B4289" s="3" t="str">
        <f t="shared" si="701"/>
        <v/>
      </c>
      <c r="E4289" s="14" t="str">
        <f t="shared" si="702"/>
        <v/>
      </c>
      <c r="F4289" s="3">
        <f t="shared" si="709"/>
        <v>8</v>
      </c>
      <c r="G4289" s="3" t="str">
        <f t="shared" si="704"/>
        <v/>
      </c>
      <c r="H4289" s="3">
        <f t="shared" si="710"/>
        <v>0</v>
      </c>
      <c r="I4289" s="3" t="str">
        <f t="shared" si="705"/>
        <v/>
      </c>
      <c r="K4289" s="3">
        <f t="shared" si="706"/>
        <v>61</v>
      </c>
      <c r="L4289" s="3" t="str">
        <f t="shared" si="707"/>
        <v/>
      </c>
      <c r="N4289" s="48" t="s">
        <v>52</v>
      </c>
      <c r="O4289" s="57">
        <f t="shared" si="708"/>
        <v>1</v>
      </c>
      <c r="P4289" s="36"/>
      <c r="Q4289"/>
      <c r="R4289" s="37"/>
      <c r="S4289" s="185"/>
      <c r="T4289" s="62" t="str">
        <f>IF(N4289&lt;&gt;"Choose Race",VLOOKUP(Q4289,'Riders Names'!A$2:B$582,2,FALSE),"")</f>
        <v/>
      </c>
      <c r="U4289" s="45" t="str">
        <f>IF(P4289&gt;0,VLOOKUP(Q4289,'Riders Names'!A$2:B$582,1,FALSE),"")</f>
        <v/>
      </c>
      <c r="X4289" s="7" t="str">
        <f>IF('My Races'!$H$2="All",Q4289,CONCATENATE(Q4289,N4289))</f>
        <v>Choose Race</v>
      </c>
    </row>
    <row r="4290" spans="1:24" hidden="1" x14ac:dyDescent="0.2">
      <c r="A4290" s="73" t="str">
        <f t="shared" si="703"/>
        <v/>
      </c>
      <c r="B4290" s="3" t="str">
        <f t="shared" si="701"/>
        <v/>
      </c>
      <c r="E4290" s="14" t="str">
        <f t="shared" si="702"/>
        <v/>
      </c>
      <c r="F4290" s="3">
        <f t="shared" si="709"/>
        <v>8</v>
      </c>
      <c r="G4290" s="3" t="str">
        <f t="shared" si="704"/>
        <v/>
      </c>
      <c r="H4290" s="3">
        <f t="shared" si="710"/>
        <v>0</v>
      </c>
      <c r="I4290" s="3" t="str">
        <f t="shared" si="705"/>
        <v/>
      </c>
      <c r="K4290" s="3">
        <f t="shared" si="706"/>
        <v>61</v>
      </c>
      <c r="L4290" s="3" t="str">
        <f t="shared" si="707"/>
        <v/>
      </c>
      <c r="N4290" s="48" t="s">
        <v>52</v>
      </c>
      <c r="O4290" s="57">
        <f t="shared" si="708"/>
        <v>1</v>
      </c>
      <c r="P4290" s="36"/>
      <c r="Q4290"/>
      <c r="R4290" s="37"/>
      <c r="S4290" s="185"/>
      <c r="T4290" s="62" t="str">
        <f>IF(N4290&lt;&gt;"Choose Race",VLOOKUP(Q4290,'Riders Names'!A$2:B$582,2,FALSE),"")</f>
        <v/>
      </c>
      <c r="U4290" s="45" t="str">
        <f>IF(P4290&gt;0,VLOOKUP(Q4290,'Riders Names'!A$2:B$582,1,FALSE),"")</f>
        <v/>
      </c>
      <c r="X4290" s="7" t="str">
        <f>IF('My Races'!$H$2="All",Q4290,CONCATENATE(Q4290,N4290))</f>
        <v>Choose Race</v>
      </c>
    </row>
    <row r="4291" spans="1:24" hidden="1" x14ac:dyDescent="0.2">
      <c r="A4291" s="73" t="str">
        <f t="shared" si="703"/>
        <v/>
      </c>
      <c r="B4291" s="3" t="str">
        <f t="shared" ref="B4291:B4354" si="711">IF(N4291=$AA$11,RANK(A4291,A$3:A$5000,1),"")</f>
        <v/>
      </c>
      <c r="E4291" s="14" t="str">
        <f t="shared" ref="E4291:E4354" si="712">IF(N4291=$AA$11,P4291,"")</f>
        <v/>
      </c>
      <c r="F4291" s="3">
        <f t="shared" si="709"/>
        <v>8</v>
      </c>
      <c r="G4291" s="3" t="str">
        <f t="shared" si="704"/>
        <v/>
      </c>
      <c r="H4291" s="3">
        <f t="shared" si="710"/>
        <v>0</v>
      </c>
      <c r="I4291" s="3" t="str">
        <f t="shared" si="705"/>
        <v/>
      </c>
      <c r="K4291" s="3">
        <f t="shared" si="706"/>
        <v>61</v>
      </c>
      <c r="L4291" s="3" t="str">
        <f t="shared" si="707"/>
        <v/>
      </c>
      <c r="N4291" s="48" t="s">
        <v>52</v>
      </c>
      <c r="O4291" s="57">
        <f t="shared" si="708"/>
        <v>1</v>
      </c>
      <c r="P4291" s="36"/>
      <c r="Q4291"/>
      <c r="R4291" s="37"/>
      <c r="S4291" s="185"/>
      <c r="T4291" s="62" t="str">
        <f>IF(N4291&lt;&gt;"Choose Race",VLOOKUP(Q4291,'Riders Names'!A$2:B$582,2,FALSE),"")</f>
        <v/>
      </c>
      <c r="U4291" s="45" t="str">
        <f>IF(P4291&gt;0,VLOOKUP(Q4291,'Riders Names'!A$2:B$582,1,FALSE),"")</f>
        <v/>
      </c>
      <c r="X4291" s="7" t="str">
        <f>IF('My Races'!$H$2="All",Q4291,CONCATENATE(Q4291,N4291))</f>
        <v>Choose Race</v>
      </c>
    </row>
    <row r="4292" spans="1:24" hidden="1" x14ac:dyDescent="0.2">
      <c r="A4292" s="73" t="str">
        <f t="shared" ref="A4292:A4355" si="713">IF(AND(N4292=$AA$11,$AA$7="All"),R4292,IF(AND(N4292=$AA$11,$AA$7=T4292),R4292,""))</f>
        <v/>
      </c>
      <c r="B4292" s="3" t="str">
        <f t="shared" si="711"/>
        <v/>
      </c>
      <c r="E4292" s="14" t="str">
        <f t="shared" si="712"/>
        <v/>
      </c>
      <c r="F4292" s="3">
        <f t="shared" si="709"/>
        <v>8</v>
      </c>
      <c r="G4292" s="3" t="str">
        <f t="shared" ref="G4292:G4355" si="714">IF(F4292&lt;&gt;F4291,F4292,"")</f>
        <v/>
      </c>
      <c r="H4292" s="3">
        <f t="shared" si="710"/>
        <v>0</v>
      </c>
      <c r="I4292" s="3" t="str">
        <f t="shared" ref="I4292:I4355" si="715">IF(H4292&lt;&gt;H4291,CONCATENATE($AA$11,H4292),"")</f>
        <v/>
      </c>
      <c r="K4292" s="3">
        <f t="shared" si="706"/>
        <v>61</v>
      </c>
      <c r="L4292" s="3" t="str">
        <f t="shared" si="707"/>
        <v/>
      </c>
      <c r="N4292" s="48" t="s">
        <v>52</v>
      </c>
      <c r="O4292" s="57">
        <f t="shared" si="708"/>
        <v>1</v>
      </c>
      <c r="P4292" s="36"/>
      <c r="Q4292"/>
      <c r="R4292" s="37"/>
      <c r="S4292" s="185"/>
      <c r="T4292" s="62" t="str">
        <f>IF(N4292&lt;&gt;"Choose Race",VLOOKUP(Q4292,'Riders Names'!A$2:B$582,2,FALSE),"")</f>
        <v/>
      </c>
      <c r="U4292" s="45" t="str">
        <f>IF(P4292&gt;0,VLOOKUP(Q4292,'Riders Names'!A$2:B$582,1,FALSE),"")</f>
        <v/>
      </c>
      <c r="X4292" s="7" t="str">
        <f>IF('My Races'!$H$2="All",Q4292,CONCATENATE(Q4292,N4292))</f>
        <v>Choose Race</v>
      </c>
    </row>
    <row r="4293" spans="1:24" hidden="1" x14ac:dyDescent="0.2">
      <c r="A4293" s="73" t="str">
        <f t="shared" si="713"/>
        <v/>
      </c>
      <c r="B4293" s="3" t="str">
        <f t="shared" si="711"/>
        <v/>
      </c>
      <c r="E4293" s="14" t="str">
        <f t="shared" si="712"/>
        <v/>
      </c>
      <c r="F4293" s="3">
        <f t="shared" si="709"/>
        <v>8</v>
      </c>
      <c r="G4293" s="3" t="str">
        <f t="shared" si="714"/>
        <v/>
      </c>
      <c r="H4293" s="3">
        <f t="shared" si="710"/>
        <v>0</v>
      </c>
      <c r="I4293" s="3" t="str">
        <f t="shared" si="715"/>
        <v/>
      </c>
      <c r="K4293" s="3">
        <f t="shared" si="706"/>
        <v>61</v>
      </c>
      <c r="L4293" s="3" t="str">
        <f t="shared" si="707"/>
        <v/>
      </c>
      <c r="N4293" s="48" t="s">
        <v>52</v>
      </c>
      <c r="O4293" s="57">
        <f t="shared" si="708"/>
        <v>1</v>
      </c>
      <c r="P4293" s="36"/>
      <c r="Q4293"/>
      <c r="R4293" s="37"/>
      <c r="S4293" s="185"/>
      <c r="T4293" s="62" t="str">
        <f>IF(N4293&lt;&gt;"Choose Race",VLOOKUP(Q4293,'Riders Names'!A$2:B$582,2,FALSE),"")</f>
        <v/>
      </c>
      <c r="U4293" s="45" t="str">
        <f>IF(P4293&gt;0,VLOOKUP(Q4293,'Riders Names'!A$2:B$582,1,FALSE),"")</f>
        <v/>
      </c>
      <c r="X4293" s="7" t="str">
        <f>IF('My Races'!$H$2="All",Q4293,CONCATENATE(Q4293,N4293))</f>
        <v>Choose Race</v>
      </c>
    </row>
    <row r="4294" spans="1:24" hidden="1" x14ac:dyDescent="0.2">
      <c r="A4294" s="73" t="str">
        <f t="shared" si="713"/>
        <v/>
      </c>
      <c r="B4294" s="3" t="str">
        <f t="shared" si="711"/>
        <v/>
      </c>
      <c r="E4294" s="14" t="str">
        <f t="shared" si="712"/>
        <v/>
      </c>
      <c r="F4294" s="3">
        <f t="shared" si="709"/>
        <v>8</v>
      </c>
      <c r="G4294" s="3" t="str">
        <f t="shared" si="714"/>
        <v/>
      </c>
      <c r="H4294" s="3">
        <f t="shared" si="710"/>
        <v>0</v>
      </c>
      <c r="I4294" s="3" t="str">
        <f t="shared" si="715"/>
        <v/>
      </c>
      <c r="K4294" s="3">
        <f t="shared" si="706"/>
        <v>61</v>
      </c>
      <c r="L4294" s="3" t="str">
        <f t="shared" si="707"/>
        <v/>
      </c>
      <c r="N4294" s="48" t="s">
        <v>52</v>
      </c>
      <c r="O4294" s="57">
        <f t="shared" si="708"/>
        <v>1</v>
      </c>
      <c r="P4294" s="36"/>
      <c r="Q4294"/>
      <c r="R4294" s="37"/>
      <c r="S4294" s="185"/>
      <c r="T4294" s="62" t="str">
        <f>IF(N4294&lt;&gt;"Choose Race",VLOOKUP(Q4294,'Riders Names'!A$2:B$582,2,FALSE),"")</f>
        <v/>
      </c>
      <c r="U4294" s="45" t="str">
        <f>IF(P4294&gt;0,VLOOKUP(Q4294,'Riders Names'!A$2:B$582,1,FALSE),"")</f>
        <v/>
      </c>
      <c r="X4294" s="7" t="str">
        <f>IF('My Races'!$H$2="All",Q4294,CONCATENATE(Q4294,N4294))</f>
        <v>Choose Race</v>
      </c>
    </row>
    <row r="4295" spans="1:24" hidden="1" x14ac:dyDescent="0.2">
      <c r="A4295" s="73" t="str">
        <f t="shared" si="713"/>
        <v/>
      </c>
      <c r="B4295" s="3" t="str">
        <f t="shared" si="711"/>
        <v/>
      </c>
      <c r="E4295" s="14" t="str">
        <f t="shared" si="712"/>
        <v/>
      </c>
      <c r="F4295" s="3">
        <f t="shared" si="709"/>
        <v>8</v>
      </c>
      <c r="G4295" s="3" t="str">
        <f t="shared" si="714"/>
        <v/>
      </c>
      <c r="H4295" s="3">
        <f t="shared" si="710"/>
        <v>0</v>
      </c>
      <c r="I4295" s="3" t="str">
        <f t="shared" si="715"/>
        <v/>
      </c>
      <c r="K4295" s="3">
        <f t="shared" si="706"/>
        <v>61</v>
      </c>
      <c r="L4295" s="3" t="str">
        <f t="shared" si="707"/>
        <v/>
      </c>
      <c r="N4295" s="48" t="s">
        <v>52</v>
      </c>
      <c r="O4295" s="57">
        <f t="shared" si="708"/>
        <v>1</v>
      </c>
      <c r="P4295" s="36"/>
      <c r="Q4295"/>
      <c r="R4295" s="37"/>
      <c r="S4295" s="185"/>
      <c r="T4295" s="62" t="str">
        <f>IF(N4295&lt;&gt;"Choose Race",VLOOKUP(Q4295,'Riders Names'!A$2:B$582,2,FALSE),"")</f>
        <v/>
      </c>
      <c r="U4295" s="45" t="str">
        <f>IF(P4295&gt;0,VLOOKUP(Q4295,'Riders Names'!A$2:B$582,1,FALSE),"")</f>
        <v/>
      </c>
      <c r="X4295" s="7" t="str">
        <f>IF('My Races'!$H$2="All",Q4295,CONCATENATE(Q4295,N4295))</f>
        <v>Choose Race</v>
      </c>
    </row>
    <row r="4296" spans="1:24" hidden="1" x14ac:dyDescent="0.2">
      <c r="A4296" s="73" t="str">
        <f t="shared" si="713"/>
        <v/>
      </c>
      <c r="B4296" s="3" t="str">
        <f t="shared" si="711"/>
        <v/>
      </c>
      <c r="E4296" s="14" t="str">
        <f t="shared" si="712"/>
        <v/>
      </c>
      <c r="F4296" s="3">
        <f t="shared" si="709"/>
        <v>8</v>
      </c>
      <c r="G4296" s="3" t="str">
        <f t="shared" si="714"/>
        <v/>
      </c>
      <c r="H4296" s="3">
        <f t="shared" si="710"/>
        <v>0</v>
      </c>
      <c r="I4296" s="3" t="str">
        <f t="shared" si="715"/>
        <v/>
      </c>
      <c r="K4296" s="3">
        <f t="shared" si="706"/>
        <v>61</v>
      </c>
      <c r="L4296" s="3" t="str">
        <f t="shared" si="707"/>
        <v/>
      </c>
      <c r="N4296" s="48" t="s">
        <v>52</v>
      </c>
      <c r="O4296" s="57">
        <f t="shared" si="708"/>
        <v>1</v>
      </c>
      <c r="P4296" s="36"/>
      <c r="Q4296"/>
      <c r="R4296" s="37"/>
      <c r="S4296" s="185"/>
      <c r="T4296" s="62" t="str">
        <f>IF(N4296&lt;&gt;"Choose Race",VLOOKUP(Q4296,'Riders Names'!A$2:B$582,2,FALSE),"")</f>
        <v/>
      </c>
      <c r="U4296" s="45" t="str">
        <f>IF(P4296&gt;0,VLOOKUP(Q4296,'Riders Names'!A$2:B$582,1,FALSE),"")</f>
        <v/>
      </c>
      <c r="X4296" s="7" t="str">
        <f>IF('My Races'!$H$2="All",Q4296,CONCATENATE(Q4296,N4296))</f>
        <v>Choose Race</v>
      </c>
    </row>
    <row r="4297" spans="1:24" hidden="1" x14ac:dyDescent="0.2">
      <c r="A4297" s="73" t="str">
        <f t="shared" si="713"/>
        <v/>
      </c>
      <c r="B4297" s="3" t="str">
        <f t="shared" si="711"/>
        <v/>
      </c>
      <c r="E4297" s="14" t="str">
        <f t="shared" si="712"/>
        <v/>
      </c>
      <c r="F4297" s="3">
        <f t="shared" si="709"/>
        <v>8</v>
      </c>
      <c r="G4297" s="3" t="str">
        <f t="shared" si="714"/>
        <v/>
      </c>
      <c r="H4297" s="3">
        <f t="shared" si="710"/>
        <v>0</v>
      </c>
      <c r="I4297" s="3" t="str">
        <f t="shared" si="715"/>
        <v/>
      </c>
      <c r="K4297" s="3">
        <f t="shared" ref="K4297:K4360" si="716">IF(X4297=$AA$6,K4296+1,K4296)</f>
        <v>61</v>
      </c>
      <c r="L4297" s="3" t="str">
        <f t="shared" ref="L4297:L4360" si="717">IF(K4297&lt;&gt;K4296,CONCATENATE($AA$4,K4297),"")</f>
        <v/>
      </c>
      <c r="N4297" s="48" t="s">
        <v>52</v>
      </c>
      <c r="O4297" s="57">
        <f t="shared" si="708"/>
        <v>1</v>
      </c>
      <c r="P4297" s="36"/>
      <c r="Q4297"/>
      <c r="R4297" s="37"/>
      <c r="S4297" s="185"/>
      <c r="T4297" s="62" t="str">
        <f>IF(N4297&lt;&gt;"Choose Race",VLOOKUP(Q4297,'Riders Names'!A$2:B$582,2,FALSE),"")</f>
        <v/>
      </c>
      <c r="U4297" s="45" t="str">
        <f>IF(P4297&gt;0,VLOOKUP(Q4297,'Riders Names'!A$2:B$582,1,FALSE),"")</f>
        <v/>
      </c>
      <c r="X4297" s="7" t="str">
        <f>IF('My Races'!$H$2="All",Q4297,CONCATENATE(Q4297,N4297))</f>
        <v>Choose Race</v>
      </c>
    </row>
    <row r="4298" spans="1:24" hidden="1" x14ac:dyDescent="0.2">
      <c r="A4298" s="73" t="str">
        <f t="shared" si="713"/>
        <v/>
      </c>
      <c r="B4298" s="3" t="str">
        <f t="shared" si="711"/>
        <v/>
      </c>
      <c r="E4298" s="14" t="str">
        <f t="shared" si="712"/>
        <v/>
      </c>
      <c r="F4298" s="3">
        <f t="shared" si="709"/>
        <v>8</v>
      </c>
      <c r="G4298" s="3" t="str">
        <f t="shared" si="714"/>
        <v/>
      </c>
      <c r="H4298" s="3">
        <f t="shared" si="710"/>
        <v>0</v>
      </c>
      <c r="I4298" s="3" t="str">
        <f t="shared" si="715"/>
        <v/>
      </c>
      <c r="K4298" s="3">
        <f t="shared" si="716"/>
        <v>61</v>
      </c>
      <c r="L4298" s="3" t="str">
        <f t="shared" si="717"/>
        <v/>
      </c>
      <c r="N4298" s="48" t="s">
        <v>52</v>
      </c>
      <c r="O4298" s="57">
        <f t="shared" si="708"/>
        <v>1</v>
      </c>
      <c r="P4298" s="36"/>
      <c r="Q4298"/>
      <c r="R4298" s="37"/>
      <c r="S4298" s="185"/>
      <c r="T4298" s="62" t="str">
        <f>IF(N4298&lt;&gt;"Choose Race",VLOOKUP(Q4298,'Riders Names'!A$2:B$582,2,FALSE),"")</f>
        <v/>
      </c>
      <c r="U4298" s="45" t="str">
        <f>IF(P4298&gt;0,VLOOKUP(Q4298,'Riders Names'!A$2:B$582,1,FALSE),"")</f>
        <v/>
      </c>
      <c r="X4298" s="7" t="str">
        <f>IF('My Races'!$H$2="All",Q4298,CONCATENATE(Q4298,N4298))</f>
        <v>Choose Race</v>
      </c>
    </row>
    <row r="4299" spans="1:24" hidden="1" x14ac:dyDescent="0.2">
      <c r="A4299" s="73" t="str">
        <f t="shared" si="713"/>
        <v/>
      </c>
      <c r="B4299" s="3" t="str">
        <f t="shared" si="711"/>
        <v/>
      </c>
      <c r="E4299" s="14" t="str">
        <f t="shared" si="712"/>
        <v/>
      </c>
      <c r="F4299" s="3">
        <f t="shared" si="709"/>
        <v>8</v>
      </c>
      <c r="G4299" s="3" t="str">
        <f t="shared" si="714"/>
        <v/>
      </c>
      <c r="H4299" s="3">
        <f t="shared" si="710"/>
        <v>0</v>
      </c>
      <c r="I4299" s="3" t="str">
        <f t="shared" si="715"/>
        <v/>
      </c>
      <c r="K4299" s="3">
        <f t="shared" si="716"/>
        <v>61</v>
      </c>
      <c r="L4299" s="3" t="str">
        <f t="shared" si="717"/>
        <v/>
      </c>
      <c r="N4299" s="48" t="s">
        <v>52</v>
      </c>
      <c r="O4299" s="57">
        <f t="shared" si="708"/>
        <v>1</v>
      </c>
      <c r="P4299" s="36"/>
      <c r="Q4299"/>
      <c r="R4299" s="37"/>
      <c r="S4299" s="185"/>
      <c r="T4299" s="62" t="str">
        <f>IF(N4299&lt;&gt;"Choose Race",VLOOKUP(Q4299,'Riders Names'!A$2:B$582,2,FALSE),"")</f>
        <v/>
      </c>
      <c r="U4299" s="45" t="str">
        <f>IF(P4299&gt;0,VLOOKUP(Q4299,'Riders Names'!A$2:B$582,1,FALSE),"")</f>
        <v/>
      </c>
      <c r="X4299" s="7" t="str">
        <f>IF('My Races'!$H$2="All",Q4299,CONCATENATE(Q4299,N4299))</f>
        <v>Choose Race</v>
      </c>
    </row>
    <row r="4300" spans="1:24" hidden="1" x14ac:dyDescent="0.2">
      <c r="A4300" s="73" t="str">
        <f t="shared" si="713"/>
        <v/>
      </c>
      <c r="B4300" s="3" t="str">
        <f t="shared" si="711"/>
        <v/>
      </c>
      <c r="E4300" s="14" t="str">
        <f t="shared" si="712"/>
        <v/>
      </c>
      <c r="F4300" s="3">
        <f t="shared" si="709"/>
        <v>8</v>
      </c>
      <c r="G4300" s="3" t="str">
        <f t="shared" si="714"/>
        <v/>
      </c>
      <c r="H4300" s="3">
        <f t="shared" si="710"/>
        <v>0</v>
      </c>
      <c r="I4300" s="3" t="str">
        <f t="shared" si="715"/>
        <v/>
      </c>
      <c r="K4300" s="3">
        <f t="shared" si="716"/>
        <v>61</v>
      </c>
      <c r="L4300" s="3" t="str">
        <f t="shared" si="717"/>
        <v/>
      </c>
      <c r="N4300" s="48" t="s">
        <v>52</v>
      </c>
      <c r="O4300" s="57">
        <f t="shared" si="708"/>
        <v>1</v>
      </c>
      <c r="P4300" s="36"/>
      <c r="Q4300"/>
      <c r="R4300" s="37"/>
      <c r="S4300" s="185"/>
      <c r="T4300" s="62" t="str">
        <f>IF(N4300&lt;&gt;"Choose Race",VLOOKUP(Q4300,'Riders Names'!A$2:B$582,2,FALSE),"")</f>
        <v/>
      </c>
      <c r="U4300" s="45" t="str">
        <f>IF(P4300&gt;0,VLOOKUP(Q4300,'Riders Names'!A$2:B$582,1,FALSE),"")</f>
        <v/>
      </c>
      <c r="X4300" s="7" t="str">
        <f>IF('My Races'!$H$2="All",Q4300,CONCATENATE(Q4300,N4300))</f>
        <v>Choose Race</v>
      </c>
    </row>
    <row r="4301" spans="1:24" hidden="1" x14ac:dyDescent="0.2">
      <c r="A4301" s="73" t="str">
        <f t="shared" si="713"/>
        <v/>
      </c>
      <c r="B4301" s="3" t="str">
        <f t="shared" si="711"/>
        <v/>
      </c>
      <c r="E4301" s="14" t="str">
        <f t="shared" si="712"/>
        <v/>
      </c>
      <c r="F4301" s="3">
        <f t="shared" si="709"/>
        <v>8</v>
      </c>
      <c r="G4301" s="3" t="str">
        <f t="shared" si="714"/>
        <v/>
      </c>
      <c r="H4301" s="3">
        <f t="shared" si="710"/>
        <v>0</v>
      </c>
      <c r="I4301" s="3" t="str">
        <f t="shared" si="715"/>
        <v/>
      </c>
      <c r="K4301" s="3">
        <f t="shared" si="716"/>
        <v>61</v>
      </c>
      <c r="L4301" s="3" t="str">
        <f t="shared" si="717"/>
        <v/>
      </c>
      <c r="N4301" s="48" t="s">
        <v>52</v>
      </c>
      <c r="O4301" s="57">
        <f t="shared" si="708"/>
        <v>1</v>
      </c>
      <c r="P4301" s="36"/>
      <c r="Q4301"/>
      <c r="R4301" s="37"/>
      <c r="S4301" s="185"/>
      <c r="T4301" s="62" t="str">
        <f>IF(N4301&lt;&gt;"Choose Race",VLOOKUP(Q4301,'Riders Names'!A$2:B$582,2,FALSE),"")</f>
        <v/>
      </c>
      <c r="U4301" s="45" t="str">
        <f>IF(P4301&gt;0,VLOOKUP(Q4301,'Riders Names'!A$2:B$582,1,FALSE),"")</f>
        <v/>
      </c>
      <c r="X4301" s="7" t="str">
        <f>IF('My Races'!$H$2="All",Q4301,CONCATENATE(Q4301,N4301))</f>
        <v>Choose Race</v>
      </c>
    </row>
    <row r="4302" spans="1:24" hidden="1" x14ac:dyDescent="0.2">
      <c r="A4302" s="73" t="str">
        <f t="shared" si="713"/>
        <v/>
      </c>
      <c r="B4302" s="3" t="str">
        <f t="shared" si="711"/>
        <v/>
      </c>
      <c r="E4302" s="14" t="str">
        <f t="shared" si="712"/>
        <v/>
      </c>
      <c r="F4302" s="3">
        <f t="shared" si="709"/>
        <v>8</v>
      </c>
      <c r="G4302" s="3" t="str">
        <f t="shared" si="714"/>
        <v/>
      </c>
      <c r="H4302" s="3">
        <f t="shared" si="710"/>
        <v>0</v>
      </c>
      <c r="I4302" s="3" t="str">
        <f t="shared" si="715"/>
        <v/>
      </c>
      <c r="K4302" s="3">
        <f t="shared" si="716"/>
        <v>61</v>
      </c>
      <c r="L4302" s="3" t="str">
        <f t="shared" si="717"/>
        <v/>
      </c>
      <c r="N4302" s="48" t="s">
        <v>52</v>
      </c>
      <c r="O4302" s="57">
        <f t="shared" si="708"/>
        <v>1</v>
      </c>
      <c r="P4302" s="36"/>
      <c r="Q4302"/>
      <c r="R4302" s="37"/>
      <c r="S4302" s="185"/>
      <c r="T4302" s="62" t="str">
        <f>IF(N4302&lt;&gt;"Choose Race",VLOOKUP(Q4302,'Riders Names'!A$2:B$582,2,FALSE),"")</f>
        <v/>
      </c>
      <c r="U4302" s="45" t="str">
        <f>IF(P4302&gt;0,VLOOKUP(Q4302,'Riders Names'!A$2:B$582,1,FALSE),"")</f>
        <v/>
      </c>
      <c r="X4302" s="7" t="str">
        <f>IF('My Races'!$H$2="All",Q4302,CONCATENATE(Q4302,N4302))</f>
        <v>Choose Race</v>
      </c>
    </row>
    <row r="4303" spans="1:24" hidden="1" x14ac:dyDescent="0.2">
      <c r="A4303" s="73" t="str">
        <f t="shared" si="713"/>
        <v/>
      </c>
      <c r="B4303" s="3" t="str">
        <f t="shared" si="711"/>
        <v/>
      </c>
      <c r="E4303" s="14" t="str">
        <f t="shared" si="712"/>
        <v/>
      </c>
      <c r="F4303" s="3">
        <f t="shared" si="709"/>
        <v>8</v>
      </c>
      <c r="G4303" s="3" t="str">
        <f t="shared" si="714"/>
        <v/>
      </c>
      <c r="H4303" s="3">
        <f t="shared" si="710"/>
        <v>0</v>
      </c>
      <c r="I4303" s="3" t="str">
        <f t="shared" si="715"/>
        <v/>
      </c>
      <c r="K4303" s="3">
        <f t="shared" si="716"/>
        <v>61</v>
      </c>
      <c r="L4303" s="3" t="str">
        <f t="shared" si="717"/>
        <v/>
      </c>
      <c r="N4303" s="48" t="s">
        <v>52</v>
      </c>
      <c r="O4303" s="57">
        <f t="shared" si="708"/>
        <v>1</v>
      </c>
      <c r="P4303" s="36"/>
      <c r="Q4303"/>
      <c r="R4303" s="37"/>
      <c r="S4303" s="185"/>
      <c r="T4303" s="62" t="str">
        <f>IF(N4303&lt;&gt;"Choose Race",VLOOKUP(Q4303,'Riders Names'!A$2:B$582,2,FALSE),"")</f>
        <v/>
      </c>
      <c r="U4303" s="45" t="str">
        <f>IF(P4303&gt;0,VLOOKUP(Q4303,'Riders Names'!A$2:B$582,1,FALSE),"")</f>
        <v/>
      </c>
      <c r="X4303" s="7" t="str">
        <f>IF('My Races'!$H$2="All",Q4303,CONCATENATE(Q4303,N4303))</f>
        <v>Choose Race</v>
      </c>
    </row>
    <row r="4304" spans="1:24" hidden="1" x14ac:dyDescent="0.2">
      <c r="A4304" s="73" t="str">
        <f t="shared" si="713"/>
        <v/>
      </c>
      <c r="B4304" s="3" t="str">
        <f t="shared" si="711"/>
        <v/>
      </c>
      <c r="E4304" s="14" t="str">
        <f t="shared" si="712"/>
        <v/>
      </c>
      <c r="F4304" s="3">
        <f t="shared" si="709"/>
        <v>8</v>
      </c>
      <c r="G4304" s="3" t="str">
        <f t="shared" si="714"/>
        <v/>
      </c>
      <c r="H4304" s="3">
        <f t="shared" si="710"/>
        <v>0</v>
      </c>
      <c r="I4304" s="3" t="str">
        <f t="shared" si="715"/>
        <v/>
      </c>
      <c r="K4304" s="3">
        <f t="shared" si="716"/>
        <v>61</v>
      </c>
      <c r="L4304" s="3" t="str">
        <f t="shared" si="717"/>
        <v/>
      </c>
      <c r="N4304" s="48" t="s">
        <v>52</v>
      </c>
      <c r="O4304" s="57">
        <f t="shared" ref="O4304:O4367" si="718">IF(AND(N4304&lt;&gt;"Choose Race",N4304=N4303),O4303+1,1)</f>
        <v>1</v>
      </c>
      <c r="P4304" s="36"/>
      <c r="Q4304"/>
      <c r="R4304" s="37"/>
      <c r="S4304" s="185"/>
      <c r="T4304" s="62" t="str">
        <f>IF(N4304&lt;&gt;"Choose Race",VLOOKUP(Q4304,'Riders Names'!A$2:B$582,2,FALSE),"")</f>
        <v/>
      </c>
      <c r="U4304" s="45" t="str">
        <f>IF(P4304&gt;0,VLOOKUP(Q4304,'Riders Names'!A$2:B$582,1,FALSE),"")</f>
        <v/>
      </c>
      <c r="X4304" s="7" t="str">
        <f>IF('My Races'!$H$2="All",Q4304,CONCATENATE(Q4304,N4304))</f>
        <v>Choose Race</v>
      </c>
    </row>
    <row r="4305" spans="1:24" hidden="1" x14ac:dyDescent="0.2">
      <c r="A4305" s="73" t="str">
        <f t="shared" si="713"/>
        <v/>
      </c>
      <c r="B4305" s="3" t="str">
        <f t="shared" si="711"/>
        <v/>
      </c>
      <c r="E4305" s="14" t="str">
        <f t="shared" si="712"/>
        <v/>
      </c>
      <c r="F4305" s="3">
        <f t="shared" si="709"/>
        <v>8</v>
      </c>
      <c r="G4305" s="3" t="str">
        <f t="shared" si="714"/>
        <v/>
      </c>
      <c r="H4305" s="3">
        <f t="shared" si="710"/>
        <v>0</v>
      </c>
      <c r="I4305" s="3" t="str">
        <f t="shared" si="715"/>
        <v/>
      </c>
      <c r="K4305" s="3">
        <f t="shared" si="716"/>
        <v>61</v>
      </c>
      <c r="L4305" s="3" t="str">
        <f t="shared" si="717"/>
        <v/>
      </c>
      <c r="N4305" s="48" t="s">
        <v>52</v>
      </c>
      <c r="O4305" s="57">
        <f t="shared" si="718"/>
        <v>1</v>
      </c>
      <c r="P4305" s="36"/>
      <c r="Q4305"/>
      <c r="R4305" s="37"/>
      <c r="S4305" s="185"/>
      <c r="T4305" s="62" t="str">
        <f>IF(N4305&lt;&gt;"Choose Race",VLOOKUP(Q4305,'Riders Names'!A$2:B$582,2,FALSE),"")</f>
        <v/>
      </c>
      <c r="U4305" s="45" t="str">
        <f>IF(P4305&gt;0,VLOOKUP(Q4305,'Riders Names'!A$2:B$582,1,FALSE),"")</f>
        <v/>
      </c>
      <c r="X4305" s="7" t="str">
        <f>IF('My Races'!$H$2="All",Q4305,CONCATENATE(Q4305,N4305))</f>
        <v>Choose Race</v>
      </c>
    </row>
    <row r="4306" spans="1:24" hidden="1" x14ac:dyDescent="0.2">
      <c r="A4306" s="73" t="str">
        <f t="shared" si="713"/>
        <v/>
      </c>
      <c r="B4306" s="3" t="str">
        <f t="shared" si="711"/>
        <v/>
      </c>
      <c r="E4306" s="14" t="str">
        <f t="shared" si="712"/>
        <v/>
      </c>
      <c r="F4306" s="3">
        <f t="shared" si="709"/>
        <v>8</v>
      </c>
      <c r="G4306" s="3" t="str">
        <f t="shared" si="714"/>
        <v/>
      </c>
      <c r="H4306" s="3">
        <f t="shared" si="710"/>
        <v>0</v>
      </c>
      <c r="I4306" s="3" t="str">
        <f t="shared" si="715"/>
        <v/>
      </c>
      <c r="K4306" s="3">
        <f t="shared" si="716"/>
        <v>61</v>
      </c>
      <c r="L4306" s="3" t="str">
        <f t="shared" si="717"/>
        <v/>
      </c>
      <c r="N4306" s="48" t="s">
        <v>52</v>
      </c>
      <c r="O4306" s="57">
        <f t="shared" si="718"/>
        <v>1</v>
      </c>
      <c r="P4306" s="36"/>
      <c r="Q4306"/>
      <c r="R4306" s="37"/>
      <c r="S4306" s="185"/>
      <c r="T4306" s="62" t="str">
        <f>IF(N4306&lt;&gt;"Choose Race",VLOOKUP(Q4306,'Riders Names'!A$2:B$582,2,FALSE),"")</f>
        <v/>
      </c>
      <c r="U4306" s="45" t="str">
        <f>IF(P4306&gt;0,VLOOKUP(Q4306,'Riders Names'!A$2:B$582,1,FALSE),"")</f>
        <v/>
      </c>
      <c r="X4306" s="7" t="str">
        <f>IF('My Races'!$H$2="All",Q4306,CONCATENATE(Q4306,N4306))</f>
        <v>Choose Race</v>
      </c>
    </row>
    <row r="4307" spans="1:24" hidden="1" x14ac:dyDescent="0.2">
      <c r="A4307" s="73" t="str">
        <f t="shared" si="713"/>
        <v/>
      </c>
      <c r="B4307" s="3" t="str">
        <f t="shared" si="711"/>
        <v/>
      </c>
      <c r="E4307" s="14" t="str">
        <f t="shared" si="712"/>
        <v/>
      </c>
      <c r="F4307" s="3">
        <f t="shared" ref="F4307:F4370" si="719">IF(AND(E4307&lt;&gt;"",E4306&lt;&gt;E4307),F4306+1,F4306)</f>
        <v>8</v>
      </c>
      <c r="G4307" s="3" t="str">
        <f t="shared" si="714"/>
        <v/>
      </c>
      <c r="H4307" s="3">
        <f t="shared" si="710"/>
        <v>0</v>
      </c>
      <c r="I4307" s="3" t="str">
        <f t="shared" si="715"/>
        <v/>
      </c>
      <c r="K4307" s="3">
        <f t="shared" si="716"/>
        <v>61</v>
      </c>
      <c r="L4307" s="3" t="str">
        <f t="shared" si="717"/>
        <v/>
      </c>
      <c r="N4307" s="48" t="s">
        <v>52</v>
      </c>
      <c r="O4307" s="57">
        <f t="shared" si="718"/>
        <v>1</v>
      </c>
      <c r="P4307" s="36"/>
      <c r="Q4307"/>
      <c r="R4307" s="37"/>
      <c r="S4307" s="185"/>
      <c r="T4307" s="62" t="str">
        <f>IF(N4307&lt;&gt;"Choose Race",VLOOKUP(Q4307,'Riders Names'!A$2:B$582,2,FALSE),"")</f>
        <v/>
      </c>
      <c r="U4307" s="45" t="str">
        <f>IF(P4307&gt;0,VLOOKUP(Q4307,'Riders Names'!A$2:B$582,1,FALSE),"")</f>
        <v/>
      </c>
      <c r="X4307" s="7" t="str">
        <f>IF('My Races'!$H$2="All",Q4307,CONCATENATE(Q4307,N4307))</f>
        <v>Choose Race</v>
      </c>
    </row>
    <row r="4308" spans="1:24" hidden="1" x14ac:dyDescent="0.2">
      <c r="A4308" s="73" t="str">
        <f t="shared" si="713"/>
        <v/>
      </c>
      <c r="B4308" s="3" t="str">
        <f t="shared" si="711"/>
        <v/>
      </c>
      <c r="E4308" s="14" t="str">
        <f t="shared" si="712"/>
        <v/>
      </c>
      <c r="F4308" s="3">
        <f t="shared" si="719"/>
        <v>8</v>
      </c>
      <c r="G4308" s="3" t="str">
        <f t="shared" si="714"/>
        <v/>
      </c>
      <c r="H4308" s="3">
        <f t="shared" si="710"/>
        <v>0</v>
      </c>
      <c r="I4308" s="3" t="str">
        <f t="shared" si="715"/>
        <v/>
      </c>
      <c r="K4308" s="3">
        <f t="shared" si="716"/>
        <v>61</v>
      </c>
      <c r="L4308" s="3" t="str">
        <f t="shared" si="717"/>
        <v/>
      </c>
      <c r="N4308" s="48" t="s">
        <v>52</v>
      </c>
      <c r="O4308" s="57">
        <f t="shared" si="718"/>
        <v>1</v>
      </c>
      <c r="P4308" s="36"/>
      <c r="Q4308"/>
      <c r="R4308" s="37"/>
      <c r="S4308" s="185"/>
      <c r="T4308" s="62" t="str">
        <f>IF(N4308&lt;&gt;"Choose Race",VLOOKUP(Q4308,'Riders Names'!A$2:B$582,2,FALSE),"")</f>
        <v/>
      </c>
      <c r="U4308" s="45" t="str">
        <f>IF(P4308&gt;0,VLOOKUP(Q4308,'Riders Names'!A$2:B$582,1,FALSE),"")</f>
        <v/>
      </c>
      <c r="X4308" s="7" t="str">
        <f>IF('My Races'!$H$2="All",Q4308,CONCATENATE(Q4308,N4308))</f>
        <v>Choose Race</v>
      </c>
    </row>
    <row r="4309" spans="1:24" hidden="1" x14ac:dyDescent="0.2">
      <c r="A4309" s="73" t="str">
        <f t="shared" si="713"/>
        <v/>
      </c>
      <c r="B4309" s="3" t="str">
        <f t="shared" si="711"/>
        <v/>
      </c>
      <c r="E4309" s="14" t="str">
        <f t="shared" si="712"/>
        <v/>
      </c>
      <c r="F4309" s="3">
        <f t="shared" si="719"/>
        <v>8</v>
      </c>
      <c r="G4309" s="3" t="str">
        <f t="shared" si="714"/>
        <v/>
      </c>
      <c r="H4309" s="3">
        <f t="shared" si="710"/>
        <v>0</v>
      </c>
      <c r="I4309" s="3" t="str">
        <f t="shared" si="715"/>
        <v/>
      </c>
      <c r="K4309" s="3">
        <f t="shared" si="716"/>
        <v>61</v>
      </c>
      <c r="L4309" s="3" t="str">
        <f t="shared" si="717"/>
        <v/>
      </c>
      <c r="N4309" s="48" t="s">
        <v>52</v>
      </c>
      <c r="O4309" s="57">
        <f t="shared" si="718"/>
        <v>1</v>
      </c>
      <c r="P4309" s="36"/>
      <c r="Q4309"/>
      <c r="R4309" s="37"/>
      <c r="S4309" s="185"/>
      <c r="T4309" s="62" t="str">
        <f>IF(N4309&lt;&gt;"Choose Race",VLOOKUP(Q4309,'Riders Names'!A$2:B$582,2,FALSE),"")</f>
        <v/>
      </c>
      <c r="U4309" s="45" t="str">
        <f>IF(P4309&gt;0,VLOOKUP(Q4309,'Riders Names'!A$2:B$582,1,FALSE),"")</f>
        <v/>
      </c>
      <c r="X4309" s="7" t="str">
        <f>IF('My Races'!$H$2="All",Q4309,CONCATENATE(Q4309,N4309))</f>
        <v>Choose Race</v>
      </c>
    </row>
    <row r="4310" spans="1:24" hidden="1" x14ac:dyDescent="0.2">
      <c r="A4310" s="73" t="str">
        <f t="shared" si="713"/>
        <v/>
      </c>
      <c r="B4310" s="3" t="str">
        <f t="shared" si="711"/>
        <v/>
      </c>
      <c r="E4310" s="14" t="str">
        <f t="shared" si="712"/>
        <v/>
      </c>
      <c r="F4310" s="3">
        <f t="shared" si="719"/>
        <v>8</v>
      </c>
      <c r="G4310" s="3" t="str">
        <f t="shared" si="714"/>
        <v/>
      </c>
      <c r="H4310" s="3">
        <f t="shared" si="710"/>
        <v>0</v>
      </c>
      <c r="I4310" s="3" t="str">
        <f t="shared" si="715"/>
        <v/>
      </c>
      <c r="K4310" s="3">
        <f t="shared" si="716"/>
        <v>61</v>
      </c>
      <c r="L4310" s="3" t="str">
        <f t="shared" si="717"/>
        <v/>
      </c>
      <c r="N4310" s="48" t="s">
        <v>52</v>
      </c>
      <c r="O4310" s="57">
        <f t="shared" si="718"/>
        <v>1</v>
      </c>
      <c r="P4310" s="36"/>
      <c r="Q4310"/>
      <c r="R4310" s="37"/>
      <c r="S4310" s="185"/>
      <c r="T4310" s="62" t="str">
        <f>IF(N4310&lt;&gt;"Choose Race",VLOOKUP(Q4310,'Riders Names'!A$2:B$582,2,FALSE),"")</f>
        <v/>
      </c>
      <c r="U4310" s="45" t="str">
        <f>IF(P4310&gt;0,VLOOKUP(Q4310,'Riders Names'!A$2:B$582,1,FALSE),"")</f>
        <v/>
      </c>
      <c r="X4310" s="7" t="str">
        <f>IF('My Races'!$H$2="All",Q4310,CONCATENATE(Q4310,N4310))</f>
        <v>Choose Race</v>
      </c>
    </row>
    <row r="4311" spans="1:24" hidden="1" x14ac:dyDescent="0.2">
      <c r="A4311" s="73" t="str">
        <f t="shared" si="713"/>
        <v/>
      </c>
      <c r="B4311" s="3" t="str">
        <f t="shared" si="711"/>
        <v/>
      </c>
      <c r="E4311" s="14" t="str">
        <f t="shared" si="712"/>
        <v/>
      </c>
      <c r="F4311" s="3">
        <f t="shared" si="719"/>
        <v>8</v>
      </c>
      <c r="G4311" s="3" t="str">
        <f t="shared" si="714"/>
        <v/>
      </c>
      <c r="H4311" s="3">
        <f t="shared" si="710"/>
        <v>0</v>
      </c>
      <c r="I4311" s="3" t="str">
        <f t="shared" si="715"/>
        <v/>
      </c>
      <c r="K4311" s="3">
        <f t="shared" si="716"/>
        <v>61</v>
      </c>
      <c r="L4311" s="3" t="str">
        <f t="shared" si="717"/>
        <v/>
      </c>
      <c r="N4311" s="48" t="s">
        <v>52</v>
      </c>
      <c r="O4311" s="57">
        <f t="shared" si="718"/>
        <v>1</v>
      </c>
      <c r="P4311" s="36"/>
      <c r="Q4311"/>
      <c r="R4311" s="37"/>
      <c r="S4311" s="185"/>
      <c r="T4311" s="62" t="str">
        <f>IF(N4311&lt;&gt;"Choose Race",VLOOKUP(Q4311,'Riders Names'!A$2:B$582,2,FALSE),"")</f>
        <v/>
      </c>
      <c r="U4311" s="45" t="str">
        <f>IF(P4311&gt;0,VLOOKUP(Q4311,'Riders Names'!A$2:B$582,1,FALSE),"")</f>
        <v/>
      </c>
      <c r="X4311" s="7" t="str">
        <f>IF('My Races'!$H$2="All",Q4311,CONCATENATE(Q4311,N4311))</f>
        <v>Choose Race</v>
      </c>
    </row>
    <row r="4312" spans="1:24" hidden="1" x14ac:dyDescent="0.2">
      <c r="A4312" s="73" t="str">
        <f t="shared" si="713"/>
        <v/>
      </c>
      <c r="B4312" s="3" t="str">
        <f t="shared" si="711"/>
        <v/>
      </c>
      <c r="E4312" s="14" t="str">
        <f t="shared" si="712"/>
        <v/>
      </c>
      <c r="F4312" s="3">
        <f t="shared" si="719"/>
        <v>8</v>
      </c>
      <c r="G4312" s="3" t="str">
        <f t="shared" si="714"/>
        <v/>
      </c>
      <c r="H4312" s="3">
        <f t="shared" si="710"/>
        <v>0</v>
      </c>
      <c r="I4312" s="3" t="str">
        <f t="shared" si="715"/>
        <v/>
      </c>
      <c r="K4312" s="3">
        <f t="shared" si="716"/>
        <v>61</v>
      </c>
      <c r="L4312" s="3" t="str">
        <f t="shared" si="717"/>
        <v/>
      </c>
      <c r="N4312" s="48" t="s">
        <v>52</v>
      </c>
      <c r="O4312" s="57">
        <f t="shared" si="718"/>
        <v>1</v>
      </c>
      <c r="P4312" s="36"/>
      <c r="Q4312"/>
      <c r="R4312" s="37"/>
      <c r="S4312" s="185"/>
      <c r="T4312" s="62" t="str">
        <f>IF(N4312&lt;&gt;"Choose Race",VLOOKUP(Q4312,'Riders Names'!A$2:B$582,2,FALSE),"")</f>
        <v/>
      </c>
      <c r="U4312" s="45" t="str">
        <f>IF(P4312&gt;0,VLOOKUP(Q4312,'Riders Names'!A$2:B$582,1,FALSE),"")</f>
        <v/>
      </c>
      <c r="X4312" s="7" t="str">
        <f>IF('My Races'!$H$2="All",Q4312,CONCATENATE(Q4312,N4312))</f>
        <v>Choose Race</v>
      </c>
    </row>
    <row r="4313" spans="1:24" hidden="1" x14ac:dyDescent="0.2">
      <c r="A4313" s="73" t="str">
        <f t="shared" si="713"/>
        <v/>
      </c>
      <c r="B4313" s="3" t="str">
        <f t="shared" si="711"/>
        <v/>
      </c>
      <c r="E4313" s="14" t="str">
        <f t="shared" si="712"/>
        <v/>
      </c>
      <c r="F4313" s="3">
        <f t="shared" si="719"/>
        <v>8</v>
      </c>
      <c r="G4313" s="3" t="str">
        <f t="shared" si="714"/>
        <v/>
      </c>
      <c r="H4313" s="3">
        <f t="shared" si="710"/>
        <v>0</v>
      </c>
      <c r="I4313" s="3" t="str">
        <f t="shared" si="715"/>
        <v/>
      </c>
      <c r="K4313" s="3">
        <f t="shared" si="716"/>
        <v>61</v>
      </c>
      <c r="L4313" s="3" t="str">
        <f t="shared" si="717"/>
        <v/>
      </c>
      <c r="N4313" s="48" t="s">
        <v>52</v>
      </c>
      <c r="O4313" s="57">
        <f t="shared" si="718"/>
        <v>1</v>
      </c>
      <c r="P4313" s="36"/>
      <c r="Q4313"/>
      <c r="R4313" s="37"/>
      <c r="S4313" s="185"/>
      <c r="T4313" s="62" t="str">
        <f>IF(N4313&lt;&gt;"Choose Race",VLOOKUP(Q4313,'Riders Names'!A$2:B$582,2,FALSE),"")</f>
        <v/>
      </c>
      <c r="U4313" s="45" t="str">
        <f>IF(P4313&gt;0,VLOOKUP(Q4313,'Riders Names'!A$2:B$582,1,FALSE),"")</f>
        <v/>
      </c>
      <c r="X4313" s="7" t="str">
        <f>IF('My Races'!$H$2="All",Q4313,CONCATENATE(Q4313,N4313))</f>
        <v>Choose Race</v>
      </c>
    </row>
    <row r="4314" spans="1:24" hidden="1" x14ac:dyDescent="0.2">
      <c r="A4314" s="73" t="str">
        <f t="shared" si="713"/>
        <v/>
      </c>
      <c r="B4314" s="3" t="str">
        <f t="shared" si="711"/>
        <v/>
      </c>
      <c r="E4314" s="14" t="str">
        <f t="shared" si="712"/>
        <v/>
      </c>
      <c r="F4314" s="3">
        <f t="shared" si="719"/>
        <v>8</v>
      </c>
      <c r="G4314" s="3" t="str">
        <f t="shared" si="714"/>
        <v/>
      </c>
      <c r="H4314" s="3">
        <f t="shared" si="710"/>
        <v>0</v>
      </c>
      <c r="I4314" s="3" t="str">
        <f t="shared" si="715"/>
        <v/>
      </c>
      <c r="K4314" s="3">
        <f t="shared" si="716"/>
        <v>61</v>
      </c>
      <c r="L4314" s="3" t="str">
        <f t="shared" si="717"/>
        <v/>
      </c>
      <c r="N4314" s="48" t="s">
        <v>52</v>
      </c>
      <c r="O4314" s="57">
        <f t="shared" si="718"/>
        <v>1</v>
      </c>
      <c r="P4314" s="36"/>
      <c r="Q4314"/>
      <c r="R4314" s="37"/>
      <c r="S4314" s="185"/>
      <c r="T4314" s="62" t="str">
        <f>IF(N4314&lt;&gt;"Choose Race",VLOOKUP(Q4314,'Riders Names'!A$2:B$582,2,FALSE),"")</f>
        <v/>
      </c>
      <c r="U4314" s="45" t="str">
        <f>IF(P4314&gt;0,VLOOKUP(Q4314,'Riders Names'!A$2:B$582,1,FALSE),"")</f>
        <v/>
      </c>
      <c r="X4314" s="7" t="str">
        <f>IF('My Races'!$H$2="All",Q4314,CONCATENATE(Q4314,N4314))</f>
        <v>Choose Race</v>
      </c>
    </row>
    <row r="4315" spans="1:24" hidden="1" x14ac:dyDescent="0.2">
      <c r="A4315" s="73" t="str">
        <f t="shared" si="713"/>
        <v/>
      </c>
      <c r="B4315" s="3" t="str">
        <f t="shared" si="711"/>
        <v/>
      </c>
      <c r="E4315" s="14" t="str">
        <f t="shared" si="712"/>
        <v/>
      </c>
      <c r="F4315" s="3">
        <f t="shared" si="719"/>
        <v>8</v>
      </c>
      <c r="G4315" s="3" t="str">
        <f t="shared" si="714"/>
        <v/>
      </c>
      <c r="H4315" s="3">
        <f t="shared" si="710"/>
        <v>0</v>
      </c>
      <c r="I4315" s="3" t="str">
        <f t="shared" si="715"/>
        <v/>
      </c>
      <c r="K4315" s="3">
        <f t="shared" si="716"/>
        <v>61</v>
      </c>
      <c r="L4315" s="3" t="str">
        <f t="shared" si="717"/>
        <v/>
      </c>
      <c r="N4315" s="48" t="s">
        <v>52</v>
      </c>
      <c r="O4315" s="57">
        <f t="shared" si="718"/>
        <v>1</v>
      </c>
      <c r="P4315" s="36"/>
      <c r="Q4315"/>
      <c r="R4315" s="37"/>
      <c r="S4315" s="185"/>
      <c r="T4315" s="62" t="str">
        <f>IF(N4315&lt;&gt;"Choose Race",VLOOKUP(Q4315,'Riders Names'!A$2:B$582,2,FALSE),"")</f>
        <v/>
      </c>
      <c r="U4315" s="45" t="str">
        <f>IF(P4315&gt;0,VLOOKUP(Q4315,'Riders Names'!A$2:B$582,1,FALSE),"")</f>
        <v/>
      </c>
      <c r="X4315" s="7" t="str">
        <f>IF('My Races'!$H$2="All",Q4315,CONCATENATE(Q4315,N4315))</f>
        <v>Choose Race</v>
      </c>
    </row>
    <row r="4316" spans="1:24" hidden="1" x14ac:dyDescent="0.2">
      <c r="A4316" s="73" t="str">
        <f t="shared" si="713"/>
        <v/>
      </c>
      <c r="B4316" s="3" t="str">
        <f t="shared" si="711"/>
        <v/>
      </c>
      <c r="E4316" s="14" t="str">
        <f t="shared" si="712"/>
        <v/>
      </c>
      <c r="F4316" s="3">
        <f t="shared" si="719"/>
        <v>8</v>
      </c>
      <c r="G4316" s="3" t="str">
        <f t="shared" si="714"/>
        <v/>
      </c>
      <c r="H4316" s="3">
        <f t="shared" si="710"/>
        <v>0</v>
      </c>
      <c r="I4316" s="3" t="str">
        <f t="shared" si="715"/>
        <v/>
      </c>
      <c r="K4316" s="3">
        <f t="shared" si="716"/>
        <v>61</v>
      </c>
      <c r="L4316" s="3" t="str">
        <f t="shared" si="717"/>
        <v/>
      </c>
      <c r="N4316" s="48" t="s">
        <v>52</v>
      </c>
      <c r="O4316" s="57">
        <f t="shared" si="718"/>
        <v>1</v>
      </c>
      <c r="P4316" s="36"/>
      <c r="Q4316"/>
      <c r="R4316" s="37"/>
      <c r="S4316" s="185"/>
      <c r="T4316" s="62" t="str">
        <f>IF(N4316&lt;&gt;"Choose Race",VLOOKUP(Q4316,'Riders Names'!A$2:B$582,2,FALSE),"")</f>
        <v/>
      </c>
      <c r="U4316" s="45" t="str">
        <f>IF(P4316&gt;0,VLOOKUP(Q4316,'Riders Names'!A$2:B$582,1,FALSE),"")</f>
        <v/>
      </c>
      <c r="X4316" s="7" t="str">
        <f>IF('My Races'!$H$2="All",Q4316,CONCATENATE(Q4316,N4316))</f>
        <v>Choose Race</v>
      </c>
    </row>
    <row r="4317" spans="1:24" hidden="1" x14ac:dyDescent="0.2">
      <c r="A4317" s="73" t="str">
        <f t="shared" si="713"/>
        <v/>
      </c>
      <c r="B4317" s="3" t="str">
        <f t="shared" si="711"/>
        <v/>
      </c>
      <c r="E4317" s="14" t="str">
        <f t="shared" si="712"/>
        <v/>
      </c>
      <c r="F4317" s="3">
        <f t="shared" si="719"/>
        <v>8</v>
      </c>
      <c r="G4317" s="3" t="str">
        <f t="shared" si="714"/>
        <v/>
      </c>
      <c r="H4317" s="3">
        <f t="shared" si="710"/>
        <v>0</v>
      </c>
      <c r="I4317" s="3" t="str">
        <f t="shared" si="715"/>
        <v/>
      </c>
      <c r="K4317" s="3">
        <f t="shared" si="716"/>
        <v>61</v>
      </c>
      <c r="L4317" s="3" t="str">
        <f t="shared" si="717"/>
        <v/>
      </c>
      <c r="N4317" s="48" t="s">
        <v>52</v>
      </c>
      <c r="O4317" s="57">
        <f t="shared" si="718"/>
        <v>1</v>
      </c>
      <c r="P4317" s="36"/>
      <c r="Q4317"/>
      <c r="R4317" s="37"/>
      <c r="S4317" s="185"/>
      <c r="T4317" s="62" t="str">
        <f>IF(N4317&lt;&gt;"Choose Race",VLOOKUP(Q4317,'Riders Names'!A$2:B$582,2,FALSE),"")</f>
        <v/>
      </c>
      <c r="U4317" s="45" t="str">
        <f>IF(P4317&gt;0,VLOOKUP(Q4317,'Riders Names'!A$2:B$582,1,FALSE),"")</f>
        <v/>
      </c>
      <c r="X4317" s="7" t="str">
        <f>IF('My Races'!$H$2="All",Q4317,CONCATENATE(Q4317,N4317))</f>
        <v>Choose Race</v>
      </c>
    </row>
    <row r="4318" spans="1:24" hidden="1" x14ac:dyDescent="0.2">
      <c r="A4318" s="73" t="str">
        <f t="shared" si="713"/>
        <v/>
      </c>
      <c r="B4318" s="3" t="str">
        <f t="shared" si="711"/>
        <v/>
      </c>
      <c r="E4318" s="14" t="str">
        <f t="shared" si="712"/>
        <v/>
      </c>
      <c r="F4318" s="3">
        <f t="shared" si="719"/>
        <v>8</v>
      </c>
      <c r="G4318" s="3" t="str">
        <f t="shared" si="714"/>
        <v/>
      </c>
      <c r="H4318" s="3">
        <f t="shared" si="710"/>
        <v>0</v>
      </c>
      <c r="I4318" s="3" t="str">
        <f t="shared" si="715"/>
        <v/>
      </c>
      <c r="K4318" s="3">
        <f t="shared" si="716"/>
        <v>61</v>
      </c>
      <c r="L4318" s="3" t="str">
        <f t="shared" si="717"/>
        <v/>
      </c>
      <c r="N4318" s="48" t="s">
        <v>52</v>
      </c>
      <c r="O4318" s="57">
        <f t="shared" si="718"/>
        <v>1</v>
      </c>
      <c r="P4318" s="36"/>
      <c r="Q4318"/>
      <c r="R4318" s="37"/>
      <c r="S4318" s="185"/>
      <c r="T4318" s="62" t="str">
        <f>IF(N4318&lt;&gt;"Choose Race",VLOOKUP(Q4318,'Riders Names'!A$2:B$582,2,FALSE),"")</f>
        <v/>
      </c>
      <c r="U4318" s="45" t="str">
        <f>IF(P4318&gt;0,VLOOKUP(Q4318,'Riders Names'!A$2:B$582,1,FALSE),"")</f>
        <v/>
      </c>
      <c r="X4318" s="7" t="str">
        <f>IF('My Races'!$H$2="All",Q4318,CONCATENATE(Q4318,N4318))</f>
        <v>Choose Race</v>
      </c>
    </row>
    <row r="4319" spans="1:24" hidden="1" x14ac:dyDescent="0.2">
      <c r="A4319" s="73" t="str">
        <f t="shared" si="713"/>
        <v/>
      </c>
      <c r="B4319" s="3" t="str">
        <f t="shared" si="711"/>
        <v/>
      </c>
      <c r="E4319" s="14" t="str">
        <f t="shared" si="712"/>
        <v/>
      </c>
      <c r="F4319" s="3">
        <f t="shared" si="719"/>
        <v>8</v>
      </c>
      <c r="G4319" s="3" t="str">
        <f t="shared" si="714"/>
        <v/>
      </c>
      <c r="H4319" s="3">
        <f t="shared" si="710"/>
        <v>0</v>
      </c>
      <c r="I4319" s="3" t="str">
        <f t="shared" si="715"/>
        <v/>
      </c>
      <c r="K4319" s="3">
        <f t="shared" si="716"/>
        <v>61</v>
      </c>
      <c r="L4319" s="3" t="str">
        <f t="shared" si="717"/>
        <v/>
      </c>
      <c r="N4319" s="48" t="s">
        <v>52</v>
      </c>
      <c r="O4319" s="57">
        <f t="shared" si="718"/>
        <v>1</v>
      </c>
      <c r="P4319" s="36"/>
      <c r="Q4319"/>
      <c r="R4319" s="37"/>
      <c r="S4319" s="185"/>
      <c r="T4319" s="62" t="str">
        <f>IF(N4319&lt;&gt;"Choose Race",VLOOKUP(Q4319,'Riders Names'!A$2:B$582,2,FALSE),"")</f>
        <v/>
      </c>
      <c r="U4319" s="45" t="str">
        <f>IF(P4319&gt;0,VLOOKUP(Q4319,'Riders Names'!A$2:B$582,1,FALSE),"")</f>
        <v/>
      </c>
      <c r="X4319" s="7" t="str">
        <f>IF('My Races'!$H$2="All",Q4319,CONCATENATE(Q4319,N4319))</f>
        <v>Choose Race</v>
      </c>
    </row>
    <row r="4320" spans="1:24" hidden="1" x14ac:dyDescent="0.2">
      <c r="A4320" s="73" t="str">
        <f t="shared" si="713"/>
        <v/>
      </c>
      <c r="B4320" s="3" t="str">
        <f t="shared" si="711"/>
        <v/>
      </c>
      <c r="E4320" s="14" t="str">
        <f t="shared" si="712"/>
        <v/>
      </c>
      <c r="F4320" s="3">
        <f t="shared" si="719"/>
        <v>8</v>
      </c>
      <c r="G4320" s="3" t="str">
        <f t="shared" si="714"/>
        <v/>
      </c>
      <c r="H4320" s="3">
        <f t="shared" si="710"/>
        <v>0</v>
      </c>
      <c r="I4320" s="3" t="str">
        <f t="shared" si="715"/>
        <v/>
      </c>
      <c r="K4320" s="3">
        <f t="shared" si="716"/>
        <v>61</v>
      </c>
      <c r="L4320" s="3" t="str">
        <f t="shared" si="717"/>
        <v/>
      </c>
      <c r="N4320" s="48" t="s">
        <v>52</v>
      </c>
      <c r="O4320" s="57">
        <f t="shared" si="718"/>
        <v>1</v>
      </c>
      <c r="P4320" s="36"/>
      <c r="Q4320"/>
      <c r="R4320" s="37"/>
      <c r="S4320" s="185"/>
      <c r="T4320" s="62" t="str">
        <f>IF(N4320&lt;&gt;"Choose Race",VLOOKUP(Q4320,'Riders Names'!A$2:B$582,2,FALSE),"")</f>
        <v/>
      </c>
      <c r="U4320" s="45" t="str">
        <f>IF(P4320&gt;0,VLOOKUP(Q4320,'Riders Names'!A$2:B$582,1,FALSE),"")</f>
        <v/>
      </c>
      <c r="X4320" s="7" t="str">
        <f>IF('My Races'!$H$2="All",Q4320,CONCATENATE(Q4320,N4320))</f>
        <v>Choose Race</v>
      </c>
    </row>
    <row r="4321" spans="1:24" hidden="1" x14ac:dyDescent="0.2">
      <c r="A4321" s="73" t="str">
        <f t="shared" si="713"/>
        <v/>
      </c>
      <c r="B4321" s="3" t="str">
        <f t="shared" si="711"/>
        <v/>
      </c>
      <c r="E4321" s="14" t="str">
        <f t="shared" si="712"/>
        <v/>
      </c>
      <c r="F4321" s="3">
        <f t="shared" si="719"/>
        <v>8</v>
      </c>
      <c r="G4321" s="3" t="str">
        <f t="shared" si="714"/>
        <v/>
      </c>
      <c r="H4321" s="3">
        <f t="shared" si="710"/>
        <v>0</v>
      </c>
      <c r="I4321" s="3" t="str">
        <f t="shared" si="715"/>
        <v/>
      </c>
      <c r="K4321" s="3">
        <f t="shared" si="716"/>
        <v>61</v>
      </c>
      <c r="L4321" s="3" t="str">
        <f t="shared" si="717"/>
        <v/>
      </c>
      <c r="N4321" s="48" t="s">
        <v>52</v>
      </c>
      <c r="O4321" s="57">
        <f t="shared" si="718"/>
        <v>1</v>
      </c>
      <c r="P4321" s="36"/>
      <c r="Q4321"/>
      <c r="R4321" s="37"/>
      <c r="S4321" s="185"/>
      <c r="T4321" s="62" t="str">
        <f>IF(N4321&lt;&gt;"Choose Race",VLOOKUP(Q4321,'Riders Names'!A$2:B$582,2,FALSE),"")</f>
        <v/>
      </c>
      <c r="U4321" s="45" t="str">
        <f>IF(P4321&gt;0,VLOOKUP(Q4321,'Riders Names'!A$2:B$582,1,FALSE),"")</f>
        <v/>
      </c>
      <c r="X4321" s="7" t="str">
        <f>IF('My Races'!$H$2="All",Q4321,CONCATENATE(Q4321,N4321))</f>
        <v>Choose Race</v>
      </c>
    </row>
    <row r="4322" spans="1:24" hidden="1" x14ac:dyDescent="0.2">
      <c r="A4322" s="73" t="str">
        <f t="shared" si="713"/>
        <v/>
      </c>
      <c r="B4322" s="3" t="str">
        <f t="shared" si="711"/>
        <v/>
      </c>
      <c r="E4322" s="14" t="str">
        <f t="shared" si="712"/>
        <v/>
      </c>
      <c r="F4322" s="3">
        <f t="shared" si="719"/>
        <v>8</v>
      </c>
      <c r="G4322" s="3" t="str">
        <f t="shared" si="714"/>
        <v/>
      </c>
      <c r="H4322" s="3">
        <f t="shared" si="710"/>
        <v>0</v>
      </c>
      <c r="I4322" s="3" t="str">
        <f t="shared" si="715"/>
        <v/>
      </c>
      <c r="K4322" s="3">
        <f t="shared" si="716"/>
        <v>61</v>
      </c>
      <c r="L4322" s="3" t="str">
        <f t="shared" si="717"/>
        <v/>
      </c>
      <c r="N4322" s="48" t="s">
        <v>52</v>
      </c>
      <c r="O4322" s="57">
        <f t="shared" si="718"/>
        <v>1</v>
      </c>
      <c r="P4322" s="36"/>
      <c r="Q4322"/>
      <c r="R4322" s="37"/>
      <c r="S4322" s="185"/>
      <c r="T4322" s="62" t="str">
        <f>IF(N4322&lt;&gt;"Choose Race",VLOOKUP(Q4322,'Riders Names'!A$2:B$582,2,FALSE),"")</f>
        <v/>
      </c>
      <c r="U4322" s="45" t="str">
        <f>IF(P4322&gt;0,VLOOKUP(Q4322,'Riders Names'!A$2:B$582,1,FALSE),"")</f>
        <v/>
      </c>
      <c r="X4322" s="7" t="str">
        <f>IF('My Races'!$H$2="All",Q4322,CONCATENATE(Q4322,N4322))</f>
        <v>Choose Race</v>
      </c>
    </row>
    <row r="4323" spans="1:24" hidden="1" x14ac:dyDescent="0.2">
      <c r="A4323" s="73" t="str">
        <f t="shared" si="713"/>
        <v/>
      </c>
      <c r="B4323" s="3" t="str">
        <f t="shared" si="711"/>
        <v/>
      </c>
      <c r="E4323" s="14" t="str">
        <f t="shared" si="712"/>
        <v/>
      </c>
      <c r="F4323" s="3">
        <f t="shared" si="719"/>
        <v>8</v>
      </c>
      <c r="G4323" s="3" t="str">
        <f t="shared" si="714"/>
        <v/>
      </c>
      <c r="H4323" s="3">
        <f t="shared" ref="H4323:H4386" si="720">IF(AND(N4323=$AA$11,P4323=$AE$11),H4322+1,H4322)</f>
        <v>0</v>
      </c>
      <c r="I4323" s="3" t="str">
        <f t="shared" si="715"/>
        <v/>
      </c>
      <c r="K4323" s="3">
        <f t="shared" si="716"/>
        <v>61</v>
      </c>
      <c r="L4323" s="3" t="str">
        <f t="shared" si="717"/>
        <v/>
      </c>
      <c r="N4323" s="48" t="s">
        <v>52</v>
      </c>
      <c r="O4323" s="57">
        <f t="shared" si="718"/>
        <v>1</v>
      </c>
      <c r="P4323" s="36"/>
      <c r="Q4323"/>
      <c r="R4323" s="37"/>
      <c r="S4323" s="185"/>
      <c r="T4323" s="62" t="str">
        <f>IF(N4323&lt;&gt;"Choose Race",VLOOKUP(Q4323,'Riders Names'!A$2:B$582,2,FALSE),"")</f>
        <v/>
      </c>
      <c r="U4323" s="45" t="str">
        <f>IF(P4323&gt;0,VLOOKUP(Q4323,'Riders Names'!A$2:B$582,1,FALSE),"")</f>
        <v/>
      </c>
      <c r="X4323" s="7" t="str">
        <f>IF('My Races'!$H$2="All",Q4323,CONCATENATE(Q4323,N4323))</f>
        <v>Choose Race</v>
      </c>
    </row>
    <row r="4324" spans="1:24" hidden="1" x14ac:dyDescent="0.2">
      <c r="A4324" s="73" t="str">
        <f t="shared" si="713"/>
        <v/>
      </c>
      <c r="B4324" s="3" t="str">
        <f t="shared" si="711"/>
        <v/>
      </c>
      <c r="E4324" s="14" t="str">
        <f t="shared" si="712"/>
        <v/>
      </c>
      <c r="F4324" s="3">
        <f t="shared" si="719"/>
        <v>8</v>
      </c>
      <c r="G4324" s="3" t="str">
        <f t="shared" si="714"/>
        <v/>
      </c>
      <c r="H4324" s="3">
        <f t="shared" si="720"/>
        <v>0</v>
      </c>
      <c r="I4324" s="3" t="str">
        <f t="shared" si="715"/>
        <v/>
      </c>
      <c r="K4324" s="3">
        <f t="shared" si="716"/>
        <v>61</v>
      </c>
      <c r="L4324" s="3" t="str">
        <f t="shared" si="717"/>
        <v/>
      </c>
      <c r="N4324" s="48" t="s">
        <v>52</v>
      </c>
      <c r="O4324" s="57">
        <f t="shared" si="718"/>
        <v>1</v>
      </c>
      <c r="P4324" s="36"/>
      <c r="Q4324"/>
      <c r="R4324" s="37"/>
      <c r="S4324" s="185"/>
      <c r="T4324" s="62" t="str">
        <f>IF(N4324&lt;&gt;"Choose Race",VLOOKUP(Q4324,'Riders Names'!A$2:B$582,2,FALSE),"")</f>
        <v/>
      </c>
      <c r="U4324" s="45" t="str">
        <f>IF(P4324&gt;0,VLOOKUP(Q4324,'Riders Names'!A$2:B$582,1,FALSE),"")</f>
        <v/>
      </c>
      <c r="X4324" s="7" t="str">
        <f>IF('My Races'!$H$2="All",Q4324,CONCATENATE(Q4324,N4324))</f>
        <v>Choose Race</v>
      </c>
    </row>
    <row r="4325" spans="1:24" hidden="1" x14ac:dyDescent="0.2">
      <c r="A4325" s="73" t="str">
        <f t="shared" si="713"/>
        <v/>
      </c>
      <c r="B4325" s="3" t="str">
        <f t="shared" si="711"/>
        <v/>
      </c>
      <c r="E4325" s="14" t="str">
        <f t="shared" si="712"/>
        <v/>
      </c>
      <c r="F4325" s="3">
        <f t="shared" si="719"/>
        <v>8</v>
      </c>
      <c r="G4325" s="3" t="str">
        <f t="shared" si="714"/>
        <v/>
      </c>
      <c r="H4325" s="3">
        <f t="shared" si="720"/>
        <v>0</v>
      </c>
      <c r="I4325" s="3" t="str">
        <f t="shared" si="715"/>
        <v/>
      </c>
      <c r="K4325" s="3">
        <f t="shared" si="716"/>
        <v>61</v>
      </c>
      <c r="L4325" s="3" t="str">
        <f t="shared" si="717"/>
        <v/>
      </c>
      <c r="N4325" s="48" t="s">
        <v>52</v>
      </c>
      <c r="O4325" s="57">
        <f t="shared" si="718"/>
        <v>1</v>
      </c>
      <c r="P4325" s="36"/>
      <c r="Q4325"/>
      <c r="R4325" s="37"/>
      <c r="S4325" s="185"/>
      <c r="T4325" s="62" t="str">
        <f>IF(N4325&lt;&gt;"Choose Race",VLOOKUP(Q4325,'Riders Names'!A$2:B$582,2,FALSE),"")</f>
        <v/>
      </c>
      <c r="U4325" s="45" t="str">
        <f>IF(P4325&gt;0,VLOOKUP(Q4325,'Riders Names'!A$2:B$582,1,FALSE),"")</f>
        <v/>
      </c>
      <c r="X4325" s="7" t="str">
        <f>IF('My Races'!$H$2="All",Q4325,CONCATENATE(Q4325,N4325))</f>
        <v>Choose Race</v>
      </c>
    </row>
    <row r="4326" spans="1:24" hidden="1" x14ac:dyDescent="0.2">
      <c r="A4326" s="73" t="str">
        <f t="shared" si="713"/>
        <v/>
      </c>
      <c r="B4326" s="3" t="str">
        <f t="shared" si="711"/>
        <v/>
      </c>
      <c r="E4326" s="14" t="str">
        <f t="shared" si="712"/>
        <v/>
      </c>
      <c r="F4326" s="3">
        <f t="shared" si="719"/>
        <v>8</v>
      </c>
      <c r="G4326" s="3" t="str">
        <f t="shared" si="714"/>
        <v/>
      </c>
      <c r="H4326" s="3">
        <f t="shared" si="720"/>
        <v>0</v>
      </c>
      <c r="I4326" s="3" t="str">
        <f t="shared" si="715"/>
        <v/>
      </c>
      <c r="K4326" s="3">
        <f t="shared" si="716"/>
        <v>61</v>
      </c>
      <c r="L4326" s="3" t="str">
        <f t="shared" si="717"/>
        <v/>
      </c>
      <c r="N4326" s="48" t="s">
        <v>52</v>
      </c>
      <c r="O4326" s="57">
        <f t="shared" si="718"/>
        <v>1</v>
      </c>
      <c r="P4326" s="36"/>
      <c r="Q4326"/>
      <c r="R4326" s="37"/>
      <c r="S4326" s="185"/>
      <c r="T4326" s="62" t="str">
        <f>IF(N4326&lt;&gt;"Choose Race",VLOOKUP(Q4326,'Riders Names'!A$2:B$582,2,FALSE),"")</f>
        <v/>
      </c>
      <c r="U4326" s="45" t="str">
        <f>IF(P4326&gt;0,VLOOKUP(Q4326,'Riders Names'!A$2:B$582,1,FALSE),"")</f>
        <v/>
      </c>
      <c r="X4326" s="7" t="str">
        <f>IF('My Races'!$H$2="All",Q4326,CONCATENATE(Q4326,N4326))</f>
        <v>Choose Race</v>
      </c>
    </row>
    <row r="4327" spans="1:24" hidden="1" x14ac:dyDescent="0.2">
      <c r="A4327" s="73" t="str">
        <f t="shared" si="713"/>
        <v/>
      </c>
      <c r="B4327" s="3" t="str">
        <f t="shared" si="711"/>
        <v/>
      </c>
      <c r="E4327" s="14" t="str">
        <f t="shared" si="712"/>
        <v/>
      </c>
      <c r="F4327" s="3">
        <f t="shared" si="719"/>
        <v>8</v>
      </c>
      <c r="G4327" s="3" t="str">
        <f t="shared" si="714"/>
        <v/>
      </c>
      <c r="H4327" s="3">
        <f t="shared" si="720"/>
        <v>0</v>
      </c>
      <c r="I4327" s="3" t="str">
        <f t="shared" si="715"/>
        <v/>
      </c>
      <c r="K4327" s="3">
        <f t="shared" si="716"/>
        <v>61</v>
      </c>
      <c r="L4327" s="3" t="str">
        <f t="shared" si="717"/>
        <v/>
      </c>
      <c r="N4327" s="48" t="s">
        <v>52</v>
      </c>
      <c r="O4327" s="57">
        <f t="shared" si="718"/>
        <v>1</v>
      </c>
      <c r="P4327" s="36"/>
      <c r="Q4327"/>
      <c r="R4327" s="37"/>
      <c r="S4327" s="185"/>
      <c r="T4327" s="62" t="str">
        <f>IF(N4327&lt;&gt;"Choose Race",VLOOKUP(Q4327,'Riders Names'!A$2:B$582,2,FALSE),"")</f>
        <v/>
      </c>
      <c r="U4327" s="45" t="str">
        <f>IF(P4327&gt;0,VLOOKUP(Q4327,'Riders Names'!A$2:B$582,1,FALSE),"")</f>
        <v/>
      </c>
      <c r="X4327" s="7" t="str">
        <f>IF('My Races'!$H$2="All",Q4327,CONCATENATE(Q4327,N4327))</f>
        <v>Choose Race</v>
      </c>
    </row>
    <row r="4328" spans="1:24" hidden="1" x14ac:dyDescent="0.2">
      <c r="A4328" s="73" t="str">
        <f t="shared" si="713"/>
        <v/>
      </c>
      <c r="B4328" s="3" t="str">
        <f t="shared" si="711"/>
        <v/>
      </c>
      <c r="E4328" s="14" t="str">
        <f t="shared" si="712"/>
        <v/>
      </c>
      <c r="F4328" s="3">
        <f t="shared" si="719"/>
        <v>8</v>
      </c>
      <c r="G4328" s="3" t="str">
        <f t="shared" si="714"/>
        <v/>
      </c>
      <c r="H4328" s="3">
        <f t="shared" si="720"/>
        <v>0</v>
      </c>
      <c r="I4328" s="3" t="str">
        <f t="shared" si="715"/>
        <v/>
      </c>
      <c r="K4328" s="3">
        <f t="shared" si="716"/>
        <v>61</v>
      </c>
      <c r="L4328" s="3" t="str">
        <f t="shared" si="717"/>
        <v/>
      </c>
      <c r="N4328" s="48" t="s">
        <v>52</v>
      </c>
      <c r="O4328" s="57">
        <f t="shared" si="718"/>
        <v>1</v>
      </c>
      <c r="P4328" s="36"/>
      <c r="Q4328"/>
      <c r="R4328" s="37"/>
      <c r="S4328" s="185"/>
      <c r="T4328" s="62" t="str">
        <f>IF(N4328&lt;&gt;"Choose Race",VLOOKUP(Q4328,'Riders Names'!A$2:B$582,2,FALSE),"")</f>
        <v/>
      </c>
      <c r="U4328" s="45" t="str">
        <f>IF(P4328&gt;0,VLOOKUP(Q4328,'Riders Names'!A$2:B$582,1,FALSE),"")</f>
        <v/>
      </c>
      <c r="X4328" s="7" t="str">
        <f>IF('My Races'!$H$2="All",Q4328,CONCATENATE(Q4328,N4328))</f>
        <v>Choose Race</v>
      </c>
    </row>
    <row r="4329" spans="1:24" hidden="1" x14ac:dyDescent="0.2">
      <c r="A4329" s="73" t="str">
        <f t="shared" si="713"/>
        <v/>
      </c>
      <c r="B4329" s="3" t="str">
        <f t="shared" si="711"/>
        <v/>
      </c>
      <c r="E4329" s="14" t="str">
        <f t="shared" si="712"/>
        <v/>
      </c>
      <c r="F4329" s="3">
        <f t="shared" si="719"/>
        <v>8</v>
      </c>
      <c r="G4329" s="3" t="str">
        <f t="shared" si="714"/>
        <v/>
      </c>
      <c r="H4329" s="3">
        <f t="shared" si="720"/>
        <v>0</v>
      </c>
      <c r="I4329" s="3" t="str">
        <f t="shared" si="715"/>
        <v/>
      </c>
      <c r="K4329" s="3">
        <f t="shared" si="716"/>
        <v>61</v>
      </c>
      <c r="L4329" s="3" t="str">
        <f t="shared" si="717"/>
        <v/>
      </c>
      <c r="N4329" s="48" t="s">
        <v>52</v>
      </c>
      <c r="O4329" s="57">
        <f t="shared" si="718"/>
        <v>1</v>
      </c>
      <c r="P4329" s="36"/>
      <c r="Q4329"/>
      <c r="R4329" s="37"/>
      <c r="S4329" s="185"/>
      <c r="T4329" s="62" t="str">
        <f>IF(N4329&lt;&gt;"Choose Race",VLOOKUP(Q4329,'Riders Names'!A$2:B$582,2,FALSE),"")</f>
        <v/>
      </c>
      <c r="U4329" s="45" t="str">
        <f>IF(P4329&gt;0,VLOOKUP(Q4329,'Riders Names'!A$2:B$582,1,FALSE),"")</f>
        <v/>
      </c>
      <c r="X4329" s="7" t="str">
        <f>IF('My Races'!$H$2="All",Q4329,CONCATENATE(Q4329,N4329))</f>
        <v>Choose Race</v>
      </c>
    </row>
    <row r="4330" spans="1:24" hidden="1" x14ac:dyDescent="0.2">
      <c r="A4330" s="73" t="str">
        <f t="shared" si="713"/>
        <v/>
      </c>
      <c r="B4330" s="3" t="str">
        <f t="shared" si="711"/>
        <v/>
      </c>
      <c r="E4330" s="14" t="str">
        <f t="shared" si="712"/>
        <v/>
      </c>
      <c r="F4330" s="3">
        <f t="shared" si="719"/>
        <v>8</v>
      </c>
      <c r="G4330" s="3" t="str">
        <f t="shared" si="714"/>
        <v/>
      </c>
      <c r="H4330" s="3">
        <f t="shared" si="720"/>
        <v>0</v>
      </c>
      <c r="I4330" s="3" t="str">
        <f t="shared" si="715"/>
        <v/>
      </c>
      <c r="K4330" s="3">
        <f t="shared" si="716"/>
        <v>61</v>
      </c>
      <c r="L4330" s="3" t="str">
        <f t="shared" si="717"/>
        <v/>
      </c>
      <c r="N4330" s="48" t="s">
        <v>52</v>
      </c>
      <c r="O4330" s="57">
        <f t="shared" si="718"/>
        <v>1</v>
      </c>
      <c r="P4330" s="36"/>
      <c r="Q4330"/>
      <c r="R4330" s="37"/>
      <c r="S4330" s="185"/>
      <c r="T4330" s="62" t="str">
        <f>IF(N4330&lt;&gt;"Choose Race",VLOOKUP(Q4330,'Riders Names'!A$2:B$582,2,FALSE),"")</f>
        <v/>
      </c>
      <c r="U4330" s="45" t="str">
        <f>IF(P4330&gt;0,VLOOKUP(Q4330,'Riders Names'!A$2:B$582,1,FALSE),"")</f>
        <v/>
      </c>
      <c r="X4330" s="7" t="str">
        <f>IF('My Races'!$H$2="All",Q4330,CONCATENATE(Q4330,N4330))</f>
        <v>Choose Race</v>
      </c>
    </row>
    <row r="4331" spans="1:24" hidden="1" x14ac:dyDescent="0.2">
      <c r="A4331" s="73" t="str">
        <f t="shared" si="713"/>
        <v/>
      </c>
      <c r="B4331" s="3" t="str">
        <f t="shared" si="711"/>
        <v/>
      </c>
      <c r="E4331" s="14" t="str">
        <f t="shared" si="712"/>
        <v/>
      </c>
      <c r="F4331" s="3">
        <f t="shared" si="719"/>
        <v>8</v>
      </c>
      <c r="G4331" s="3" t="str">
        <f t="shared" si="714"/>
        <v/>
      </c>
      <c r="H4331" s="3">
        <f t="shared" si="720"/>
        <v>0</v>
      </c>
      <c r="I4331" s="3" t="str">
        <f t="shared" si="715"/>
        <v/>
      </c>
      <c r="K4331" s="3">
        <f t="shared" si="716"/>
        <v>61</v>
      </c>
      <c r="L4331" s="3" t="str">
        <f t="shared" si="717"/>
        <v/>
      </c>
      <c r="N4331" s="48" t="s">
        <v>52</v>
      </c>
      <c r="O4331" s="57">
        <f t="shared" si="718"/>
        <v>1</v>
      </c>
      <c r="P4331" s="36"/>
      <c r="Q4331"/>
      <c r="R4331" s="37"/>
      <c r="S4331" s="185"/>
      <c r="T4331" s="62" t="str">
        <f>IF(N4331&lt;&gt;"Choose Race",VLOOKUP(Q4331,'Riders Names'!A$2:B$582,2,FALSE),"")</f>
        <v/>
      </c>
      <c r="U4331" s="45" t="str">
        <f>IF(P4331&gt;0,VLOOKUP(Q4331,'Riders Names'!A$2:B$582,1,FALSE),"")</f>
        <v/>
      </c>
      <c r="X4331" s="7" t="str">
        <f>IF('My Races'!$H$2="All",Q4331,CONCATENATE(Q4331,N4331))</f>
        <v>Choose Race</v>
      </c>
    </row>
    <row r="4332" spans="1:24" hidden="1" x14ac:dyDescent="0.2">
      <c r="A4332" s="73" t="str">
        <f t="shared" si="713"/>
        <v/>
      </c>
      <c r="B4332" s="3" t="str">
        <f t="shared" si="711"/>
        <v/>
      </c>
      <c r="E4332" s="14" t="str">
        <f t="shared" si="712"/>
        <v/>
      </c>
      <c r="F4332" s="3">
        <f t="shared" si="719"/>
        <v>8</v>
      </c>
      <c r="G4332" s="3" t="str">
        <f t="shared" si="714"/>
        <v/>
      </c>
      <c r="H4332" s="3">
        <f t="shared" si="720"/>
        <v>0</v>
      </c>
      <c r="I4332" s="3" t="str">
        <f t="shared" si="715"/>
        <v/>
      </c>
      <c r="K4332" s="3">
        <f t="shared" si="716"/>
        <v>61</v>
      </c>
      <c r="L4332" s="3" t="str">
        <f t="shared" si="717"/>
        <v/>
      </c>
      <c r="N4332" s="48" t="s">
        <v>52</v>
      </c>
      <c r="O4332" s="57">
        <f t="shared" si="718"/>
        <v>1</v>
      </c>
      <c r="P4332" s="36"/>
      <c r="Q4332"/>
      <c r="R4332" s="37"/>
      <c r="S4332" s="185"/>
      <c r="T4332" s="62" t="str">
        <f>IF(N4332&lt;&gt;"Choose Race",VLOOKUP(Q4332,'Riders Names'!A$2:B$582,2,FALSE),"")</f>
        <v/>
      </c>
      <c r="U4332" s="45" t="str">
        <f>IF(P4332&gt;0,VLOOKUP(Q4332,'Riders Names'!A$2:B$582,1,FALSE),"")</f>
        <v/>
      </c>
      <c r="X4332" s="7" t="str">
        <f>IF('My Races'!$H$2="All",Q4332,CONCATENATE(Q4332,N4332))</f>
        <v>Choose Race</v>
      </c>
    </row>
    <row r="4333" spans="1:24" hidden="1" x14ac:dyDescent="0.2">
      <c r="A4333" s="73" t="str">
        <f t="shared" si="713"/>
        <v/>
      </c>
      <c r="B4333" s="3" t="str">
        <f t="shared" si="711"/>
        <v/>
      </c>
      <c r="E4333" s="14" t="str">
        <f t="shared" si="712"/>
        <v/>
      </c>
      <c r="F4333" s="3">
        <f t="shared" si="719"/>
        <v>8</v>
      </c>
      <c r="G4333" s="3" t="str">
        <f t="shared" si="714"/>
        <v/>
      </c>
      <c r="H4333" s="3">
        <f t="shared" si="720"/>
        <v>0</v>
      </c>
      <c r="I4333" s="3" t="str">
        <f t="shared" si="715"/>
        <v/>
      </c>
      <c r="K4333" s="3">
        <f t="shared" si="716"/>
        <v>61</v>
      </c>
      <c r="L4333" s="3" t="str">
        <f t="shared" si="717"/>
        <v/>
      </c>
      <c r="N4333" s="48" t="s">
        <v>52</v>
      </c>
      <c r="O4333" s="57">
        <f t="shared" si="718"/>
        <v>1</v>
      </c>
      <c r="P4333" s="36"/>
      <c r="Q4333"/>
      <c r="R4333" s="37"/>
      <c r="S4333" s="185"/>
      <c r="T4333" s="62" t="str">
        <f>IF(N4333&lt;&gt;"Choose Race",VLOOKUP(Q4333,'Riders Names'!A$2:B$582,2,FALSE),"")</f>
        <v/>
      </c>
      <c r="U4333" s="45" t="str">
        <f>IF(P4333&gt;0,VLOOKUP(Q4333,'Riders Names'!A$2:B$582,1,FALSE),"")</f>
        <v/>
      </c>
      <c r="X4333" s="7" t="str">
        <f>IF('My Races'!$H$2="All",Q4333,CONCATENATE(Q4333,N4333))</f>
        <v>Choose Race</v>
      </c>
    </row>
    <row r="4334" spans="1:24" hidden="1" x14ac:dyDescent="0.2">
      <c r="A4334" s="73" t="str">
        <f t="shared" si="713"/>
        <v/>
      </c>
      <c r="B4334" s="3" t="str">
        <f t="shared" si="711"/>
        <v/>
      </c>
      <c r="E4334" s="14" t="str">
        <f t="shared" si="712"/>
        <v/>
      </c>
      <c r="F4334" s="3">
        <f t="shared" si="719"/>
        <v>8</v>
      </c>
      <c r="G4334" s="3" t="str">
        <f t="shared" si="714"/>
        <v/>
      </c>
      <c r="H4334" s="3">
        <f t="shared" si="720"/>
        <v>0</v>
      </c>
      <c r="I4334" s="3" t="str">
        <f t="shared" si="715"/>
        <v/>
      </c>
      <c r="K4334" s="3">
        <f t="shared" si="716"/>
        <v>61</v>
      </c>
      <c r="L4334" s="3" t="str">
        <f t="shared" si="717"/>
        <v/>
      </c>
      <c r="N4334" s="48" t="s">
        <v>52</v>
      </c>
      <c r="O4334" s="57">
        <f t="shared" si="718"/>
        <v>1</v>
      </c>
      <c r="P4334" s="36"/>
      <c r="Q4334"/>
      <c r="R4334" s="37"/>
      <c r="S4334" s="185"/>
      <c r="T4334" s="62" t="str">
        <f>IF(N4334&lt;&gt;"Choose Race",VLOOKUP(Q4334,'Riders Names'!A$2:B$582,2,FALSE),"")</f>
        <v/>
      </c>
      <c r="U4334" s="45" t="str">
        <f>IF(P4334&gt;0,VLOOKUP(Q4334,'Riders Names'!A$2:B$582,1,FALSE),"")</f>
        <v/>
      </c>
      <c r="X4334" s="7" t="str">
        <f>IF('My Races'!$H$2="All",Q4334,CONCATENATE(Q4334,N4334))</f>
        <v>Choose Race</v>
      </c>
    </row>
    <row r="4335" spans="1:24" hidden="1" x14ac:dyDescent="0.2">
      <c r="A4335" s="73" t="str">
        <f t="shared" si="713"/>
        <v/>
      </c>
      <c r="B4335" s="3" t="str">
        <f t="shared" si="711"/>
        <v/>
      </c>
      <c r="E4335" s="14" t="str">
        <f t="shared" si="712"/>
        <v/>
      </c>
      <c r="F4335" s="3">
        <f t="shared" si="719"/>
        <v>8</v>
      </c>
      <c r="G4335" s="3" t="str">
        <f t="shared" si="714"/>
        <v/>
      </c>
      <c r="H4335" s="3">
        <f t="shared" si="720"/>
        <v>0</v>
      </c>
      <c r="I4335" s="3" t="str">
        <f t="shared" si="715"/>
        <v/>
      </c>
      <c r="K4335" s="3">
        <f t="shared" si="716"/>
        <v>61</v>
      </c>
      <c r="L4335" s="3" t="str">
        <f t="shared" si="717"/>
        <v/>
      </c>
      <c r="N4335" s="48" t="s">
        <v>52</v>
      </c>
      <c r="O4335" s="57">
        <f t="shared" si="718"/>
        <v>1</v>
      </c>
      <c r="P4335" s="36"/>
      <c r="Q4335"/>
      <c r="R4335" s="37"/>
      <c r="S4335" s="185"/>
      <c r="T4335" s="62" t="str">
        <f>IF(N4335&lt;&gt;"Choose Race",VLOOKUP(Q4335,'Riders Names'!A$2:B$582,2,FALSE),"")</f>
        <v/>
      </c>
      <c r="U4335" s="45" t="str">
        <f>IF(P4335&gt;0,VLOOKUP(Q4335,'Riders Names'!A$2:B$582,1,FALSE),"")</f>
        <v/>
      </c>
      <c r="X4335" s="7" t="str">
        <f>IF('My Races'!$H$2="All",Q4335,CONCATENATE(Q4335,N4335))</f>
        <v>Choose Race</v>
      </c>
    </row>
    <row r="4336" spans="1:24" hidden="1" x14ac:dyDescent="0.2">
      <c r="A4336" s="73" t="str">
        <f t="shared" si="713"/>
        <v/>
      </c>
      <c r="B4336" s="3" t="str">
        <f t="shared" si="711"/>
        <v/>
      </c>
      <c r="E4336" s="14" t="str">
        <f t="shared" si="712"/>
        <v/>
      </c>
      <c r="F4336" s="3">
        <f t="shared" si="719"/>
        <v>8</v>
      </c>
      <c r="G4336" s="3" t="str">
        <f t="shared" si="714"/>
        <v/>
      </c>
      <c r="H4336" s="3">
        <f t="shared" si="720"/>
        <v>0</v>
      </c>
      <c r="I4336" s="3" t="str">
        <f t="shared" si="715"/>
        <v/>
      </c>
      <c r="K4336" s="3">
        <f t="shared" si="716"/>
        <v>61</v>
      </c>
      <c r="L4336" s="3" t="str">
        <f t="shared" si="717"/>
        <v/>
      </c>
      <c r="N4336" s="48" t="s">
        <v>52</v>
      </c>
      <c r="O4336" s="57">
        <f t="shared" si="718"/>
        <v>1</v>
      </c>
      <c r="P4336" s="36"/>
      <c r="Q4336"/>
      <c r="R4336" s="37"/>
      <c r="S4336" s="185"/>
      <c r="T4336" s="62" t="str">
        <f>IF(N4336&lt;&gt;"Choose Race",VLOOKUP(Q4336,'Riders Names'!A$2:B$582,2,FALSE),"")</f>
        <v/>
      </c>
      <c r="U4336" s="45" t="str">
        <f>IF(P4336&gt;0,VLOOKUP(Q4336,'Riders Names'!A$2:B$582,1,FALSE),"")</f>
        <v/>
      </c>
      <c r="X4336" s="7" t="str">
        <f>IF('My Races'!$H$2="All",Q4336,CONCATENATE(Q4336,N4336))</f>
        <v>Choose Race</v>
      </c>
    </row>
    <row r="4337" spans="1:24" hidden="1" x14ac:dyDescent="0.2">
      <c r="A4337" s="73" t="str">
        <f t="shared" si="713"/>
        <v/>
      </c>
      <c r="B4337" s="3" t="str">
        <f t="shared" si="711"/>
        <v/>
      </c>
      <c r="E4337" s="14" t="str">
        <f t="shared" si="712"/>
        <v/>
      </c>
      <c r="F4337" s="3">
        <f t="shared" si="719"/>
        <v>8</v>
      </c>
      <c r="G4337" s="3" t="str">
        <f t="shared" si="714"/>
        <v/>
      </c>
      <c r="H4337" s="3">
        <f t="shared" si="720"/>
        <v>0</v>
      </c>
      <c r="I4337" s="3" t="str">
        <f t="shared" si="715"/>
        <v/>
      </c>
      <c r="K4337" s="3">
        <f t="shared" si="716"/>
        <v>61</v>
      </c>
      <c r="L4337" s="3" t="str">
        <f t="shared" si="717"/>
        <v/>
      </c>
      <c r="N4337" s="48" t="s">
        <v>52</v>
      </c>
      <c r="O4337" s="57">
        <f t="shared" si="718"/>
        <v>1</v>
      </c>
      <c r="P4337" s="36"/>
      <c r="Q4337"/>
      <c r="R4337" s="37"/>
      <c r="S4337" s="185"/>
      <c r="T4337" s="62" t="str">
        <f>IF(N4337&lt;&gt;"Choose Race",VLOOKUP(Q4337,'Riders Names'!A$2:B$582,2,FALSE),"")</f>
        <v/>
      </c>
      <c r="U4337" s="45" t="str">
        <f>IF(P4337&gt;0,VLOOKUP(Q4337,'Riders Names'!A$2:B$582,1,FALSE),"")</f>
        <v/>
      </c>
      <c r="X4337" s="7" t="str">
        <f>IF('My Races'!$H$2="All",Q4337,CONCATENATE(Q4337,N4337))</f>
        <v>Choose Race</v>
      </c>
    </row>
    <row r="4338" spans="1:24" hidden="1" x14ac:dyDescent="0.2">
      <c r="A4338" s="73" t="str">
        <f t="shared" si="713"/>
        <v/>
      </c>
      <c r="B4338" s="3" t="str">
        <f t="shared" si="711"/>
        <v/>
      </c>
      <c r="E4338" s="14" t="str">
        <f t="shared" si="712"/>
        <v/>
      </c>
      <c r="F4338" s="3">
        <f t="shared" si="719"/>
        <v>8</v>
      </c>
      <c r="G4338" s="3" t="str">
        <f t="shared" si="714"/>
        <v/>
      </c>
      <c r="H4338" s="3">
        <f t="shared" si="720"/>
        <v>0</v>
      </c>
      <c r="I4338" s="3" t="str">
        <f t="shared" si="715"/>
        <v/>
      </c>
      <c r="K4338" s="3">
        <f t="shared" si="716"/>
        <v>61</v>
      </c>
      <c r="L4338" s="3" t="str">
        <f t="shared" si="717"/>
        <v/>
      </c>
      <c r="N4338" s="48" t="s">
        <v>52</v>
      </c>
      <c r="O4338" s="57">
        <f t="shared" si="718"/>
        <v>1</v>
      </c>
      <c r="P4338" s="36"/>
      <c r="Q4338"/>
      <c r="R4338" s="37"/>
      <c r="S4338" s="185"/>
      <c r="T4338" s="62" t="str">
        <f>IF(N4338&lt;&gt;"Choose Race",VLOOKUP(Q4338,'Riders Names'!A$2:B$582,2,FALSE),"")</f>
        <v/>
      </c>
      <c r="U4338" s="45" t="str">
        <f>IF(P4338&gt;0,VLOOKUP(Q4338,'Riders Names'!A$2:B$582,1,FALSE),"")</f>
        <v/>
      </c>
      <c r="X4338" s="7" t="str">
        <f>IF('My Races'!$H$2="All",Q4338,CONCATENATE(Q4338,N4338))</f>
        <v>Choose Race</v>
      </c>
    </row>
    <row r="4339" spans="1:24" hidden="1" x14ac:dyDescent="0.2">
      <c r="A4339" s="73" t="str">
        <f t="shared" si="713"/>
        <v/>
      </c>
      <c r="B4339" s="3" t="str">
        <f t="shared" si="711"/>
        <v/>
      </c>
      <c r="E4339" s="14" t="str">
        <f t="shared" si="712"/>
        <v/>
      </c>
      <c r="F4339" s="3">
        <f t="shared" si="719"/>
        <v>8</v>
      </c>
      <c r="G4339" s="3" t="str">
        <f t="shared" si="714"/>
        <v/>
      </c>
      <c r="H4339" s="3">
        <f t="shared" si="720"/>
        <v>0</v>
      </c>
      <c r="I4339" s="3" t="str">
        <f t="shared" si="715"/>
        <v/>
      </c>
      <c r="K4339" s="3">
        <f t="shared" si="716"/>
        <v>61</v>
      </c>
      <c r="L4339" s="3" t="str">
        <f t="shared" si="717"/>
        <v/>
      </c>
      <c r="N4339" s="48" t="s">
        <v>52</v>
      </c>
      <c r="O4339" s="57">
        <f t="shared" si="718"/>
        <v>1</v>
      </c>
      <c r="P4339" s="36"/>
      <c r="Q4339"/>
      <c r="R4339" s="37"/>
      <c r="S4339" s="185"/>
      <c r="T4339" s="62" t="str">
        <f>IF(N4339&lt;&gt;"Choose Race",VLOOKUP(Q4339,'Riders Names'!A$2:B$582,2,FALSE),"")</f>
        <v/>
      </c>
      <c r="U4339" s="45" t="str">
        <f>IF(P4339&gt;0,VLOOKUP(Q4339,'Riders Names'!A$2:B$582,1,FALSE),"")</f>
        <v/>
      </c>
      <c r="X4339" s="7" t="str">
        <f>IF('My Races'!$H$2="All",Q4339,CONCATENATE(Q4339,N4339))</f>
        <v>Choose Race</v>
      </c>
    </row>
    <row r="4340" spans="1:24" hidden="1" x14ac:dyDescent="0.2">
      <c r="A4340" s="73" t="str">
        <f t="shared" si="713"/>
        <v/>
      </c>
      <c r="B4340" s="3" t="str">
        <f t="shared" si="711"/>
        <v/>
      </c>
      <c r="E4340" s="14" t="str">
        <f t="shared" si="712"/>
        <v/>
      </c>
      <c r="F4340" s="3">
        <f t="shared" si="719"/>
        <v>8</v>
      </c>
      <c r="G4340" s="3" t="str">
        <f t="shared" si="714"/>
        <v/>
      </c>
      <c r="H4340" s="3">
        <f t="shared" si="720"/>
        <v>0</v>
      </c>
      <c r="I4340" s="3" t="str">
        <f t="shared" si="715"/>
        <v/>
      </c>
      <c r="K4340" s="3">
        <f t="shared" si="716"/>
        <v>61</v>
      </c>
      <c r="L4340" s="3" t="str">
        <f t="shared" si="717"/>
        <v/>
      </c>
      <c r="N4340" s="48" t="s">
        <v>52</v>
      </c>
      <c r="O4340" s="57">
        <f t="shared" si="718"/>
        <v>1</v>
      </c>
      <c r="P4340" s="36"/>
      <c r="Q4340"/>
      <c r="R4340" s="37"/>
      <c r="S4340" s="185"/>
      <c r="T4340" s="62" t="str">
        <f>IF(N4340&lt;&gt;"Choose Race",VLOOKUP(Q4340,'Riders Names'!A$2:B$582,2,FALSE),"")</f>
        <v/>
      </c>
      <c r="U4340" s="45" t="str">
        <f>IF(P4340&gt;0,VLOOKUP(Q4340,'Riders Names'!A$2:B$582,1,FALSE),"")</f>
        <v/>
      </c>
      <c r="X4340" s="7" t="str">
        <f>IF('My Races'!$H$2="All",Q4340,CONCATENATE(Q4340,N4340))</f>
        <v>Choose Race</v>
      </c>
    </row>
    <row r="4341" spans="1:24" hidden="1" x14ac:dyDescent="0.2">
      <c r="A4341" s="73" t="str">
        <f t="shared" si="713"/>
        <v/>
      </c>
      <c r="B4341" s="3" t="str">
        <f t="shared" si="711"/>
        <v/>
      </c>
      <c r="E4341" s="14" t="str">
        <f t="shared" si="712"/>
        <v/>
      </c>
      <c r="F4341" s="3">
        <f t="shared" si="719"/>
        <v>8</v>
      </c>
      <c r="G4341" s="3" t="str">
        <f t="shared" si="714"/>
        <v/>
      </c>
      <c r="H4341" s="3">
        <f t="shared" si="720"/>
        <v>0</v>
      </c>
      <c r="I4341" s="3" t="str">
        <f t="shared" si="715"/>
        <v/>
      </c>
      <c r="K4341" s="3">
        <f t="shared" si="716"/>
        <v>61</v>
      </c>
      <c r="L4341" s="3" t="str">
        <f t="shared" si="717"/>
        <v/>
      </c>
      <c r="N4341" s="48" t="s">
        <v>52</v>
      </c>
      <c r="O4341" s="57">
        <f t="shared" si="718"/>
        <v>1</v>
      </c>
      <c r="P4341" s="36"/>
      <c r="Q4341"/>
      <c r="R4341" s="37"/>
      <c r="S4341" s="185"/>
      <c r="T4341" s="62" t="str">
        <f>IF(N4341&lt;&gt;"Choose Race",VLOOKUP(Q4341,'Riders Names'!A$2:B$582,2,FALSE),"")</f>
        <v/>
      </c>
      <c r="U4341" s="45" t="str">
        <f>IF(P4341&gt;0,VLOOKUP(Q4341,'Riders Names'!A$2:B$582,1,FALSE),"")</f>
        <v/>
      </c>
      <c r="X4341" s="7" t="str">
        <f>IF('My Races'!$H$2="All",Q4341,CONCATENATE(Q4341,N4341))</f>
        <v>Choose Race</v>
      </c>
    </row>
    <row r="4342" spans="1:24" hidden="1" x14ac:dyDescent="0.2">
      <c r="A4342" s="73" t="str">
        <f t="shared" si="713"/>
        <v/>
      </c>
      <c r="B4342" s="3" t="str">
        <f t="shared" si="711"/>
        <v/>
      </c>
      <c r="E4342" s="14" t="str">
        <f t="shared" si="712"/>
        <v/>
      </c>
      <c r="F4342" s="3">
        <f t="shared" si="719"/>
        <v>8</v>
      </c>
      <c r="G4342" s="3" t="str">
        <f t="shared" si="714"/>
        <v/>
      </c>
      <c r="H4342" s="3">
        <f t="shared" si="720"/>
        <v>0</v>
      </c>
      <c r="I4342" s="3" t="str">
        <f t="shared" si="715"/>
        <v/>
      </c>
      <c r="K4342" s="3">
        <f t="shared" si="716"/>
        <v>61</v>
      </c>
      <c r="L4342" s="3" t="str">
        <f t="shared" si="717"/>
        <v/>
      </c>
      <c r="N4342" s="48" t="s">
        <v>52</v>
      </c>
      <c r="O4342" s="57">
        <f t="shared" si="718"/>
        <v>1</v>
      </c>
      <c r="P4342" s="36"/>
      <c r="Q4342"/>
      <c r="R4342" s="37"/>
      <c r="S4342" s="185"/>
      <c r="T4342" s="62" t="str">
        <f>IF(N4342&lt;&gt;"Choose Race",VLOOKUP(Q4342,'Riders Names'!A$2:B$582,2,FALSE),"")</f>
        <v/>
      </c>
      <c r="U4342" s="45" t="str">
        <f>IF(P4342&gt;0,VLOOKUP(Q4342,'Riders Names'!A$2:B$582,1,FALSE),"")</f>
        <v/>
      </c>
      <c r="X4342" s="7" t="str">
        <f>IF('My Races'!$H$2="All",Q4342,CONCATENATE(Q4342,N4342))</f>
        <v>Choose Race</v>
      </c>
    </row>
    <row r="4343" spans="1:24" hidden="1" x14ac:dyDescent="0.2">
      <c r="A4343" s="73" t="str">
        <f t="shared" si="713"/>
        <v/>
      </c>
      <c r="B4343" s="3" t="str">
        <f t="shared" si="711"/>
        <v/>
      </c>
      <c r="E4343" s="14" t="str">
        <f t="shared" si="712"/>
        <v/>
      </c>
      <c r="F4343" s="3">
        <f t="shared" si="719"/>
        <v>8</v>
      </c>
      <c r="G4343" s="3" t="str">
        <f t="shared" si="714"/>
        <v/>
      </c>
      <c r="H4343" s="3">
        <f t="shared" si="720"/>
        <v>0</v>
      </c>
      <c r="I4343" s="3" t="str">
        <f t="shared" si="715"/>
        <v/>
      </c>
      <c r="K4343" s="3">
        <f t="shared" si="716"/>
        <v>61</v>
      </c>
      <c r="L4343" s="3" t="str">
        <f t="shared" si="717"/>
        <v/>
      </c>
      <c r="N4343" s="48" t="s">
        <v>52</v>
      </c>
      <c r="O4343" s="57">
        <f t="shared" si="718"/>
        <v>1</v>
      </c>
      <c r="P4343" s="36"/>
      <c r="Q4343"/>
      <c r="R4343" s="37"/>
      <c r="S4343" s="185"/>
      <c r="T4343" s="62" t="str">
        <f>IF(N4343&lt;&gt;"Choose Race",VLOOKUP(Q4343,'Riders Names'!A$2:B$582,2,FALSE),"")</f>
        <v/>
      </c>
      <c r="U4343" s="45" t="str">
        <f>IF(P4343&gt;0,VLOOKUP(Q4343,'Riders Names'!A$2:B$582,1,FALSE),"")</f>
        <v/>
      </c>
      <c r="X4343" s="7" t="str">
        <f>IF('My Races'!$H$2="All",Q4343,CONCATENATE(Q4343,N4343))</f>
        <v>Choose Race</v>
      </c>
    </row>
    <row r="4344" spans="1:24" hidden="1" x14ac:dyDescent="0.2">
      <c r="A4344" s="73" t="str">
        <f t="shared" si="713"/>
        <v/>
      </c>
      <c r="B4344" s="3" t="str">
        <f t="shared" si="711"/>
        <v/>
      </c>
      <c r="E4344" s="14" t="str">
        <f t="shared" si="712"/>
        <v/>
      </c>
      <c r="F4344" s="3">
        <f t="shared" si="719"/>
        <v>8</v>
      </c>
      <c r="G4344" s="3" t="str">
        <f t="shared" si="714"/>
        <v/>
      </c>
      <c r="H4344" s="3">
        <f t="shared" si="720"/>
        <v>0</v>
      </c>
      <c r="I4344" s="3" t="str">
        <f t="shared" si="715"/>
        <v/>
      </c>
      <c r="K4344" s="3">
        <f t="shared" si="716"/>
        <v>61</v>
      </c>
      <c r="L4344" s="3" t="str">
        <f t="shared" si="717"/>
        <v/>
      </c>
      <c r="N4344" s="48" t="s">
        <v>52</v>
      </c>
      <c r="O4344" s="57">
        <f t="shared" si="718"/>
        <v>1</v>
      </c>
      <c r="P4344" s="36"/>
      <c r="Q4344"/>
      <c r="R4344" s="37"/>
      <c r="S4344" s="185"/>
      <c r="T4344" s="62" t="str">
        <f>IF(N4344&lt;&gt;"Choose Race",VLOOKUP(Q4344,'Riders Names'!A$2:B$582,2,FALSE),"")</f>
        <v/>
      </c>
      <c r="U4344" s="45" t="str">
        <f>IF(P4344&gt;0,VLOOKUP(Q4344,'Riders Names'!A$2:B$582,1,FALSE),"")</f>
        <v/>
      </c>
      <c r="X4344" s="7" t="str">
        <f>IF('My Races'!$H$2="All",Q4344,CONCATENATE(Q4344,N4344))</f>
        <v>Choose Race</v>
      </c>
    </row>
    <row r="4345" spans="1:24" hidden="1" x14ac:dyDescent="0.2">
      <c r="A4345" s="73" t="str">
        <f t="shared" si="713"/>
        <v/>
      </c>
      <c r="B4345" s="3" t="str">
        <f t="shared" si="711"/>
        <v/>
      </c>
      <c r="E4345" s="14" t="str">
        <f t="shared" si="712"/>
        <v/>
      </c>
      <c r="F4345" s="3">
        <f t="shared" si="719"/>
        <v>8</v>
      </c>
      <c r="G4345" s="3" t="str">
        <f t="shared" si="714"/>
        <v/>
      </c>
      <c r="H4345" s="3">
        <f t="shared" si="720"/>
        <v>0</v>
      </c>
      <c r="I4345" s="3" t="str">
        <f t="shared" si="715"/>
        <v/>
      </c>
      <c r="K4345" s="3">
        <f t="shared" si="716"/>
        <v>61</v>
      </c>
      <c r="L4345" s="3" t="str">
        <f t="shared" si="717"/>
        <v/>
      </c>
      <c r="N4345" s="48" t="s">
        <v>52</v>
      </c>
      <c r="O4345" s="57">
        <f t="shared" si="718"/>
        <v>1</v>
      </c>
      <c r="P4345" s="36"/>
      <c r="Q4345"/>
      <c r="R4345" s="37"/>
      <c r="S4345" s="185"/>
      <c r="T4345" s="62" t="str">
        <f>IF(N4345&lt;&gt;"Choose Race",VLOOKUP(Q4345,'Riders Names'!A$2:B$582,2,FALSE),"")</f>
        <v/>
      </c>
      <c r="U4345" s="45" t="str">
        <f>IF(P4345&gt;0,VLOOKUP(Q4345,'Riders Names'!A$2:B$582,1,FALSE),"")</f>
        <v/>
      </c>
      <c r="X4345" s="7" t="str">
        <f>IF('My Races'!$H$2="All",Q4345,CONCATENATE(Q4345,N4345))</f>
        <v>Choose Race</v>
      </c>
    </row>
    <row r="4346" spans="1:24" hidden="1" x14ac:dyDescent="0.2">
      <c r="A4346" s="73" t="str">
        <f t="shared" si="713"/>
        <v/>
      </c>
      <c r="B4346" s="3" t="str">
        <f t="shared" si="711"/>
        <v/>
      </c>
      <c r="E4346" s="14" t="str">
        <f t="shared" si="712"/>
        <v/>
      </c>
      <c r="F4346" s="3">
        <f t="shared" si="719"/>
        <v>8</v>
      </c>
      <c r="G4346" s="3" t="str">
        <f t="shared" si="714"/>
        <v/>
      </c>
      <c r="H4346" s="3">
        <f t="shared" si="720"/>
        <v>0</v>
      </c>
      <c r="I4346" s="3" t="str">
        <f t="shared" si="715"/>
        <v/>
      </c>
      <c r="K4346" s="3">
        <f t="shared" si="716"/>
        <v>61</v>
      </c>
      <c r="L4346" s="3" t="str">
        <f t="shared" si="717"/>
        <v/>
      </c>
      <c r="N4346" s="48" t="s">
        <v>52</v>
      </c>
      <c r="O4346" s="57">
        <f t="shared" si="718"/>
        <v>1</v>
      </c>
      <c r="P4346" s="36"/>
      <c r="Q4346"/>
      <c r="R4346" s="37"/>
      <c r="S4346" s="185"/>
      <c r="T4346" s="62" t="str">
        <f>IF(N4346&lt;&gt;"Choose Race",VLOOKUP(Q4346,'Riders Names'!A$2:B$582,2,FALSE),"")</f>
        <v/>
      </c>
      <c r="U4346" s="45" t="str">
        <f>IF(P4346&gt;0,VLOOKUP(Q4346,'Riders Names'!A$2:B$582,1,FALSE),"")</f>
        <v/>
      </c>
      <c r="X4346" s="7" t="str">
        <f>IF('My Races'!$H$2="All",Q4346,CONCATENATE(Q4346,N4346))</f>
        <v>Choose Race</v>
      </c>
    </row>
    <row r="4347" spans="1:24" hidden="1" x14ac:dyDescent="0.2">
      <c r="A4347" s="73" t="str">
        <f t="shared" si="713"/>
        <v/>
      </c>
      <c r="B4347" s="3" t="str">
        <f t="shared" si="711"/>
        <v/>
      </c>
      <c r="E4347" s="14" t="str">
        <f t="shared" si="712"/>
        <v/>
      </c>
      <c r="F4347" s="3">
        <f t="shared" si="719"/>
        <v>8</v>
      </c>
      <c r="G4347" s="3" t="str">
        <f t="shared" si="714"/>
        <v/>
      </c>
      <c r="H4347" s="3">
        <f t="shared" si="720"/>
        <v>0</v>
      </c>
      <c r="I4347" s="3" t="str">
        <f t="shared" si="715"/>
        <v/>
      </c>
      <c r="K4347" s="3">
        <f t="shared" si="716"/>
        <v>61</v>
      </c>
      <c r="L4347" s="3" t="str">
        <f t="shared" si="717"/>
        <v/>
      </c>
      <c r="N4347" s="48" t="s">
        <v>52</v>
      </c>
      <c r="O4347" s="57">
        <f t="shared" si="718"/>
        <v>1</v>
      </c>
      <c r="P4347" s="36"/>
      <c r="Q4347"/>
      <c r="R4347" s="37"/>
      <c r="S4347" s="185"/>
      <c r="T4347" s="62" t="str">
        <f>IF(N4347&lt;&gt;"Choose Race",VLOOKUP(Q4347,'Riders Names'!A$2:B$582,2,FALSE),"")</f>
        <v/>
      </c>
      <c r="U4347" s="45" t="str">
        <f>IF(P4347&gt;0,VLOOKUP(Q4347,'Riders Names'!A$2:B$582,1,FALSE),"")</f>
        <v/>
      </c>
      <c r="X4347" s="7" t="str">
        <f>IF('My Races'!$H$2="All",Q4347,CONCATENATE(Q4347,N4347))</f>
        <v>Choose Race</v>
      </c>
    </row>
    <row r="4348" spans="1:24" hidden="1" x14ac:dyDescent="0.2">
      <c r="A4348" s="73" t="str">
        <f t="shared" si="713"/>
        <v/>
      </c>
      <c r="B4348" s="3" t="str">
        <f t="shared" si="711"/>
        <v/>
      </c>
      <c r="E4348" s="14" t="str">
        <f t="shared" si="712"/>
        <v/>
      </c>
      <c r="F4348" s="3">
        <f t="shared" si="719"/>
        <v>8</v>
      </c>
      <c r="G4348" s="3" t="str">
        <f t="shared" si="714"/>
        <v/>
      </c>
      <c r="H4348" s="3">
        <f t="shared" si="720"/>
        <v>0</v>
      </c>
      <c r="I4348" s="3" t="str">
        <f t="shared" si="715"/>
        <v/>
      </c>
      <c r="K4348" s="3">
        <f t="shared" si="716"/>
        <v>61</v>
      </c>
      <c r="L4348" s="3" t="str">
        <f t="shared" si="717"/>
        <v/>
      </c>
      <c r="N4348" s="48" t="s">
        <v>52</v>
      </c>
      <c r="O4348" s="57">
        <f t="shared" si="718"/>
        <v>1</v>
      </c>
      <c r="P4348" s="36"/>
      <c r="Q4348"/>
      <c r="R4348" s="37"/>
      <c r="S4348" s="185"/>
      <c r="T4348" s="62" t="str">
        <f>IF(N4348&lt;&gt;"Choose Race",VLOOKUP(Q4348,'Riders Names'!A$2:B$582,2,FALSE),"")</f>
        <v/>
      </c>
      <c r="U4348" s="45" t="str">
        <f>IF(P4348&gt;0,VLOOKUP(Q4348,'Riders Names'!A$2:B$582,1,FALSE),"")</f>
        <v/>
      </c>
      <c r="X4348" s="7" t="str">
        <f>IF('My Races'!$H$2="All",Q4348,CONCATENATE(Q4348,N4348))</f>
        <v>Choose Race</v>
      </c>
    </row>
    <row r="4349" spans="1:24" hidden="1" x14ac:dyDescent="0.2">
      <c r="A4349" s="73" t="str">
        <f t="shared" si="713"/>
        <v/>
      </c>
      <c r="B4349" s="3" t="str">
        <f t="shared" si="711"/>
        <v/>
      </c>
      <c r="E4349" s="14" t="str">
        <f t="shared" si="712"/>
        <v/>
      </c>
      <c r="F4349" s="3">
        <f t="shared" si="719"/>
        <v>8</v>
      </c>
      <c r="G4349" s="3" t="str">
        <f t="shared" si="714"/>
        <v/>
      </c>
      <c r="H4349" s="3">
        <f t="shared" si="720"/>
        <v>0</v>
      </c>
      <c r="I4349" s="3" t="str">
        <f t="shared" si="715"/>
        <v/>
      </c>
      <c r="K4349" s="3">
        <f t="shared" si="716"/>
        <v>61</v>
      </c>
      <c r="L4349" s="3" t="str">
        <f t="shared" si="717"/>
        <v/>
      </c>
      <c r="N4349" s="48" t="s">
        <v>52</v>
      </c>
      <c r="O4349" s="57">
        <f t="shared" si="718"/>
        <v>1</v>
      </c>
      <c r="P4349" s="36"/>
      <c r="Q4349"/>
      <c r="R4349" s="37"/>
      <c r="S4349" s="185"/>
      <c r="T4349" s="62" t="str">
        <f>IF(N4349&lt;&gt;"Choose Race",VLOOKUP(Q4349,'Riders Names'!A$2:B$582,2,FALSE),"")</f>
        <v/>
      </c>
      <c r="U4349" s="45" t="str">
        <f>IF(P4349&gt;0,VLOOKUP(Q4349,'Riders Names'!A$2:B$582,1,FALSE),"")</f>
        <v/>
      </c>
      <c r="X4349" s="7" t="str">
        <f>IF('My Races'!$H$2="All",Q4349,CONCATENATE(Q4349,N4349))</f>
        <v>Choose Race</v>
      </c>
    </row>
    <row r="4350" spans="1:24" hidden="1" x14ac:dyDescent="0.2">
      <c r="A4350" s="73" t="str">
        <f t="shared" si="713"/>
        <v/>
      </c>
      <c r="B4350" s="3" t="str">
        <f t="shared" si="711"/>
        <v/>
      </c>
      <c r="E4350" s="14" t="str">
        <f t="shared" si="712"/>
        <v/>
      </c>
      <c r="F4350" s="3">
        <f t="shared" si="719"/>
        <v>8</v>
      </c>
      <c r="G4350" s="3" t="str">
        <f t="shared" si="714"/>
        <v/>
      </c>
      <c r="H4350" s="3">
        <f t="shared" si="720"/>
        <v>0</v>
      </c>
      <c r="I4350" s="3" t="str">
        <f t="shared" si="715"/>
        <v/>
      </c>
      <c r="K4350" s="3">
        <f t="shared" si="716"/>
        <v>61</v>
      </c>
      <c r="L4350" s="3" t="str">
        <f t="shared" si="717"/>
        <v/>
      </c>
      <c r="N4350" s="48" t="s">
        <v>52</v>
      </c>
      <c r="O4350" s="57">
        <f t="shared" si="718"/>
        <v>1</v>
      </c>
      <c r="P4350" s="36"/>
      <c r="Q4350"/>
      <c r="R4350" s="37"/>
      <c r="S4350" s="185"/>
      <c r="T4350" s="62" t="str">
        <f>IF(N4350&lt;&gt;"Choose Race",VLOOKUP(Q4350,'Riders Names'!A$2:B$582,2,FALSE),"")</f>
        <v/>
      </c>
      <c r="U4350" s="45" t="str">
        <f>IF(P4350&gt;0,VLOOKUP(Q4350,'Riders Names'!A$2:B$582,1,FALSE),"")</f>
        <v/>
      </c>
      <c r="X4350" s="7" t="str">
        <f>IF('My Races'!$H$2="All",Q4350,CONCATENATE(Q4350,N4350))</f>
        <v>Choose Race</v>
      </c>
    </row>
    <row r="4351" spans="1:24" hidden="1" x14ac:dyDescent="0.2">
      <c r="A4351" s="73" t="str">
        <f t="shared" si="713"/>
        <v/>
      </c>
      <c r="B4351" s="3" t="str">
        <f t="shared" si="711"/>
        <v/>
      </c>
      <c r="E4351" s="14" t="str">
        <f t="shared" si="712"/>
        <v/>
      </c>
      <c r="F4351" s="3">
        <f t="shared" si="719"/>
        <v>8</v>
      </c>
      <c r="G4351" s="3" t="str">
        <f t="shared" si="714"/>
        <v/>
      </c>
      <c r="H4351" s="3">
        <f t="shared" si="720"/>
        <v>0</v>
      </c>
      <c r="I4351" s="3" t="str">
        <f t="shared" si="715"/>
        <v/>
      </c>
      <c r="K4351" s="3">
        <f t="shared" si="716"/>
        <v>61</v>
      </c>
      <c r="L4351" s="3" t="str">
        <f t="shared" si="717"/>
        <v/>
      </c>
      <c r="N4351" s="48" t="s">
        <v>52</v>
      </c>
      <c r="O4351" s="57">
        <f t="shared" si="718"/>
        <v>1</v>
      </c>
      <c r="P4351" s="36"/>
      <c r="Q4351"/>
      <c r="R4351" s="37"/>
      <c r="S4351" s="185"/>
      <c r="T4351" s="62" t="str">
        <f>IF(N4351&lt;&gt;"Choose Race",VLOOKUP(Q4351,'Riders Names'!A$2:B$582,2,FALSE),"")</f>
        <v/>
      </c>
      <c r="U4351" s="45" t="str">
        <f>IF(P4351&gt;0,VLOOKUP(Q4351,'Riders Names'!A$2:B$582,1,FALSE),"")</f>
        <v/>
      </c>
      <c r="X4351" s="7" t="str">
        <f>IF('My Races'!$H$2="All",Q4351,CONCATENATE(Q4351,N4351))</f>
        <v>Choose Race</v>
      </c>
    </row>
    <row r="4352" spans="1:24" hidden="1" x14ac:dyDescent="0.2">
      <c r="A4352" s="73" t="str">
        <f t="shared" si="713"/>
        <v/>
      </c>
      <c r="B4352" s="3" t="str">
        <f t="shared" si="711"/>
        <v/>
      </c>
      <c r="E4352" s="14" t="str">
        <f t="shared" si="712"/>
        <v/>
      </c>
      <c r="F4352" s="3">
        <f t="shared" si="719"/>
        <v>8</v>
      </c>
      <c r="G4352" s="3" t="str">
        <f t="shared" si="714"/>
        <v/>
      </c>
      <c r="H4352" s="3">
        <f t="shared" si="720"/>
        <v>0</v>
      </c>
      <c r="I4352" s="3" t="str">
        <f t="shared" si="715"/>
        <v/>
      </c>
      <c r="K4352" s="3">
        <f t="shared" si="716"/>
        <v>61</v>
      </c>
      <c r="L4352" s="3" t="str">
        <f t="shared" si="717"/>
        <v/>
      </c>
      <c r="N4352" s="48" t="s">
        <v>52</v>
      </c>
      <c r="O4352" s="57">
        <f t="shared" si="718"/>
        <v>1</v>
      </c>
      <c r="P4352" s="36"/>
      <c r="Q4352"/>
      <c r="R4352" s="37"/>
      <c r="S4352" s="185"/>
      <c r="T4352" s="62" t="str">
        <f>IF(N4352&lt;&gt;"Choose Race",VLOOKUP(Q4352,'Riders Names'!A$2:B$582,2,FALSE),"")</f>
        <v/>
      </c>
      <c r="U4352" s="45" t="str">
        <f>IF(P4352&gt;0,VLOOKUP(Q4352,'Riders Names'!A$2:B$582,1,FALSE),"")</f>
        <v/>
      </c>
      <c r="X4352" s="7" t="str">
        <f>IF('My Races'!$H$2="All",Q4352,CONCATENATE(Q4352,N4352))</f>
        <v>Choose Race</v>
      </c>
    </row>
    <row r="4353" spans="1:24" hidden="1" x14ac:dyDescent="0.2">
      <c r="A4353" s="73" t="str">
        <f t="shared" si="713"/>
        <v/>
      </c>
      <c r="B4353" s="3" t="str">
        <f t="shared" si="711"/>
        <v/>
      </c>
      <c r="E4353" s="14" t="str">
        <f t="shared" si="712"/>
        <v/>
      </c>
      <c r="F4353" s="3">
        <f t="shared" si="719"/>
        <v>8</v>
      </c>
      <c r="G4353" s="3" t="str">
        <f t="shared" si="714"/>
        <v/>
      </c>
      <c r="H4353" s="3">
        <f t="shared" si="720"/>
        <v>0</v>
      </c>
      <c r="I4353" s="3" t="str">
        <f t="shared" si="715"/>
        <v/>
      </c>
      <c r="K4353" s="3">
        <f t="shared" si="716"/>
        <v>61</v>
      </c>
      <c r="L4353" s="3" t="str">
        <f t="shared" si="717"/>
        <v/>
      </c>
      <c r="N4353" s="48" t="s">
        <v>52</v>
      </c>
      <c r="O4353" s="57">
        <f t="shared" si="718"/>
        <v>1</v>
      </c>
      <c r="P4353" s="36"/>
      <c r="Q4353"/>
      <c r="R4353" s="37"/>
      <c r="S4353" s="185"/>
      <c r="T4353" s="62" t="str">
        <f>IF(N4353&lt;&gt;"Choose Race",VLOOKUP(Q4353,'Riders Names'!A$2:B$582,2,FALSE),"")</f>
        <v/>
      </c>
      <c r="U4353" s="45" t="str">
        <f>IF(P4353&gt;0,VLOOKUP(Q4353,'Riders Names'!A$2:B$582,1,FALSE),"")</f>
        <v/>
      </c>
      <c r="X4353" s="7" t="str">
        <f>IF('My Races'!$H$2="All",Q4353,CONCATENATE(Q4353,N4353))</f>
        <v>Choose Race</v>
      </c>
    </row>
    <row r="4354" spans="1:24" hidden="1" x14ac:dyDescent="0.2">
      <c r="A4354" s="73" t="str">
        <f t="shared" si="713"/>
        <v/>
      </c>
      <c r="B4354" s="3" t="str">
        <f t="shared" si="711"/>
        <v/>
      </c>
      <c r="E4354" s="14" t="str">
        <f t="shared" si="712"/>
        <v/>
      </c>
      <c r="F4354" s="3">
        <f t="shared" si="719"/>
        <v>8</v>
      </c>
      <c r="G4354" s="3" t="str">
        <f t="shared" si="714"/>
        <v/>
      </c>
      <c r="H4354" s="3">
        <f t="shared" si="720"/>
        <v>0</v>
      </c>
      <c r="I4354" s="3" t="str">
        <f t="shared" si="715"/>
        <v/>
      </c>
      <c r="K4354" s="3">
        <f t="shared" si="716"/>
        <v>61</v>
      </c>
      <c r="L4354" s="3" t="str">
        <f t="shared" si="717"/>
        <v/>
      </c>
      <c r="N4354" s="48" t="s">
        <v>52</v>
      </c>
      <c r="O4354" s="57">
        <f t="shared" si="718"/>
        <v>1</v>
      </c>
      <c r="P4354" s="36"/>
      <c r="Q4354"/>
      <c r="R4354" s="37"/>
      <c r="S4354" s="185"/>
      <c r="T4354" s="62" t="str">
        <f>IF(N4354&lt;&gt;"Choose Race",VLOOKUP(Q4354,'Riders Names'!A$2:B$582,2,FALSE),"")</f>
        <v/>
      </c>
      <c r="U4354" s="45" t="str">
        <f>IF(P4354&gt;0,VLOOKUP(Q4354,'Riders Names'!A$2:B$582,1,FALSE),"")</f>
        <v/>
      </c>
      <c r="X4354" s="7" t="str">
        <f>IF('My Races'!$H$2="All",Q4354,CONCATENATE(Q4354,N4354))</f>
        <v>Choose Race</v>
      </c>
    </row>
    <row r="4355" spans="1:24" hidden="1" x14ac:dyDescent="0.2">
      <c r="A4355" s="73" t="str">
        <f t="shared" si="713"/>
        <v/>
      </c>
      <c r="B4355" s="3" t="str">
        <f t="shared" ref="B4355:B4418" si="721">IF(N4355=$AA$11,RANK(A4355,A$3:A$5000,1),"")</f>
        <v/>
      </c>
      <c r="E4355" s="14" t="str">
        <f t="shared" ref="E4355:E4418" si="722">IF(N4355=$AA$11,P4355,"")</f>
        <v/>
      </c>
      <c r="F4355" s="3">
        <f t="shared" si="719"/>
        <v>8</v>
      </c>
      <c r="G4355" s="3" t="str">
        <f t="shared" si="714"/>
        <v/>
      </c>
      <c r="H4355" s="3">
        <f t="shared" si="720"/>
        <v>0</v>
      </c>
      <c r="I4355" s="3" t="str">
        <f t="shared" si="715"/>
        <v/>
      </c>
      <c r="K4355" s="3">
        <f t="shared" si="716"/>
        <v>61</v>
      </c>
      <c r="L4355" s="3" t="str">
        <f t="shared" si="717"/>
        <v/>
      </c>
      <c r="N4355" s="48" t="s">
        <v>52</v>
      </c>
      <c r="O4355" s="57">
        <f t="shared" si="718"/>
        <v>1</v>
      </c>
      <c r="P4355" s="36"/>
      <c r="Q4355"/>
      <c r="R4355" s="37"/>
      <c r="S4355" s="185"/>
      <c r="T4355" s="62" t="str">
        <f>IF(N4355&lt;&gt;"Choose Race",VLOOKUP(Q4355,'Riders Names'!A$2:B$582,2,FALSE),"")</f>
        <v/>
      </c>
      <c r="U4355" s="45" t="str">
        <f>IF(P4355&gt;0,VLOOKUP(Q4355,'Riders Names'!A$2:B$582,1,FALSE),"")</f>
        <v/>
      </c>
      <c r="X4355" s="7" t="str">
        <f>IF('My Races'!$H$2="All",Q4355,CONCATENATE(Q4355,N4355))</f>
        <v>Choose Race</v>
      </c>
    </row>
    <row r="4356" spans="1:24" hidden="1" x14ac:dyDescent="0.2">
      <c r="A4356" s="73" t="str">
        <f t="shared" ref="A4356:A4419" si="723">IF(AND(N4356=$AA$11,$AA$7="All"),R4356,IF(AND(N4356=$AA$11,$AA$7=T4356),R4356,""))</f>
        <v/>
      </c>
      <c r="B4356" s="3" t="str">
        <f t="shared" si="721"/>
        <v/>
      </c>
      <c r="E4356" s="14" t="str">
        <f t="shared" si="722"/>
        <v/>
      </c>
      <c r="F4356" s="3">
        <f t="shared" si="719"/>
        <v>8</v>
      </c>
      <c r="G4356" s="3" t="str">
        <f t="shared" ref="G4356:G4419" si="724">IF(F4356&lt;&gt;F4355,F4356,"")</f>
        <v/>
      </c>
      <c r="H4356" s="3">
        <f t="shared" si="720"/>
        <v>0</v>
      </c>
      <c r="I4356" s="3" t="str">
        <f t="shared" ref="I4356:I4419" si="725">IF(H4356&lt;&gt;H4355,CONCATENATE($AA$11,H4356),"")</f>
        <v/>
      </c>
      <c r="K4356" s="3">
        <f t="shared" si="716"/>
        <v>61</v>
      </c>
      <c r="L4356" s="3" t="str">
        <f t="shared" si="717"/>
        <v/>
      </c>
      <c r="N4356" s="48" t="s">
        <v>52</v>
      </c>
      <c r="O4356" s="57">
        <f t="shared" si="718"/>
        <v>1</v>
      </c>
      <c r="P4356" s="36"/>
      <c r="Q4356"/>
      <c r="R4356" s="37"/>
      <c r="S4356" s="185"/>
      <c r="T4356" s="62" t="str">
        <f>IF(N4356&lt;&gt;"Choose Race",VLOOKUP(Q4356,'Riders Names'!A$2:B$582,2,FALSE),"")</f>
        <v/>
      </c>
      <c r="U4356" s="45" t="str">
        <f>IF(P4356&gt;0,VLOOKUP(Q4356,'Riders Names'!A$2:B$582,1,FALSE),"")</f>
        <v/>
      </c>
      <c r="X4356" s="7" t="str">
        <f>IF('My Races'!$H$2="All",Q4356,CONCATENATE(Q4356,N4356))</f>
        <v>Choose Race</v>
      </c>
    </row>
    <row r="4357" spans="1:24" hidden="1" x14ac:dyDescent="0.2">
      <c r="A4357" s="73" t="str">
        <f t="shared" si="723"/>
        <v/>
      </c>
      <c r="B4357" s="3" t="str">
        <f t="shared" si="721"/>
        <v/>
      </c>
      <c r="E4357" s="14" t="str">
        <f t="shared" si="722"/>
        <v/>
      </c>
      <c r="F4357" s="3">
        <f t="shared" si="719"/>
        <v>8</v>
      </c>
      <c r="G4357" s="3" t="str">
        <f t="shared" si="724"/>
        <v/>
      </c>
      <c r="H4357" s="3">
        <f t="shared" si="720"/>
        <v>0</v>
      </c>
      <c r="I4357" s="3" t="str">
        <f t="shared" si="725"/>
        <v/>
      </c>
      <c r="K4357" s="3">
        <f t="shared" si="716"/>
        <v>61</v>
      </c>
      <c r="L4357" s="3" t="str">
        <f t="shared" si="717"/>
        <v/>
      </c>
      <c r="N4357" s="48" t="s">
        <v>52</v>
      </c>
      <c r="O4357" s="57">
        <f t="shared" si="718"/>
        <v>1</v>
      </c>
      <c r="P4357" s="36"/>
      <c r="Q4357"/>
      <c r="R4357" s="37"/>
      <c r="S4357" s="185"/>
      <c r="T4357" s="62" t="str">
        <f>IF(N4357&lt;&gt;"Choose Race",VLOOKUP(Q4357,'Riders Names'!A$2:B$582,2,FALSE),"")</f>
        <v/>
      </c>
      <c r="U4357" s="45" t="str">
        <f>IF(P4357&gt;0,VLOOKUP(Q4357,'Riders Names'!A$2:B$582,1,FALSE),"")</f>
        <v/>
      </c>
      <c r="X4357" s="7" t="str">
        <f>IF('My Races'!$H$2="All",Q4357,CONCATENATE(Q4357,N4357))</f>
        <v>Choose Race</v>
      </c>
    </row>
    <row r="4358" spans="1:24" hidden="1" x14ac:dyDescent="0.2">
      <c r="A4358" s="73" t="str">
        <f t="shared" si="723"/>
        <v/>
      </c>
      <c r="B4358" s="3" t="str">
        <f t="shared" si="721"/>
        <v/>
      </c>
      <c r="E4358" s="14" t="str">
        <f t="shared" si="722"/>
        <v/>
      </c>
      <c r="F4358" s="3">
        <f t="shared" si="719"/>
        <v>8</v>
      </c>
      <c r="G4358" s="3" t="str">
        <f t="shared" si="724"/>
        <v/>
      </c>
      <c r="H4358" s="3">
        <f t="shared" si="720"/>
        <v>0</v>
      </c>
      <c r="I4358" s="3" t="str">
        <f t="shared" si="725"/>
        <v/>
      </c>
      <c r="K4358" s="3">
        <f t="shared" si="716"/>
        <v>61</v>
      </c>
      <c r="L4358" s="3" t="str">
        <f t="shared" si="717"/>
        <v/>
      </c>
      <c r="N4358" s="48" t="s">
        <v>52</v>
      </c>
      <c r="O4358" s="57">
        <f t="shared" si="718"/>
        <v>1</v>
      </c>
      <c r="P4358" s="36"/>
      <c r="Q4358"/>
      <c r="R4358" s="37"/>
      <c r="S4358" s="185"/>
      <c r="T4358" s="62" t="str">
        <f>IF(N4358&lt;&gt;"Choose Race",VLOOKUP(Q4358,'Riders Names'!A$2:B$582,2,FALSE),"")</f>
        <v/>
      </c>
      <c r="U4358" s="45" t="str">
        <f>IF(P4358&gt;0,VLOOKUP(Q4358,'Riders Names'!A$2:B$582,1,FALSE),"")</f>
        <v/>
      </c>
      <c r="X4358" s="7" t="str">
        <f>IF('My Races'!$H$2="All",Q4358,CONCATENATE(Q4358,N4358))</f>
        <v>Choose Race</v>
      </c>
    </row>
    <row r="4359" spans="1:24" hidden="1" x14ac:dyDescent="0.2">
      <c r="A4359" s="73" t="str">
        <f t="shared" si="723"/>
        <v/>
      </c>
      <c r="B4359" s="3" t="str">
        <f t="shared" si="721"/>
        <v/>
      </c>
      <c r="E4359" s="14" t="str">
        <f t="shared" si="722"/>
        <v/>
      </c>
      <c r="F4359" s="3">
        <f t="shared" si="719"/>
        <v>8</v>
      </c>
      <c r="G4359" s="3" t="str">
        <f t="shared" si="724"/>
        <v/>
      </c>
      <c r="H4359" s="3">
        <f t="shared" si="720"/>
        <v>0</v>
      </c>
      <c r="I4359" s="3" t="str">
        <f t="shared" si="725"/>
        <v/>
      </c>
      <c r="K4359" s="3">
        <f t="shared" si="716"/>
        <v>61</v>
      </c>
      <c r="L4359" s="3" t="str">
        <f t="shared" si="717"/>
        <v/>
      </c>
      <c r="N4359" s="48" t="s">
        <v>52</v>
      </c>
      <c r="O4359" s="57">
        <f t="shared" si="718"/>
        <v>1</v>
      </c>
      <c r="P4359" s="36"/>
      <c r="Q4359"/>
      <c r="R4359" s="37"/>
      <c r="S4359" s="185"/>
      <c r="T4359" s="62" t="str">
        <f>IF(N4359&lt;&gt;"Choose Race",VLOOKUP(Q4359,'Riders Names'!A$2:B$582,2,FALSE),"")</f>
        <v/>
      </c>
      <c r="U4359" s="45" t="str">
        <f>IF(P4359&gt;0,VLOOKUP(Q4359,'Riders Names'!A$2:B$582,1,FALSE),"")</f>
        <v/>
      </c>
      <c r="X4359" s="7" t="str">
        <f>IF('My Races'!$H$2="All",Q4359,CONCATENATE(Q4359,N4359))</f>
        <v>Choose Race</v>
      </c>
    </row>
    <row r="4360" spans="1:24" hidden="1" x14ac:dyDescent="0.2">
      <c r="A4360" s="73" t="str">
        <f t="shared" si="723"/>
        <v/>
      </c>
      <c r="B4360" s="3" t="str">
        <f t="shared" si="721"/>
        <v/>
      </c>
      <c r="E4360" s="14" t="str">
        <f t="shared" si="722"/>
        <v/>
      </c>
      <c r="F4360" s="3">
        <f t="shared" si="719"/>
        <v>8</v>
      </c>
      <c r="G4360" s="3" t="str">
        <f t="shared" si="724"/>
        <v/>
      </c>
      <c r="H4360" s="3">
        <f t="shared" si="720"/>
        <v>0</v>
      </c>
      <c r="I4360" s="3" t="str">
        <f t="shared" si="725"/>
        <v/>
      </c>
      <c r="K4360" s="3">
        <f t="shared" si="716"/>
        <v>61</v>
      </c>
      <c r="L4360" s="3" t="str">
        <f t="shared" si="717"/>
        <v/>
      </c>
      <c r="N4360" s="48" t="s">
        <v>52</v>
      </c>
      <c r="O4360" s="57">
        <f t="shared" si="718"/>
        <v>1</v>
      </c>
      <c r="P4360" s="36"/>
      <c r="Q4360"/>
      <c r="R4360" s="37"/>
      <c r="S4360" s="185"/>
      <c r="T4360" s="62" t="str">
        <f>IF(N4360&lt;&gt;"Choose Race",VLOOKUP(Q4360,'Riders Names'!A$2:B$582,2,FALSE),"")</f>
        <v/>
      </c>
      <c r="U4360" s="45" t="str">
        <f>IF(P4360&gt;0,VLOOKUP(Q4360,'Riders Names'!A$2:B$582,1,FALSE),"")</f>
        <v/>
      </c>
      <c r="X4360" s="7" t="str">
        <f>IF('My Races'!$H$2="All",Q4360,CONCATENATE(Q4360,N4360))</f>
        <v>Choose Race</v>
      </c>
    </row>
    <row r="4361" spans="1:24" hidden="1" x14ac:dyDescent="0.2">
      <c r="A4361" s="73" t="str">
        <f t="shared" si="723"/>
        <v/>
      </c>
      <c r="B4361" s="3" t="str">
        <f t="shared" si="721"/>
        <v/>
      </c>
      <c r="E4361" s="14" t="str">
        <f t="shared" si="722"/>
        <v/>
      </c>
      <c r="F4361" s="3">
        <f t="shared" si="719"/>
        <v>8</v>
      </c>
      <c r="G4361" s="3" t="str">
        <f t="shared" si="724"/>
        <v/>
      </c>
      <c r="H4361" s="3">
        <f t="shared" si="720"/>
        <v>0</v>
      </c>
      <c r="I4361" s="3" t="str">
        <f t="shared" si="725"/>
        <v/>
      </c>
      <c r="K4361" s="3">
        <f t="shared" ref="K4361:K4424" si="726">IF(X4361=$AA$6,K4360+1,K4360)</f>
        <v>61</v>
      </c>
      <c r="L4361" s="3" t="str">
        <f t="shared" ref="L4361:L4424" si="727">IF(K4361&lt;&gt;K4360,CONCATENATE($AA$4,K4361),"")</f>
        <v/>
      </c>
      <c r="N4361" s="48" t="s">
        <v>52</v>
      </c>
      <c r="O4361" s="57">
        <f t="shared" si="718"/>
        <v>1</v>
      </c>
      <c r="P4361" s="36"/>
      <c r="Q4361"/>
      <c r="R4361" s="37"/>
      <c r="S4361" s="185"/>
      <c r="T4361" s="62" t="str">
        <f>IF(N4361&lt;&gt;"Choose Race",VLOOKUP(Q4361,'Riders Names'!A$2:B$582,2,FALSE),"")</f>
        <v/>
      </c>
      <c r="U4361" s="45" t="str">
        <f>IF(P4361&gt;0,VLOOKUP(Q4361,'Riders Names'!A$2:B$582,1,FALSE),"")</f>
        <v/>
      </c>
      <c r="X4361" s="7" t="str">
        <f>IF('My Races'!$H$2="All",Q4361,CONCATENATE(Q4361,N4361))</f>
        <v>Choose Race</v>
      </c>
    </row>
    <row r="4362" spans="1:24" hidden="1" x14ac:dyDescent="0.2">
      <c r="A4362" s="73" t="str">
        <f t="shared" si="723"/>
        <v/>
      </c>
      <c r="B4362" s="3" t="str">
        <f t="shared" si="721"/>
        <v/>
      </c>
      <c r="E4362" s="14" t="str">
        <f t="shared" si="722"/>
        <v/>
      </c>
      <c r="F4362" s="3">
        <f t="shared" si="719"/>
        <v>8</v>
      </c>
      <c r="G4362" s="3" t="str">
        <f t="shared" si="724"/>
        <v/>
      </c>
      <c r="H4362" s="3">
        <f t="shared" si="720"/>
        <v>0</v>
      </c>
      <c r="I4362" s="3" t="str">
        <f t="shared" si="725"/>
        <v/>
      </c>
      <c r="K4362" s="3">
        <f t="shared" si="726"/>
        <v>61</v>
      </c>
      <c r="L4362" s="3" t="str">
        <f t="shared" si="727"/>
        <v/>
      </c>
      <c r="N4362" s="48" t="s">
        <v>52</v>
      </c>
      <c r="O4362" s="57">
        <f t="shared" si="718"/>
        <v>1</v>
      </c>
      <c r="P4362" s="36"/>
      <c r="Q4362"/>
      <c r="R4362" s="37"/>
      <c r="S4362" s="185"/>
      <c r="T4362" s="62" t="str">
        <f>IF(N4362&lt;&gt;"Choose Race",VLOOKUP(Q4362,'Riders Names'!A$2:B$582,2,FALSE),"")</f>
        <v/>
      </c>
      <c r="U4362" s="45" t="str">
        <f>IF(P4362&gt;0,VLOOKUP(Q4362,'Riders Names'!A$2:B$582,1,FALSE),"")</f>
        <v/>
      </c>
      <c r="X4362" s="7" t="str">
        <f>IF('My Races'!$H$2="All",Q4362,CONCATENATE(Q4362,N4362))</f>
        <v>Choose Race</v>
      </c>
    </row>
    <row r="4363" spans="1:24" hidden="1" x14ac:dyDescent="0.2">
      <c r="A4363" s="73" t="str">
        <f t="shared" si="723"/>
        <v/>
      </c>
      <c r="B4363" s="3" t="str">
        <f t="shared" si="721"/>
        <v/>
      </c>
      <c r="E4363" s="14" t="str">
        <f t="shared" si="722"/>
        <v/>
      </c>
      <c r="F4363" s="3">
        <f t="shared" si="719"/>
        <v>8</v>
      </c>
      <c r="G4363" s="3" t="str">
        <f t="shared" si="724"/>
        <v/>
      </c>
      <c r="H4363" s="3">
        <f t="shared" si="720"/>
        <v>0</v>
      </c>
      <c r="I4363" s="3" t="str">
        <f t="shared" si="725"/>
        <v/>
      </c>
      <c r="K4363" s="3">
        <f t="shared" si="726"/>
        <v>61</v>
      </c>
      <c r="L4363" s="3" t="str">
        <f t="shared" si="727"/>
        <v/>
      </c>
      <c r="N4363" s="48" t="s">
        <v>52</v>
      </c>
      <c r="O4363" s="57">
        <f t="shared" si="718"/>
        <v>1</v>
      </c>
      <c r="P4363" s="36"/>
      <c r="Q4363"/>
      <c r="R4363" s="37"/>
      <c r="S4363" s="185"/>
      <c r="T4363" s="62" t="str">
        <f>IF(N4363&lt;&gt;"Choose Race",VLOOKUP(Q4363,'Riders Names'!A$2:B$582,2,FALSE),"")</f>
        <v/>
      </c>
      <c r="U4363" s="45" t="str">
        <f>IF(P4363&gt;0,VLOOKUP(Q4363,'Riders Names'!A$2:B$582,1,FALSE),"")</f>
        <v/>
      </c>
      <c r="X4363" s="7" t="str">
        <f>IF('My Races'!$H$2="All",Q4363,CONCATENATE(Q4363,N4363))</f>
        <v>Choose Race</v>
      </c>
    </row>
    <row r="4364" spans="1:24" hidden="1" x14ac:dyDescent="0.2">
      <c r="A4364" s="73" t="str">
        <f t="shared" si="723"/>
        <v/>
      </c>
      <c r="B4364" s="3" t="str">
        <f t="shared" si="721"/>
        <v/>
      </c>
      <c r="E4364" s="14" t="str">
        <f t="shared" si="722"/>
        <v/>
      </c>
      <c r="F4364" s="3">
        <f t="shared" si="719"/>
        <v>8</v>
      </c>
      <c r="G4364" s="3" t="str">
        <f t="shared" si="724"/>
        <v/>
      </c>
      <c r="H4364" s="3">
        <f t="shared" si="720"/>
        <v>0</v>
      </c>
      <c r="I4364" s="3" t="str">
        <f t="shared" si="725"/>
        <v/>
      </c>
      <c r="K4364" s="3">
        <f t="shared" si="726"/>
        <v>61</v>
      </c>
      <c r="L4364" s="3" t="str">
        <f t="shared" si="727"/>
        <v/>
      </c>
      <c r="N4364" s="48" t="s">
        <v>52</v>
      </c>
      <c r="O4364" s="57">
        <f t="shared" si="718"/>
        <v>1</v>
      </c>
      <c r="P4364" s="36"/>
      <c r="Q4364"/>
      <c r="R4364" s="37"/>
      <c r="S4364" s="185"/>
      <c r="T4364" s="62" t="str">
        <f>IF(N4364&lt;&gt;"Choose Race",VLOOKUP(Q4364,'Riders Names'!A$2:B$582,2,FALSE),"")</f>
        <v/>
      </c>
      <c r="U4364" s="45" t="str">
        <f>IF(P4364&gt;0,VLOOKUP(Q4364,'Riders Names'!A$2:B$582,1,FALSE),"")</f>
        <v/>
      </c>
      <c r="X4364" s="7" t="str">
        <f>IF('My Races'!$H$2="All",Q4364,CONCATENATE(Q4364,N4364))</f>
        <v>Choose Race</v>
      </c>
    </row>
    <row r="4365" spans="1:24" hidden="1" x14ac:dyDescent="0.2">
      <c r="A4365" s="73" t="str">
        <f t="shared" si="723"/>
        <v/>
      </c>
      <c r="B4365" s="3" t="str">
        <f t="shared" si="721"/>
        <v/>
      </c>
      <c r="E4365" s="14" t="str">
        <f t="shared" si="722"/>
        <v/>
      </c>
      <c r="F4365" s="3">
        <f t="shared" si="719"/>
        <v>8</v>
      </c>
      <c r="G4365" s="3" t="str">
        <f t="shared" si="724"/>
        <v/>
      </c>
      <c r="H4365" s="3">
        <f t="shared" si="720"/>
        <v>0</v>
      </c>
      <c r="I4365" s="3" t="str">
        <f t="shared" si="725"/>
        <v/>
      </c>
      <c r="K4365" s="3">
        <f t="shared" si="726"/>
        <v>61</v>
      </c>
      <c r="L4365" s="3" t="str">
        <f t="shared" si="727"/>
        <v/>
      </c>
      <c r="N4365" s="48" t="s">
        <v>52</v>
      </c>
      <c r="O4365" s="57">
        <f t="shared" si="718"/>
        <v>1</v>
      </c>
      <c r="P4365" s="36"/>
      <c r="Q4365"/>
      <c r="R4365" s="37"/>
      <c r="S4365" s="185"/>
      <c r="T4365" s="62" t="str">
        <f>IF(N4365&lt;&gt;"Choose Race",VLOOKUP(Q4365,'Riders Names'!A$2:B$582,2,FALSE),"")</f>
        <v/>
      </c>
      <c r="U4365" s="45" t="str">
        <f>IF(P4365&gt;0,VLOOKUP(Q4365,'Riders Names'!A$2:B$582,1,FALSE),"")</f>
        <v/>
      </c>
      <c r="X4365" s="7" t="str">
        <f>IF('My Races'!$H$2="All",Q4365,CONCATENATE(Q4365,N4365))</f>
        <v>Choose Race</v>
      </c>
    </row>
    <row r="4366" spans="1:24" hidden="1" x14ac:dyDescent="0.2">
      <c r="A4366" s="73" t="str">
        <f t="shared" si="723"/>
        <v/>
      </c>
      <c r="B4366" s="3" t="str">
        <f t="shared" si="721"/>
        <v/>
      </c>
      <c r="E4366" s="14" t="str">
        <f t="shared" si="722"/>
        <v/>
      </c>
      <c r="F4366" s="3">
        <f t="shared" si="719"/>
        <v>8</v>
      </c>
      <c r="G4366" s="3" t="str">
        <f t="shared" si="724"/>
        <v/>
      </c>
      <c r="H4366" s="3">
        <f t="shared" si="720"/>
        <v>0</v>
      </c>
      <c r="I4366" s="3" t="str">
        <f t="shared" si="725"/>
        <v/>
      </c>
      <c r="K4366" s="3">
        <f t="shared" si="726"/>
        <v>61</v>
      </c>
      <c r="L4366" s="3" t="str">
        <f t="shared" si="727"/>
        <v/>
      </c>
      <c r="N4366" s="48" t="s">
        <v>52</v>
      </c>
      <c r="O4366" s="57">
        <f t="shared" si="718"/>
        <v>1</v>
      </c>
      <c r="P4366" s="36"/>
      <c r="Q4366"/>
      <c r="R4366" s="37"/>
      <c r="S4366" s="185"/>
      <c r="T4366" s="62" t="str">
        <f>IF(N4366&lt;&gt;"Choose Race",VLOOKUP(Q4366,'Riders Names'!A$2:B$582,2,FALSE),"")</f>
        <v/>
      </c>
      <c r="U4366" s="45" t="str">
        <f>IF(P4366&gt;0,VLOOKUP(Q4366,'Riders Names'!A$2:B$582,1,FALSE),"")</f>
        <v/>
      </c>
      <c r="X4366" s="7" t="str">
        <f>IF('My Races'!$H$2="All",Q4366,CONCATENATE(Q4366,N4366))</f>
        <v>Choose Race</v>
      </c>
    </row>
    <row r="4367" spans="1:24" hidden="1" x14ac:dyDescent="0.2">
      <c r="A4367" s="73" t="str">
        <f t="shared" si="723"/>
        <v/>
      </c>
      <c r="B4367" s="3" t="str">
        <f t="shared" si="721"/>
        <v/>
      </c>
      <c r="E4367" s="14" t="str">
        <f t="shared" si="722"/>
        <v/>
      </c>
      <c r="F4367" s="3">
        <f t="shared" si="719"/>
        <v>8</v>
      </c>
      <c r="G4367" s="3" t="str">
        <f t="shared" si="724"/>
        <v/>
      </c>
      <c r="H4367" s="3">
        <f t="shared" si="720"/>
        <v>0</v>
      </c>
      <c r="I4367" s="3" t="str">
        <f t="shared" si="725"/>
        <v/>
      </c>
      <c r="K4367" s="3">
        <f t="shared" si="726"/>
        <v>61</v>
      </c>
      <c r="L4367" s="3" t="str">
        <f t="shared" si="727"/>
        <v/>
      </c>
      <c r="N4367" s="48" t="s">
        <v>52</v>
      </c>
      <c r="O4367" s="57">
        <f t="shared" si="718"/>
        <v>1</v>
      </c>
      <c r="P4367" s="36"/>
      <c r="Q4367"/>
      <c r="R4367" s="37"/>
      <c r="S4367" s="185"/>
      <c r="T4367" s="62" t="str">
        <f>IF(N4367&lt;&gt;"Choose Race",VLOOKUP(Q4367,'Riders Names'!A$2:B$582,2,FALSE),"")</f>
        <v/>
      </c>
      <c r="U4367" s="45" t="str">
        <f>IF(P4367&gt;0,VLOOKUP(Q4367,'Riders Names'!A$2:B$582,1,FALSE),"")</f>
        <v/>
      </c>
      <c r="X4367" s="7" t="str">
        <f>IF('My Races'!$H$2="All",Q4367,CONCATENATE(Q4367,N4367))</f>
        <v>Choose Race</v>
      </c>
    </row>
    <row r="4368" spans="1:24" hidden="1" x14ac:dyDescent="0.2">
      <c r="A4368" s="73" t="str">
        <f t="shared" si="723"/>
        <v/>
      </c>
      <c r="B4368" s="3" t="str">
        <f t="shared" si="721"/>
        <v/>
      </c>
      <c r="E4368" s="14" t="str">
        <f t="shared" si="722"/>
        <v/>
      </c>
      <c r="F4368" s="3">
        <f t="shared" si="719"/>
        <v>8</v>
      </c>
      <c r="G4368" s="3" t="str">
        <f t="shared" si="724"/>
        <v/>
      </c>
      <c r="H4368" s="3">
        <f t="shared" si="720"/>
        <v>0</v>
      </c>
      <c r="I4368" s="3" t="str">
        <f t="shared" si="725"/>
        <v/>
      </c>
      <c r="K4368" s="3">
        <f t="shared" si="726"/>
        <v>61</v>
      </c>
      <c r="L4368" s="3" t="str">
        <f t="shared" si="727"/>
        <v/>
      </c>
      <c r="N4368" s="48" t="s">
        <v>52</v>
      </c>
      <c r="O4368" s="57">
        <f t="shared" ref="O4368:O4431" si="728">IF(AND(N4368&lt;&gt;"Choose Race",N4368=N4367),O4367+1,1)</f>
        <v>1</v>
      </c>
      <c r="P4368" s="36"/>
      <c r="Q4368"/>
      <c r="R4368" s="37"/>
      <c r="S4368" s="185"/>
      <c r="T4368" s="62" t="str">
        <f>IF(N4368&lt;&gt;"Choose Race",VLOOKUP(Q4368,'Riders Names'!A$2:B$582,2,FALSE),"")</f>
        <v/>
      </c>
      <c r="U4368" s="45" t="str">
        <f>IF(P4368&gt;0,VLOOKUP(Q4368,'Riders Names'!A$2:B$582,1,FALSE),"")</f>
        <v/>
      </c>
      <c r="X4368" s="7" t="str">
        <f>IF('My Races'!$H$2="All",Q4368,CONCATENATE(Q4368,N4368))</f>
        <v>Choose Race</v>
      </c>
    </row>
    <row r="4369" spans="1:24" hidden="1" x14ac:dyDescent="0.2">
      <c r="A4369" s="73" t="str">
        <f t="shared" si="723"/>
        <v/>
      </c>
      <c r="B4369" s="3" t="str">
        <f t="shared" si="721"/>
        <v/>
      </c>
      <c r="E4369" s="14" t="str">
        <f t="shared" si="722"/>
        <v/>
      </c>
      <c r="F4369" s="3">
        <f t="shared" si="719"/>
        <v>8</v>
      </c>
      <c r="G4369" s="3" t="str">
        <f t="shared" si="724"/>
        <v/>
      </c>
      <c r="H4369" s="3">
        <f t="shared" si="720"/>
        <v>0</v>
      </c>
      <c r="I4369" s="3" t="str">
        <f t="shared" si="725"/>
        <v/>
      </c>
      <c r="K4369" s="3">
        <f t="shared" si="726"/>
        <v>61</v>
      </c>
      <c r="L4369" s="3" t="str">
        <f t="shared" si="727"/>
        <v/>
      </c>
      <c r="N4369" s="48" t="s">
        <v>52</v>
      </c>
      <c r="O4369" s="57">
        <f t="shared" si="728"/>
        <v>1</v>
      </c>
      <c r="P4369" s="36"/>
      <c r="Q4369"/>
      <c r="R4369" s="37"/>
      <c r="S4369" s="185"/>
      <c r="T4369" s="62" t="str">
        <f>IF(N4369&lt;&gt;"Choose Race",VLOOKUP(Q4369,'Riders Names'!A$2:B$582,2,FALSE),"")</f>
        <v/>
      </c>
      <c r="U4369" s="45" t="str">
        <f>IF(P4369&gt;0,VLOOKUP(Q4369,'Riders Names'!A$2:B$582,1,FALSE),"")</f>
        <v/>
      </c>
      <c r="X4369" s="7" t="str">
        <f>IF('My Races'!$H$2="All",Q4369,CONCATENATE(Q4369,N4369))</f>
        <v>Choose Race</v>
      </c>
    </row>
    <row r="4370" spans="1:24" hidden="1" x14ac:dyDescent="0.2">
      <c r="A4370" s="73" t="str">
        <f t="shared" si="723"/>
        <v/>
      </c>
      <c r="B4370" s="3" t="str">
        <f t="shared" si="721"/>
        <v/>
      </c>
      <c r="E4370" s="14" t="str">
        <f t="shared" si="722"/>
        <v/>
      </c>
      <c r="F4370" s="3">
        <f t="shared" si="719"/>
        <v>8</v>
      </c>
      <c r="G4370" s="3" t="str">
        <f t="shared" si="724"/>
        <v/>
      </c>
      <c r="H4370" s="3">
        <f t="shared" si="720"/>
        <v>0</v>
      </c>
      <c r="I4370" s="3" t="str">
        <f t="shared" si="725"/>
        <v/>
      </c>
      <c r="K4370" s="3">
        <f t="shared" si="726"/>
        <v>61</v>
      </c>
      <c r="L4370" s="3" t="str">
        <f t="shared" si="727"/>
        <v/>
      </c>
      <c r="N4370" s="48" t="s">
        <v>52</v>
      </c>
      <c r="O4370" s="57">
        <f t="shared" si="728"/>
        <v>1</v>
      </c>
      <c r="P4370" s="36"/>
      <c r="Q4370"/>
      <c r="R4370" s="37"/>
      <c r="S4370" s="185"/>
      <c r="T4370" s="62" t="str">
        <f>IF(N4370&lt;&gt;"Choose Race",VLOOKUP(Q4370,'Riders Names'!A$2:B$582,2,FALSE),"")</f>
        <v/>
      </c>
      <c r="U4370" s="45" t="str">
        <f>IF(P4370&gt;0,VLOOKUP(Q4370,'Riders Names'!A$2:B$582,1,FALSE),"")</f>
        <v/>
      </c>
      <c r="X4370" s="7" t="str">
        <f>IF('My Races'!$H$2="All",Q4370,CONCATENATE(Q4370,N4370))</f>
        <v>Choose Race</v>
      </c>
    </row>
    <row r="4371" spans="1:24" hidden="1" x14ac:dyDescent="0.2">
      <c r="A4371" s="73" t="str">
        <f t="shared" si="723"/>
        <v/>
      </c>
      <c r="B4371" s="3" t="str">
        <f t="shared" si="721"/>
        <v/>
      </c>
      <c r="E4371" s="14" t="str">
        <f t="shared" si="722"/>
        <v/>
      </c>
      <c r="F4371" s="3">
        <f t="shared" ref="F4371:F4434" si="729">IF(AND(E4371&lt;&gt;"",E4370&lt;&gt;E4371),F4370+1,F4370)</f>
        <v>8</v>
      </c>
      <c r="G4371" s="3" t="str">
        <f t="shared" si="724"/>
        <v/>
      </c>
      <c r="H4371" s="3">
        <f t="shared" si="720"/>
        <v>0</v>
      </c>
      <c r="I4371" s="3" t="str">
        <f t="shared" si="725"/>
        <v/>
      </c>
      <c r="K4371" s="3">
        <f t="shared" si="726"/>
        <v>61</v>
      </c>
      <c r="L4371" s="3" t="str">
        <f t="shared" si="727"/>
        <v/>
      </c>
      <c r="N4371" s="48" t="s">
        <v>52</v>
      </c>
      <c r="O4371" s="57">
        <f t="shared" si="728"/>
        <v>1</v>
      </c>
      <c r="P4371" s="36"/>
      <c r="Q4371"/>
      <c r="R4371" s="37"/>
      <c r="S4371" s="185"/>
      <c r="T4371" s="62" t="str">
        <f>IF(N4371&lt;&gt;"Choose Race",VLOOKUP(Q4371,'Riders Names'!A$2:B$582,2,FALSE),"")</f>
        <v/>
      </c>
      <c r="U4371" s="45" t="str">
        <f>IF(P4371&gt;0,VLOOKUP(Q4371,'Riders Names'!A$2:B$582,1,FALSE),"")</f>
        <v/>
      </c>
      <c r="X4371" s="7" t="str">
        <f>IF('My Races'!$H$2="All",Q4371,CONCATENATE(Q4371,N4371))</f>
        <v>Choose Race</v>
      </c>
    </row>
    <row r="4372" spans="1:24" hidden="1" x14ac:dyDescent="0.2">
      <c r="A4372" s="73" t="str">
        <f t="shared" si="723"/>
        <v/>
      </c>
      <c r="B4372" s="3" t="str">
        <f t="shared" si="721"/>
        <v/>
      </c>
      <c r="E4372" s="14" t="str">
        <f t="shared" si="722"/>
        <v/>
      </c>
      <c r="F4372" s="3">
        <f t="shared" si="729"/>
        <v>8</v>
      </c>
      <c r="G4372" s="3" t="str">
        <f t="shared" si="724"/>
        <v/>
      </c>
      <c r="H4372" s="3">
        <f t="shared" si="720"/>
        <v>0</v>
      </c>
      <c r="I4372" s="3" t="str">
        <f t="shared" si="725"/>
        <v/>
      </c>
      <c r="K4372" s="3">
        <f t="shared" si="726"/>
        <v>61</v>
      </c>
      <c r="L4372" s="3" t="str">
        <f t="shared" si="727"/>
        <v/>
      </c>
      <c r="N4372" s="48" t="s">
        <v>52</v>
      </c>
      <c r="O4372" s="57">
        <f t="shared" si="728"/>
        <v>1</v>
      </c>
      <c r="P4372" s="36"/>
      <c r="Q4372"/>
      <c r="R4372" s="37"/>
      <c r="S4372" s="185"/>
      <c r="T4372" s="62" t="str">
        <f>IF(N4372&lt;&gt;"Choose Race",VLOOKUP(Q4372,'Riders Names'!A$2:B$582,2,FALSE),"")</f>
        <v/>
      </c>
      <c r="U4372" s="45" t="str">
        <f>IF(P4372&gt;0,VLOOKUP(Q4372,'Riders Names'!A$2:B$582,1,FALSE),"")</f>
        <v/>
      </c>
      <c r="X4372" s="7" t="str">
        <f>IF('My Races'!$H$2="All",Q4372,CONCATENATE(Q4372,N4372))</f>
        <v>Choose Race</v>
      </c>
    </row>
    <row r="4373" spans="1:24" hidden="1" x14ac:dyDescent="0.2">
      <c r="A4373" s="73" t="str">
        <f t="shared" si="723"/>
        <v/>
      </c>
      <c r="B4373" s="3" t="str">
        <f t="shared" si="721"/>
        <v/>
      </c>
      <c r="E4373" s="14" t="str">
        <f t="shared" si="722"/>
        <v/>
      </c>
      <c r="F4373" s="3">
        <f t="shared" si="729"/>
        <v>8</v>
      </c>
      <c r="G4373" s="3" t="str">
        <f t="shared" si="724"/>
        <v/>
      </c>
      <c r="H4373" s="3">
        <f t="shared" si="720"/>
        <v>0</v>
      </c>
      <c r="I4373" s="3" t="str">
        <f t="shared" si="725"/>
        <v/>
      </c>
      <c r="K4373" s="3">
        <f t="shared" si="726"/>
        <v>61</v>
      </c>
      <c r="L4373" s="3" t="str">
        <f t="shared" si="727"/>
        <v/>
      </c>
      <c r="N4373" s="48" t="s">
        <v>52</v>
      </c>
      <c r="O4373" s="57">
        <f t="shared" si="728"/>
        <v>1</v>
      </c>
      <c r="P4373" s="36"/>
      <c r="Q4373"/>
      <c r="R4373" s="37"/>
      <c r="S4373" s="185"/>
      <c r="T4373" s="62" t="str">
        <f>IF(N4373&lt;&gt;"Choose Race",VLOOKUP(Q4373,'Riders Names'!A$2:B$582,2,FALSE),"")</f>
        <v/>
      </c>
      <c r="U4373" s="45" t="str">
        <f>IF(P4373&gt;0,VLOOKUP(Q4373,'Riders Names'!A$2:B$582,1,FALSE),"")</f>
        <v/>
      </c>
      <c r="X4373" s="7" t="str">
        <f>IF('My Races'!$H$2="All",Q4373,CONCATENATE(Q4373,N4373))</f>
        <v>Choose Race</v>
      </c>
    </row>
    <row r="4374" spans="1:24" hidden="1" x14ac:dyDescent="0.2">
      <c r="A4374" s="73" t="str">
        <f t="shared" si="723"/>
        <v/>
      </c>
      <c r="B4374" s="3" t="str">
        <f t="shared" si="721"/>
        <v/>
      </c>
      <c r="E4374" s="14" t="str">
        <f t="shared" si="722"/>
        <v/>
      </c>
      <c r="F4374" s="3">
        <f t="shared" si="729"/>
        <v>8</v>
      </c>
      <c r="G4374" s="3" t="str">
        <f t="shared" si="724"/>
        <v/>
      </c>
      <c r="H4374" s="3">
        <f t="shared" si="720"/>
        <v>0</v>
      </c>
      <c r="I4374" s="3" t="str">
        <f t="shared" si="725"/>
        <v/>
      </c>
      <c r="K4374" s="3">
        <f t="shared" si="726"/>
        <v>61</v>
      </c>
      <c r="L4374" s="3" t="str">
        <f t="shared" si="727"/>
        <v/>
      </c>
      <c r="N4374" s="48" t="s">
        <v>52</v>
      </c>
      <c r="O4374" s="57">
        <f t="shared" si="728"/>
        <v>1</v>
      </c>
      <c r="P4374" s="36"/>
      <c r="Q4374"/>
      <c r="R4374" s="37"/>
      <c r="S4374" s="185"/>
      <c r="T4374" s="62" t="str">
        <f>IF(N4374&lt;&gt;"Choose Race",VLOOKUP(Q4374,'Riders Names'!A$2:B$582,2,FALSE),"")</f>
        <v/>
      </c>
      <c r="U4374" s="45" t="str">
        <f>IF(P4374&gt;0,VLOOKUP(Q4374,'Riders Names'!A$2:B$582,1,FALSE),"")</f>
        <v/>
      </c>
      <c r="X4374" s="7" t="str">
        <f>IF('My Races'!$H$2="All",Q4374,CONCATENATE(Q4374,N4374))</f>
        <v>Choose Race</v>
      </c>
    </row>
    <row r="4375" spans="1:24" hidden="1" x14ac:dyDescent="0.2">
      <c r="A4375" s="73" t="str">
        <f t="shared" si="723"/>
        <v/>
      </c>
      <c r="B4375" s="3" t="str">
        <f t="shared" si="721"/>
        <v/>
      </c>
      <c r="E4375" s="14" t="str">
        <f t="shared" si="722"/>
        <v/>
      </c>
      <c r="F4375" s="3">
        <f t="shared" si="729"/>
        <v>8</v>
      </c>
      <c r="G4375" s="3" t="str">
        <f t="shared" si="724"/>
        <v/>
      </c>
      <c r="H4375" s="3">
        <f t="shared" si="720"/>
        <v>0</v>
      </c>
      <c r="I4375" s="3" t="str">
        <f t="shared" si="725"/>
        <v/>
      </c>
      <c r="K4375" s="3">
        <f t="shared" si="726"/>
        <v>61</v>
      </c>
      <c r="L4375" s="3" t="str">
        <f t="shared" si="727"/>
        <v/>
      </c>
      <c r="N4375" s="48" t="s">
        <v>52</v>
      </c>
      <c r="O4375" s="57">
        <f t="shared" si="728"/>
        <v>1</v>
      </c>
      <c r="P4375" s="36"/>
      <c r="Q4375"/>
      <c r="R4375" s="37"/>
      <c r="S4375" s="185"/>
      <c r="T4375" s="62" t="str">
        <f>IF(N4375&lt;&gt;"Choose Race",VLOOKUP(Q4375,'Riders Names'!A$2:B$582,2,FALSE),"")</f>
        <v/>
      </c>
      <c r="U4375" s="45" t="str">
        <f>IF(P4375&gt;0,VLOOKUP(Q4375,'Riders Names'!A$2:B$582,1,FALSE),"")</f>
        <v/>
      </c>
      <c r="X4375" s="7" t="str">
        <f>IF('My Races'!$H$2="All",Q4375,CONCATENATE(Q4375,N4375))</f>
        <v>Choose Race</v>
      </c>
    </row>
    <row r="4376" spans="1:24" hidden="1" x14ac:dyDescent="0.2">
      <c r="A4376" s="73" t="str">
        <f t="shared" si="723"/>
        <v/>
      </c>
      <c r="B4376" s="3" t="str">
        <f t="shared" si="721"/>
        <v/>
      </c>
      <c r="E4376" s="14" t="str">
        <f t="shared" si="722"/>
        <v/>
      </c>
      <c r="F4376" s="3">
        <f t="shared" si="729"/>
        <v>8</v>
      </c>
      <c r="G4376" s="3" t="str">
        <f t="shared" si="724"/>
        <v/>
      </c>
      <c r="H4376" s="3">
        <f t="shared" si="720"/>
        <v>0</v>
      </c>
      <c r="I4376" s="3" t="str">
        <f t="shared" si="725"/>
        <v/>
      </c>
      <c r="K4376" s="3">
        <f t="shared" si="726"/>
        <v>61</v>
      </c>
      <c r="L4376" s="3" t="str">
        <f t="shared" si="727"/>
        <v/>
      </c>
      <c r="N4376" s="48" t="s">
        <v>52</v>
      </c>
      <c r="O4376" s="57">
        <f t="shared" si="728"/>
        <v>1</v>
      </c>
      <c r="P4376" s="36"/>
      <c r="Q4376"/>
      <c r="R4376" s="37"/>
      <c r="S4376" s="185"/>
      <c r="T4376" s="62" t="str">
        <f>IF(N4376&lt;&gt;"Choose Race",VLOOKUP(Q4376,'Riders Names'!A$2:B$582,2,FALSE),"")</f>
        <v/>
      </c>
      <c r="U4376" s="45" t="str">
        <f>IF(P4376&gt;0,VLOOKUP(Q4376,'Riders Names'!A$2:B$582,1,FALSE),"")</f>
        <v/>
      </c>
      <c r="X4376" s="7" t="str">
        <f>IF('My Races'!$H$2="All",Q4376,CONCATENATE(Q4376,N4376))</f>
        <v>Choose Race</v>
      </c>
    </row>
    <row r="4377" spans="1:24" hidden="1" x14ac:dyDescent="0.2">
      <c r="A4377" s="73" t="str">
        <f t="shared" si="723"/>
        <v/>
      </c>
      <c r="B4377" s="3" t="str">
        <f t="shared" si="721"/>
        <v/>
      </c>
      <c r="E4377" s="14" t="str">
        <f t="shared" si="722"/>
        <v/>
      </c>
      <c r="F4377" s="3">
        <f t="shared" si="729"/>
        <v>8</v>
      </c>
      <c r="G4377" s="3" t="str">
        <f t="shared" si="724"/>
        <v/>
      </c>
      <c r="H4377" s="3">
        <f t="shared" si="720"/>
        <v>0</v>
      </c>
      <c r="I4377" s="3" t="str">
        <f t="shared" si="725"/>
        <v/>
      </c>
      <c r="K4377" s="3">
        <f t="shared" si="726"/>
        <v>61</v>
      </c>
      <c r="L4377" s="3" t="str">
        <f t="shared" si="727"/>
        <v/>
      </c>
      <c r="N4377" s="48" t="s">
        <v>52</v>
      </c>
      <c r="O4377" s="57">
        <f t="shared" si="728"/>
        <v>1</v>
      </c>
      <c r="P4377" s="36"/>
      <c r="Q4377"/>
      <c r="R4377" s="37"/>
      <c r="S4377" s="185"/>
      <c r="T4377" s="62" t="str">
        <f>IF(N4377&lt;&gt;"Choose Race",VLOOKUP(Q4377,'Riders Names'!A$2:B$582,2,FALSE),"")</f>
        <v/>
      </c>
      <c r="U4377" s="45" t="str">
        <f>IF(P4377&gt;0,VLOOKUP(Q4377,'Riders Names'!A$2:B$582,1,FALSE),"")</f>
        <v/>
      </c>
      <c r="X4377" s="7" t="str">
        <f>IF('My Races'!$H$2="All",Q4377,CONCATENATE(Q4377,N4377))</f>
        <v>Choose Race</v>
      </c>
    </row>
    <row r="4378" spans="1:24" hidden="1" x14ac:dyDescent="0.2">
      <c r="A4378" s="73" t="str">
        <f t="shared" si="723"/>
        <v/>
      </c>
      <c r="B4378" s="3" t="str">
        <f t="shared" si="721"/>
        <v/>
      </c>
      <c r="E4378" s="14" t="str">
        <f t="shared" si="722"/>
        <v/>
      </c>
      <c r="F4378" s="3">
        <f t="shared" si="729"/>
        <v>8</v>
      </c>
      <c r="G4378" s="3" t="str">
        <f t="shared" si="724"/>
        <v/>
      </c>
      <c r="H4378" s="3">
        <f t="shared" si="720"/>
        <v>0</v>
      </c>
      <c r="I4378" s="3" t="str">
        <f t="shared" si="725"/>
        <v/>
      </c>
      <c r="K4378" s="3">
        <f t="shared" si="726"/>
        <v>61</v>
      </c>
      <c r="L4378" s="3" t="str">
        <f t="shared" si="727"/>
        <v/>
      </c>
      <c r="N4378" s="48" t="s">
        <v>52</v>
      </c>
      <c r="O4378" s="57">
        <f t="shared" si="728"/>
        <v>1</v>
      </c>
      <c r="P4378" s="36"/>
      <c r="Q4378"/>
      <c r="R4378" s="37"/>
      <c r="S4378" s="185"/>
      <c r="T4378" s="62" t="str">
        <f>IF(N4378&lt;&gt;"Choose Race",VLOOKUP(Q4378,'Riders Names'!A$2:B$582,2,FALSE),"")</f>
        <v/>
      </c>
      <c r="U4378" s="45" t="str">
        <f>IF(P4378&gt;0,VLOOKUP(Q4378,'Riders Names'!A$2:B$582,1,FALSE),"")</f>
        <v/>
      </c>
      <c r="X4378" s="7" t="str">
        <f>IF('My Races'!$H$2="All",Q4378,CONCATENATE(Q4378,N4378))</f>
        <v>Choose Race</v>
      </c>
    </row>
    <row r="4379" spans="1:24" hidden="1" x14ac:dyDescent="0.2">
      <c r="A4379" s="73" t="str">
        <f t="shared" si="723"/>
        <v/>
      </c>
      <c r="B4379" s="3" t="str">
        <f t="shared" si="721"/>
        <v/>
      </c>
      <c r="E4379" s="14" t="str">
        <f t="shared" si="722"/>
        <v/>
      </c>
      <c r="F4379" s="3">
        <f t="shared" si="729"/>
        <v>8</v>
      </c>
      <c r="G4379" s="3" t="str">
        <f t="shared" si="724"/>
        <v/>
      </c>
      <c r="H4379" s="3">
        <f t="shared" si="720"/>
        <v>0</v>
      </c>
      <c r="I4379" s="3" t="str">
        <f t="shared" si="725"/>
        <v/>
      </c>
      <c r="K4379" s="3">
        <f t="shared" si="726"/>
        <v>61</v>
      </c>
      <c r="L4379" s="3" t="str">
        <f t="shared" si="727"/>
        <v/>
      </c>
      <c r="N4379" s="48" t="s">
        <v>52</v>
      </c>
      <c r="O4379" s="57">
        <f t="shared" si="728"/>
        <v>1</v>
      </c>
      <c r="P4379" s="36"/>
      <c r="Q4379"/>
      <c r="R4379" s="37"/>
      <c r="S4379" s="185"/>
      <c r="T4379" s="62" t="str">
        <f>IF(N4379&lt;&gt;"Choose Race",VLOOKUP(Q4379,'Riders Names'!A$2:B$582,2,FALSE),"")</f>
        <v/>
      </c>
      <c r="U4379" s="45" t="str">
        <f>IF(P4379&gt;0,VLOOKUP(Q4379,'Riders Names'!A$2:B$582,1,FALSE),"")</f>
        <v/>
      </c>
      <c r="X4379" s="7" t="str">
        <f>IF('My Races'!$H$2="All",Q4379,CONCATENATE(Q4379,N4379))</f>
        <v>Choose Race</v>
      </c>
    </row>
    <row r="4380" spans="1:24" hidden="1" x14ac:dyDescent="0.2">
      <c r="A4380" s="73" t="str">
        <f t="shared" si="723"/>
        <v/>
      </c>
      <c r="B4380" s="3" t="str">
        <f t="shared" si="721"/>
        <v/>
      </c>
      <c r="E4380" s="14" t="str">
        <f t="shared" si="722"/>
        <v/>
      </c>
      <c r="F4380" s="3">
        <f t="shared" si="729"/>
        <v>8</v>
      </c>
      <c r="G4380" s="3" t="str">
        <f t="shared" si="724"/>
        <v/>
      </c>
      <c r="H4380" s="3">
        <f t="shared" si="720"/>
        <v>0</v>
      </c>
      <c r="I4380" s="3" t="str">
        <f t="shared" si="725"/>
        <v/>
      </c>
      <c r="K4380" s="3">
        <f t="shared" si="726"/>
        <v>61</v>
      </c>
      <c r="L4380" s="3" t="str">
        <f t="shared" si="727"/>
        <v/>
      </c>
      <c r="N4380" s="48" t="s">
        <v>52</v>
      </c>
      <c r="O4380" s="57">
        <f t="shared" si="728"/>
        <v>1</v>
      </c>
      <c r="P4380" s="36"/>
      <c r="Q4380"/>
      <c r="R4380" s="37"/>
      <c r="S4380" s="185"/>
      <c r="T4380" s="62" t="str">
        <f>IF(N4380&lt;&gt;"Choose Race",VLOOKUP(Q4380,'Riders Names'!A$2:B$582,2,FALSE),"")</f>
        <v/>
      </c>
      <c r="U4380" s="45" t="str">
        <f>IF(P4380&gt;0,VLOOKUP(Q4380,'Riders Names'!A$2:B$582,1,FALSE),"")</f>
        <v/>
      </c>
      <c r="X4380" s="7" t="str">
        <f>IF('My Races'!$H$2="All",Q4380,CONCATENATE(Q4380,N4380))</f>
        <v>Choose Race</v>
      </c>
    </row>
    <row r="4381" spans="1:24" hidden="1" x14ac:dyDescent="0.2">
      <c r="A4381" s="73" t="str">
        <f t="shared" si="723"/>
        <v/>
      </c>
      <c r="B4381" s="3" t="str">
        <f t="shared" si="721"/>
        <v/>
      </c>
      <c r="E4381" s="14" t="str">
        <f t="shared" si="722"/>
        <v/>
      </c>
      <c r="F4381" s="3">
        <f t="shared" si="729"/>
        <v>8</v>
      </c>
      <c r="G4381" s="3" t="str">
        <f t="shared" si="724"/>
        <v/>
      </c>
      <c r="H4381" s="3">
        <f t="shared" si="720"/>
        <v>0</v>
      </c>
      <c r="I4381" s="3" t="str">
        <f t="shared" si="725"/>
        <v/>
      </c>
      <c r="K4381" s="3">
        <f t="shared" si="726"/>
        <v>61</v>
      </c>
      <c r="L4381" s="3" t="str">
        <f t="shared" si="727"/>
        <v/>
      </c>
      <c r="N4381" s="48" t="s">
        <v>52</v>
      </c>
      <c r="O4381" s="57">
        <f t="shared" si="728"/>
        <v>1</v>
      </c>
      <c r="P4381" s="36"/>
      <c r="Q4381"/>
      <c r="R4381" s="37"/>
      <c r="S4381" s="185"/>
      <c r="T4381" s="62" t="str">
        <f>IF(N4381&lt;&gt;"Choose Race",VLOOKUP(Q4381,'Riders Names'!A$2:B$582,2,FALSE),"")</f>
        <v/>
      </c>
      <c r="U4381" s="45" t="str">
        <f>IF(P4381&gt;0,VLOOKUP(Q4381,'Riders Names'!A$2:B$582,1,FALSE),"")</f>
        <v/>
      </c>
      <c r="X4381" s="7" t="str">
        <f>IF('My Races'!$H$2="All",Q4381,CONCATENATE(Q4381,N4381))</f>
        <v>Choose Race</v>
      </c>
    </row>
    <row r="4382" spans="1:24" hidden="1" x14ac:dyDescent="0.2">
      <c r="A4382" s="73" t="str">
        <f t="shared" si="723"/>
        <v/>
      </c>
      <c r="B4382" s="3" t="str">
        <f t="shared" si="721"/>
        <v/>
      </c>
      <c r="E4382" s="14" t="str">
        <f t="shared" si="722"/>
        <v/>
      </c>
      <c r="F4382" s="3">
        <f t="shared" si="729"/>
        <v>8</v>
      </c>
      <c r="G4382" s="3" t="str">
        <f t="shared" si="724"/>
        <v/>
      </c>
      <c r="H4382" s="3">
        <f t="shared" si="720"/>
        <v>0</v>
      </c>
      <c r="I4382" s="3" t="str">
        <f t="shared" si="725"/>
        <v/>
      </c>
      <c r="K4382" s="3">
        <f t="shared" si="726"/>
        <v>61</v>
      </c>
      <c r="L4382" s="3" t="str">
        <f t="shared" si="727"/>
        <v/>
      </c>
      <c r="N4382" s="48" t="s">
        <v>52</v>
      </c>
      <c r="O4382" s="57">
        <f t="shared" si="728"/>
        <v>1</v>
      </c>
      <c r="P4382" s="36"/>
      <c r="Q4382"/>
      <c r="R4382" s="37"/>
      <c r="S4382" s="185"/>
      <c r="T4382" s="62" t="str">
        <f>IF(N4382&lt;&gt;"Choose Race",VLOOKUP(Q4382,'Riders Names'!A$2:B$582,2,FALSE),"")</f>
        <v/>
      </c>
      <c r="U4382" s="45" t="str">
        <f>IF(P4382&gt;0,VLOOKUP(Q4382,'Riders Names'!A$2:B$582,1,FALSE),"")</f>
        <v/>
      </c>
      <c r="X4382" s="7" t="str">
        <f>IF('My Races'!$H$2="All",Q4382,CONCATENATE(Q4382,N4382))</f>
        <v>Choose Race</v>
      </c>
    </row>
    <row r="4383" spans="1:24" hidden="1" x14ac:dyDescent="0.2">
      <c r="A4383" s="73" t="str">
        <f t="shared" si="723"/>
        <v/>
      </c>
      <c r="B4383" s="3" t="str">
        <f t="shared" si="721"/>
        <v/>
      </c>
      <c r="E4383" s="14" t="str">
        <f t="shared" si="722"/>
        <v/>
      </c>
      <c r="F4383" s="3">
        <f t="shared" si="729"/>
        <v>8</v>
      </c>
      <c r="G4383" s="3" t="str">
        <f t="shared" si="724"/>
        <v/>
      </c>
      <c r="H4383" s="3">
        <f t="shared" si="720"/>
        <v>0</v>
      </c>
      <c r="I4383" s="3" t="str">
        <f t="shared" si="725"/>
        <v/>
      </c>
      <c r="K4383" s="3">
        <f t="shared" si="726"/>
        <v>61</v>
      </c>
      <c r="L4383" s="3" t="str">
        <f t="shared" si="727"/>
        <v/>
      </c>
      <c r="N4383" s="48" t="s">
        <v>52</v>
      </c>
      <c r="O4383" s="57">
        <f t="shared" si="728"/>
        <v>1</v>
      </c>
      <c r="P4383" s="36"/>
      <c r="Q4383"/>
      <c r="R4383" s="37"/>
      <c r="S4383" s="185"/>
      <c r="T4383" s="62" t="str">
        <f>IF(N4383&lt;&gt;"Choose Race",VLOOKUP(Q4383,'Riders Names'!A$2:B$582,2,FALSE),"")</f>
        <v/>
      </c>
      <c r="U4383" s="45" t="str">
        <f>IF(P4383&gt;0,VLOOKUP(Q4383,'Riders Names'!A$2:B$582,1,FALSE),"")</f>
        <v/>
      </c>
      <c r="X4383" s="7" t="str">
        <f>IF('My Races'!$H$2="All",Q4383,CONCATENATE(Q4383,N4383))</f>
        <v>Choose Race</v>
      </c>
    </row>
    <row r="4384" spans="1:24" hidden="1" x14ac:dyDescent="0.2">
      <c r="A4384" s="73" t="str">
        <f t="shared" si="723"/>
        <v/>
      </c>
      <c r="B4384" s="3" t="str">
        <f t="shared" si="721"/>
        <v/>
      </c>
      <c r="E4384" s="14" t="str">
        <f t="shared" si="722"/>
        <v/>
      </c>
      <c r="F4384" s="3">
        <f t="shared" si="729"/>
        <v>8</v>
      </c>
      <c r="G4384" s="3" t="str">
        <f t="shared" si="724"/>
        <v/>
      </c>
      <c r="H4384" s="3">
        <f t="shared" si="720"/>
        <v>0</v>
      </c>
      <c r="I4384" s="3" t="str">
        <f t="shared" si="725"/>
        <v/>
      </c>
      <c r="K4384" s="3">
        <f t="shared" si="726"/>
        <v>61</v>
      </c>
      <c r="L4384" s="3" t="str">
        <f t="shared" si="727"/>
        <v/>
      </c>
      <c r="N4384" s="48" t="s">
        <v>52</v>
      </c>
      <c r="O4384" s="57">
        <f t="shared" si="728"/>
        <v>1</v>
      </c>
      <c r="P4384" s="36"/>
      <c r="Q4384"/>
      <c r="R4384" s="37"/>
      <c r="S4384" s="185"/>
      <c r="T4384" s="62" t="str">
        <f>IF(N4384&lt;&gt;"Choose Race",VLOOKUP(Q4384,'Riders Names'!A$2:B$582,2,FALSE),"")</f>
        <v/>
      </c>
      <c r="U4384" s="45" t="str">
        <f>IF(P4384&gt;0,VLOOKUP(Q4384,'Riders Names'!A$2:B$582,1,FALSE),"")</f>
        <v/>
      </c>
      <c r="X4384" s="7" t="str">
        <f>IF('My Races'!$H$2="All",Q4384,CONCATENATE(Q4384,N4384))</f>
        <v>Choose Race</v>
      </c>
    </row>
    <row r="4385" spans="1:24" hidden="1" x14ac:dyDescent="0.2">
      <c r="A4385" s="73" t="str">
        <f t="shared" si="723"/>
        <v/>
      </c>
      <c r="B4385" s="3" t="str">
        <f t="shared" si="721"/>
        <v/>
      </c>
      <c r="E4385" s="14" t="str">
        <f t="shared" si="722"/>
        <v/>
      </c>
      <c r="F4385" s="3">
        <f t="shared" si="729"/>
        <v>8</v>
      </c>
      <c r="G4385" s="3" t="str">
        <f t="shared" si="724"/>
        <v/>
      </c>
      <c r="H4385" s="3">
        <f t="shared" si="720"/>
        <v>0</v>
      </c>
      <c r="I4385" s="3" t="str">
        <f t="shared" si="725"/>
        <v/>
      </c>
      <c r="K4385" s="3">
        <f t="shared" si="726"/>
        <v>61</v>
      </c>
      <c r="L4385" s="3" t="str">
        <f t="shared" si="727"/>
        <v/>
      </c>
      <c r="N4385" s="48" t="s">
        <v>52</v>
      </c>
      <c r="O4385" s="57">
        <f t="shared" si="728"/>
        <v>1</v>
      </c>
      <c r="P4385" s="36"/>
      <c r="Q4385"/>
      <c r="R4385" s="37"/>
      <c r="S4385" s="185"/>
      <c r="T4385" s="62" t="str">
        <f>IF(N4385&lt;&gt;"Choose Race",VLOOKUP(Q4385,'Riders Names'!A$2:B$582,2,FALSE),"")</f>
        <v/>
      </c>
      <c r="U4385" s="45" t="str">
        <f>IF(P4385&gt;0,VLOOKUP(Q4385,'Riders Names'!A$2:B$582,1,FALSE),"")</f>
        <v/>
      </c>
      <c r="X4385" s="7" t="str">
        <f>IF('My Races'!$H$2="All",Q4385,CONCATENATE(Q4385,N4385))</f>
        <v>Choose Race</v>
      </c>
    </row>
    <row r="4386" spans="1:24" hidden="1" x14ac:dyDescent="0.2">
      <c r="A4386" s="73" t="str">
        <f t="shared" si="723"/>
        <v/>
      </c>
      <c r="B4386" s="3" t="str">
        <f t="shared" si="721"/>
        <v/>
      </c>
      <c r="E4386" s="14" t="str">
        <f t="shared" si="722"/>
        <v/>
      </c>
      <c r="F4386" s="3">
        <f t="shared" si="729"/>
        <v>8</v>
      </c>
      <c r="G4386" s="3" t="str">
        <f t="shared" si="724"/>
        <v/>
      </c>
      <c r="H4386" s="3">
        <f t="shared" si="720"/>
        <v>0</v>
      </c>
      <c r="I4386" s="3" t="str">
        <f t="shared" si="725"/>
        <v/>
      </c>
      <c r="K4386" s="3">
        <f t="shared" si="726"/>
        <v>61</v>
      </c>
      <c r="L4386" s="3" t="str">
        <f t="shared" si="727"/>
        <v/>
      </c>
      <c r="N4386" s="48" t="s">
        <v>52</v>
      </c>
      <c r="O4386" s="57">
        <f t="shared" si="728"/>
        <v>1</v>
      </c>
      <c r="P4386" s="36"/>
      <c r="Q4386"/>
      <c r="R4386" s="37"/>
      <c r="S4386" s="185"/>
      <c r="T4386" s="62" t="str">
        <f>IF(N4386&lt;&gt;"Choose Race",VLOOKUP(Q4386,'Riders Names'!A$2:B$582,2,FALSE),"")</f>
        <v/>
      </c>
      <c r="U4386" s="45" t="str">
        <f>IF(P4386&gt;0,VLOOKUP(Q4386,'Riders Names'!A$2:B$582,1,FALSE),"")</f>
        <v/>
      </c>
      <c r="X4386" s="7" t="str">
        <f>IF('My Races'!$H$2="All",Q4386,CONCATENATE(Q4386,N4386))</f>
        <v>Choose Race</v>
      </c>
    </row>
    <row r="4387" spans="1:24" hidden="1" x14ac:dyDescent="0.2">
      <c r="A4387" s="73" t="str">
        <f t="shared" si="723"/>
        <v/>
      </c>
      <c r="B4387" s="3" t="str">
        <f t="shared" si="721"/>
        <v/>
      </c>
      <c r="E4387" s="14" t="str">
        <f t="shared" si="722"/>
        <v/>
      </c>
      <c r="F4387" s="3">
        <f t="shared" si="729"/>
        <v>8</v>
      </c>
      <c r="G4387" s="3" t="str">
        <f t="shared" si="724"/>
        <v/>
      </c>
      <c r="H4387" s="3">
        <f t="shared" ref="H4387:H4450" si="730">IF(AND(N4387=$AA$11,P4387=$AE$11),H4386+1,H4386)</f>
        <v>0</v>
      </c>
      <c r="I4387" s="3" t="str">
        <f t="shared" si="725"/>
        <v/>
      </c>
      <c r="K4387" s="3">
        <f t="shared" si="726"/>
        <v>61</v>
      </c>
      <c r="L4387" s="3" t="str">
        <f t="shared" si="727"/>
        <v/>
      </c>
      <c r="N4387" s="48" t="s">
        <v>52</v>
      </c>
      <c r="O4387" s="57">
        <f t="shared" si="728"/>
        <v>1</v>
      </c>
      <c r="P4387" s="36"/>
      <c r="Q4387"/>
      <c r="R4387" s="37"/>
      <c r="S4387" s="185"/>
      <c r="T4387" s="62" t="str">
        <f>IF(N4387&lt;&gt;"Choose Race",VLOOKUP(Q4387,'Riders Names'!A$2:B$582,2,FALSE),"")</f>
        <v/>
      </c>
      <c r="U4387" s="45" t="str">
        <f>IF(P4387&gt;0,VLOOKUP(Q4387,'Riders Names'!A$2:B$582,1,FALSE),"")</f>
        <v/>
      </c>
      <c r="X4387" s="7" t="str">
        <f>IF('My Races'!$H$2="All",Q4387,CONCATENATE(Q4387,N4387))</f>
        <v>Choose Race</v>
      </c>
    </row>
    <row r="4388" spans="1:24" hidden="1" x14ac:dyDescent="0.2">
      <c r="A4388" s="73" t="str">
        <f t="shared" si="723"/>
        <v/>
      </c>
      <c r="B4388" s="3" t="str">
        <f t="shared" si="721"/>
        <v/>
      </c>
      <c r="E4388" s="14" t="str">
        <f t="shared" si="722"/>
        <v/>
      </c>
      <c r="F4388" s="3">
        <f t="shared" si="729"/>
        <v>8</v>
      </c>
      <c r="G4388" s="3" t="str">
        <f t="shared" si="724"/>
        <v/>
      </c>
      <c r="H4388" s="3">
        <f t="shared" si="730"/>
        <v>0</v>
      </c>
      <c r="I4388" s="3" t="str">
        <f t="shared" si="725"/>
        <v/>
      </c>
      <c r="K4388" s="3">
        <f t="shared" si="726"/>
        <v>61</v>
      </c>
      <c r="L4388" s="3" t="str">
        <f t="shared" si="727"/>
        <v/>
      </c>
      <c r="N4388" s="48" t="s">
        <v>52</v>
      </c>
      <c r="O4388" s="57">
        <f t="shared" si="728"/>
        <v>1</v>
      </c>
      <c r="P4388" s="36"/>
      <c r="Q4388"/>
      <c r="R4388" s="37"/>
      <c r="S4388" s="185"/>
      <c r="T4388" s="62" t="str">
        <f>IF(N4388&lt;&gt;"Choose Race",VLOOKUP(Q4388,'Riders Names'!A$2:B$582,2,FALSE),"")</f>
        <v/>
      </c>
      <c r="U4388" s="45" t="str">
        <f>IF(P4388&gt;0,VLOOKUP(Q4388,'Riders Names'!A$2:B$582,1,FALSE),"")</f>
        <v/>
      </c>
      <c r="X4388" s="7" t="str">
        <f>IF('My Races'!$H$2="All",Q4388,CONCATENATE(Q4388,N4388))</f>
        <v>Choose Race</v>
      </c>
    </row>
    <row r="4389" spans="1:24" hidden="1" x14ac:dyDescent="0.2">
      <c r="A4389" s="73" t="str">
        <f t="shared" si="723"/>
        <v/>
      </c>
      <c r="B4389" s="3" t="str">
        <f t="shared" si="721"/>
        <v/>
      </c>
      <c r="E4389" s="14" t="str">
        <f t="shared" si="722"/>
        <v/>
      </c>
      <c r="F4389" s="3">
        <f t="shared" si="729"/>
        <v>8</v>
      </c>
      <c r="G4389" s="3" t="str">
        <f t="shared" si="724"/>
        <v/>
      </c>
      <c r="H4389" s="3">
        <f t="shared" si="730"/>
        <v>0</v>
      </c>
      <c r="I4389" s="3" t="str">
        <f t="shared" si="725"/>
        <v/>
      </c>
      <c r="K4389" s="3">
        <f t="shared" si="726"/>
        <v>61</v>
      </c>
      <c r="L4389" s="3" t="str">
        <f t="shared" si="727"/>
        <v/>
      </c>
      <c r="N4389" s="48" t="s">
        <v>52</v>
      </c>
      <c r="O4389" s="57">
        <f t="shared" si="728"/>
        <v>1</v>
      </c>
      <c r="P4389" s="36"/>
      <c r="Q4389"/>
      <c r="R4389" s="37"/>
      <c r="S4389" s="185"/>
      <c r="T4389" s="62" t="str">
        <f>IF(N4389&lt;&gt;"Choose Race",VLOOKUP(Q4389,'Riders Names'!A$2:B$582,2,FALSE),"")</f>
        <v/>
      </c>
      <c r="U4389" s="45" t="str">
        <f>IF(P4389&gt;0,VLOOKUP(Q4389,'Riders Names'!A$2:B$582,1,FALSE),"")</f>
        <v/>
      </c>
      <c r="X4389" s="7" t="str">
        <f>IF('My Races'!$H$2="All",Q4389,CONCATENATE(Q4389,N4389))</f>
        <v>Choose Race</v>
      </c>
    </row>
    <row r="4390" spans="1:24" hidden="1" x14ac:dyDescent="0.2">
      <c r="A4390" s="73" t="str">
        <f t="shared" si="723"/>
        <v/>
      </c>
      <c r="B4390" s="3" t="str">
        <f t="shared" si="721"/>
        <v/>
      </c>
      <c r="E4390" s="14" t="str">
        <f t="shared" si="722"/>
        <v/>
      </c>
      <c r="F4390" s="3">
        <f t="shared" si="729"/>
        <v>8</v>
      </c>
      <c r="G4390" s="3" t="str">
        <f t="shared" si="724"/>
        <v/>
      </c>
      <c r="H4390" s="3">
        <f t="shared" si="730"/>
        <v>0</v>
      </c>
      <c r="I4390" s="3" t="str">
        <f t="shared" si="725"/>
        <v/>
      </c>
      <c r="K4390" s="3">
        <f t="shared" si="726"/>
        <v>61</v>
      </c>
      <c r="L4390" s="3" t="str">
        <f t="shared" si="727"/>
        <v/>
      </c>
      <c r="N4390" s="48" t="s">
        <v>52</v>
      </c>
      <c r="O4390" s="57">
        <f t="shared" si="728"/>
        <v>1</v>
      </c>
      <c r="P4390" s="36"/>
      <c r="Q4390"/>
      <c r="R4390" s="37"/>
      <c r="S4390" s="185"/>
      <c r="T4390" s="62" t="str">
        <f>IF(N4390&lt;&gt;"Choose Race",VLOOKUP(Q4390,'Riders Names'!A$2:B$582,2,FALSE),"")</f>
        <v/>
      </c>
      <c r="U4390" s="45" t="str">
        <f>IF(P4390&gt;0,VLOOKUP(Q4390,'Riders Names'!A$2:B$582,1,FALSE),"")</f>
        <v/>
      </c>
      <c r="X4390" s="7" t="str">
        <f>IF('My Races'!$H$2="All",Q4390,CONCATENATE(Q4390,N4390))</f>
        <v>Choose Race</v>
      </c>
    </row>
    <row r="4391" spans="1:24" hidden="1" x14ac:dyDescent="0.2">
      <c r="A4391" s="73" t="str">
        <f t="shared" si="723"/>
        <v/>
      </c>
      <c r="B4391" s="3" t="str">
        <f t="shared" si="721"/>
        <v/>
      </c>
      <c r="E4391" s="14" t="str">
        <f t="shared" si="722"/>
        <v/>
      </c>
      <c r="F4391" s="3">
        <f t="shared" si="729"/>
        <v>8</v>
      </c>
      <c r="G4391" s="3" t="str">
        <f t="shared" si="724"/>
        <v/>
      </c>
      <c r="H4391" s="3">
        <f t="shared" si="730"/>
        <v>0</v>
      </c>
      <c r="I4391" s="3" t="str">
        <f t="shared" si="725"/>
        <v/>
      </c>
      <c r="K4391" s="3">
        <f t="shared" si="726"/>
        <v>61</v>
      </c>
      <c r="L4391" s="3" t="str">
        <f t="shared" si="727"/>
        <v/>
      </c>
      <c r="N4391" s="48" t="s">
        <v>52</v>
      </c>
      <c r="O4391" s="57">
        <f t="shared" si="728"/>
        <v>1</v>
      </c>
      <c r="P4391" s="36"/>
      <c r="Q4391"/>
      <c r="R4391" s="37"/>
      <c r="S4391" s="185"/>
      <c r="T4391" s="62" t="str">
        <f>IF(N4391&lt;&gt;"Choose Race",VLOOKUP(Q4391,'Riders Names'!A$2:B$582,2,FALSE),"")</f>
        <v/>
      </c>
      <c r="U4391" s="45" t="str">
        <f>IF(P4391&gt;0,VLOOKUP(Q4391,'Riders Names'!A$2:B$582,1,FALSE),"")</f>
        <v/>
      </c>
      <c r="X4391" s="7" t="str">
        <f>IF('My Races'!$H$2="All",Q4391,CONCATENATE(Q4391,N4391))</f>
        <v>Choose Race</v>
      </c>
    </row>
    <row r="4392" spans="1:24" hidden="1" x14ac:dyDescent="0.2">
      <c r="A4392" s="73" t="str">
        <f t="shared" si="723"/>
        <v/>
      </c>
      <c r="B4392" s="3" t="str">
        <f t="shared" si="721"/>
        <v/>
      </c>
      <c r="E4392" s="14" t="str">
        <f t="shared" si="722"/>
        <v/>
      </c>
      <c r="F4392" s="3">
        <f t="shared" si="729"/>
        <v>8</v>
      </c>
      <c r="G4392" s="3" t="str">
        <f t="shared" si="724"/>
        <v/>
      </c>
      <c r="H4392" s="3">
        <f t="shared" si="730"/>
        <v>0</v>
      </c>
      <c r="I4392" s="3" t="str">
        <f t="shared" si="725"/>
        <v/>
      </c>
      <c r="K4392" s="3">
        <f t="shared" si="726"/>
        <v>61</v>
      </c>
      <c r="L4392" s="3" t="str">
        <f t="shared" si="727"/>
        <v/>
      </c>
      <c r="N4392" s="48" t="s">
        <v>52</v>
      </c>
      <c r="O4392" s="57">
        <f t="shared" si="728"/>
        <v>1</v>
      </c>
      <c r="P4392" s="36"/>
      <c r="Q4392"/>
      <c r="R4392" s="37"/>
      <c r="S4392" s="185"/>
      <c r="T4392" s="62" t="str">
        <f>IF(N4392&lt;&gt;"Choose Race",VLOOKUP(Q4392,'Riders Names'!A$2:B$582,2,FALSE),"")</f>
        <v/>
      </c>
      <c r="U4392" s="45" t="str">
        <f>IF(P4392&gt;0,VLOOKUP(Q4392,'Riders Names'!A$2:B$582,1,FALSE),"")</f>
        <v/>
      </c>
      <c r="X4392" s="7" t="str">
        <f>IF('My Races'!$H$2="All",Q4392,CONCATENATE(Q4392,N4392))</f>
        <v>Choose Race</v>
      </c>
    </row>
    <row r="4393" spans="1:24" hidden="1" x14ac:dyDescent="0.2">
      <c r="A4393" s="73" t="str">
        <f t="shared" si="723"/>
        <v/>
      </c>
      <c r="B4393" s="3" t="str">
        <f t="shared" si="721"/>
        <v/>
      </c>
      <c r="E4393" s="14" t="str">
        <f t="shared" si="722"/>
        <v/>
      </c>
      <c r="F4393" s="3">
        <f t="shared" si="729"/>
        <v>8</v>
      </c>
      <c r="G4393" s="3" t="str">
        <f t="shared" si="724"/>
        <v/>
      </c>
      <c r="H4393" s="3">
        <f t="shared" si="730"/>
        <v>0</v>
      </c>
      <c r="I4393" s="3" t="str">
        <f t="shared" si="725"/>
        <v/>
      </c>
      <c r="K4393" s="3">
        <f t="shared" si="726"/>
        <v>61</v>
      </c>
      <c r="L4393" s="3" t="str">
        <f t="shared" si="727"/>
        <v/>
      </c>
      <c r="N4393" s="48" t="s">
        <v>52</v>
      </c>
      <c r="O4393" s="57">
        <f t="shared" si="728"/>
        <v>1</v>
      </c>
      <c r="P4393" s="36"/>
      <c r="Q4393"/>
      <c r="R4393" s="37"/>
      <c r="S4393" s="185"/>
      <c r="T4393" s="62" t="str">
        <f>IF(N4393&lt;&gt;"Choose Race",VLOOKUP(Q4393,'Riders Names'!A$2:B$582,2,FALSE),"")</f>
        <v/>
      </c>
      <c r="U4393" s="45" t="str">
        <f>IF(P4393&gt;0,VLOOKUP(Q4393,'Riders Names'!A$2:B$582,1,FALSE),"")</f>
        <v/>
      </c>
      <c r="X4393" s="7" t="str">
        <f>IF('My Races'!$H$2="All",Q4393,CONCATENATE(Q4393,N4393))</f>
        <v>Choose Race</v>
      </c>
    </row>
    <row r="4394" spans="1:24" hidden="1" x14ac:dyDescent="0.2">
      <c r="A4394" s="73" t="str">
        <f t="shared" si="723"/>
        <v/>
      </c>
      <c r="B4394" s="3" t="str">
        <f t="shared" si="721"/>
        <v/>
      </c>
      <c r="E4394" s="14" t="str">
        <f t="shared" si="722"/>
        <v/>
      </c>
      <c r="F4394" s="3">
        <f t="shared" si="729"/>
        <v>8</v>
      </c>
      <c r="G4394" s="3" t="str">
        <f t="shared" si="724"/>
        <v/>
      </c>
      <c r="H4394" s="3">
        <f t="shared" si="730"/>
        <v>0</v>
      </c>
      <c r="I4394" s="3" t="str">
        <f t="shared" si="725"/>
        <v/>
      </c>
      <c r="K4394" s="3">
        <f t="shared" si="726"/>
        <v>61</v>
      </c>
      <c r="L4394" s="3" t="str">
        <f t="shared" si="727"/>
        <v/>
      </c>
      <c r="N4394" s="48" t="s">
        <v>52</v>
      </c>
      <c r="O4394" s="57">
        <f t="shared" si="728"/>
        <v>1</v>
      </c>
      <c r="P4394" s="36"/>
      <c r="Q4394"/>
      <c r="R4394" s="37"/>
      <c r="S4394" s="185"/>
      <c r="T4394" s="62" t="str">
        <f>IF(N4394&lt;&gt;"Choose Race",VLOOKUP(Q4394,'Riders Names'!A$2:B$582,2,FALSE),"")</f>
        <v/>
      </c>
      <c r="U4394" s="45" t="str">
        <f>IF(P4394&gt;0,VLOOKUP(Q4394,'Riders Names'!A$2:B$582,1,FALSE),"")</f>
        <v/>
      </c>
      <c r="X4394" s="7" t="str">
        <f>IF('My Races'!$H$2="All",Q4394,CONCATENATE(Q4394,N4394))</f>
        <v>Choose Race</v>
      </c>
    </row>
    <row r="4395" spans="1:24" hidden="1" x14ac:dyDescent="0.2">
      <c r="A4395" s="73" t="str">
        <f t="shared" si="723"/>
        <v/>
      </c>
      <c r="B4395" s="3" t="str">
        <f t="shared" si="721"/>
        <v/>
      </c>
      <c r="E4395" s="14" t="str">
        <f t="shared" si="722"/>
        <v/>
      </c>
      <c r="F4395" s="3">
        <f t="shared" si="729"/>
        <v>8</v>
      </c>
      <c r="G4395" s="3" t="str">
        <f t="shared" si="724"/>
        <v/>
      </c>
      <c r="H4395" s="3">
        <f t="shared" si="730"/>
        <v>0</v>
      </c>
      <c r="I4395" s="3" t="str">
        <f t="shared" si="725"/>
        <v/>
      </c>
      <c r="K4395" s="3">
        <f t="shared" si="726"/>
        <v>61</v>
      </c>
      <c r="L4395" s="3" t="str">
        <f t="shared" si="727"/>
        <v/>
      </c>
      <c r="N4395" s="48" t="s">
        <v>52</v>
      </c>
      <c r="O4395" s="57">
        <f t="shared" si="728"/>
        <v>1</v>
      </c>
      <c r="P4395" s="36"/>
      <c r="Q4395"/>
      <c r="R4395" s="37"/>
      <c r="S4395" s="185"/>
      <c r="T4395" s="62" t="str">
        <f>IF(N4395&lt;&gt;"Choose Race",VLOOKUP(Q4395,'Riders Names'!A$2:B$582,2,FALSE),"")</f>
        <v/>
      </c>
      <c r="U4395" s="45" t="str">
        <f>IF(P4395&gt;0,VLOOKUP(Q4395,'Riders Names'!A$2:B$582,1,FALSE),"")</f>
        <v/>
      </c>
      <c r="X4395" s="7" t="str">
        <f>IF('My Races'!$H$2="All",Q4395,CONCATENATE(Q4395,N4395))</f>
        <v>Choose Race</v>
      </c>
    </row>
    <row r="4396" spans="1:24" hidden="1" x14ac:dyDescent="0.2">
      <c r="A4396" s="73" t="str">
        <f t="shared" si="723"/>
        <v/>
      </c>
      <c r="B4396" s="3" t="str">
        <f t="shared" si="721"/>
        <v/>
      </c>
      <c r="E4396" s="14" t="str">
        <f t="shared" si="722"/>
        <v/>
      </c>
      <c r="F4396" s="3">
        <f t="shared" si="729"/>
        <v>8</v>
      </c>
      <c r="G4396" s="3" t="str">
        <f t="shared" si="724"/>
        <v/>
      </c>
      <c r="H4396" s="3">
        <f t="shared" si="730"/>
        <v>0</v>
      </c>
      <c r="I4396" s="3" t="str">
        <f t="shared" si="725"/>
        <v/>
      </c>
      <c r="K4396" s="3">
        <f t="shared" si="726"/>
        <v>61</v>
      </c>
      <c r="L4396" s="3" t="str">
        <f t="shared" si="727"/>
        <v/>
      </c>
      <c r="N4396" s="48" t="s">
        <v>52</v>
      </c>
      <c r="O4396" s="57">
        <f t="shared" si="728"/>
        <v>1</v>
      </c>
      <c r="P4396" s="36"/>
      <c r="Q4396"/>
      <c r="R4396" s="37"/>
      <c r="S4396" s="185"/>
      <c r="T4396" s="62" t="str">
        <f>IF(N4396&lt;&gt;"Choose Race",VLOOKUP(Q4396,'Riders Names'!A$2:B$582,2,FALSE),"")</f>
        <v/>
      </c>
      <c r="U4396" s="45" t="str">
        <f>IF(P4396&gt;0,VLOOKUP(Q4396,'Riders Names'!A$2:B$582,1,FALSE),"")</f>
        <v/>
      </c>
      <c r="X4396" s="7" t="str">
        <f>IF('My Races'!$H$2="All",Q4396,CONCATENATE(Q4396,N4396))</f>
        <v>Choose Race</v>
      </c>
    </row>
    <row r="4397" spans="1:24" hidden="1" x14ac:dyDescent="0.2">
      <c r="A4397" s="73" t="str">
        <f t="shared" si="723"/>
        <v/>
      </c>
      <c r="B4397" s="3" t="str">
        <f t="shared" si="721"/>
        <v/>
      </c>
      <c r="E4397" s="14" t="str">
        <f t="shared" si="722"/>
        <v/>
      </c>
      <c r="F4397" s="3">
        <f t="shared" si="729"/>
        <v>8</v>
      </c>
      <c r="G4397" s="3" t="str">
        <f t="shared" si="724"/>
        <v/>
      </c>
      <c r="H4397" s="3">
        <f t="shared" si="730"/>
        <v>0</v>
      </c>
      <c r="I4397" s="3" t="str">
        <f t="shared" si="725"/>
        <v/>
      </c>
      <c r="K4397" s="3">
        <f t="shared" si="726"/>
        <v>61</v>
      </c>
      <c r="L4397" s="3" t="str">
        <f t="shared" si="727"/>
        <v/>
      </c>
      <c r="N4397" s="48" t="s">
        <v>52</v>
      </c>
      <c r="O4397" s="57">
        <f t="shared" si="728"/>
        <v>1</v>
      </c>
      <c r="P4397" s="36"/>
      <c r="Q4397"/>
      <c r="R4397" s="37"/>
      <c r="S4397" s="185"/>
      <c r="T4397" s="62" t="str">
        <f>IF(N4397&lt;&gt;"Choose Race",VLOOKUP(Q4397,'Riders Names'!A$2:B$582,2,FALSE),"")</f>
        <v/>
      </c>
      <c r="U4397" s="45" t="str">
        <f>IF(P4397&gt;0,VLOOKUP(Q4397,'Riders Names'!A$2:B$582,1,FALSE),"")</f>
        <v/>
      </c>
      <c r="X4397" s="7" t="str">
        <f>IF('My Races'!$H$2="All",Q4397,CONCATENATE(Q4397,N4397))</f>
        <v>Choose Race</v>
      </c>
    </row>
    <row r="4398" spans="1:24" hidden="1" x14ac:dyDescent="0.2">
      <c r="A4398" s="73" t="str">
        <f t="shared" si="723"/>
        <v/>
      </c>
      <c r="B4398" s="3" t="str">
        <f t="shared" si="721"/>
        <v/>
      </c>
      <c r="E4398" s="14" t="str">
        <f t="shared" si="722"/>
        <v/>
      </c>
      <c r="F4398" s="3">
        <f t="shared" si="729"/>
        <v>8</v>
      </c>
      <c r="G4398" s="3" t="str">
        <f t="shared" si="724"/>
        <v/>
      </c>
      <c r="H4398" s="3">
        <f t="shared" si="730"/>
        <v>0</v>
      </c>
      <c r="I4398" s="3" t="str">
        <f t="shared" si="725"/>
        <v/>
      </c>
      <c r="K4398" s="3">
        <f t="shared" si="726"/>
        <v>61</v>
      </c>
      <c r="L4398" s="3" t="str">
        <f t="shared" si="727"/>
        <v/>
      </c>
      <c r="N4398" s="48" t="s">
        <v>52</v>
      </c>
      <c r="O4398" s="57">
        <f t="shared" si="728"/>
        <v>1</v>
      </c>
      <c r="P4398" s="36"/>
      <c r="Q4398"/>
      <c r="R4398" s="37"/>
      <c r="S4398" s="185"/>
      <c r="T4398" s="62" t="str">
        <f>IF(N4398&lt;&gt;"Choose Race",VLOOKUP(Q4398,'Riders Names'!A$2:B$582,2,FALSE),"")</f>
        <v/>
      </c>
      <c r="U4398" s="45" t="str">
        <f>IF(P4398&gt;0,VLOOKUP(Q4398,'Riders Names'!A$2:B$582,1,FALSE),"")</f>
        <v/>
      </c>
      <c r="X4398" s="7" t="str">
        <f>IF('My Races'!$H$2="All",Q4398,CONCATENATE(Q4398,N4398))</f>
        <v>Choose Race</v>
      </c>
    </row>
    <row r="4399" spans="1:24" hidden="1" x14ac:dyDescent="0.2">
      <c r="A4399" s="73" t="str">
        <f t="shared" si="723"/>
        <v/>
      </c>
      <c r="B4399" s="3" t="str">
        <f t="shared" si="721"/>
        <v/>
      </c>
      <c r="E4399" s="14" t="str">
        <f t="shared" si="722"/>
        <v/>
      </c>
      <c r="F4399" s="3">
        <f t="shared" si="729"/>
        <v>8</v>
      </c>
      <c r="G4399" s="3" t="str">
        <f t="shared" si="724"/>
        <v/>
      </c>
      <c r="H4399" s="3">
        <f t="shared" si="730"/>
        <v>0</v>
      </c>
      <c r="I4399" s="3" t="str">
        <f t="shared" si="725"/>
        <v/>
      </c>
      <c r="K4399" s="3">
        <f t="shared" si="726"/>
        <v>61</v>
      </c>
      <c r="L4399" s="3" t="str">
        <f t="shared" si="727"/>
        <v/>
      </c>
      <c r="N4399" s="48" t="s">
        <v>52</v>
      </c>
      <c r="O4399" s="57">
        <f t="shared" si="728"/>
        <v>1</v>
      </c>
      <c r="P4399" s="36"/>
      <c r="Q4399"/>
      <c r="R4399" s="37"/>
      <c r="S4399" s="185"/>
      <c r="T4399" s="62" t="str">
        <f>IF(N4399&lt;&gt;"Choose Race",VLOOKUP(Q4399,'Riders Names'!A$2:B$582,2,FALSE),"")</f>
        <v/>
      </c>
      <c r="U4399" s="45" t="str">
        <f>IF(P4399&gt;0,VLOOKUP(Q4399,'Riders Names'!A$2:B$582,1,FALSE),"")</f>
        <v/>
      </c>
      <c r="X4399" s="7" t="str">
        <f>IF('My Races'!$H$2="All",Q4399,CONCATENATE(Q4399,N4399))</f>
        <v>Choose Race</v>
      </c>
    </row>
    <row r="4400" spans="1:24" hidden="1" x14ac:dyDescent="0.2">
      <c r="A4400" s="73" t="str">
        <f t="shared" si="723"/>
        <v/>
      </c>
      <c r="B4400" s="3" t="str">
        <f t="shared" si="721"/>
        <v/>
      </c>
      <c r="E4400" s="14" t="str">
        <f t="shared" si="722"/>
        <v/>
      </c>
      <c r="F4400" s="3">
        <f t="shared" si="729"/>
        <v>8</v>
      </c>
      <c r="G4400" s="3" t="str">
        <f t="shared" si="724"/>
        <v/>
      </c>
      <c r="H4400" s="3">
        <f t="shared" si="730"/>
        <v>0</v>
      </c>
      <c r="I4400" s="3" t="str">
        <f t="shared" si="725"/>
        <v/>
      </c>
      <c r="K4400" s="3">
        <f t="shared" si="726"/>
        <v>61</v>
      </c>
      <c r="L4400" s="3" t="str">
        <f t="shared" si="727"/>
        <v/>
      </c>
      <c r="N4400" s="48" t="s">
        <v>52</v>
      </c>
      <c r="O4400" s="57">
        <f t="shared" si="728"/>
        <v>1</v>
      </c>
      <c r="P4400" s="36"/>
      <c r="Q4400"/>
      <c r="R4400" s="37"/>
      <c r="S4400" s="185"/>
      <c r="T4400" s="62" t="str">
        <f>IF(N4400&lt;&gt;"Choose Race",VLOOKUP(Q4400,'Riders Names'!A$2:B$582,2,FALSE),"")</f>
        <v/>
      </c>
      <c r="U4400" s="45" t="str">
        <f>IF(P4400&gt;0,VLOOKUP(Q4400,'Riders Names'!A$2:B$582,1,FALSE),"")</f>
        <v/>
      </c>
      <c r="X4400" s="7" t="str">
        <f>IF('My Races'!$H$2="All",Q4400,CONCATENATE(Q4400,N4400))</f>
        <v>Choose Race</v>
      </c>
    </row>
    <row r="4401" spans="1:24" hidden="1" x14ac:dyDescent="0.2">
      <c r="A4401" s="73" t="str">
        <f t="shared" si="723"/>
        <v/>
      </c>
      <c r="B4401" s="3" t="str">
        <f t="shared" si="721"/>
        <v/>
      </c>
      <c r="E4401" s="14" t="str">
        <f t="shared" si="722"/>
        <v/>
      </c>
      <c r="F4401" s="3">
        <f t="shared" si="729"/>
        <v>8</v>
      </c>
      <c r="G4401" s="3" t="str">
        <f t="shared" si="724"/>
        <v/>
      </c>
      <c r="H4401" s="3">
        <f t="shared" si="730"/>
        <v>0</v>
      </c>
      <c r="I4401" s="3" t="str">
        <f t="shared" si="725"/>
        <v/>
      </c>
      <c r="K4401" s="3">
        <f t="shared" si="726"/>
        <v>61</v>
      </c>
      <c r="L4401" s="3" t="str">
        <f t="shared" si="727"/>
        <v/>
      </c>
      <c r="N4401" s="48" t="s">
        <v>52</v>
      </c>
      <c r="O4401" s="57">
        <f t="shared" si="728"/>
        <v>1</v>
      </c>
      <c r="P4401" s="36"/>
      <c r="Q4401"/>
      <c r="R4401" s="37"/>
      <c r="S4401" s="185"/>
      <c r="T4401" s="62" t="str">
        <f>IF(N4401&lt;&gt;"Choose Race",VLOOKUP(Q4401,'Riders Names'!A$2:B$582,2,FALSE),"")</f>
        <v/>
      </c>
      <c r="U4401" s="45" t="str">
        <f>IF(P4401&gt;0,VLOOKUP(Q4401,'Riders Names'!A$2:B$582,1,FALSE),"")</f>
        <v/>
      </c>
      <c r="X4401" s="7" t="str">
        <f>IF('My Races'!$H$2="All",Q4401,CONCATENATE(Q4401,N4401))</f>
        <v>Choose Race</v>
      </c>
    </row>
    <row r="4402" spans="1:24" hidden="1" x14ac:dyDescent="0.2">
      <c r="A4402" s="73" t="str">
        <f t="shared" si="723"/>
        <v/>
      </c>
      <c r="B4402" s="3" t="str">
        <f t="shared" si="721"/>
        <v/>
      </c>
      <c r="E4402" s="14" t="str">
        <f t="shared" si="722"/>
        <v/>
      </c>
      <c r="F4402" s="3">
        <f t="shared" si="729"/>
        <v>8</v>
      </c>
      <c r="G4402" s="3" t="str">
        <f t="shared" si="724"/>
        <v/>
      </c>
      <c r="H4402" s="3">
        <f t="shared" si="730"/>
        <v>0</v>
      </c>
      <c r="I4402" s="3" t="str">
        <f t="shared" si="725"/>
        <v/>
      </c>
      <c r="K4402" s="3">
        <f t="shared" si="726"/>
        <v>61</v>
      </c>
      <c r="L4402" s="3" t="str">
        <f t="shared" si="727"/>
        <v/>
      </c>
      <c r="N4402" s="48" t="s">
        <v>52</v>
      </c>
      <c r="O4402" s="57">
        <f t="shared" si="728"/>
        <v>1</v>
      </c>
      <c r="P4402" s="36"/>
      <c r="Q4402"/>
      <c r="R4402" s="37"/>
      <c r="S4402" s="185"/>
      <c r="T4402" s="62" t="str">
        <f>IF(N4402&lt;&gt;"Choose Race",VLOOKUP(Q4402,'Riders Names'!A$2:B$582,2,FALSE),"")</f>
        <v/>
      </c>
      <c r="U4402" s="45" t="str">
        <f>IF(P4402&gt;0,VLOOKUP(Q4402,'Riders Names'!A$2:B$582,1,FALSE),"")</f>
        <v/>
      </c>
      <c r="X4402" s="7" t="str">
        <f>IF('My Races'!$H$2="All",Q4402,CONCATENATE(Q4402,N4402))</f>
        <v>Choose Race</v>
      </c>
    </row>
    <row r="4403" spans="1:24" hidden="1" x14ac:dyDescent="0.2">
      <c r="A4403" s="73" t="str">
        <f t="shared" si="723"/>
        <v/>
      </c>
      <c r="B4403" s="3" t="str">
        <f t="shared" si="721"/>
        <v/>
      </c>
      <c r="E4403" s="14" t="str">
        <f t="shared" si="722"/>
        <v/>
      </c>
      <c r="F4403" s="3">
        <f t="shared" si="729"/>
        <v>8</v>
      </c>
      <c r="G4403" s="3" t="str">
        <f t="shared" si="724"/>
        <v/>
      </c>
      <c r="H4403" s="3">
        <f t="shared" si="730"/>
        <v>0</v>
      </c>
      <c r="I4403" s="3" t="str">
        <f t="shared" si="725"/>
        <v/>
      </c>
      <c r="K4403" s="3">
        <f t="shared" si="726"/>
        <v>61</v>
      </c>
      <c r="L4403" s="3" t="str">
        <f t="shared" si="727"/>
        <v/>
      </c>
      <c r="N4403" s="48" t="s">
        <v>52</v>
      </c>
      <c r="O4403" s="57">
        <f t="shared" si="728"/>
        <v>1</v>
      </c>
      <c r="P4403" s="36"/>
      <c r="Q4403"/>
      <c r="R4403" s="37"/>
      <c r="S4403" s="185"/>
      <c r="T4403" s="62" t="str">
        <f>IF(N4403&lt;&gt;"Choose Race",VLOOKUP(Q4403,'Riders Names'!A$2:B$582,2,FALSE),"")</f>
        <v/>
      </c>
      <c r="U4403" s="45" t="str">
        <f>IF(P4403&gt;0,VLOOKUP(Q4403,'Riders Names'!A$2:B$582,1,FALSE),"")</f>
        <v/>
      </c>
      <c r="X4403" s="7" t="str">
        <f>IF('My Races'!$H$2="All",Q4403,CONCATENATE(Q4403,N4403))</f>
        <v>Choose Race</v>
      </c>
    </row>
    <row r="4404" spans="1:24" hidden="1" x14ac:dyDescent="0.2">
      <c r="A4404" s="73" t="str">
        <f t="shared" si="723"/>
        <v/>
      </c>
      <c r="B4404" s="3" t="str">
        <f t="shared" si="721"/>
        <v/>
      </c>
      <c r="E4404" s="14" t="str">
        <f t="shared" si="722"/>
        <v/>
      </c>
      <c r="F4404" s="3">
        <f t="shared" si="729"/>
        <v>8</v>
      </c>
      <c r="G4404" s="3" t="str">
        <f t="shared" si="724"/>
        <v/>
      </c>
      <c r="H4404" s="3">
        <f t="shared" si="730"/>
        <v>0</v>
      </c>
      <c r="I4404" s="3" t="str">
        <f t="shared" si="725"/>
        <v/>
      </c>
      <c r="K4404" s="3">
        <f t="shared" si="726"/>
        <v>61</v>
      </c>
      <c r="L4404" s="3" t="str">
        <f t="shared" si="727"/>
        <v/>
      </c>
      <c r="N4404" s="48" t="s">
        <v>52</v>
      </c>
      <c r="O4404" s="57">
        <f t="shared" si="728"/>
        <v>1</v>
      </c>
      <c r="P4404" s="36"/>
      <c r="Q4404"/>
      <c r="R4404" s="37"/>
      <c r="S4404" s="185"/>
      <c r="T4404" s="62" t="str">
        <f>IF(N4404&lt;&gt;"Choose Race",VLOOKUP(Q4404,'Riders Names'!A$2:B$582,2,FALSE),"")</f>
        <v/>
      </c>
      <c r="U4404" s="45" t="str">
        <f>IF(P4404&gt;0,VLOOKUP(Q4404,'Riders Names'!A$2:B$582,1,FALSE),"")</f>
        <v/>
      </c>
      <c r="X4404" s="7" t="str">
        <f>IF('My Races'!$H$2="All",Q4404,CONCATENATE(Q4404,N4404))</f>
        <v>Choose Race</v>
      </c>
    </row>
    <row r="4405" spans="1:24" hidden="1" x14ac:dyDescent="0.2">
      <c r="A4405" s="73" t="str">
        <f t="shared" si="723"/>
        <v/>
      </c>
      <c r="B4405" s="3" t="str">
        <f t="shared" si="721"/>
        <v/>
      </c>
      <c r="E4405" s="14" t="str">
        <f t="shared" si="722"/>
        <v/>
      </c>
      <c r="F4405" s="3">
        <f t="shared" si="729"/>
        <v>8</v>
      </c>
      <c r="G4405" s="3" t="str">
        <f t="shared" si="724"/>
        <v/>
      </c>
      <c r="H4405" s="3">
        <f t="shared" si="730"/>
        <v>0</v>
      </c>
      <c r="I4405" s="3" t="str">
        <f t="shared" si="725"/>
        <v/>
      </c>
      <c r="K4405" s="3">
        <f t="shared" si="726"/>
        <v>61</v>
      </c>
      <c r="L4405" s="3" t="str">
        <f t="shared" si="727"/>
        <v/>
      </c>
      <c r="N4405" s="48" t="s">
        <v>52</v>
      </c>
      <c r="O4405" s="57">
        <f t="shared" si="728"/>
        <v>1</v>
      </c>
      <c r="P4405" s="36"/>
      <c r="Q4405"/>
      <c r="R4405" s="37"/>
      <c r="S4405" s="185"/>
      <c r="T4405" s="62" t="str">
        <f>IF(N4405&lt;&gt;"Choose Race",VLOOKUP(Q4405,'Riders Names'!A$2:B$582,2,FALSE),"")</f>
        <v/>
      </c>
      <c r="U4405" s="45" t="str">
        <f>IF(P4405&gt;0,VLOOKUP(Q4405,'Riders Names'!A$2:B$582,1,FALSE),"")</f>
        <v/>
      </c>
      <c r="X4405" s="7" t="str">
        <f>IF('My Races'!$H$2="All",Q4405,CONCATENATE(Q4405,N4405))</f>
        <v>Choose Race</v>
      </c>
    </row>
    <row r="4406" spans="1:24" hidden="1" x14ac:dyDescent="0.2">
      <c r="A4406" s="73" t="str">
        <f t="shared" si="723"/>
        <v/>
      </c>
      <c r="B4406" s="3" t="str">
        <f t="shared" si="721"/>
        <v/>
      </c>
      <c r="E4406" s="14" t="str">
        <f t="shared" si="722"/>
        <v/>
      </c>
      <c r="F4406" s="3">
        <f t="shared" si="729"/>
        <v>8</v>
      </c>
      <c r="G4406" s="3" t="str">
        <f t="shared" si="724"/>
        <v/>
      </c>
      <c r="H4406" s="3">
        <f t="shared" si="730"/>
        <v>0</v>
      </c>
      <c r="I4406" s="3" t="str">
        <f t="shared" si="725"/>
        <v/>
      </c>
      <c r="K4406" s="3">
        <f t="shared" si="726"/>
        <v>61</v>
      </c>
      <c r="L4406" s="3" t="str">
        <f t="shared" si="727"/>
        <v/>
      </c>
      <c r="N4406" s="48" t="s">
        <v>52</v>
      </c>
      <c r="O4406" s="57">
        <f t="shared" si="728"/>
        <v>1</v>
      </c>
      <c r="P4406" s="36"/>
      <c r="Q4406"/>
      <c r="R4406" s="37"/>
      <c r="S4406" s="185"/>
      <c r="T4406" s="62" t="str">
        <f>IF(N4406&lt;&gt;"Choose Race",VLOOKUP(Q4406,'Riders Names'!A$2:B$582,2,FALSE),"")</f>
        <v/>
      </c>
      <c r="U4406" s="45" t="str">
        <f>IF(P4406&gt;0,VLOOKUP(Q4406,'Riders Names'!A$2:B$582,1,FALSE),"")</f>
        <v/>
      </c>
      <c r="X4406" s="7" t="str">
        <f>IF('My Races'!$H$2="All",Q4406,CONCATENATE(Q4406,N4406))</f>
        <v>Choose Race</v>
      </c>
    </row>
    <row r="4407" spans="1:24" hidden="1" x14ac:dyDescent="0.2">
      <c r="A4407" s="73" t="str">
        <f t="shared" si="723"/>
        <v/>
      </c>
      <c r="B4407" s="3" t="str">
        <f t="shared" si="721"/>
        <v/>
      </c>
      <c r="E4407" s="14" t="str">
        <f t="shared" si="722"/>
        <v/>
      </c>
      <c r="F4407" s="3">
        <f t="shared" si="729"/>
        <v>8</v>
      </c>
      <c r="G4407" s="3" t="str">
        <f t="shared" si="724"/>
        <v/>
      </c>
      <c r="H4407" s="3">
        <f t="shared" si="730"/>
        <v>0</v>
      </c>
      <c r="I4407" s="3" t="str">
        <f t="shared" si="725"/>
        <v/>
      </c>
      <c r="K4407" s="3">
        <f t="shared" si="726"/>
        <v>61</v>
      </c>
      <c r="L4407" s="3" t="str">
        <f t="shared" si="727"/>
        <v/>
      </c>
      <c r="N4407" s="48" t="s">
        <v>52</v>
      </c>
      <c r="O4407" s="57">
        <f t="shared" si="728"/>
        <v>1</v>
      </c>
      <c r="P4407" s="36"/>
      <c r="Q4407"/>
      <c r="R4407" s="37"/>
      <c r="S4407" s="185"/>
      <c r="T4407" s="62" t="str">
        <f>IF(N4407&lt;&gt;"Choose Race",VLOOKUP(Q4407,'Riders Names'!A$2:B$582,2,FALSE),"")</f>
        <v/>
      </c>
      <c r="U4407" s="45" t="str">
        <f>IF(P4407&gt;0,VLOOKUP(Q4407,'Riders Names'!A$2:B$582,1,FALSE),"")</f>
        <v/>
      </c>
      <c r="X4407" s="7" t="str">
        <f>IF('My Races'!$H$2="All",Q4407,CONCATENATE(Q4407,N4407))</f>
        <v>Choose Race</v>
      </c>
    </row>
    <row r="4408" spans="1:24" hidden="1" x14ac:dyDescent="0.2">
      <c r="A4408" s="73" t="str">
        <f t="shared" si="723"/>
        <v/>
      </c>
      <c r="B4408" s="3" t="str">
        <f t="shared" si="721"/>
        <v/>
      </c>
      <c r="E4408" s="14" t="str">
        <f t="shared" si="722"/>
        <v/>
      </c>
      <c r="F4408" s="3">
        <f t="shared" si="729"/>
        <v>8</v>
      </c>
      <c r="G4408" s="3" t="str">
        <f t="shared" si="724"/>
        <v/>
      </c>
      <c r="H4408" s="3">
        <f t="shared" si="730"/>
        <v>0</v>
      </c>
      <c r="I4408" s="3" t="str">
        <f t="shared" si="725"/>
        <v/>
      </c>
      <c r="K4408" s="3">
        <f t="shared" si="726"/>
        <v>61</v>
      </c>
      <c r="L4408" s="3" t="str">
        <f t="shared" si="727"/>
        <v/>
      </c>
      <c r="N4408" s="48" t="s">
        <v>52</v>
      </c>
      <c r="O4408" s="57">
        <f t="shared" si="728"/>
        <v>1</v>
      </c>
      <c r="P4408" s="36"/>
      <c r="Q4408"/>
      <c r="R4408" s="37"/>
      <c r="S4408" s="185"/>
      <c r="T4408" s="62" t="str">
        <f>IF(N4408&lt;&gt;"Choose Race",VLOOKUP(Q4408,'Riders Names'!A$2:B$582,2,FALSE),"")</f>
        <v/>
      </c>
      <c r="U4408" s="45" t="str">
        <f>IF(P4408&gt;0,VLOOKUP(Q4408,'Riders Names'!A$2:B$582,1,FALSE),"")</f>
        <v/>
      </c>
      <c r="X4408" s="7" t="str">
        <f>IF('My Races'!$H$2="All",Q4408,CONCATENATE(Q4408,N4408))</f>
        <v>Choose Race</v>
      </c>
    </row>
    <row r="4409" spans="1:24" hidden="1" x14ac:dyDescent="0.2">
      <c r="A4409" s="73" t="str">
        <f t="shared" si="723"/>
        <v/>
      </c>
      <c r="B4409" s="3" t="str">
        <f t="shared" si="721"/>
        <v/>
      </c>
      <c r="E4409" s="14" t="str">
        <f t="shared" si="722"/>
        <v/>
      </c>
      <c r="F4409" s="3">
        <f t="shared" si="729"/>
        <v>8</v>
      </c>
      <c r="G4409" s="3" t="str">
        <f t="shared" si="724"/>
        <v/>
      </c>
      <c r="H4409" s="3">
        <f t="shared" si="730"/>
        <v>0</v>
      </c>
      <c r="I4409" s="3" t="str">
        <f t="shared" si="725"/>
        <v/>
      </c>
      <c r="K4409" s="3">
        <f t="shared" si="726"/>
        <v>61</v>
      </c>
      <c r="L4409" s="3" t="str">
        <f t="shared" si="727"/>
        <v/>
      </c>
      <c r="N4409" s="48" t="s">
        <v>52</v>
      </c>
      <c r="O4409" s="57">
        <f t="shared" si="728"/>
        <v>1</v>
      </c>
      <c r="P4409" s="36"/>
      <c r="Q4409"/>
      <c r="R4409" s="37"/>
      <c r="S4409" s="185"/>
      <c r="T4409" s="62" t="str">
        <f>IF(N4409&lt;&gt;"Choose Race",VLOOKUP(Q4409,'Riders Names'!A$2:B$582,2,FALSE),"")</f>
        <v/>
      </c>
      <c r="U4409" s="45" t="str">
        <f>IF(P4409&gt;0,VLOOKUP(Q4409,'Riders Names'!A$2:B$582,1,FALSE),"")</f>
        <v/>
      </c>
      <c r="X4409" s="7" t="str">
        <f>IF('My Races'!$H$2="All",Q4409,CONCATENATE(Q4409,N4409))</f>
        <v>Choose Race</v>
      </c>
    </row>
    <row r="4410" spans="1:24" hidden="1" x14ac:dyDescent="0.2">
      <c r="A4410" s="73" t="str">
        <f t="shared" si="723"/>
        <v/>
      </c>
      <c r="B4410" s="3" t="str">
        <f t="shared" si="721"/>
        <v/>
      </c>
      <c r="E4410" s="14" t="str">
        <f t="shared" si="722"/>
        <v/>
      </c>
      <c r="F4410" s="3">
        <f t="shared" si="729"/>
        <v>8</v>
      </c>
      <c r="G4410" s="3" t="str">
        <f t="shared" si="724"/>
        <v/>
      </c>
      <c r="H4410" s="3">
        <f t="shared" si="730"/>
        <v>0</v>
      </c>
      <c r="I4410" s="3" t="str">
        <f t="shared" si="725"/>
        <v/>
      </c>
      <c r="K4410" s="3">
        <f t="shared" si="726"/>
        <v>61</v>
      </c>
      <c r="L4410" s="3" t="str">
        <f t="shared" si="727"/>
        <v/>
      </c>
      <c r="N4410" s="48" t="s">
        <v>52</v>
      </c>
      <c r="O4410" s="57">
        <f t="shared" si="728"/>
        <v>1</v>
      </c>
      <c r="P4410" s="36"/>
      <c r="Q4410"/>
      <c r="R4410" s="37"/>
      <c r="S4410" s="185"/>
      <c r="T4410" s="62" t="str">
        <f>IF(N4410&lt;&gt;"Choose Race",VLOOKUP(Q4410,'Riders Names'!A$2:B$582,2,FALSE),"")</f>
        <v/>
      </c>
      <c r="U4410" s="45" t="str">
        <f>IF(P4410&gt;0,VLOOKUP(Q4410,'Riders Names'!A$2:B$582,1,FALSE),"")</f>
        <v/>
      </c>
      <c r="X4410" s="7" t="str">
        <f>IF('My Races'!$H$2="All",Q4410,CONCATENATE(Q4410,N4410))</f>
        <v>Choose Race</v>
      </c>
    </row>
    <row r="4411" spans="1:24" hidden="1" x14ac:dyDescent="0.2">
      <c r="A4411" s="73" t="str">
        <f t="shared" si="723"/>
        <v/>
      </c>
      <c r="B4411" s="3" t="str">
        <f t="shared" si="721"/>
        <v/>
      </c>
      <c r="E4411" s="14" t="str">
        <f t="shared" si="722"/>
        <v/>
      </c>
      <c r="F4411" s="3">
        <f t="shared" si="729"/>
        <v>8</v>
      </c>
      <c r="G4411" s="3" t="str">
        <f t="shared" si="724"/>
        <v/>
      </c>
      <c r="H4411" s="3">
        <f t="shared" si="730"/>
        <v>0</v>
      </c>
      <c r="I4411" s="3" t="str">
        <f t="shared" si="725"/>
        <v/>
      </c>
      <c r="K4411" s="3">
        <f t="shared" si="726"/>
        <v>61</v>
      </c>
      <c r="L4411" s="3" t="str">
        <f t="shared" si="727"/>
        <v/>
      </c>
      <c r="N4411" s="48" t="s">
        <v>52</v>
      </c>
      <c r="O4411" s="57">
        <f t="shared" si="728"/>
        <v>1</v>
      </c>
      <c r="P4411" s="36"/>
      <c r="Q4411"/>
      <c r="R4411" s="37"/>
      <c r="S4411" s="185"/>
      <c r="T4411" s="62" t="str">
        <f>IF(N4411&lt;&gt;"Choose Race",VLOOKUP(Q4411,'Riders Names'!A$2:B$582,2,FALSE),"")</f>
        <v/>
      </c>
      <c r="U4411" s="45" t="str">
        <f>IF(P4411&gt;0,VLOOKUP(Q4411,'Riders Names'!A$2:B$582,1,FALSE),"")</f>
        <v/>
      </c>
      <c r="X4411" s="7" t="str">
        <f>IF('My Races'!$H$2="All",Q4411,CONCATENATE(Q4411,N4411))</f>
        <v>Choose Race</v>
      </c>
    </row>
    <row r="4412" spans="1:24" hidden="1" x14ac:dyDescent="0.2">
      <c r="A4412" s="73" t="str">
        <f t="shared" si="723"/>
        <v/>
      </c>
      <c r="B4412" s="3" t="str">
        <f t="shared" si="721"/>
        <v/>
      </c>
      <c r="E4412" s="14" t="str">
        <f t="shared" si="722"/>
        <v/>
      </c>
      <c r="F4412" s="3">
        <f t="shared" si="729"/>
        <v>8</v>
      </c>
      <c r="G4412" s="3" t="str">
        <f t="shared" si="724"/>
        <v/>
      </c>
      <c r="H4412" s="3">
        <f t="shared" si="730"/>
        <v>0</v>
      </c>
      <c r="I4412" s="3" t="str">
        <f t="shared" si="725"/>
        <v/>
      </c>
      <c r="K4412" s="3">
        <f t="shared" si="726"/>
        <v>61</v>
      </c>
      <c r="L4412" s="3" t="str">
        <f t="shared" si="727"/>
        <v/>
      </c>
      <c r="N4412" s="48" t="s">
        <v>52</v>
      </c>
      <c r="O4412" s="57">
        <f t="shared" si="728"/>
        <v>1</v>
      </c>
      <c r="P4412" s="36"/>
      <c r="Q4412"/>
      <c r="R4412" s="37"/>
      <c r="S4412" s="185"/>
      <c r="T4412" s="62" t="str">
        <f>IF(N4412&lt;&gt;"Choose Race",VLOOKUP(Q4412,'Riders Names'!A$2:B$582,2,FALSE),"")</f>
        <v/>
      </c>
      <c r="U4412" s="45" t="str">
        <f>IF(P4412&gt;0,VLOOKUP(Q4412,'Riders Names'!A$2:B$582,1,FALSE),"")</f>
        <v/>
      </c>
      <c r="X4412" s="7" t="str">
        <f>IF('My Races'!$H$2="All",Q4412,CONCATENATE(Q4412,N4412))</f>
        <v>Choose Race</v>
      </c>
    </row>
    <row r="4413" spans="1:24" hidden="1" x14ac:dyDescent="0.2">
      <c r="A4413" s="73" t="str">
        <f t="shared" si="723"/>
        <v/>
      </c>
      <c r="B4413" s="3" t="str">
        <f t="shared" si="721"/>
        <v/>
      </c>
      <c r="E4413" s="14" t="str">
        <f t="shared" si="722"/>
        <v/>
      </c>
      <c r="F4413" s="3">
        <f t="shared" si="729"/>
        <v>8</v>
      </c>
      <c r="G4413" s="3" t="str">
        <f t="shared" si="724"/>
        <v/>
      </c>
      <c r="H4413" s="3">
        <f t="shared" si="730"/>
        <v>0</v>
      </c>
      <c r="I4413" s="3" t="str">
        <f t="shared" si="725"/>
        <v/>
      </c>
      <c r="K4413" s="3">
        <f t="shared" si="726"/>
        <v>61</v>
      </c>
      <c r="L4413" s="3" t="str">
        <f t="shared" si="727"/>
        <v/>
      </c>
      <c r="N4413" s="48" t="s">
        <v>52</v>
      </c>
      <c r="O4413" s="57">
        <f t="shared" si="728"/>
        <v>1</v>
      </c>
      <c r="P4413" s="36"/>
      <c r="Q4413"/>
      <c r="R4413" s="37"/>
      <c r="S4413" s="185"/>
      <c r="T4413" s="62" t="str">
        <f>IF(N4413&lt;&gt;"Choose Race",VLOOKUP(Q4413,'Riders Names'!A$2:B$582,2,FALSE),"")</f>
        <v/>
      </c>
      <c r="U4413" s="45" t="str">
        <f>IF(P4413&gt;0,VLOOKUP(Q4413,'Riders Names'!A$2:B$582,1,FALSE),"")</f>
        <v/>
      </c>
      <c r="X4413" s="7" t="str">
        <f>IF('My Races'!$H$2="All",Q4413,CONCATENATE(Q4413,N4413))</f>
        <v>Choose Race</v>
      </c>
    </row>
    <row r="4414" spans="1:24" hidden="1" x14ac:dyDescent="0.2">
      <c r="A4414" s="73" t="str">
        <f t="shared" si="723"/>
        <v/>
      </c>
      <c r="B4414" s="3" t="str">
        <f t="shared" si="721"/>
        <v/>
      </c>
      <c r="E4414" s="14" t="str">
        <f t="shared" si="722"/>
        <v/>
      </c>
      <c r="F4414" s="3">
        <f t="shared" si="729"/>
        <v>8</v>
      </c>
      <c r="G4414" s="3" t="str">
        <f t="shared" si="724"/>
        <v/>
      </c>
      <c r="H4414" s="3">
        <f t="shared" si="730"/>
        <v>0</v>
      </c>
      <c r="I4414" s="3" t="str">
        <f t="shared" si="725"/>
        <v/>
      </c>
      <c r="K4414" s="3">
        <f t="shared" si="726"/>
        <v>61</v>
      </c>
      <c r="L4414" s="3" t="str">
        <f t="shared" si="727"/>
        <v/>
      </c>
      <c r="N4414" s="48" t="s">
        <v>52</v>
      </c>
      <c r="O4414" s="57">
        <f t="shared" si="728"/>
        <v>1</v>
      </c>
      <c r="P4414" s="36"/>
      <c r="Q4414"/>
      <c r="R4414" s="37"/>
      <c r="S4414" s="185"/>
      <c r="T4414" s="62" t="str">
        <f>IF(N4414&lt;&gt;"Choose Race",VLOOKUP(Q4414,'Riders Names'!A$2:B$582,2,FALSE),"")</f>
        <v/>
      </c>
      <c r="U4414" s="45" t="str">
        <f>IF(P4414&gt;0,VLOOKUP(Q4414,'Riders Names'!A$2:B$582,1,FALSE),"")</f>
        <v/>
      </c>
      <c r="X4414" s="7" t="str">
        <f>IF('My Races'!$H$2="All",Q4414,CONCATENATE(Q4414,N4414))</f>
        <v>Choose Race</v>
      </c>
    </row>
    <row r="4415" spans="1:24" hidden="1" x14ac:dyDescent="0.2">
      <c r="A4415" s="73" t="str">
        <f t="shared" si="723"/>
        <v/>
      </c>
      <c r="B4415" s="3" t="str">
        <f t="shared" si="721"/>
        <v/>
      </c>
      <c r="E4415" s="14" t="str">
        <f t="shared" si="722"/>
        <v/>
      </c>
      <c r="F4415" s="3">
        <f t="shared" si="729"/>
        <v>8</v>
      </c>
      <c r="G4415" s="3" t="str">
        <f t="shared" si="724"/>
        <v/>
      </c>
      <c r="H4415" s="3">
        <f t="shared" si="730"/>
        <v>0</v>
      </c>
      <c r="I4415" s="3" t="str">
        <f t="shared" si="725"/>
        <v/>
      </c>
      <c r="K4415" s="3">
        <f t="shared" si="726"/>
        <v>61</v>
      </c>
      <c r="L4415" s="3" t="str">
        <f t="shared" si="727"/>
        <v/>
      </c>
      <c r="N4415" s="48" t="s">
        <v>52</v>
      </c>
      <c r="O4415" s="57">
        <f t="shared" si="728"/>
        <v>1</v>
      </c>
      <c r="P4415" s="36"/>
      <c r="Q4415"/>
      <c r="R4415" s="37"/>
      <c r="S4415" s="185"/>
      <c r="T4415" s="62" t="str">
        <f>IF(N4415&lt;&gt;"Choose Race",VLOOKUP(Q4415,'Riders Names'!A$2:B$582,2,FALSE),"")</f>
        <v/>
      </c>
      <c r="U4415" s="45" t="str">
        <f>IF(P4415&gt;0,VLOOKUP(Q4415,'Riders Names'!A$2:B$582,1,FALSE),"")</f>
        <v/>
      </c>
      <c r="X4415" s="7" t="str">
        <f>IF('My Races'!$H$2="All",Q4415,CONCATENATE(Q4415,N4415))</f>
        <v>Choose Race</v>
      </c>
    </row>
    <row r="4416" spans="1:24" hidden="1" x14ac:dyDescent="0.2">
      <c r="A4416" s="73" t="str">
        <f t="shared" si="723"/>
        <v/>
      </c>
      <c r="B4416" s="3" t="str">
        <f t="shared" si="721"/>
        <v/>
      </c>
      <c r="E4416" s="14" t="str">
        <f t="shared" si="722"/>
        <v/>
      </c>
      <c r="F4416" s="3">
        <f t="shared" si="729"/>
        <v>8</v>
      </c>
      <c r="G4416" s="3" t="str">
        <f t="shared" si="724"/>
        <v/>
      </c>
      <c r="H4416" s="3">
        <f t="shared" si="730"/>
        <v>0</v>
      </c>
      <c r="I4416" s="3" t="str">
        <f t="shared" si="725"/>
        <v/>
      </c>
      <c r="K4416" s="3">
        <f t="shared" si="726"/>
        <v>61</v>
      </c>
      <c r="L4416" s="3" t="str">
        <f t="shared" si="727"/>
        <v/>
      </c>
      <c r="N4416" s="48" t="s">
        <v>52</v>
      </c>
      <c r="O4416" s="57">
        <f t="shared" si="728"/>
        <v>1</v>
      </c>
      <c r="P4416" s="36"/>
      <c r="Q4416"/>
      <c r="R4416" s="37"/>
      <c r="S4416" s="185"/>
      <c r="T4416" s="62" t="str">
        <f>IF(N4416&lt;&gt;"Choose Race",VLOOKUP(Q4416,'Riders Names'!A$2:B$582,2,FALSE),"")</f>
        <v/>
      </c>
      <c r="U4416" s="45" t="str">
        <f>IF(P4416&gt;0,VLOOKUP(Q4416,'Riders Names'!A$2:B$582,1,FALSE),"")</f>
        <v/>
      </c>
      <c r="X4416" s="7" t="str">
        <f>IF('My Races'!$H$2="All",Q4416,CONCATENATE(Q4416,N4416))</f>
        <v>Choose Race</v>
      </c>
    </row>
    <row r="4417" spans="1:24" hidden="1" x14ac:dyDescent="0.2">
      <c r="A4417" s="73" t="str">
        <f t="shared" si="723"/>
        <v/>
      </c>
      <c r="B4417" s="3" t="str">
        <f t="shared" si="721"/>
        <v/>
      </c>
      <c r="E4417" s="14" t="str">
        <f t="shared" si="722"/>
        <v/>
      </c>
      <c r="F4417" s="3">
        <f t="shared" si="729"/>
        <v>8</v>
      </c>
      <c r="G4417" s="3" t="str">
        <f t="shared" si="724"/>
        <v/>
      </c>
      <c r="H4417" s="3">
        <f t="shared" si="730"/>
        <v>0</v>
      </c>
      <c r="I4417" s="3" t="str">
        <f t="shared" si="725"/>
        <v/>
      </c>
      <c r="K4417" s="3">
        <f t="shared" si="726"/>
        <v>61</v>
      </c>
      <c r="L4417" s="3" t="str">
        <f t="shared" si="727"/>
        <v/>
      </c>
      <c r="N4417" s="48" t="s">
        <v>52</v>
      </c>
      <c r="O4417" s="57">
        <f t="shared" si="728"/>
        <v>1</v>
      </c>
      <c r="P4417" s="36"/>
      <c r="Q4417"/>
      <c r="R4417" s="37"/>
      <c r="S4417" s="185"/>
      <c r="T4417" s="62" t="str">
        <f>IF(N4417&lt;&gt;"Choose Race",VLOOKUP(Q4417,'Riders Names'!A$2:B$582,2,FALSE),"")</f>
        <v/>
      </c>
      <c r="U4417" s="45" t="str">
        <f>IF(P4417&gt;0,VLOOKUP(Q4417,'Riders Names'!A$2:B$582,1,FALSE),"")</f>
        <v/>
      </c>
      <c r="X4417" s="7" t="str">
        <f>IF('My Races'!$H$2="All",Q4417,CONCATENATE(Q4417,N4417))</f>
        <v>Choose Race</v>
      </c>
    </row>
    <row r="4418" spans="1:24" hidden="1" x14ac:dyDescent="0.2">
      <c r="A4418" s="73" t="str">
        <f t="shared" si="723"/>
        <v/>
      </c>
      <c r="B4418" s="3" t="str">
        <f t="shared" si="721"/>
        <v/>
      </c>
      <c r="E4418" s="14" t="str">
        <f t="shared" si="722"/>
        <v/>
      </c>
      <c r="F4418" s="3">
        <f t="shared" si="729"/>
        <v>8</v>
      </c>
      <c r="G4418" s="3" t="str">
        <f t="shared" si="724"/>
        <v/>
      </c>
      <c r="H4418" s="3">
        <f t="shared" si="730"/>
        <v>0</v>
      </c>
      <c r="I4418" s="3" t="str">
        <f t="shared" si="725"/>
        <v/>
      </c>
      <c r="K4418" s="3">
        <f t="shared" si="726"/>
        <v>61</v>
      </c>
      <c r="L4418" s="3" t="str">
        <f t="shared" si="727"/>
        <v/>
      </c>
      <c r="N4418" s="48" t="s">
        <v>52</v>
      </c>
      <c r="O4418" s="57">
        <f t="shared" si="728"/>
        <v>1</v>
      </c>
      <c r="P4418" s="36"/>
      <c r="Q4418"/>
      <c r="R4418" s="37"/>
      <c r="S4418" s="185"/>
      <c r="T4418" s="62" t="str">
        <f>IF(N4418&lt;&gt;"Choose Race",VLOOKUP(Q4418,'Riders Names'!A$2:B$582,2,FALSE),"")</f>
        <v/>
      </c>
      <c r="U4418" s="45" t="str">
        <f>IF(P4418&gt;0,VLOOKUP(Q4418,'Riders Names'!A$2:B$582,1,FALSE),"")</f>
        <v/>
      </c>
      <c r="X4418" s="7" t="str">
        <f>IF('My Races'!$H$2="All",Q4418,CONCATENATE(Q4418,N4418))</f>
        <v>Choose Race</v>
      </c>
    </row>
    <row r="4419" spans="1:24" hidden="1" x14ac:dyDescent="0.2">
      <c r="A4419" s="73" t="str">
        <f t="shared" si="723"/>
        <v/>
      </c>
      <c r="B4419" s="3" t="str">
        <f t="shared" ref="B4419:B4482" si="731">IF(N4419=$AA$11,RANK(A4419,A$3:A$5000,1),"")</f>
        <v/>
      </c>
      <c r="E4419" s="14" t="str">
        <f t="shared" ref="E4419:E4482" si="732">IF(N4419=$AA$11,P4419,"")</f>
        <v/>
      </c>
      <c r="F4419" s="3">
        <f t="shared" si="729"/>
        <v>8</v>
      </c>
      <c r="G4419" s="3" t="str">
        <f t="shared" si="724"/>
        <v/>
      </c>
      <c r="H4419" s="3">
        <f t="shared" si="730"/>
        <v>0</v>
      </c>
      <c r="I4419" s="3" t="str">
        <f t="shared" si="725"/>
        <v/>
      </c>
      <c r="K4419" s="3">
        <f t="shared" si="726"/>
        <v>61</v>
      </c>
      <c r="L4419" s="3" t="str">
        <f t="shared" si="727"/>
        <v/>
      </c>
      <c r="N4419" s="48" t="s">
        <v>52</v>
      </c>
      <c r="O4419" s="57">
        <f t="shared" si="728"/>
        <v>1</v>
      </c>
      <c r="P4419" s="36"/>
      <c r="Q4419"/>
      <c r="R4419" s="37"/>
      <c r="S4419" s="185"/>
      <c r="T4419" s="62" t="str">
        <f>IF(N4419&lt;&gt;"Choose Race",VLOOKUP(Q4419,'Riders Names'!A$2:B$582,2,FALSE),"")</f>
        <v/>
      </c>
      <c r="U4419" s="45" t="str">
        <f>IF(P4419&gt;0,VLOOKUP(Q4419,'Riders Names'!A$2:B$582,1,FALSE),"")</f>
        <v/>
      </c>
      <c r="X4419" s="7" t="str">
        <f>IF('My Races'!$H$2="All",Q4419,CONCATENATE(Q4419,N4419))</f>
        <v>Choose Race</v>
      </c>
    </row>
    <row r="4420" spans="1:24" hidden="1" x14ac:dyDescent="0.2">
      <c r="A4420" s="73" t="str">
        <f t="shared" ref="A4420:A4483" si="733">IF(AND(N4420=$AA$11,$AA$7="All"),R4420,IF(AND(N4420=$AA$11,$AA$7=T4420),R4420,""))</f>
        <v/>
      </c>
      <c r="B4420" s="3" t="str">
        <f t="shared" si="731"/>
        <v/>
      </c>
      <c r="E4420" s="14" t="str">
        <f t="shared" si="732"/>
        <v/>
      </c>
      <c r="F4420" s="3">
        <f t="shared" si="729"/>
        <v>8</v>
      </c>
      <c r="G4420" s="3" t="str">
        <f t="shared" ref="G4420:G4483" si="734">IF(F4420&lt;&gt;F4419,F4420,"")</f>
        <v/>
      </c>
      <c r="H4420" s="3">
        <f t="shared" si="730"/>
        <v>0</v>
      </c>
      <c r="I4420" s="3" t="str">
        <f t="shared" ref="I4420:I4483" si="735">IF(H4420&lt;&gt;H4419,CONCATENATE($AA$11,H4420),"")</f>
        <v/>
      </c>
      <c r="K4420" s="3">
        <f t="shared" si="726"/>
        <v>61</v>
      </c>
      <c r="L4420" s="3" t="str">
        <f t="shared" si="727"/>
        <v/>
      </c>
      <c r="N4420" s="48" t="s">
        <v>52</v>
      </c>
      <c r="O4420" s="57">
        <f t="shared" si="728"/>
        <v>1</v>
      </c>
      <c r="P4420" s="36"/>
      <c r="Q4420"/>
      <c r="R4420" s="37"/>
      <c r="S4420" s="185"/>
      <c r="T4420" s="62" t="str">
        <f>IF(N4420&lt;&gt;"Choose Race",VLOOKUP(Q4420,'Riders Names'!A$2:B$582,2,FALSE),"")</f>
        <v/>
      </c>
      <c r="U4420" s="45" t="str">
        <f>IF(P4420&gt;0,VLOOKUP(Q4420,'Riders Names'!A$2:B$582,1,FALSE),"")</f>
        <v/>
      </c>
      <c r="X4420" s="7" t="str">
        <f>IF('My Races'!$H$2="All",Q4420,CONCATENATE(Q4420,N4420))</f>
        <v>Choose Race</v>
      </c>
    </row>
    <row r="4421" spans="1:24" hidden="1" x14ac:dyDescent="0.2">
      <c r="A4421" s="73" t="str">
        <f t="shared" si="733"/>
        <v/>
      </c>
      <c r="B4421" s="3" t="str">
        <f t="shared" si="731"/>
        <v/>
      </c>
      <c r="E4421" s="14" t="str">
        <f t="shared" si="732"/>
        <v/>
      </c>
      <c r="F4421" s="3">
        <f t="shared" si="729"/>
        <v>8</v>
      </c>
      <c r="G4421" s="3" t="str">
        <f t="shared" si="734"/>
        <v/>
      </c>
      <c r="H4421" s="3">
        <f t="shared" si="730"/>
        <v>0</v>
      </c>
      <c r="I4421" s="3" t="str">
        <f t="shared" si="735"/>
        <v/>
      </c>
      <c r="K4421" s="3">
        <f t="shared" si="726"/>
        <v>61</v>
      </c>
      <c r="L4421" s="3" t="str">
        <f t="shared" si="727"/>
        <v/>
      </c>
      <c r="N4421" s="48" t="s">
        <v>52</v>
      </c>
      <c r="O4421" s="57">
        <f t="shared" si="728"/>
        <v>1</v>
      </c>
      <c r="P4421" s="36"/>
      <c r="Q4421"/>
      <c r="R4421" s="37"/>
      <c r="S4421" s="185"/>
      <c r="T4421" s="62" t="str">
        <f>IF(N4421&lt;&gt;"Choose Race",VLOOKUP(Q4421,'Riders Names'!A$2:B$582,2,FALSE),"")</f>
        <v/>
      </c>
      <c r="U4421" s="45" t="str">
        <f>IF(P4421&gt;0,VLOOKUP(Q4421,'Riders Names'!A$2:B$582,1,FALSE),"")</f>
        <v/>
      </c>
      <c r="X4421" s="7" t="str">
        <f>IF('My Races'!$H$2="All",Q4421,CONCATENATE(Q4421,N4421))</f>
        <v>Choose Race</v>
      </c>
    </row>
    <row r="4422" spans="1:24" hidden="1" x14ac:dyDescent="0.2">
      <c r="A4422" s="73" t="str">
        <f t="shared" si="733"/>
        <v/>
      </c>
      <c r="B4422" s="3" t="str">
        <f t="shared" si="731"/>
        <v/>
      </c>
      <c r="E4422" s="14" t="str">
        <f t="shared" si="732"/>
        <v/>
      </c>
      <c r="F4422" s="3">
        <f t="shared" si="729"/>
        <v>8</v>
      </c>
      <c r="G4422" s="3" t="str">
        <f t="shared" si="734"/>
        <v/>
      </c>
      <c r="H4422" s="3">
        <f t="shared" si="730"/>
        <v>0</v>
      </c>
      <c r="I4422" s="3" t="str">
        <f t="shared" si="735"/>
        <v/>
      </c>
      <c r="K4422" s="3">
        <f t="shared" si="726"/>
        <v>61</v>
      </c>
      <c r="L4422" s="3" t="str">
        <f t="shared" si="727"/>
        <v/>
      </c>
      <c r="N4422" s="48" t="s">
        <v>52</v>
      </c>
      <c r="O4422" s="57">
        <f t="shared" si="728"/>
        <v>1</v>
      </c>
      <c r="P4422" s="36"/>
      <c r="Q4422"/>
      <c r="R4422" s="37"/>
      <c r="S4422" s="185"/>
      <c r="T4422" s="62" t="str">
        <f>IF(N4422&lt;&gt;"Choose Race",VLOOKUP(Q4422,'Riders Names'!A$2:B$582,2,FALSE),"")</f>
        <v/>
      </c>
      <c r="U4422" s="45" t="str">
        <f>IF(P4422&gt;0,VLOOKUP(Q4422,'Riders Names'!A$2:B$582,1,FALSE),"")</f>
        <v/>
      </c>
      <c r="X4422" s="7" t="str">
        <f>IF('My Races'!$H$2="All",Q4422,CONCATENATE(Q4422,N4422))</f>
        <v>Choose Race</v>
      </c>
    </row>
    <row r="4423" spans="1:24" hidden="1" x14ac:dyDescent="0.2">
      <c r="A4423" s="73" t="str">
        <f t="shared" si="733"/>
        <v/>
      </c>
      <c r="B4423" s="3" t="str">
        <f t="shared" si="731"/>
        <v/>
      </c>
      <c r="E4423" s="14" t="str">
        <f t="shared" si="732"/>
        <v/>
      </c>
      <c r="F4423" s="3">
        <f t="shared" si="729"/>
        <v>8</v>
      </c>
      <c r="G4423" s="3" t="str">
        <f t="shared" si="734"/>
        <v/>
      </c>
      <c r="H4423" s="3">
        <f t="shared" si="730"/>
        <v>0</v>
      </c>
      <c r="I4423" s="3" t="str">
        <f t="shared" si="735"/>
        <v/>
      </c>
      <c r="K4423" s="3">
        <f t="shared" si="726"/>
        <v>61</v>
      </c>
      <c r="L4423" s="3" t="str">
        <f t="shared" si="727"/>
        <v/>
      </c>
      <c r="N4423" s="48" t="s">
        <v>52</v>
      </c>
      <c r="O4423" s="57">
        <f t="shared" si="728"/>
        <v>1</v>
      </c>
      <c r="P4423" s="36"/>
      <c r="Q4423"/>
      <c r="R4423" s="37"/>
      <c r="S4423" s="185"/>
      <c r="T4423" s="62" t="str">
        <f>IF(N4423&lt;&gt;"Choose Race",VLOOKUP(Q4423,'Riders Names'!A$2:B$582,2,FALSE),"")</f>
        <v/>
      </c>
      <c r="U4423" s="45" t="str">
        <f>IF(P4423&gt;0,VLOOKUP(Q4423,'Riders Names'!A$2:B$582,1,FALSE),"")</f>
        <v/>
      </c>
      <c r="X4423" s="7" t="str">
        <f>IF('My Races'!$H$2="All",Q4423,CONCATENATE(Q4423,N4423))</f>
        <v>Choose Race</v>
      </c>
    </row>
    <row r="4424" spans="1:24" hidden="1" x14ac:dyDescent="0.2">
      <c r="A4424" s="73" t="str">
        <f t="shared" si="733"/>
        <v/>
      </c>
      <c r="B4424" s="3" t="str">
        <f t="shared" si="731"/>
        <v/>
      </c>
      <c r="E4424" s="14" t="str">
        <f t="shared" si="732"/>
        <v/>
      </c>
      <c r="F4424" s="3">
        <f t="shared" si="729"/>
        <v>8</v>
      </c>
      <c r="G4424" s="3" t="str">
        <f t="shared" si="734"/>
        <v/>
      </c>
      <c r="H4424" s="3">
        <f t="shared" si="730"/>
        <v>0</v>
      </c>
      <c r="I4424" s="3" t="str">
        <f t="shared" si="735"/>
        <v/>
      </c>
      <c r="K4424" s="3">
        <f t="shared" si="726"/>
        <v>61</v>
      </c>
      <c r="L4424" s="3" t="str">
        <f t="shared" si="727"/>
        <v/>
      </c>
      <c r="N4424" s="48" t="s">
        <v>52</v>
      </c>
      <c r="O4424" s="57">
        <f t="shared" si="728"/>
        <v>1</v>
      </c>
      <c r="P4424" s="36"/>
      <c r="Q4424"/>
      <c r="R4424" s="37"/>
      <c r="S4424" s="185"/>
      <c r="T4424" s="62" t="str">
        <f>IF(N4424&lt;&gt;"Choose Race",VLOOKUP(Q4424,'Riders Names'!A$2:B$582,2,FALSE),"")</f>
        <v/>
      </c>
      <c r="U4424" s="45" t="str">
        <f>IF(P4424&gt;0,VLOOKUP(Q4424,'Riders Names'!A$2:B$582,1,FALSE),"")</f>
        <v/>
      </c>
      <c r="X4424" s="7" t="str">
        <f>IF('My Races'!$H$2="All",Q4424,CONCATENATE(Q4424,N4424))</f>
        <v>Choose Race</v>
      </c>
    </row>
    <row r="4425" spans="1:24" hidden="1" x14ac:dyDescent="0.2">
      <c r="A4425" s="73" t="str">
        <f t="shared" si="733"/>
        <v/>
      </c>
      <c r="B4425" s="3" t="str">
        <f t="shared" si="731"/>
        <v/>
      </c>
      <c r="E4425" s="14" t="str">
        <f t="shared" si="732"/>
        <v/>
      </c>
      <c r="F4425" s="3">
        <f t="shared" si="729"/>
        <v>8</v>
      </c>
      <c r="G4425" s="3" t="str">
        <f t="shared" si="734"/>
        <v/>
      </c>
      <c r="H4425" s="3">
        <f t="shared" si="730"/>
        <v>0</v>
      </c>
      <c r="I4425" s="3" t="str">
        <f t="shared" si="735"/>
        <v/>
      </c>
      <c r="K4425" s="3">
        <f t="shared" ref="K4425:K4488" si="736">IF(X4425=$AA$6,K4424+1,K4424)</f>
        <v>61</v>
      </c>
      <c r="L4425" s="3" t="str">
        <f t="shared" ref="L4425:L4488" si="737">IF(K4425&lt;&gt;K4424,CONCATENATE($AA$4,K4425),"")</f>
        <v/>
      </c>
      <c r="N4425" s="48" t="s">
        <v>52</v>
      </c>
      <c r="O4425" s="57">
        <f t="shared" si="728"/>
        <v>1</v>
      </c>
      <c r="P4425" s="36"/>
      <c r="Q4425"/>
      <c r="R4425" s="37"/>
      <c r="S4425" s="185"/>
      <c r="T4425" s="62" t="str">
        <f>IF(N4425&lt;&gt;"Choose Race",VLOOKUP(Q4425,'Riders Names'!A$2:B$582,2,FALSE),"")</f>
        <v/>
      </c>
      <c r="U4425" s="45" t="str">
        <f>IF(P4425&gt;0,VLOOKUP(Q4425,'Riders Names'!A$2:B$582,1,FALSE),"")</f>
        <v/>
      </c>
      <c r="X4425" s="7" t="str">
        <f>IF('My Races'!$H$2="All",Q4425,CONCATENATE(Q4425,N4425))</f>
        <v>Choose Race</v>
      </c>
    </row>
    <row r="4426" spans="1:24" hidden="1" x14ac:dyDescent="0.2">
      <c r="A4426" s="73" t="str">
        <f t="shared" si="733"/>
        <v/>
      </c>
      <c r="B4426" s="3" t="str">
        <f t="shared" si="731"/>
        <v/>
      </c>
      <c r="E4426" s="14" t="str">
        <f t="shared" si="732"/>
        <v/>
      </c>
      <c r="F4426" s="3">
        <f t="shared" si="729"/>
        <v>8</v>
      </c>
      <c r="G4426" s="3" t="str">
        <f t="shared" si="734"/>
        <v/>
      </c>
      <c r="H4426" s="3">
        <f t="shared" si="730"/>
        <v>0</v>
      </c>
      <c r="I4426" s="3" t="str">
        <f t="shared" si="735"/>
        <v/>
      </c>
      <c r="K4426" s="3">
        <f t="shared" si="736"/>
        <v>61</v>
      </c>
      <c r="L4426" s="3" t="str">
        <f t="shared" si="737"/>
        <v/>
      </c>
      <c r="N4426" s="48" t="s">
        <v>52</v>
      </c>
      <c r="O4426" s="57">
        <f t="shared" si="728"/>
        <v>1</v>
      </c>
      <c r="P4426" s="36"/>
      <c r="Q4426"/>
      <c r="R4426" s="37"/>
      <c r="S4426" s="185"/>
      <c r="T4426" s="62" t="str">
        <f>IF(N4426&lt;&gt;"Choose Race",VLOOKUP(Q4426,'Riders Names'!A$2:B$582,2,FALSE),"")</f>
        <v/>
      </c>
      <c r="U4426" s="45" t="str">
        <f>IF(P4426&gt;0,VLOOKUP(Q4426,'Riders Names'!A$2:B$582,1,FALSE),"")</f>
        <v/>
      </c>
      <c r="X4426" s="7" t="str">
        <f>IF('My Races'!$H$2="All",Q4426,CONCATENATE(Q4426,N4426))</f>
        <v>Choose Race</v>
      </c>
    </row>
    <row r="4427" spans="1:24" hidden="1" x14ac:dyDescent="0.2">
      <c r="A4427" s="73" t="str">
        <f t="shared" si="733"/>
        <v/>
      </c>
      <c r="B4427" s="3" t="str">
        <f t="shared" si="731"/>
        <v/>
      </c>
      <c r="E4427" s="14" t="str">
        <f t="shared" si="732"/>
        <v/>
      </c>
      <c r="F4427" s="3">
        <f t="shared" si="729"/>
        <v>8</v>
      </c>
      <c r="G4427" s="3" t="str">
        <f t="shared" si="734"/>
        <v/>
      </c>
      <c r="H4427" s="3">
        <f t="shared" si="730"/>
        <v>0</v>
      </c>
      <c r="I4427" s="3" t="str">
        <f t="shared" si="735"/>
        <v/>
      </c>
      <c r="K4427" s="3">
        <f t="shared" si="736"/>
        <v>61</v>
      </c>
      <c r="L4427" s="3" t="str">
        <f t="shared" si="737"/>
        <v/>
      </c>
      <c r="N4427" s="48" t="s">
        <v>52</v>
      </c>
      <c r="O4427" s="57">
        <f t="shared" si="728"/>
        <v>1</v>
      </c>
      <c r="P4427" s="36"/>
      <c r="Q4427"/>
      <c r="R4427" s="37"/>
      <c r="S4427" s="185"/>
      <c r="T4427" s="62" t="str">
        <f>IF(N4427&lt;&gt;"Choose Race",VLOOKUP(Q4427,'Riders Names'!A$2:B$582,2,FALSE),"")</f>
        <v/>
      </c>
      <c r="U4427" s="45" t="str">
        <f>IF(P4427&gt;0,VLOOKUP(Q4427,'Riders Names'!A$2:B$582,1,FALSE),"")</f>
        <v/>
      </c>
      <c r="X4427" s="7" t="str">
        <f>IF('My Races'!$H$2="All",Q4427,CONCATENATE(Q4427,N4427))</f>
        <v>Choose Race</v>
      </c>
    </row>
    <row r="4428" spans="1:24" hidden="1" x14ac:dyDescent="0.2">
      <c r="A4428" s="73" t="str">
        <f t="shared" si="733"/>
        <v/>
      </c>
      <c r="B4428" s="3" t="str">
        <f t="shared" si="731"/>
        <v/>
      </c>
      <c r="E4428" s="14" t="str">
        <f t="shared" si="732"/>
        <v/>
      </c>
      <c r="F4428" s="3">
        <f t="shared" si="729"/>
        <v>8</v>
      </c>
      <c r="G4428" s="3" t="str">
        <f t="shared" si="734"/>
        <v/>
      </c>
      <c r="H4428" s="3">
        <f t="shared" si="730"/>
        <v>0</v>
      </c>
      <c r="I4428" s="3" t="str">
        <f t="shared" si="735"/>
        <v/>
      </c>
      <c r="K4428" s="3">
        <f t="shared" si="736"/>
        <v>61</v>
      </c>
      <c r="L4428" s="3" t="str">
        <f t="shared" si="737"/>
        <v/>
      </c>
      <c r="N4428" s="48" t="s">
        <v>52</v>
      </c>
      <c r="O4428" s="57">
        <f t="shared" si="728"/>
        <v>1</v>
      </c>
      <c r="P4428" s="36"/>
      <c r="Q4428"/>
      <c r="R4428" s="37"/>
      <c r="S4428" s="185"/>
      <c r="T4428" s="62" t="str">
        <f>IF(N4428&lt;&gt;"Choose Race",VLOOKUP(Q4428,'Riders Names'!A$2:B$582,2,FALSE),"")</f>
        <v/>
      </c>
      <c r="U4428" s="45" t="str">
        <f>IF(P4428&gt;0,VLOOKUP(Q4428,'Riders Names'!A$2:B$582,1,FALSE),"")</f>
        <v/>
      </c>
      <c r="X4428" s="7" t="str">
        <f>IF('My Races'!$H$2="All",Q4428,CONCATENATE(Q4428,N4428))</f>
        <v>Choose Race</v>
      </c>
    </row>
    <row r="4429" spans="1:24" hidden="1" x14ac:dyDescent="0.2">
      <c r="A4429" s="73" t="str">
        <f t="shared" si="733"/>
        <v/>
      </c>
      <c r="B4429" s="3" t="str">
        <f t="shared" si="731"/>
        <v/>
      </c>
      <c r="E4429" s="14" t="str">
        <f t="shared" si="732"/>
        <v/>
      </c>
      <c r="F4429" s="3">
        <f t="shared" si="729"/>
        <v>8</v>
      </c>
      <c r="G4429" s="3" t="str">
        <f t="shared" si="734"/>
        <v/>
      </c>
      <c r="H4429" s="3">
        <f t="shared" si="730"/>
        <v>0</v>
      </c>
      <c r="I4429" s="3" t="str">
        <f t="shared" si="735"/>
        <v/>
      </c>
      <c r="K4429" s="3">
        <f t="shared" si="736"/>
        <v>61</v>
      </c>
      <c r="L4429" s="3" t="str">
        <f t="shared" si="737"/>
        <v/>
      </c>
      <c r="N4429" s="48" t="s">
        <v>52</v>
      </c>
      <c r="O4429" s="57">
        <f t="shared" si="728"/>
        <v>1</v>
      </c>
      <c r="P4429" s="36"/>
      <c r="Q4429"/>
      <c r="R4429" s="37"/>
      <c r="S4429" s="185"/>
      <c r="T4429" s="62" t="str">
        <f>IF(N4429&lt;&gt;"Choose Race",VLOOKUP(Q4429,'Riders Names'!A$2:B$582,2,FALSE),"")</f>
        <v/>
      </c>
      <c r="U4429" s="45" t="str">
        <f>IF(P4429&gt;0,VLOOKUP(Q4429,'Riders Names'!A$2:B$582,1,FALSE),"")</f>
        <v/>
      </c>
      <c r="X4429" s="7" t="str">
        <f>IF('My Races'!$H$2="All",Q4429,CONCATENATE(Q4429,N4429))</f>
        <v>Choose Race</v>
      </c>
    </row>
    <row r="4430" spans="1:24" hidden="1" x14ac:dyDescent="0.2">
      <c r="A4430" s="73" t="str">
        <f t="shared" si="733"/>
        <v/>
      </c>
      <c r="B4430" s="3" t="str">
        <f t="shared" si="731"/>
        <v/>
      </c>
      <c r="E4430" s="14" t="str">
        <f t="shared" si="732"/>
        <v/>
      </c>
      <c r="F4430" s="3">
        <f t="shared" si="729"/>
        <v>8</v>
      </c>
      <c r="G4430" s="3" t="str">
        <f t="shared" si="734"/>
        <v/>
      </c>
      <c r="H4430" s="3">
        <f t="shared" si="730"/>
        <v>0</v>
      </c>
      <c r="I4430" s="3" t="str">
        <f t="shared" si="735"/>
        <v/>
      </c>
      <c r="K4430" s="3">
        <f t="shared" si="736"/>
        <v>61</v>
      </c>
      <c r="L4430" s="3" t="str">
        <f t="shared" si="737"/>
        <v/>
      </c>
      <c r="N4430" s="48" t="s">
        <v>52</v>
      </c>
      <c r="O4430" s="57">
        <f t="shared" si="728"/>
        <v>1</v>
      </c>
      <c r="P4430" s="36"/>
      <c r="Q4430"/>
      <c r="R4430" s="37"/>
      <c r="S4430" s="185"/>
      <c r="T4430" s="62" t="str">
        <f>IF(N4430&lt;&gt;"Choose Race",VLOOKUP(Q4430,'Riders Names'!A$2:B$582,2,FALSE),"")</f>
        <v/>
      </c>
      <c r="U4430" s="45" t="str">
        <f>IF(P4430&gt;0,VLOOKUP(Q4430,'Riders Names'!A$2:B$582,1,FALSE),"")</f>
        <v/>
      </c>
      <c r="X4430" s="7" t="str">
        <f>IF('My Races'!$H$2="All",Q4430,CONCATENATE(Q4430,N4430))</f>
        <v>Choose Race</v>
      </c>
    </row>
    <row r="4431" spans="1:24" hidden="1" x14ac:dyDescent="0.2">
      <c r="A4431" s="73" t="str">
        <f t="shared" si="733"/>
        <v/>
      </c>
      <c r="B4431" s="3" t="str">
        <f t="shared" si="731"/>
        <v/>
      </c>
      <c r="E4431" s="14" t="str">
        <f t="shared" si="732"/>
        <v/>
      </c>
      <c r="F4431" s="3">
        <f t="shared" si="729"/>
        <v>8</v>
      </c>
      <c r="G4431" s="3" t="str">
        <f t="shared" si="734"/>
        <v/>
      </c>
      <c r="H4431" s="3">
        <f t="shared" si="730"/>
        <v>0</v>
      </c>
      <c r="I4431" s="3" t="str">
        <f t="shared" si="735"/>
        <v/>
      </c>
      <c r="K4431" s="3">
        <f t="shared" si="736"/>
        <v>61</v>
      </c>
      <c r="L4431" s="3" t="str">
        <f t="shared" si="737"/>
        <v/>
      </c>
      <c r="N4431" s="48" t="s">
        <v>52</v>
      </c>
      <c r="O4431" s="57">
        <f t="shared" si="728"/>
        <v>1</v>
      </c>
      <c r="P4431" s="36"/>
      <c r="Q4431"/>
      <c r="R4431" s="37"/>
      <c r="S4431" s="185"/>
      <c r="T4431" s="62" t="str">
        <f>IF(N4431&lt;&gt;"Choose Race",VLOOKUP(Q4431,'Riders Names'!A$2:B$582,2,FALSE),"")</f>
        <v/>
      </c>
      <c r="U4431" s="45" t="str">
        <f>IF(P4431&gt;0,VLOOKUP(Q4431,'Riders Names'!A$2:B$582,1,FALSE),"")</f>
        <v/>
      </c>
      <c r="X4431" s="7" t="str">
        <f>IF('My Races'!$H$2="All",Q4431,CONCATENATE(Q4431,N4431))</f>
        <v>Choose Race</v>
      </c>
    </row>
    <row r="4432" spans="1:24" hidden="1" x14ac:dyDescent="0.2">
      <c r="A4432" s="73" t="str">
        <f t="shared" si="733"/>
        <v/>
      </c>
      <c r="B4432" s="3" t="str">
        <f t="shared" si="731"/>
        <v/>
      </c>
      <c r="E4432" s="14" t="str">
        <f t="shared" si="732"/>
        <v/>
      </c>
      <c r="F4432" s="3">
        <f t="shared" si="729"/>
        <v>8</v>
      </c>
      <c r="G4432" s="3" t="str">
        <f t="shared" si="734"/>
        <v/>
      </c>
      <c r="H4432" s="3">
        <f t="shared" si="730"/>
        <v>0</v>
      </c>
      <c r="I4432" s="3" t="str">
        <f t="shared" si="735"/>
        <v/>
      </c>
      <c r="K4432" s="3">
        <f t="shared" si="736"/>
        <v>61</v>
      </c>
      <c r="L4432" s="3" t="str">
        <f t="shared" si="737"/>
        <v/>
      </c>
      <c r="N4432" s="48" t="s">
        <v>52</v>
      </c>
      <c r="O4432" s="57">
        <f t="shared" ref="O4432:O4495" si="738">IF(AND(N4432&lt;&gt;"Choose Race",N4432=N4431),O4431+1,1)</f>
        <v>1</v>
      </c>
      <c r="P4432" s="36"/>
      <c r="Q4432"/>
      <c r="R4432" s="37"/>
      <c r="S4432" s="185"/>
      <c r="T4432" s="62" t="str">
        <f>IF(N4432&lt;&gt;"Choose Race",VLOOKUP(Q4432,'Riders Names'!A$2:B$582,2,FALSE),"")</f>
        <v/>
      </c>
      <c r="U4432" s="45" t="str">
        <f>IF(P4432&gt;0,VLOOKUP(Q4432,'Riders Names'!A$2:B$582,1,FALSE),"")</f>
        <v/>
      </c>
      <c r="X4432" s="7" t="str">
        <f>IF('My Races'!$H$2="All",Q4432,CONCATENATE(Q4432,N4432))</f>
        <v>Choose Race</v>
      </c>
    </row>
    <row r="4433" spans="1:24" hidden="1" x14ac:dyDescent="0.2">
      <c r="A4433" s="73" t="str">
        <f t="shared" si="733"/>
        <v/>
      </c>
      <c r="B4433" s="3" t="str">
        <f t="shared" si="731"/>
        <v/>
      </c>
      <c r="E4433" s="14" t="str">
        <f t="shared" si="732"/>
        <v/>
      </c>
      <c r="F4433" s="3">
        <f t="shared" si="729"/>
        <v>8</v>
      </c>
      <c r="G4433" s="3" t="str">
        <f t="shared" si="734"/>
        <v/>
      </c>
      <c r="H4433" s="3">
        <f t="shared" si="730"/>
        <v>0</v>
      </c>
      <c r="I4433" s="3" t="str">
        <f t="shared" si="735"/>
        <v/>
      </c>
      <c r="K4433" s="3">
        <f t="shared" si="736"/>
        <v>61</v>
      </c>
      <c r="L4433" s="3" t="str">
        <f t="shared" si="737"/>
        <v/>
      </c>
      <c r="N4433" s="48" t="s">
        <v>52</v>
      </c>
      <c r="O4433" s="57">
        <f t="shared" si="738"/>
        <v>1</v>
      </c>
      <c r="P4433" s="36"/>
      <c r="Q4433"/>
      <c r="R4433" s="37"/>
      <c r="S4433" s="185"/>
      <c r="T4433" s="62" t="str">
        <f>IF(N4433&lt;&gt;"Choose Race",VLOOKUP(Q4433,'Riders Names'!A$2:B$582,2,FALSE),"")</f>
        <v/>
      </c>
      <c r="U4433" s="45" t="str">
        <f>IF(P4433&gt;0,VLOOKUP(Q4433,'Riders Names'!A$2:B$582,1,FALSE),"")</f>
        <v/>
      </c>
      <c r="X4433" s="7" t="str">
        <f>IF('My Races'!$H$2="All",Q4433,CONCATENATE(Q4433,N4433))</f>
        <v>Choose Race</v>
      </c>
    </row>
    <row r="4434" spans="1:24" hidden="1" x14ac:dyDescent="0.2">
      <c r="A4434" s="73" t="str">
        <f t="shared" si="733"/>
        <v/>
      </c>
      <c r="B4434" s="3" t="str">
        <f t="shared" si="731"/>
        <v/>
      </c>
      <c r="E4434" s="14" t="str">
        <f t="shared" si="732"/>
        <v/>
      </c>
      <c r="F4434" s="3">
        <f t="shared" si="729"/>
        <v>8</v>
      </c>
      <c r="G4434" s="3" t="str">
        <f t="shared" si="734"/>
        <v/>
      </c>
      <c r="H4434" s="3">
        <f t="shared" si="730"/>
        <v>0</v>
      </c>
      <c r="I4434" s="3" t="str">
        <f t="shared" si="735"/>
        <v/>
      </c>
      <c r="K4434" s="3">
        <f t="shared" si="736"/>
        <v>61</v>
      </c>
      <c r="L4434" s="3" t="str">
        <f t="shared" si="737"/>
        <v/>
      </c>
      <c r="N4434" s="48" t="s">
        <v>52</v>
      </c>
      <c r="O4434" s="57">
        <f t="shared" si="738"/>
        <v>1</v>
      </c>
      <c r="P4434" s="36"/>
      <c r="Q4434"/>
      <c r="R4434" s="37"/>
      <c r="S4434" s="185"/>
      <c r="T4434" s="62" t="str">
        <f>IF(N4434&lt;&gt;"Choose Race",VLOOKUP(Q4434,'Riders Names'!A$2:B$582,2,FALSE),"")</f>
        <v/>
      </c>
      <c r="U4434" s="45" t="str">
        <f>IF(P4434&gt;0,VLOOKUP(Q4434,'Riders Names'!A$2:B$582,1,FALSE),"")</f>
        <v/>
      </c>
      <c r="X4434" s="7" t="str">
        <f>IF('My Races'!$H$2="All",Q4434,CONCATENATE(Q4434,N4434))</f>
        <v>Choose Race</v>
      </c>
    </row>
    <row r="4435" spans="1:24" hidden="1" x14ac:dyDescent="0.2">
      <c r="A4435" s="73" t="str">
        <f t="shared" si="733"/>
        <v/>
      </c>
      <c r="B4435" s="3" t="str">
        <f t="shared" si="731"/>
        <v/>
      </c>
      <c r="E4435" s="14" t="str">
        <f t="shared" si="732"/>
        <v/>
      </c>
      <c r="F4435" s="3">
        <f t="shared" ref="F4435:F4498" si="739">IF(AND(E4435&lt;&gt;"",E4434&lt;&gt;E4435),F4434+1,F4434)</f>
        <v>8</v>
      </c>
      <c r="G4435" s="3" t="str">
        <f t="shared" si="734"/>
        <v/>
      </c>
      <c r="H4435" s="3">
        <f t="shared" si="730"/>
        <v>0</v>
      </c>
      <c r="I4435" s="3" t="str">
        <f t="shared" si="735"/>
        <v/>
      </c>
      <c r="K4435" s="3">
        <f t="shared" si="736"/>
        <v>61</v>
      </c>
      <c r="L4435" s="3" t="str">
        <f t="shared" si="737"/>
        <v/>
      </c>
      <c r="N4435" s="48" t="s">
        <v>52</v>
      </c>
      <c r="O4435" s="57">
        <f t="shared" si="738"/>
        <v>1</v>
      </c>
      <c r="P4435" s="36"/>
      <c r="Q4435"/>
      <c r="R4435" s="37"/>
      <c r="S4435" s="185"/>
      <c r="T4435" s="62" t="str">
        <f>IF(N4435&lt;&gt;"Choose Race",VLOOKUP(Q4435,'Riders Names'!A$2:B$582,2,FALSE),"")</f>
        <v/>
      </c>
      <c r="U4435" s="45" t="str">
        <f>IF(P4435&gt;0,VLOOKUP(Q4435,'Riders Names'!A$2:B$582,1,FALSE),"")</f>
        <v/>
      </c>
      <c r="X4435" s="7" t="str">
        <f>IF('My Races'!$H$2="All",Q4435,CONCATENATE(Q4435,N4435))</f>
        <v>Choose Race</v>
      </c>
    </row>
    <row r="4436" spans="1:24" hidden="1" x14ac:dyDescent="0.2">
      <c r="A4436" s="73" t="str">
        <f t="shared" si="733"/>
        <v/>
      </c>
      <c r="B4436" s="3" t="str">
        <f t="shared" si="731"/>
        <v/>
      </c>
      <c r="E4436" s="14" t="str">
        <f t="shared" si="732"/>
        <v/>
      </c>
      <c r="F4436" s="3">
        <f t="shared" si="739"/>
        <v>8</v>
      </c>
      <c r="G4436" s="3" t="str">
        <f t="shared" si="734"/>
        <v/>
      </c>
      <c r="H4436" s="3">
        <f t="shared" si="730"/>
        <v>0</v>
      </c>
      <c r="I4436" s="3" t="str">
        <f t="shared" si="735"/>
        <v/>
      </c>
      <c r="K4436" s="3">
        <f t="shared" si="736"/>
        <v>61</v>
      </c>
      <c r="L4436" s="3" t="str">
        <f t="shared" si="737"/>
        <v/>
      </c>
      <c r="N4436" s="48" t="s">
        <v>52</v>
      </c>
      <c r="O4436" s="57">
        <f t="shared" si="738"/>
        <v>1</v>
      </c>
      <c r="P4436" s="36"/>
      <c r="Q4436"/>
      <c r="R4436" s="37"/>
      <c r="S4436" s="185"/>
      <c r="T4436" s="62" t="str">
        <f>IF(N4436&lt;&gt;"Choose Race",VLOOKUP(Q4436,'Riders Names'!A$2:B$582,2,FALSE),"")</f>
        <v/>
      </c>
      <c r="U4436" s="45" t="str">
        <f>IF(P4436&gt;0,VLOOKUP(Q4436,'Riders Names'!A$2:B$582,1,FALSE),"")</f>
        <v/>
      </c>
      <c r="X4436" s="7" t="str">
        <f>IF('My Races'!$H$2="All",Q4436,CONCATENATE(Q4436,N4436))</f>
        <v>Choose Race</v>
      </c>
    </row>
    <row r="4437" spans="1:24" hidden="1" x14ac:dyDescent="0.2">
      <c r="A4437" s="73" t="str">
        <f t="shared" si="733"/>
        <v/>
      </c>
      <c r="B4437" s="3" t="str">
        <f t="shared" si="731"/>
        <v/>
      </c>
      <c r="E4437" s="14" t="str">
        <f t="shared" si="732"/>
        <v/>
      </c>
      <c r="F4437" s="3">
        <f t="shared" si="739"/>
        <v>8</v>
      </c>
      <c r="G4437" s="3" t="str">
        <f t="shared" si="734"/>
        <v/>
      </c>
      <c r="H4437" s="3">
        <f t="shared" si="730"/>
        <v>0</v>
      </c>
      <c r="I4437" s="3" t="str">
        <f t="shared" si="735"/>
        <v/>
      </c>
      <c r="K4437" s="3">
        <f t="shared" si="736"/>
        <v>61</v>
      </c>
      <c r="L4437" s="3" t="str">
        <f t="shared" si="737"/>
        <v/>
      </c>
      <c r="N4437" s="48" t="s">
        <v>52</v>
      </c>
      <c r="O4437" s="57">
        <f t="shared" si="738"/>
        <v>1</v>
      </c>
      <c r="P4437" s="36"/>
      <c r="Q4437"/>
      <c r="R4437" s="37"/>
      <c r="S4437" s="185"/>
      <c r="T4437" s="62" t="str">
        <f>IF(N4437&lt;&gt;"Choose Race",VLOOKUP(Q4437,'Riders Names'!A$2:B$582,2,FALSE),"")</f>
        <v/>
      </c>
      <c r="U4437" s="45" t="str">
        <f>IF(P4437&gt;0,VLOOKUP(Q4437,'Riders Names'!A$2:B$582,1,FALSE),"")</f>
        <v/>
      </c>
      <c r="X4437" s="7" t="str">
        <f>IF('My Races'!$H$2="All",Q4437,CONCATENATE(Q4437,N4437))</f>
        <v>Choose Race</v>
      </c>
    </row>
    <row r="4438" spans="1:24" hidden="1" x14ac:dyDescent="0.2">
      <c r="A4438" s="73" t="str">
        <f t="shared" si="733"/>
        <v/>
      </c>
      <c r="B4438" s="3" t="str">
        <f t="shared" si="731"/>
        <v/>
      </c>
      <c r="E4438" s="14" t="str">
        <f t="shared" si="732"/>
        <v/>
      </c>
      <c r="F4438" s="3">
        <f t="shared" si="739"/>
        <v>8</v>
      </c>
      <c r="G4438" s="3" t="str">
        <f t="shared" si="734"/>
        <v/>
      </c>
      <c r="H4438" s="3">
        <f t="shared" si="730"/>
        <v>0</v>
      </c>
      <c r="I4438" s="3" t="str">
        <f t="shared" si="735"/>
        <v/>
      </c>
      <c r="K4438" s="3">
        <f t="shared" si="736"/>
        <v>61</v>
      </c>
      <c r="L4438" s="3" t="str">
        <f t="shared" si="737"/>
        <v/>
      </c>
      <c r="N4438" s="48" t="s">
        <v>52</v>
      </c>
      <c r="O4438" s="57">
        <f t="shared" si="738"/>
        <v>1</v>
      </c>
      <c r="P4438" s="36"/>
      <c r="Q4438"/>
      <c r="R4438" s="37"/>
      <c r="S4438" s="185"/>
      <c r="T4438" s="62" t="str">
        <f>IF(N4438&lt;&gt;"Choose Race",VLOOKUP(Q4438,'Riders Names'!A$2:B$582,2,FALSE),"")</f>
        <v/>
      </c>
      <c r="U4438" s="45" t="str">
        <f>IF(P4438&gt;0,VLOOKUP(Q4438,'Riders Names'!A$2:B$582,1,FALSE),"")</f>
        <v/>
      </c>
      <c r="X4438" s="7" t="str">
        <f>IF('My Races'!$H$2="All",Q4438,CONCATENATE(Q4438,N4438))</f>
        <v>Choose Race</v>
      </c>
    </row>
    <row r="4439" spans="1:24" hidden="1" x14ac:dyDescent="0.2">
      <c r="A4439" s="73" t="str">
        <f t="shared" si="733"/>
        <v/>
      </c>
      <c r="B4439" s="3" t="str">
        <f t="shared" si="731"/>
        <v/>
      </c>
      <c r="E4439" s="14" t="str">
        <f t="shared" si="732"/>
        <v/>
      </c>
      <c r="F4439" s="3">
        <f t="shared" si="739"/>
        <v>8</v>
      </c>
      <c r="G4439" s="3" t="str">
        <f t="shared" si="734"/>
        <v/>
      </c>
      <c r="H4439" s="3">
        <f t="shared" si="730"/>
        <v>0</v>
      </c>
      <c r="I4439" s="3" t="str">
        <f t="shared" si="735"/>
        <v/>
      </c>
      <c r="K4439" s="3">
        <f t="shared" si="736"/>
        <v>61</v>
      </c>
      <c r="L4439" s="3" t="str">
        <f t="shared" si="737"/>
        <v/>
      </c>
      <c r="N4439" s="48" t="s">
        <v>52</v>
      </c>
      <c r="O4439" s="57">
        <f t="shared" si="738"/>
        <v>1</v>
      </c>
      <c r="P4439" s="36"/>
      <c r="Q4439"/>
      <c r="R4439" s="37"/>
      <c r="S4439" s="185"/>
      <c r="T4439" s="62" t="str">
        <f>IF(N4439&lt;&gt;"Choose Race",VLOOKUP(Q4439,'Riders Names'!A$2:B$582,2,FALSE),"")</f>
        <v/>
      </c>
      <c r="U4439" s="45" t="str">
        <f>IF(P4439&gt;0,VLOOKUP(Q4439,'Riders Names'!A$2:B$582,1,FALSE),"")</f>
        <v/>
      </c>
      <c r="X4439" s="7" t="str">
        <f>IF('My Races'!$H$2="All",Q4439,CONCATENATE(Q4439,N4439))</f>
        <v>Choose Race</v>
      </c>
    </row>
    <row r="4440" spans="1:24" hidden="1" x14ac:dyDescent="0.2">
      <c r="A4440" s="73" t="str">
        <f t="shared" si="733"/>
        <v/>
      </c>
      <c r="B4440" s="3" t="str">
        <f t="shared" si="731"/>
        <v/>
      </c>
      <c r="E4440" s="14" t="str">
        <f t="shared" si="732"/>
        <v/>
      </c>
      <c r="F4440" s="3">
        <f t="shared" si="739"/>
        <v>8</v>
      </c>
      <c r="G4440" s="3" t="str">
        <f t="shared" si="734"/>
        <v/>
      </c>
      <c r="H4440" s="3">
        <f t="shared" si="730"/>
        <v>0</v>
      </c>
      <c r="I4440" s="3" t="str">
        <f t="shared" si="735"/>
        <v/>
      </c>
      <c r="K4440" s="3">
        <f t="shared" si="736"/>
        <v>61</v>
      </c>
      <c r="L4440" s="3" t="str">
        <f t="shared" si="737"/>
        <v/>
      </c>
      <c r="N4440" s="48" t="s">
        <v>52</v>
      </c>
      <c r="O4440" s="57">
        <f t="shared" si="738"/>
        <v>1</v>
      </c>
      <c r="P4440" s="36"/>
      <c r="Q4440"/>
      <c r="R4440" s="37"/>
      <c r="S4440" s="185"/>
      <c r="T4440" s="62" t="str">
        <f>IF(N4440&lt;&gt;"Choose Race",VLOOKUP(Q4440,'Riders Names'!A$2:B$582,2,FALSE),"")</f>
        <v/>
      </c>
      <c r="U4440" s="45" t="str">
        <f>IF(P4440&gt;0,VLOOKUP(Q4440,'Riders Names'!A$2:B$582,1,FALSE),"")</f>
        <v/>
      </c>
      <c r="X4440" s="7" t="str">
        <f>IF('My Races'!$H$2="All",Q4440,CONCATENATE(Q4440,N4440))</f>
        <v>Choose Race</v>
      </c>
    </row>
    <row r="4441" spans="1:24" hidden="1" x14ac:dyDescent="0.2">
      <c r="A4441" s="73" t="str">
        <f t="shared" si="733"/>
        <v/>
      </c>
      <c r="B4441" s="3" t="str">
        <f t="shared" si="731"/>
        <v/>
      </c>
      <c r="E4441" s="14" t="str">
        <f t="shared" si="732"/>
        <v/>
      </c>
      <c r="F4441" s="3">
        <f t="shared" si="739"/>
        <v>8</v>
      </c>
      <c r="G4441" s="3" t="str">
        <f t="shared" si="734"/>
        <v/>
      </c>
      <c r="H4441" s="3">
        <f t="shared" si="730"/>
        <v>0</v>
      </c>
      <c r="I4441" s="3" t="str">
        <f t="shared" si="735"/>
        <v/>
      </c>
      <c r="K4441" s="3">
        <f t="shared" si="736"/>
        <v>61</v>
      </c>
      <c r="L4441" s="3" t="str">
        <f t="shared" si="737"/>
        <v/>
      </c>
      <c r="N4441" s="48" t="s">
        <v>52</v>
      </c>
      <c r="O4441" s="57">
        <f t="shared" si="738"/>
        <v>1</v>
      </c>
      <c r="P4441" s="36"/>
      <c r="Q4441"/>
      <c r="R4441" s="37"/>
      <c r="S4441" s="185"/>
      <c r="T4441" s="62" t="str">
        <f>IF(N4441&lt;&gt;"Choose Race",VLOOKUP(Q4441,'Riders Names'!A$2:B$582,2,FALSE),"")</f>
        <v/>
      </c>
      <c r="U4441" s="45" t="str">
        <f>IF(P4441&gt;0,VLOOKUP(Q4441,'Riders Names'!A$2:B$582,1,FALSE),"")</f>
        <v/>
      </c>
      <c r="X4441" s="7" t="str">
        <f>IF('My Races'!$H$2="All",Q4441,CONCATENATE(Q4441,N4441))</f>
        <v>Choose Race</v>
      </c>
    </row>
    <row r="4442" spans="1:24" hidden="1" x14ac:dyDescent="0.2">
      <c r="A4442" s="73" t="str">
        <f t="shared" si="733"/>
        <v/>
      </c>
      <c r="B4442" s="3" t="str">
        <f t="shared" si="731"/>
        <v/>
      </c>
      <c r="E4442" s="14" t="str">
        <f t="shared" si="732"/>
        <v/>
      </c>
      <c r="F4442" s="3">
        <f t="shared" si="739"/>
        <v>8</v>
      </c>
      <c r="G4442" s="3" t="str">
        <f t="shared" si="734"/>
        <v/>
      </c>
      <c r="H4442" s="3">
        <f t="shared" si="730"/>
        <v>0</v>
      </c>
      <c r="I4442" s="3" t="str">
        <f t="shared" si="735"/>
        <v/>
      </c>
      <c r="K4442" s="3">
        <f t="shared" si="736"/>
        <v>61</v>
      </c>
      <c r="L4442" s="3" t="str">
        <f t="shared" si="737"/>
        <v/>
      </c>
      <c r="N4442" s="48" t="s">
        <v>52</v>
      </c>
      <c r="O4442" s="57">
        <f t="shared" si="738"/>
        <v>1</v>
      </c>
      <c r="P4442" s="36"/>
      <c r="Q4442"/>
      <c r="R4442" s="37"/>
      <c r="S4442" s="185"/>
      <c r="T4442" s="62" t="str">
        <f>IF(N4442&lt;&gt;"Choose Race",VLOOKUP(Q4442,'Riders Names'!A$2:B$582,2,FALSE),"")</f>
        <v/>
      </c>
      <c r="U4442" s="45" t="str">
        <f>IF(P4442&gt;0,VLOOKUP(Q4442,'Riders Names'!A$2:B$582,1,FALSE),"")</f>
        <v/>
      </c>
      <c r="X4442" s="7" t="str">
        <f>IF('My Races'!$H$2="All",Q4442,CONCATENATE(Q4442,N4442))</f>
        <v>Choose Race</v>
      </c>
    </row>
    <row r="4443" spans="1:24" hidden="1" x14ac:dyDescent="0.2">
      <c r="A4443" s="73" t="str">
        <f t="shared" si="733"/>
        <v/>
      </c>
      <c r="B4443" s="3" t="str">
        <f t="shared" si="731"/>
        <v/>
      </c>
      <c r="E4443" s="14" t="str">
        <f t="shared" si="732"/>
        <v/>
      </c>
      <c r="F4443" s="3">
        <f t="shared" si="739"/>
        <v>8</v>
      </c>
      <c r="G4443" s="3" t="str">
        <f t="shared" si="734"/>
        <v/>
      </c>
      <c r="H4443" s="3">
        <f t="shared" si="730"/>
        <v>0</v>
      </c>
      <c r="I4443" s="3" t="str">
        <f t="shared" si="735"/>
        <v/>
      </c>
      <c r="K4443" s="3">
        <f t="shared" si="736"/>
        <v>61</v>
      </c>
      <c r="L4443" s="3" t="str">
        <f t="shared" si="737"/>
        <v/>
      </c>
      <c r="N4443" s="48" t="s">
        <v>52</v>
      </c>
      <c r="O4443" s="57">
        <f t="shared" si="738"/>
        <v>1</v>
      </c>
      <c r="P4443" s="36"/>
      <c r="Q4443"/>
      <c r="R4443" s="37"/>
      <c r="S4443" s="185"/>
      <c r="T4443" s="62" t="str">
        <f>IF(N4443&lt;&gt;"Choose Race",VLOOKUP(Q4443,'Riders Names'!A$2:B$582,2,FALSE),"")</f>
        <v/>
      </c>
      <c r="U4443" s="45" t="str">
        <f>IF(P4443&gt;0,VLOOKUP(Q4443,'Riders Names'!A$2:B$582,1,FALSE),"")</f>
        <v/>
      </c>
      <c r="X4443" s="7" t="str">
        <f>IF('My Races'!$H$2="All",Q4443,CONCATENATE(Q4443,N4443))</f>
        <v>Choose Race</v>
      </c>
    </row>
    <row r="4444" spans="1:24" hidden="1" x14ac:dyDescent="0.2">
      <c r="A4444" s="73" t="str">
        <f t="shared" si="733"/>
        <v/>
      </c>
      <c r="B4444" s="3" t="str">
        <f t="shared" si="731"/>
        <v/>
      </c>
      <c r="E4444" s="14" t="str">
        <f t="shared" si="732"/>
        <v/>
      </c>
      <c r="F4444" s="3">
        <f t="shared" si="739"/>
        <v>8</v>
      </c>
      <c r="G4444" s="3" t="str">
        <f t="shared" si="734"/>
        <v/>
      </c>
      <c r="H4444" s="3">
        <f t="shared" si="730"/>
        <v>0</v>
      </c>
      <c r="I4444" s="3" t="str">
        <f t="shared" si="735"/>
        <v/>
      </c>
      <c r="K4444" s="3">
        <f t="shared" si="736"/>
        <v>61</v>
      </c>
      <c r="L4444" s="3" t="str">
        <f t="shared" si="737"/>
        <v/>
      </c>
      <c r="N4444" s="48" t="s">
        <v>52</v>
      </c>
      <c r="O4444" s="57">
        <f t="shared" si="738"/>
        <v>1</v>
      </c>
      <c r="P4444" s="36"/>
      <c r="Q4444"/>
      <c r="R4444" s="37"/>
      <c r="S4444" s="185"/>
      <c r="T4444" s="62" t="str">
        <f>IF(N4444&lt;&gt;"Choose Race",VLOOKUP(Q4444,'Riders Names'!A$2:B$582,2,FALSE),"")</f>
        <v/>
      </c>
      <c r="U4444" s="45" t="str">
        <f>IF(P4444&gt;0,VLOOKUP(Q4444,'Riders Names'!A$2:B$582,1,FALSE),"")</f>
        <v/>
      </c>
      <c r="X4444" s="7" t="str">
        <f>IF('My Races'!$H$2="All",Q4444,CONCATENATE(Q4444,N4444))</f>
        <v>Choose Race</v>
      </c>
    </row>
    <row r="4445" spans="1:24" hidden="1" x14ac:dyDescent="0.2">
      <c r="A4445" s="73" t="str">
        <f t="shared" si="733"/>
        <v/>
      </c>
      <c r="B4445" s="3" t="str">
        <f t="shared" si="731"/>
        <v/>
      </c>
      <c r="E4445" s="14" t="str">
        <f t="shared" si="732"/>
        <v/>
      </c>
      <c r="F4445" s="3">
        <f t="shared" si="739"/>
        <v>8</v>
      </c>
      <c r="G4445" s="3" t="str">
        <f t="shared" si="734"/>
        <v/>
      </c>
      <c r="H4445" s="3">
        <f t="shared" si="730"/>
        <v>0</v>
      </c>
      <c r="I4445" s="3" t="str">
        <f t="shared" si="735"/>
        <v/>
      </c>
      <c r="K4445" s="3">
        <f t="shared" si="736"/>
        <v>61</v>
      </c>
      <c r="L4445" s="3" t="str">
        <f t="shared" si="737"/>
        <v/>
      </c>
      <c r="N4445" s="48" t="s">
        <v>52</v>
      </c>
      <c r="O4445" s="57">
        <f t="shared" si="738"/>
        <v>1</v>
      </c>
      <c r="P4445" s="36"/>
      <c r="Q4445"/>
      <c r="R4445" s="37"/>
      <c r="S4445" s="185"/>
      <c r="T4445" s="62" t="str">
        <f>IF(N4445&lt;&gt;"Choose Race",VLOOKUP(Q4445,'Riders Names'!A$2:B$582,2,FALSE),"")</f>
        <v/>
      </c>
      <c r="U4445" s="45" t="str">
        <f>IF(P4445&gt;0,VLOOKUP(Q4445,'Riders Names'!A$2:B$582,1,FALSE),"")</f>
        <v/>
      </c>
      <c r="X4445" s="7" t="str">
        <f>IF('My Races'!$H$2="All",Q4445,CONCATENATE(Q4445,N4445))</f>
        <v>Choose Race</v>
      </c>
    </row>
    <row r="4446" spans="1:24" hidden="1" x14ac:dyDescent="0.2">
      <c r="A4446" s="73" t="str">
        <f t="shared" si="733"/>
        <v/>
      </c>
      <c r="B4446" s="3" t="str">
        <f t="shared" si="731"/>
        <v/>
      </c>
      <c r="E4446" s="14" t="str">
        <f t="shared" si="732"/>
        <v/>
      </c>
      <c r="F4446" s="3">
        <f t="shared" si="739"/>
        <v>8</v>
      </c>
      <c r="G4446" s="3" t="str">
        <f t="shared" si="734"/>
        <v/>
      </c>
      <c r="H4446" s="3">
        <f t="shared" si="730"/>
        <v>0</v>
      </c>
      <c r="I4446" s="3" t="str">
        <f t="shared" si="735"/>
        <v/>
      </c>
      <c r="K4446" s="3">
        <f t="shared" si="736"/>
        <v>61</v>
      </c>
      <c r="L4446" s="3" t="str">
        <f t="shared" si="737"/>
        <v/>
      </c>
      <c r="N4446" s="48" t="s">
        <v>52</v>
      </c>
      <c r="O4446" s="57">
        <f t="shared" si="738"/>
        <v>1</v>
      </c>
      <c r="P4446" s="36"/>
      <c r="Q4446"/>
      <c r="R4446" s="37"/>
      <c r="S4446" s="185"/>
      <c r="T4446" s="62" t="str">
        <f>IF(N4446&lt;&gt;"Choose Race",VLOOKUP(Q4446,'Riders Names'!A$2:B$582,2,FALSE),"")</f>
        <v/>
      </c>
      <c r="U4446" s="45" t="str">
        <f>IF(P4446&gt;0,VLOOKUP(Q4446,'Riders Names'!A$2:B$582,1,FALSE),"")</f>
        <v/>
      </c>
      <c r="X4446" s="7" t="str">
        <f>IF('My Races'!$H$2="All",Q4446,CONCATENATE(Q4446,N4446))</f>
        <v>Choose Race</v>
      </c>
    </row>
    <row r="4447" spans="1:24" hidden="1" x14ac:dyDescent="0.2">
      <c r="A4447" s="73" t="str">
        <f t="shared" si="733"/>
        <v/>
      </c>
      <c r="B4447" s="3" t="str">
        <f t="shared" si="731"/>
        <v/>
      </c>
      <c r="E4447" s="14" t="str">
        <f t="shared" si="732"/>
        <v/>
      </c>
      <c r="F4447" s="3">
        <f t="shared" si="739"/>
        <v>8</v>
      </c>
      <c r="G4447" s="3" t="str">
        <f t="shared" si="734"/>
        <v/>
      </c>
      <c r="H4447" s="3">
        <f t="shared" si="730"/>
        <v>0</v>
      </c>
      <c r="I4447" s="3" t="str">
        <f t="shared" si="735"/>
        <v/>
      </c>
      <c r="K4447" s="3">
        <f t="shared" si="736"/>
        <v>61</v>
      </c>
      <c r="L4447" s="3" t="str">
        <f t="shared" si="737"/>
        <v/>
      </c>
      <c r="N4447" s="48" t="s">
        <v>52</v>
      </c>
      <c r="O4447" s="57">
        <f t="shared" si="738"/>
        <v>1</v>
      </c>
      <c r="P4447" s="36"/>
      <c r="Q4447"/>
      <c r="R4447" s="37"/>
      <c r="S4447" s="185"/>
      <c r="T4447" s="62" t="str">
        <f>IF(N4447&lt;&gt;"Choose Race",VLOOKUP(Q4447,'Riders Names'!A$2:B$582,2,FALSE),"")</f>
        <v/>
      </c>
      <c r="U4447" s="45" t="str">
        <f>IF(P4447&gt;0,VLOOKUP(Q4447,'Riders Names'!A$2:B$582,1,FALSE),"")</f>
        <v/>
      </c>
      <c r="X4447" s="7" t="str">
        <f>IF('My Races'!$H$2="All",Q4447,CONCATENATE(Q4447,N4447))</f>
        <v>Choose Race</v>
      </c>
    </row>
    <row r="4448" spans="1:24" hidden="1" x14ac:dyDescent="0.2">
      <c r="A4448" s="73" t="str">
        <f t="shared" si="733"/>
        <v/>
      </c>
      <c r="B4448" s="3" t="str">
        <f t="shared" si="731"/>
        <v/>
      </c>
      <c r="E4448" s="14" t="str">
        <f t="shared" si="732"/>
        <v/>
      </c>
      <c r="F4448" s="3">
        <f t="shared" si="739"/>
        <v>8</v>
      </c>
      <c r="G4448" s="3" t="str">
        <f t="shared" si="734"/>
        <v/>
      </c>
      <c r="H4448" s="3">
        <f t="shared" si="730"/>
        <v>0</v>
      </c>
      <c r="I4448" s="3" t="str">
        <f t="shared" si="735"/>
        <v/>
      </c>
      <c r="K4448" s="3">
        <f t="shared" si="736"/>
        <v>61</v>
      </c>
      <c r="L4448" s="3" t="str">
        <f t="shared" si="737"/>
        <v/>
      </c>
      <c r="N4448" s="48" t="s">
        <v>52</v>
      </c>
      <c r="O4448" s="57">
        <f t="shared" si="738"/>
        <v>1</v>
      </c>
      <c r="P4448" s="36"/>
      <c r="Q4448"/>
      <c r="R4448" s="37"/>
      <c r="S4448" s="185"/>
      <c r="T4448" s="62" t="str">
        <f>IF(N4448&lt;&gt;"Choose Race",VLOOKUP(Q4448,'Riders Names'!A$2:B$582,2,FALSE),"")</f>
        <v/>
      </c>
      <c r="U4448" s="45" t="str">
        <f>IF(P4448&gt;0,VLOOKUP(Q4448,'Riders Names'!A$2:B$582,1,FALSE),"")</f>
        <v/>
      </c>
      <c r="X4448" s="7" t="str">
        <f>IF('My Races'!$H$2="All",Q4448,CONCATENATE(Q4448,N4448))</f>
        <v>Choose Race</v>
      </c>
    </row>
    <row r="4449" spans="1:24" hidden="1" x14ac:dyDescent="0.2">
      <c r="A4449" s="73" t="str">
        <f t="shared" si="733"/>
        <v/>
      </c>
      <c r="B4449" s="3" t="str">
        <f t="shared" si="731"/>
        <v/>
      </c>
      <c r="E4449" s="14" t="str">
        <f t="shared" si="732"/>
        <v/>
      </c>
      <c r="F4449" s="3">
        <f t="shared" si="739"/>
        <v>8</v>
      </c>
      <c r="G4449" s="3" t="str">
        <f t="shared" si="734"/>
        <v/>
      </c>
      <c r="H4449" s="3">
        <f t="shared" si="730"/>
        <v>0</v>
      </c>
      <c r="I4449" s="3" t="str">
        <f t="shared" si="735"/>
        <v/>
      </c>
      <c r="K4449" s="3">
        <f t="shared" si="736"/>
        <v>61</v>
      </c>
      <c r="L4449" s="3" t="str">
        <f t="shared" si="737"/>
        <v/>
      </c>
      <c r="N4449" s="48" t="s">
        <v>52</v>
      </c>
      <c r="O4449" s="57">
        <f t="shared" si="738"/>
        <v>1</v>
      </c>
      <c r="P4449" s="36"/>
      <c r="Q4449"/>
      <c r="R4449" s="37"/>
      <c r="S4449" s="185"/>
      <c r="T4449" s="62" t="str">
        <f>IF(N4449&lt;&gt;"Choose Race",VLOOKUP(Q4449,'Riders Names'!A$2:B$582,2,FALSE),"")</f>
        <v/>
      </c>
      <c r="U4449" s="45" t="str">
        <f>IF(P4449&gt;0,VLOOKUP(Q4449,'Riders Names'!A$2:B$582,1,FALSE),"")</f>
        <v/>
      </c>
      <c r="X4449" s="7" t="str">
        <f>IF('My Races'!$H$2="All",Q4449,CONCATENATE(Q4449,N4449))</f>
        <v>Choose Race</v>
      </c>
    </row>
    <row r="4450" spans="1:24" hidden="1" x14ac:dyDescent="0.2">
      <c r="A4450" s="73" t="str">
        <f t="shared" si="733"/>
        <v/>
      </c>
      <c r="B4450" s="3" t="str">
        <f t="shared" si="731"/>
        <v/>
      </c>
      <c r="E4450" s="14" t="str">
        <f t="shared" si="732"/>
        <v/>
      </c>
      <c r="F4450" s="3">
        <f t="shared" si="739"/>
        <v>8</v>
      </c>
      <c r="G4450" s="3" t="str">
        <f t="shared" si="734"/>
        <v/>
      </c>
      <c r="H4450" s="3">
        <f t="shared" si="730"/>
        <v>0</v>
      </c>
      <c r="I4450" s="3" t="str">
        <f t="shared" si="735"/>
        <v/>
      </c>
      <c r="K4450" s="3">
        <f t="shared" si="736"/>
        <v>61</v>
      </c>
      <c r="L4450" s="3" t="str">
        <f t="shared" si="737"/>
        <v/>
      </c>
      <c r="N4450" s="48" t="s">
        <v>52</v>
      </c>
      <c r="O4450" s="57">
        <f t="shared" si="738"/>
        <v>1</v>
      </c>
      <c r="P4450" s="36"/>
      <c r="Q4450"/>
      <c r="R4450" s="37"/>
      <c r="S4450" s="185"/>
      <c r="T4450" s="62" t="str">
        <f>IF(N4450&lt;&gt;"Choose Race",VLOOKUP(Q4450,'Riders Names'!A$2:B$582,2,FALSE),"")</f>
        <v/>
      </c>
      <c r="U4450" s="45" t="str">
        <f>IF(P4450&gt;0,VLOOKUP(Q4450,'Riders Names'!A$2:B$582,1,FALSE),"")</f>
        <v/>
      </c>
      <c r="X4450" s="7" t="str">
        <f>IF('My Races'!$H$2="All",Q4450,CONCATENATE(Q4450,N4450))</f>
        <v>Choose Race</v>
      </c>
    </row>
    <row r="4451" spans="1:24" hidden="1" x14ac:dyDescent="0.2">
      <c r="A4451" s="73" t="str">
        <f t="shared" si="733"/>
        <v/>
      </c>
      <c r="B4451" s="3" t="str">
        <f t="shared" si="731"/>
        <v/>
      </c>
      <c r="E4451" s="14" t="str">
        <f t="shared" si="732"/>
        <v/>
      </c>
      <c r="F4451" s="3">
        <f t="shared" si="739"/>
        <v>8</v>
      </c>
      <c r="G4451" s="3" t="str">
        <f t="shared" si="734"/>
        <v/>
      </c>
      <c r="H4451" s="3">
        <f t="shared" ref="H4451:H4514" si="740">IF(AND(N4451=$AA$11,P4451=$AE$11),H4450+1,H4450)</f>
        <v>0</v>
      </c>
      <c r="I4451" s="3" t="str">
        <f t="shared" si="735"/>
        <v/>
      </c>
      <c r="K4451" s="3">
        <f t="shared" si="736"/>
        <v>61</v>
      </c>
      <c r="L4451" s="3" t="str">
        <f t="shared" si="737"/>
        <v/>
      </c>
      <c r="N4451" s="48" t="s">
        <v>52</v>
      </c>
      <c r="O4451" s="57">
        <f t="shared" si="738"/>
        <v>1</v>
      </c>
      <c r="P4451" s="36"/>
      <c r="Q4451"/>
      <c r="R4451" s="37"/>
      <c r="S4451" s="185"/>
      <c r="T4451" s="62" t="str">
        <f>IF(N4451&lt;&gt;"Choose Race",VLOOKUP(Q4451,'Riders Names'!A$2:B$582,2,FALSE),"")</f>
        <v/>
      </c>
      <c r="U4451" s="45" t="str">
        <f>IF(P4451&gt;0,VLOOKUP(Q4451,'Riders Names'!A$2:B$582,1,FALSE),"")</f>
        <v/>
      </c>
      <c r="X4451" s="7" t="str">
        <f>IF('My Races'!$H$2="All",Q4451,CONCATENATE(Q4451,N4451))</f>
        <v>Choose Race</v>
      </c>
    </row>
    <row r="4452" spans="1:24" hidden="1" x14ac:dyDescent="0.2">
      <c r="A4452" s="73" t="str">
        <f t="shared" si="733"/>
        <v/>
      </c>
      <c r="B4452" s="3" t="str">
        <f t="shared" si="731"/>
        <v/>
      </c>
      <c r="E4452" s="14" t="str">
        <f t="shared" si="732"/>
        <v/>
      </c>
      <c r="F4452" s="3">
        <f t="shared" si="739"/>
        <v>8</v>
      </c>
      <c r="G4452" s="3" t="str">
        <f t="shared" si="734"/>
        <v/>
      </c>
      <c r="H4452" s="3">
        <f t="shared" si="740"/>
        <v>0</v>
      </c>
      <c r="I4452" s="3" t="str">
        <f t="shared" si="735"/>
        <v/>
      </c>
      <c r="K4452" s="3">
        <f t="shared" si="736"/>
        <v>61</v>
      </c>
      <c r="L4452" s="3" t="str">
        <f t="shared" si="737"/>
        <v/>
      </c>
      <c r="N4452" s="48" t="s">
        <v>52</v>
      </c>
      <c r="O4452" s="57">
        <f t="shared" si="738"/>
        <v>1</v>
      </c>
      <c r="P4452" s="36"/>
      <c r="Q4452"/>
      <c r="R4452" s="37"/>
      <c r="S4452" s="185"/>
      <c r="T4452" s="62" t="str">
        <f>IF(N4452&lt;&gt;"Choose Race",VLOOKUP(Q4452,'Riders Names'!A$2:B$582,2,FALSE),"")</f>
        <v/>
      </c>
      <c r="U4452" s="45" t="str">
        <f>IF(P4452&gt;0,VLOOKUP(Q4452,'Riders Names'!A$2:B$582,1,FALSE),"")</f>
        <v/>
      </c>
      <c r="X4452" s="7" t="str">
        <f>IF('My Races'!$H$2="All",Q4452,CONCATENATE(Q4452,N4452))</f>
        <v>Choose Race</v>
      </c>
    </row>
    <row r="4453" spans="1:24" hidden="1" x14ac:dyDescent="0.2">
      <c r="A4453" s="73" t="str">
        <f t="shared" si="733"/>
        <v/>
      </c>
      <c r="B4453" s="3" t="str">
        <f t="shared" si="731"/>
        <v/>
      </c>
      <c r="E4453" s="14" t="str">
        <f t="shared" si="732"/>
        <v/>
      </c>
      <c r="F4453" s="3">
        <f t="shared" si="739"/>
        <v>8</v>
      </c>
      <c r="G4453" s="3" t="str">
        <f t="shared" si="734"/>
        <v/>
      </c>
      <c r="H4453" s="3">
        <f t="shared" si="740"/>
        <v>0</v>
      </c>
      <c r="I4453" s="3" t="str">
        <f t="shared" si="735"/>
        <v/>
      </c>
      <c r="K4453" s="3">
        <f t="shared" si="736"/>
        <v>61</v>
      </c>
      <c r="L4453" s="3" t="str">
        <f t="shared" si="737"/>
        <v/>
      </c>
      <c r="N4453" s="48" t="s">
        <v>52</v>
      </c>
      <c r="O4453" s="57">
        <f t="shared" si="738"/>
        <v>1</v>
      </c>
      <c r="P4453" s="36"/>
      <c r="Q4453"/>
      <c r="R4453" s="37"/>
      <c r="S4453" s="185"/>
      <c r="T4453" s="62" t="str">
        <f>IF(N4453&lt;&gt;"Choose Race",VLOOKUP(Q4453,'Riders Names'!A$2:B$582,2,FALSE),"")</f>
        <v/>
      </c>
      <c r="U4453" s="45" t="str">
        <f>IF(P4453&gt;0,VLOOKUP(Q4453,'Riders Names'!A$2:B$582,1,FALSE),"")</f>
        <v/>
      </c>
      <c r="X4453" s="7" t="str">
        <f>IF('My Races'!$H$2="All",Q4453,CONCATENATE(Q4453,N4453))</f>
        <v>Choose Race</v>
      </c>
    </row>
    <row r="4454" spans="1:24" hidden="1" x14ac:dyDescent="0.2">
      <c r="A4454" s="73" t="str">
        <f t="shared" si="733"/>
        <v/>
      </c>
      <c r="B4454" s="3" t="str">
        <f t="shared" si="731"/>
        <v/>
      </c>
      <c r="E4454" s="14" t="str">
        <f t="shared" si="732"/>
        <v/>
      </c>
      <c r="F4454" s="3">
        <f t="shared" si="739"/>
        <v>8</v>
      </c>
      <c r="G4454" s="3" t="str">
        <f t="shared" si="734"/>
        <v/>
      </c>
      <c r="H4454" s="3">
        <f t="shared" si="740"/>
        <v>0</v>
      </c>
      <c r="I4454" s="3" t="str">
        <f t="shared" si="735"/>
        <v/>
      </c>
      <c r="K4454" s="3">
        <f t="shared" si="736"/>
        <v>61</v>
      </c>
      <c r="L4454" s="3" t="str">
        <f t="shared" si="737"/>
        <v/>
      </c>
      <c r="N4454" s="48" t="s">
        <v>52</v>
      </c>
      <c r="O4454" s="57">
        <f t="shared" si="738"/>
        <v>1</v>
      </c>
      <c r="P4454" s="36"/>
      <c r="Q4454"/>
      <c r="R4454" s="37"/>
      <c r="S4454" s="185"/>
      <c r="T4454" s="62" t="str">
        <f>IF(N4454&lt;&gt;"Choose Race",VLOOKUP(Q4454,'Riders Names'!A$2:B$582,2,FALSE),"")</f>
        <v/>
      </c>
      <c r="U4454" s="45" t="str">
        <f>IF(P4454&gt;0,VLOOKUP(Q4454,'Riders Names'!A$2:B$582,1,FALSE),"")</f>
        <v/>
      </c>
      <c r="X4454" s="7" t="str">
        <f>IF('My Races'!$H$2="All",Q4454,CONCATENATE(Q4454,N4454))</f>
        <v>Choose Race</v>
      </c>
    </row>
    <row r="4455" spans="1:24" hidden="1" x14ac:dyDescent="0.2">
      <c r="A4455" s="73" t="str">
        <f t="shared" si="733"/>
        <v/>
      </c>
      <c r="B4455" s="3" t="str">
        <f t="shared" si="731"/>
        <v/>
      </c>
      <c r="E4455" s="14" t="str">
        <f t="shared" si="732"/>
        <v/>
      </c>
      <c r="F4455" s="3">
        <f t="shared" si="739"/>
        <v>8</v>
      </c>
      <c r="G4455" s="3" t="str">
        <f t="shared" si="734"/>
        <v/>
      </c>
      <c r="H4455" s="3">
        <f t="shared" si="740"/>
        <v>0</v>
      </c>
      <c r="I4455" s="3" t="str">
        <f t="shared" si="735"/>
        <v/>
      </c>
      <c r="K4455" s="3">
        <f t="shared" si="736"/>
        <v>61</v>
      </c>
      <c r="L4455" s="3" t="str">
        <f t="shared" si="737"/>
        <v/>
      </c>
      <c r="N4455" s="48" t="s">
        <v>52</v>
      </c>
      <c r="O4455" s="57">
        <f t="shared" si="738"/>
        <v>1</v>
      </c>
      <c r="P4455" s="36"/>
      <c r="Q4455"/>
      <c r="R4455" s="37"/>
      <c r="S4455" s="185"/>
      <c r="T4455" s="62" t="str">
        <f>IF(N4455&lt;&gt;"Choose Race",VLOOKUP(Q4455,'Riders Names'!A$2:B$582,2,FALSE),"")</f>
        <v/>
      </c>
      <c r="U4455" s="45" t="str">
        <f>IF(P4455&gt;0,VLOOKUP(Q4455,'Riders Names'!A$2:B$582,1,FALSE),"")</f>
        <v/>
      </c>
      <c r="X4455" s="7" t="str">
        <f>IF('My Races'!$H$2="All",Q4455,CONCATENATE(Q4455,N4455))</f>
        <v>Choose Race</v>
      </c>
    </row>
    <row r="4456" spans="1:24" hidden="1" x14ac:dyDescent="0.2">
      <c r="A4456" s="73" t="str">
        <f t="shared" si="733"/>
        <v/>
      </c>
      <c r="B4456" s="3" t="str">
        <f t="shared" si="731"/>
        <v/>
      </c>
      <c r="E4456" s="14" t="str">
        <f t="shared" si="732"/>
        <v/>
      </c>
      <c r="F4456" s="3">
        <f t="shared" si="739"/>
        <v>8</v>
      </c>
      <c r="G4456" s="3" t="str">
        <f t="shared" si="734"/>
        <v/>
      </c>
      <c r="H4456" s="3">
        <f t="shared" si="740"/>
        <v>0</v>
      </c>
      <c r="I4456" s="3" t="str">
        <f t="shared" si="735"/>
        <v/>
      </c>
      <c r="K4456" s="3">
        <f t="shared" si="736"/>
        <v>61</v>
      </c>
      <c r="L4456" s="3" t="str">
        <f t="shared" si="737"/>
        <v/>
      </c>
      <c r="N4456" s="48" t="s">
        <v>52</v>
      </c>
      <c r="O4456" s="57">
        <f t="shared" si="738"/>
        <v>1</v>
      </c>
      <c r="P4456" s="36"/>
      <c r="Q4456"/>
      <c r="R4456" s="37"/>
      <c r="S4456" s="185"/>
      <c r="T4456" s="62" t="str">
        <f>IF(N4456&lt;&gt;"Choose Race",VLOOKUP(Q4456,'Riders Names'!A$2:B$582,2,FALSE),"")</f>
        <v/>
      </c>
      <c r="U4456" s="45" t="str">
        <f>IF(P4456&gt;0,VLOOKUP(Q4456,'Riders Names'!A$2:B$582,1,FALSE),"")</f>
        <v/>
      </c>
      <c r="X4456" s="7" t="str">
        <f>IF('My Races'!$H$2="All",Q4456,CONCATENATE(Q4456,N4456))</f>
        <v>Choose Race</v>
      </c>
    </row>
    <row r="4457" spans="1:24" hidden="1" x14ac:dyDescent="0.2">
      <c r="A4457" s="73" t="str">
        <f t="shared" si="733"/>
        <v/>
      </c>
      <c r="B4457" s="3" t="str">
        <f t="shared" si="731"/>
        <v/>
      </c>
      <c r="E4457" s="14" t="str">
        <f t="shared" si="732"/>
        <v/>
      </c>
      <c r="F4457" s="3">
        <f t="shared" si="739"/>
        <v>8</v>
      </c>
      <c r="G4457" s="3" t="str">
        <f t="shared" si="734"/>
        <v/>
      </c>
      <c r="H4457" s="3">
        <f t="shared" si="740"/>
        <v>0</v>
      </c>
      <c r="I4457" s="3" t="str">
        <f t="shared" si="735"/>
        <v/>
      </c>
      <c r="K4457" s="3">
        <f t="shared" si="736"/>
        <v>61</v>
      </c>
      <c r="L4457" s="3" t="str">
        <f t="shared" si="737"/>
        <v/>
      </c>
      <c r="N4457" s="48" t="s">
        <v>52</v>
      </c>
      <c r="O4457" s="57">
        <f t="shared" si="738"/>
        <v>1</v>
      </c>
      <c r="P4457" s="36"/>
      <c r="Q4457"/>
      <c r="R4457" s="37"/>
      <c r="S4457" s="185"/>
      <c r="T4457" s="62" t="str">
        <f>IF(N4457&lt;&gt;"Choose Race",VLOOKUP(Q4457,'Riders Names'!A$2:B$582,2,FALSE),"")</f>
        <v/>
      </c>
      <c r="U4457" s="45" t="str">
        <f>IF(P4457&gt;0,VLOOKUP(Q4457,'Riders Names'!A$2:B$582,1,FALSE),"")</f>
        <v/>
      </c>
      <c r="X4457" s="7" t="str">
        <f>IF('My Races'!$H$2="All",Q4457,CONCATENATE(Q4457,N4457))</f>
        <v>Choose Race</v>
      </c>
    </row>
    <row r="4458" spans="1:24" hidden="1" x14ac:dyDescent="0.2">
      <c r="A4458" s="73" t="str">
        <f t="shared" si="733"/>
        <v/>
      </c>
      <c r="B4458" s="3" t="str">
        <f t="shared" si="731"/>
        <v/>
      </c>
      <c r="E4458" s="14" t="str">
        <f t="shared" si="732"/>
        <v/>
      </c>
      <c r="F4458" s="3">
        <f t="shared" si="739"/>
        <v>8</v>
      </c>
      <c r="G4458" s="3" t="str">
        <f t="shared" si="734"/>
        <v/>
      </c>
      <c r="H4458" s="3">
        <f t="shared" si="740"/>
        <v>0</v>
      </c>
      <c r="I4458" s="3" t="str">
        <f t="shared" si="735"/>
        <v/>
      </c>
      <c r="K4458" s="3">
        <f t="shared" si="736"/>
        <v>61</v>
      </c>
      <c r="L4458" s="3" t="str">
        <f t="shared" si="737"/>
        <v/>
      </c>
      <c r="N4458" s="48" t="s">
        <v>52</v>
      </c>
      <c r="O4458" s="57">
        <f t="shared" si="738"/>
        <v>1</v>
      </c>
      <c r="P4458" s="36"/>
      <c r="Q4458"/>
      <c r="R4458" s="37"/>
      <c r="S4458" s="185"/>
      <c r="T4458" s="62" t="str">
        <f>IF(N4458&lt;&gt;"Choose Race",VLOOKUP(Q4458,'Riders Names'!A$2:B$582,2,FALSE),"")</f>
        <v/>
      </c>
      <c r="U4458" s="45" t="str">
        <f>IF(P4458&gt;0,VLOOKUP(Q4458,'Riders Names'!A$2:B$582,1,FALSE),"")</f>
        <v/>
      </c>
      <c r="X4458" s="7" t="str">
        <f>IF('My Races'!$H$2="All",Q4458,CONCATENATE(Q4458,N4458))</f>
        <v>Choose Race</v>
      </c>
    </row>
    <row r="4459" spans="1:24" hidden="1" x14ac:dyDescent="0.2">
      <c r="A4459" s="73" t="str">
        <f t="shared" si="733"/>
        <v/>
      </c>
      <c r="B4459" s="3" t="str">
        <f t="shared" si="731"/>
        <v/>
      </c>
      <c r="E4459" s="14" t="str">
        <f t="shared" si="732"/>
        <v/>
      </c>
      <c r="F4459" s="3">
        <f t="shared" si="739"/>
        <v>8</v>
      </c>
      <c r="G4459" s="3" t="str">
        <f t="shared" si="734"/>
        <v/>
      </c>
      <c r="H4459" s="3">
        <f t="shared" si="740"/>
        <v>0</v>
      </c>
      <c r="I4459" s="3" t="str">
        <f t="shared" si="735"/>
        <v/>
      </c>
      <c r="K4459" s="3">
        <f t="shared" si="736"/>
        <v>61</v>
      </c>
      <c r="L4459" s="3" t="str">
        <f t="shared" si="737"/>
        <v/>
      </c>
      <c r="N4459" s="48" t="s">
        <v>52</v>
      </c>
      <c r="O4459" s="57">
        <f t="shared" si="738"/>
        <v>1</v>
      </c>
      <c r="P4459" s="36"/>
      <c r="Q4459"/>
      <c r="R4459" s="37"/>
      <c r="S4459" s="185"/>
      <c r="T4459" s="62" t="str">
        <f>IF(N4459&lt;&gt;"Choose Race",VLOOKUP(Q4459,'Riders Names'!A$2:B$582,2,FALSE),"")</f>
        <v/>
      </c>
      <c r="U4459" s="45" t="str">
        <f>IF(P4459&gt;0,VLOOKUP(Q4459,'Riders Names'!A$2:B$582,1,FALSE),"")</f>
        <v/>
      </c>
      <c r="X4459" s="7" t="str">
        <f>IF('My Races'!$H$2="All",Q4459,CONCATENATE(Q4459,N4459))</f>
        <v>Choose Race</v>
      </c>
    </row>
    <row r="4460" spans="1:24" hidden="1" x14ac:dyDescent="0.2">
      <c r="A4460" s="73" t="str">
        <f t="shared" si="733"/>
        <v/>
      </c>
      <c r="B4460" s="3" t="str">
        <f t="shared" si="731"/>
        <v/>
      </c>
      <c r="E4460" s="14" t="str">
        <f t="shared" si="732"/>
        <v/>
      </c>
      <c r="F4460" s="3">
        <f t="shared" si="739"/>
        <v>8</v>
      </c>
      <c r="G4460" s="3" t="str">
        <f t="shared" si="734"/>
        <v/>
      </c>
      <c r="H4460" s="3">
        <f t="shared" si="740"/>
        <v>0</v>
      </c>
      <c r="I4460" s="3" t="str">
        <f t="shared" si="735"/>
        <v/>
      </c>
      <c r="K4460" s="3">
        <f t="shared" si="736"/>
        <v>61</v>
      </c>
      <c r="L4460" s="3" t="str">
        <f t="shared" si="737"/>
        <v/>
      </c>
      <c r="N4460" s="48" t="s">
        <v>52</v>
      </c>
      <c r="O4460" s="57">
        <f t="shared" si="738"/>
        <v>1</v>
      </c>
      <c r="P4460" s="36"/>
      <c r="Q4460"/>
      <c r="R4460" s="37"/>
      <c r="S4460" s="185"/>
      <c r="T4460" s="62" t="str">
        <f>IF(N4460&lt;&gt;"Choose Race",VLOOKUP(Q4460,'Riders Names'!A$2:B$582,2,FALSE),"")</f>
        <v/>
      </c>
      <c r="U4460" s="45" t="str">
        <f>IF(P4460&gt;0,VLOOKUP(Q4460,'Riders Names'!A$2:B$582,1,FALSE),"")</f>
        <v/>
      </c>
      <c r="X4460" s="7" t="str">
        <f>IF('My Races'!$H$2="All",Q4460,CONCATENATE(Q4460,N4460))</f>
        <v>Choose Race</v>
      </c>
    </row>
    <row r="4461" spans="1:24" hidden="1" x14ac:dyDescent="0.2">
      <c r="A4461" s="73" t="str">
        <f t="shared" si="733"/>
        <v/>
      </c>
      <c r="B4461" s="3" t="str">
        <f t="shared" si="731"/>
        <v/>
      </c>
      <c r="E4461" s="14" t="str">
        <f t="shared" si="732"/>
        <v/>
      </c>
      <c r="F4461" s="3">
        <f t="shared" si="739"/>
        <v>8</v>
      </c>
      <c r="G4461" s="3" t="str">
        <f t="shared" si="734"/>
        <v/>
      </c>
      <c r="H4461" s="3">
        <f t="shared" si="740"/>
        <v>0</v>
      </c>
      <c r="I4461" s="3" t="str">
        <f t="shared" si="735"/>
        <v/>
      </c>
      <c r="K4461" s="3">
        <f t="shared" si="736"/>
        <v>61</v>
      </c>
      <c r="L4461" s="3" t="str">
        <f t="shared" si="737"/>
        <v/>
      </c>
      <c r="N4461" s="48" t="s">
        <v>52</v>
      </c>
      <c r="O4461" s="57">
        <f t="shared" si="738"/>
        <v>1</v>
      </c>
      <c r="P4461" s="36"/>
      <c r="Q4461"/>
      <c r="R4461" s="37"/>
      <c r="S4461" s="185"/>
      <c r="T4461" s="62" t="str">
        <f>IF(N4461&lt;&gt;"Choose Race",VLOOKUP(Q4461,'Riders Names'!A$2:B$582,2,FALSE),"")</f>
        <v/>
      </c>
      <c r="U4461" s="45" t="str">
        <f>IF(P4461&gt;0,VLOOKUP(Q4461,'Riders Names'!A$2:B$582,1,FALSE),"")</f>
        <v/>
      </c>
      <c r="X4461" s="7" t="str">
        <f>IF('My Races'!$H$2="All",Q4461,CONCATENATE(Q4461,N4461))</f>
        <v>Choose Race</v>
      </c>
    </row>
    <row r="4462" spans="1:24" hidden="1" x14ac:dyDescent="0.2">
      <c r="A4462" s="73" t="str">
        <f t="shared" si="733"/>
        <v/>
      </c>
      <c r="B4462" s="3" t="str">
        <f t="shared" si="731"/>
        <v/>
      </c>
      <c r="E4462" s="14" t="str">
        <f t="shared" si="732"/>
        <v/>
      </c>
      <c r="F4462" s="3">
        <f t="shared" si="739"/>
        <v>8</v>
      </c>
      <c r="G4462" s="3" t="str">
        <f t="shared" si="734"/>
        <v/>
      </c>
      <c r="H4462" s="3">
        <f t="shared" si="740"/>
        <v>0</v>
      </c>
      <c r="I4462" s="3" t="str">
        <f t="shared" si="735"/>
        <v/>
      </c>
      <c r="K4462" s="3">
        <f t="shared" si="736"/>
        <v>61</v>
      </c>
      <c r="L4462" s="3" t="str">
        <f t="shared" si="737"/>
        <v/>
      </c>
      <c r="N4462" s="48" t="s">
        <v>52</v>
      </c>
      <c r="O4462" s="57">
        <f t="shared" si="738"/>
        <v>1</v>
      </c>
      <c r="P4462" s="36"/>
      <c r="Q4462"/>
      <c r="R4462" s="37"/>
      <c r="S4462" s="185"/>
      <c r="T4462" s="62" t="str">
        <f>IF(N4462&lt;&gt;"Choose Race",VLOOKUP(Q4462,'Riders Names'!A$2:B$582,2,FALSE),"")</f>
        <v/>
      </c>
      <c r="U4462" s="45" t="str">
        <f>IF(P4462&gt;0,VLOOKUP(Q4462,'Riders Names'!A$2:B$582,1,FALSE),"")</f>
        <v/>
      </c>
      <c r="X4462" s="7" t="str">
        <f>IF('My Races'!$H$2="All",Q4462,CONCATENATE(Q4462,N4462))</f>
        <v>Choose Race</v>
      </c>
    </row>
    <row r="4463" spans="1:24" hidden="1" x14ac:dyDescent="0.2">
      <c r="A4463" s="73" t="str">
        <f t="shared" si="733"/>
        <v/>
      </c>
      <c r="B4463" s="3" t="str">
        <f t="shared" si="731"/>
        <v/>
      </c>
      <c r="E4463" s="14" t="str">
        <f t="shared" si="732"/>
        <v/>
      </c>
      <c r="F4463" s="3">
        <f t="shared" si="739"/>
        <v>8</v>
      </c>
      <c r="G4463" s="3" t="str">
        <f t="shared" si="734"/>
        <v/>
      </c>
      <c r="H4463" s="3">
        <f t="shared" si="740"/>
        <v>0</v>
      </c>
      <c r="I4463" s="3" t="str">
        <f t="shared" si="735"/>
        <v/>
      </c>
      <c r="K4463" s="3">
        <f t="shared" si="736"/>
        <v>61</v>
      </c>
      <c r="L4463" s="3" t="str">
        <f t="shared" si="737"/>
        <v/>
      </c>
      <c r="N4463" s="48" t="s">
        <v>52</v>
      </c>
      <c r="O4463" s="57">
        <f t="shared" si="738"/>
        <v>1</v>
      </c>
      <c r="P4463" s="36"/>
      <c r="Q4463"/>
      <c r="R4463" s="37"/>
      <c r="S4463" s="185"/>
      <c r="T4463" s="62" t="str">
        <f>IF(N4463&lt;&gt;"Choose Race",VLOOKUP(Q4463,'Riders Names'!A$2:B$582,2,FALSE),"")</f>
        <v/>
      </c>
      <c r="U4463" s="45" t="str">
        <f>IF(P4463&gt;0,VLOOKUP(Q4463,'Riders Names'!A$2:B$582,1,FALSE),"")</f>
        <v/>
      </c>
      <c r="X4463" s="7" t="str">
        <f>IF('My Races'!$H$2="All",Q4463,CONCATENATE(Q4463,N4463))</f>
        <v>Choose Race</v>
      </c>
    </row>
    <row r="4464" spans="1:24" hidden="1" x14ac:dyDescent="0.2">
      <c r="A4464" s="73" t="str">
        <f t="shared" si="733"/>
        <v/>
      </c>
      <c r="B4464" s="3" t="str">
        <f t="shared" si="731"/>
        <v/>
      </c>
      <c r="E4464" s="14" t="str">
        <f t="shared" si="732"/>
        <v/>
      </c>
      <c r="F4464" s="3">
        <f t="shared" si="739"/>
        <v>8</v>
      </c>
      <c r="G4464" s="3" t="str">
        <f t="shared" si="734"/>
        <v/>
      </c>
      <c r="H4464" s="3">
        <f t="shared" si="740"/>
        <v>0</v>
      </c>
      <c r="I4464" s="3" t="str">
        <f t="shared" si="735"/>
        <v/>
      </c>
      <c r="K4464" s="3">
        <f t="shared" si="736"/>
        <v>61</v>
      </c>
      <c r="L4464" s="3" t="str">
        <f t="shared" si="737"/>
        <v/>
      </c>
      <c r="N4464" s="48" t="s">
        <v>52</v>
      </c>
      <c r="O4464" s="57">
        <f t="shared" si="738"/>
        <v>1</v>
      </c>
      <c r="P4464" s="36"/>
      <c r="Q4464"/>
      <c r="R4464" s="37"/>
      <c r="S4464" s="185"/>
      <c r="T4464" s="62" t="str">
        <f>IF(N4464&lt;&gt;"Choose Race",VLOOKUP(Q4464,'Riders Names'!A$2:B$582,2,FALSE),"")</f>
        <v/>
      </c>
      <c r="U4464" s="45" t="str">
        <f>IF(P4464&gt;0,VLOOKUP(Q4464,'Riders Names'!A$2:B$582,1,FALSE),"")</f>
        <v/>
      </c>
      <c r="X4464" s="7" t="str">
        <f>IF('My Races'!$H$2="All",Q4464,CONCATENATE(Q4464,N4464))</f>
        <v>Choose Race</v>
      </c>
    </row>
    <row r="4465" spans="1:24" hidden="1" x14ac:dyDescent="0.2">
      <c r="A4465" s="73" t="str">
        <f t="shared" si="733"/>
        <v/>
      </c>
      <c r="B4465" s="3" t="str">
        <f t="shared" si="731"/>
        <v/>
      </c>
      <c r="E4465" s="14" t="str">
        <f t="shared" si="732"/>
        <v/>
      </c>
      <c r="F4465" s="3">
        <f t="shared" si="739"/>
        <v>8</v>
      </c>
      <c r="G4465" s="3" t="str">
        <f t="shared" si="734"/>
        <v/>
      </c>
      <c r="H4465" s="3">
        <f t="shared" si="740"/>
        <v>0</v>
      </c>
      <c r="I4465" s="3" t="str">
        <f t="shared" si="735"/>
        <v/>
      </c>
      <c r="K4465" s="3">
        <f t="shared" si="736"/>
        <v>61</v>
      </c>
      <c r="L4465" s="3" t="str">
        <f t="shared" si="737"/>
        <v/>
      </c>
      <c r="N4465" s="48" t="s">
        <v>52</v>
      </c>
      <c r="O4465" s="57">
        <f t="shared" si="738"/>
        <v>1</v>
      </c>
      <c r="P4465" s="36"/>
      <c r="Q4465"/>
      <c r="R4465" s="37"/>
      <c r="S4465" s="185"/>
      <c r="T4465" s="62" t="str">
        <f>IF(N4465&lt;&gt;"Choose Race",VLOOKUP(Q4465,'Riders Names'!A$2:B$582,2,FALSE),"")</f>
        <v/>
      </c>
      <c r="U4465" s="45" t="str">
        <f>IF(P4465&gt;0,VLOOKUP(Q4465,'Riders Names'!A$2:B$582,1,FALSE),"")</f>
        <v/>
      </c>
      <c r="X4465" s="7" t="str">
        <f>IF('My Races'!$H$2="All",Q4465,CONCATENATE(Q4465,N4465))</f>
        <v>Choose Race</v>
      </c>
    </row>
    <row r="4466" spans="1:24" hidden="1" x14ac:dyDescent="0.2">
      <c r="A4466" s="73" t="str">
        <f t="shared" si="733"/>
        <v/>
      </c>
      <c r="B4466" s="3" t="str">
        <f t="shared" si="731"/>
        <v/>
      </c>
      <c r="E4466" s="14" t="str">
        <f t="shared" si="732"/>
        <v/>
      </c>
      <c r="F4466" s="3">
        <f t="shared" si="739"/>
        <v>8</v>
      </c>
      <c r="G4466" s="3" t="str">
        <f t="shared" si="734"/>
        <v/>
      </c>
      <c r="H4466" s="3">
        <f t="shared" si="740"/>
        <v>0</v>
      </c>
      <c r="I4466" s="3" t="str">
        <f t="shared" si="735"/>
        <v/>
      </c>
      <c r="K4466" s="3">
        <f t="shared" si="736"/>
        <v>61</v>
      </c>
      <c r="L4466" s="3" t="str">
        <f t="shared" si="737"/>
        <v/>
      </c>
      <c r="N4466" s="48" t="s">
        <v>52</v>
      </c>
      <c r="O4466" s="57">
        <f t="shared" si="738"/>
        <v>1</v>
      </c>
      <c r="P4466" s="36"/>
      <c r="Q4466"/>
      <c r="R4466" s="37"/>
      <c r="S4466" s="185"/>
      <c r="T4466" s="62" t="str">
        <f>IF(N4466&lt;&gt;"Choose Race",VLOOKUP(Q4466,'Riders Names'!A$2:B$582,2,FALSE),"")</f>
        <v/>
      </c>
      <c r="U4466" s="45" t="str">
        <f>IF(P4466&gt;0,VLOOKUP(Q4466,'Riders Names'!A$2:B$582,1,FALSE),"")</f>
        <v/>
      </c>
      <c r="X4466" s="7" t="str">
        <f>IF('My Races'!$H$2="All",Q4466,CONCATENATE(Q4466,N4466))</f>
        <v>Choose Race</v>
      </c>
    </row>
    <row r="4467" spans="1:24" hidden="1" x14ac:dyDescent="0.2">
      <c r="A4467" s="73" t="str">
        <f t="shared" si="733"/>
        <v/>
      </c>
      <c r="B4467" s="3" t="str">
        <f t="shared" si="731"/>
        <v/>
      </c>
      <c r="E4467" s="14" t="str">
        <f t="shared" si="732"/>
        <v/>
      </c>
      <c r="F4467" s="3">
        <f t="shared" si="739"/>
        <v>8</v>
      </c>
      <c r="G4467" s="3" t="str">
        <f t="shared" si="734"/>
        <v/>
      </c>
      <c r="H4467" s="3">
        <f t="shared" si="740"/>
        <v>0</v>
      </c>
      <c r="I4467" s="3" t="str">
        <f t="shared" si="735"/>
        <v/>
      </c>
      <c r="K4467" s="3">
        <f t="shared" si="736"/>
        <v>61</v>
      </c>
      <c r="L4467" s="3" t="str">
        <f t="shared" si="737"/>
        <v/>
      </c>
      <c r="N4467" s="48" t="s">
        <v>52</v>
      </c>
      <c r="O4467" s="57">
        <f t="shared" si="738"/>
        <v>1</v>
      </c>
      <c r="P4467" s="36"/>
      <c r="Q4467"/>
      <c r="R4467" s="37"/>
      <c r="S4467" s="185"/>
      <c r="T4467" s="62" t="str">
        <f>IF(N4467&lt;&gt;"Choose Race",VLOOKUP(Q4467,'Riders Names'!A$2:B$582,2,FALSE),"")</f>
        <v/>
      </c>
      <c r="U4467" s="45" t="str">
        <f>IF(P4467&gt;0,VLOOKUP(Q4467,'Riders Names'!A$2:B$582,1,FALSE),"")</f>
        <v/>
      </c>
      <c r="X4467" s="7" t="str">
        <f>IF('My Races'!$H$2="All",Q4467,CONCATENATE(Q4467,N4467))</f>
        <v>Choose Race</v>
      </c>
    </row>
    <row r="4468" spans="1:24" hidden="1" x14ac:dyDescent="0.2">
      <c r="A4468" s="73" t="str">
        <f t="shared" si="733"/>
        <v/>
      </c>
      <c r="B4468" s="3" t="str">
        <f t="shared" si="731"/>
        <v/>
      </c>
      <c r="E4468" s="14" t="str">
        <f t="shared" si="732"/>
        <v/>
      </c>
      <c r="F4468" s="3">
        <f t="shared" si="739"/>
        <v>8</v>
      </c>
      <c r="G4468" s="3" t="str">
        <f t="shared" si="734"/>
        <v/>
      </c>
      <c r="H4468" s="3">
        <f t="shared" si="740"/>
        <v>0</v>
      </c>
      <c r="I4468" s="3" t="str">
        <f t="shared" si="735"/>
        <v/>
      </c>
      <c r="K4468" s="3">
        <f t="shared" si="736"/>
        <v>61</v>
      </c>
      <c r="L4468" s="3" t="str">
        <f t="shared" si="737"/>
        <v/>
      </c>
      <c r="N4468" s="48" t="s">
        <v>52</v>
      </c>
      <c r="O4468" s="57">
        <f t="shared" si="738"/>
        <v>1</v>
      </c>
      <c r="P4468" s="36"/>
      <c r="Q4468"/>
      <c r="R4468" s="37"/>
      <c r="S4468" s="185"/>
      <c r="T4468" s="62" t="str">
        <f>IF(N4468&lt;&gt;"Choose Race",VLOOKUP(Q4468,'Riders Names'!A$2:B$582,2,FALSE),"")</f>
        <v/>
      </c>
      <c r="U4468" s="45" t="str">
        <f>IF(P4468&gt;0,VLOOKUP(Q4468,'Riders Names'!A$2:B$582,1,FALSE),"")</f>
        <v/>
      </c>
      <c r="X4468" s="7" t="str">
        <f>IF('My Races'!$H$2="All",Q4468,CONCATENATE(Q4468,N4468))</f>
        <v>Choose Race</v>
      </c>
    </row>
    <row r="4469" spans="1:24" hidden="1" x14ac:dyDescent="0.2">
      <c r="A4469" s="73" t="str">
        <f t="shared" si="733"/>
        <v/>
      </c>
      <c r="B4469" s="3" t="str">
        <f t="shared" si="731"/>
        <v/>
      </c>
      <c r="E4469" s="14" t="str">
        <f t="shared" si="732"/>
        <v/>
      </c>
      <c r="F4469" s="3">
        <f t="shared" si="739"/>
        <v>8</v>
      </c>
      <c r="G4469" s="3" t="str">
        <f t="shared" si="734"/>
        <v/>
      </c>
      <c r="H4469" s="3">
        <f t="shared" si="740"/>
        <v>0</v>
      </c>
      <c r="I4469" s="3" t="str">
        <f t="shared" si="735"/>
        <v/>
      </c>
      <c r="K4469" s="3">
        <f t="shared" si="736"/>
        <v>61</v>
      </c>
      <c r="L4469" s="3" t="str">
        <f t="shared" si="737"/>
        <v/>
      </c>
      <c r="N4469" s="48" t="s">
        <v>52</v>
      </c>
      <c r="O4469" s="57">
        <f t="shared" si="738"/>
        <v>1</v>
      </c>
      <c r="P4469" s="36"/>
      <c r="Q4469"/>
      <c r="R4469" s="37"/>
      <c r="S4469" s="185"/>
      <c r="T4469" s="62" t="str">
        <f>IF(N4469&lt;&gt;"Choose Race",VLOOKUP(Q4469,'Riders Names'!A$2:B$582,2,FALSE),"")</f>
        <v/>
      </c>
      <c r="U4469" s="45" t="str">
        <f>IF(P4469&gt;0,VLOOKUP(Q4469,'Riders Names'!A$2:B$582,1,FALSE),"")</f>
        <v/>
      </c>
      <c r="X4469" s="7" t="str">
        <f>IF('My Races'!$H$2="All",Q4469,CONCATENATE(Q4469,N4469))</f>
        <v>Choose Race</v>
      </c>
    </row>
    <row r="4470" spans="1:24" hidden="1" x14ac:dyDescent="0.2">
      <c r="A4470" s="73" t="str">
        <f t="shared" si="733"/>
        <v/>
      </c>
      <c r="B4470" s="3" t="str">
        <f t="shared" si="731"/>
        <v/>
      </c>
      <c r="E4470" s="14" t="str">
        <f t="shared" si="732"/>
        <v/>
      </c>
      <c r="F4470" s="3">
        <f t="shared" si="739"/>
        <v>8</v>
      </c>
      <c r="G4470" s="3" t="str">
        <f t="shared" si="734"/>
        <v/>
      </c>
      <c r="H4470" s="3">
        <f t="shared" si="740"/>
        <v>0</v>
      </c>
      <c r="I4470" s="3" t="str">
        <f t="shared" si="735"/>
        <v/>
      </c>
      <c r="K4470" s="3">
        <f t="shared" si="736"/>
        <v>61</v>
      </c>
      <c r="L4470" s="3" t="str">
        <f t="shared" si="737"/>
        <v/>
      </c>
      <c r="N4470" s="48" t="s">
        <v>52</v>
      </c>
      <c r="O4470" s="57">
        <f t="shared" si="738"/>
        <v>1</v>
      </c>
      <c r="P4470" s="36"/>
      <c r="Q4470"/>
      <c r="R4470" s="37"/>
      <c r="S4470" s="185"/>
      <c r="T4470" s="62" t="str">
        <f>IF(N4470&lt;&gt;"Choose Race",VLOOKUP(Q4470,'Riders Names'!A$2:B$582,2,FALSE),"")</f>
        <v/>
      </c>
      <c r="U4470" s="45" t="str">
        <f>IF(P4470&gt;0,VLOOKUP(Q4470,'Riders Names'!A$2:B$582,1,FALSE),"")</f>
        <v/>
      </c>
      <c r="X4470" s="7" t="str">
        <f>IF('My Races'!$H$2="All",Q4470,CONCATENATE(Q4470,N4470))</f>
        <v>Choose Race</v>
      </c>
    </row>
    <row r="4471" spans="1:24" hidden="1" x14ac:dyDescent="0.2">
      <c r="A4471" s="73" t="str">
        <f t="shared" si="733"/>
        <v/>
      </c>
      <c r="B4471" s="3" t="str">
        <f t="shared" si="731"/>
        <v/>
      </c>
      <c r="E4471" s="14" t="str">
        <f t="shared" si="732"/>
        <v/>
      </c>
      <c r="F4471" s="3">
        <f t="shared" si="739"/>
        <v>8</v>
      </c>
      <c r="G4471" s="3" t="str">
        <f t="shared" si="734"/>
        <v/>
      </c>
      <c r="H4471" s="3">
        <f t="shared" si="740"/>
        <v>0</v>
      </c>
      <c r="I4471" s="3" t="str">
        <f t="shared" si="735"/>
        <v/>
      </c>
      <c r="K4471" s="3">
        <f t="shared" si="736"/>
        <v>61</v>
      </c>
      <c r="L4471" s="3" t="str">
        <f t="shared" si="737"/>
        <v/>
      </c>
      <c r="N4471" s="48" t="s">
        <v>52</v>
      </c>
      <c r="O4471" s="57">
        <f t="shared" si="738"/>
        <v>1</v>
      </c>
      <c r="P4471" s="36"/>
      <c r="Q4471"/>
      <c r="R4471" s="37"/>
      <c r="S4471" s="185"/>
      <c r="T4471" s="62" t="str">
        <f>IF(N4471&lt;&gt;"Choose Race",VLOOKUP(Q4471,'Riders Names'!A$2:B$582,2,FALSE),"")</f>
        <v/>
      </c>
      <c r="U4471" s="45" t="str">
        <f>IF(P4471&gt;0,VLOOKUP(Q4471,'Riders Names'!A$2:B$582,1,FALSE),"")</f>
        <v/>
      </c>
      <c r="X4471" s="7" t="str">
        <f>IF('My Races'!$H$2="All",Q4471,CONCATENATE(Q4471,N4471))</f>
        <v>Choose Race</v>
      </c>
    </row>
    <row r="4472" spans="1:24" hidden="1" x14ac:dyDescent="0.2">
      <c r="A4472" s="73" t="str">
        <f t="shared" si="733"/>
        <v/>
      </c>
      <c r="B4472" s="3" t="str">
        <f t="shared" si="731"/>
        <v/>
      </c>
      <c r="E4472" s="14" t="str">
        <f t="shared" si="732"/>
        <v/>
      </c>
      <c r="F4472" s="3">
        <f t="shared" si="739"/>
        <v>8</v>
      </c>
      <c r="G4472" s="3" t="str">
        <f t="shared" si="734"/>
        <v/>
      </c>
      <c r="H4472" s="3">
        <f t="shared" si="740"/>
        <v>0</v>
      </c>
      <c r="I4472" s="3" t="str">
        <f t="shared" si="735"/>
        <v/>
      </c>
      <c r="K4472" s="3">
        <f t="shared" si="736"/>
        <v>61</v>
      </c>
      <c r="L4472" s="3" t="str">
        <f t="shared" si="737"/>
        <v/>
      </c>
      <c r="N4472" s="48" t="s">
        <v>52</v>
      </c>
      <c r="O4472" s="57">
        <f t="shared" si="738"/>
        <v>1</v>
      </c>
      <c r="P4472" s="36"/>
      <c r="Q4472"/>
      <c r="R4472" s="37"/>
      <c r="S4472" s="185"/>
      <c r="T4472" s="62" t="str">
        <f>IF(N4472&lt;&gt;"Choose Race",VLOOKUP(Q4472,'Riders Names'!A$2:B$582,2,FALSE),"")</f>
        <v/>
      </c>
      <c r="U4472" s="45" t="str">
        <f>IF(P4472&gt;0,VLOOKUP(Q4472,'Riders Names'!A$2:B$582,1,FALSE),"")</f>
        <v/>
      </c>
      <c r="X4472" s="7" t="str">
        <f>IF('My Races'!$H$2="All",Q4472,CONCATENATE(Q4472,N4472))</f>
        <v>Choose Race</v>
      </c>
    </row>
    <row r="4473" spans="1:24" hidden="1" x14ac:dyDescent="0.2">
      <c r="A4473" s="73" t="str">
        <f t="shared" si="733"/>
        <v/>
      </c>
      <c r="B4473" s="3" t="str">
        <f t="shared" si="731"/>
        <v/>
      </c>
      <c r="E4473" s="14" t="str">
        <f t="shared" si="732"/>
        <v/>
      </c>
      <c r="F4473" s="3">
        <f t="shared" si="739"/>
        <v>8</v>
      </c>
      <c r="G4473" s="3" t="str">
        <f t="shared" si="734"/>
        <v/>
      </c>
      <c r="H4473" s="3">
        <f t="shared" si="740"/>
        <v>0</v>
      </c>
      <c r="I4473" s="3" t="str">
        <f t="shared" si="735"/>
        <v/>
      </c>
      <c r="K4473" s="3">
        <f t="shared" si="736"/>
        <v>61</v>
      </c>
      <c r="L4473" s="3" t="str">
        <f t="shared" si="737"/>
        <v/>
      </c>
      <c r="N4473" s="48" t="s">
        <v>52</v>
      </c>
      <c r="O4473" s="57">
        <f t="shared" si="738"/>
        <v>1</v>
      </c>
      <c r="P4473" s="36"/>
      <c r="Q4473"/>
      <c r="R4473" s="37"/>
      <c r="S4473" s="185"/>
      <c r="T4473" s="62" t="str">
        <f>IF(N4473&lt;&gt;"Choose Race",VLOOKUP(Q4473,'Riders Names'!A$2:B$582,2,FALSE),"")</f>
        <v/>
      </c>
      <c r="U4473" s="45" t="str">
        <f>IF(P4473&gt;0,VLOOKUP(Q4473,'Riders Names'!A$2:B$582,1,FALSE),"")</f>
        <v/>
      </c>
      <c r="X4473" s="7" t="str">
        <f>IF('My Races'!$H$2="All",Q4473,CONCATENATE(Q4473,N4473))</f>
        <v>Choose Race</v>
      </c>
    </row>
    <row r="4474" spans="1:24" hidden="1" x14ac:dyDescent="0.2">
      <c r="A4474" s="73" t="str">
        <f t="shared" si="733"/>
        <v/>
      </c>
      <c r="B4474" s="3" t="str">
        <f t="shared" si="731"/>
        <v/>
      </c>
      <c r="E4474" s="14" t="str">
        <f t="shared" si="732"/>
        <v/>
      </c>
      <c r="F4474" s="3">
        <f t="shared" si="739"/>
        <v>8</v>
      </c>
      <c r="G4474" s="3" t="str">
        <f t="shared" si="734"/>
        <v/>
      </c>
      <c r="H4474" s="3">
        <f t="shared" si="740"/>
        <v>0</v>
      </c>
      <c r="I4474" s="3" t="str">
        <f t="shared" si="735"/>
        <v/>
      </c>
      <c r="K4474" s="3">
        <f t="shared" si="736"/>
        <v>61</v>
      </c>
      <c r="L4474" s="3" t="str">
        <f t="shared" si="737"/>
        <v/>
      </c>
      <c r="N4474" s="48" t="s">
        <v>52</v>
      </c>
      <c r="O4474" s="57">
        <f t="shared" si="738"/>
        <v>1</v>
      </c>
      <c r="P4474" s="36"/>
      <c r="Q4474"/>
      <c r="R4474" s="37"/>
      <c r="S4474" s="185"/>
      <c r="T4474" s="62" t="str">
        <f>IF(N4474&lt;&gt;"Choose Race",VLOOKUP(Q4474,'Riders Names'!A$2:B$582,2,FALSE),"")</f>
        <v/>
      </c>
      <c r="U4474" s="45" t="str">
        <f>IF(P4474&gt;0,VLOOKUP(Q4474,'Riders Names'!A$2:B$582,1,FALSE),"")</f>
        <v/>
      </c>
      <c r="X4474" s="7" t="str">
        <f>IF('My Races'!$H$2="All",Q4474,CONCATENATE(Q4474,N4474))</f>
        <v>Choose Race</v>
      </c>
    </row>
    <row r="4475" spans="1:24" hidden="1" x14ac:dyDescent="0.2">
      <c r="A4475" s="73" t="str">
        <f t="shared" si="733"/>
        <v/>
      </c>
      <c r="B4475" s="3" t="str">
        <f t="shared" si="731"/>
        <v/>
      </c>
      <c r="E4475" s="14" t="str">
        <f t="shared" si="732"/>
        <v/>
      </c>
      <c r="F4475" s="3">
        <f t="shared" si="739"/>
        <v>8</v>
      </c>
      <c r="G4475" s="3" t="str">
        <f t="shared" si="734"/>
        <v/>
      </c>
      <c r="H4475" s="3">
        <f t="shared" si="740"/>
        <v>0</v>
      </c>
      <c r="I4475" s="3" t="str">
        <f t="shared" si="735"/>
        <v/>
      </c>
      <c r="K4475" s="3">
        <f t="shared" si="736"/>
        <v>61</v>
      </c>
      <c r="L4475" s="3" t="str">
        <f t="shared" si="737"/>
        <v/>
      </c>
      <c r="N4475" s="48" t="s">
        <v>52</v>
      </c>
      <c r="O4475" s="57">
        <f t="shared" si="738"/>
        <v>1</v>
      </c>
      <c r="P4475" s="36"/>
      <c r="Q4475"/>
      <c r="R4475" s="37"/>
      <c r="S4475" s="185"/>
      <c r="T4475" s="62" t="str">
        <f>IF(N4475&lt;&gt;"Choose Race",VLOOKUP(Q4475,'Riders Names'!A$2:B$582,2,FALSE),"")</f>
        <v/>
      </c>
      <c r="U4475" s="45" t="str">
        <f>IF(P4475&gt;0,VLOOKUP(Q4475,'Riders Names'!A$2:B$582,1,FALSE),"")</f>
        <v/>
      </c>
      <c r="X4475" s="7" t="str">
        <f>IF('My Races'!$H$2="All",Q4475,CONCATENATE(Q4475,N4475))</f>
        <v>Choose Race</v>
      </c>
    </row>
    <row r="4476" spans="1:24" hidden="1" x14ac:dyDescent="0.2">
      <c r="A4476" s="73" t="str">
        <f t="shared" si="733"/>
        <v/>
      </c>
      <c r="B4476" s="3" t="str">
        <f t="shared" si="731"/>
        <v/>
      </c>
      <c r="E4476" s="14" t="str">
        <f t="shared" si="732"/>
        <v/>
      </c>
      <c r="F4476" s="3">
        <f t="shared" si="739"/>
        <v>8</v>
      </c>
      <c r="G4476" s="3" t="str">
        <f t="shared" si="734"/>
        <v/>
      </c>
      <c r="H4476" s="3">
        <f t="shared" si="740"/>
        <v>0</v>
      </c>
      <c r="I4476" s="3" t="str">
        <f t="shared" si="735"/>
        <v/>
      </c>
      <c r="K4476" s="3">
        <f t="shared" si="736"/>
        <v>61</v>
      </c>
      <c r="L4476" s="3" t="str">
        <f t="shared" si="737"/>
        <v/>
      </c>
      <c r="N4476" s="48" t="s">
        <v>52</v>
      </c>
      <c r="O4476" s="57">
        <f t="shared" si="738"/>
        <v>1</v>
      </c>
      <c r="P4476" s="36"/>
      <c r="Q4476"/>
      <c r="R4476" s="37"/>
      <c r="S4476" s="185"/>
      <c r="T4476" s="62" t="str">
        <f>IF(N4476&lt;&gt;"Choose Race",VLOOKUP(Q4476,'Riders Names'!A$2:B$582,2,FALSE),"")</f>
        <v/>
      </c>
      <c r="U4476" s="45" t="str">
        <f>IF(P4476&gt;0,VLOOKUP(Q4476,'Riders Names'!A$2:B$582,1,FALSE),"")</f>
        <v/>
      </c>
      <c r="X4476" s="7" t="str">
        <f>IF('My Races'!$H$2="All",Q4476,CONCATENATE(Q4476,N4476))</f>
        <v>Choose Race</v>
      </c>
    </row>
    <row r="4477" spans="1:24" hidden="1" x14ac:dyDescent="0.2">
      <c r="A4477" s="73" t="str">
        <f t="shared" si="733"/>
        <v/>
      </c>
      <c r="B4477" s="3" t="str">
        <f t="shared" si="731"/>
        <v/>
      </c>
      <c r="E4477" s="14" t="str">
        <f t="shared" si="732"/>
        <v/>
      </c>
      <c r="F4477" s="3">
        <f t="shared" si="739"/>
        <v>8</v>
      </c>
      <c r="G4477" s="3" t="str">
        <f t="shared" si="734"/>
        <v/>
      </c>
      <c r="H4477" s="3">
        <f t="shared" si="740"/>
        <v>0</v>
      </c>
      <c r="I4477" s="3" t="str">
        <f t="shared" si="735"/>
        <v/>
      </c>
      <c r="K4477" s="3">
        <f t="shared" si="736"/>
        <v>61</v>
      </c>
      <c r="L4477" s="3" t="str">
        <f t="shared" si="737"/>
        <v/>
      </c>
      <c r="N4477" s="48" t="s">
        <v>52</v>
      </c>
      <c r="O4477" s="57">
        <f t="shared" si="738"/>
        <v>1</v>
      </c>
      <c r="P4477" s="36"/>
      <c r="Q4477"/>
      <c r="R4477" s="37"/>
      <c r="S4477" s="185"/>
      <c r="T4477" s="62" t="str">
        <f>IF(N4477&lt;&gt;"Choose Race",VLOOKUP(Q4477,'Riders Names'!A$2:B$582,2,FALSE),"")</f>
        <v/>
      </c>
      <c r="U4477" s="45" t="str">
        <f>IF(P4477&gt;0,VLOOKUP(Q4477,'Riders Names'!A$2:B$582,1,FALSE),"")</f>
        <v/>
      </c>
      <c r="X4477" s="7" t="str">
        <f>IF('My Races'!$H$2="All",Q4477,CONCATENATE(Q4477,N4477))</f>
        <v>Choose Race</v>
      </c>
    </row>
    <row r="4478" spans="1:24" hidden="1" x14ac:dyDescent="0.2">
      <c r="A4478" s="73" t="str">
        <f t="shared" si="733"/>
        <v/>
      </c>
      <c r="B4478" s="3" t="str">
        <f t="shared" si="731"/>
        <v/>
      </c>
      <c r="E4478" s="14" t="str">
        <f t="shared" si="732"/>
        <v/>
      </c>
      <c r="F4478" s="3">
        <f t="shared" si="739"/>
        <v>8</v>
      </c>
      <c r="G4478" s="3" t="str">
        <f t="shared" si="734"/>
        <v/>
      </c>
      <c r="H4478" s="3">
        <f t="shared" si="740"/>
        <v>0</v>
      </c>
      <c r="I4478" s="3" t="str">
        <f t="shared" si="735"/>
        <v/>
      </c>
      <c r="K4478" s="3">
        <f t="shared" si="736"/>
        <v>61</v>
      </c>
      <c r="L4478" s="3" t="str">
        <f t="shared" si="737"/>
        <v/>
      </c>
      <c r="N4478" s="48" t="s">
        <v>52</v>
      </c>
      <c r="O4478" s="57">
        <f t="shared" si="738"/>
        <v>1</v>
      </c>
      <c r="P4478" s="36"/>
      <c r="Q4478"/>
      <c r="R4478" s="37"/>
      <c r="S4478" s="185"/>
      <c r="T4478" s="62" t="str">
        <f>IF(N4478&lt;&gt;"Choose Race",VLOOKUP(Q4478,'Riders Names'!A$2:B$582,2,FALSE),"")</f>
        <v/>
      </c>
      <c r="U4478" s="45" t="str">
        <f>IF(P4478&gt;0,VLOOKUP(Q4478,'Riders Names'!A$2:B$582,1,FALSE),"")</f>
        <v/>
      </c>
      <c r="X4478" s="7" t="str">
        <f>IF('My Races'!$H$2="All",Q4478,CONCATENATE(Q4478,N4478))</f>
        <v>Choose Race</v>
      </c>
    </row>
    <row r="4479" spans="1:24" hidden="1" x14ac:dyDescent="0.2">
      <c r="A4479" s="73" t="str">
        <f t="shared" si="733"/>
        <v/>
      </c>
      <c r="B4479" s="3" t="str">
        <f t="shared" si="731"/>
        <v/>
      </c>
      <c r="E4479" s="14" t="str">
        <f t="shared" si="732"/>
        <v/>
      </c>
      <c r="F4479" s="3">
        <f t="shared" si="739"/>
        <v>8</v>
      </c>
      <c r="G4479" s="3" t="str">
        <f t="shared" si="734"/>
        <v/>
      </c>
      <c r="H4479" s="3">
        <f t="shared" si="740"/>
        <v>0</v>
      </c>
      <c r="I4479" s="3" t="str">
        <f t="shared" si="735"/>
        <v/>
      </c>
      <c r="K4479" s="3">
        <f t="shared" si="736"/>
        <v>61</v>
      </c>
      <c r="L4479" s="3" t="str">
        <f t="shared" si="737"/>
        <v/>
      </c>
      <c r="N4479" s="48" t="s">
        <v>52</v>
      </c>
      <c r="O4479" s="57">
        <f t="shared" si="738"/>
        <v>1</v>
      </c>
      <c r="P4479" s="36"/>
      <c r="Q4479"/>
      <c r="R4479" s="37"/>
      <c r="S4479" s="185"/>
      <c r="T4479" s="62" t="str">
        <f>IF(N4479&lt;&gt;"Choose Race",VLOOKUP(Q4479,'Riders Names'!A$2:B$582,2,FALSE),"")</f>
        <v/>
      </c>
      <c r="U4479" s="45" t="str">
        <f>IF(P4479&gt;0,VLOOKUP(Q4479,'Riders Names'!A$2:B$582,1,FALSE),"")</f>
        <v/>
      </c>
      <c r="X4479" s="7" t="str">
        <f>IF('My Races'!$H$2="All",Q4479,CONCATENATE(Q4479,N4479))</f>
        <v>Choose Race</v>
      </c>
    </row>
    <row r="4480" spans="1:24" hidden="1" x14ac:dyDescent="0.2">
      <c r="A4480" s="73" t="str">
        <f t="shared" si="733"/>
        <v/>
      </c>
      <c r="B4480" s="3" t="str">
        <f t="shared" si="731"/>
        <v/>
      </c>
      <c r="E4480" s="14" t="str">
        <f t="shared" si="732"/>
        <v/>
      </c>
      <c r="F4480" s="3">
        <f t="shared" si="739"/>
        <v>8</v>
      </c>
      <c r="G4480" s="3" t="str">
        <f t="shared" si="734"/>
        <v/>
      </c>
      <c r="H4480" s="3">
        <f t="shared" si="740"/>
        <v>0</v>
      </c>
      <c r="I4480" s="3" t="str">
        <f t="shared" si="735"/>
        <v/>
      </c>
      <c r="K4480" s="3">
        <f t="shared" si="736"/>
        <v>61</v>
      </c>
      <c r="L4480" s="3" t="str">
        <f t="shared" si="737"/>
        <v/>
      </c>
      <c r="N4480" s="48" t="s">
        <v>52</v>
      </c>
      <c r="O4480" s="57">
        <f t="shared" si="738"/>
        <v>1</v>
      </c>
      <c r="P4480" s="36"/>
      <c r="Q4480"/>
      <c r="R4480" s="37"/>
      <c r="S4480" s="185"/>
      <c r="T4480" s="62" t="str">
        <f>IF(N4480&lt;&gt;"Choose Race",VLOOKUP(Q4480,'Riders Names'!A$2:B$582,2,FALSE),"")</f>
        <v/>
      </c>
      <c r="U4480" s="45" t="str">
        <f>IF(P4480&gt;0,VLOOKUP(Q4480,'Riders Names'!A$2:B$582,1,FALSE),"")</f>
        <v/>
      </c>
      <c r="X4480" s="7" t="str">
        <f>IF('My Races'!$H$2="All",Q4480,CONCATENATE(Q4480,N4480))</f>
        <v>Choose Race</v>
      </c>
    </row>
    <row r="4481" spans="1:24" hidden="1" x14ac:dyDescent="0.2">
      <c r="A4481" s="73" t="str">
        <f t="shared" si="733"/>
        <v/>
      </c>
      <c r="B4481" s="3" t="str">
        <f t="shared" si="731"/>
        <v/>
      </c>
      <c r="E4481" s="14" t="str">
        <f t="shared" si="732"/>
        <v/>
      </c>
      <c r="F4481" s="3">
        <f t="shared" si="739"/>
        <v>8</v>
      </c>
      <c r="G4481" s="3" t="str">
        <f t="shared" si="734"/>
        <v/>
      </c>
      <c r="H4481" s="3">
        <f t="shared" si="740"/>
        <v>0</v>
      </c>
      <c r="I4481" s="3" t="str">
        <f t="shared" si="735"/>
        <v/>
      </c>
      <c r="K4481" s="3">
        <f t="shared" si="736"/>
        <v>61</v>
      </c>
      <c r="L4481" s="3" t="str">
        <f t="shared" si="737"/>
        <v/>
      </c>
      <c r="N4481" s="48" t="s">
        <v>52</v>
      </c>
      <c r="O4481" s="57">
        <f t="shared" si="738"/>
        <v>1</v>
      </c>
      <c r="P4481" s="36"/>
      <c r="Q4481"/>
      <c r="R4481" s="37"/>
      <c r="S4481" s="185"/>
      <c r="T4481" s="62" t="str">
        <f>IF(N4481&lt;&gt;"Choose Race",VLOOKUP(Q4481,'Riders Names'!A$2:B$582,2,FALSE),"")</f>
        <v/>
      </c>
      <c r="U4481" s="45" t="str">
        <f>IF(P4481&gt;0,VLOOKUP(Q4481,'Riders Names'!A$2:B$582,1,FALSE),"")</f>
        <v/>
      </c>
      <c r="X4481" s="7" t="str">
        <f>IF('My Races'!$H$2="All",Q4481,CONCATENATE(Q4481,N4481))</f>
        <v>Choose Race</v>
      </c>
    </row>
    <row r="4482" spans="1:24" hidden="1" x14ac:dyDescent="0.2">
      <c r="A4482" s="73" t="str">
        <f t="shared" si="733"/>
        <v/>
      </c>
      <c r="B4482" s="3" t="str">
        <f t="shared" si="731"/>
        <v/>
      </c>
      <c r="E4482" s="14" t="str">
        <f t="shared" si="732"/>
        <v/>
      </c>
      <c r="F4482" s="3">
        <f t="shared" si="739"/>
        <v>8</v>
      </c>
      <c r="G4482" s="3" t="str">
        <f t="shared" si="734"/>
        <v/>
      </c>
      <c r="H4482" s="3">
        <f t="shared" si="740"/>
        <v>0</v>
      </c>
      <c r="I4482" s="3" t="str">
        <f t="shared" si="735"/>
        <v/>
      </c>
      <c r="K4482" s="3">
        <f t="shared" si="736"/>
        <v>61</v>
      </c>
      <c r="L4482" s="3" t="str">
        <f t="shared" si="737"/>
        <v/>
      </c>
      <c r="N4482" s="48" t="s">
        <v>52</v>
      </c>
      <c r="O4482" s="57">
        <f t="shared" si="738"/>
        <v>1</v>
      </c>
      <c r="P4482" s="36"/>
      <c r="Q4482"/>
      <c r="R4482" s="37"/>
      <c r="S4482" s="185"/>
      <c r="T4482" s="62" t="str">
        <f>IF(N4482&lt;&gt;"Choose Race",VLOOKUP(Q4482,'Riders Names'!A$2:B$582,2,FALSE),"")</f>
        <v/>
      </c>
      <c r="U4482" s="45" t="str">
        <f>IF(P4482&gt;0,VLOOKUP(Q4482,'Riders Names'!A$2:B$582,1,FALSE),"")</f>
        <v/>
      </c>
      <c r="X4482" s="7" t="str">
        <f>IF('My Races'!$H$2="All",Q4482,CONCATENATE(Q4482,N4482))</f>
        <v>Choose Race</v>
      </c>
    </row>
    <row r="4483" spans="1:24" hidden="1" x14ac:dyDescent="0.2">
      <c r="A4483" s="73" t="str">
        <f t="shared" si="733"/>
        <v/>
      </c>
      <c r="B4483" s="3" t="str">
        <f t="shared" ref="B4483:B4546" si="741">IF(N4483=$AA$11,RANK(A4483,A$3:A$5000,1),"")</f>
        <v/>
      </c>
      <c r="E4483" s="14" t="str">
        <f t="shared" ref="E4483:E4546" si="742">IF(N4483=$AA$11,P4483,"")</f>
        <v/>
      </c>
      <c r="F4483" s="3">
        <f t="shared" si="739"/>
        <v>8</v>
      </c>
      <c r="G4483" s="3" t="str">
        <f t="shared" si="734"/>
        <v/>
      </c>
      <c r="H4483" s="3">
        <f t="shared" si="740"/>
        <v>0</v>
      </c>
      <c r="I4483" s="3" t="str">
        <f t="shared" si="735"/>
        <v/>
      </c>
      <c r="K4483" s="3">
        <f t="shared" si="736"/>
        <v>61</v>
      </c>
      <c r="L4483" s="3" t="str">
        <f t="shared" si="737"/>
        <v/>
      </c>
      <c r="N4483" s="48" t="s">
        <v>52</v>
      </c>
      <c r="O4483" s="57">
        <f t="shared" si="738"/>
        <v>1</v>
      </c>
      <c r="P4483" s="36"/>
      <c r="Q4483"/>
      <c r="R4483" s="37"/>
      <c r="S4483" s="185"/>
      <c r="T4483" s="62" t="str">
        <f>IF(N4483&lt;&gt;"Choose Race",VLOOKUP(Q4483,'Riders Names'!A$2:B$582,2,FALSE),"")</f>
        <v/>
      </c>
      <c r="U4483" s="45" t="str">
        <f>IF(P4483&gt;0,VLOOKUP(Q4483,'Riders Names'!A$2:B$582,1,FALSE),"")</f>
        <v/>
      </c>
      <c r="X4483" s="7" t="str">
        <f>IF('My Races'!$H$2="All",Q4483,CONCATENATE(Q4483,N4483))</f>
        <v>Choose Race</v>
      </c>
    </row>
    <row r="4484" spans="1:24" hidden="1" x14ac:dyDescent="0.2">
      <c r="A4484" s="73" t="str">
        <f t="shared" ref="A4484:A4547" si="743">IF(AND(N4484=$AA$11,$AA$7="All"),R4484,IF(AND(N4484=$AA$11,$AA$7=T4484),R4484,""))</f>
        <v/>
      </c>
      <c r="B4484" s="3" t="str">
        <f t="shared" si="741"/>
        <v/>
      </c>
      <c r="E4484" s="14" t="str">
        <f t="shared" si="742"/>
        <v/>
      </c>
      <c r="F4484" s="3">
        <f t="shared" si="739"/>
        <v>8</v>
      </c>
      <c r="G4484" s="3" t="str">
        <f t="shared" ref="G4484:G4547" si="744">IF(F4484&lt;&gt;F4483,F4484,"")</f>
        <v/>
      </c>
      <c r="H4484" s="3">
        <f t="shared" si="740"/>
        <v>0</v>
      </c>
      <c r="I4484" s="3" t="str">
        <f t="shared" ref="I4484:I4547" si="745">IF(H4484&lt;&gt;H4483,CONCATENATE($AA$11,H4484),"")</f>
        <v/>
      </c>
      <c r="K4484" s="3">
        <f t="shared" si="736"/>
        <v>61</v>
      </c>
      <c r="L4484" s="3" t="str">
        <f t="shared" si="737"/>
        <v/>
      </c>
      <c r="N4484" s="48" t="s">
        <v>52</v>
      </c>
      <c r="O4484" s="57">
        <f t="shared" si="738"/>
        <v>1</v>
      </c>
      <c r="P4484" s="36"/>
      <c r="Q4484"/>
      <c r="R4484" s="37"/>
      <c r="S4484" s="185"/>
      <c r="T4484" s="62" t="str">
        <f>IF(N4484&lt;&gt;"Choose Race",VLOOKUP(Q4484,'Riders Names'!A$2:B$582,2,FALSE),"")</f>
        <v/>
      </c>
      <c r="U4484" s="45" t="str">
        <f>IF(P4484&gt;0,VLOOKUP(Q4484,'Riders Names'!A$2:B$582,1,FALSE),"")</f>
        <v/>
      </c>
      <c r="X4484" s="7" t="str">
        <f>IF('My Races'!$H$2="All",Q4484,CONCATENATE(Q4484,N4484))</f>
        <v>Choose Race</v>
      </c>
    </row>
    <row r="4485" spans="1:24" hidden="1" x14ac:dyDescent="0.2">
      <c r="A4485" s="73" t="str">
        <f t="shared" si="743"/>
        <v/>
      </c>
      <c r="B4485" s="3" t="str">
        <f t="shared" si="741"/>
        <v/>
      </c>
      <c r="E4485" s="14" t="str">
        <f t="shared" si="742"/>
        <v/>
      </c>
      <c r="F4485" s="3">
        <f t="shared" si="739"/>
        <v>8</v>
      </c>
      <c r="G4485" s="3" t="str">
        <f t="shared" si="744"/>
        <v/>
      </c>
      <c r="H4485" s="3">
        <f t="shared" si="740"/>
        <v>0</v>
      </c>
      <c r="I4485" s="3" t="str">
        <f t="shared" si="745"/>
        <v/>
      </c>
      <c r="K4485" s="3">
        <f t="shared" si="736"/>
        <v>61</v>
      </c>
      <c r="L4485" s="3" t="str">
        <f t="shared" si="737"/>
        <v/>
      </c>
      <c r="N4485" s="48" t="s">
        <v>52</v>
      </c>
      <c r="O4485" s="57">
        <f t="shared" si="738"/>
        <v>1</v>
      </c>
      <c r="P4485" s="36"/>
      <c r="Q4485"/>
      <c r="R4485" s="37"/>
      <c r="S4485" s="185"/>
      <c r="T4485" s="62" t="str">
        <f>IF(N4485&lt;&gt;"Choose Race",VLOOKUP(Q4485,'Riders Names'!A$2:B$582,2,FALSE),"")</f>
        <v/>
      </c>
      <c r="U4485" s="45" t="str">
        <f>IF(P4485&gt;0,VLOOKUP(Q4485,'Riders Names'!A$2:B$582,1,FALSE),"")</f>
        <v/>
      </c>
      <c r="X4485" s="7" t="str">
        <f>IF('My Races'!$H$2="All",Q4485,CONCATENATE(Q4485,N4485))</f>
        <v>Choose Race</v>
      </c>
    </row>
    <row r="4486" spans="1:24" hidden="1" x14ac:dyDescent="0.2">
      <c r="A4486" s="73" t="str">
        <f t="shared" si="743"/>
        <v/>
      </c>
      <c r="B4486" s="3" t="str">
        <f t="shared" si="741"/>
        <v/>
      </c>
      <c r="E4486" s="14" t="str">
        <f t="shared" si="742"/>
        <v/>
      </c>
      <c r="F4486" s="3">
        <f t="shared" si="739"/>
        <v>8</v>
      </c>
      <c r="G4486" s="3" t="str">
        <f t="shared" si="744"/>
        <v/>
      </c>
      <c r="H4486" s="3">
        <f t="shared" si="740"/>
        <v>0</v>
      </c>
      <c r="I4486" s="3" t="str">
        <f t="shared" si="745"/>
        <v/>
      </c>
      <c r="K4486" s="3">
        <f t="shared" si="736"/>
        <v>61</v>
      </c>
      <c r="L4486" s="3" t="str">
        <f t="shared" si="737"/>
        <v/>
      </c>
      <c r="N4486" s="48" t="s">
        <v>52</v>
      </c>
      <c r="O4486" s="57">
        <f t="shared" si="738"/>
        <v>1</v>
      </c>
      <c r="P4486" s="36"/>
      <c r="Q4486"/>
      <c r="R4486" s="37"/>
      <c r="S4486" s="185"/>
      <c r="T4486" s="62" t="str">
        <f>IF(N4486&lt;&gt;"Choose Race",VLOOKUP(Q4486,'Riders Names'!A$2:B$582,2,FALSE),"")</f>
        <v/>
      </c>
      <c r="U4486" s="45" t="str">
        <f>IF(P4486&gt;0,VLOOKUP(Q4486,'Riders Names'!A$2:B$582,1,FALSE),"")</f>
        <v/>
      </c>
      <c r="X4486" s="7" t="str">
        <f>IF('My Races'!$H$2="All",Q4486,CONCATENATE(Q4486,N4486))</f>
        <v>Choose Race</v>
      </c>
    </row>
    <row r="4487" spans="1:24" hidden="1" x14ac:dyDescent="0.2">
      <c r="A4487" s="73" t="str">
        <f t="shared" si="743"/>
        <v/>
      </c>
      <c r="B4487" s="3" t="str">
        <f t="shared" si="741"/>
        <v/>
      </c>
      <c r="E4487" s="14" t="str">
        <f t="shared" si="742"/>
        <v/>
      </c>
      <c r="F4487" s="3">
        <f t="shared" si="739"/>
        <v>8</v>
      </c>
      <c r="G4487" s="3" t="str">
        <f t="shared" si="744"/>
        <v/>
      </c>
      <c r="H4487" s="3">
        <f t="shared" si="740"/>
        <v>0</v>
      </c>
      <c r="I4487" s="3" t="str">
        <f t="shared" si="745"/>
        <v/>
      </c>
      <c r="K4487" s="3">
        <f t="shared" si="736"/>
        <v>61</v>
      </c>
      <c r="L4487" s="3" t="str">
        <f t="shared" si="737"/>
        <v/>
      </c>
      <c r="N4487" s="48" t="s">
        <v>52</v>
      </c>
      <c r="O4487" s="57">
        <f t="shared" si="738"/>
        <v>1</v>
      </c>
      <c r="P4487" s="36"/>
      <c r="Q4487"/>
      <c r="R4487" s="37"/>
      <c r="S4487" s="185"/>
      <c r="T4487" s="62" t="str">
        <f>IF(N4487&lt;&gt;"Choose Race",VLOOKUP(Q4487,'Riders Names'!A$2:B$582,2,FALSE),"")</f>
        <v/>
      </c>
      <c r="U4487" s="45" t="str">
        <f>IF(P4487&gt;0,VLOOKUP(Q4487,'Riders Names'!A$2:B$582,1,FALSE),"")</f>
        <v/>
      </c>
      <c r="X4487" s="7" t="str">
        <f>IF('My Races'!$H$2="All",Q4487,CONCATENATE(Q4487,N4487))</f>
        <v>Choose Race</v>
      </c>
    </row>
    <row r="4488" spans="1:24" hidden="1" x14ac:dyDescent="0.2">
      <c r="A4488" s="73" t="str">
        <f t="shared" si="743"/>
        <v/>
      </c>
      <c r="B4488" s="3" t="str">
        <f t="shared" si="741"/>
        <v/>
      </c>
      <c r="E4488" s="14" t="str">
        <f t="shared" si="742"/>
        <v/>
      </c>
      <c r="F4488" s="3">
        <f t="shared" si="739"/>
        <v>8</v>
      </c>
      <c r="G4488" s="3" t="str">
        <f t="shared" si="744"/>
        <v/>
      </c>
      <c r="H4488" s="3">
        <f t="shared" si="740"/>
        <v>0</v>
      </c>
      <c r="I4488" s="3" t="str">
        <f t="shared" si="745"/>
        <v/>
      </c>
      <c r="K4488" s="3">
        <f t="shared" si="736"/>
        <v>61</v>
      </c>
      <c r="L4488" s="3" t="str">
        <f t="shared" si="737"/>
        <v/>
      </c>
      <c r="N4488" s="48" t="s">
        <v>52</v>
      </c>
      <c r="O4488" s="57">
        <f t="shared" si="738"/>
        <v>1</v>
      </c>
      <c r="P4488" s="36"/>
      <c r="Q4488"/>
      <c r="R4488" s="37"/>
      <c r="S4488" s="185"/>
      <c r="T4488" s="62" t="str">
        <f>IF(N4488&lt;&gt;"Choose Race",VLOOKUP(Q4488,'Riders Names'!A$2:B$582,2,FALSE),"")</f>
        <v/>
      </c>
      <c r="U4488" s="45" t="str">
        <f>IF(P4488&gt;0,VLOOKUP(Q4488,'Riders Names'!A$2:B$582,1,FALSE),"")</f>
        <v/>
      </c>
      <c r="X4488" s="7" t="str">
        <f>IF('My Races'!$H$2="All",Q4488,CONCATENATE(Q4488,N4488))</f>
        <v>Choose Race</v>
      </c>
    </row>
    <row r="4489" spans="1:24" hidden="1" x14ac:dyDescent="0.2">
      <c r="A4489" s="73" t="str">
        <f t="shared" si="743"/>
        <v/>
      </c>
      <c r="B4489" s="3" t="str">
        <f t="shared" si="741"/>
        <v/>
      </c>
      <c r="E4489" s="14" t="str">
        <f t="shared" si="742"/>
        <v/>
      </c>
      <c r="F4489" s="3">
        <f t="shared" si="739"/>
        <v>8</v>
      </c>
      <c r="G4489" s="3" t="str">
        <f t="shared" si="744"/>
        <v/>
      </c>
      <c r="H4489" s="3">
        <f t="shared" si="740"/>
        <v>0</v>
      </c>
      <c r="I4489" s="3" t="str">
        <f t="shared" si="745"/>
        <v/>
      </c>
      <c r="K4489" s="3">
        <f t="shared" ref="K4489:K4552" si="746">IF(X4489=$AA$6,K4488+1,K4488)</f>
        <v>61</v>
      </c>
      <c r="L4489" s="3" t="str">
        <f t="shared" ref="L4489:L4552" si="747">IF(K4489&lt;&gt;K4488,CONCATENATE($AA$4,K4489),"")</f>
        <v/>
      </c>
      <c r="N4489" s="48" t="s">
        <v>52</v>
      </c>
      <c r="O4489" s="57">
        <f t="shared" si="738"/>
        <v>1</v>
      </c>
      <c r="P4489" s="36"/>
      <c r="Q4489"/>
      <c r="R4489" s="37"/>
      <c r="S4489" s="185"/>
      <c r="T4489" s="62" t="str">
        <f>IF(N4489&lt;&gt;"Choose Race",VLOOKUP(Q4489,'Riders Names'!A$2:B$582,2,FALSE),"")</f>
        <v/>
      </c>
      <c r="U4489" s="45" t="str">
        <f>IF(P4489&gt;0,VLOOKUP(Q4489,'Riders Names'!A$2:B$582,1,FALSE),"")</f>
        <v/>
      </c>
      <c r="X4489" s="7" t="str">
        <f>IF('My Races'!$H$2="All",Q4489,CONCATENATE(Q4489,N4489))</f>
        <v>Choose Race</v>
      </c>
    </row>
    <row r="4490" spans="1:24" hidden="1" x14ac:dyDescent="0.2">
      <c r="A4490" s="73" t="str">
        <f t="shared" si="743"/>
        <v/>
      </c>
      <c r="B4490" s="3" t="str">
        <f t="shared" si="741"/>
        <v/>
      </c>
      <c r="E4490" s="14" t="str">
        <f t="shared" si="742"/>
        <v/>
      </c>
      <c r="F4490" s="3">
        <f t="shared" si="739"/>
        <v>8</v>
      </c>
      <c r="G4490" s="3" t="str">
        <f t="shared" si="744"/>
        <v/>
      </c>
      <c r="H4490" s="3">
        <f t="shared" si="740"/>
        <v>0</v>
      </c>
      <c r="I4490" s="3" t="str">
        <f t="shared" si="745"/>
        <v/>
      </c>
      <c r="K4490" s="3">
        <f t="shared" si="746"/>
        <v>61</v>
      </c>
      <c r="L4490" s="3" t="str">
        <f t="shared" si="747"/>
        <v/>
      </c>
      <c r="N4490" s="48" t="s">
        <v>52</v>
      </c>
      <c r="O4490" s="57">
        <f t="shared" si="738"/>
        <v>1</v>
      </c>
      <c r="P4490" s="36"/>
      <c r="Q4490"/>
      <c r="R4490" s="37"/>
      <c r="S4490" s="185"/>
      <c r="T4490" s="62" t="str">
        <f>IF(N4490&lt;&gt;"Choose Race",VLOOKUP(Q4490,'Riders Names'!A$2:B$582,2,FALSE),"")</f>
        <v/>
      </c>
      <c r="U4490" s="45" t="str">
        <f>IF(P4490&gt;0,VLOOKUP(Q4490,'Riders Names'!A$2:B$582,1,FALSE),"")</f>
        <v/>
      </c>
      <c r="X4490" s="7" t="str">
        <f>IF('My Races'!$H$2="All",Q4490,CONCATENATE(Q4490,N4490))</f>
        <v>Choose Race</v>
      </c>
    </row>
    <row r="4491" spans="1:24" hidden="1" x14ac:dyDescent="0.2">
      <c r="A4491" s="73" t="str">
        <f t="shared" si="743"/>
        <v/>
      </c>
      <c r="B4491" s="3" t="str">
        <f t="shared" si="741"/>
        <v/>
      </c>
      <c r="E4491" s="14" t="str">
        <f t="shared" si="742"/>
        <v/>
      </c>
      <c r="F4491" s="3">
        <f t="shared" si="739"/>
        <v>8</v>
      </c>
      <c r="G4491" s="3" t="str">
        <f t="shared" si="744"/>
        <v/>
      </c>
      <c r="H4491" s="3">
        <f t="shared" si="740"/>
        <v>0</v>
      </c>
      <c r="I4491" s="3" t="str">
        <f t="shared" si="745"/>
        <v/>
      </c>
      <c r="K4491" s="3">
        <f t="shared" si="746"/>
        <v>61</v>
      </c>
      <c r="L4491" s="3" t="str">
        <f t="shared" si="747"/>
        <v/>
      </c>
      <c r="N4491" s="48" t="s">
        <v>52</v>
      </c>
      <c r="O4491" s="57">
        <f t="shared" si="738"/>
        <v>1</v>
      </c>
      <c r="P4491" s="36"/>
      <c r="Q4491"/>
      <c r="R4491" s="37"/>
      <c r="S4491" s="185"/>
      <c r="T4491" s="62" t="str">
        <f>IF(N4491&lt;&gt;"Choose Race",VLOOKUP(Q4491,'Riders Names'!A$2:B$582,2,FALSE),"")</f>
        <v/>
      </c>
      <c r="U4491" s="45" t="str">
        <f>IF(P4491&gt;0,VLOOKUP(Q4491,'Riders Names'!A$2:B$582,1,FALSE),"")</f>
        <v/>
      </c>
      <c r="X4491" s="7" t="str">
        <f>IF('My Races'!$H$2="All",Q4491,CONCATENATE(Q4491,N4491))</f>
        <v>Choose Race</v>
      </c>
    </row>
    <row r="4492" spans="1:24" hidden="1" x14ac:dyDescent="0.2">
      <c r="A4492" s="73" t="str">
        <f t="shared" si="743"/>
        <v/>
      </c>
      <c r="B4492" s="3" t="str">
        <f t="shared" si="741"/>
        <v/>
      </c>
      <c r="E4492" s="14" t="str">
        <f t="shared" si="742"/>
        <v/>
      </c>
      <c r="F4492" s="3">
        <f t="shared" si="739"/>
        <v>8</v>
      </c>
      <c r="G4492" s="3" t="str">
        <f t="shared" si="744"/>
        <v/>
      </c>
      <c r="H4492" s="3">
        <f t="shared" si="740"/>
        <v>0</v>
      </c>
      <c r="I4492" s="3" t="str">
        <f t="shared" si="745"/>
        <v/>
      </c>
      <c r="K4492" s="3">
        <f t="shared" si="746"/>
        <v>61</v>
      </c>
      <c r="L4492" s="3" t="str">
        <f t="shared" si="747"/>
        <v/>
      </c>
      <c r="N4492" s="48" t="s">
        <v>52</v>
      </c>
      <c r="O4492" s="57">
        <f t="shared" si="738"/>
        <v>1</v>
      </c>
      <c r="P4492" s="36"/>
      <c r="Q4492"/>
      <c r="R4492" s="37"/>
      <c r="S4492" s="185"/>
      <c r="T4492" s="62" t="str">
        <f>IF(N4492&lt;&gt;"Choose Race",VLOOKUP(Q4492,'Riders Names'!A$2:B$582,2,FALSE),"")</f>
        <v/>
      </c>
      <c r="U4492" s="45" t="str">
        <f>IF(P4492&gt;0,VLOOKUP(Q4492,'Riders Names'!A$2:B$582,1,FALSE),"")</f>
        <v/>
      </c>
      <c r="X4492" s="7" t="str">
        <f>IF('My Races'!$H$2="All",Q4492,CONCATENATE(Q4492,N4492))</f>
        <v>Choose Race</v>
      </c>
    </row>
    <row r="4493" spans="1:24" hidden="1" x14ac:dyDescent="0.2">
      <c r="A4493" s="73" t="str">
        <f t="shared" si="743"/>
        <v/>
      </c>
      <c r="B4493" s="3" t="str">
        <f t="shared" si="741"/>
        <v/>
      </c>
      <c r="E4493" s="14" t="str">
        <f t="shared" si="742"/>
        <v/>
      </c>
      <c r="F4493" s="3">
        <f t="shared" si="739"/>
        <v>8</v>
      </c>
      <c r="G4493" s="3" t="str">
        <f t="shared" si="744"/>
        <v/>
      </c>
      <c r="H4493" s="3">
        <f t="shared" si="740"/>
        <v>0</v>
      </c>
      <c r="I4493" s="3" t="str">
        <f t="shared" si="745"/>
        <v/>
      </c>
      <c r="K4493" s="3">
        <f t="shared" si="746"/>
        <v>61</v>
      </c>
      <c r="L4493" s="3" t="str">
        <f t="shared" si="747"/>
        <v/>
      </c>
      <c r="N4493" s="48" t="s">
        <v>52</v>
      </c>
      <c r="O4493" s="57">
        <f t="shared" si="738"/>
        <v>1</v>
      </c>
      <c r="P4493" s="36"/>
      <c r="Q4493"/>
      <c r="R4493" s="37"/>
      <c r="S4493" s="185"/>
      <c r="T4493" s="62" t="str">
        <f>IF(N4493&lt;&gt;"Choose Race",VLOOKUP(Q4493,'Riders Names'!A$2:B$582,2,FALSE),"")</f>
        <v/>
      </c>
      <c r="U4493" s="45" t="str">
        <f>IF(P4493&gt;0,VLOOKUP(Q4493,'Riders Names'!A$2:B$582,1,FALSE),"")</f>
        <v/>
      </c>
      <c r="X4493" s="7" t="str">
        <f>IF('My Races'!$H$2="All",Q4493,CONCATENATE(Q4493,N4493))</f>
        <v>Choose Race</v>
      </c>
    </row>
    <row r="4494" spans="1:24" hidden="1" x14ac:dyDescent="0.2">
      <c r="A4494" s="73" t="str">
        <f t="shared" si="743"/>
        <v/>
      </c>
      <c r="B4494" s="3" t="str">
        <f t="shared" si="741"/>
        <v/>
      </c>
      <c r="E4494" s="14" t="str">
        <f t="shared" si="742"/>
        <v/>
      </c>
      <c r="F4494" s="3">
        <f t="shared" si="739"/>
        <v>8</v>
      </c>
      <c r="G4494" s="3" t="str">
        <f t="shared" si="744"/>
        <v/>
      </c>
      <c r="H4494" s="3">
        <f t="shared" si="740"/>
        <v>0</v>
      </c>
      <c r="I4494" s="3" t="str">
        <f t="shared" si="745"/>
        <v/>
      </c>
      <c r="K4494" s="3">
        <f t="shared" si="746"/>
        <v>61</v>
      </c>
      <c r="L4494" s="3" t="str">
        <f t="shared" si="747"/>
        <v/>
      </c>
      <c r="N4494" s="48" t="s">
        <v>52</v>
      </c>
      <c r="O4494" s="57">
        <f t="shared" si="738"/>
        <v>1</v>
      </c>
      <c r="P4494" s="36"/>
      <c r="Q4494"/>
      <c r="R4494" s="37"/>
      <c r="S4494" s="185"/>
      <c r="T4494" s="62" t="str">
        <f>IF(N4494&lt;&gt;"Choose Race",VLOOKUP(Q4494,'Riders Names'!A$2:B$582,2,FALSE),"")</f>
        <v/>
      </c>
      <c r="U4494" s="45" t="str">
        <f>IF(P4494&gt;0,VLOOKUP(Q4494,'Riders Names'!A$2:B$582,1,FALSE),"")</f>
        <v/>
      </c>
      <c r="X4494" s="7" t="str">
        <f>IF('My Races'!$H$2="All",Q4494,CONCATENATE(Q4494,N4494))</f>
        <v>Choose Race</v>
      </c>
    </row>
    <row r="4495" spans="1:24" hidden="1" x14ac:dyDescent="0.2">
      <c r="A4495" s="73" t="str">
        <f t="shared" si="743"/>
        <v/>
      </c>
      <c r="B4495" s="3" t="str">
        <f t="shared" si="741"/>
        <v/>
      </c>
      <c r="E4495" s="14" t="str">
        <f t="shared" si="742"/>
        <v/>
      </c>
      <c r="F4495" s="3">
        <f t="shared" si="739"/>
        <v>8</v>
      </c>
      <c r="G4495" s="3" t="str">
        <f t="shared" si="744"/>
        <v/>
      </c>
      <c r="H4495" s="3">
        <f t="shared" si="740"/>
        <v>0</v>
      </c>
      <c r="I4495" s="3" t="str">
        <f t="shared" si="745"/>
        <v/>
      </c>
      <c r="K4495" s="3">
        <f t="shared" si="746"/>
        <v>61</v>
      </c>
      <c r="L4495" s="3" t="str">
        <f t="shared" si="747"/>
        <v/>
      </c>
      <c r="N4495" s="48" t="s">
        <v>52</v>
      </c>
      <c r="O4495" s="57">
        <f t="shared" si="738"/>
        <v>1</v>
      </c>
      <c r="P4495" s="36"/>
      <c r="Q4495"/>
      <c r="R4495" s="37"/>
      <c r="S4495" s="185"/>
      <c r="T4495" s="62" t="str">
        <f>IF(N4495&lt;&gt;"Choose Race",VLOOKUP(Q4495,'Riders Names'!A$2:B$582,2,FALSE),"")</f>
        <v/>
      </c>
      <c r="U4495" s="45" t="str">
        <f>IF(P4495&gt;0,VLOOKUP(Q4495,'Riders Names'!A$2:B$582,1,FALSE),"")</f>
        <v/>
      </c>
      <c r="X4495" s="7" t="str">
        <f>IF('My Races'!$H$2="All",Q4495,CONCATENATE(Q4495,N4495))</f>
        <v>Choose Race</v>
      </c>
    </row>
    <row r="4496" spans="1:24" hidden="1" x14ac:dyDescent="0.2">
      <c r="A4496" s="73" t="str">
        <f t="shared" si="743"/>
        <v/>
      </c>
      <c r="B4496" s="3" t="str">
        <f t="shared" si="741"/>
        <v/>
      </c>
      <c r="E4496" s="14" t="str">
        <f t="shared" si="742"/>
        <v/>
      </c>
      <c r="F4496" s="3">
        <f t="shared" si="739"/>
        <v>8</v>
      </c>
      <c r="G4496" s="3" t="str">
        <f t="shared" si="744"/>
        <v/>
      </c>
      <c r="H4496" s="3">
        <f t="shared" si="740"/>
        <v>0</v>
      </c>
      <c r="I4496" s="3" t="str">
        <f t="shared" si="745"/>
        <v/>
      </c>
      <c r="K4496" s="3">
        <f t="shared" si="746"/>
        <v>61</v>
      </c>
      <c r="L4496" s="3" t="str">
        <f t="shared" si="747"/>
        <v/>
      </c>
      <c r="N4496" s="48" t="s">
        <v>52</v>
      </c>
      <c r="O4496" s="57">
        <f t="shared" ref="O4496:O4559" si="748">IF(AND(N4496&lt;&gt;"Choose Race",N4496=N4495),O4495+1,1)</f>
        <v>1</v>
      </c>
      <c r="P4496" s="36"/>
      <c r="Q4496"/>
      <c r="R4496" s="37"/>
      <c r="S4496" s="185"/>
      <c r="T4496" s="62" t="str">
        <f>IF(N4496&lt;&gt;"Choose Race",VLOOKUP(Q4496,'Riders Names'!A$2:B$582,2,FALSE),"")</f>
        <v/>
      </c>
      <c r="U4496" s="45" t="str">
        <f>IF(P4496&gt;0,VLOOKUP(Q4496,'Riders Names'!A$2:B$582,1,FALSE),"")</f>
        <v/>
      </c>
      <c r="X4496" s="7" t="str">
        <f>IF('My Races'!$H$2="All",Q4496,CONCATENATE(Q4496,N4496))</f>
        <v>Choose Race</v>
      </c>
    </row>
    <row r="4497" spans="1:24" hidden="1" x14ac:dyDescent="0.2">
      <c r="A4497" s="73" t="str">
        <f t="shared" si="743"/>
        <v/>
      </c>
      <c r="B4497" s="3" t="str">
        <f t="shared" si="741"/>
        <v/>
      </c>
      <c r="E4497" s="14" t="str">
        <f t="shared" si="742"/>
        <v/>
      </c>
      <c r="F4497" s="3">
        <f t="shared" si="739"/>
        <v>8</v>
      </c>
      <c r="G4497" s="3" t="str">
        <f t="shared" si="744"/>
        <v/>
      </c>
      <c r="H4497" s="3">
        <f t="shared" si="740"/>
        <v>0</v>
      </c>
      <c r="I4497" s="3" t="str">
        <f t="shared" si="745"/>
        <v/>
      </c>
      <c r="K4497" s="3">
        <f t="shared" si="746"/>
        <v>61</v>
      </c>
      <c r="L4497" s="3" t="str">
        <f t="shared" si="747"/>
        <v/>
      </c>
      <c r="N4497" s="48" t="s">
        <v>52</v>
      </c>
      <c r="O4497" s="57">
        <f t="shared" si="748"/>
        <v>1</v>
      </c>
      <c r="P4497" s="36"/>
      <c r="Q4497"/>
      <c r="R4497" s="37"/>
      <c r="S4497" s="185"/>
      <c r="T4497" s="62" t="str">
        <f>IF(N4497&lt;&gt;"Choose Race",VLOOKUP(Q4497,'Riders Names'!A$2:B$582,2,FALSE),"")</f>
        <v/>
      </c>
      <c r="U4497" s="45" t="str">
        <f>IF(P4497&gt;0,VLOOKUP(Q4497,'Riders Names'!A$2:B$582,1,FALSE),"")</f>
        <v/>
      </c>
      <c r="X4497" s="7" t="str">
        <f>IF('My Races'!$H$2="All",Q4497,CONCATENATE(Q4497,N4497))</f>
        <v>Choose Race</v>
      </c>
    </row>
    <row r="4498" spans="1:24" hidden="1" x14ac:dyDescent="0.2">
      <c r="A4498" s="73" t="str">
        <f t="shared" si="743"/>
        <v/>
      </c>
      <c r="B4498" s="3" t="str">
        <f t="shared" si="741"/>
        <v/>
      </c>
      <c r="E4498" s="14" t="str">
        <f t="shared" si="742"/>
        <v/>
      </c>
      <c r="F4498" s="3">
        <f t="shared" si="739"/>
        <v>8</v>
      </c>
      <c r="G4498" s="3" t="str">
        <f t="shared" si="744"/>
        <v/>
      </c>
      <c r="H4498" s="3">
        <f t="shared" si="740"/>
        <v>0</v>
      </c>
      <c r="I4498" s="3" t="str">
        <f t="shared" si="745"/>
        <v/>
      </c>
      <c r="K4498" s="3">
        <f t="shared" si="746"/>
        <v>61</v>
      </c>
      <c r="L4498" s="3" t="str">
        <f t="shared" si="747"/>
        <v/>
      </c>
      <c r="N4498" s="48" t="s">
        <v>52</v>
      </c>
      <c r="O4498" s="57">
        <f t="shared" si="748"/>
        <v>1</v>
      </c>
      <c r="P4498" s="36"/>
      <c r="Q4498"/>
      <c r="R4498" s="37"/>
      <c r="S4498" s="185"/>
      <c r="T4498" s="62" t="str">
        <f>IF(N4498&lt;&gt;"Choose Race",VLOOKUP(Q4498,'Riders Names'!A$2:B$582,2,FALSE),"")</f>
        <v/>
      </c>
      <c r="U4498" s="45" t="str">
        <f>IF(P4498&gt;0,VLOOKUP(Q4498,'Riders Names'!A$2:B$582,1,FALSE),"")</f>
        <v/>
      </c>
      <c r="X4498" s="7" t="str">
        <f>IF('My Races'!$H$2="All",Q4498,CONCATENATE(Q4498,N4498))</f>
        <v>Choose Race</v>
      </c>
    </row>
    <row r="4499" spans="1:24" hidden="1" x14ac:dyDescent="0.2">
      <c r="A4499" s="73" t="str">
        <f t="shared" si="743"/>
        <v/>
      </c>
      <c r="B4499" s="3" t="str">
        <f t="shared" si="741"/>
        <v/>
      </c>
      <c r="E4499" s="14" t="str">
        <f t="shared" si="742"/>
        <v/>
      </c>
      <c r="F4499" s="3">
        <f t="shared" ref="F4499:F4562" si="749">IF(AND(E4499&lt;&gt;"",E4498&lt;&gt;E4499),F4498+1,F4498)</f>
        <v>8</v>
      </c>
      <c r="G4499" s="3" t="str">
        <f t="shared" si="744"/>
        <v/>
      </c>
      <c r="H4499" s="3">
        <f t="shared" si="740"/>
        <v>0</v>
      </c>
      <c r="I4499" s="3" t="str">
        <f t="shared" si="745"/>
        <v/>
      </c>
      <c r="K4499" s="3">
        <f t="shared" si="746"/>
        <v>61</v>
      </c>
      <c r="L4499" s="3" t="str">
        <f t="shared" si="747"/>
        <v/>
      </c>
      <c r="N4499" s="48" t="s">
        <v>52</v>
      </c>
      <c r="O4499" s="57">
        <f t="shared" si="748"/>
        <v>1</v>
      </c>
      <c r="P4499" s="36"/>
      <c r="Q4499"/>
      <c r="R4499" s="37"/>
      <c r="S4499" s="185"/>
      <c r="T4499" s="62" t="str">
        <f>IF(N4499&lt;&gt;"Choose Race",VLOOKUP(Q4499,'Riders Names'!A$2:B$582,2,FALSE),"")</f>
        <v/>
      </c>
      <c r="U4499" s="45" t="str">
        <f>IF(P4499&gt;0,VLOOKUP(Q4499,'Riders Names'!A$2:B$582,1,FALSE),"")</f>
        <v/>
      </c>
      <c r="X4499" s="7" t="str">
        <f>IF('My Races'!$H$2="All",Q4499,CONCATENATE(Q4499,N4499))</f>
        <v>Choose Race</v>
      </c>
    </row>
    <row r="4500" spans="1:24" hidden="1" x14ac:dyDescent="0.2">
      <c r="A4500" s="73" t="str">
        <f t="shared" si="743"/>
        <v/>
      </c>
      <c r="B4500" s="3" t="str">
        <f t="shared" si="741"/>
        <v/>
      </c>
      <c r="E4500" s="14" t="str">
        <f t="shared" si="742"/>
        <v/>
      </c>
      <c r="F4500" s="3">
        <f t="shared" si="749"/>
        <v>8</v>
      </c>
      <c r="G4500" s="3" t="str">
        <f t="shared" si="744"/>
        <v/>
      </c>
      <c r="H4500" s="3">
        <f t="shared" si="740"/>
        <v>0</v>
      </c>
      <c r="I4500" s="3" t="str">
        <f t="shared" si="745"/>
        <v/>
      </c>
      <c r="K4500" s="3">
        <f t="shared" si="746"/>
        <v>61</v>
      </c>
      <c r="L4500" s="3" t="str">
        <f t="shared" si="747"/>
        <v/>
      </c>
      <c r="N4500" s="48" t="s">
        <v>52</v>
      </c>
      <c r="O4500" s="57">
        <f t="shared" si="748"/>
        <v>1</v>
      </c>
      <c r="P4500" s="36"/>
      <c r="Q4500"/>
      <c r="R4500" s="37"/>
      <c r="S4500" s="185"/>
      <c r="T4500" s="62" t="str">
        <f>IF(N4500&lt;&gt;"Choose Race",VLOOKUP(Q4500,'Riders Names'!A$2:B$582,2,FALSE),"")</f>
        <v/>
      </c>
      <c r="U4500" s="45" t="str">
        <f>IF(P4500&gt;0,VLOOKUP(Q4500,'Riders Names'!A$2:B$582,1,FALSE),"")</f>
        <v/>
      </c>
      <c r="X4500" s="7" t="str">
        <f>IF('My Races'!$H$2="All",Q4500,CONCATENATE(Q4500,N4500))</f>
        <v>Choose Race</v>
      </c>
    </row>
    <row r="4501" spans="1:24" hidden="1" x14ac:dyDescent="0.2">
      <c r="A4501" s="73" t="str">
        <f t="shared" si="743"/>
        <v/>
      </c>
      <c r="B4501" s="3" t="str">
        <f t="shared" si="741"/>
        <v/>
      </c>
      <c r="E4501" s="14" t="str">
        <f t="shared" si="742"/>
        <v/>
      </c>
      <c r="F4501" s="3">
        <f t="shared" si="749"/>
        <v>8</v>
      </c>
      <c r="G4501" s="3" t="str">
        <f t="shared" si="744"/>
        <v/>
      </c>
      <c r="H4501" s="3">
        <f t="shared" si="740"/>
        <v>0</v>
      </c>
      <c r="I4501" s="3" t="str">
        <f t="shared" si="745"/>
        <v/>
      </c>
      <c r="K4501" s="3">
        <f t="shared" si="746"/>
        <v>61</v>
      </c>
      <c r="L4501" s="3" t="str">
        <f t="shared" si="747"/>
        <v/>
      </c>
      <c r="N4501" s="48" t="s">
        <v>52</v>
      </c>
      <c r="O4501" s="57">
        <f t="shared" si="748"/>
        <v>1</v>
      </c>
      <c r="P4501" s="36"/>
      <c r="Q4501"/>
      <c r="R4501" s="37"/>
      <c r="S4501" s="185"/>
      <c r="T4501" s="62" t="str">
        <f>IF(N4501&lt;&gt;"Choose Race",VLOOKUP(Q4501,'Riders Names'!A$2:B$582,2,FALSE),"")</f>
        <v/>
      </c>
      <c r="U4501" s="45" t="str">
        <f>IF(P4501&gt;0,VLOOKUP(Q4501,'Riders Names'!A$2:B$582,1,FALSE),"")</f>
        <v/>
      </c>
      <c r="X4501" s="7" t="str">
        <f>IF('My Races'!$H$2="All",Q4501,CONCATENATE(Q4501,N4501))</f>
        <v>Choose Race</v>
      </c>
    </row>
    <row r="4502" spans="1:24" hidden="1" x14ac:dyDescent="0.2">
      <c r="A4502" s="73" t="str">
        <f t="shared" si="743"/>
        <v/>
      </c>
      <c r="B4502" s="3" t="str">
        <f t="shared" si="741"/>
        <v/>
      </c>
      <c r="E4502" s="14" t="str">
        <f t="shared" si="742"/>
        <v/>
      </c>
      <c r="F4502" s="3">
        <f t="shared" si="749"/>
        <v>8</v>
      </c>
      <c r="G4502" s="3" t="str">
        <f t="shared" si="744"/>
        <v/>
      </c>
      <c r="H4502" s="3">
        <f t="shared" si="740"/>
        <v>0</v>
      </c>
      <c r="I4502" s="3" t="str">
        <f t="shared" si="745"/>
        <v/>
      </c>
      <c r="K4502" s="3">
        <f t="shared" si="746"/>
        <v>61</v>
      </c>
      <c r="L4502" s="3" t="str">
        <f t="shared" si="747"/>
        <v/>
      </c>
      <c r="N4502" s="48" t="s">
        <v>52</v>
      </c>
      <c r="O4502" s="57">
        <f t="shared" si="748"/>
        <v>1</v>
      </c>
      <c r="P4502" s="36"/>
      <c r="Q4502"/>
      <c r="R4502" s="37"/>
      <c r="S4502" s="185"/>
      <c r="T4502" s="62" t="str">
        <f>IF(N4502&lt;&gt;"Choose Race",VLOOKUP(Q4502,'Riders Names'!A$2:B$582,2,FALSE),"")</f>
        <v/>
      </c>
      <c r="U4502" s="45" t="str">
        <f>IF(P4502&gt;0,VLOOKUP(Q4502,'Riders Names'!A$2:B$582,1,FALSE),"")</f>
        <v/>
      </c>
      <c r="X4502" s="7" t="str">
        <f>IF('My Races'!$H$2="All",Q4502,CONCATENATE(Q4502,N4502))</f>
        <v>Choose Race</v>
      </c>
    </row>
    <row r="4503" spans="1:24" hidden="1" x14ac:dyDescent="0.2">
      <c r="A4503" s="73" t="str">
        <f t="shared" si="743"/>
        <v/>
      </c>
      <c r="B4503" s="3" t="str">
        <f t="shared" si="741"/>
        <v/>
      </c>
      <c r="E4503" s="14" t="str">
        <f t="shared" si="742"/>
        <v/>
      </c>
      <c r="F4503" s="3">
        <f t="shared" si="749"/>
        <v>8</v>
      </c>
      <c r="G4503" s="3" t="str">
        <f t="shared" si="744"/>
        <v/>
      </c>
      <c r="H4503" s="3">
        <f t="shared" si="740"/>
        <v>0</v>
      </c>
      <c r="I4503" s="3" t="str">
        <f t="shared" si="745"/>
        <v/>
      </c>
      <c r="K4503" s="3">
        <f t="shared" si="746"/>
        <v>61</v>
      </c>
      <c r="L4503" s="3" t="str">
        <f t="shared" si="747"/>
        <v/>
      </c>
      <c r="N4503" s="48" t="s">
        <v>52</v>
      </c>
      <c r="O4503" s="57">
        <f t="shared" si="748"/>
        <v>1</v>
      </c>
      <c r="P4503" s="36"/>
      <c r="Q4503"/>
      <c r="R4503" s="37"/>
      <c r="S4503" s="185"/>
      <c r="T4503" s="62" t="str">
        <f>IF(N4503&lt;&gt;"Choose Race",VLOOKUP(Q4503,'Riders Names'!A$2:B$582,2,FALSE),"")</f>
        <v/>
      </c>
      <c r="U4503" s="45" t="str">
        <f>IF(P4503&gt;0,VLOOKUP(Q4503,'Riders Names'!A$2:B$582,1,FALSE),"")</f>
        <v/>
      </c>
      <c r="X4503" s="7" t="str">
        <f>IF('My Races'!$H$2="All",Q4503,CONCATENATE(Q4503,N4503))</f>
        <v>Choose Race</v>
      </c>
    </row>
    <row r="4504" spans="1:24" hidden="1" x14ac:dyDescent="0.2">
      <c r="A4504" s="73" t="str">
        <f t="shared" si="743"/>
        <v/>
      </c>
      <c r="B4504" s="3" t="str">
        <f t="shared" si="741"/>
        <v/>
      </c>
      <c r="E4504" s="14" t="str">
        <f t="shared" si="742"/>
        <v/>
      </c>
      <c r="F4504" s="3">
        <f t="shared" si="749"/>
        <v>8</v>
      </c>
      <c r="G4504" s="3" t="str">
        <f t="shared" si="744"/>
        <v/>
      </c>
      <c r="H4504" s="3">
        <f t="shared" si="740"/>
        <v>0</v>
      </c>
      <c r="I4504" s="3" t="str">
        <f t="shared" si="745"/>
        <v/>
      </c>
      <c r="K4504" s="3">
        <f t="shared" si="746"/>
        <v>61</v>
      </c>
      <c r="L4504" s="3" t="str">
        <f t="shared" si="747"/>
        <v/>
      </c>
      <c r="N4504" s="48" t="s">
        <v>52</v>
      </c>
      <c r="O4504" s="57">
        <f t="shared" si="748"/>
        <v>1</v>
      </c>
      <c r="P4504" s="36"/>
      <c r="Q4504"/>
      <c r="R4504" s="37"/>
      <c r="S4504" s="185"/>
      <c r="T4504" s="62" t="str">
        <f>IF(N4504&lt;&gt;"Choose Race",VLOOKUP(Q4504,'Riders Names'!A$2:B$582,2,FALSE),"")</f>
        <v/>
      </c>
      <c r="U4504" s="45" t="str">
        <f>IF(P4504&gt;0,VLOOKUP(Q4504,'Riders Names'!A$2:B$582,1,FALSE),"")</f>
        <v/>
      </c>
      <c r="X4504" s="7" t="str">
        <f>IF('My Races'!$H$2="All",Q4504,CONCATENATE(Q4504,N4504))</f>
        <v>Choose Race</v>
      </c>
    </row>
    <row r="4505" spans="1:24" hidden="1" x14ac:dyDescent="0.2">
      <c r="A4505" s="73" t="str">
        <f t="shared" si="743"/>
        <v/>
      </c>
      <c r="B4505" s="3" t="str">
        <f t="shared" si="741"/>
        <v/>
      </c>
      <c r="E4505" s="14" t="str">
        <f t="shared" si="742"/>
        <v/>
      </c>
      <c r="F4505" s="3">
        <f t="shared" si="749"/>
        <v>8</v>
      </c>
      <c r="G4505" s="3" t="str">
        <f t="shared" si="744"/>
        <v/>
      </c>
      <c r="H4505" s="3">
        <f t="shared" si="740"/>
        <v>0</v>
      </c>
      <c r="I4505" s="3" t="str">
        <f t="shared" si="745"/>
        <v/>
      </c>
      <c r="K4505" s="3">
        <f t="shared" si="746"/>
        <v>61</v>
      </c>
      <c r="L4505" s="3" t="str">
        <f t="shared" si="747"/>
        <v/>
      </c>
      <c r="N4505" s="48" t="s">
        <v>52</v>
      </c>
      <c r="O4505" s="57">
        <f t="shared" si="748"/>
        <v>1</v>
      </c>
      <c r="P4505" s="36"/>
      <c r="Q4505"/>
      <c r="R4505" s="37"/>
      <c r="S4505" s="185"/>
      <c r="T4505" s="62" t="str">
        <f>IF(N4505&lt;&gt;"Choose Race",VLOOKUP(Q4505,'Riders Names'!A$2:B$582,2,FALSE),"")</f>
        <v/>
      </c>
      <c r="U4505" s="45" t="str">
        <f>IF(P4505&gt;0,VLOOKUP(Q4505,'Riders Names'!A$2:B$582,1,FALSE),"")</f>
        <v/>
      </c>
      <c r="X4505" s="7" t="str">
        <f>IF('My Races'!$H$2="All",Q4505,CONCATENATE(Q4505,N4505))</f>
        <v>Choose Race</v>
      </c>
    </row>
    <row r="4506" spans="1:24" hidden="1" x14ac:dyDescent="0.2">
      <c r="A4506" s="73" t="str">
        <f t="shared" si="743"/>
        <v/>
      </c>
      <c r="B4506" s="3" t="str">
        <f t="shared" si="741"/>
        <v/>
      </c>
      <c r="E4506" s="14" t="str">
        <f t="shared" si="742"/>
        <v/>
      </c>
      <c r="F4506" s="3">
        <f t="shared" si="749"/>
        <v>8</v>
      </c>
      <c r="G4506" s="3" t="str">
        <f t="shared" si="744"/>
        <v/>
      </c>
      <c r="H4506" s="3">
        <f t="shared" si="740"/>
        <v>0</v>
      </c>
      <c r="I4506" s="3" t="str">
        <f t="shared" si="745"/>
        <v/>
      </c>
      <c r="K4506" s="3">
        <f t="shared" si="746"/>
        <v>61</v>
      </c>
      <c r="L4506" s="3" t="str">
        <f t="shared" si="747"/>
        <v/>
      </c>
      <c r="N4506" s="48" t="s">
        <v>52</v>
      </c>
      <c r="O4506" s="57">
        <f t="shared" si="748"/>
        <v>1</v>
      </c>
      <c r="P4506" s="36"/>
      <c r="Q4506"/>
      <c r="R4506" s="37"/>
      <c r="S4506" s="185"/>
      <c r="T4506" s="62" t="str">
        <f>IF(N4506&lt;&gt;"Choose Race",VLOOKUP(Q4506,'Riders Names'!A$2:B$582,2,FALSE),"")</f>
        <v/>
      </c>
      <c r="U4506" s="45" t="str">
        <f>IF(P4506&gt;0,VLOOKUP(Q4506,'Riders Names'!A$2:B$582,1,FALSE),"")</f>
        <v/>
      </c>
      <c r="X4506" s="7" t="str">
        <f>IF('My Races'!$H$2="All",Q4506,CONCATENATE(Q4506,N4506))</f>
        <v>Choose Race</v>
      </c>
    </row>
    <row r="4507" spans="1:24" hidden="1" x14ac:dyDescent="0.2">
      <c r="A4507" s="73" t="str">
        <f t="shared" si="743"/>
        <v/>
      </c>
      <c r="B4507" s="3" t="str">
        <f t="shared" si="741"/>
        <v/>
      </c>
      <c r="E4507" s="14" t="str">
        <f t="shared" si="742"/>
        <v/>
      </c>
      <c r="F4507" s="3">
        <f t="shared" si="749"/>
        <v>8</v>
      </c>
      <c r="G4507" s="3" t="str">
        <f t="shared" si="744"/>
        <v/>
      </c>
      <c r="H4507" s="3">
        <f t="shared" si="740"/>
        <v>0</v>
      </c>
      <c r="I4507" s="3" t="str">
        <f t="shared" si="745"/>
        <v/>
      </c>
      <c r="K4507" s="3">
        <f t="shared" si="746"/>
        <v>61</v>
      </c>
      <c r="L4507" s="3" t="str">
        <f t="shared" si="747"/>
        <v/>
      </c>
      <c r="N4507" s="48" t="s">
        <v>52</v>
      </c>
      <c r="O4507" s="57">
        <f t="shared" si="748"/>
        <v>1</v>
      </c>
      <c r="P4507" s="36"/>
      <c r="Q4507"/>
      <c r="R4507" s="37"/>
      <c r="S4507" s="185"/>
      <c r="T4507" s="62" t="str">
        <f>IF(N4507&lt;&gt;"Choose Race",VLOOKUP(Q4507,'Riders Names'!A$2:B$582,2,FALSE),"")</f>
        <v/>
      </c>
      <c r="U4507" s="45" t="str">
        <f>IF(P4507&gt;0,VLOOKUP(Q4507,'Riders Names'!A$2:B$582,1,FALSE),"")</f>
        <v/>
      </c>
      <c r="X4507" s="7" t="str">
        <f>IF('My Races'!$H$2="All",Q4507,CONCATENATE(Q4507,N4507))</f>
        <v>Choose Race</v>
      </c>
    </row>
    <row r="4508" spans="1:24" hidden="1" x14ac:dyDescent="0.2">
      <c r="A4508" s="73" t="str">
        <f t="shared" si="743"/>
        <v/>
      </c>
      <c r="B4508" s="3" t="str">
        <f t="shared" si="741"/>
        <v/>
      </c>
      <c r="E4508" s="14" t="str">
        <f t="shared" si="742"/>
        <v/>
      </c>
      <c r="F4508" s="3">
        <f t="shared" si="749"/>
        <v>8</v>
      </c>
      <c r="G4508" s="3" t="str">
        <f t="shared" si="744"/>
        <v/>
      </c>
      <c r="H4508" s="3">
        <f t="shared" si="740"/>
        <v>0</v>
      </c>
      <c r="I4508" s="3" t="str">
        <f t="shared" si="745"/>
        <v/>
      </c>
      <c r="K4508" s="3">
        <f t="shared" si="746"/>
        <v>61</v>
      </c>
      <c r="L4508" s="3" t="str">
        <f t="shared" si="747"/>
        <v/>
      </c>
      <c r="N4508" s="48" t="s">
        <v>52</v>
      </c>
      <c r="O4508" s="57">
        <f t="shared" si="748"/>
        <v>1</v>
      </c>
      <c r="P4508" s="36"/>
      <c r="Q4508"/>
      <c r="R4508" s="37"/>
      <c r="S4508" s="185"/>
      <c r="T4508" s="62" t="str">
        <f>IF(N4508&lt;&gt;"Choose Race",VLOOKUP(Q4508,'Riders Names'!A$2:B$582,2,FALSE),"")</f>
        <v/>
      </c>
      <c r="U4508" s="45" t="str">
        <f>IF(P4508&gt;0,VLOOKUP(Q4508,'Riders Names'!A$2:B$582,1,FALSE),"")</f>
        <v/>
      </c>
      <c r="X4508" s="7" t="str">
        <f>IF('My Races'!$H$2="All",Q4508,CONCATENATE(Q4508,N4508))</f>
        <v>Choose Race</v>
      </c>
    </row>
    <row r="4509" spans="1:24" hidden="1" x14ac:dyDescent="0.2">
      <c r="A4509" s="73" t="str">
        <f t="shared" si="743"/>
        <v/>
      </c>
      <c r="B4509" s="3" t="str">
        <f t="shared" si="741"/>
        <v/>
      </c>
      <c r="E4509" s="14" t="str">
        <f t="shared" si="742"/>
        <v/>
      </c>
      <c r="F4509" s="3">
        <f t="shared" si="749"/>
        <v>8</v>
      </c>
      <c r="G4509" s="3" t="str">
        <f t="shared" si="744"/>
        <v/>
      </c>
      <c r="H4509" s="3">
        <f t="shared" si="740"/>
        <v>0</v>
      </c>
      <c r="I4509" s="3" t="str">
        <f t="shared" si="745"/>
        <v/>
      </c>
      <c r="K4509" s="3">
        <f t="shared" si="746"/>
        <v>61</v>
      </c>
      <c r="L4509" s="3" t="str">
        <f t="shared" si="747"/>
        <v/>
      </c>
      <c r="N4509" s="48" t="s">
        <v>52</v>
      </c>
      <c r="O4509" s="57">
        <f t="shared" si="748"/>
        <v>1</v>
      </c>
      <c r="P4509" s="36"/>
      <c r="Q4509"/>
      <c r="R4509" s="37"/>
      <c r="S4509" s="185"/>
      <c r="T4509" s="62" t="str">
        <f>IF(N4509&lt;&gt;"Choose Race",VLOOKUP(Q4509,'Riders Names'!A$2:B$582,2,FALSE),"")</f>
        <v/>
      </c>
      <c r="U4509" s="45" t="str">
        <f>IF(P4509&gt;0,VLOOKUP(Q4509,'Riders Names'!A$2:B$582,1,FALSE),"")</f>
        <v/>
      </c>
      <c r="X4509" s="7" t="str">
        <f>IF('My Races'!$H$2="All",Q4509,CONCATENATE(Q4509,N4509))</f>
        <v>Choose Race</v>
      </c>
    </row>
    <row r="4510" spans="1:24" hidden="1" x14ac:dyDescent="0.2">
      <c r="A4510" s="73" t="str">
        <f t="shared" si="743"/>
        <v/>
      </c>
      <c r="B4510" s="3" t="str">
        <f t="shared" si="741"/>
        <v/>
      </c>
      <c r="E4510" s="14" t="str">
        <f t="shared" si="742"/>
        <v/>
      </c>
      <c r="F4510" s="3">
        <f t="shared" si="749"/>
        <v>8</v>
      </c>
      <c r="G4510" s="3" t="str">
        <f t="shared" si="744"/>
        <v/>
      </c>
      <c r="H4510" s="3">
        <f t="shared" si="740"/>
        <v>0</v>
      </c>
      <c r="I4510" s="3" t="str">
        <f t="shared" si="745"/>
        <v/>
      </c>
      <c r="K4510" s="3">
        <f t="shared" si="746"/>
        <v>61</v>
      </c>
      <c r="L4510" s="3" t="str">
        <f t="shared" si="747"/>
        <v/>
      </c>
      <c r="N4510" s="48" t="s">
        <v>52</v>
      </c>
      <c r="O4510" s="57">
        <f t="shared" si="748"/>
        <v>1</v>
      </c>
      <c r="P4510" s="36"/>
      <c r="Q4510"/>
      <c r="R4510" s="37"/>
      <c r="S4510" s="185"/>
      <c r="T4510" s="62" t="str">
        <f>IF(N4510&lt;&gt;"Choose Race",VLOOKUP(Q4510,'Riders Names'!A$2:B$582,2,FALSE),"")</f>
        <v/>
      </c>
      <c r="U4510" s="45" t="str">
        <f>IF(P4510&gt;0,VLOOKUP(Q4510,'Riders Names'!A$2:B$582,1,FALSE),"")</f>
        <v/>
      </c>
      <c r="X4510" s="7" t="str">
        <f>IF('My Races'!$H$2="All",Q4510,CONCATENATE(Q4510,N4510))</f>
        <v>Choose Race</v>
      </c>
    </row>
    <row r="4511" spans="1:24" hidden="1" x14ac:dyDescent="0.2">
      <c r="A4511" s="73" t="str">
        <f t="shared" si="743"/>
        <v/>
      </c>
      <c r="B4511" s="3" t="str">
        <f t="shared" si="741"/>
        <v/>
      </c>
      <c r="E4511" s="14" t="str">
        <f t="shared" si="742"/>
        <v/>
      </c>
      <c r="F4511" s="3">
        <f t="shared" si="749"/>
        <v>8</v>
      </c>
      <c r="G4511" s="3" t="str">
        <f t="shared" si="744"/>
        <v/>
      </c>
      <c r="H4511" s="3">
        <f t="shared" si="740"/>
        <v>0</v>
      </c>
      <c r="I4511" s="3" t="str">
        <f t="shared" si="745"/>
        <v/>
      </c>
      <c r="K4511" s="3">
        <f t="shared" si="746"/>
        <v>61</v>
      </c>
      <c r="L4511" s="3" t="str">
        <f t="shared" si="747"/>
        <v/>
      </c>
      <c r="N4511" s="48" t="s">
        <v>52</v>
      </c>
      <c r="O4511" s="57">
        <f t="shared" si="748"/>
        <v>1</v>
      </c>
      <c r="P4511" s="36"/>
      <c r="Q4511"/>
      <c r="R4511" s="37"/>
      <c r="S4511" s="185"/>
      <c r="T4511" s="62" t="str">
        <f>IF(N4511&lt;&gt;"Choose Race",VLOOKUP(Q4511,'Riders Names'!A$2:B$582,2,FALSE),"")</f>
        <v/>
      </c>
      <c r="U4511" s="45" t="str">
        <f>IF(P4511&gt;0,VLOOKUP(Q4511,'Riders Names'!A$2:B$582,1,FALSE),"")</f>
        <v/>
      </c>
      <c r="X4511" s="7" t="str">
        <f>IF('My Races'!$H$2="All",Q4511,CONCATENATE(Q4511,N4511))</f>
        <v>Choose Race</v>
      </c>
    </row>
    <row r="4512" spans="1:24" hidden="1" x14ac:dyDescent="0.2">
      <c r="A4512" s="73" t="str">
        <f t="shared" si="743"/>
        <v/>
      </c>
      <c r="B4512" s="3" t="str">
        <f t="shared" si="741"/>
        <v/>
      </c>
      <c r="E4512" s="14" t="str">
        <f t="shared" si="742"/>
        <v/>
      </c>
      <c r="F4512" s="3">
        <f t="shared" si="749"/>
        <v>8</v>
      </c>
      <c r="G4512" s="3" t="str">
        <f t="shared" si="744"/>
        <v/>
      </c>
      <c r="H4512" s="3">
        <f t="shared" si="740"/>
        <v>0</v>
      </c>
      <c r="I4512" s="3" t="str">
        <f t="shared" si="745"/>
        <v/>
      </c>
      <c r="K4512" s="3">
        <f t="shared" si="746"/>
        <v>61</v>
      </c>
      <c r="L4512" s="3" t="str">
        <f t="shared" si="747"/>
        <v/>
      </c>
      <c r="N4512" s="48" t="s">
        <v>52</v>
      </c>
      <c r="O4512" s="57">
        <f t="shared" si="748"/>
        <v>1</v>
      </c>
      <c r="P4512" s="36"/>
      <c r="Q4512"/>
      <c r="R4512" s="37"/>
      <c r="S4512" s="185"/>
      <c r="T4512" s="62" t="str">
        <f>IF(N4512&lt;&gt;"Choose Race",VLOOKUP(Q4512,'Riders Names'!A$2:B$582,2,FALSE),"")</f>
        <v/>
      </c>
      <c r="U4512" s="45" t="str">
        <f>IF(P4512&gt;0,VLOOKUP(Q4512,'Riders Names'!A$2:B$582,1,FALSE),"")</f>
        <v/>
      </c>
      <c r="X4512" s="7" t="str">
        <f>IF('My Races'!$H$2="All",Q4512,CONCATENATE(Q4512,N4512))</f>
        <v>Choose Race</v>
      </c>
    </row>
    <row r="4513" spans="1:24" hidden="1" x14ac:dyDescent="0.2">
      <c r="A4513" s="73" t="str">
        <f t="shared" si="743"/>
        <v/>
      </c>
      <c r="B4513" s="3" t="str">
        <f t="shared" si="741"/>
        <v/>
      </c>
      <c r="E4513" s="14" t="str">
        <f t="shared" si="742"/>
        <v/>
      </c>
      <c r="F4513" s="3">
        <f t="shared" si="749"/>
        <v>8</v>
      </c>
      <c r="G4513" s="3" t="str">
        <f t="shared" si="744"/>
        <v/>
      </c>
      <c r="H4513" s="3">
        <f t="shared" si="740"/>
        <v>0</v>
      </c>
      <c r="I4513" s="3" t="str">
        <f t="shared" si="745"/>
        <v/>
      </c>
      <c r="K4513" s="3">
        <f t="shared" si="746"/>
        <v>61</v>
      </c>
      <c r="L4513" s="3" t="str">
        <f t="shared" si="747"/>
        <v/>
      </c>
      <c r="N4513" s="48" t="s">
        <v>52</v>
      </c>
      <c r="O4513" s="57">
        <f t="shared" si="748"/>
        <v>1</v>
      </c>
      <c r="P4513" s="36"/>
      <c r="Q4513"/>
      <c r="R4513" s="37"/>
      <c r="S4513" s="185"/>
      <c r="T4513" s="62" t="str">
        <f>IF(N4513&lt;&gt;"Choose Race",VLOOKUP(Q4513,'Riders Names'!A$2:B$582,2,FALSE),"")</f>
        <v/>
      </c>
      <c r="U4513" s="45" t="str">
        <f>IF(P4513&gt;0,VLOOKUP(Q4513,'Riders Names'!A$2:B$582,1,FALSE),"")</f>
        <v/>
      </c>
      <c r="X4513" s="7" t="str">
        <f>IF('My Races'!$H$2="All",Q4513,CONCATENATE(Q4513,N4513))</f>
        <v>Choose Race</v>
      </c>
    </row>
    <row r="4514" spans="1:24" hidden="1" x14ac:dyDescent="0.2">
      <c r="A4514" s="73" t="str">
        <f t="shared" si="743"/>
        <v/>
      </c>
      <c r="B4514" s="3" t="str">
        <f t="shared" si="741"/>
        <v/>
      </c>
      <c r="E4514" s="14" t="str">
        <f t="shared" si="742"/>
        <v/>
      </c>
      <c r="F4514" s="3">
        <f t="shared" si="749"/>
        <v>8</v>
      </c>
      <c r="G4514" s="3" t="str">
        <f t="shared" si="744"/>
        <v/>
      </c>
      <c r="H4514" s="3">
        <f t="shared" si="740"/>
        <v>0</v>
      </c>
      <c r="I4514" s="3" t="str">
        <f t="shared" si="745"/>
        <v/>
      </c>
      <c r="K4514" s="3">
        <f t="shared" si="746"/>
        <v>61</v>
      </c>
      <c r="L4514" s="3" t="str">
        <f t="shared" si="747"/>
        <v/>
      </c>
      <c r="N4514" s="48" t="s">
        <v>52</v>
      </c>
      <c r="O4514" s="57">
        <f t="shared" si="748"/>
        <v>1</v>
      </c>
      <c r="P4514" s="36"/>
      <c r="Q4514"/>
      <c r="R4514" s="37"/>
      <c r="S4514" s="185"/>
      <c r="T4514" s="62" t="str">
        <f>IF(N4514&lt;&gt;"Choose Race",VLOOKUP(Q4514,'Riders Names'!A$2:B$582,2,FALSE),"")</f>
        <v/>
      </c>
      <c r="U4514" s="45" t="str">
        <f>IF(P4514&gt;0,VLOOKUP(Q4514,'Riders Names'!A$2:B$582,1,FALSE),"")</f>
        <v/>
      </c>
      <c r="X4514" s="7" t="str">
        <f>IF('My Races'!$H$2="All",Q4514,CONCATENATE(Q4514,N4514))</f>
        <v>Choose Race</v>
      </c>
    </row>
    <row r="4515" spans="1:24" hidden="1" x14ac:dyDescent="0.2">
      <c r="A4515" s="73" t="str">
        <f t="shared" si="743"/>
        <v/>
      </c>
      <c r="B4515" s="3" t="str">
        <f t="shared" si="741"/>
        <v/>
      </c>
      <c r="E4515" s="14" t="str">
        <f t="shared" si="742"/>
        <v/>
      </c>
      <c r="F4515" s="3">
        <f t="shared" si="749"/>
        <v>8</v>
      </c>
      <c r="G4515" s="3" t="str">
        <f t="shared" si="744"/>
        <v/>
      </c>
      <c r="H4515" s="3">
        <f t="shared" ref="H4515:H4578" si="750">IF(AND(N4515=$AA$11,P4515=$AE$11),H4514+1,H4514)</f>
        <v>0</v>
      </c>
      <c r="I4515" s="3" t="str">
        <f t="shared" si="745"/>
        <v/>
      </c>
      <c r="K4515" s="3">
        <f t="shared" si="746"/>
        <v>61</v>
      </c>
      <c r="L4515" s="3" t="str">
        <f t="shared" si="747"/>
        <v/>
      </c>
      <c r="N4515" s="48" t="s">
        <v>52</v>
      </c>
      <c r="O4515" s="57">
        <f t="shared" si="748"/>
        <v>1</v>
      </c>
      <c r="P4515" s="36"/>
      <c r="Q4515"/>
      <c r="R4515" s="37"/>
      <c r="S4515" s="185"/>
      <c r="T4515" s="62" t="str">
        <f>IF(N4515&lt;&gt;"Choose Race",VLOOKUP(Q4515,'Riders Names'!A$2:B$582,2,FALSE),"")</f>
        <v/>
      </c>
      <c r="U4515" s="45" t="str">
        <f>IF(P4515&gt;0,VLOOKUP(Q4515,'Riders Names'!A$2:B$582,1,FALSE),"")</f>
        <v/>
      </c>
      <c r="X4515" s="7" t="str">
        <f>IF('My Races'!$H$2="All",Q4515,CONCATENATE(Q4515,N4515))</f>
        <v>Choose Race</v>
      </c>
    </row>
    <row r="4516" spans="1:24" hidden="1" x14ac:dyDescent="0.2">
      <c r="A4516" s="73" t="str">
        <f t="shared" si="743"/>
        <v/>
      </c>
      <c r="B4516" s="3" t="str">
        <f t="shared" si="741"/>
        <v/>
      </c>
      <c r="E4516" s="14" t="str">
        <f t="shared" si="742"/>
        <v/>
      </c>
      <c r="F4516" s="3">
        <f t="shared" si="749"/>
        <v>8</v>
      </c>
      <c r="G4516" s="3" t="str">
        <f t="shared" si="744"/>
        <v/>
      </c>
      <c r="H4516" s="3">
        <f t="shared" si="750"/>
        <v>0</v>
      </c>
      <c r="I4516" s="3" t="str">
        <f t="shared" si="745"/>
        <v/>
      </c>
      <c r="K4516" s="3">
        <f t="shared" si="746"/>
        <v>61</v>
      </c>
      <c r="L4516" s="3" t="str">
        <f t="shared" si="747"/>
        <v/>
      </c>
      <c r="N4516" s="48" t="s">
        <v>52</v>
      </c>
      <c r="O4516" s="57">
        <f t="shared" si="748"/>
        <v>1</v>
      </c>
      <c r="P4516" s="36"/>
      <c r="Q4516"/>
      <c r="R4516" s="37"/>
      <c r="S4516" s="185"/>
      <c r="T4516" s="62" t="str">
        <f>IF(N4516&lt;&gt;"Choose Race",VLOOKUP(Q4516,'Riders Names'!A$2:B$582,2,FALSE),"")</f>
        <v/>
      </c>
      <c r="U4516" s="45" t="str">
        <f>IF(P4516&gt;0,VLOOKUP(Q4516,'Riders Names'!A$2:B$582,1,FALSE),"")</f>
        <v/>
      </c>
      <c r="X4516" s="7" t="str">
        <f>IF('My Races'!$H$2="All",Q4516,CONCATENATE(Q4516,N4516))</f>
        <v>Choose Race</v>
      </c>
    </row>
    <row r="4517" spans="1:24" hidden="1" x14ac:dyDescent="0.2">
      <c r="A4517" s="73" t="str">
        <f t="shared" si="743"/>
        <v/>
      </c>
      <c r="B4517" s="3" t="str">
        <f t="shared" si="741"/>
        <v/>
      </c>
      <c r="E4517" s="14" t="str">
        <f t="shared" si="742"/>
        <v/>
      </c>
      <c r="F4517" s="3">
        <f t="shared" si="749"/>
        <v>8</v>
      </c>
      <c r="G4517" s="3" t="str">
        <f t="shared" si="744"/>
        <v/>
      </c>
      <c r="H4517" s="3">
        <f t="shared" si="750"/>
        <v>0</v>
      </c>
      <c r="I4517" s="3" t="str">
        <f t="shared" si="745"/>
        <v/>
      </c>
      <c r="K4517" s="3">
        <f t="shared" si="746"/>
        <v>61</v>
      </c>
      <c r="L4517" s="3" t="str">
        <f t="shared" si="747"/>
        <v/>
      </c>
      <c r="N4517" s="48" t="s">
        <v>52</v>
      </c>
      <c r="O4517" s="57">
        <f t="shared" si="748"/>
        <v>1</v>
      </c>
      <c r="P4517" s="36"/>
      <c r="Q4517"/>
      <c r="R4517" s="37"/>
      <c r="S4517" s="185"/>
      <c r="T4517" s="62" t="str">
        <f>IF(N4517&lt;&gt;"Choose Race",VLOOKUP(Q4517,'Riders Names'!A$2:B$582,2,FALSE),"")</f>
        <v/>
      </c>
      <c r="U4517" s="45" t="str">
        <f>IF(P4517&gt;0,VLOOKUP(Q4517,'Riders Names'!A$2:B$582,1,FALSE),"")</f>
        <v/>
      </c>
      <c r="X4517" s="7" t="str">
        <f>IF('My Races'!$H$2="All",Q4517,CONCATENATE(Q4517,N4517))</f>
        <v>Choose Race</v>
      </c>
    </row>
    <row r="4518" spans="1:24" hidden="1" x14ac:dyDescent="0.2">
      <c r="A4518" s="73" t="str">
        <f t="shared" si="743"/>
        <v/>
      </c>
      <c r="B4518" s="3" t="str">
        <f t="shared" si="741"/>
        <v/>
      </c>
      <c r="E4518" s="14" t="str">
        <f t="shared" si="742"/>
        <v/>
      </c>
      <c r="F4518" s="3">
        <f t="shared" si="749"/>
        <v>8</v>
      </c>
      <c r="G4518" s="3" t="str">
        <f t="shared" si="744"/>
        <v/>
      </c>
      <c r="H4518" s="3">
        <f t="shared" si="750"/>
        <v>0</v>
      </c>
      <c r="I4518" s="3" t="str">
        <f t="shared" si="745"/>
        <v/>
      </c>
      <c r="K4518" s="3">
        <f t="shared" si="746"/>
        <v>61</v>
      </c>
      <c r="L4518" s="3" t="str">
        <f t="shared" si="747"/>
        <v/>
      </c>
      <c r="N4518" s="48" t="s">
        <v>52</v>
      </c>
      <c r="O4518" s="57">
        <f t="shared" si="748"/>
        <v>1</v>
      </c>
      <c r="P4518" s="36"/>
      <c r="Q4518"/>
      <c r="R4518" s="37"/>
      <c r="S4518" s="185"/>
      <c r="T4518" s="62" t="str">
        <f>IF(N4518&lt;&gt;"Choose Race",VLOOKUP(Q4518,'Riders Names'!A$2:B$582,2,FALSE),"")</f>
        <v/>
      </c>
      <c r="U4518" s="45" t="str">
        <f>IF(P4518&gt;0,VLOOKUP(Q4518,'Riders Names'!A$2:B$582,1,FALSE),"")</f>
        <v/>
      </c>
      <c r="X4518" s="7" t="str">
        <f>IF('My Races'!$H$2="All",Q4518,CONCATENATE(Q4518,N4518))</f>
        <v>Choose Race</v>
      </c>
    </row>
    <row r="4519" spans="1:24" hidden="1" x14ac:dyDescent="0.2">
      <c r="A4519" s="73" t="str">
        <f t="shared" si="743"/>
        <v/>
      </c>
      <c r="B4519" s="3" t="str">
        <f t="shared" si="741"/>
        <v/>
      </c>
      <c r="E4519" s="14" t="str">
        <f t="shared" si="742"/>
        <v/>
      </c>
      <c r="F4519" s="3">
        <f t="shared" si="749"/>
        <v>8</v>
      </c>
      <c r="G4519" s="3" t="str">
        <f t="shared" si="744"/>
        <v/>
      </c>
      <c r="H4519" s="3">
        <f t="shared" si="750"/>
        <v>0</v>
      </c>
      <c r="I4519" s="3" t="str">
        <f t="shared" si="745"/>
        <v/>
      </c>
      <c r="K4519" s="3">
        <f t="shared" si="746"/>
        <v>61</v>
      </c>
      <c r="L4519" s="3" t="str">
        <f t="shared" si="747"/>
        <v/>
      </c>
      <c r="N4519" s="48" t="s">
        <v>52</v>
      </c>
      <c r="O4519" s="57">
        <f t="shared" si="748"/>
        <v>1</v>
      </c>
      <c r="P4519" s="36"/>
      <c r="Q4519"/>
      <c r="R4519" s="37"/>
      <c r="S4519" s="185"/>
      <c r="T4519" s="62" t="str">
        <f>IF(N4519&lt;&gt;"Choose Race",VLOOKUP(Q4519,'Riders Names'!A$2:B$582,2,FALSE),"")</f>
        <v/>
      </c>
      <c r="U4519" s="45" t="str">
        <f>IF(P4519&gt;0,VLOOKUP(Q4519,'Riders Names'!A$2:B$582,1,FALSE),"")</f>
        <v/>
      </c>
      <c r="X4519" s="7" t="str">
        <f>IF('My Races'!$H$2="All",Q4519,CONCATENATE(Q4519,N4519))</f>
        <v>Choose Race</v>
      </c>
    </row>
    <row r="4520" spans="1:24" hidden="1" x14ac:dyDescent="0.2">
      <c r="A4520" s="73" t="str">
        <f t="shared" si="743"/>
        <v/>
      </c>
      <c r="B4520" s="3" t="str">
        <f t="shared" si="741"/>
        <v/>
      </c>
      <c r="E4520" s="14" t="str">
        <f t="shared" si="742"/>
        <v/>
      </c>
      <c r="F4520" s="3">
        <f t="shared" si="749"/>
        <v>8</v>
      </c>
      <c r="G4520" s="3" t="str">
        <f t="shared" si="744"/>
        <v/>
      </c>
      <c r="H4520" s="3">
        <f t="shared" si="750"/>
        <v>0</v>
      </c>
      <c r="I4520" s="3" t="str">
        <f t="shared" si="745"/>
        <v/>
      </c>
      <c r="K4520" s="3">
        <f t="shared" si="746"/>
        <v>61</v>
      </c>
      <c r="L4520" s="3" t="str">
        <f t="shared" si="747"/>
        <v/>
      </c>
      <c r="N4520" s="48" t="s">
        <v>52</v>
      </c>
      <c r="O4520" s="57">
        <f t="shared" si="748"/>
        <v>1</v>
      </c>
      <c r="P4520" s="36"/>
      <c r="Q4520"/>
      <c r="R4520" s="37"/>
      <c r="S4520" s="185"/>
      <c r="T4520" s="62" t="str">
        <f>IF(N4520&lt;&gt;"Choose Race",VLOOKUP(Q4520,'Riders Names'!A$2:B$582,2,FALSE),"")</f>
        <v/>
      </c>
      <c r="U4520" s="45" t="str">
        <f>IF(P4520&gt;0,VLOOKUP(Q4520,'Riders Names'!A$2:B$582,1,FALSE),"")</f>
        <v/>
      </c>
      <c r="X4520" s="7" t="str">
        <f>IF('My Races'!$H$2="All",Q4520,CONCATENATE(Q4520,N4520))</f>
        <v>Choose Race</v>
      </c>
    </row>
    <row r="4521" spans="1:24" hidden="1" x14ac:dyDescent="0.2">
      <c r="A4521" s="73" t="str">
        <f t="shared" si="743"/>
        <v/>
      </c>
      <c r="B4521" s="3" t="str">
        <f t="shared" si="741"/>
        <v/>
      </c>
      <c r="E4521" s="14" t="str">
        <f t="shared" si="742"/>
        <v/>
      </c>
      <c r="F4521" s="3">
        <f t="shared" si="749"/>
        <v>8</v>
      </c>
      <c r="G4521" s="3" t="str">
        <f t="shared" si="744"/>
        <v/>
      </c>
      <c r="H4521" s="3">
        <f t="shared" si="750"/>
        <v>0</v>
      </c>
      <c r="I4521" s="3" t="str">
        <f t="shared" si="745"/>
        <v/>
      </c>
      <c r="K4521" s="3">
        <f t="shared" si="746"/>
        <v>61</v>
      </c>
      <c r="L4521" s="3" t="str">
        <f t="shared" si="747"/>
        <v/>
      </c>
      <c r="N4521" s="48" t="s">
        <v>52</v>
      </c>
      <c r="O4521" s="57">
        <f t="shared" si="748"/>
        <v>1</v>
      </c>
      <c r="P4521" s="36"/>
      <c r="Q4521"/>
      <c r="R4521" s="37"/>
      <c r="S4521" s="185"/>
      <c r="T4521" s="62" t="str">
        <f>IF(N4521&lt;&gt;"Choose Race",VLOOKUP(Q4521,'Riders Names'!A$2:B$582,2,FALSE),"")</f>
        <v/>
      </c>
      <c r="U4521" s="45" t="str">
        <f>IF(P4521&gt;0,VLOOKUP(Q4521,'Riders Names'!A$2:B$582,1,FALSE),"")</f>
        <v/>
      </c>
      <c r="X4521" s="7" t="str">
        <f>IF('My Races'!$H$2="All",Q4521,CONCATENATE(Q4521,N4521))</f>
        <v>Choose Race</v>
      </c>
    </row>
    <row r="4522" spans="1:24" hidden="1" x14ac:dyDescent="0.2">
      <c r="A4522" s="73" t="str">
        <f t="shared" si="743"/>
        <v/>
      </c>
      <c r="B4522" s="3" t="str">
        <f t="shared" si="741"/>
        <v/>
      </c>
      <c r="E4522" s="14" t="str">
        <f t="shared" si="742"/>
        <v/>
      </c>
      <c r="F4522" s="3">
        <f t="shared" si="749"/>
        <v>8</v>
      </c>
      <c r="G4522" s="3" t="str">
        <f t="shared" si="744"/>
        <v/>
      </c>
      <c r="H4522" s="3">
        <f t="shared" si="750"/>
        <v>0</v>
      </c>
      <c r="I4522" s="3" t="str">
        <f t="shared" si="745"/>
        <v/>
      </c>
      <c r="K4522" s="3">
        <f t="shared" si="746"/>
        <v>61</v>
      </c>
      <c r="L4522" s="3" t="str">
        <f t="shared" si="747"/>
        <v/>
      </c>
      <c r="N4522" s="48" t="s">
        <v>52</v>
      </c>
      <c r="O4522" s="57">
        <f t="shared" si="748"/>
        <v>1</v>
      </c>
      <c r="P4522" s="36"/>
      <c r="Q4522"/>
      <c r="R4522" s="37"/>
      <c r="S4522" s="185"/>
      <c r="T4522" s="62" t="str">
        <f>IF(N4522&lt;&gt;"Choose Race",VLOOKUP(Q4522,'Riders Names'!A$2:B$582,2,FALSE),"")</f>
        <v/>
      </c>
      <c r="U4522" s="45" t="str">
        <f>IF(P4522&gt;0,VLOOKUP(Q4522,'Riders Names'!A$2:B$582,1,FALSE),"")</f>
        <v/>
      </c>
      <c r="X4522" s="7" t="str">
        <f>IF('My Races'!$H$2="All",Q4522,CONCATENATE(Q4522,N4522))</f>
        <v>Choose Race</v>
      </c>
    </row>
    <row r="4523" spans="1:24" hidden="1" x14ac:dyDescent="0.2">
      <c r="A4523" s="73" t="str">
        <f t="shared" si="743"/>
        <v/>
      </c>
      <c r="B4523" s="3" t="str">
        <f t="shared" si="741"/>
        <v/>
      </c>
      <c r="E4523" s="14" t="str">
        <f t="shared" si="742"/>
        <v/>
      </c>
      <c r="F4523" s="3">
        <f t="shared" si="749"/>
        <v>8</v>
      </c>
      <c r="G4523" s="3" t="str">
        <f t="shared" si="744"/>
        <v/>
      </c>
      <c r="H4523" s="3">
        <f t="shared" si="750"/>
        <v>0</v>
      </c>
      <c r="I4523" s="3" t="str">
        <f t="shared" si="745"/>
        <v/>
      </c>
      <c r="K4523" s="3">
        <f t="shared" si="746"/>
        <v>61</v>
      </c>
      <c r="L4523" s="3" t="str">
        <f t="shared" si="747"/>
        <v/>
      </c>
      <c r="N4523" s="48" t="s">
        <v>52</v>
      </c>
      <c r="O4523" s="57">
        <f t="shared" si="748"/>
        <v>1</v>
      </c>
      <c r="P4523" s="36"/>
      <c r="Q4523"/>
      <c r="R4523" s="37"/>
      <c r="S4523" s="185"/>
      <c r="T4523" s="62" t="str">
        <f>IF(N4523&lt;&gt;"Choose Race",VLOOKUP(Q4523,'Riders Names'!A$2:B$582,2,FALSE),"")</f>
        <v/>
      </c>
      <c r="U4523" s="45" t="str">
        <f>IF(P4523&gt;0,VLOOKUP(Q4523,'Riders Names'!A$2:B$582,1,FALSE),"")</f>
        <v/>
      </c>
      <c r="X4523" s="7" t="str">
        <f>IF('My Races'!$H$2="All",Q4523,CONCATENATE(Q4523,N4523))</f>
        <v>Choose Race</v>
      </c>
    </row>
    <row r="4524" spans="1:24" hidden="1" x14ac:dyDescent="0.2">
      <c r="A4524" s="73" t="str">
        <f t="shared" si="743"/>
        <v/>
      </c>
      <c r="B4524" s="3" t="str">
        <f t="shared" si="741"/>
        <v/>
      </c>
      <c r="E4524" s="14" t="str">
        <f t="shared" si="742"/>
        <v/>
      </c>
      <c r="F4524" s="3">
        <f t="shared" si="749"/>
        <v>8</v>
      </c>
      <c r="G4524" s="3" t="str">
        <f t="shared" si="744"/>
        <v/>
      </c>
      <c r="H4524" s="3">
        <f t="shared" si="750"/>
        <v>0</v>
      </c>
      <c r="I4524" s="3" t="str">
        <f t="shared" si="745"/>
        <v/>
      </c>
      <c r="K4524" s="3">
        <f t="shared" si="746"/>
        <v>61</v>
      </c>
      <c r="L4524" s="3" t="str">
        <f t="shared" si="747"/>
        <v/>
      </c>
      <c r="N4524" s="48" t="s">
        <v>52</v>
      </c>
      <c r="O4524" s="57">
        <f t="shared" si="748"/>
        <v>1</v>
      </c>
      <c r="P4524" s="36"/>
      <c r="Q4524"/>
      <c r="R4524" s="37"/>
      <c r="S4524" s="185"/>
      <c r="T4524" s="62" t="str">
        <f>IF(N4524&lt;&gt;"Choose Race",VLOOKUP(Q4524,'Riders Names'!A$2:B$582,2,FALSE),"")</f>
        <v/>
      </c>
      <c r="U4524" s="45" t="str">
        <f>IF(P4524&gt;0,VLOOKUP(Q4524,'Riders Names'!A$2:B$582,1,FALSE),"")</f>
        <v/>
      </c>
      <c r="X4524" s="7" t="str">
        <f>IF('My Races'!$H$2="All",Q4524,CONCATENATE(Q4524,N4524))</f>
        <v>Choose Race</v>
      </c>
    </row>
    <row r="4525" spans="1:24" hidden="1" x14ac:dyDescent="0.2">
      <c r="A4525" s="73" t="str">
        <f t="shared" si="743"/>
        <v/>
      </c>
      <c r="B4525" s="3" t="str">
        <f t="shared" si="741"/>
        <v/>
      </c>
      <c r="E4525" s="14" t="str">
        <f t="shared" si="742"/>
        <v/>
      </c>
      <c r="F4525" s="3">
        <f t="shared" si="749"/>
        <v>8</v>
      </c>
      <c r="G4525" s="3" t="str">
        <f t="shared" si="744"/>
        <v/>
      </c>
      <c r="H4525" s="3">
        <f t="shared" si="750"/>
        <v>0</v>
      </c>
      <c r="I4525" s="3" t="str">
        <f t="shared" si="745"/>
        <v/>
      </c>
      <c r="K4525" s="3">
        <f t="shared" si="746"/>
        <v>61</v>
      </c>
      <c r="L4525" s="3" t="str">
        <f t="shared" si="747"/>
        <v/>
      </c>
      <c r="N4525" s="48" t="s">
        <v>52</v>
      </c>
      <c r="O4525" s="57">
        <f t="shared" si="748"/>
        <v>1</v>
      </c>
      <c r="P4525" s="36"/>
      <c r="Q4525"/>
      <c r="R4525" s="37"/>
      <c r="S4525" s="185"/>
      <c r="T4525" s="62" t="str">
        <f>IF(N4525&lt;&gt;"Choose Race",VLOOKUP(Q4525,'Riders Names'!A$2:B$582,2,FALSE),"")</f>
        <v/>
      </c>
      <c r="U4525" s="45" t="str">
        <f>IF(P4525&gt;0,VLOOKUP(Q4525,'Riders Names'!A$2:B$582,1,FALSE),"")</f>
        <v/>
      </c>
      <c r="X4525" s="7" t="str">
        <f>IF('My Races'!$H$2="All",Q4525,CONCATENATE(Q4525,N4525))</f>
        <v>Choose Race</v>
      </c>
    </row>
    <row r="4526" spans="1:24" hidden="1" x14ac:dyDescent="0.2">
      <c r="A4526" s="73" t="str">
        <f t="shared" si="743"/>
        <v/>
      </c>
      <c r="B4526" s="3" t="str">
        <f t="shared" si="741"/>
        <v/>
      </c>
      <c r="E4526" s="14" t="str">
        <f t="shared" si="742"/>
        <v/>
      </c>
      <c r="F4526" s="3">
        <f t="shared" si="749"/>
        <v>8</v>
      </c>
      <c r="G4526" s="3" t="str">
        <f t="shared" si="744"/>
        <v/>
      </c>
      <c r="H4526" s="3">
        <f t="shared" si="750"/>
        <v>0</v>
      </c>
      <c r="I4526" s="3" t="str">
        <f t="shared" si="745"/>
        <v/>
      </c>
      <c r="K4526" s="3">
        <f t="shared" si="746"/>
        <v>61</v>
      </c>
      <c r="L4526" s="3" t="str">
        <f t="shared" si="747"/>
        <v/>
      </c>
      <c r="N4526" s="48" t="s">
        <v>52</v>
      </c>
      <c r="O4526" s="57">
        <f t="shared" si="748"/>
        <v>1</v>
      </c>
      <c r="P4526" s="36"/>
      <c r="Q4526"/>
      <c r="R4526" s="37"/>
      <c r="S4526" s="185"/>
      <c r="T4526" s="62" t="str">
        <f>IF(N4526&lt;&gt;"Choose Race",VLOOKUP(Q4526,'Riders Names'!A$2:B$582,2,FALSE),"")</f>
        <v/>
      </c>
      <c r="U4526" s="45" t="str">
        <f>IF(P4526&gt;0,VLOOKUP(Q4526,'Riders Names'!A$2:B$582,1,FALSE),"")</f>
        <v/>
      </c>
      <c r="X4526" s="7" t="str">
        <f>IF('My Races'!$H$2="All",Q4526,CONCATENATE(Q4526,N4526))</f>
        <v>Choose Race</v>
      </c>
    </row>
    <row r="4527" spans="1:24" hidden="1" x14ac:dyDescent="0.2">
      <c r="A4527" s="73" t="str">
        <f t="shared" si="743"/>
        <v/>
      </c>
      <c r="B4527" s="3" t="str">
        <f t="shared" si="741"/>
        <v/>
      </c>
      <c r="E4527" s="14" t="str">
        <f t="shared" si="742"/>
        <v/>
      </c>
      <c r="F4527" s="3">
        <f t="shared" si="749"/>
        <v>8</v>
      </c>
      <c r="G4527" s="3" t="str">
        <f t="shared" si="744"/>
        <v/>
      </c>
      <c r="H4527" s="3">
        <f t="shared" si="750"/>
        <v>0</v>
      </c>
      <c r="I4527" s="3" t="str">
        <f t="shared" si="745"/>
        <v/>
      </c>
      <c r="K4527" s="3">
        <f t="shared" si="746"/>
        <v>61</v>
      </c>
      <c r="L4527" s="3" t="str">
        <f t="shared" si="747"/>
        <v/>
      </c>
      <c r="N4527" s="48" t="s">
        <v>52</v>
      </c>
      <c r="O4527" s="57">
        <f t="shared" si="748"/>
        <v>1</v>
      </c>
      <c r="P4527" s="36"/>
      <c r="Q4527"/>
      <c r="R4527" s="37"/>
      <c r="S4527" s="185"/>
      <c r="T4527" s="62" t="str">
        <f>IF(N4527&lt;&gt;"Choose Race",VLOOKUP(Q4527,'Riders Names'!A$2:B$582,2,FALSE),"")</f>
        <v/>
      </c>
      <c r="U4527" s="45" t="str">
        <f>IF(P4527&gt;0,VLOOKUP(Q4527,'Riders Names'!A$2:B$582,1,FALSE),"")</f>
        <v/>
      </c>
      <c r="X4527" s="7" t="str">
        <f>IF('My Races'!$H$2="All",Q4527,CONCATENATE(Q4527,N4527))</f>
        <v>Choose Race</v>
      </c>
    </row>
    <row r="4528" spans="1:24" hidden="1" x14ac:dyDescent="0.2">
      <c r="A4528" s="73" t="str">
        <f t="shared" si="743"/>
        <v/>
      </c>
      <c r="B4528" s="3" t="str">
        <f t="shared" si="741"/>
        <v/>
      </c>
      <c r="E4528" s="14" t="str">
        <f t="shared" si="742"/>
        <v/>
      </c>
      <c r="F4528" s="3">
        <f t="shared" si="749"/>
        <v>8</v>
      </c>
      <c r="G4528" s="3" t="str">
        <f t="shared" si="744"/>
        <v/>
      </c>
      <c r="H4528" s="3">
        <f t="shared" si="750"/>
        <v>0</v>
      </c>
      <c r="I4528" s="3" t="str">
        <f t="shared" si="745"/>
        <v/>
      </c>
      <c r="K4528" s="3">
        <f t="shared" si="746"/>
        <v>61</v>
      </c>
      <c r="L4528" s="3" t="str">
        <f t="shared" si="747"/>
        <v/>
      </c>
      <c r="N4528" s="48" t="s">
        <v>52</v>
      </c>
      <c r="O4528" s="57">
        <f t="shared" si="748"/>
        <v>1</v>
      </c>
      <c r="P4528" s="36"/>
      <c r="Q4528"/>
      <c r="R4528" s="37"/>
      <c r="S4528" s="185"/>
      <c r="T4528" s="62" t="str">
        <f>IF(N4528&lt;&gt;"Choose Race",VLOOKUP(Q4528,'Riders Names'!A$2:B$582,2,FALSE),"")</f>
        <v/>
      </c>
      <c r="U4528" s="45" t="str">
        <f>IF(P4528&gt;0,VLOOKUP(Q4528,'Riders Names'!A$2:B$582,1,FALSE),"")</f>
        <v/>
      </c>
      <c r="X4528" s="7" t="str">
        <f>IF('My Races'!$H$2="All",Q4528,CONCATENATE(Q4528,N4528))</f>
        <v>Choose Race</v>
      </c>
    </row>
    <row r="4529" spans="1:24" hidden="1" x14ac:dyDescent="0.2">
      <c r="A4529" s="73" t="str">
        <f t="shared" si="743"/>
        <v/>
      </c>
      <c r="B4529" s="3" t="str">
        <f t="shared" si="741"/>
        <v/>
      </c>
      <c r="E4529" s="14" t="str">
        <f t="shared" si="742"/>
        <v/>
      </c>
      <c r="F4529" s="3">
        <f t="shared" si="749"/>
        <v>8</v>
      </c>
      <c r="G4529" s="3" t="str">
        <f t="shared" si="744"/>
        <v/>
      </c>
      <c r="H4529" s="3">
        <f t="shared" si="750"/>
        <v>0</v>
      </c>
      <c r="I4529" s="3" t="str">
        <f t="shared" si="745"/>
        <v/>
      </c>
      <c r="K4529" s="3">
        <f t="shared" si="746"/>
        <v>61</v>
      </c>
      <c r="L4529" s="3" t="str">
        <f t="shared" si="747"/>
        <v/>
      </c>
      <c r="N4529" s="48" t="s">
        <v>52</v>
      </c>
      <c r="O4529" s="57">
        <f t="shared" si="748"/>
        <v>1</v>
      </c>
      <c r="P4529" s="36"/>
      <c r="Q4529"/>
      <c r="R4529" s="37"/>
      <c r="S4529" s="185"/>
      <c r="T4529" s="62" t="str">
        <f>IF(N4529&lt;&gt;"Choose Race",VLOOKUP(Q4529,'Riders Names'!A$2:B$582,2,FALSE),"")</f>
        <v/>
      </c>
      <c r="U4529" s="45" t="str">
        <f>IF(P4529&gt;0,VLOOKUP(Q4529,'Riders Names'!A$2:B$582,1,FALSE),"")</f>
        <v/>
      </c>
      <c r="X4529" s="7" t="str">
        <f>IF('My Races'!$H$2="All",Q4529,CONCATENATE(Q4529,N4529))</f>
        <v>Choose Race</v>
      </c>
    </row>
    <row r="4530" spans="1:24" hidden="1" x14ac:dyDescent="0.2">
      <c r="A4530" s="73" t="str">
        <f t="shared" si="743"/>
        <v/>
      </c>
      <c r="B4530" s="3" t="str">
        <f t="shared" si="741"/>
        <v/>
      </c>
      <c r="E4530" s="14" t="str">
        <f t="shared" si="742"/>
        <v/>
      </c>
      <c r="F4530" s="3">
        <f t="shared" si="749"/>
        <v>8</v>
      </c>
      <c r="G4530" s="3" t="str">
        <f t="shared" si="744"/>
        <v/>
      </c>
      <c r="H4530" s="3">
        <f t="shared" si="750"/>
        <v>0</v>
      </c>
      <c r="I4530" s="3" t="str">
        <f t="shared" si="745"/>
        <v/>
      </c>
      <c r="K4530" s="3">
        <f t="shared" si="746"/>
        <v>61</v>
      </c>
      <c r="L4530" s="3" t="str">
        <f t="shared" si="747"/>
        <v/>
      </c>
      <c r="N4530" s="48" t="s">
        <v>52</v>
      </c>
      <c r="O4530" s="57">
        <f t="shared" si="748"/>
        <v>1</v>
      </c>
      <c r="P4530" s="36"/>
      <c r="Q4530"/>
      <c r="R4530" s="37"/>
      <c r="S4530" s="185"/>
      <c r="T4530" s="62" t="str">
        <f>IF(N4530&lt;&gt;"Choose Race",VLOOKUP(Q4530,'Riders Names'!A$2:B$582,2,FALSE),"")</f>
        <v/>
      </c>
      <c r="U4530" s="45" t="str">
        <f>IF(P4530&gt;0,VLOOKUP(Q4530,'Riders Names'!A$2:B$582,1,FALSE),"")</f>
        <v/>
      </c>
      <c r="X4530" s="7" t="str">
        <f>IF('My Races'!$H$2="All",Q4530,CONCATENATE(Q4530,N4530))</f>
        <v>Choose Race</v>
      </c>
    </row>
    <row r="4531" spans="1:24" hidden="1" x14ac:dyDescent="0.2">
      <c r="A4531" s="73" t="str">
        <f t="shared" si="743"/>
        <v/>
      </c>
      <c r="B4531" s="3" t="str">
        <f t="shared" si="741"/>
        <v/>
      </c>
      <c r="E4531" s="14" t="str">
        <f t="shared" si="742"/>
        <v/>
      </c>
      <c r="F4531" s="3">
        <f t="shared" si="749"/>
        <v>8</v>
      </c>
      <c r="G4531" s="3" t="str">
        <f t="shared" si="744"/>
        <v/>
      </c>
      <c r="H4531" s="3">
        <f t="shared" si="750"/>
        <v>0</v>
      </c>
      <c r="I4531" s="3" t="str">
        <f t="shared" si="745"/>
        <v/>
      </c>
      <c r="K4531" s="3">
        <f t="shared" si="746"/>
        <v>61</v>
      </c>
      <c r="L4531" s="3" t="str">
        <f t="shared" si="747"/>
        <v/>
      </c>
      <c r="N4531" s="48" t="s">
        <v>52</v>
      </c>
      <c r="O4531" s="57">
        <f t="shared" si="748"/>
        <v>1</v>
      </c>
      <c r="P4531" s="36"/>
      <c r="Q4531"/>
      <c r="R4531" s="37"/>
      <c r="S4531" s="185"/>
      <c r="T4531" s="62" t="str">
        <f>IF(N4531&lt;&gt;"Choose Race",VLOOKUP(Q4531,'Riders Names'!A$2:B$582,2,FALSE),"")</f>
        <v/>
      </c>
      <c r="U4531" s="45" t="str">
        <f>IF(P4531&gt;0,VLOOKUP(Q4531,'Riders Names'!A$2:B$582,1,FALSE),"")</f>
        <v/>
      </c>
      <c r="X4531" s="7" t="str">
        <f>IF('My Races'!$H$2="All",Q4531,CONCATENATE(Q4531,N4531))</f>
        <v>Choose Race</v>
      </c>
    </row>
    <row r="4532" spans="1:24" hidden="1" x14ac:dyDescent="0.2">
      <c r="A4532" s="73" t="str">
        <f t="shared" si="743"/>
        <v/>
      </c>
      <c r="B4532" s="3" t="str">
        <f t="shared" si="741"/>
        <v/>
      </c>
      <c r="E4532" s="14" t="str">
        <f t="shared" si="742"/>
        <v/>
      </c>
      <c r="F4532" s="3">
        <f t="shared" si="749"/>
        <v>8</v>
      </c>
      <c r="G4532" s="3" t="str">
        <f t="shared" si="744"/>
        <v/>
      </c>
      <c r="H4532" s="3">
        <f t="shared" si="750"/>
        <v>0</v>
      </c>
      <c r="I4532" s="3" t="str">
        <f t="shared" si="745"/>
        <v/>
      </c>
      <c r="K4532" s="3">
        <f t="shared" si="746"/>
        <v>61</v>
      </c>
      <c r="L4532" s="3" t="str">
        <f t="shared" si="747"/>
        <v/>
      </c>
      <c r="N4532" s="48" t="s">
        <v>52</v>
      </c>
      <c r="O4532" s="57">
        <f t="shared" si="748"/>
        <v>1</v>
      </c>
      <c r="P4532" s="36"/>
      <c r="Q4532"/>
      <c r="R4532" s="37"/>
      <c r="S4532" s="185"/>
      <c r="T4532" s="62" t="str">
        <f>IF(N4532&lt;&gt;"Choose Race",VLOOKUP(Q4532,'Riders Names'!A$2:B$582,2,FALSE),"")</f>
        <v/>
      </c>
      <c r="U4532" s="45" t="str">
        <f>IF(P4532&gt;0,VLOOKUP(Q4532,'Riders Names'!A$2:B$582,1,FALSE),"")</f>
        <v/>
      </c>
      <c r="X4532" s="7" t="str">
        <f>IF('My Races'!$H$2="All",Q4532,CONCATENATE(Q4532,N4532))</f>
        <v>Choose Race</v>
      </c>
    </row>
    <row r="4533" spans="1:24" hidden="1" x14ac:dyDescent="0.2">
      <c r="A4533" s="73" t="str">
        <f t="shared" si="743"/>
        <v/>
      </c>
      <c r="B4533" s="3" t="str">
        <f t="shared" si="741"/>
        <v/>
      </c>
      <c r="E4533" s="14" t="str">
        <f t="shared" si="742"/>
        <v/>
      </c>
      <c r="F4533" s="3">
        <f t="shared" si="749"/>
        <v>8</v>
      </c>
      <c r="G4533" s="3" t="str">
        <f t="shared" si="744"/>
        <v/>
      </c>
      <c r="H4533" s="3">
        <f t="shared" si="750"/>
        <v>0</v>
      </c>
      <c r="I4533" s="3" t="str">
        <f t="shared" si="745"/>
        <v/>
      </c>
      <c r="K4533" s="3">
        <f t="shared" si="746"/>
        <v>61</v>
      </c>
      <c r="L4533" s="3" t="str">
        <f t="shared" si="747"/>
        <v/>
      </c>
      <c r="N4533" s="48" t="s">
        <v>52</v>
      </c>
      <c r="O4533" s="57">
        <f t="shared" si="748"/>
        <v>1</v>
      </c>
      <c r="P4533" s="36"/>
      <c r="Q4533"/>
      <c r="R4533" s="37"/>
      <c r="S4533" s="185"/>
      <c r="T4533" s="62" t="str">
        <f>IF(N4533&lt;&gt;"Choose Race",VLOOKUP(Q4533,'Riders Names'!A$2:B$582,2,FALSE),"")</f>
        <v/>
      </c>
      <c r="U4533" s="45" t="str">
        <f>IF(P4533&gt;0,VLOOKUP(Q4533,'Riders Names'!A$2:B$582,1,FALSE),"")</f>
        <v/>
      </c>
      <c r="X4533" s="7" t="str">
        <f>IF('My Races'!$H$2="All",Q4533,CONCATENATE(Q4533,N4533))</f>
        <v>Choose Race</v>
      </c>
    </row>
    <row r="4534" spans="1:24" hidden="1" x14ac:dyDescent="0.2">
      <c r="A4534" s="73" t="str">
        <f t="shared" si="743"/>
        <v/>
      </c>
      <c r="B4534" s="3" t="str">
        <f t="shared" si="741"/>
        <v/>
      </c>
      <c r="E4534" s="14" t="str">
        <f t="shared" si="742"/>
        <v/>
      </c>
      <c r="F4534" s="3">
        <f t="shared" si="749"/>
        <v>8</v>
      </c>
      <c r="G4534" s="3" t="str">
        <f t="shared" si="744"/>
        <v/>
      </c>
      <c r="H4534" s="3">
        <f t="shared" si="750"/>
        <v>0</v>
      </c>
      <c r="I4534" s="3" t="str">
        <f t="shared" si="745"/>
        <v/>
      </c>
      <c r="K4534" s="3">
        <f t="shared" si="746"/>
        <v>61</v>
      </c>
      <c r="L4534" s="3" t="str">
        <f t="shared" si="747"/>
        <v/>
      </c>
      <c r="N4534" s="48" t="s">
        <v>52</v>
      </c>
      <c r="O4534" s="57">
        <f t="shared" si="748"/>
        <v>1</v>
      </c>
      <c r="P4534" s="36"/>
      <c r="Q4534"/>
      <c r="R4534" s="37"/>
      <c r="S4534" s="185"/>
      <c r="T4534" s="62" t="str">
        <f>IF(N4534&lt;&gt;"Choose Race",VLOOKUP(Q4534,'Riders Names'!A$2:B$582,2,FALSE),"")</f>
        <v/>
      </c>
      <c r="U4534" s="45" t="str">
        <f>IF(P4534&gt;0,VLOOKUP(Q4534,'Riders Names'!A$2:B$582,1,FALSE),"")</f>
        <v/>
      </c>
      <c r="X4534" s="7" t="str">
        <f>IF('My Races'!$H$2="All",Q4534,CONCATENATE(Q4534,N4534))</f>
        <v>Choose Race</v>
      </c>
    </row>
    <row r="4535" spans="1:24" hidden="1" x14ac:dyDescent="0.2">
      <c r="A4535" s="73" t="str">
        <f t="shared" si="743"/>
        <v/>
      </c>
      <c r="B4535" s="3" t="str">
        <f t="shared" si="741"/>
        <v/>
      </c>
      <c r="E4535" s="14" t="str">
        <f t="shared" si="742"/>
        <v/>
      </c>
      <c r="F4535" s="3">
        <f t="shared" si="749"/>
        <v>8</v>
      </c>
      <c r="G4535" s="3" t="str">
        <f t="shared" si="744"/>
        <v/>
      </c>
      <c r="H4535" s="3">
        <f t="shared" si="750"/>
        <v>0</v>
      </c>
      <c r="I4535" s="3" t="str">
        <f t="shared" si="745"/>
        <v/>
      </c>
      <c r="K4535" s="3">
        <f t="shared" si="746"/>
        <v>61</v>
      </c>
      <c r="L4535" s="3" t="str">
        <f t="shared" si="747"/>
        <v/>
      </c>
      <c r="N4535" s="48" t="s">
        <v>52</v>
      </c>
      <c r="O4535" s="57">
        <f t="shared" si="748"/>
        <v>1</v>
      </c>
      <c r="P4535" s="36"/>
      <c r="Q4535"/>
      <c r="R4535" s="37"/>
      <c r="S4535" s="185"/>
      <c r="T4535" s="62" t="str">
        <f>IF(N4535&lt;&gt;"Choose Race",VLOOKUP(Q4535,'Riders Names'!A$2:B$582,2,FALSE),"")</f>
        <v/>
      </c>
      <c r="U4535" s="45" t="str">
        <f>IF(P4535&gt;0,VLOOKUP(Q4535,'Riders Names'!A$2:B$582,1,FALSE),"")</f>
        <v/>
      </c>
      <c r="X4535" s="7" t="str">
        <f>IF('My Races'!$H$2="All",Q4535,CONCATENATE(Q4535,N4535))</f>
        <v>Choose Race</v>
      </c>
    </row>
    <row r="4536" spans="1:24" hidden="1" x14ac:dyDescent="0.2">
      <c r="A4536" s="73" t="str">
        <f t="shared" si="743"/>
        <v/>
      </c>
      <c r="B4536" s="3" t="str">
        <f t="shared" si="741"/>
        <v/>
      </c>
      <c r="E4536" s="14" t="str">
        <f t="shared" si="742"/>
        <v/>
      </c>
      <c r="F4536" s="3">
        <f t="shared" si="749"/>
        <v>8</v>
      </c>
      <c r="G4536" s="3" t="str">
        <f t="shared" si="744"/>
        <v/>
      </c>
      <c r="H4536" s="3">
        <f t="shared" si="750"/>
        <v>0</v>
      </c>
      <c r="I4536" s="3" t="str">
        <f t="shared" si="745"/>
        <v/>
      </c>
      <c r="K4536" s="3">
        <f t="shared" si="746"/>
        <v>61</v>
      </c>
      <c r="L4536" s="3" t="str">
        <f t="shared" si="747"/>
        <v/>
      </c>
      <c r="N4536" s="48" t="s">
        <v>52</v>
      </c>
      <c r="O4536" s="57">
        <f t="shared" si="748"/>
        <v>1</v>
      </c>
      <c r="P4536" s="36"/>
      <c r="Q4536"/>
      <c r="R4536" s="37"/>
      <c r="S4536" s="185"/>
      <c r="T4536" s="62" t="str">
        <f>IF(N4536&lt;&gt;"Choose Race",VLOOKUP(Q4536,'Riders Names'!A$2:B$582,2,FALSE),"")</f>
        <v/>
      </c>
      <c r="U4536" s="45" t="str">
        <f>IF(P4536&gt;0,VLOOKUP(Q4536,'Riders Names'!A$2:B$582,1,FALSE),"")</f>
        <v/>
      </c>
      <c r="X4536" s="7" t="str">
        <f>IF('My Races'!$H$2="All",Q4536,CONCATENATE(Q4536,N4536))</f>
        <v>Choose Race</v>
      </c>
    </row>
    <row r="4537" spans="1:24" hidden="1" x14ac:dyDescent="0.2">
      <c r="A4537" s="73" t="str">
        <f t="shared" si="743"/>
        <v/>
      </c>
      <c r="B4537" s="3" t="str">
        <f t="shared" si="741"/>
        <v/>
      </c>
      <c r="E4537" s="14" t="str">
        <f t="shared" si="742"/>
        <v/>
      </c>
      <c r="F4537" s="3">
        <f t="shared" si="749"/>
        <v>8</v>
      </c>
      <c r="G4537" s="3" t="str">
        <f t="shared" si="744"/>
        <v/>
      </c>
      <c r="H4537" s="3">
        <f t="shared" si="750"/>
        <v>0</v>
      </c>
      <c r="I4537" s="3" t="str">
        <f t="shared" si="745"/>
        <v/>
      </c>
      <c r="K4537" s="3">
        <f t="shared" si="746"/>
        <v>61</v>
      </c>
      <c r="L4537" s="3" t="str">
        <f t="shared" si="747"/>
        <v/>
      </c>
      <c r="N4537" s="48" t="s">
        <v>52</v>
      </c>
      <c r="O4537" s="57">
        <f t="shared" si="748"/>
        <v>1</v>
      </c>
      <c r="P4537" s="36"/>
      <c r="Q4537"/>
      <c r="R4537" s="37"/>
      <c r="S4537" s="185"/>
      <c r="T4537" s="62" t="str">
        <f>IF(N4537&lt;&gt;"Choose Race",VLOOKUP(Q4537,'Riders Names'!A$2:B$582,2,FALSE),"")</f>
        <v/>
      </c>
      <c r="U4537" s="45" t="str">
        <f>IF(P4537&gt;0,VLOOKUP(Q4537,'Riders Names'!A$2:B$582,1,FALSE),"")</f>
        <v/>
      </c>
      <c r="X4537" s="7" t="str">
        <f>IF('My Races'!$H$2="All",Q4537,CONCATENATE(Q4537,N4537))</f>
        <v>Choose Race</v>
      </c>
    </row>
    <row r="4538" spans="1:24" hidden="1" x14ac:dyDescent="0.2">
      <c r="A4538" s="73" t="str">
        <f t="shared" si="743"/>
        <v/>
      </c>
      <c r="B4538" s="3" t="str">
        <f t="shared" si="741"/>
        <v/>
      </c>
      <c r="E4538" s="14" t="str">
        <f t="shared" si="742"/>
        <v/>
      </c>
      <c r="F4538" s="3">
        <f t="shared" si="749"/>
        <v>8</v>
      </c>
      <c r="G4538" s="3" t="str">
        <f t="shared" si="744"/>
        <v/>
      </c>
      <c r="H4538" s="3">
        <f t="shared" si="750"/>
        <v>0</v>
      </c>
      <c r="I4538" s="3" t="str">
        <f t="shared" si="745"/>
        <v/>
      </c>
      <c r="K4538" s="3">
        <f t="shared" si="746"/>
        <v>61</v>
      </c>
      <c r="L4538" s="3" t="str">
        <f t="shared" si="747"/>
        <v/>
      </c>
      <c r="N4538" s="48" t="s">
        <v>52</v>
      </c>
      <c r="O4538" s="57">
        <f t="shared" si="748"/>
        <v>1</v>
      </c>
      <c r="P4538" s="36"/>
      <c r="Q4538"/>
      <c r="R4538" s="37"/>
      <c r="S4538" s="185"/>
      <c r="T4538" s="62" t="str">
        <f>IF(N4538&lt;&gt;"Choose Race",VLOOKUP(Q4538,'Riders Names'!A$2:B$582,2,FALSE),"")</f>
        <v/>
      </c>
      <c r="U4538" s="45" t="str">
        <f>IF(P4538&gt;0,VLOOKUP(Q4538,'Riders Names'!A$2:B$582,1,FALSE),"")</f>
        <v/>
      </c>
      <c r="X4538" s="7" t="str">
        <f>IF('My Races'!$H$2="All",Q4538,CONCATENATE(Q4538,N4538))</f>
        <v>Choose Race</v>
      </c>
    </row>
    <row r="4539" spans="1:24" hidden="1" x14ac:dyDescent="0.2">
      <c r="A4539" s="73" t="str">
        <f t="shared" si="743"/>
        <v/>
      </c>
      <c r="B4539" s="3" t="str">
        <f t="shared" si="741"/>
        <v/>
      </c>
      <c r="E4539" s="14" t="str">
        <f t="shared" si="742"/>
        <v/>
      </c>
      <c r="F4539" s="3">
        <f t="shared" si="749"/>
        <v>8</v>
      </c>
      <c r="G4539" s="3" t="str">
        <f t="shared" si="744"/>
        <v/>
      </c>
      <c r="H4539" s="3">
        <f t="shared" si="750"/>
        <v>0</v>
      </c>
      <c r="I4539" s="3" t="str">
        <f t="shared" si="745"/>
        <v/>
      </c>
      <c r="K4539" s="3">
        <f t="shared" si="746"/>
        <v>61</v>
      </c>
      <c r="L4539" s="3" t="str">
        <f t="shared" si="747"/>
        <v/>
      </c>
      <c r="N4539" s="48" t="s">
        <v>52</v>
      </c>
      <c r="O4539" s="57">
        <f t="shared" si="748"/>
        <v>1</v>
      </c>
      <c r="P4539" s="36"/>
      <c r="Q4539"/>
      <c r="R4539" s="37"/>
      <c r="S4539" s="185"/>
      <c r="T4539" s="62" t="str">
        <f>IF(N4539&lt;&gt;"Choose Race",VLOOKUP(Q4539,'Riders Names'!A$2:B$582,2,FALSE),"")</f>
        <v/>
      </c>
      <c r="U4539" s="45" t="str">
        <f>IF(P4539&gt;0,VLOOKUP(Q4539,'Riders Names'!A$2:B$582,1,FALSE),"")</f>
        <v/>
      </c>
      <c r="X4539" s="7" t="str">
        <f>IF('My Races'!$H$2="All",Q4539,CONCATENATE(Q4539,N4539))</f>
        <v>Choose Race</v>
      </c>
    </row>
    <row r="4540" spans="1:24" hidden="1" x14ac:dyDescent="0.2">
      <c r="A4540" s="73" t="str">
        <f t="shared" si="743"/>
        <v/>
      </c>
      <c r="B4540" s="3" t="str">
        <f t="shared" si="741"/>
        <v/>
      </c>
      <c r="E4540" s="14" t="str">
        <f t="shared" si="742"/>
        <v/>
      </c>
      <c r="F4540" s="3">
        <f t="shared" si="749"/>
        <v>8</v>
      </c>
      <c r="G4540" s="3" t="str">
        <f t="shared" si="744"/>
        <v/>
      </c>
      <c r="H4540" s="3">
        <f t="shared" si="750"/>
        <v>0</v>
      </c>
      <c r="I4540" s="3" t="str">
        <f t="shared" si="745"/>
        <v/>
      </c>
      <c r="K4540" s="3">
        <f t="shared" si="746"/>
        <v>61</v>
      </c>
      <c r="L4540" s="3" t="str">
        <f t="shared" si="747"/>
        <v/>
      </c>
      <c r="N4540" s="48" t="s">
        <v>52</v>
      </c>
      <c r="O4540" s="57">
        <f t="shared" si="748"/>
        <v>1</v>
      </c>
      <c r="P4540" s="36"/>
      <c r="Q4540"/>
      <c r="R4540" s="37"/>
      <c r="S4540" s="185"/>
      <c r="T4540" s="62" t="str">
        <f>IF(N4540&lt;&gt;"Choose Race",VLOOKUP(Q4540,'Riders Names'!A$2:B$582,2,FALSE),"")</f>
        <v/>
      </c>
      <c r="U4540" s="45" t="str">
        <f>IF(P4540&gt;0,VLOOKUP(Q4540,'Riders Names'!A$2:B$582,1,FALSE),"")</f>
        <v/>
      </c>
      <c r="X4540" s="7" t="str">
        <f>IF('My Races'!$H$2="All",Q4540,CONCATENATE(Q4540,N4540))</f>
        <v>Choose Race</v>
      </c>
    </row>
    <row r="4541" spans="1:24" hidden="1" x14ac:dyDescent="0.2">
      <c r="A4541" s="73" t="str">
        <f t="shared" si="743"/>
        <v/>
      </c>
      <c r="B4541" s="3" t="str">
        <f t="shared" si="741"/>
        <v/>
      </c>
      <c r="E4541" s="14" t="str">
        <f t="shared" si="742"/>
        <v/>
      </c>
      <c r="F4541" s="3">
        <f t="shared" si="749"/>
        <v>8</v>
      </c>
      <c r="G4541" s="3" t="str">
        <f t="shared" si="744"/>
        <v/>
      </c>
      <c r="H4541" s="3">
        <f t="shared" si="750"/>
        <v>0</v>
      </c>
      <c r="I4541" s="3" t="str">
        <f t="shared" si="745"/>
        <v/>
      </c>
      <c r="K4541" s="3">
        <f t="shared" si="746"/>
        <v>61</v>
      </c>
      <c r="L4541" s="3" t="str">
        <f t="shared" si="747"/>
        <v/>
      </c>
      <c r="N4541" s="48" t="s">
        <v>52</v>
      </c>
      <c r="O4541" s="57">
        <f t="shared" si="748"/>
        <v>1</v>
      </c>
      <c r="P4541" s="36"/>
      <c r="Q4541"/>
      <c r="R4541" s="37"/>
      <c r="S4541" s="185"/>
      <c r="T4541" s="62" t="str">
        <f>IF(N4541&lt;&gt;"Choose Race",VLOOKUP(Q4541,'Riders Names'!A$2:B$582,2,FALSE),"")</f>
        <v/>
      </c>
      <c r="U4541" s="45" t="str">
        <f>IF(P4541&gt;0,VLOOKUP(Q4541,'Riders Names'!A$2:B$582,1,FALSE),"")</f>
        <v/>
      </c>
      <c r="X4541" s="7" t="str">
        <f>IF('My Races'!$H$2="All",Q4541,CONCATENATE(Q4541,N4541))</f>
        <v>Choose Race</v>
      </c>
    </row>
    <row r="4542" spans="1:24" hidden="1" x14ac:dyDescent="0.2">
      <c r="A4542" s="73" t="str">
        <f t="shared" si="743"/>
        <v/>
      </c>
      <c r="B4542" s="3" t="str">
        <f t="shared" si="741"/>
        <v/>
      </c>
      <c r="E4542" s="14" t="str">
        <f t="shared" si="742"/>
        <v/>
      </c>
      <c r="F4542" s="3">
        <f t="shared" si="749"/>
        <v>8</v>
      </c>
      <c r="G4542" s="3" t="str">
        <f t="shared" si="744"/>
        <v/>
      </c>
      <c r="H4542" s="3">
        <f t="shared" si="750"/>
        <v>0</v>
      </c>
      <c r="I4542" s="3" t="str">
        <f t="shared" si="745"/>
        <v/>
      </c>
      <c r="K4542" s="3">
        <f t="shared" si="746"/>
        <v>61</v>
      </c>
      <c r="L4542" s="3" t="str">
        <f t="shared" si="747"/>
        <v/>
      </c>
      <c r="N4542" s="48" t="s">
        <v>52</v>
      </c>
      <c r="O4542" s="57">
        <f t="shared" si="748"/>
        <v>1</v>
      </c>
      <c r="P4542" s="36"/>
      <c r="Q4542"/>
      <c r="R4542" s="37"/>
      <c r="S4542" s="185"/>
      <c r="T4542" s="62" t="str">
        <f>IF(N4542&lt;&gt;"Choose Race",VLOOKUP(Q4542,'Riders Names'!A$2:B$582,2,FALSE),"")</f>
        <v/>
      </c>
      <c r="U4542" s="45" t="str">
        <f>IF(P4542&gt;0,VLOOKUP(Q4542,'Riders Names'!A$2:B$582,1,FALSE),"")</f>
        <v/>
      </c>
      <c r="X4542" s="7" t="str">
        <f>IF('My Races'!$H$2="All",Q4542,CONCATENATE(Q4542,N4542))</f>
        <v>Choose Race</v>
      </c>
    </row>
    <row r="4543" spans="1:24" hidden="1" x14ac:dyDescent="0.2">
      <c r="A4543" s="73" t="str">
        <f t="shared" si="743"/>
        <v/>
      </c>
      <c r="B4543" s="3" t="str">
        <f t="shared" si="741"/>
        <v/>
      </c>
      <c r="E4543" s="14" t="str">
        <f t="shared" si="742"/>
        <v/>
      </c>
      <c r="F4543" s="3">
        <f t="shared" si="749"/>
        <v>8</v>
      </c>
      <c r="G4543" s="3" t="str">
        <f t="shared" si="744"/>
        <v/>
      </c>
      <c r="H4543" s="3">
        <f t="shared" si="750"/>
        <v>0</v>
      </c>
      <c r="I4543" s="3" t="str">
        <f t="shared" si="745"/>
        <v/>
      </c>
      <c r="K4543" s="3">
        <f t="shared" si="746"/>
        <v>61</v>
      </c>
      <c r="L4543" s="3" t="str">
        <f t="shared" si="747"/>
        <v/>
      </c>
      <c r="N4543" s="48" t="s">
        <v>52</v>
      </c>
      <c r="O4543" s="57">
        <f t="shared" si="748"/>
        <v>1</v>
      </c>
      <c r="P4543" s="36"/>
      <c r="Q4543"/>
      <c r="R4543" s="37"/>
      <c r="S4543" s="185"/>
      <c r="T4543" s="62" t="str">
        <f>IF(N4543&lt;&gt;"Choose Race",VLOOKUP(Q4543,'Riders Names'!A$2:B$582,2,FALSE),"")</f>
        <v/>
      </c>
      <c r="U4543" s="45" t="str">
        <f>IF(P4543&gt;0,VLOOKUP(Q4543,'Riders Names'!A$2:B$582,1,FALSE),"")</f>
        <v/>
      </c>
      <c r="X4543" s="7" t="str">
        <f>IF('My Races'!$H$2="All",Q4543,CONCATENATE(Q4543,N4543))</f>
        <v>Choose Race</v>
      </c>
    </row>
    <row r="4544" spans="1:24" hidden="1" x14ac:dyDescent="0.2">
      <c r="A4544" s="73" t="str">
        <f t="shared" si="743"/>
        <v/>
      </c>
      <c r="B4544" s="3" t="str">
        <f t="shared" si="741"/>
        <v/>
      </c>
      <c r="E4544" s="14" t="str">
        <f t="shared" si="742"/>
        <v/>
      </c>
      <c r="F4544" s="3">
        <f t="shared" si="749"/>
        <v>8</v>
      </c>
      <c r="G4544" s="3" t="str">
        <f t="shared" si="744"/>
        <v/>
      </c>
      <c r="H4544" s="3">
        <f t="shared" si="750"/>
        <v>0</v>
      </c>
      <c r="I4544" s="3" t="str">
        <f t="shared" si="745"/>
        <v/>
      </c>
      <c r="K4544" s="3">
        <f t="shared" si="746"/>
        <v>61</v>
      </c>
      <c r="L4544" s="3" t="str">
        <f t="shared" si="747"/>
        <v/>
      </c>
      <c r="N4544" s="48" t="s">
        <v>52</v>
      </c>
      <c r="O4544" s="57">
        <f t="shared" si="748"/>
        <v>1</v>
      </c>
      <c r="P4544" s="36"/>
      <c r="Q4544"/>
      <c r="R4544" s="37"/>
      <c r="S4544" s="185"/>
      <c r="T4544" s="62" t="str">
        <f>IF(N4544&lt;&gt;"Choose Race",VLOOKUP(Q4544,'Riders Names'!A$2:B$582,2,FALSE),"")</f>
        <v/>
      </c>
      <c r="U4544" s="45" t="str">
        <f>IF(P4544&gt;0,VLOOKUP(Q4544,'Riders Names'!A$2:B$582,1,FALSE),"")</f>
        <v/>
      </c>
      <c r="X4544" s="7" t="str">
        <f>IF('My Races'!$H$2="All",Q4544,CONCATENATE(Q4544,N4544))</f>
        <v>Choose Race</v>
      </c>
    </row>
    <row r="4545" spans="1:24" hidden="1" x14ac:dyDescent="0.2">
      <c r="A4545" s="73" t="str">
        <f t="shared" si="743"/>
        <v/>
      </c>
      <c r="B4545" s="3" t="str">
        <f t="shared" si="741"/>
        <v/>
      </c>
      <c r="E4545" s="14" t="str">
        <f t="shared" si="742"/>
        <v/>
      </c>
      <c r="F4545" s="3">
        <f t="shared" si="749"/>
        <v>8</v>
      </c>
      <c r="G4545" s="3" t="str">
        <f t="shared" si="744"/>
        <v/>
      </c>
      <c r="H4545" s="3">
        <f t="shared" si="750"/>
        <v>0</v>
      </c>
      <c r="I4545" s="3" t="str">
        <f t="shared" si="745"/>
        <v/>
      </c>
      <c r="K4545" s="3">
        <f t="shared" si="746"/>
        <v>61</v>
      </c>
      <c r="L4545" s="3" t="str">
        <f t="shared" si="747"/>
        <v/>
      </c>
      <c r="N4545" s="48" t="s">
        <v>52</v>
      </c>
      <c r="O4545" s="57">
        <f t="shared" si="748"/>
        <v>1</v>
      </c>
      <c r="P4545" s="36"/>
      <c r="Q4545"/>
      <c r="R4545" s="37"/>
      <c r="S4545" s="185"/>
      <c r="T4545" s="62" t="str">
        <f>IF(N4545&lt;&gt;"Choose Race",VLOOKUP(Q4545,'Riders Names'!A$2:B$582,2,FALSE),"")</f>
        <v/>
      </c>
      <c r="U4545" s="45" t="str">
        <f>IF(P4545&gt;0,VLOOKUP(Q4545,'Riders Names'!A$2:B$582,1,FALSE),"")</f>
        <v/>
      </c>
      <c r="X4545" s="7" t="str">
        <f>IF('My Races'!$H$2="All",Q4545,CONCATENATE(Q4545,N4545))</f>
        <v>Choose Race</v>
      </c>
    </row>
    <row r="4546" spans="1:24" hidden="1" x14ac:dyDescent="0.2">
      <c r="A4546" s="73" t="str">
        <f t="shared" si="743"/>
        <v/>
      </c>
      <c r="B4546" s="3" t="str">
        <f t="shared" si="741"/>
        <v/>
      </c>
      <c r="E4546" s="14" t="str">
        <f t="shared" si="742"/>
        <v/>
      </c>
      <c r="F4546" s="3">
        <f t="shared" si="749"/>
        <v>8</v>
      </c>
      <c r="G4546" s="3" t="str">
        <f t="shared" si="744"/>
        <v/>
      </c>
      <c r="H4546" s="3">
        <f t="shared" si="750"/>
        <v>0</v>
      </c>
      <c r="I4546" s="3" t="str">
        <f t="shared" si="745"/>
        <v/>
      </c>
      <c r="K4546" s="3">
        <f t="shared" si="746"/>
        <v>61</v>
      </c>
      <c r="L4546" s="3" t="str">
        <f t="shared" si="747"/>
        <v/>
      </c>
      <c r="N4546" s="48" t="s">
        <v>52</v>
      </c>
      <c r="O4546" s="57">
        <f t="shared" si="748"/>
        <v>1</v>
      </c>
      <c r="P4546" s="36"/>
      <c r="Q4546"/>
      <c r="R4546" s="37"/>
      <c r="S4546" s="185"/>
      <c r="T4546" s="62" t="str">
        <f>IF(N4546&lt;&gt;"Choose Race",VLOOKUP(Q4546,'Riders Names'!A$2:B$582,2,FALSE),"")</f>
        <v/>
      </c>
      <c r="U4546" s="45" t="str">
        <f>IF(P4546&gt;0,VLOOKUP(Q4546,'Riders Names'!A$2:B$582,1,FALSE),"")</f>
        <v/>
      </c>
      <c r="X4546" s="7" t="str">
        <f>IF('My Races'!$H$2="All",Q4546,CONCATENATE(Q4546,N4546))</f>
        <v>Choose Race</v>
      </c>
    </row>
    <row r="4547" spans="1:24" hidden="1" x14ac:dyDescent="0.2">
      <c r="A4547" s="73" t="str">
        <f t="shared" si="743"/>
        <v/>
      </c>
      <c r="B4547" s="3" t="str">
        <f t="shared" ref="B4547:B4610" si="751">IF(N4547=$AA$11,RANK(A4547,A$3:A$5000,1),"")</f>
        <v/>
      </c>
      <c r="E4547" s="14" t="str">
        <f t="shared" ref="E4547:E4610" si="752">IF(N4547=$AA$11,P4547,"")</f>
        <v/>
      </c>
      <c r="F4547" s="3">
        <f t="shared" si="749"/>
        <v>8</v>
      </c>
      <c r="G4547" s="3" t="str">
        <f t="shared" si="744"/>
        <v/>
      </c>
      <c r="H4547" s="3">
        <f t="shared" si="750"/>
        <v>0</v>
      </c>
      <c r="I4547" s="3" t="str">
        <f t="shared" si="745"/>
        <v/>
      </c>
      <c r="K4547" s="3">
        <f t="shared" si="746"/>
        <v>61</v>
      </c>
      <c r="L4547" s="3" t="str">
        <f t="shared" si="747"/>
        <v/>
      </c>
      <c r="N4547" s="48" t="s">
        <v>52</v>
      </c>
      <c r="O4547" s="57">
        <f t="shared" si="748"/>
        <v>1</v>
      </c>
      <c r="P4547" s="36"/>
      <c r="Q4547"/>
      <c r="R4547" s="37"/>
      <c r="S4547" s="185"/>
      <c r="T4547" s="62" t="str">
        <f>IF(N4547&lt;&gt;"Choose Race",VLOOKUP(Q4547,'Riders Names'!A$2:B$582,2,FALSE),"")</f>
        <v/>
      </c>
      <c r="U4547" s="45" t="str">
        <f>IF(P4547&gt;0,VLOOKUP(Q4547,'Riders Names'!A$2:B$582,1,FALSE),"")</f>
        <v/>
      </c>
      <c r="X4547" s="7" t="str">
        <f>IF('My Races'!$H$2="All",Q4547,CONCATENATE(Q4547,N4547))</f>
        <v>Choose Race</v>
      </c>
    </row>
    <row r="4548" spans="1:24" hidden="1" x14ac:dyDescent="0.2">
      <c r="A4548" s="73" t="str">
        <f t="shared" ref="A4548:A4611" si="753">IF(AND(N4548=$AA$11,$AA$7="All"),R4548,IF(AND(N4548=$AA$11,$AA$7=T4548),R4548,""))</f>
        <v/>
      </c>
      <c r="B4548" s="3" t="str">
        <f t="shared" si="751"/>
        <v/>
      </c>
      <c r="E4548" s="14" t="str">
        <f t="shared" si="752"/>
        <v/>
      </c>
      <c r="F4548" s="3">
        <f t="shared" si="749"/>
        <v>8</v>
      </c>
      <c r="G4548" s="3" t="str">
        <f t="shared" ref="G4548:G4611" si="754">IF(F4548&lt;&gt;F4547,F4548,"")</f>
        <v/>
      </c>
      <c r="H4548" s="3">
        <f t="shared" si="750"/>
        <v>0</v>
      </c>
      <c r="I4548" s="3" t="str">
        <f t="shared" ref="I4548:I4611" si="755">IF(H4548&lt;&gt;H4547,CONCATENATE($AA$11,H4548),"")</f>
        <v/>
      </c>
      <c r="K4548" s="3">
        <f t="shared" si="746"/>
        <v>61</v>
      </c>
      <c r="L4548" s="3" t="str">
        <f t="shared" si="747"/>
        <v/>
      </c>
      <c r="N4548" s="48" t="s">
        <v>52</v>
      </c>
      <c r="O4548" s="57">
        <f t="shared" si="748"/>
        <v>1</v>
      </c>
      <c r="P4548" s="36"/>
      <c r="Q4548"/>
      <c r="R4548" s="37"/>
      <c r="S4548" s="185"/>
      <c r="T4548" s="62" t="str">
        <f>IF(N4548&lt;&gt;"Choose Race",VLOOKUP(Q4548,'Riders Names'!A$2:B$582,2,FALSE),"")</f>
        <v/>
      </c>
      <c r="U4548" s="45" t="str">
        <f>IF(P4548&gt;0,VLOOKUP(Q4548,'Riders Names'!A$2:B$582,1,FALSE),"")</f>
        <v/>
      </c>
      <c r="X4548" s="7" t="str">
        <f>IF('My Races'!$H$2="All",Q4548,CONCATENATE(Q4548,N4548))</f>
        <v>Choose Race</v>
      </c>
    </row>
    <row r="4549" spans="1:24" hidden="1" x14ac:dyDescent="0.2">
      <c r="A4549" s="73" t="str">
        <f t="shared" si="753"/>
        <v/>
      </c>
      <c r="B4549" s="3" t="str">
        <f t="shared" si="751"/>
        <v/>
      </c>
      <c r="E4549" s="14" t="str">
        <f t="shared" si="752"/>
        <v/>
      </c>
      <c r="F4549" s="3">
        <f t="shared" si="749"/>
        <v>8</v>
      </c>
      <c r="G4549" s="3" t="str">
        <f t="shared" si="754"/>
        <v/>
      </c>
      <c r="H4549" s="3">
        <f t="shared" si="750"/>
        <v>0</v>
      </c>
      <c r="I4549" s="3" t="str">
        <f t="shared" si="755"/>
        <v/>
      </c>
      <c r="K4549" s="3">
        <f t="shared" si="746"/>
        <v>61</v>
      </c>
      <c r="L4549" s="3" t="str">
        <f t="shared" si="747"/>
        <v/>
      </c>
      <c r="N4549" s="48" t="s">
        <v>52</v>
      </c>
      <c r="O4549" s="57">
        <f t="shared" si="748"/>
        <v>1</v>
      </c>
      <c r="P4549" s="36"/>
      <c r="Q4549"/>
      <c r="R4549" s="37"/>
      <c r="S4549" s="185"/>
      <c r="T4549" s="62" t="str">
        <f>IF(N4549&lt;&gt;"Choose Race",VLOOKUP(Q4549,'Riders Names'!A$2:B$582,2,FALSE),"")</f>
        <v/>
      </c>
      <c r="U4549" s="45" t="str">
        <f>IF(P4549&gt;0,VLOOKUP(Q4549,'Riders Names'!A$2:B$582,1,FALSE),"")</f>
        <v/>
      </c>
      <c r="X4549" s="7" t="str">
        <f>IF('My Races'!$H$2="All",Q4549,CONCATENATE(Q4549,N4549))</f>
        <v>Choose Race</v>
      </c>
    </row>
    <row r="4550" spans="1:24" hidden="1" x14ac:dyDescent="0.2">
      <c r="A4550" s="73" t="str">
        <f t="shared" si="753"/>
        <v/>
      </c>
      <c r="B4550" s="3" t="str">
        <f t="shared" si="751"/>
        <v/>
      </c>
      <c r="E4550" s="14" t="str">
        <f t="shared" si="752"/>
        <v/>
      </c>
      <c r="F4550" s="3">
        <f t="shared" si="749"/>
        <v>8</v>
      </c>
      <c r="G4550" s="3" t="str">
        <f t="shared" si="754"/>
        <v/>
      </c>
      <c r="H4550" s="3">
        <f t="shared" si="750"/>
        <v>0</v>
      </c>
      <c r="I4550" s="3" t="str">
        <f t="shared" si="755"/>
        <v/>
      </c>
      <c r="K4550" s="3">
        <f t="shared" si="746"/>
        <v>61</v>
      </c>
      <c r="L4550" s="3" t="str">
        <f t="shared" si="747"/>
        <v/>
      </c>
      <c r="N4550" s="48" t="s">
        <v>52</v>
      </c>
      <c r="O4550" s="57">
        <f t="shared" si="748"/>
        <v>1</v>
      </c>
      <c r="P4550" s="36"/>
      <c r="Q4550"/>
      <c r="R4550" s="37"/>
      <c r="S4550" s="185"/>
      <c r="T4550" s="62" t="str">
        <f>IF(N4550&lt;&gt;"Choose Race",VLOOKUP(Q4550,'Riders Names'!A$2:B$582,2,FALSE),"")</f>
        <v/>
      </c>
      <c r="U4550" s="45" t="str">
        <f>IF(P4550&gt;0,VLOOKUP(Q4550,'Riders Names'!A$2:B$582,1,FALSE),"")</f>
        <v/>
      </c>
      <c r="X4550" s="7" t="str">
        <f>IF('My Races'!$H$2="All",Q4550,CONCATENATE(Q4550,N4550))</f>
        <v>Choose Race</v>
      </c>
    </row>
    <row r="4551" spans="1:24" hidden="1" x14ac:dyDescent="0.2">
      <c r="A4551" s="73" t="str">
        <f t="shared" si="753"/>
        <v/>
      </c>
      <c r="B4551" s="3" t="str">
        <f t="shared" si="751"/>
        <v/>
      </c>
      <c r="E4551" s="14" t="str">
        <f t="shared" si="752"/>
        <v/>
      </c>
      <c r="F4551" s="3">
        <f t="shared" si="749"/>
        <v>8</v>
      </c>
      <c r="G4551" s="3" t="str">
        <f t="shared" si="754"/>
        <v/>
      </c>
      <c r="H4551" s="3">
        <f t="shared" si="750"/>
        <v>0</v>
      </c>
      <c r="I4551" s="3" t="str">
        <f t="shared" si="755"/>
        <v/>
      </c>
      <c r="K4551" s="3">
        <f t="shared" si="746"/>
        <v>61</v>
      </c>
      <c r="L4551" s="3" t="str">
        <f t="shared" si="747"/>
        <v/>
      </c>
      <c r="N4551" s="48" t="s">
        <v>52</v>
      </c>
      <c r="O4551" s="57">
        <f t="shared" si="748"/>
        <v>1</v>
      </c>
      <c r="P4551" s="36"/>
      <c r="Q4551"/>
      <c r="R4551" s="37"/>
      <c r="S4551" s="185"/>
      <c r="T4551" s="62" t="str">
        <f>IF(N4551&lt;&gt;"Choose Race",VLOOKUP(Q4551,'Riders Names'!A$2:B$582,2,FALSE),"")</f>
        <v/>
      </c>
      <c r="U4551" s="45" t="str">
        <f>IF(P4551&gt;0,VLOOKUP(Q4551,'Riders Names'!A$2:B$582,1,FALSE),"")</f>
        <v/>
      </c>
      <c r="X4551" s="7" t="str">
        <f>IF('My Races'!$H$2="All",Q4551,CONCATENATE(Q4551,N4551))</f>
        <v>Choose Race</v>
      </c>
    </row>
    <row r="4552" spans="1:24" hidden="1" x14ac:dyDescent="0.2">
      <c r="A4552" s="73" t="str">
        <f t="shared" si="753"/>
        <v/>
      </c>
      <c r="B4552" s="3" t="str">
        <f t="shared" si="751"/>
        <v/>
      </c>
      <c r="E4552" s="14" t="str">
        <f t="shared" si="752"/>
        <v/>
      </c>
      <c r="F4552" s="3">
        <f t="shared" si="749"/>
        <v>8</v>
      </c>
      <c r="G4552" s="3" t="str">
        <f t="shared" si="754"/>
        <v/>
      </c>
      <c r="H4552" s="3">
        <f t="shared" si="750"/>
        <v>0</v>
      </c>
      <c r="I4552" s="3" t="str">
        <f t="shared" si="755"/>
        <v/>
      </c>
      <c r="K4552" s="3">
        <f t="shared" si="746"/>
        <v>61</v>
      </c>
      <c r="L4552" s="3" t="str">
        <f t="shared" si="747"/>
        <v/>
      </c>
      <c r="N4552" s="48" t="s">
        <v>52</v>
      </c>
      <c r="O4552" s="57">
        <f t="shared" si="748"/>
        <v>1</v>
      </c>
      <c r="P4552" s="36"/>
      <c r="Q4552"/>
      <c r="R4552" s="37"/>
      <c r="S4552" s="185"/>
      <c r="T4552" s="62" t="str">
        <f>IF(N4552&lt;&gt;"Choose Race",VLOOKUP(Q4552,'Riders Names'!A$2:B$582,2,FALSE),"")</f>
        <v/>
      </c>
      <c r="U4552" s="45" t="str">
        <f>IF(P4552&gt;0,VLOOKUP(Q4552,'Riders Names'!A$2:B$582,1,FALSE),"")</f>
        <v/>
      </c>
      <c r="X4552" s="7" t="str">
        <f>IF('My Races'!$H$2="All",Q4552,CONCATENATE(Q4552,N4552))</f>
        <v>Choose Race</v>
      </c>
    </row>
    <row r="4553" spans="1:24" hidden="1" x14ac:dyDescent="0.2">
      <c r="A4553" s="73" t="str">
        <f t="shared" si="753"/>
        <v/>
      </c>
      <c r="B4553" s="3" t="str">
        <f t="shared" si="751"/>
        <v/>
      </c>
      <c r="E4553" s="14" t="str">
        <f t="shared" si="752"/>
        <v/>
      </c>
      <c r="F4553" s="3">
        <f t="shared" si="749"/>
        <v>8</v>
      </c>
      <c r="G4553" s="3" t="str">
        <f t="shared" si="754"/>
        <v/>
      </c>
      <c r="H4553" s="3">
        <f t="shared" si="750"/>
        <v>0</v>
      </c>
      <c r="I4553" s="3" t="str">
        <f t="shared" si="755"/>
        <v/>
      </c>
      <c r="K4553" s="3">
        <f t="shared" ref="K4553:K4616" si="756">IF(X4553=$AA$6,K4552+1,K4552)</f>
        <v>61</v>
      </c>
      <c r="L4553" s="3" t="str">
        <f t="shared" ref="L4553:L4616" si="757">IF(K4553&lt;&gt;K4552,CONCATENATE($AA$4,K4553),"")</f>
        <v/>
      </c>
      <c r="N4553" s="48" t="s">
        <v>52</v>
      </c>
      <c r="O4553" s="57">
        <f t="shared" si="748"/>
        <v>1</v>
      </c>
      <c r="P4553" s="36"/>
      <c r="Q4553"/>
      <c r="R4553" s="37"/>
      <c r="S4553" s="185"/>
      <c r="T4553" s="62" t="str">
        <f>IF(N4553&lt;&gt;"Choose Race",VLOOKUP(Q4553,'Riders Names'!A$2:B$582,2,FALSE),"")</f>
        <v/>
      </c>
      <c r="U4553" s="45" t="str">
        <f>IF(P4553&gt;0,VLOOKUP(Q4553,'Riders Names'!A$2:B$582,1,FALSE),"")</f>
        <v/>
      </c>
      <c r="X4553" s="7" t="str">
        <f>IF('My Races'!$H$2="All",Q4553,CONCATENATE(Q4553,N4553))</f>
        <v>Choose Race</v>
      </c>
    </row>
    <row r="4554" spans="1:24" hidden="1" x14ac:dyDescent="0.2">
      <c r="A4554" s="73" t="str">
        <f t="shared" si="753"/>
        <v/>
      </c>
      <c r="B4554" s="3" t="str">
        <f t="shared" si="751"/>
        <v/>
      </c>
      <c r="E4554" s="14" t="str">
        <f t="shared" si="752"/>
        <v/>
      </c>
      <c r="F4554" s="3">
        <f t="shared" si="749"/>
        <v>8</v>
      </c>
      <c r="G4554" s="3" t="str">
        <f t="shared" si="754"/>
        <v/>
      </c>
      <c r="H4554" s="3">
        <f t="shared" si="750"/>
        <v>0</v>
      </c>
      <c r="I4554" s="3" t="str">
        <f t="shared" si="755"/>
        <v/>
      </c>
      <c r="K4554" s="3">
        <f t="shared" si="756"/>
        <v>61</v>
      </c>
      <c r="L4554" s="3" t="str">
        <f t="shared" si="757"/>
        <v/>
      </c>
      <c r="N4554" s="48" t="s">
        <v>52</v>
      </c>
      <c r="O4554" s="57">
        <f t="shared" si="748"/>
        <v>1</v>
      </c>
      <c r="P4554" s="36"/>
      <c r="Q4554"/>
      <c r="R4554" s="37"/>
      <c r="S4554" s="185"/>
      <c r="T4554" s="62" t="str">
        <f>IF(N4554&lt;&gt;"Choose Race",VLOOKUP(Q4554,'Riders Names'!A$2:B$582,2,FALSE),"")</f>
        <v/>
      </c>
      <c r="U4554" s="45" t="str">
        <f>IF(P4554&gt;0,VLOOKUP(Q4554,'Riders Names'!A$2:B$582,1,FALSE),"")</f>
        <v/>
      </c>
      <c r="X4554" s="7" t="str">
        <f>IF('My Races'!$H$2="All",Q4554,CONCATENATE(Q4554,N4554))</f>
        <v>Choose Race</v>
      </c>
    </row>
    <row r="4555" spans="1:24" hidden="1" x14ac:dyDescent="0.2">
      <c r="A4555" s="73" t="str">
        <f t="shared" si="753"/>
        <v/>
      </c>
      <c r="B4555" s="3" t="str">
        <f t="shared" si="751"/>
        <v/>
      </c>
      <c r="E4555" s="14" t="str">
        <f t="shared" si="752"/>
        <v/>
      </c>
      <c r="F4555" s="3">
        <f t="shared" si="749"/>
        <v>8</v>
      </c>
      <c r="G4555" s="3" t="str">
        <f t="shared" si="754"/>
        <v/>
      </c>
      <c r="H4555" s="3">
        <f t="shared" si="750"/>
        <v>0</v>
      </c>
      <c r="I4555" s="3" t="str">
        <f t="shared" si="755"/>
        <v/>
      </c>
      <c r="K4555" s="3">
        <f t="shared" si="756"/>
        <v>61</v>
      </c>
      <c r="L4555" s="3" t="str">
        <f t="shared" si="757"/>
        <v/>
      </c>
      <c r="N4555" s="48" t="s">
        <v>52</v>
      </c>
      <c r="O4555" s="57">
        <f t="shared" si="748"/>
        <v>1</v>
      </c>
      <c r="P4555" s="36"/>
      <c r="Q4555"/>
      <c r="R4555" s="37"/>
      <c r="S4555" s="185"/>
      <c r="T4555" s="62" t="str">
        <f>IF(N4555&lt;&gt;"Choose Race",VLOOKUP(Q4555,'Riders Names'!A$2:B$582,2,FALSE),"")</f>
        <v/>
      </c>
      <c r="U4555" s="45" t="str">
        <f>IF(P4555&gt;0,VLOOKUP(Q4555,'Riders Names'!A$2:B$582,1,FALSE),"")</f>
        <v/>
      </c>
      <c r="X4555" s="7" t="str">
        <f>IF('My Races'!$H$2="All",Q4555,CONCATENATE(Q4555,N4555))</f>
        <v>Choose Race</v>
      </c>
    </row>
    <row r="4556" spans="1:24" hidden="1" x14ac:dyDescent="0.2">
      <c r="A4556" s="73" t="str">
        <f t="shared" si="753"/>
        <v/>
      </c>
      <c r="B4556" s="3" t="str">
        <f t="shared" si="751"/>
        <v/>
      </c>
      <c r="E4556" s="14" t="str">
        <f t="shared" si="752"/>
        <v/>
      </c>
      <c r="F4556" s="3">
        <f t="shared" si="749"/>
        <v>8</v>
      </c>
      <c r="G4556" s="3" t="str">
        <f t="shared" si="754"/>
        <v/>
      </c>
      <c r="H4556" s="3">
        <f t="shared" si="750"/>
        <v>0</v>
      </c>
      <c r="I4556" s="3" t="str">
        <f t="shared" si="755"/>
        <v/>
      </c>
      <c r="K4556" s="3">
        <f t="shared" si="756"/>
        <v>61</v>
      </c>
      <c r="L4556" s="3" t="str">
        <f t="shared" si="757"/>
        <v/>
      </c>
      <c r="N4556" s="48" t="s">
        <v>52</v>
      </c>
      <c r="O4556" s="57">
        <f t="shared" si="748"/>
        <v>1</v>
      </c>
      <c r="P4556" s="36"/>
      <c r="Q4556"/>
      <c r="R4556" s="37"/>
      <c r="S4556" s="185"/>
      <c r="T4556" s="62" t="str">
        <f>IF(N4556&lt;&gt;"Choose Race",VLOOKUP(Q4556,'Riders Names'!A$2:B$582,2,FALSE),"")</f>
        <v/>
      </c>
      <c r="U4556" s="45" t="str">
        <f>IF(P4556&gt;0,VLOOKUP(Q4556,'Riders Names'!A$2:B$582,1,FALSE),"")</f>
        <v/>
      </c>
      <c r="X4556" s="7" t="str">
        <f>IF('My Races'!$H$2="All",Q4556,CONCATENATE(Q4556,N4556))</f>
        <v>Choose Race</v>
      </c>
    </row>
    <row r="4557" spans="1:24" hidden="1" x14ac:dyDescent="0.2">
      <c r="A4557" s="73" t="str">
        <f t="shared" si="753"/>
        <v/>
      </c>
      <c r="B4557" s="3" t="str">
        <f t="shared" si="751"/>
        <v/>
      </c>
      <c r="E4557" s="14" t="str">
        <f t="shared" si="752"/>
        <v/>
      </c>
      <c r="F4557" s="3">
        <f t="shared" si="749"/>
        <v>8</v>
      </c>
      <c r="G4557" s="3" t="str">
        <f t="shared" si="754"/>
        <v/>
      </c>
      <c r="H4557" s="3">
        <f t="shared" si="750"/>
        <v>0</v>
      </c>
      <c r="I4557" s="3" t="str">
        <f t="shared" si="755"/>
        <v/>
      </c>
      <c r="K4557" s="3">
        <f t="shared" si="756"/>
        <v>61</v>
      </c>
      <c r="L4557" s="3" t="str">
        <f t="shared" si="757"/>
        <v/>
      </c>
      <c r="N4557" s="48" t="s">
        <v>52</v>
      </c>
      <c r="O4557" s="57">
        <f t="shared" si="748"/>
        <v>1</v>
      </c>
      <c r="P4557" s="36"/>
      <c r="Q4557"/>
      <c r="R4557" s="37"/>
      <c r="S4557" s="185"/>
      <c r="T4557" s="62" t="str">
        <f>IF(N4557&lt;&gt;"Choose Race",VLOOKUP(Q4557,'Riders Names'!A$2:B$582,2,FALSE),"")</f>
        <v/>
      </c>
      <c r="U4557" s="45" t="str">
        <f>IF(P4557&gt;0,VLOOKUP(Q4557,'Riders Names'!A$2:B$582,1,FALSE),"")</f>
        <v/>
      </c>
      <c r="X4557" s="7" t="str">
        <f>IF('My Races'!$H$2="All",Q4557,CONCATENATE(Q4557,N4557))</f>
        <v>Choose Race</v>
      </c>
    </row>
    <row r="4558" spans="1:24" hidden="1" x14ac:dyDescent="0.2">
      <c r="A4558" s="73" t="str">
        <f t="shared" si="753"/>
        <v/>
      </c>
      <c r="B4558" s="3" t="str">
        <f t="shared" si="751"/>
        <v/>
      </c>
      <c r="E4558" s="14" t="str">
        <f t="shared" si="752"/>
        <v/>
      </c>
      <c r="F4558" s="3">
        <f t="shared" si="749"/>
        <v>8</v>
      </c>
      <c r="G4558" s="3" t="str">
        <f t="shared" si="754"/>
        <v/>
      </c>
      <c r="H4558" s="3">
        <f t="shared" si="750"/>
        <v>0</v>
      </c>
      <c r="I4558" s="3" t="str">
        <f t="shared" si="755"/>
        <v/>
      </c>
      <c r="K4558" s="3">
        <f t="shared" si="756"/>
        <v>61</v>
      </c>
      <c r="L4558" s="3" t="str">
        <f t="shared" si="757"/>
        <v/>
      </c>
      <c r="N4558" s="48" t="s">
        <v>52</v>
      </c>
      <c r="O4558" s="57">
        <f t="shared" si="748"/>
        <v>1</v>
      </c>
      <c r="P4558" s="36"/>
      <c r="Q4558"/>
      <c r="R4558" s="37"/>
      <c r="S4558" s="185"/>
      <c r="T4558" s="62" t="str">
        <f>IF(N4558&lt;&gt;"Choose Race",VLOOKUP(Q4558,'Riders Names'!A$2:B$582,2,FALSE),"")</f>
        <v/>
      </c>
      <c r="U4558" s="45" t="str">
        <f>IF(P4558&gt;0,VLOOKUP(Q4558,'Riders Names'!A$2:B$582,1,FALSE),"")</f>
        <v/>
      </c>
      <c r="X4558" s="7" t="str">
        <f>IF('My Races'!$H$2="All",Q4558,CONCATENATE(Q4558,N4558))</f>
        <v>Choose Race</v>
      </c>
    </row>
    <row r="4559" spans="1:24" hidden="1" x14ac:dyDescent="0.2">
      <c r="A4559" s="73" t="str">
        <f t="shared" si="753"/>
        <v/>
      </c>
      <c r="B4559" s="3" t="str">
        <f t="shared" si="751"/>
        <v/>
      </c>
      <c r="E4559" s="14" t="str">
        <f t="shared" si="752"/>
        <v/>
      </c>
      <c r="F4559" s="3">
        <f t="shared" si="749"/>
        <v>8</v>
      </c>
      <c r="G4559" s="3" t="str">
        <f t="shared" si="754"/>
        <v/>
      </c>
      <c r="H4559" s="3">
        <f t="shared" si="750"/>
        <v>0</v>
      </c>
      <c r="I4559" s="3" t="str">
        <f t="shared" si="755"/>
        <v/>
      </c>
      <c r="K4559" s="3">
        <f t="shared" si="756"/>
        <v>61</v>
      </c>
      <c r="L4559" s="3" t="str">
        <f t="shared" si="757"/>
        <v/>
      </c>
      <c r="N4559" s="48" t="s">
        <v>52</v>
      </c>
      <c r="O4559" s="57">
        <f t="shared" si="748"/>
        <v>1</v>
      </c>
      <c r="P4559" s="36"/>
      <c r="Q4559"/>
      <c r="R4559" s="37"/>
      <c r="S4559" s="185"/>
      <c r="T4559" s="62" t="str">
        <f>IF(N4559&lt;&gt;"Choose Race",VLOOKUP(Q4559,'Riders Names'!A$2:B$582,2,FALSE),"")</f>
        <v/>
      </c>
      <c r="U4559" s="45" t="str">
        <f>IF(P4559&gt;0,VLOOKUP(Q4559,'Riders Names'!A$2:B$582,1,FALSE),"")</f>
        <v/>
      </c>
      <c r="X4559" s="7" t="str">
        <f>IF('My Races'!$H$2="All",Q4559,CONCATENATE(Q4559,N4559))</f>
        <v>Choose Race</v>
      </c>
    </row>
    <row r="4560" spans="1:24" hidden="1" x14ac:dyDescent="0.2">
      <c r="A4560" s="73" t="str">
        <f t="shared" si="753"/>
        <v/>
      </c>
      <c r="B4560" s="3" t="str">
        <f t="shared" si="751"/>
        <v/>
      </c>
      <c r="E4560" s="14" t="str">
        <f t="shared" si="752"/>
        <v/>
      </c>
      <c r="F4560" s="3">
        <f t="shared" si="749"/>
        <v>8</v>
      </c>
      <c r="G4560" s="3" t="str">
        <f t="shared" si="754"/>
        <v/>
      </c>
      <c r="H4560" s="3">
        <f t="shared" si="750"/>
        <v>0</v>
      </c>
      <c r="I4560" s="3" t="str">
        <f t="shared" si="755"/>
        <v/>
      </c>
      <c r="K4560" s="3">
        <f t="shared" si="756"/>
        <v>61</v>
      </c>
      <c r="L4560" s="3" t="str">
        <f t="shared" si="757"/>
        <v/>
      </c>
      <c r="N4560" s="48" t="s">
        <v>52</v>
      </c>
      <c r="O4560" s="57">
        <f t="shared" ref="O4560:O4623" si="758">IF(AND(N4560&lt;&gt;"Choose Race",N4560=N4559),O4559+1,1)</f>
        <v>1</v>
      </c>
      <c r="P4560" s="36"/>
      <c r="Q4560"/>
      <c r="R4560" s="37"/>
      <c r="S4560" s="185"/>
      <c r="T4560" s="62" t="str">
        <f>IF(N4560&lt;&gt;"Choose Race",VLOOKUP(Q4560,'Riders Names'!A$2:B$582,2,FALSE),"")</f>
        <v/>
      </c>
      <c r="U4560" s="45" t="str">
        <f>IF(P4560&gt;0,VLOOKUP(Q4560,'Riders Names'!A$2:B$582,1,FALSE),"")</f>
        <v/>
      </c>
      <c r="X4560" s="7" t="str">
        <f>IF('My Races'!$H$2="All",Q4560,CONCATENATE(Q4560,N4560))</f>
        <v>Choose Race</v>
      </c>
    </row>
    <row r="4561" spans="1:24" hidden="1" x14ac:dyDescent="0.2">
      <c r="A4561" s="73" t="str">
        <f t="shared" si="753"/>
        <v/>
      </c>
      <c r="B4561" s="3" t="str">
        <f t="shared" si="751"/>
        <v/>
      </c>
      <c r="E4561" s="14" t="str">
        <f t="shared" si="752"/>
        <v/>
      </c>
      <c r="F4561" s="3">
        <f t="shared" si="749"/>
        <v>8</v>
      </c>
      <c r="G4561" s="3" t="str">
        <f t="shared" si="754"/>
        <v/>
      </c>
      <c r="H4561" s="3">
        <f t="shared" si="750"/>
        <v>0</v>
      </c>
      <c r="I4561" s="3" t="str">
        <f t="shared" si="755"/>
        <v/>
      </c>
      <c r="K4561" s="3">
        <f t="shared" si="756"/>
        <v>61</v>
      </c>
      <c r="L4561" s="3" t="str">
        <f t="shared" si="757"/>
        <v/>
      </c>
      <c r="N4561" s="48" t="s">
        <v>52</v>
      </c>
      <c r="O4561" s="57">
        <f t="shared" si="758"/>
        <v>1</v>
      </c>
      <c r="P4561" s="36"/>
      <c r="Q4561"/>
      <c r="R4561" s="37"/>
      <c r="S4561" s="185"/>
      <c r="T4561" s="62" t="str">
        <f>IF(N4561&lt;&gt;"Choose Race",VLOOKUP(Q4561,'Riders Names'!A$2:B$582,2,FALSE),"")</f>
        <v/>
      </c>
      <c r="U4561" s="45" t="str">
        <f>IF(P4561&gt;0,VLOOKUP(Q4561,'Riders Names'!A$2:B$582,1,FALSE),"")</f>
        <v/>
      </c>
      <c r="X4561" s="7" t="str">
        <f>IF('My Races'!$H$2="All",Q4561,CONCATENATE(Q4561,N4561))</f>
        <v>Choose Race</v>
      </c>
    </row>
    <row r="4562" spans="1:24" hidden="1" x14ac:dyDescent="0.2">
      <c r="A4562" s="73" t="str">
        <f t="shared" si="753"/>
        <v/>
      </c>
      <c r="B4562" s="3" t="str">
        <f t="shared" si="751"/>
        <v/>
      </c>
      <c r="E4562" s="14" t="str">
        <f t="shared" si="752"/>
        <v/>
      </c>
      <c r="F4562" s="3">
        <f t="shared" si="749"/>
        <v>8</v>
      </c>
      <c r="G4562" s="3" t="str">
        <f t="shared" si="754"/>
        <v/>
      </c>
      <c r="H4562" s="3">
        <f t="shared" si="750"/>
        <v>0</v>
      </c>
      <c r="I4562" s="3" t="str">
        <f t="shared" si="755"/>
        <v/>
      </c>
      <c r="K4562" s="3">
        <f t="shared" si="756"/>
        <v>61</v>
      </c>
      <c r="L4562" s="3" t="str">
        <f t="shared" si="757"/>
        <v/>
      </c>
      <c r="N4562" s="48" t="s">
        <v>52</v>
      </c>
      <c r="O4562" s="57">
        <f t="shared" si="758"/>
        <v>1</v>
      </c>
      <c r="P4562" s="36"/>
      <c r="Q4562"/>
      <c r="R4562" s="37"/>
      <c r="S4562" s="185"/>
      <c r="T4562" s="62" t="str">
        <f>IF(N4562&lt;&gt;"Choose Race",VLOOKUP(Q4562,'Riders Names'!A$2:B$582,2,FALSE),"")</f>
        <v/>
      </c>
      <c r="U4562" s="45" t="str">
        <f>IF(P4562&gt;0,VLOOKUP(Q4562,'Riders Names'!A$2:B$582,1,FALSE),"")</f>
        <v/>
      </c>
      <c r="X4562" s="7" t="str">
        <f>IF('My Races'!$H$2="All",Q4562,CONCATENATE(Q4562,N4562))</f>
        <v>Choose Race</v>
      </c>
    </row>
    <row r="4563" spans="1:24" hidden="1" x14ac:dyDescent="0.2">
      <c r="A4563" s="73" t="str">
        <f t="shared" si="753"/>
        <v/>
      </c>
      <c r="B4563" s="3" t="str">
        <f t="shared" si="751"/>
        <v/>
      </c>
      <c r="E4563" s="14" t="str">
        <f t="shared" si="752"/>
        <v/>
      </c>
      <c r="F4563" s="3">
        <f t="shared" ref="F4563:F4626" si="759">IF(AND(E4563&lt;&gt;"",E4562&lt;&gt;E4563),F4562+1,F4562)</f>
        <v>8</v>
      </c>
      <c r="G4563" s="3" t="str">
        <f t="shared" si="754"/>
        <v/>
      </c>
      <c r="H4563" s="3">
        <f t="shared" si="750"/>
        <v>0</v>
      </c>
      <c r="I4563" s="3" t="str">
        <f t="shared" si="755"/>
        <v/>
      </c>
      <c r="K4563" s="3">
        <f t="shared" si="756"/>
        <v>61</v>
      </c>
      <c r="L4563" s="3" t="str">
        <f t="shared" si="757"/>
        <v/>
      </c>
      <c r="N4563" s="48" t="s">
        <v>52</v>
      </c>
      <c r="O4563" s="57">
        <f t="shared" si="758"/>
        <v>1</v>
      </c>
      <c r="P4563" s="36"/>
      <c r="Q4563"/>
      <c r="R4563" s="37"/>
      <c r="S4563" s="185"/>
      <c r="T4563" s="62" t="str">
        <f>IF(N4563&lt;&gt;"Choose Race",VLOOKUP(Q4563,'Riders Names'!A$2:B$582,2,FALSE),"")</f>
        <v/>
      </c>
      <c r="U4563" s="45" t="str">
        <f>IF(P4563&gt;0,VLOOKUP(Q4563,'Riders Names'!A$2:B$582,1,FALSE),"")</f>
        <v/>
      </c>
      <c r="X4563" s="7" t="str">
        <f>IF('My Races'!$H$2="All",Q4563,CONCATENATE(Q4563,N4563))</f>
        <v>Choose Race</v>
      </c>
    </row>
    <row r="4564" spans="1:24" hidden="1" x14ac:dyDescent="0.2">
      <c r="A4564" s="73" t="str">
        <f t="shared" si="753"/>
        <v/>
      </c>
      <c r="B4564" s="3" t="str">
        <f t="shared" si="751"/>
        <v/>
      </c>
      <c r="E4564" s="14" t="str">
        <f t="shared" si="752"/>
        <v/>
      </c>
      <c r="F4564" s="3">
        <f t="shared" si="759"/>
        <v>8</v>
      </c>
      <c r="G4564" s="3" t="str">
        <f t="shared" si="754"/>
        <v/>
      </c>
      <c r="H4564" s="3">
        <f t="shared" si="750"/>
        <v>0</v>
      </c>
      <c r="I4564" s="3" t="str">
        <f t="shared" si="755"/>
        <v/>
      </c>
      <c r="K4564" s="3">
        <f t="shared" si="756"/>
        <v>61</v>
      </c>
      <c r="L4564" s="3" t="str">
        <f t="shared" si="757"/>
        <v/>
      </c>
      <c r="N4564" s="48" t="s">
        <v>52</v>
      </c>
      <c r="O4564" s="57">
        <f t="shared" si="758"/>
        <v>1</v>
      </c>
      <c r="P4564" s="36"/>
      <c r="Q4564"/>
      <c r="R4564" s="37"/>
      <c r="S4564" s="185"/>
      <c r="T4564" s="62" t="str">
        <f>IF(N4564&lt;&gt;"Choose Race",VLOOKUP(Q4564,'Riders Names'!A$2:B$582,2,FALSE),"")</f>
        <v/>
      </c>
      <c r="U4564" s="45" t="str">
        <f>IF(P4564&gt;0,VLOOKUP(Q4564,'Riders Names'!A$2:B$582,1,FALSE),"")</f>
        <v/>
      </c>
      <c r="X4564" s="7" t="str">
        <f>IF('My Races'!$H$2="All",Q4564,CONCATENATE(Q4564,N4564))</f>
        <v>Choose Race</v>
      </c>
    </row>
    <row r="4565" spans="1:24" hidden="1" x14ac:dyDescent="0.2">
      <c r="A4565" s="73" t="str">
        <f t="shared" si="753"/>
        <v/>
      </c>
      <c r="B4565" s="3" t="str">
        <f t="shared" si="751"/>
        <v/>
      </c>
      <c r="E4565" s="14" t="str">
        <f t="shared" si="752"/>
        <v/>
      </c>
      <c r="F4565" s="3">
        <f t="shared" si="759"/>
        <v>8</v>
      </c>
      <c r="G4565" s="3" t="str">
        <f t="shared" si="754"/>
        <v/>
      </c>
      <c r="H4565" s="3">
        <f t="shared" si="750"/>
        <v>0</v>
      </c>
      <c r="I4565" s="3" t="str">
        <f t="shared" si="755"/>
        <v/>
      </c>
      <c r="K4565" s="3">
        <f t="shared" si="756"/>
        <v>61</v>
      </c>
      <c r="L4565" s="3" t="str">
        <f t="shared" si="757"/>
        <v/>
      </c>
      <c r="N4565" s="48" t="s">
        <v>52</v>
      </c>
      <c r="O4565" s="57">
        <f t="shared" si="758"/>
        <v>1</v>
      </c>
      <c r="P4565" s="36"/>
      <c r="Q4565"/>
      <c r="R4565" s="37"/>
      <c r="S4565" s="185"/>
      <c r="T4565" s="62" t="str">
        <f>IF(N4565&lt;&gt;"Choose Race",VLOOKUP(Q4565,'Riders Names'!A$2:B$582,2,FALSE),"")</f>
        <v/>
      </c>
      <c r="U4565" s="45" t="str">
        <f>IF(P4565&gt;0,VLOOKUP(Q4565,'Riders Names'!A$2:B$582,1,FALSE),"")</f>
        <v/>
      </c>
      <c r="X4565" s="7" t="str">
        <f>IF('My Races'!$H$2="All",Q4565,CONCATENATE(Q4565,N4565))</f>
        <v>Choose Race</v>
      </c>
    </row>
    <row r="4566" spans="1:24" hidden="1" x14ac:dyDescent="0.2">
      <c r="A4566" s="73" t="str">
        <f t="shared" si="753"/>
        <v/>
      </c>
      <c r="B4566" s="3" t="str">
        <f t="shared" si="751"/>
        <v/>
      </c>
      <c r="E4566" s="14" t="str">
        <f t="shared" si="752"/>
        <v/>
      </c>
      <c r="F4566" s="3">
        <f t="shared" si="759"/>
        <v>8</v>
      </c>
      <c r="G4566" s="3" t="str">
        <f t="shared" si="754"/>
        <v/>
      </c>
      <c r="H4566" s="3">
        <f t="shared" si="750"/>
        <v>0</v>
      </c>
      <c r="I4566" s="3" t="str">
        <f t="shared" si="755"/>
        <v/>
      </c>
      <c r="K4566" s="3">
        <f t="shared" si="756"/>
        <v>61</v>
      </c>
      <c r="L4566" s="3" t="str">
        <f t="shared" si="757"/>
        <v/>
      </c>
      <c r="N4566" s="48" t="s">
        <v>52</v>
      </c>
      <c r="O4566" s="57">
        <f t="shared" si="758"/>
        <v>1</v>
      </c>
      <c r="P4566" s="36"/>
      <c r="Q4566"/>
      <c r="R4566" s="37"/>
      <c r="S4566" s="185"/>
      <c r="T4566" s="62" t="str">
        <f>IF(N4566&lt;&gt;"Choose Race",VLOOKUP(Q4566,'Riders Names'!A$2:B$582,2,FALSE),"")</f>
        <v/>
      </c>
      <c r="U4566" s="45" t="str">
        <f>IF(P4566&gt;0,VLOOKUP(Q4566,'Riders Names'!A$2:B$582,1,FALSE),"")</f>
        <v/>
      </c>
      <c r="X4566" s="7" t="str">
        <f>IF('My Races'!$H$2="All",Q4566,CONCATENATE(Q4566,N4566))</f>
        <v>Choose Race</v>
      </c>
    </row>
    <row r="4567" spans="1:24" hidden="1" x14ac:dyDescent="0.2">
      <c r="A4567" s="73" t="str">
        <f t="shared" si="753"/>
        <v/>
      </c>
      <c r="B4567" s="3" t="str">
        <f t="shared" si="751"/>
        <v/>
      </c>
      <c r="E4567" s="14" t="str">
        <f t="shared" si="752"/>
        <v/>
      </c>
      <c r="F4567" s="3">
        <f t="shared" si="759"/>
        <v>8</v>
      </c>
      <c r="G4567" s="3" t="str">
        <f t="shared" si="754"/>
        <v/>
      </c>
      <c r="H4567" s="3">
        <f t="shared" si="750"/>
        <v>0</v>
      </c>
      <c r="I4567" s="3" t="str">
        <f t="shared" si="755"/>
        <v/>
      </c>
      <c r="K4567" s="3">
        <f t="shared" si="756"/>
        <v>61</v>
      </c>
      <c r="L4567" s="3" t="str">
        <f t="shared" si="757"/>
        <v/>
      </c>
      <c r="N4567" s="48" t="s">
        <v>52</v>
      </c>
      <c r="O4567" s="57">
        <f t="shared" si="758"/>
        <v>1</v>
      </c>
      <c r="P4567" s="36"/>
      <c r="Q4567"/>
      <c r="R4567" s="37"/>
      <c r="S4567" s="185"/>
      <c r="T4567" s="62" t="str">
        <f>IF(N4567&lt;&gt;"Choose Race",VLOOKUP(Q4567,'Riders Names'!A$2:B$582,2,FALSE),"")</f>
        <v/>
      </c>
      <c r="U4567" s="45" t="str">
        <f>IF(P4567&gt;0,VLOOKUP(Q4567,'Riders Names'!A$2:B$582,1,FALSE),"")</f>
        <v/>
      </c>
      <c r="X4567" s="7" t="str">
        <f>IF('My Races'!$H$2="All",Q4567,CONCATENATE(Q4567,N4567))</f>
        <v>Choose Race</v>
      </c>
    </row>
    <row r="4568" spans="1:24" hidden="1" x14ac:dyDescent="0.2">
      <c r="A4568" s="73" t="str">
        <f t="shared" si="753"/>
        <v/>
      </c>
      <c r="B4568" s="3" t="str">
        <f t="shared" si="751"/>
        <v/>
      </c>
      <c r="E4568" s="14" t="str">
        <f t="shared" si="752"/>
        <v/>
      </c>
      <c r="F4568" s="3">
        <f t="shared" si="759"/>
        <v>8</v>
      </c>
      <c r="G4568" s="3" t="str">
        <f t="shared" si="754"/>
        <v/>
      </c>
      <c r="H4568" s="3">
        <f t="shared" si="750"/>
        <v>0</v>
      </c>
      <c r="I4568" s="3" t="str">
        <f t="shared" si="755"/>
        <v/>
      </c>
      <c r="K4568" s="3">
        <f t="shared" si="756"/>
        <v>61</v>
      </c>
      <c r="L4568" s="3" t="str">
        <f t="shared" si="757"/>
        <v/>
      </c>
      <c r="N4568" s="48" t="s">
        <v>52</v>
      </c>
      <c r="O4568" s="57">
        <f t="shared" si="758"/>
        <v>1</v>
      </c>
      <c r="P4568" s="36"/>
      <c r="Q4568"/>
      <c r="R4568" s="37"/>
      <c r="S4568" s="185"/>
      <c r="T4568" s="62" t="str">
        <f>IF(N4568&lt;&gt;"Choose Race",VLOOKUP(Q4568,'Riders Names'!A$2:B$582,2,FALSE),"")</f>
        <v/>
      </c>
      <c r="U4568" s="45" t="str">
        <f>IF(P4568&gt;0,VLOOKUP(Q4568,'Riders Names'!A$2:B$582,1,FALSE),"")</f>
        <v/>
      </c>
      <c r="X4568" s="7" t="str">
        <f>IF('My Races'!$H$2="All",Q4568,CONCATENATE(Q4568,N4568))</f>
        <v>Choose Race</v>
      </c>
    </row>
    <row r="4569" spans="1:24" hidden="1" x14ac:dyDescent="0.2">
      <c r="A4569" s="73" t="str">
        <f t="shared" si="753"/>
        <v/>
      </c>
      <c r="B4569" s="3" t="str">
        <f t="shared" si="751"/>
        <v/>
      </c>
      <c r="E4569" s="14" t="str">
        <f t="shared" si="752"/>
        <v/>
      </c>
      <c r="F4569" s="3">
        <f t="shared" si="759"/>
        <v>8</v>
      </c>
      <c r="G4569" s="3" t="str">
        <f t="shared" si="754"/>
        <v/>
      </c>
      <c r="H4569" s="3">
        <f t="shared" si="750"/>
        <v>0</v>
      </c>
      <c r="I4569" s="3" t="str">
        <f t="shared" si="755"/>
        <v/>
      </c>
      <c r="K4569" s="3">
        <f t="shared" si="756"/>
        <v>61</v>
      </c>
      <c r="L4569" s="3" t="str">
        <f t="shared" si="757"/>
        <v/>
      </c>
      <c r="N4569" s="48" t="s">
        <v>52</v>
      </c>
      <c r="O4569" s="57">
        <f t="shared" si="758"/>
        <v>1</v>
      </c>
      <c r="P4569" s="36"/>
      <c r="Q4569"/>
      <c r="R4569" s="37"/>
      <c r="S4569" s="185"/>
      <c r="T4569" s="62" t="str">
        <f>IF(N4569&lt;&gt;"Choose Race",VLOOKUP(Q4569,'Riders Names'!A$2:B$582,2,FALSE),"")</f>
        <v/>
      </c>
      <c r="U4569" s="45" t="str">
        <f>IF(P4569&gt;0,VLOOKUP(Q4569,'Riders Names'!A$2:B$582,1,FALSE),"")</f>
        <v/>
      </c>
      <c r="X4569" s="7" t="str">
        <f>IF('My Races'!$H$2="All",Q4569,CONCATENATE(Q4569,N4569))</f>
        <v>Choose Race</v>
      </c>
    </row>
    <row r="4570" spans="1:24" hidden="1" x14ac:dyDescent="0.2">
      <c r="A4570" s="73" t="str">
        <f t="shared" si="753"/>
        <v/>
      </c>
      <c r="B4570" s="3" t="str">
        <f t="shared" si="751"/>
        <v/>
      </c>
      <c r="E4570" s="14" t="str">
        <f t="shared" si="752"/>
        <v/>
      </c>
      <c r="F4570" s="3">
        <f t="shared" si="759"/>
        <v>8</v>
      </c>
      <c r="G4570" s="3" t="str">
        <f t="shared" si="754"/>
        <v/>
      </c>
      <c r="H4570" s="3">
        <f t="shared" si="750"/>
        <v>0</v>
      </c>
      <c r="I4570" s="3" t="str">
        <f t="shared" si="755"/>
        <v/>
      </c>
      <c r="K4570" s="3">
        <f t="shared" si="756"/>
        <v>61</v>
      </c>
      <c r="L4570" s="3" t="str">
        <f t="shared" si="757"/>
        <v/>
      </c>
      <c r="N4570" s="48" t="s">
        <v>52</v>
      </c>
      <c r="O4570" s="57">
        <f t="shared" si="758"/>
        <v>1</v>
      </c>
      <c r="P4570" s="36"/>
      <c r="Q4570"/>
      <c r="R4570" s="37"/>
      <c r="S4570" s="185"/>
      <c r="T4570" s="62" t="str">
        <f>IF(N4570&lt;&gt;"Choose Race",VLOOKUP(Q4570,'Riders Names'!A$2:B$582,2,FALSE),"")</f>
        <v/>
      </c>
      <c r="U4570" s="45" t="str">
        <f>IF(P4570&gt;0,VLOOKUP(Q4570,'Riders Names'!A$2:B$582,1,FALSE),"")</f>
        <v/>
      </c>
      <c r="X4570" s="7" t="str">
        <f>IF('My Races'!$H$2="All",Q4570,CONCATENATE(Q4570,N4570))</f>
        <v>Choose Race</v>
      </c>
    </row>
    <row r="4571" spans="1:24" hidden="1" x14ac:dyDescent="0.2">
      <c r="A4571" s="73" t="str">
        <f t="shared" si="753"/>
        <v/>
      </c>
      <c r="B4571" s="3" t="str">
        <f t="shared" si="751"/>
        <v/>
      </c>
      <c r="E4571" s="14" t="str">
        <f t="shared" si="752"/>
        <v/>
      </c>
      <c r="F4571" s="3">
        <f t="shared" si="759"/>
        <v>8</v>
      </c>
      <c r="G4571" s="3" t="str">
        <f t="shared" si="754"/>
        <v/>
      </c>
      <c r="H4571" s="3">
        <f t="shared" si="750"/>
        <v>0</v>
      </c>
      <c r="I4571" s="3" t="str">
        <f t="shared" si="755"/>
        <v/>
      </c>
      <c r="K4571" s="3">
        <f t="shared" si="756"/>
        <v>61</v>
      </c>
      <c r="L4571" s="3" t="str">
        <f t="shared" si="757"/>
        <v/>
      </c>
      <c r="N4571" s="48" t="s">
        <v>52</v>
      </c>
      <c r="O4571" s="57">
        <f t="shared" si="758"/>
        <v>1</v>
      </c>
      <c r="P4571" s="36"/>
      <c r="Q4571"/>
      <c r="R4571" s="37"/>
      <c r="S4571" s="185"/>
      <c r="T4571" s="62" t="str">
        <f>IF(N4571&lt;&gt;"Choose Race",VLOOKUP(Q4571,'Riders Names'!A$2:B$582,2,FALSE),"")</f>
        <v/>
      </c>
      <c r="U4571" s="45" t="str">
        <f>IF(P4571&gt;0,VLOOKUP(Q4571,'Riders Names'!A$2:B$582,1,FALSE),"")</f>
        <v/>
      </c>
      <c r="X4571" s="7" t="str">
        <f>IF('My Races'!$H$2="All",Q4571,CONCATENATE(Q4571,N4571))</f>
        <v>Choose Race</v>
      </c>
    </row>
    <row r="4572" spans="1:24" hidden="1" x14ac:dyDescent="0.2">
      <c r="A4572" s="73" t="str">
        <f t="shared" si="753"/>
        <v/>
      </c>
      <c r="B4572" s="3" t="str">
        <f t="shared" si="751"/>
        <v/>
      </c>
      <c r="E4572" s="14" t="str">
        <f t="shared" si="752"/>
        <v/>
      </c>
      <c r="F4572" s="3">
        <f t="shared" si="759"/>
        <v>8</v>
      </c>
      <c r="G4572" s="3" t="str">
        <f t="shared" si="754"/>
        <v/>
      </c>
      <c r="H4572" s="3">
        <f t="shared" si="750"/>
        <v>0</v>
      </c>
      <c r="I4572" s="3" t="str">
        <f t="shared" si="755"/>
        <v/>
      </c>
      <c r="K4572" s="3">
        <f t="shared" si="756"/>
        <v>61</v>
      </c>
      <c r="L4572" s="3" t="str">
        <f t="shared" si="757"/>
        <v/>
      </c>
      <c r="N4572" s="48" t="s">
        <v>52</v>
      </c>
      <c r="O4572" s="57">
        <f t="shared" si="758"/>
        <v>1</v>
      </c>
      <c r="P4572" s="36"/>
      <c r="Q4572"/>
      <c r="R4572" s="37"/>
      <c r="S4572" s="185"/>
      <c r="T4572" s="62" t="str">
        <f>IF(N4572&lt;&gt;"Choose Race",VLOOKUP(Q4572,'Riders Names'!A$2:B$582,2,FALSE),"")</f>
        <v/>
      </c>
      <c r="U4572" s="45" t="str">
        <f>IF(P4572&gt;0,VLOOKUP(Q4572,'Riders Names'!A$2:B$582,1,FALSE),"")</f>
        <v/>
      </c>
      <c r="X4572" s="7" t="str">
        <f>IF('My Races'!$H$2="All",Q4572,CONCATENATE(Q4572,N4572))</f>
        <v>Choose Race</v>
      </c>
    </row>
    <row r="4573" spans="1:24" hidden="1" x14ac:dyDescent="0.2">
      <c r="A4573" s="73" t="str">
        <f t="shared" si="753"/>
        <v/>
      </c>
      <c r="B4573" s="3" t="str">
        <f t="shared" si="751"/>
        <v/>
      </c>
      <c r="E4573" s="14" t="str">
        <f t="shared" si="752"/>
        <v/>
      </c>
      <c r="F4573" s="3">
        <f t="shared" si="759"/>
        <v>8</v>
      </c>
      <c r="G4573" s="3" t="str">
        <f t="shared" si="754"/>
        <v/>
      </c>
      <c r="H4573" s="3">
        <f t="shared" si="750"/>
        <v>0</v>
      </c>
      <c r="I4573" s="3" t="str">
        <f t="shared" si="755"/>
        <v/>
      </c>
      <c r="K4573" s="3">
        <f t="shared" si="756"/>
        <v>61</v>
      </c>
      <c r="L4573" s="3" t="str">
        <f t="shared" si="757"/>
        <v/>
      </c>
      <c r="N4573" s="48" t="s">
        <v>52</v>
      </c>
      <c r="O4573" s="57">
        <f t="shared" si="758"/>
        <v>1</v>
      </c>
      <c r="P4573" s="36"/>
      <c r="Q4573"/>
      <c r="R4573" s="37"/>
      <c r="S4573" s="185"/>
      <c r="T4573" s="62" t="str">
        <f>IF(N4573&lt;&gt;"Choose Race",VLOOKUP(Q4573,'Riders Names'!A$2:B$582,2,FALSE),"")</f>
        <v/>
      </c>
      <c r="U4573" s="45" t="str">
        <f>IF(P4573&gt;0,VLOOKUP(Q4573,'Riders Names'!A$2:B$582,1,FALSE),"")</f>
        <v/>
      </c>
      <c r="X4573" s="7" t="str">
        <f>IF('My Races'!$H$2="All",Q4573,CONCATENATE(Q4573,N4573))</f>
        <v>Choose Race</v>
      </c>
    </row>
    <row r="4574" spans="1:24" hidden="1" x14ac:dyDescent="0.2">
      <c r="A4574" s="73" t="str">
        <f t="shared" si="753"/>
        <v/>
      </c>
      <c r="B4574" s="3" t="str">
        <f t="shared" si="751"/>
        <v/>
      </c>
      <c r="E4574" s="14" t="str">
        <f t="shared" si="752"/>
        <v/>
      </c>
      <c r="F4574" s="3">
        <f t="shared" si="759"/>
        <v>8</v>
      </c>
      <c r="G4574" s="3" t="str">
        <f t="shared" si="754"/>
        <v/>
      </c>
      <c r="H4574" s="3">
        <f t="shared" si="750"/>
        <v>0</v>
      </c>
      <c r="I4574" s="3" t="str">
        <f t="shared" si="755"/>
        <v/>
      </c>
      <c r="K4574" s="3">
        <f t="shared" si="756"/>
        <v>61</v>
      </c>
      <c r="L4574" s="3" t="str">
        <f t="shared" si="757"/>
        <v/>
      </c>
      <c r="N4574" s="48" t="s">
        <v>52</v>
      </c>
      <c r="O4574" s="57">
        <f t="shared" si="758"/>
        <v>1</v>
      </c>
      <c r="P4574" s="36"/>
      <c r="Q4574"/>
      <c r="R4574" s="37"/>
      <c r="S4574" s="185"/>
      <c r="T4574" s="62" t="str">
        <f>IF(N4574&lt;&gt;"Choose Race",VLOOKUP(Q4574,'Riders Names'!A$2:B$582,2,FALSE),"")</f>
        <v/>
      </c>
      <c r="U4574" s="45" t="str">
        <f>IF(P4574&gt;0,VLOOKUP(Q4574,'Riders Names'!A$2:B$582,1,FALSE),"")</f>
        <v/>
      </c>
      <c r="X4574" s="7" t="str">
        <f>IF('My Races'!$H$2="All",Q4574,CONCATENATE(Q4574,N4574))</f>
        <v>Choose Race</v>
      </c>
    </row>
    <row r="4575" spans="1:24" hidden="1" x14ac:dyDescent="0.2">
      <c r="A4575" s="73" t="str">
        <f t="shared" si="753"/>
        <v/>
      </c>
      <c r="B4575" s="3" t="str">
        <f t="shared" si="751"/>
        <v/>
      </c>
      <c r="E4575" s="14" t="str">
        <f t="shared" si="752"/>
        <v/>
      </c>
      <c r="F4575" s="3">
        <f t="shared" si="759"/>
        <v>8</v>
      </c>
      <c r="G4575" s="3" t="str">
        <f t="shared" si="754"/>
        <v/>
      </c>
      <c r="H4575" s="3">
        <f t="shared" si="750"/>
        <v>0</v>
      </c>
      <c r="I4575" s="3" t="str">
        <f t="shared" si="755"/>
        <v/>
      </c>
      <c r="K4575" s="3">
        <f t="shared" si="756"/>
        <v>61</v>
      </c>
      <c r="L4575" s="3" t="str">
        <f t="shared" si="757"/>
        <v/>
      </c>
      <c r="N4575" s="48" t="s">
        <v>52</v>
      </c>
      <c r="O4575" s="57">
        <f t="shared" si="758"/>
        <v>1</v>
      </c>
      <c r="P4575" s="36"/>
      <c r="Q4575"/>
      <c r="R4575" s="37"/>
      <c r="S4575" s="185"/>
      <c r="T4575" s="62" t="str">
        <f>IF(N4575&lt;&gt;"Choose Race",VLOOKUP(Q4575,'Riders Names'!A$2:B$582,2,FALSE),"")</f>
        <v/>
      </c>
      <c r="U4575" s="45" t="str">
        <f>IF(P4575&gt;0,VLOOKUP(Q4575,'Riders Names'!A$2:B$582,1,FALSE),"")</f>
        <v/>
      </c>
      <c r="X4575" s="7" t="str">
        <f>IF('My Races'!$H$2="All",Q4575,CONCATENATE(Q4575,N4575))</f>
        <v>Choose Race</v>
      </c>
    </row>
    <row r="4576" spans="1:24" hidden="1" x14ac:dyDescent="0.2">
      <c r="A4576" s="73" t="str">
        <f t="shared" si="753"/>
        <v/>
      </c>
      <c r="B4576" s="3" t="str">
        <f t="shared" si="751"/>
        <v/>
      </c>
      <c r="E4576" s="14" t="str">
        <f t="shared" si="752"/>
        <v/>
      </c>
      <c r="F4576" s="3">
        <f t="shared" si="759"/>
        <v>8</v>
      </c>
      <c r="G4576" s="3" t="str">
        <f t="shared" si="754"/>
        <v/>
      </c>
      <c r="H4576" s="3">
        <f t="shared" si="750"/>
        <v>0</v>
      </c>
      <c r="I4576" s="3" t="str">
        <f t="shared" si="755"/>
        <v/>
      </c>
      <c r="K4576" s="3">
        <f t="shared" si="756"/>
        <v>61</v>
      </c>
      <c r="L4576" s="3" t="str">
        <f t="shared" si="757"/>
        <v/>
      </c>
      <c r="N4576" s="48" t="s">
        <v>52</v>
      </c>
      <c r="O4576" s="57">
        <f t="shared" si="758"/>
        <v>1</v>
      </c>
      <c r="P4576" s="36"/>
      <c r="Q4576"/>
      <c r="R4576" s="37"/>
      <c r="S4576" s="185"/>
      <c r="T4576" s="62" t="str">
        <f>IF(N4576&lt;&gt;"Choose Race",VLOOKUP(Q4576,'Riders Names'!A$2:B$582,2,FALSE),"")</f>
        <v/>
      </c>
      <c r="U4576" s="45" t="str">
        <f>IF(P4576&gt;0,VLOOKUP(Q4576,'Riders Names'!A$2:B$582,1,FALSE),"")</f>
        <v/>
      </c>
      <c r="X4576" s="7" t="str">
        <f>IF('My Races'!$H$2="All",Q4576,CONCATENATE(Q4576,N4576))</f>
        <v>Choose Race</v>
      </c>
    </row>
    <row r="4577" spans="1:24" hidden="1" x14ac:dyDescent="0.2">
      <c r="A4577" s="73" t="str">
        <f t="shared" si="753"/>
        <v/>
      </c>
      <c r="B4577" s="3" t="str">
        <f t="shared" si="751"/>
        <v/>
      </c>
      <c r="E4577" s="14" t="str">
        <f t="shared" si="752"/>
        <v/>
      </c>
      <c r="F4577" s="3">
        <f t="shared" si="759"/>
        <v>8</v>
      </c>
      <c r="G4577" s="3" t="str">
        <f t="shared" si="754"/>
        <v/>
      </c>
      <c r="H4577" s="3">
        <f t="shared" si="750"/>
        <v>0</v>
      </c>
      <c r="I4577" s="3" t="str">
        <f t="shared" si="755"/>
        <v/>
      </c>
      <c r="K4577" s="3">
        <f t="shared" si="756"/>
        <v>61</v>
      </c>
      <c r="L4577" s="3" t="str">
        <f t="shared" si="757"/>
        <v/>
      </c>
      <c r="N4577" s="48" t="s">
        <v>52</v>
      </c>
      <c r="O4577" s="57">
        <f t="shared" si="758"/>
        <v>1</v>
      </c>
      <c r="P4577" s="36"/>
      <c r="Q4577"/>
      <c r="R4577" s="37"/>
      <c r="S4577" s="185"/>
      <c r="T4577" s="62" t="str">
        <f>IF(N4577&lt;&gt;"Choose Race",VLOOKUP(Q4577,'Riders Names'!A$2:B$582,2,FALSE),"")</f>
        <v/>
      </c>
      <c r="U4577" s="45" t="str">
        <f>IF(P4577&gt;0,VLOOKUP(Q4577,'Riders Names'!A$2:B$582,1,FALSE),"")</f>
        <v/>
      </c>
      <c r="X4577" s="7" t="str">
        <f>IF('My Races'!$H$2="All",Q4577,CONCATENATE(Q4577,N4577))</f>
        <v>Choose Race</v>
      </c>
    </row>
    <row r="4578" spans="1:24" hidden="1" x14ac:dyDescent="0.2">
      <c r="A4578" s="73" t="str">
        <f t="shared" si="753"/>
        <v/>
      </c>
      <c r="B4578" s="3" t="str">
        <f t="shared" si="751"/>
        <v/>
      </c>
      <c r="E4578" s="14" t="str">
        <f t="shared" si="752"/>
        <v/>
      </c>
      <c r="F4578" s="3">
        <f t="shared" si="759"/>
        <v>8</v>
      </c>
      <c r="G4578" s="3" t="str">
        <f t="shared" si="754"/>
        <v/>
      </c>
      <c r="H4578" s="3">
        <f t="shared" si="750"/>
        <v>0</v>
      </c>
      <c r="I4578" s="3" t="str">
        <f t="shared" si="755"/>
        <v/>
      </c>
      <c r="K4578" s="3">
        <f t="shared" si="756"/>
        <v>61</v>
      </c>
      <c r="L4578" s="3" t="str">
        <f t="shared" si="757"/>
        <v/>
      </c>
      <c r="N4578" s="48" t="s">
        <v>52</v>
      </c>
      <c r="O4578" s="57">
        <f t="shared" si="758"/>
        <v>1</v>
      </c>
      <c r="P4578" s="36"/>
      <c r="Q4578"/>
      <c r="R4578" s="37"/>
      <c r="S4578" s="185"/>
      <c r="T4578" s="62" t="str">
        <f>IF(N4578&lt;&gt;"Choose Race",VLOOKUP(Q4578,'Riders Names'!A$2:B$582,2,FALSE),"")</f>
        <v/>
      </c>
      <c r="U4578" s="45" t="str">
        <f>IF(P4578&gt;0,VLOOKUP(Q4578,'Riders Names'!A$2:B$582,1,FALSE),"")</f>
        <v/>
      </c>
      <c r="X4578" s="7" t="str">
        <f>IF('My Races'!$H$2="All",Q4578,CONCATENATE(Q4578,N4578))</f>
        <v>Choose Race</v>
      </c>
    </row>
    <row r="4579" spans="1:24" hidden="1" x14ac:dyDescent="0.2">
      <c r="A4579" s="73" t="str">
        <f t="shared" si="753"/>
        <v/>
      </c>
      <c r="B4579" s="3" t="str">
        <f t="shared" si="751"/>
        <v/>
      </c>
      <c r="E4579" s="14" t="str">
        <f t="shared" si="752"/>
        <v/>
      </c>
      <c r="F4579" s="3">
        <f t="shared" si="759"/>
        <v>8</v>
      </c>
      <c r="G4579" s="3" t="str">
        <f t="shared" si="754"/>
        <v/>
      </c>
      <c r="H4579" s="3">
        <f t="shared" ref="H4579:H4642" si="760">IF(AND(N4579=$AA$11,P4579=$AE$11),H4578+1,H4578)</f>
        <v>0</v>
      </c>
      <c r="I4579" s="3" t="str">
        <f t="shared" si="755"/>
        <v/>
      </c>
      <c r="K4579" s="3">
        <f t="shared" si="756"/>
        <v>61</v>
      </c>
      <c r="L4579" s="3" t="str">
        <f t="shared" si="757"/>
        <v/>
      </c>
      <c r="N4579" s="48" t="s">
        <v>52</v>
      </c>
      <c r="O4579" s="57">
        <f t="shared" si="758"/>
        <v>1</v>
      </c>
      <c r="P4579" s="36"/>
      <c r="Q4579"/>
      <c r="R4579" s="37"/>
      <c r="S4579" s="185"/>
      <c r="T4579" s="62" t="str">
        <f>IF(N4579&lt;&gt;"Choose Race",VLOOKUP(Q4579,'Riders Names'!A$2:B$582,2,FALSE),"")</f>
        <v/>
      </c>
      <c r="U4579" s="45" t="str">
        <f>IF(P4579&gt;0,VLOOKUP(Q4579,'Riders Names'!A$2:B$582,1,FALSE),"")</f>
        <v/>
      </c>
      <c r="X4579" s="7" t="str">
        <f>IF('My Races'!$H$2="All",Q4579,CONCATENATE(Q4579,N4579))</f>
        <v>Choose Race</v>
      </c>
    </row>
    <row r="4580" spans="1:24" hidden="1" x14ac:dyDescent="0.2">
      <c r="A4580" s="73" t="str">
        <f t="shared" si="753"/>
        <v/>
      </c>
      <c r="B4580" s="3" t="str">
        <f t="shared" si="751"/>
        <v/>
      </c>
      <c r="E4580" s="14" t="str">
        <f t="shared" si="752"/>
        <v/>
      </c>
      <c r="F4580" s="3">
        <f t="shared" si="759"/>
        <v>8</v>
      </c>
      <c r="G4580" s="3" t="str">
        <f t="shared" si="754"/>
        <v/>
      </c>
      <c r="H4580" s="3">
        <f t="shared" si="760"/>
        <v>0</v>
      </c>
      <c r="I4580" s="3" t="str">
        <f t="shared" si="755"/>
        <v/>
      </c>
      <c r="K4580" s="3">
        <f t="shared" si="756"/>
        <v>61</v>
      </c>
      <c r="L4580" s="3" t="str">
        <f t="shared" si="757"/>
        <v/>
      </c>
      <c r="N4580" s="48" t="s">
        <v>52</v>
      </c>
      <c r="O4580" s="57">
        <f t="shared" si="758"/>
        <v>1</v>
      </c>
      <c r="P4580" s="36"/>
      <c r="Q4580"/>
      <c r="R4580" s="37"/>
      <c r="S4580" s="185"/>
      <c r="T4580" s="62" t="str">
        <f>IF(N4580&lt;&gt;"Choose Race",VLOOKUP(Q4580,'Riders Names'!A$2:B$582,2,FALSE),"")</f>
        <v/>
      </c>
      <c r="U4580" s="45" t="str">
        <f>IF(P4580&gt;0,VLOOKUP(Q4580,'Riders Names'!A$2:B$582,1,FALSE),"")</f>
        <v/>
      </c>
      <c r="X4580" s="7" t="str">
        <f>IF('My Races'!$H$2="All",Q4580,CONCATENATE(Q4580,N4580))</f>
        <v>Choose Race</v>
      </c>
    </row>
    <row r="4581" spans="1:24" hidden="1" x14ac:dyDescent="0.2">
      <c r="A4581" s="73" t="str">
        <f t="shared" si="753"/>
        <v/>
      </c>
      <c r="B4581" s="3" t="str">
        <f t="shared" si="751"/>
        <v/>
      </c>
      <c r="E4581" s="14" t="str">
        <f t="shared" si="752"/>
        <v/>
      </c>
      <c r="F4581" s="3">
        <f t="shared" si="759"/>
        <v>8</v>
      </c>
      <c r="G4581" s="3" t="str">
        <f t="shared" si="754"/>
        <v/>
      </c>
      <c r="H4581" s="3">
        <f t="shared" si="760"/>
        <v>0</v>
      </c>
      <c r="I4581" s="3" t="str">
        <f t="shared" si="755"/>
        <v/>
      </c>
      <c r="K4581" s="3">
        <f t="shared" si="756"/>
        <v>61</v>
      </c>
      <c r="L4581" s="3" t="str">
        <f t="shared" si="757"/>
        <v/>
      </c>
      <c r="N4581" s="48" t="s">
        <v>52</v>
      </c>
      <c r="O4581" s="57">
        <f t="shared" si="758"/>
        <v>1</v>
      </c>
      <c r="P4581" s="36"/>
      <c r="Q4581"/>
      <c r="R4581" s="37"/>
      <c r="S4581" s="185"/>
      <c r="T4581" s="62" t="str">
        <f>IF(N4581&lt;&gt;"Choose Race",VLOOKUP(Q4581,'Riders Names'!A$2:B$582,2,FALSE),"")</f>
        <v/>
      </c>
      <c r="U4581" s="45" t="str">
        <f>IF(P4581&gt;0,VLOOKUP(Q4581,'Riders Names'!A$2:B$582,1,FALSE),"")</f>
        <v/>
      </c>
      <c r="X4581" s="7" t="str">
        <f>IF('My Races'!$H$2="All",Q4581,CONCATENATE(Q4581,N4581))</f>
        <v>Choose Race</v>
      </c>
    </row>
    <row r="4582" spans="1:24" hidden="1" x14ac:dyDescent="0.2">
      <c r="A4582" s="73" t="str">
        <f t="shared" si="753"/>
        <v/>
      </c>
      <c r="B4582" s="3" t="str">
        <f t="shared" si="751"/>
        <v/>
      </c>
      <c r="E4582" s="14" t="str">
        <f t="shared" si="752"/>
        <v/>
      </c>
      <c r="F4582" s="3">
        <f t="shared" si="759"/>
        <v>8</v>
      </c>
      <c r="G4582" s="3" t="str">
        <f t="shared" si="754"/>
        <v/>
      </c>
      <c r="H4582" s="3">
        <f t="shared" si="760"/>
        <v>0</v>
      </c>
      <c r="I4582" s="3" t="str">
        <f t="shared" si="755"/>
        <v/>
      </c>
      <c r="K4582" s="3">
        <f t="shared" si="756"/>
        <v>61</v>
      </c>
      <c r="L4582" s="3" t="str">
        <f t="shared" si="757"/>
        <v/>
      </c>
      <c r="N4582" s="48" t="s">
        <v>52</v>
      </c>
      <c r="O4582" s="57">
        <f t="shared" si="758"/>
        <v>1</v>
      </c>
      <c r="P4582" s="36"/>
      <c r="Q4582"/>
      <c r="R4582" s="37"/>
      <c r="S4582" s="185"/>
      <c r="T4582" s="62" t="str">
        <f>IF(N4582&lt;&gt;"Choose Race",VLOOKUP(Q4582,'Riders Names'!A$2:B$582,2,FALSE),"")</f>
        <v/>
      </c>
      <c r="U4582" s="45" t="str">
        <f>IF(P4582&gt;0,VLOOKUP(Q4582,'Riders Names'!A$2:B$582,1,FALSE),"")</f>
        <v/>
      </c>
      <c r="X4582" s="7" t="str">
        <f>IF('My Races'!$H$2="All",Q4582,CONCATENATE(Q4582,N4582))</f>
        <v>Choose Race</v>
      </c>
    </row>
    <row r="4583" spans="1:24" hidden="1" x14ac:dyDescent="0.2">
      <c r="A4583" s="73" t="str">
        <f t="shared" si="753"/>
        <v/>
      </c>
      <c r="B4583" s="3" t="str">
        <f t="shared" si="751"/>
        <v/>
      </c>
      <c r="E4583" s="14" t="str">
        <f t="shared" si="752"/>
        <v/>
      </c>
      <c r="F4583" s="3">
        <f t="shared" si="759"/>
        <v>8</v>
      </c>
      <c r="G4583" s="3" t="str">
        <f t="shared" si="754"/>
        <v/>
      </c>
      <c r="H4583" s="3">
        <f t="shared" si="760"/>
        <v>0</v>
      </c>
      <c r="I4583" s="3" t="str">
        <f t="shared" si="755"/>
        <v/>
      </c>
      <c r="K4583" s="3">
        <f t="shared" si="756"/>
        <v>61</v>
      </c>
      <c r="L4583" s="3" t="str">
        <f t="shared" si="757"/>
        <v/>
      </c>
      <c r="N4583" s="48" t="s">
        <v>52</v>
      </c>
      <c r="O4583" s="57">
        <f t="shared" si="758"/>
        <v>1</v>
      </c>
      <c r="P4583" s="36"/>
      <c r="Q4583"/>
      <c r="R4583" s="37"/>
      <c r="S4583" s="185"/>
      <c r="T4583" s="62" t="str">
        <f>IF(N4583&lt;&gt;"Choose Race",VLOOKUP(Q4583,'Riders Names'!A$2:B$582,2,FALSE),"")</f>
        <v/>
      </c>
      <c r="U4583" s="45" t="str">
        <f>IF(P4583&gt;0,VLOOKUP(Q4583,'Riders Names'!A$2:B$582,1,FALSE),"")</f>
        <v/>
      </c>
      <c r="X4583" s="7" t="str">
        <f>IF('My Races'!$H$2="All",Q4583,CONCATENATE(Q4583,N4583))</f>
        <v>Choose Race</v>
      </c>
    </row>
    <row r="4584" spans="1:24" hidden="1" x14ac:dyDescent="0.2">
      <c r="A4584" s="73" t="str">
        <f t="shared" si="753"/>
        <v/>
      </c>
      <c r="B4584" s="3" t="str">
        <f t="shared" si="751"/>
        <v/>
      </c>
      <c r="E4584" s="14" t="str">
        <f t="shared" si="752"/>
        <v/>
      </c>
      <c r="F4584" s="3">
        <f t="shared" si="759"/>
        <v>8</v>
      </c>
      <c r="G4584" s="3" t="str">
        <f t="shared" si="754"/>
        <v/>
      </c>
      <c r="H4584" s="3">
        <f t="shared" si="760"/>
        <v>0</v>
      </c>
      <c r="I4584" s="3" t="str">
        <f t="shared" si="755"/>
        <v/>
      </c>
      <c r="K4584" s="3">
        <f t="shared" si="756"/>
        <v>61</v>
      </c>
      <c r="L4584" s="3" t="str">
        <f t="shared" si="757"/>
        <v/>
      </c>
      <c r="N4584" s="48" t="s">
        <v>52</v>
      </c>
      <c r="O4584" s="57">
        <f t="shared" si="758"/>
        <v>1</v>
      </c>
      <c r="P4584" s="36"/>
      <c r="Q4584"/>
      <c r="R4584" s="37"/>
      <c r="S4584" s="185"/>
      <c r="T4584" s="62" t="str">
        <f>IF(N4584&lt;&gt;"Choose Race",VLOOKUP(Q4584,'Riders Names'!A$2:B$582,2,FALSE),"")</f>
        <v/>
      </c>
      <c r="U4584" s="45" t="str">
        <f>IF(P4584&gt;0,VLOOKUP(Q4584,'Riders Names'!A$2:B$582,1,FALSE),"")</f>
        <v/>
      </c>
      <c r="X4584" s="7" t="str">
        <f>IF('My Races'!$H$2="All",Q4584,CONCATENATE(Q4584,N4584))</f>
        <v>Choose Race</v>
      </c>
    </row>
    <row r="4585" spans="1:24" hidden="1" x14ac:dyDescent="0.2">
      <c r="A4585" s="73" t="str">
        <f t="shared" si="753"/>
        <v/>
      </c>
      <c r="B4585" s="3" t="str">
        <f t="shared" si="751"/>
        <v/>
      </c>
      <c r="E4585" s="14" t="str">
        <f t="shared" si="752"/>
        <v/>
      </c>
      <c r="F4585" s="3">
        <f t="shared" si="759"/>
        <v>8</v>
      </c>
      <c r="G4585" s="3" t="str">
        <f t="shared" si="754"/>
        <v/>
      </c>
      <c r="H4585" s="3">
        <f t="shared" si="760"/>
        <v>0</v>
      </c>
      <c r="I4585" s="3" t="str">
        <f t="shared" si="755"/>
        <v/>
      </c>
      <c r="K4585" s="3">
        <f t="shared" si="756"/>
        <v>61</v>
      </c>
      <c r="L4585" s="3" t="str">
        <f t="shared" si="757"/>
        <v/>
      </c>
      <c r="N4585" s="48" t="s">
        <v>52</v>
      </c>
      <c r="O4585" s="57">
        <f t="shared" si="758"/>
        <v>1</v>
      </c>
      <c r="P4585" s="36"/>
      <c r="Q4585"/>
      <c r="R4585" s="37"/>
      <c r="S4585" s="185"/>
      <c r="T4585" s="62" t="str">
        <f>IF(N4585&lt;&gt;"Choose Race",VLOOKUP(Q4585,'Riders Names'!A$2:B$582,2,FALSE),"")</f>
        <v/>
      </c>
      <c r="U4585" s="45" t="str">
        <f>IF(P4585&gt;0,VLOOKUP(Q4585,'Riders Names'!A$2:B$582,1,FALSE),"")</f>
        <v/>
      </c>
      <c r="X4585" s="7" t="str">
        <f>IF('My Races'!$H$2="All",Q4585,CONCATENATE(Q4585,N4585))</f>
        <v>Choose Race</v>
      </c>
    </row>
    <row r="4586" spans="1:24" hidden="1" x14ac:dyDescent="0.2">
      <c r="A4586" s="73" t="str">
        <f t="shared" si="753"/>
        <v/>
      </c>
      <c r="B4586" s="3" t="str">
        <f t="shared" si="751"/>
        <v/>
      </c>
      <c r="E4586" s="14" t="str">
        <f t="shared" si="752"/>
        <v/>
      </c>
      <c r="F4586" s="3">
        <f t="shared" si="759"/>
        <v>8</v>
      </c>
      <c r="G4586" s="3" t="str">
        <f t="shared" si="754"/>
        <v/>
      </c>
      <c r="H4586" s="3">
        <f t="shared" si="760"/>
        <v>0</v>
      </c>
      <c r="I4586" s="3" t="str">
        <f t="shared" si="755"/>
        <v/>
      </c>
      <c r="K4586" s="3">
        <f t="shared" si="756"/>
        <v>61</v>
      </c>
      <c r="L4586" s="3" t="str">
        <f t="shared" si="757"/>
        <v/>
      </c>
      <c r="N4586" s="48" t="s">
        <v>52</v>
      </c>
      <c r="O4586" s="57">
        <f t="shared" si="758"/>
        <v>1</v>
      </c>
      <c r="P4586" s="36"/>
      <c r="Q4586"/>
      <c r="R4586" s="37"/>
      <c r="S4586" s="185"/>
      <c r="T4586" s="62" t="str">
        <f>IF(N4586&lt;&gt;"Choose Race",VLOOKUP(Q4586,'Riders Names'!A$2:B$582,2,FALSE),"")</f>
        <v/>
      </c>
      <c r="U4586" s="45" t="str">
        <f>IF(P4586&gt;0,VLOOKUP(Q4586,'Riders Names'!A$2:B$582,1,FALSE),"")</f>
        <v/>
      </c>
      <c r="X4586" s="7" t="str">
        <f>IF('My Races'!$H$2="All",Q4586,CONCATENATE(Q4586,N4586))</f>
        <v>Choose Race</v>
      </c>
    </row>
    <row r="4587" spans="1:24" hidden="1" x14ac:dyDescent="0.2">
      <c r="A4587" s="73" t="str">
        <f t="shared" si="753"/>
        <v/>
      </c>
      <c r="B4587" s="3" t="str">
        <f t="shared" si="751"/>
        <v/>
      </c>
      <c r="E4587" s="14" t="str">
        <f t="shared" si="752"/>
        <v/>
      </c>
      <c r="F4587" s="3">
        <f t="shared" si="759"/>
        <v>8</v>
      </c>
      <c r="G4587" s="3" t="str">
        <f t="shared" si="754"/>
        <v/>
      </c>
      <c r="H4587" s="3">
        <f t="shared" si="760"/>
        <v>0</v>
      </c>
      <c r="I4587" s="3" t="str">
        <f t="shared" si="755"/>
        <v/>
      </c>
      <c r="K4587" s="3">
        <f t="shared" si="756"/>
        <v>61</v>
      </c>
      <c r="L4587" s="3" t="str">
        <f t="shared" si="757"/>
        <v/>
      </c>
      <c r="N4587" s="48" t="s">
        <v>52</v>
      </c>
      <c r="O4587" s="57">
        <f t="shared" si="758"/>
        <v>1</v>
      </c>
      <c r="P4587" s="36"/>
      <c r="Q4587"/>
      <c r="R4587" s="37"/>
      <c r="S4587" s="185"/>
      <c r="T4587" s="62" t="str">
        <f>IF(N4587&lt;&gt;"Choose Race",VLOOKUP(Q4587,'Riders Names'!A$2:B$582,2,FALSE),"")</f>
        <v/>
      </c>
      <c r="U4587" s="45" t="str">
        <f>IF(P4587&gt;0,VLOOKUP(Q4587,'Riders Names'!A$2:B$582,1,FALSE),"")</f>
        <v/>
      </c>
      <c r="X4587" s="7" t="str">
        <f>IF('My Races'!$H$2="All",Q4587,CONCATENATE(Q4587,N4587))</f>
        <v>Choose Race</v>
      </c>
    </row>
    <row r="4588" spans="1:24" hidden="1" x14ac:dyDescent="0.2">
      <c r="A4588" s="73" t="str">
        <f t="shared" si="753"/>
        <v/>
      </c>
      <c r="B4588" s="3" t="str">
        <f t="shared" si="751"/>
        <v/>
      </c>
      <c r="E4588" s="14" t="str">
        <f t="shared" si="752"/>
        <v/>
      </c>
      <c r="F4588" s="3">
        <f t="shared" si="759"/>
        <v>8</v>
      </c>
      <c r="G4588" s="3" t="str">
        <f t="shared" si="754"/>
        <v/>
      </c>
      <c r="H4588" s="3">
        <f t="shared" si="760"/>
        <v>0</v>
      </c>
      <c r="I4588" s="3" t="str">
        <f t="shared" si="755"/>
        <v/>
      </c>
      <c r="K4588" s="3">
        <f t="shared" si="756"/>
        <v>61</v>
      </c>
      <c r="L4588" s="3" t="str">
        <f t="shared" si="757"/>
        <v/>
      </c>
      <c r="N4588" s="48" t="s">
        <v>52</v>
      </c>
      <c r="O4588" s="57">
        <f t="shared" si="758"/>
        <v>1</v>
      </c>
      <c r="P4588" s="36"/>
      <c r="Q4588"/>
      <c r="R4588" s="37"/>
      <c r="S4588" s="185"/>
      <c r="T4588" s="62" t="str">
        <f>IF(N4588&lt;&gt;"Choose Race",VLOOKUP(Q4588,'Riders Names'!A$2:B$582,2,FALSE),"")</f>
        <v/>
      </c>
      <c r="U4588" s="45" t="str">
        <f>IF(P4588&gt;0,VLOOKUP(Q4588,'Riders Names'!A$2:B$582,1,FALSE),"")</f>
        <v/>
      </c>
      <c r="X4588" s="7" t="str">
        <f>IF('My Races'!$H$2="All",Q4588,CONCATENATE(Q4588,N4588))</f>
        <v>Choose Race</v>
      </c>
    </row>
    <row r="4589" spans="1:24" hidden="1" x14ac:dyDescent="0.2">
      <c r="A4589" s="73" t="str">
        <f t="shared" si="753"/>
        <v/>
      </c>
      <c r="B4589" s="3" t="str">
        <f t="shared" si="751"/>
        <v/>
      </c>
      <c r="E4589" s="14" t="str">
        <f t="shared" si="752"/>
        <v/>
      </c>
      <c r="F4589" s="3">
        <f t="shared" si="759"/>
        <v>8</v>
      </c>
      <c r="G4589" s="3" t="str">
        <f t="shared" si="754"/>
        <v/>
      </c>
      <c r="H4589" s="3">
        <f t="shared" si="760"/>
        <v>0</v>
      </c>
      <c r="I4589" s="3" t="str">
        <f t="shared" si="755"/>
        <v/>
      </c>
      <c r="K4589" s="3">
        <f t="shared" si="756"/>
        <v>61</v>
      </c>
      <c r="L4589" s="3" t="str">
        <f t="shared" si="757"/>
        <v/>
      </c>
      <c r="N4589" s="48" t="s">
        <v>52</v>
      </c>
      <c r="O4589" s="57">
        <f t="shared" si="758"/>
        <v>1</v>
      </c>
      <c r="P4589" s="36"/>
      <c r="Q4589"/>
      <c r="R4589" s="37"/>
      <c r="S4589" s="185"/>
      <c r="T4589" s="62" t="str">
        <f>IF(N4589&lt;&gt;"Choose Race",VLOOKUP(Q4589,'Riders Names'!A$2:B$582,2,FALSE),"")</f>
        <v/>
      </c>
      <c r="U4589" s="45" t="str">
        <f>IF(P4589&gt;0,VLOOKUP(Q4589,'Riders Names'!A$2:B$582,1,FALSE),"")</f>
        <v/>
      </c>
      <c r="X4589" s="7" t="str">
        <f>IF('My Races'!$H$2="All",Q4589,CONCATENATE(Q4589,N4589))</f>
        <v>Choose Race</v>
      </c>
    </row>
    <row r="4590" spans="1:24" hidden="1" x14ac:dyDescent="0.2">
      <c r="A4590" s="73" t="str">
        <f t="shared" si="753"/>
        <v/>
      </c>
      <c r="B4590" s="3" t="str">
        <f t="shared" si="751"/>
        <v/>
      </c>
      <c r="E4590" s="14" t="str">
        <f t="shared" si="752"/>
        <v/>
      </c>
      <c r="F4590" s="3">
        <f t="shared" si="759"/>
        <v>8</v>
      </c>
      <c r="G4590" s="3" t="str">
        <f t="shared" si="754"/>
        <v/>
      </c>
      <c r="H4590" s="3">
        <f t="shared" si="760"/>
        <v>0</v>
      </c>
      <c r="I4590" s="3" t="str">
        <f t="shared" si="755"/>
        <v/>
      </c>
      <c r="K4590" s="3">
        <f t="shared" si="756"/>
        <v>61</v>
      </c>
      <c r="L4590" s="3" t="str">
        <f t="shared" si="757"/>
        <v/>
      </c>
      <c r="N4590" s="48" t="s">
        <v>52</v>
      </c>
      <c r="O4590" s="57">
        <f t="shared" si="758"/>
        <v>1</v>
      </c>
      <c r="P4590" s="36"/>
      <c r="Q4590"/>
      <c r="R4590" s="37"/>
      <c r="S4590" s="185"/>
      <c r="T4590" s="62" t="str">
        <f>IF(N4590&lt;&gt;"Choose Race",VLOOKUP(Q4590,'Riders Names'!A$2:B$582,2,FALSE),"")</f>
        <v/>
      </c>
      <c r="U4590" s="45" t="str">
        <f>IF(P4590&gt;0,VLOOKUP(Q4590,'Riders Names'!A$2:B$582,1,FALSE),"")</f>
        <v/>
      </c>
      <c r="X4590" s="7" t="str">
        <f>IF('My Races'!$H$2="All",Q4590,CONCATENATE(Q4590,N4590))</f>
        <v>Choose Race</v>
      </c>
    </row>
    <row r="4591" spans="1:24" hidden="1" x14ac:dyDescent="0.2">
      <c r="A4591" s="73" t="str">
        <f t="shared" si="753"/>
        <v/>
      </c>
      <c r="B4591" s="3" t="str">
        <f t="shared" si="751"/>
        <v/>
      </c>
      <c r="E4591" s="14" t="str">
        <f t="shared" si="752"/>
        <v/>
      </c>
      <c r="F4591" s="3">
        <f t="shared" si="759"/>
        <v>8</v>
      </c>
      <c r="G4591" s="3" t="str">
        <f t="shared" si="754"/>
        <v/>
      </c>
      <c r="H4591" s="3">
        <f t="shared" si="760"/>
        <v>0</v>
      </c>
      <c r="I4591" s="3" t="str">
        <f t="shared" si="755"/>
        <v/>
      </c>
      <c r="K4591" s="3">
        <f t="shared" si="756"/>
        <v>61</v>
      </c>
      <c r="L4591" s="3" t="str">
        <f t="shared" si="757"/>
        <v/>
      </c>
      <c r="N4591" s="48" t="s">
        <v>52</v>
      </c>
      <c r="O4591" s="57">
        <f t="shared" si="758"/>
        <v>1</v>
      </c>
      <c r="P4591" s="36"/>
      <c r="Q4591"/>
      <c r="R4591" s="37"/>
      <c r="S4591" s="185"/>
      <c r="T4591" s="62" t="str">
        <f>IF(N4591&lt;&gt;"Choose Race",VLOOKUP(Q4591,'Riders Names'!A$2:B$582,2,FALSE),"")</f>
        <v/>
      </c>
      <c r="U4591" s="45" t="str">
        <f>IF(P4591&gt;0,VLOOKUP(Q4591,'Riders Names'!A$2:B$582,1,FALSE),"")</f>
        <v/>
      </c>
      <c r="X4591" s="7" t="str">
        <f>IF('My Races'!$H$2="All",Q4591,CONCATENATE(Q4591,N4591))</f>
        <v>Choose Race</v>
      </c>
    </row>
    <row r="4592" spans="1:24" hidden="1" x14ac:dyDescent="0.2">
      <c r="A4592" s="73" t="str">
        <f t="shared" si="753"/>
        <v/>
      </c>
      <c r="B4592" s="3" t="str">
        <f t="shared" si="751"/>
        <v/>
      </c>
      <c r="E4592" s="14" t="str">
        <f t="shared" si="752"/>
        <v/>
      </c>
      <c r="F4592" s="3">
        <f t="shared" si="759"/>
        <v>8</v>
      </c>
      <c r="G4592" s="3" t="str">
        <f t="shared" si="754"/>
        <v/>
      </c>
      <c r="H4592" s="3">
        <f t="shared" si="760"/>
        <v>0</v>
      </c>
      <c r="I4592" s="3" t="str">
        <f t="shared" si="755"/>
        <v/>
      </c>
      <c r="K4592" s="3">
        <f t="shared" si="756"/>
        <v>61</v>
      </c>
      <c r="L4592" s="3" t="str">
        <f t="shared" si="757"/>
        <v/>
      </c>
      <c r="N4592" s="48" t="s">
        <v>52</v>
      </c>
      <c r="O4592" s="57">
        <f t="shared" si="758"/>
        <v>1</v>
      </c>
      <c r="P4592" s="36"/>
      <c r="Q4592"/>
      <c r="R4592" s="37"/>
      <c r="S4592" s="185"/>
      <c r="T4592" s="62" t="str">
        <f>IF(N4592&lt;&gt;"Choose Race",VLOOKUP(Q4592,'Riders Names'!A$2:B$582,2,FALSE),"")</f>
        <v/>
      </c>
      <c r="U4592" s="45" t="str">
        <f>IF(P4592&gt;0,VLOOKUP(Q4592,'Riders Names'!A$2:B$582,1,FALSE),"")</f>
        <v/>
      </c>
      <c r="X4592" s="7" t="str">
        <f>IF('My Races'!$H$2="All",Q4592,CONCATENATE(Q4592,N4592))</f>
        <v>Choose Race</v>
      </c>
    </row>
    <row r="4593" spans="1:24" hidden="1" x14ac:dyDescent="0.2">
      <c r="A4593" s="73" t="str">
        <f t="shared" si="753"/>
        <v/>
      </c>
      <c r="B4593" s="3" t="str">
        <f t="shared" si="751"/>
        <v/>
      </c>
      <c r="E4593" s="14" t="str">
        <f t="shared" si="752"/>
        <v/>
      </c>
      <c r="F4593" s="3">
        <f t="shared" si="759"/>
        <v>8</v>
      </c>
      <c r="G4593" s="3" t="str">
        <f t="shared" si="754"/>
        <v/>
      </c>
      <c r="H4593" s="3">
        <f t="shared" si="760"/>
        <v>0</v>
      </c>
      <c r="I4593" s="3" t="str">
        <f t="shared" si="755"/>
        <v/>
      </c>
      <c r="K4593" s="3">
        <f t="shared" si="756"/>
        <v>61</v>
      </c>
      <c r="L4593" s="3" t="str">
        <f t="shared" si="757"/>
        <v/>
      </c>
      <c r="N4593" s="48" t="s">
        <v>52</v>
      </c>
      <c r="O4593" s="57">
        <f t="shared" si="758"/>
        <v>1</v>
      </c>
      <c r="P4593" s="36"/>
      <c r="Q4593"/>
      <c r="R4593" s="37"/>
      <c r="S4593" s="185"/>
      <c r="T4593" s="62" t="str">
        <f>IF(N4593&lt;&gt;"Choose Race",VLOOKUP(Q4593,'Riders Names'!A$2:B$582,2,FALSE),"")</f>
        <v/>
      </c>
      <c r="U4593" s="45" t="str">
        <f>IF(P4593&gt;0,VLOOKUP(Q4593,'Riders Names'!A$2:B$582,1,FALSE),"")</f>
        <v/>
      </c>
      <c r="X4593" s="7" t="str">
        <f>IF('My Races'!$H$2="All",Q4593,CONCATENATE(Q4593,N4593))</f>
        <v>Choose Race</v>
      </c>
    </row>
    <row r="4594" spans="1:24" hidden="1" x14ac:dyDescent="0.2">
      <c r="A4594" s="73" t="str">
        <f t="shared" si="753"/>
        <v/>
      </c>
      <c r="B4594" s="3" t="str">
        <f t="shared" si="751"/>
        <v/>
      </c>
      <c r="E4594" s="14" t="str">
        <f t="shared" si="752"/>
        <v/>
      </c>
      <c r="F4594" s="3">
        <f t="shared" si="759"/>
        <v>8</v>
      </c>
      <c r="G4594" s="3" t="str">
        <f t="shared" si="754"/>
        <v/>
      </c>
      <c r="H4594" s="3">
        <f t="shared" si="760"/>
        <v>0</v>
      </c>
      <c r="I4594" s="3" t="str">
        <f t="shared" si="755"/>
        <v/>
      </c>
      <c r="K4594" s="3">
        <f t="shared" si="756"/>
        <v>61</v>
      </c>
      <c r="L4594" s="3" t="str">
        <f t="shared" si="757"/>
        <v/>
      </c>
      <c r="N4594" s="48" t="s">
        <v>52</v>
      </c>
      <c r="O4594" s="57">
        <f t="shared" si="758"/>
        <v>1</v>
      </c>
      <c r="P4594" s="36"/>
      <c r="Q4594"/>
      <c r="R4594" s="37"/>
      <c r="S4594" s="185"/>
      <c r="T4594" s="62" t="str">
        <f>IF(N4594&lt;&gt;"Choose Race",VLOOKUP(Q4594,'Riders Names'!A$2:B$582,2,FALSE),"")</f>
        <v/>
      </c>
      <c r="U4594" s="45" t="str">
        <f>IF(P4594&gt;0,VLOOKUP(Q4594,'Riders Names'!A$2:B$582,1,FALSE),"")</f>
        <v/>
      </c>
      <c r="X4594" s="7" t="str">
        <f>IF('My Races'!$H$2="All",Q4594,CONCATENATE(Q4594,N4594))</f>
        <v>Choose Race</v>
      </c>
    </row>
    <row r="4595" spans="1:24" hidden="1" x14ac:dyDescent="0.2">
      <c r="A4595" s="73" t="str">
        <f t="shared" si="753"/>
        <v/>
      </c>
      <c r="B4595" s="3" t="str">
        <f t="shared" si="751"/>
        <v/>
      </c>
      <c r="E4595" s="14" t="str">
        <f t="shared" si="752"/>
        <v/>
      </c>
      <c r="F4595" s="3">
        <f t="shared" si="759"/>
        <v>8</v>
      </c>
      <c r="G4595" s="3" t="str">
        <f t="shared" si="754"/>
        <v/>
      </c>
      <c r="H4595" s="3">
        <f t="shared" si="760"/>
        <v>0</v>
      </c>
      <c r="I4595" s="3" t="str">
        <f t="shared" si="755"/>
        <v/>
      </c>
      <c r="K4595" s="3">
        <f t="shared" si="756"/>
        <v>61</v>
      </c>
      <c r="L4595" s="3" t="str">
        <f t="shared" si="757"/>
        <v/>
      </c>
      <c r="N4595" s="48" t="s">
        <v>52</v>
      </c>
      <c r="O4595" s="57">
        <f t="shared" si="758"/>
        <v>1</v>
      </c>
      <c r="P4595" s="36"/>
      <c r="Q4595"/>
      <c r="R4595" s="37"/>
      <c r="S4595" s="185"/>
      <c r="T4595" s="62" t="str">
        <f>IF(N4595&lt;&gt;"Choose Race",VLOOKUP(Q4595,'Riders Names'!A$2:B$582,2,FALSE),"")</f>
        <v/>
      </c>
      <c r="U4595" s="45" t="str">
        <f>IF(P4595&gt;0,VLOOKUP(Q4595,'Riders Names'!A$2:B$582,1,FALSE),"")</f>
        <v/>
      </c>
      <c r="X4595" s="7" t="str">
        <f>IF('My Races'!$H$2="All",Q4595,CONCATENATE(Q4595,N4595))</f>
        <v>Choose Race</v>
      </c>
    </row>
    <row r="4596" spans="1:24" hidden="1" x14ac:dyDescent="0.2">
      <c r="A4596" s="73" t="str">
        <f t="shared" si="753"/>
        <v/>
      </c>
      <c r="B4596" s="3" t="str">
        <f t="shared" si="751"/>
        <v/>
      </c>
      <c r="E4596" s="14" t="str">
        <f t="shared" si="752"/>
        <v/>
      </c>
      <c r="F4596" s="3">
        <f t="shared" si="759"/>
        <v>8</v>
      </c>
      <c r="G4596" s="3" t="str">
        <f t="shared" si="754"/>
        <v/>
      </c>
      <c r="H4596" s="3">
        <f t="shared" si="760"/>
        <v>0</v>
      </c>
      <c r="I4596" s="3" t="str">
        <f t="shared" si="755"/>
        <v/>
      </c>
      <c r="K4596" s="3">
        <f t="shared" si="756"/>
        <v>61</v>
      </c>
      <c r="L4596" s="3" t="str">
        <f t="shared" si="757"/>
        <v/>
      </c>
      <c r="N4596" s="48" t="s">
        <v>52</v>
      </c>
      <c r="O4596" s="57">
        <f t="shared" si="758"/>
        <v>1</v>
      </c>
      <c r="P4596" s="36"/>
      <c r="Q4596"/>
      <c r="R4596" s="37"/>
      <c r="S4596" s="185"/>
      <c r="T4596" s="62" t="str">
        <f>IF(N4596&lt;&gt;"Choose Race",VLOOKUP(Q4596,'Riders Names'!A$2:B$582,2,FALSE),"")</f>
        <v/>
      </c>
      <c r="U4596" s="45" t="str">
        <f>IF(P4596&gt;0,VLOOKUP(Q4596,'Riders Names'!A$2:B$582,1,FALSE),"")</f>
        <v/>
      </c>
      <c r="X4596" s="7" t="str">
        <f>IF('My Races'!$H$2="All",Q4596,CONCATENATE(Q4596,N4596))</f>
        <v>Choose Race</v>
      </c>
    </row>
    <row r="4597" spans="1:24" hidden="1" x14ac:dyDescent="0.2">
      <c r="A4597" s="73" t="str">
        <f t="shared" si="753"/>
        <v/>
      </c>
      <c r="B4597" s="3" t="str">
        <f t="shared" si="751"/>
        <v/>
      </c>
      <c r="E4597" s="14" t="str">
        <f t="shared" si="752"/>
        <v/>
      </c>
      <c r="F4597" s="3">
        <f t="shared" si="759"/>
        <v>8</v>
      </c>
      <c r="G4597" s="3" t="str">
        <f t="shared" si="754"/>
        <v/>
      </c>
      <c r="H4597" s="3">
        <f t="shared" si="760"/>
        <v>0</v>
      </c>
      <c r="I4597" s="3" t="str">
        <f t="shared" si="755"/>
        <v/>
      </c>
      <c r="K4597" s="3">
        <f t="shared" si="756"/>
        <v>61</v>
      </c>
      <c r="L4597" s="3" t="str">
        <f t="shared" si="757"/>
        <v/>
      </c>
      <c r="N4597" s="48" t="s">
        <v>52</v>
      </c>
      <c r="O4597" s="57">
        <f t="shared" si="758"/>
        <v>1</v>
      </c>
      <c r="P4597" s="36"/>
      <c r="Q4597"/>
      <c r="R4597" s="37"/>
      <c r="S4597" s="185"/>
      <c r="T4597" s="62" t="str">
        <f>IF(N4597&lt;&gt;"Choose Race",VLOOKUP(Q4597,'Riders Names'!A$2:B$582,2,FALSE),"")</f>
        <v/>
      </c>
      <c r="U4597" s="45" t="str">
        <f>IF(P4597&gt;0,VLOOKUP(Q4597,'Riders Names'!A$2:B$582,1,FALSE),"")</f>
        <v/>
      </c>
      <c r="X4597" s="7" t="str">
        <f>IF('My Races'!$H$2="All",Q4597,CONCATENATE(Q4597,N4597))</f>
        <v>Choose Race</v>
      </c>
    </row>
    <row r="4598" spans="1:24" hidden="1" x14ac:dyDescent="0.2">
      <c r="A4598" s="73" t="str">
        <f t="shared" si="753"/>
        <v/>
      </c>
      <c r="B4598" s="3" t="str">
        <f t="shared" si="751"/>
        <v/>
      </c>
      <c r="E4598" s="14" t="str">
        <f t="shared" si="752"/>
        <v/>
      </c>
      <c r="F4598" s="3">
        <f t="shared" si="759"/>
        <v>8</v>
      </c>
      <c r="G4598" s="3" t="str">
        <f t="shared" si="754"/>
        <v/>
      </c>
      <c r="H4598" s="3">
        <f t="shared" si="760"/>
        <v>0</v>
      </c>
      <c r="I4598" s="3" t="str">
        <f t="shared" si="755"/>
        <v/>
      </c>
      <c r="K4598" s="3">
        <f t="shared" si="756"/>
        <v>61</v>
      </c>
      <c r="L4598" s="3" t="str">
        <f t="shared" si="757"/>
        <v/>
      </c>
      <c r="N4598" s="48" t="s">
        <v>52</v>
      </c>
      <c r="O4598" s="57">
        <f t="shared" si="758"/>
        <v>1</v>
      </c>
      <c r="P4598" s="36"/>
      <c r="Q4598"/>
      <c r="R4598" s="37"/>
      <c r="S4598" s="185"/>
      <c r="T4598" s="62" t="str">
        <f>IF(N4598&lt;&gt;"Choose Race",VLOOKUP(Q4598,'Riders Names'!A$2:B$582,2,FALSE),"")</f>
        <v/>
      </c>
      <c r="U4598" s="45" t="str">
        <f>IF(P4598&gt;0,VLOOKUP(Q4598,'Riders Names'!A$2:B$582,1,FALSE),"")</f>
        <v/>
      </c>
      <c r="X4598" s="7" t="str">
        <f>IF('My Races'!$H$2="All",Q4598,CONCATENATE(Q4598,N4598))</f>
        <v>Choose Race</v>
      </c>
    </row>
    <row r="4599" spans="1:24" hidden="1" x14ac:dyDescent="0.2">
      <c r="A4599" s="73" t="str">
        <f t="shared" si="753"/>
        <v/>
      </c>
      <c r="B4599" s="3" t="str">
        <f t="shared" si="751"/>
        <v/>
      </c>
      <c r="E4599" s="14" t="str">
        <f t="shared" si="752"/>
        <v/>
      </c>
      <c r="F4599" s="3">
        <f t="shared" si="759"/>
        <v>8</v>
      </c>
      <c r="G4599" s="3" t="str">
        <f t="shared" si="754"/>
        <v/>
      </c>
      <c r="H4599" s="3">
        <f t="shared" si="760"/>
        <v>0</v>
      </c>
      <c r="I4599" s="3" t="str">
        <f t="shared" si="755"/>
        <v/>
      </c>
      <c r="K4599" s="3">
        <f t="shared" si="756"/>
        <v>61</v>
      </c>
      <c r="L4599" s="3" t="str">
        <f t="shared" si="757"/>
        <v/>
      </c>
      <c r="N4599" s="48" t="s">
        <v>52</v>
      </c>
      <c r="O4599" s="57">
        <f t="shared" si="758"/>
        <v>1</v>
      </c>
      <c r="P4599" s="36"/>
      <c r="Q4599"/>
      <c r="R4599" s="37"/>
      <c r="S4599" s="185"/>
      <c r="T4599" s="62" t="str">
        <f>IF(N4599&lt;&gt;"Choose Race",VLOOKUP(Q4599,'Riders Names'!A$2:B$582,2,FALSE),"")</f>
        <v/>
      </c>
      <c r="U4599" s="45" t="str">
        <f>IF(P4599&gt;0,VLOOKUP(Q4599,'Riders Names'!A$2:B$582,1,FALSE),"")</f>
        <v/>
      </c>
      <c r="X4599" s="7" t="str">
        <f>IF('My Races'!$H$2="All",Q4599,CONCATENATE(Q4599,N4599))</f>
        <v>Choose Race</v>
      </c>
    </row>
    <row r="4600" spans="1:24" hidden="1" x14ac:dyDescent="0.2">
      <c r="A4600" s="73" t="str">
        <f t="shared" si="753"/>
        <v/>
      </c>
      <c r="B4600" s="3" t="str">
        <f t="shared" si="751"/>
        <v/>
      </c>
      <c r="E4600" s="14" t="str">
        <f t="shared" si="752"/>
        <v/>
      </c>
      <c r="F4600" s="3">
        <f t="shared" si="759"/>
        <v>8</v>
      </c>
      <c r="G4600" s="3" t="str">
        <f t="shared" si="754"/>
        <v/>
      </c>
      <c r="H4600" s="3">
        <f t="shared" si="760"/>
        <v>0</v>
      </c>
      <c r="I4600" s="3" t="str">
        <f t="shared" si="755"/>
        <v/>
      </c>
      <c r="K4600" s="3">
        <f t="shared" si="756"/>
        <v>61</v>
      </c>
      <c r="L4600" s="3" t="str">
        <f t="shared" si="757"/>
        <v/>
      </c>
      <c r="N4600" s="48" t="s">
        <v>52</v>
      </c>
      <c r="O4600" s="57">
        <f t="shared" si="758"/>
        <v>1</v>
      </c>
      <c r="P4600" s="36"/>
      <c r="Q4600"/>
      <c r="R4600" s="37"/>
      <c r="S4600" s="185"/>
      <c r="T4600" s="62" t="str">
        <f>IF(N4600&lt;&gt;"Choose Race",VLOOKUP(Q4600,'Riders Names'!A$2:B$582,2,FALSE),"")</f>
        <v/>
      </c>
      <c r="U4600" s="45" t="str">
        <f>IF(P4600&gt;0,VLOOKUP(Q4600,'Riders Names'!A$2:B$582,1,FALSE),"")</f>
        <v/>
      </c>
      <c r="X4600" s="7" t="str">
        <f>IF('My Races'!$H$2="All",Q4600,CONCATENATE(Q4600,N4600))</f>
        <v>Choose Race</v>
      </c>
    </row>
    <row r="4601" spans="1:24" hidden="1" x14ac:dyDescent="0.2">
      <c r="A4601" s="73" t="str">
        <f t="shared" si="753"/>
        <v/>
      </c>
      <c r="B4601" s="3" t="str">
        <f t="shared" si="751"/>
        <v/>
      </c>
      <c r="E4601" s="14" t="str">
        <f t="shared" si="752"/>
        <v/>
      </c>
      <c r="F4601" s="3">
        <f t="shared" si="759"/>
        <v>8</v>
      </c>
      <c r="G4601" s="3" t="str">
        <f t="shared" si="754"/>
        <v/>
      </c>
      <c r="H4601" s="3">
        <f t="shared" si="760"/>
        <v>0</v>
      </c>
      <c r="I4601" s="3" t="str">
        <f t="shared" si="755"/>
        <v/>
      </c>
      <c r="K4601" s="3">
        <f t="shared" si="756"/>
        <v>61</v>
      </c>
      <c r="L4601" s="3" t="str">
        <f t="shared" si="757"/>
        <v/>
      </c>
      <c r="N4601" s="48" t="s">
        <v>52</v>
      </c>
      <c r="O4601" s="57">
        <f t="shared" si="758"/>
        <v>1</v>
      </c>
      <c r="P4601" s="36"/>
      <c r="Q4601"/>
      <c r="R4601" s="37"/>
      <c r="S4601" s="185"/>
      <c r="T4601" s="62" t="str">
        <f>IF(N4601&lt;&gt;"Choose Race",VLOOKUP(Q4601,'Riders Names'!A$2:B$582,2,FALSE),"")</f>
        <v/>
      </c>
      <c r="U4601" s="45" t="str">
        <f>IF(P4601&gt;0,VLOOKUP(Q4601,'Riders Names'!A$2:B$582,1,FALSE),"")</f>
        <v/>
      </c>
      <c r="X4601" s="7" t="str">
        <f>IF('My Races'!$H$2="All",Q4601,CONCATENATE(Q4601,N4601))</f>
        <v>Choose Race</v>
      </c>
    </row>
    <row r="4602" spans="1:24" hidden="1" x14ac:dyDescent="0.2">
      <c r="A4602" s="73" t="str">
        <f t="shared" si="753"/>
        <v/>
      </c>
      <c r="B4602" s="3" t="str">
        <f t="shared" si="751"/>
        <v/>
      </c>
      <c r="E4602" s="14" t="str">
        <f t="shared" si="752"/>
        <v/>
      </c>
      <c r="F4602" s="3">
        <f t="shared" si="759"/>
        <v>8</v>
      </c>
      <c r="G4602" s="3" t="str">
        <f t="shared" si="754"/>
        <v/>
      </c>
      <c r="H4602" s="3">
        <f t="shared" si="760"/>
        <v>0</v>
      </c>
      <c r="I4602" s="3" t="str">
        <f t="shared" si="755"/>
        <v/>
      </c>
      <c r="K4602" s="3">
        <f t="shared" si="756"/>
        <v>61</v>
      </c>
      <c r="L4602" s="3" t="str">
        <f t="shared" si="757"/>
        <v/>
      </c>
      <c r="N4602" s="48" t="s">
        <v>52</v>
      </c>
      <c r="O4602" s="57">
        <f t="shared" si="758"/>
        <v>1</v>
      </c>
      <c r="P4602" s="36"/>
      <c r="Q4602"/>
      <c r="R4602" s="37"/>
      <c r="S4602" s="185"/>
      <c r="T4602" s="62" t="str">
        <f>IF(N4602&lt;&gt;"Choose Race",VLOOKUP(Q4602,'Riders Names'!A$2:B$582,2,FALSE),"")</f>
        <v/>
      </c>
      <c r="U4602" s="45" t="str">
        <f>IF(P4602&gt;0,VLOOKUP(Q4602,'Riders Names'!A$2:B$582,1,FALSE),"")</f>
        <v/>
      </c>
      <c r="X4602" s="7" t="str">
        <f>IF('My Races'!$H$2="All",Q4602,CONCATENATE(Q4602,N4602))</f>
        <v>Choose Race</v>
      </c>
    </row>
    <row r="4603" spans="1:24" hidden="1" x14ac:dyDescent="0.2">
      <c r="A4603" s="73" t="str">
        <f t="shared" si="753"/>
        <v/>
      </c>
      <c r="B4603" s="3" t="str">
        <f t="shared" si="751"/>
        <v/>
      </c>
      <c r="E4603" s="14" t="str">
        <f t="shared" si="752"/>
        <v/>
      </c>
      <c r="F4603" s="3">
        <f t="shared" si="759"/>
        <v>8</v>
      </c>
      <c r="G4603" s="3" t="str">
        <f t="shared" si="754"/>
        <v/>
      </c>
      <c r="H4603" s="3">
        <f t="shared" si="760"/>
        <v>0</v>
      </c>
      <c r="I4603" s="3" t="str">
        <f t="shared" si="755"/>
        <v/>
      </c>
      <c r="K4603" s="3">
        <f t="shared" si="756"/>
        <v>61</v>
      </c>
      <c r="L4603" s="3" t="str">
        <f t="shared" si="757"/>
        <v/>
      </c>
      <c r="N4603" s="48" t="s">
        <v>52</v>
      </c>
      <c r="O4603" s="57">
        <f t="shared" si="758"/>
        <v>1</v>
      </c>
      <c r="P4603" s="36"/>
      <c r="Q4603"/>
      <c r="R4603" s="37"/>
      <c r="S4603" s="185"/>
      <c r="T4603" s="62" t="str">
        <f>IF(N4603&lt;&gt;"Choose Race",VLOOKUP(Q4603,'Riders Names'!A$2:B$582,2,FALSE),"")</f>
        <v/>
      </c>
      <c r="U4603" s="45" t="str">
        <f>IF(P4603&gt;0,VLOOKUP(Q4603,'Riders Names'!A$2:B$582,1,FALSE),"")</f>
        <v/>
      </c>
      <c r="X4603" s="7" t="str">
        <f>IF('My Races'!$H$2="All",Q4603,CONCATENATE(Q4603,N4603))</f>
        <v>Choose Race</v>
      </c>
    </row>
    <row r="4604" spans="1:24" hidden="1" x14ac:dyDescent="0.2">
      <c r="A4604" s="73" t="str">
        <f t="shared" si="753"/>
        <v/>
      </c>
      <c r="B4604" s="3" t="str">
        <f t="shared" si="751"/>
        <v/>
      </c>
      <c r="E4604" s="14" t="str">
        <f t="shared" si="752"/>
        <v/>
      </c>
      <c r="F4604" s="3">
        <f t="shared" si="759"/>
        <v>8</v>
      </c>
      <c r="G4604" s="3" t="str">
        <f t="shared" si="754"/>
        <v/>
      </c>
      <c r="H4604" s="3">
        <f t="shared" si="760"/>
        <v>0</v>
      </c>
      <c r="I4604" s="3" t="str">
        <f t="shared" si="755"/>
        <v/>
      </c>
      <c r="K4604" s="3">
        <f t="shared" si="756"/>
        <v>61</v>
      </c>
      <c r="L4604" s="3" t="str">
        <f t="shared" si="757"/>
        <v/>
      </c>
      <c r="N4604" s="48" t="s">
        <v>52</v>
      </c>
      <c r="O4604" s="57">
        <f t="shared" si="758"/>
        <v>1</v>
      </c>
      <c r="P4604" s="36"/>
      <c r="Q4604"/>
      <c r="R4604" s="37"/>
      <c r="S4604" s="185"/>
      <c r="T4604" s="62" t="str">
        <f>IF(N4604&lt;&gt;"Choose Race",VLOOKUP(Q4604,'Riders Names'!A$2:B$582,2,FALSE),"")</f>
        <v/>
      </c>
      <c r="U4604" s="45" t="str">
        <f>IF(P4604&gt;0,VLOOKUP(Q4604,'Riders Names'!A$2:B$582,1,FALSE),"")</f>
        <v/>
      </c>
      <c r="X4604" s="7" t="str">
        <f>IF('My Races'!$H$2="All",Q4604,CONCATENATE(Q4604,N4604))</f>
        <v>Choose Race</v>
      </c>
    </row>
    <row r="4605" spans="1:24" hidden="1" x14ac:dyDescent="0.2">
      <c r="A4605" s="73" t="str">
        <f t="shared" si="753"/>
        <v/>
      </c>
      <c r="B4605" s="3" t="str">
        <f t="shared" si="751"/>
        <v/>
      </c>
      <c r="E4605" s="14" t="str">
        <f t="shared" si="752"/>
        <v/>
      </c>
      <c r="F4605" s="3">
        <f t="shared" si="759"/>
        <v>8</v>
      </c>
      <c r="G4605" s="3" t="str">
        <f t="shared" si="754"/>
        <v/>
      </c>
      <c r="H4605" s="3">
        <f t="shared" si="760"/>
        <v>0</v>
      </c>
      <c r="I4605" s="3" t="str">
        <f t="shared" si="755"/>
        <v/>
      </c>
      <c r="K4605" s="3">
        <f t="shared" si="756"/>
        <v>61</v>
      </c>
      <c r="L4605" s="3" t="str">
        <f t="shared" si="757"/>
        <v/>
      </c>
      <c r="N4605" s="48" t="s">
        <v>52</v>
      </c>
      <c r="O4605" s="57">
        <f t="shared" si="758"/>
        <v>1</v>
      </c>
      <c r="P4605" s="36"/>
      <c r="Q4605"/>
      <c r="R4605" s="37"/>
      <c r="S4605" s="185"/>
      <c r="T4605" s="62" t="str">
        <f>IF(N4605&lt;&gt;"Choose Race",VLOOKUP(Q4605,'Riders Names'!A$2:B$582,2,FALSE),"")</f>
        <v/>
      </c>
      <c r="U4605" s="45" t="str">
        <f>IF(P4605&gt;0,VLOOKUP(Q4605,'Riders Names'!A$2:B$582,1,FALSE),"")</f>
        <v/>
      </c>
      <c r="X4605" s="7" t="str">
        <f>IF('My Races'!$H$2="All",Q4605,CONCATENATE(Q4605,N4605))</f>
        <v>Choose Race</v>
      </c>
    </row>
    <row r="4606" spans="1:24" hidden="1" x14ac:dyDescent="0.2">
      <c r="A4606" s="73" t="str">
        <f t="shared" si="753"/>
        <v/>
      </c>
      <c r="B4606" s="3" t="str">
        <f t="shared" si="751"/>
        <v/>
      </c>
      <c r="E4606" s="14" t="str">
        <f t="shared" si="752"/>
        <v/>
      </c>
      <c r="F4606" s="3">
        <f t="shared" si="759"/>
        <v>8</v>
      </c>
      <c r="G4606" s="3" t="str">
        <f t="shared" si="754"/>
        <v/>
      </c>
      <c r="H4606" s="3">
        <f t="shared" si="760"/>
        <v>0</v>
      </c>
      <c r="I4606" s="3" t="str">
        <f t="shared" si="755"/>
        <v/>
      </c>
      <c r="K4606" s="3">
        <f t="shared" si="756"/>
        <v>61</v>
      </c>
      <c r="L4606" s="3" t="str">
        <f t="shared" si="757"/>
        <v/>
      </c>
      <c r="N4606" s="48" t="s">
        <v>52</v>
      </c>
      <c r="O4606" s="57">
        <f t="shared" si="758"/>
        <v>1</v>
      </c>
      <c r="P4606" s="36"/>
      <c r="Q4606"/>
      <c r="R4606" s="37"/>
      <c r="S4606" s="185"/>
      <c r="T4606" s="62" t="str">
        <f>IF(N4606&lt;&gt;"Choose Race",VLOOKUP(Q4606,'Riders Names'!A$2:B$582,2,FALSE),"")</f>
        <v/>
      </c>
      <c r="U4606" s="45" t="str">
        <f>IF(P4606&gt;0,VLOOKUP(Q4606,'Riders Names'!A$2:B$582,1,FALSE),"")</f>
        <v/>
      </c>
      <c r="X4606" s="7" t="str">
        <f>IF('My Races'!$H$2="All",Q4606,CONCATENATE(Q4606,N4606))</f>
        <v>Choose Race</v>
      </c>
    </row>
    <row r="4607" spans="1:24" hidden="1" x14ac:dyDescent="0.2">
      <c r="A4607" s="73" t="str">
        <f t="shared" si="753"/>
        <v/>
      </c>
      <c r="B4607" s="3" t="str">
        <f t="shared" si="751"/>
        <v/>
      </c>
      <c r="E4607" s="14" t="str">
        <f t="shared" si="752"/>
        <v/>
      </c>
      <c r="F4607" s="3">
        <f t="shared" si="759"/>
        <v>8</v>
      </c>
      <c r="G4607" s="3" t="str">
        <f t="shared" si="754"/>
        <v/>
      </c>
      <c r="H4607" s="3">
        <f t="shared" si="760"/>
        <v>0</v>
      </c>
      <c r="I4607" s="3" t="str">
        <f t="shared" si="755"/>
        <v/>
      </c>
      <c r="K4607" s="3">
        <f t="shared" si="756"/>
        <v>61</v>
      </c>
      <c r="L4607" s="3" t="str">
        <f t="shared" si="757"/>
        <v/>
      </c>
      <c r="N4607" s="48" t="s">
        <v>52</v>
      </c>
      <c r="O4607" s="57">
        <f t="shared" si="758"/>
        <v>1</v>
      </c>
      <c r="P4607" s="36"/>
      <c r="Q4607"/>
      <c r="R4607" s="37"/>
      <c r="S4607" s="185"/>
      <c r="T4607" s="62" t="str">
        <f>IF(N4607&lt;&gt;"Choose Race",VLOOKUP(Q4607,'Riders Names'!A$2:B$582,2,FALSE),"")</f>
        <v/>
      </c>
      <c r="U4607" s="45" t="str">
        <f>IF(P4607&gt;0,VLOOKUP(Q4607,'Riders Names'!A$2:B$582,1,FALSE),"")</f>
        <v/>
      </c>
      <c r="X4607" s="7" t="str">
        <f>IF('My Races'!$H$2="All",Q4607,CONCATENATE(Q4607,N4607))</f>
        <v>Choose Race</v>
      </c>
    </row>
    <row r="4608" spans="1:24" hidden="1" x14ac:dyDescent="0.2">
      <c r="A4608" s="73" t="str">
        <f t="shared" si="753"/>
        <v/>
      </c>
      <c r="B4608" s="3" t="str">
        <f t="shared" si="751"/>
        <v/>
      </c>
      <c r="E4608" s="14" t="str">
        <f t="shared" si="752"/>
        <v/>
      </c>
      <c r="F4608" s="3">
        <f t="shared" si="759"/>
        <v>8</v>
      </c>
      <c r="G4608" s="3" t="str">
        <f t="shared" si="754"/>
        <v/>
      </c>
      <c r="H4608" s="3">
        <f t="shared" si="760"/>
        <v>0</v>
      </c>
      <c r="I4608" s="3" t="str">
        <f t="shared" si="755"/>
        <v/>
      </c>
      <c r="K4608" s="3">
        <f t="shared" si="756"/>
        <v>61</v>
      </c>
      <c r="L4608" s="3" t="str">
        <f t="shared" si="757"/>
        <v/>
      </c>
      <c r="N4608" s="48" t="s">
        <v>52</v>
      </c>
      <c r="O4608" s="57">
        <f t="shared" si="758"/>
        <v>1</v>
      </c>
      <c r="P4608" s="36"/>
      <c r="Q4608"/>
      <c r="R4608" s="37"/>
      <c r="S4608" s="185"/>
      <c r="T4608" s="62" t="str">
        <f>IF(N4608&lt;&gt;"Choose Race",VLOOKUP(Q4608,'Riders Names'!A$2:B$582,2,FALSE),"")</f>
        <v/>
      </c>
      <c r="U4608" s="45" t="str">
        <f>IF(P4608&gt;0,VLOOKUP(Q4608,'Riders Names'!A$2:B$582,1,FALSE),"")</f>
        <v/>
      </c>
      <c r="X4608" s="7" t="str">
        <f>IF('My Races'!$H$2="All",Q4608,CONCATENATE(Q4608,N4608))</f>
        <v>Choose Race</v>
      </c>
    </row>
    <row r="4609" spans="1:24" hidden="1" x14ac:dyDescent="0.2">
      <c r="A4609" s="73" t="str">
        <f t="shared" si="753"/>
        <v/>
      </c>
      <c r="B4609" s="3" t="str">
        <f t="shared" si="751"/>
        <v/>
      </c>
      <c r="E4609" s="14" t="str">
        <f t="shared" si="752"/>
        <v/>
      </c>
      <c r="F4609" s="3">
        <f t="shared" si="759"/>
        <v>8</v>
      </c>
      <c r="G4609" s="3" t="str">
        <f t="shared" si="754"/>
        <v/>
      </c>
      <c r="H4609" s="3">
        <f t="shared" si="760"/>
        <v>0</v>
      </c>
      <c r="I4609" s="3" t="str">
        <f t="shared" si="755"/>
        <v/>
      </c>
      <c r="K4609" s="3">
        <f t="shared" si="756"/>
        <v>61</v>
      </c>
      <c r="L4609" s="3" t="str">
        <f t="shared" si="757"/>
        <v/>
      </c>
      <c r="N4609" s="48" t="s">
        <v>52</v>
      </c>
      <c r="O4609" s="57">
        <f t="shared" si="758"/>
        <v>1</v>
      </c>
      <c r="P4609" s="36"/>
      <c r="Q4609"/>
      <c r="R4609" s="37"/>
      <c r="S4609" s="185"/>
      <c r="T4609" s="62" t="str">
        <f>IF(N4609&lt;&gt;"Choose Race",VLOOKUP(Q4609,'Riders Names'!A$2:B$582,2,FALSE),"")</f>
        <v/>
      </c>
      <c r="U4609" s="45" t="str">
        <f>IF(P4609&gt;0,VLOOKUP(Q4609,'Riders Names'!A$2:B$582,1,FALSE),"")</f>
        <v/>
      </c>
      <c r="X4609" s="7" t="str">
        <f>IF('My Races'!$H$2="All",Q4609,CONCATENATE(Q4609,N4609))</f>
        <v>Choose Race</v>
      </c>
    </row>
    <row r="4610" spans="1:24" hidden="1" x14ac:dyDescent="0.2">
      <c r="A4610" s="73" t="str">
        <f t="shared" si="753"/>
        <v/>
      </c>
      <c r="B4610" s="3" t="str">
        <f t="shared" si="751"/>
        <v/>
      </c>
      <c r="E4610" s="14" t="str">
        <f t="shared" si="752"/>
        <v/>
      </c>
      <c r="F4610" s="3">
        <f t="shared" si="759"/>
        <v>8</v>
      </c>
      <c r="G4610" s="3" t="str">
        <f t="shared" si="754"/>
        <v/>
      </c>
      <c r="H4610" s="3">
        <f t="shared" si="760"/>
        <v>0</v>
      </c>
      <c r="I4610" s="3" t="str">
        <f t="shared" si="755"/>
        <v/>
      </c>
      <c r="K4610" s="3">
        <f t="shared" si="756"/>
        <v>61</v>
      </c>
      <c r="L4610" s="3" t="str">
        <f t="shared" si="757"/>
        <v/>
      </c>
      <c r="N4610" s="48" t="s">
        <v>52</v>
      </c>
      <c r="O4610" s="57">
        <f t="shared" si="758"/>
        <v>1</v>
      </c>
      <c r="P4610" s="36"/>
      <c r="Q4610"/>
      <c r="R4610" s="37"/>
      <c r="S4610" s="185"/>
      <c r="T4610" s="62" t="str">
        <f>IF(N4610&lt;&gt;"Choose Race",VLOOKUP(Q4610,'Riders Names'!A$2:B$582,2,FALSE),"")</f>
        <v/>
      </c>
      <c r="U4610" s="45" t="str">
        <f>IF(P4610&gt;0,VLOOKUP(Q4610,'Riders Names'!A$2:B$582,1,FALSE),"")</f>
        <v/>
      </c>
      <c r="X4610" s="7" t="str">
        <f>IF('My Races'!$H$2="All",Q4610,CONCATENATE(Q4610,N4610))</f>
        <v>Choose Race</v>
      </c>
    </row>
    <row r="4611" spans="1:24" hidden="1" x14ac:dyDescent="0.2">
      <c r="A4611" s="73" t="str">
        <f t="shared" si="753"/>
        <v/>
      </c>
      <c r="B4611" s="3" t="str">
        <f t="shared" ref="B4611:B4674" si="761">IF(N4611=$AA$11,RANK(A4611,A$3:A$5000,1),"")</f>
        <v/>
      </c>
      <c r="E4611" s="14" t="str">
        <f t="shared" ref="E4611:E4674" si="762">IF(N4611=$AA$11,P4611,"")</f>
        <v/>
      </c>
      <c r="F4611" s="3">
        <f t="shared" si="759"/>
        <v>8</v>
      </c>
      <c r="G4611" s="3" t="str">
        <f t="shared" si="754"/>
        <v/>
      </c>
      <c r="H4611" s="3">
        <f t="shared" si="760"/>
        <v>0</v>
      </c>
      <c r="I4611" s="3" t="str">
        <f t="shared" si="755"/>
        <v/>
      </c>
      <c r="K4611" s="3">
        <f t="shared" si="756"/>
        <v>61</v>
      </c>
      <c r="L4611" s="3" t="str">
        <f t="shared" si="757"/>
        <v/>
      </c>
      <c r="N4611" s="48" t="s">
        <v>52</v>
      </c>
      <c r="O4611" s="57">
        <f t="shared" si="758"/>
        <v>1</v>
      </c>
      <c r="P4611" s="36"/>
      <c r="Q4611"/>
      <c r="R4611" s="37"/>
      <c r="S4611" s="185"/>
      <c r="T4611" s="62" t="str">
        <f>IF(N4611&lt;&gt;"Choose Race",VLOOKUP(Q4611,'Riders Names'!A$2:B$582,2,FALSE),"")</f>
        <v/>
      </c>
      <c r="U4611" s="45" t="str">
        <f>IF(P4611&gt;0,VLOOKUP(Q4611,'Riders Names'!A$2:B$582,1,FALSE),"")</f>
        <v/>
      </c>
      <c r="X4611" s="7" t="str">
        <f>IF('My Races'!$H$2="All",Q4611,CONCATENATE(Q4611,N4611))</f>
        <v>Choose Race</v>
      </c>
    </row>
    <row r="4612" spans="1:24" hidden="1" x14ac:dyDescent="0.2">
      <c r="A4612" s="73" t="str">
        <f t="shared" ref="A4612:A4675" si="763">IF(AND(N4612=$AA$11,$AA$7="All"),R4612,IF(AND(N4612=$AA$11,$AA$7=T4612),R4612,""))</f>
        <v/>
      </c>
      <c r="B4612" s="3" t="str">
        <f t="shared" si="761"/>
        <v/>
      </c>
      <c r="E4612" s="14" t="str">
        <f t="shared" si="762"/>
        <v/>
      </c>
      <c r="F4612" s="3">
        <f t="shared" si="759"/>
        <v>8</v>
      </c>
      <c r="G4612" s="3" t="str">
        <f t="shared" ref="G4612:G4675" si="764">IF(F4612&lt;&gt;F4611,F4612,"")</f>
        <v/>
      </c>
      <c r="H4612" s="3">
        <f t="shared" si="760"/>
        <v>0</v>
      </c>
      <c r="I4612" s="3" t="str">
        <f t="shared" ref="I4612:I4675" si="765">IF(H4612&lt;&gt;H4611,CONCATENATE($AA$11,H4612),"")</f>
        <v/>
      </c>
      <c r="K4612" s="3">
        <f t="shared" si="756"/>
        <v>61</v>
      </c>
      <c r="L4612" s="3" t="str">
        <f t="shared" si="757"/>
        <v/>
      </c>
      <c r="N4612" s="48" t="s">
        <v>52</v>
      </c>
      <c r="O4612" s="57">
        <f t="shared" si="758"/>
        <v>1</v>
      </c>
      <c r="P4612" s="36"/>
      <c r="Q4612"/>
      <c r="R4612" s="37"/>
      <c r="S4612" s="185"/>
      <c r="T4612" s="62" t="str">
        <f>IF(N4612&lt;&gt;"Choose Race",VLOOKUP(Q4612,'Riders Names'!A$2:B$582,2,FALSE),"")</f>
        <v/>
      </c>
      <c r="U4612" s="45" t="str">
        <f>IF(P4612&gt;0,VLOOKUP(Q4612,'Riders Names'!A$2:B$582,1,FALSE),"")</f>
        <v/>
      </c>
      <c r="X4612" s="7" t="str">
        <f>IF('My Races'!$H$2="All",Q4612,CONCATENATE(Q4612,N4612))</f>
        <v>Choose Race</v>
      </c>
    </row>
    <row r="4613" spans="1:24" hidden="1" x14ac:dyDescent="0.2">
      <c r="A4613" s="73" t="str">
        <f t="shared" si="763"/>
        <v/>
      </c>
      <c r="B4613" s="3" t="str">
        <f t="shared" si="761"/>
        <v/>
      </c>
      <c r="E4613" s="14" t="str">
        <f t="shared" si="762"/>
        <v/>
      </c>
      <c r="F4613" s="3">
        <f t="shared" si="759"/>
        <v>8</v>
      </c>
      <c r="G4613" s="3" t="str">
        <f t="shared" si="764"/>
        <v/>
      </c>
      <c r="H4613" s="3">
        <f t="shared" si="760"/>
        <v>0</v>
      </c>
      <c r="I4613" s="3" t="str">
        <f t="shared" si="765"/>
        <v/>
      </c>
      <c r="K4613" s="3">
        <f t="shared" si="756"/>
        <v>61</v>
      </c>
      <c r="L4613" s="3" t="str">
        <f t="shared" si="757"/>
        <v/>
      </c>
      <c r="N4613" s="48" t="s">
        <v>52</v>
      </c>
      <c r="O4613" s="57">
        <f t="shared" si="758"/>
        <v>1</v>
      </c>
      <c r="P4613" s="36"/>
      <c r="Q4613"/>
      <c r="R4613" s="37"/>
      <c r="S4613" s="185"/>
      <c r="T4613" s="62" t="str">
        <f>IF(N4613&lt;&gt;"Choose Race",VLOOKUP(Q4613,'Riders Names'!A$2:B$582,2,FALSE),"")</f>
        <v/>
      </c>
      <c r="U4613" s="45" t="str">
        <f>IF(P4613&gt;0,VLOOKUP(Q4613,'Riders Names'!A$2:B$582,1,FALSE),"")</f>
        <v/>
      </c>
      <c r="X4613" s="7" t="str">
        <f>IF('My Races'!$H$2="All",Q4613,CONCATENATE(Q4613,N4613))</f>
        <v>Choose Race</v>
      </c>
    </row>
    <row r="4614" spans="1:24" hidden="1" x14ac:dyDescent="0.2">
      <c r="A4614" s="73" t="str">
        <f t="shared" si="763"/>
        <v/>
      </c>
      <c r="B4614" s="3" t="str">
        <f t="shared" si="761"/>
        <v/>
      </c>
      <c r="E4614" s="14" t="str">
        <f t="shared" si="762"/>
        <v/>
      </c>
      <c r="F4614" s="3">
        <f t="shared" si="759"/>
        <v>8</v>
      </c>
      <c r="G4614" s="3" t="str">
        <f t="shared" si="764"/>
        <v/>
      </c>
      <c r="H4614" s="3">
        <f t="shared" si="760"/>
        <v>0</v>
      </c>
      <c r="I4614" s="3" t="str">
        <f t="shared" si="765"/>
        <v/>
      </c>
      <c r="K4614" s="3">
        <f t="shared" si="756"/>
        <v>61</v>
      </c>
      <c r="L4614" s="3" t="str">
        <f t="shared" si="757"/>
        <v/>
      </c>
      <c r="N4614" s="48" t="s">
        <v>52</v>
      </c>
      <c r="O4614" s="57">
        <f t="shared" si="758"/>
        <v>1</v>
      </c>
      <c r="P4614" s="36"/>
      <c r="Q4614"/>
      <c r="R4614" s="37"/>
      <c r="S4614" s="185"/>
      <c r="T4614" s="62" t="str">
        <f>IF(N4614&lt;&gt;"Choose Race",VLOOKUP(Q4614,'Riders Names'!A$2:B$582,2,FALSE),"")</f>
        <v/>
      </c>
      <c r="U4614" s="45" t="str">
        <f>IF(P4614&gt;0,VLOOKUP(Q4614,'Riders Names'!A$2:B$582,1,FALSE),"")</f>
        <v/>
      </c>
      <c r="X4614" s="7" t="str">
        <f>IF('My Races'!$H$2="All",Q4614,CONCATENATE(Q4614,N4614))</f>
        <v>Choose Race</v>
      </c>
    </row>
    <row r="4615" spans="1:24" hidden="1" x14ac:dyDescent="0.2">
      <c r="A4615" s="73" t="str">
        <f t="shared" si="763"/>
        <v/>
      </c>
      <c r="B4615" s="3" t="str">
        <f t="shared" si="761"/>
        <v/>
      </c>
      <c r="E4615" s="14" t="str">
        <f t="shared" si="762"/>
        <v/>
      </c>
      <c r="F4615" s="3">
        <f t="shared" si="759"/>
        <v>8</v>
      </c>
      <c r="G4615" s="3" t="str">
        <f t="shared" si="764"/>
        <v/>
      </c>
      <c r="H4615" s="3">
        <f t="shared" si="760"/>
        <v>0</v>
      </c>
      <c r="I4615" s="3" t="str">
        <f t="shared" si="765"/>
        <v/>
      </c>
      <c r="K4615" s="3">
        <f t="shared" si="756"/>
        <v>61</v>
      </c>
      <c r="L4615" s="3" t="str">
        <f t="shared" si="757"/>
        <v/>
      </c>
      <c r="N4615" s="48" t="s">
        <v>52</v>
      </c>
      <c r="O4615" s="57">
        <f t="shared" si="758"/>
        <v>1</v>
      </c>
      <c r="P4615" s="36"/>
      <c r="Q4615"/>
      <c r="R4615" s="37"/>
      <c r="S4615" s="185"/>
      <c r="T4615" s="62" t="str">
        <f>IF(N4615&lt;&gt;"Choose Race",VLOOKUP(Q4615,'Riders Names'!A$2:B$582,2,FALSE),"")</f>
        <v/>
      </c>
      <c r="U4615" s="45" t="str">
        <f>IF(P4615&gt;0,VLOOKUP(Q4615,'Riders Names'!A$2:B$582,1,FALSE),"")</f>
        <v/>
      </c>
      <c r="X4615" s="7" t="str">
        <f>IF('My Races'!$H$2="All",Q4615,CONCATENATE(Q4615,N4615))</f>
        <v>Choose Race</v>
      </c>
    </row>
    <row r="4616" spans="1:24" hidden="1" x14ac:dyDescent="0.2">
      <c r="A4616" s="73" t="str">
        <f t="shared" si="763"/>
        <v/>
      </c>
      <c r="B4616" s="3" t="str">
        <f t="shared" si="761"/>
        <v/>
      </c>
      <c r="E4616" s="14" t="str">
        <f t="shared" si="762"/>
        <v/>
      </c>
      <c r="F4616" s="3">
        <f t="shared" si="759"/>
        <v>8</v>
      </c>
      <c r="G4616" s="3" t="str">
        <f t="shared" si="764"/>
        <v/>
      </c>
      <c r="H4616" s="3">
        <f t="shared" si="760"/>
        <v>0</v>
      </c>
      <c r="I4616" s="3" t="str">
        <f t="shared" si="765"/>
        <v/>
      </c>
      <c r="K4616" s="3">
        <f t="shared" si="756"/>
        <v>61</v>
      </c>
      <c r="L4616" s="3" t="str">
        <f t="shared" si="757"/>
        <v/>
      </c>
      <c r="N4616" s="48" t="s">
        <v>52</v>
      </c>
      <c r="O4616" s="57">
        <f t="shared" si="758"/>
        <v>1</v>
      </c>
      <c r="P4616" s="36"/>
      <c r="Q4616"/>
      <c r="R4616" s="37"/>
      <c r="S4616" s="185"/>
      <c r="T4616" s="62" t="str">
        <f>IF(N4616&lt;&gt;"Choose Race",VLOOKUP(Q4616,'Riders Names'!A$2:B$582,2,FALSE),"")</f>
        <v/>
      </c>
      <c r="U4616" s="45" t="str">
        <f>IF(P4616&gt;0,VLOOKUP(Q4616,'Riders Names'!A$2:B$582,1,FALSE),"")</f>
        <v/>
      </c>
      <c r="X4616" s="7" t="str">
        <f>IF('My Races'!$H$2="All",Q4616,CONCATENATE(Q4616,N4616))</f>
        <v>Choose Race</v>
      </c>
    </row>
    <row r="4617" spans="1:24" hidden="1" x14ac:dyDescent="0.2">
      <c r="A4617" s="73" t="str">
        <f t="shared" si="763"/>
        <v/>
      </c>
      <c r="B4617" s="3" t="str">
        <f t="shared" si="761"/>
        <v/>
      </c>
      <c r="E4617" s="14" t="str">
        <f t="shared" si="762"/>
        <v/>
      </c>
      <c r="F4617" s="3">
        <f t="shared" si="759"/>
        <v>8</v>
      </c>
      <c r="G4617" s="3" t="str">
        <f t="shared" si="764"/>
        <v/>
      </c>
      <c r="H4617" s="3">
        <f t="shared" si="760"/>
        <v>0</v>
      </c>
      <c r="I4617" s="3" t="str">
        <f t="shared" si="765"/>
        <v/>
      </c>
      <c r="K4617" s="3">
        <f t="shared" ref="K4617:K4680" si="766">IF(X4617=$AA$6,K4616+1,K4616)</f>
        <v>61</v>
      </c>
      <c r="L4617" s="3" t="str">
        <f t="shared" ref="L4617:L4680" si="767">IF(K4617&lt;&gt;K4616,CONCATENATE($AA$4,K4617),"")</f>
        <v/>
      </c>
      <c r="N4617" s="48" t="s">
        <v>52</v>
      </c>
      <c r="O4617" s="57">
        <f t="shared" si="758"/>
        <v>1</v>
      </c>
      <c r="P4617" s="36"/>
      <c r="Q4617"/>
      <c r="R4617" s="37"/>
      <c r="S4617" s="185"/>
      <c r="T4617" s="62" t="str">
        <f>IF(N4617&lt;&gt;"Choose Race",VLOOKUP(Q4617,'Riders Names'!A$2:B$582,2,FALSE),"")</f>
        <v/>
      </c>
      <c r="U4617" s="45" t="str">
        <f>IF(P4617&gt;0,VLOOKUP(Q4617,'Riders Names'!A$2:B$582,1,FALSE),"")</f>
        <v/>
      </c>
      <c r="X4617" s="7" t="str">
        <f>IF('My Races'!$H$2="All",Q4617,CONCATENATE(Q4617,N4617))</f>
        <v>Choose Race</v>
      </c>
    </row>
    <row r="4618" spans="1:24" hidden="1" x14ac:dyDescent="0.2">
      <c r="A4618" s="73" t="str">
        <f t="shared" si="763"/>
        <v/>
      </c>
      <c r="B4618" s="3" t="str">
        <f t="shared" si="761"/>
        <v/>
      </c>
      <c r="E4618" s="14" t="str">
        <f t="shared" si="762"/>
        <v/>
      </c>
      <c r="F4618" s="3">
        <f t="shared" si="759"/>
        <v>8</v>
      </c>
      <c r="G4618" s="3" t="str">
        <f t="shared" si="764"/>
        <v/>
      </c>
      <c r="H4618" s="3">
        <f t="shared" si="760"/>
        <v>0</v>
      </c>
      <c r="I4618" s="3" t="str">
        <f t="shared" si="765"/>
        <v/>
      </c>
      <c r="K4618" s="3">
        <f t="shared" si="766"/>
        <v>61</v>
      </c>
      <c r="L4618" s="3" t="str">
        <f t="shared" si="767"/>
        <v/>
      </c>
      <c r="N4618" s="48" t="s">
        <v>52</v>
      </c>
      <c r="O4618" s="57">
        <f t="shared" si="758"/>
        <v>1</v>
      </c>
      <c r="P4618" s="36"/>
      <c r="Q4618"/>
      <c r="R4618" s="37"/>
      <c r="S4618" s="185"/>
      <c r="T4618" s="62" t="str">
        <f>IF(N4618&lt;&gt;"Choose Race",VLOOKUP(Q4618,'Riders Names'!A$2:B$582,2,FALSE),"")</f>
        <v/>
      </c>
      <c r="U4618" s="45" t="str">
        <f>IF(P4618&gt;0,VLOOKUP(Q4618,'Riders Names'!A$2:B$582,1,FALSE),"")</f>
        <v/>
      </c>
      <c r="X4618" s="7" t="str">
        <f>IF('My Races'!$H$2="All",Q4618,CONCATENATE(Q4618,N4618))</f>
        <v>Choose Race</v>
      </c>
    </row>
    <row r="4619" spans="1:24" hidden="1" x14ac:dyDescent="0.2">
      <c r="A4619" s="73" t="str">
        <f t="shared" si="763"/>
        <v/>
      </c>
      <c r="B4619" s="3" t="str">
        <f t="shared" si="761"/>
        <v/>
      </c>
      <c r="E4619" s="14" t="str">
        <f t="shared" si="762"/>
        <v/>
      </c>
      <c r="F4619" s="3">
        <f t="shared" si="759"/>
        <v>8</v>
      </c>
      <c r="G4619" s="3" t="str">
        <f t="shared" si="764"/>
        <v/>
      </c>
      <c r="H4619" s="3">
        <f t="shared" si="760"/>
        <v>0</v>
      </c>
      <c r="I4619" s="3" t="str">
        <f t="shared" si="765"/>
        <v/>
      </c>
      <c r="K4619" s="3">
        <f t="shared" si="766"/>
        <v>61</v>
      </c>
      <c r="L4619" s="3" t="str">
        <f t="shared" si="767"/>
        <v/>
      </c>
      <c r="N4619" s="48" t="s">
        <v>52</v>
      </c>
      <c r="O4619" s="57">
        <f t="shared" si="758"/>
        <v>1</v>
      </c>
      <c r="P4619" s="36"/>
      <c r="Q4619"/>
      <c r="R4619" s="37"/>
      <c r="S4619" s="185"/>
      <c r="T4619" s="62" t="str">
        <f>IF(N4619&lt;&gt;"Choose Race",VLOOKUP(Q4619,'Riders Names'!A$2:B$582,2,FALSE),"")</f>
        <v/>
      </c>
      <c r="U4619" s="45" t="str">
        <f>IF(P4619&gt;0,VLOOKUP(Q4619,'Riders Names'!A$2:B$582,1,FALSE),"")</f>
        <v/>
      </c>
      <c r="X4619" s="7" t="str">
        <f>IF('My Races'!$H$2="All",Q4619,CONCATENATE(Q4619,N4619))</f>
        <v>Choose Race</v>
      </c>
    </row>
    <row r="4620" spans="1:24" hidden="1" x14ac:dyDescent="0.2">
      <c r="A4620" s="73" t="str">
        <f t="shared" si="763"/>
        <v/>
      </c>
      <c r="B4620" s="3" t="str">
        <f t="shared" si="761"/>
        <v/>
      </c>
      <c r="E4620" s="14" t="str">
        <f t="shared" si="762"/>
        <v/>
      </c>
      <c r="F4620" s="3">
        <f t="shared" si="759"/>
        <v>8</v>
      </c>
      <c r="G4620" s="3" t="str">
        <f t="shared" si="764"/>
        <v/>
      </c>
      <c r="H4620" s="3">
        <f t="shared" si="760"/>
        <v>0</v>
      </c>
      <c r="I4620" s="3" t="str">
        <f t="shared" si="765"/>
        <v/>
      </c>
      <c r="K4620" s="3">
        <f t="shared" si="766"/>
        <v>61</v>
      </c>
      <c r="L4620" s="3" t="str">
        <f t="shared" si="767"/>
        <v/>
      </c>
      <c r="N4620" s="48" t="s">
        <v>52</v>
      </c>
      <c r="O4620" s="57">
        <f t="shared" si="758"/>
        <v>1</v>
      </c>
      <c r="P4620" s="36"/>
      <c r="Q4620"/>
      <c r="R4620" s="37"/>
      <c r="S4620" s="185"/>
      <c r="T4620" s="62" t="str">
        <f>IF(N4620&lt;&gt;"Choose Race",VLOOKUP(Q4620,'Riders Names'!A$2:B$582,2,FALSE),"")</f>
        <v/>
      </c>
      <c r="U4620" s="45" t="str">
        <f>IF(P4620&gt;0,VLOOKUP(Q4620,'Riders Names'!A$2:B$582,1,FALSE),"")</f>
        <v/>
      </c>
      <c r="X4620" s="7" t="str">
        <f>IF('My Races'!$H$2="All",Q4620,CONCATENATE(Q4620,N4620))</f>
        <v>Choose Race</v>
      </c>
    </row>
    <row r="4621" spans="1:24" hidden="1" x14ac:dyDescent="0.2">
      <c r="A4621" s="73" t="str">
        <f t="shared" si="763"/>
        <v/>
      </c>
      <c r="B4621" s="3" t="str">
        <f t="shared" si="761"/>
        <v/>
      </c>
      <c r="E4621" s="14" t="str">
        <f t="shared" si="762"/>
        <v/>
      </c>
      <c r="F4621" s="3">
        <f t="shared" si="759"/>
        <v>8</v>
      </c>
      <c r="G4621" s="3" t="str">
        <f t="shared" si="764"/>
        <v/>
      </c>
      <c r="H4621" s="3">
        <f t="shared" si="760"/>
        <v>0</v>
      </c>
      <c r="I4621" s="3" t="str">
        <f t="shared" si="765"/>
        <v/>
      </c>
      <c r="K4621" s="3">
        <f t="shared" si="766"/>
        <v>61</v>
      </c>
      <c r="L4621" s="3" t="str">
        <f t="shared" si="767"/>
        <v/>
      </c>
      <c r="N4621" s="48" t="s">
        <v>52</v>
      </c>
      <c r="O4621" s="57">
        <f t="shared" si="758"/>
        <v>1</v>
      </c>
      <c r="P4621" s="36"/>
      <c r="Q4621"/>
      <c r="R4621" s="37"/>
      <c r="S4621" s="185"/>
      <c r="T4621" s="62" t="str">
        <f>IF(N4621&lt;&gt;"Choose Race",VLOOKUP(Q4621,'Riders Names'!A$2:B$582,2,FALSE),"")</f>
        <v/>
      </c>
      <c r="U4621" s="45" t="str">
        <f>IF(P4621&gt;0,VLOOKUP(Q4621,'Riders Names'!A$2:B$582,1,FALSE),"")</f>
        <v/>
      </c>
      <c r="X4621" s="7" t="str">
        <f>IF('My Races'!$H$2="All",Q4621,CONCATENATE(Q4621,N4621))</f>
        <v>Choose Race</v>
      </c>
    </row>
    <row r="4622" spans="1:24" hidden="1" x14ac:dyDescent="0.2">
      <c r="A4622" s="73" t="str">
        <f t="shared" si="763"/>
        <v/>
      </c>
      <c r="B4622" s="3" t="str">
        <f t="shared" si="761"/>
        <v/>
      </c>
      <c r="E4622" s="14" t="str">
        <f t="shared" si="762"/>
        <v/>
      </c>
      <c r="F4622" s="3">
        <f t="shared" si="759"/>
        <v>8</v>
      </c>
      <c r="G4622" s="3" t="str">
        <f t="shared" si="764"/>
        <v/>
      </c>
      <c r="H4622" s="3">
        <f t="shared" si="760"/>
        <v>0</v>
      </c>
      <c r="I4622" s="3" t="str">
        <f t="shared" si="765"/>
        <v/>
      </c>
      <c r="K4622" s="3">
        <f t="shared" si="766"/>
        <v>61</v>
      </c>
      <c r="L4622" s="3" t="str">
        <f t="shared" si="767"/>
        <v/>
      </c>
      <c r="N4622" s="48" t="s">
        <v>52</v>
      </c>
      <c r="O4622" s="57">
        <f t="shared" si="758"/>
        <v>1</v>
      </c>
      <c r="P4622" s="36"/>
      <c r="Q4622"/>
      <c r="R4622" s="37"/>
      <c r="S4622" s="185"/>
      <c r="T4622" s="62" t="str">
        <f>IF(N4622&lt;&gt;"Choose Race",VLOOKUP(Q4622,'Riders Names'!A$2:B$582,2,FALSE),"")</f>
        <v/>
      </c>
      <c r="U4622" s="45" t="str">
        <f>IF(P4622&gt;0,VLOOKUP(Q4622,'Riders Names'!A$2:B$582,1,FALSE),"")</f>
        <v/>
      </c>
      <c r="X4622" s="7" t="str">
        <f>IF('My Races'!$H$2="All",Q4622,CONCATENATE(Q4622,N4622))</f>
        <v>Choose Race</v>
      </c>
    </row>
    <row r="4623" spans="1:24" hidden="1" x14ac:dyDescent="0.2">
      <c r="A4623" s="73" t="str">
        <f t="shared" si="763"/>
        <v/>
      </c>
      <c r="B4623" s="3" t="str">
        <f t="shared" si="761"/>
        <v/>
      </c>
      <c r="E4623" s="14" t="str">
        <f t="shared" si="762"/>
        <v/>
      </c>
      <c r="F4623" s="3">
        <f t="shared" si="759"/>
        <v>8</v>
      </c>
      <c r="G4623" s="3" t="str">
        <f t="shared" si="764"/>
        <v/>
      </c>
      <c r="H4623" s="3">
        <f t="shared" si="760"/>
        <v>0</v>
      </c>
      <c r="I4623" s="3" t="str">
        <f t="shared" si="765"/>
        <v/>
      </c>
      <c r="K4623" s="3">
        <f t="shared" si="766"/>
        <v>61</v>
      </c>
      <c r="L4623" s="3" t="str">
        <f t="shared" si="767"/>
        <v/>
      </c>
      <c r="N4623" s="48" t="s">
        <v>52</v>
      </c>
      <c r="O4623" s="57">
        <f t="shared" si="758"/>
        <v>1</v>
      </c>
      <c r="P4623" s="36"/>
      <c r="Q4623"/>
      <c r="R4623" s="37"/>
      <c r="S4623" s="185"/>
      <c r="T4623" s="62" t="str">
        <f>IF(N4623&lt;&gt;"Choose Race",VLOOKUP(Q4623,'Riders Names'!A$2:B$582,2,FALSE),"")</f>
        <v/>
      </c>
      <c r="U4623" s="45" t="str">
        <f>IF(P4623&gt;0,VLOOKUP(Q4623,'Riders Names'!A$2:B$582,1,FALSE),"")</f>
        <v/>
      </c>
      <c r="X4623" s="7" t="str">
        <f>IF('My Races'!$H$2="All",Q4623,CONCATENATE(Q4623,N4623))</f>
        <v>Choose Race</v>
      </c>
    </row>
    <row r="4624" spans="1:24" hidden="1" x14ac:dyDescent="0.2">
      <c r="A4624" s="73" t="str">
        <f t="shared" si="763"/>
        <v/>
      </c>
      <c r="B4624" s="3" t="str">
        <f t="shared" si="761"/>
        <v/>
      </c>
      <c r="E4624" s="14" t="str">
        <f t="shared" si="762"/>
        <v/>
      </c>
      <c r="F4624" s="3">
        <f t="shared" si="759"/>
        <v>8</v>
      </c>
      <c r="G4624" s="3" t="str">
        <f t="shared" si="764"/>
        <v/>
      </c>
      <c r="H4624" s="3">
        <f t="shared" si="760"/>
        <v>0</v>
      </c>
      <c r="I4624" s="3" t="str">
        <f t="shared" si="765"/>
        <v/>
      </c>
      <c r="K4624" s="3">
        <f t="shared" si="766"/>
        <v>61</v>
      </c>
      <c r="L4624" s="3" t="str">
        <f t="shared" si="767"/>
        <v/>
      </c>
      <c r="N4624" s="48" t="s">
        <v>52</v>
      </c>
      <c r="O4624" s="57">
        <f t="shared" ref="O4624:O4687" si="768">IF(AND(N4624&lt;&gt;"Choose Race",N4624=N4623),O4623+1,1)</f>
        <v>1</v>
      </c>
      <c r="P4624" s="36"/>
      <c r="Q4624"/>
      <c r="R4624" s="37"/>
      <c r="S4624" s="185"/>
      <c r="T4624" s="62" t="str">
        <f>IF(N4624&lt;&gt;"Choose Race",VLOOKUP(Q4624,'Riders Names'!A$2:B$582,2,FALSE),"")</f>
        <v/>
      </c>
      <c r="U4624" s="45" t="str">
        <f>IF(P4624&gt;0,VLOOKUP(Q4624,'Riders Names'!A$2:B$582,1,FALSE),"")</f>
        <v/>
      </c>
      <c r="X4624" s="7" t="str">
        <f>IF('My Races'!$H$2="All",Q4624,CONCATENATE(Q4624,N4624))</f>
        <v>Choose Race</v>
      </c>
    </row>
    <row r="4625" spans="1:24" hidden="1" x14ac:dyDescent="0.2">
      <c r="A4625" s="73" t="str">
        <f t="shared" si="763"/>
        <v/>
      </c>
      <c r="B4625" s="3" t="str">
        <f t="shared" si="761"/>
        <v/>
      </c>
      <c r="E4625" s="14" t="str">
        <f t="shared" si="762"/>
        <v/>
      </c>
      <c r="F4625" s="3">
        <f t="shared" si="759"/>
        <v>8</v>
      </c>
      <c r="G4625" s="3" t="str">
        <f t="shared" si="764"/>
        <v/>
      </c>
      <c r="H4625" s="3">
        <f t="shared" si="760"/>
        <v>0</v>
      </c>
      <c r="I4625" s="3" t="str">
        <f t="shared" si="765"/>
        <v/>
      </c>
      <c r="K4625" s="3">
        <f t="shared" si="766"/>
        <v>61</v>
      </c>
      <c r="L4625" s="3" t="str">
        <f t="shared" si="767"/>
        <v/>
      </c>
      <c r="N4625" s="48" t="s">
        <v>52</v>
      </c>
      <c r="O4625" s="57">
        <f t="shared" si="768"/>
        <v>1</v>
      </c>
      <c r="P4625" s="36"/>
      <c r="Q4625"/>
      <c r="R4625" s="37"/>
      <c r="S4625" s="185"/>
      <c r="T4625" s="62" t="str">
        <f>IF(N4625&lt;&gt;"Choose Race",VLOOKUP(Q4625,'Riders Names'!A$2:B$582,2,FALSE),"")</f>
        <v/>
      </c>
      <c r="U4625" s="45" t="str">
        <f>IF(P4625&gt;0,VLOOKUP(Q4625,'Riders Names'!A$2:B$582,1,FALSE),"")</f>
        <v/>
      </c>
      <c r="X4625" s="7" t="str">
        <f>IF('My Races'!$H$2="All",Q4625,CONCATENATE(Q4625,N4625))</f>
        <v>Choose Race</v>
      </c>
    </row>
    <row r="4626" spans="1:24" hidden="1" x14ac:dyDescent="0.2">
      <c r="A4626" s="73" t="str">
        <f t="shared" si="763"/>
        <v/>
      </c>
      <c r="B4626" s="3" t="str">
        <f t="shared" si="761"/>
        <v/>
      </c>
      <c r="E4626" s="14" t="str">
        <f t="shared" si="762"/>
        <v/>
      </c>
      <c r="F4626" s="3">
        <f t="shared" si="759"/>
        <v>8</v>
      </c>
      <c r="G4626" s="3" t="str">
        <f t="shared" si="764"/>
        <v/>
      </c>
      <c r="H4626" s="3">
        <f t="shared" si="760"/>
        <v>0</v>
      </c>
      <c r="I4626" s="3" t="str">
        <f t="shared" si="765"/>
        <v/>
      </c>
      <c r="K4626" s="3">
        <f t="shared" si="766"/>
        <v>61</v>
      </c>
      <c r="L4626" s="3" t="str">
        <f t="shared" si="767"/>
        <v/>
      </c>
      <c r="N4626" s="48" t="s">
        <v>52</v>
      </c>
      <c r="O4626" s="57">
        <f t="shared" si="768"/>
        <v>1</v>
      </c>
      <c r="P4626" s="36"/>
      <c r="Q4626"/>
      <c r="R4626" s="37"/>
      <c r="S4626" s="185"/>
      <c r="T4626" s="62" t="str">
        <f>IF(N4626&lt;&gt;"Choose Race",VLOOKUP(Q4626,'Riders Names'!A$2:B$582,2,FALSE),"")</f>
        <v/>
      </c>
      <c r="U4626" s="45" t="str">
        <f>IF(P4626&gt;0,VLOOKUP(Q4626,'Riders Names'!A$2:B$582,1,FALSE),"")</f>
        <v/>
      </c>
      <c r="X4626" s="7" t="str">
        <f>IF('My Races'!$H$2="All",Q4626,CONCATENATE(Q4626,N4626))</f>
        <v>Choose Race</v>
      </c>
    </row>
    <row r="4627" spans="1:24" hidden="1" x14ac:dyDescent="0.2">
      <c r="A4627" s="73" t="str">
        <f t="shared" si="763"/>
        <v/>
      </c>
      <c r="B4627" s="3" t="str">
        <f t="shared" si="761"/>
        <v/>
      </c>
      <c r="E4627" s="14" t="str">
        <f t="shared" si="762"/>
        <v/>
      </c>
      <c r="F4627" s="3">
        <f t="shared" ref="F4627:F4690" si="769">IF(AND(E4627&lt;&gt;"",E4626&lt;&gt;E4627),F4626+1,F4626)</f>
        <v>8</v>
      </c>
      <c r="G4627" s="3" t="str">
        <f t="shared" si="764"/>
        <v/>
      </c>
      <c r="H4627" s="3">
        <f t="shared" si="760"/>
        <v>0</v>
      </c>
      <c r="I4627" s="3" t="str">
        <f t="shared" si="765"/>
        <v/>
      </c>
      <c r="K4627" s="3">
        <f t="shared" si="766"/>
        <v>61</v>
      </c>
      <c r="L4627" s="3" t="str">
        <f t="shared" si="767"/>
        <v/>
      </c>
      <c r="N4627" s="48" t="s">
        <v>52</v>
      </c>
      <c r="O4627" s="57">
        <f t="shared" si="768"/>
        <v>1</v>
      </c>
      <c r="P4627" s="36"/>
      <c r="Q4627"/>
      <c r="R4627" s="37"/>
      <c r="S4627" s="185"/>
      <c r="T4627" s="62" t="str">
        <f>IF(N4627&lt;&gt;"Choose Race",VLOOKUP(Q4627,'Riders Names'!A$2:B$582,2,FALSE),"")</f>
        <v/>
      </c>
      <c r="U4627" s="45" t="str">
        <f>IF(P4627&gt;0,VLOOKUP(Q4627,'Riders Names'!A$2:B$582,1,FALSE),"")</f>
        <v/>
      </c>
      <c r="X4627" s="7" t="str">
        <f>IF('My Races'!$H$2="All",Q4627,CONCATENATE(Q4627,N4627))</f>
        <v>Choose Race</v>
      </c>
    </row>
    <row r="4628" spans="1:24" hidden="1" x14ac:dyDescent="0.2">
      <c r="A4628" s="73" t="str">
        <f t="shared" si="763"/>
        <v/>
      </c>
      <c r="B4628" s="3" t="str">
        <f t="shared" si="761"/>
        <v/>
      </c>
      <c r="E4628" s="14" t="str">
        <f t="shared" si="762"/>
        <v/>
      </c>
      <c r="F4628" s="3">
        <f t="shared" si="769"/>
        <v>8</v>
      </c>
      <c r="G4628" s="3" t="str">
        <f t="shared" si="764"/>
        <v/>
      </c>
      <c r="H4628" s="3">
        <f t="shared" si="760"/>
        <v>0</v>
      </c>
      <c r="I4628" s="3" t="str">
        <f t="shared" si="765"/>
        <v/>
      </c>
      <c r="K4628" s="3">
        <f t="shared" si="766"/>
        <v>61</v>
      </c>
      <c r="L4628" s="3" t="str">
        <f t="shared" si="767"/>
        <v/>
      </c>
      <c r="N4628" s="48" t="s">
        <v>52</v>
      </c>
      <c r="O4628" s="57">
        <f t="shared" si="768"/>
        <v>1</v>
      </c>
      <c r="P4628" s="36"/>
      <c r="Q4628"/>
      <c r="R4628" s="37"/>
      <c r="S4628" s="185"/>
      <c r="T4628" s="62" t="str">
        <f>IF(N4628&lt;&gt;"Choose Race",VLOOKUP(Q4628,'Riders Names'!A$2:B$582,2,FALSE),"")</f>
        <v/>
      </c>
      <c r="U4628" s="45" t="str">
        <f>IF(P4628&gt;0,VLOOKUP(Q4628,'Riders Names'!A$2:B$582,1,FALSE),"")</f>
        <v/>
      </c>
      <c r="X4628" s="7" t="str">
        <f>IF('My Races'!$H$2="All",Q4628,CONCATENATE(Q4628,N4628))</f>
        <v>Choose Race</v>
      </c>
    </row>
    <row r="4629" spans="1:24" hidden="1" x14ac:dyDescent="0.2">
      <c r="A4629" s="73" t="str">
        <f t="shared" si="763"/>
        <v/>
      </c>
      <c r="B4629" s="3" t="str">
        <f t="shared" si="761"/>
        <v/>
      </c>
      <c r="E4629" s="14" t="str">
        <f t="shared" si="762"/>
        <v/>
      </c>
      <c r="F4629" s="3">
        <f t="shared" si="769"/>
        <v>8</v>
      </c>
      <c r="G4629" s="3" t="str">
        <f t="shared" si="764"/>
        <v/>
      </c>
      <c r="H4629" s="3">
        <f t="shared" si="760"/>
        <v>0</v>
      </c>
      <c r="I4629" s="3" t="str">
        <f t="shared" si="765"/>
        <v/>
      </c>
      <c r="K4629" s="3">
        <f t="shared" si="766"/>
        <v>61</v>
      </c>
      <c r="L4629" s="3" t="str">
        <f t="shared" si="767"/>
        <v/>
      </c>
      <c r="N4629" s="48" t="s">
        <v>52</v>
      </c>
      <c r="O4629" s="57">
        <f t="shared" si="768"/>
        <v>1</v>
      </c>
      <c r="P4629" s="36"/>
      <c r="Q4629"/>
      <c r="R4629" s="37"/>
      <c r="S4629" s="185"/>
      <c r="T4629" s="62" t="str">
        <f>IF(N4629&lt;&gt;"Choose Race",VLOOKUP(Q4629,'Riders Names'!A$2:B$582,2,FALSE),"")</f>
        <v/>
      </c>
      <c r="U4629" s="45" t="str">
        <f>IF(P4629&gt;0,VLOOKUP(Q4629,'Riders Names'!A$2:B$582,1,FALSE),"")</f>
        <v/>
      </c>
      <c r="X4629" s="7" t="str">
        <f>IF('My Races'!$H$2="All",Q4629,CONCATENATE(Q4629,N4629))</f>
        <v>Choose Race</v>
      </c>
    </row>
    <row r="4630" spans="1:24" hidden="1" x14ac:dyDescent="0.2">
      <c r="A4630" s="73" t="str">
        <f t="shared" si="763"/>
        <v/>
      </c>
      <c r="B4630" s="3" t="str">
        <f t="shared" si="761"/>
        <v/>
      </c>
      <c r="E4630" s="14" t="str">
        <f t="shared" si="762"/>
        <v/>
      </c>
      <c r="F4630" s="3">
        <f t="shared" si="769"/>
        <v>8</v>
      </c>
      <c r="G4630" s="3" t="str">
        <f t="shared" si="764"/>
        <v/>
      </c>
      <c r="H4630" s="3">
        <f t="shared" si="760"/>
        <v>0</v>
      </c>
      <c r="I4630" s="3" t="str">
        <f t="shared" si="765"/>
        <v/>
      </c>
      <c r="K4630" s="3">
        <f t="shared" si="766"/>
        <v>61</v>
      </c>
      <c r="L4630" s="3" t="str">
        <f t="shared" si="767"/>
        <v/>
      </c>
      <c r="N4630" s="48" t="s">
        <v>52</v>
      </c>
      <c r="O4630" s="57">
        <f t="shared" si="768"/>
        <v>1</v>
      </c>
      <c r="P4630" s="36"/>
      <c r="Q4630"/>
      <c r="R4630" s="37"/>
      <c r="S4630" s="185"/>
      <c r="T4630" s="62" t="str">
        <f>IF(N4630&lt;&gt;"Choose Race",VLOOKUP(Q4630,'Riders Names'!A$2:B$582,2,FALSE),"")</f>
        <v/>
      </c>
      <c r="U4630" s="45" t="str">
        <f>IF(P4630&gt;0,VLOOKUP(Q4630,'Riders Names'!A$2:B$582,1,FALSE),"")</f>
        <v/>
      </c>
      <c r="X4630" s="7" t="str">
        <f>IF('My Races'!$H$2="All",Q4630,CONCATENATE(Q4630,N4630))</f>
        <v>Choose Race</v>
      </c>
    </row>
    <row r="4631" spans="1:24" hidden="1" x14ac:dyDescent="0.2">
      <c r="A4631" s="73" t="str">
        <f t="shared" si="763"/>
        <v/>
      </c>
      <c r="B4631" s="3" t="str">
        <f t="shared" si="761"/>
        <v/>
      </c>
      <c r="E4631" s="14" t="str">
        <f t="shared" si="762"/>
        <v/>
      </c>
      <c r="F4631" s="3">
        <f t="shared" si="769"/>
        <v>8</v>
      </c>
      <c r="G4631" s="3" t="str">
        <f t="shared" si="764"/>
        <v/>
      </c>
      <c r="H4631" s="3">
        <f t="shared" si="760"/>
        <v>0</v>
      </c>
      <c r="I4631" s="3" t="str">
        <f t="shared" si="765"/>
        <v/>
      </c>
      <c r="K4631" s="3">
        <f t="shared" si="766"/>
        <v>61</v>
      </c>
      <c r="L4631" s="3" t="str">
        <f t="shared" si="767"/>
        <v/>
      </c>
      <c r="N4631" s="48" t="s">
        <v>52</v>
      </c>
      <c r="O4631" s="57">
        <f t="shared" si="768"/>
        <v>1</v>
      </c>
      <c r="P4631" s="36"/>
      <c r="Q4631"/>
      <c r="R4631" s="37"/>
      <c r="S4631" s="185"/>
      <c r="T4631" s="62" t="str">
        <f>IF(N4631&lt;&gt;"Choose Race",VLOOKUP(Q4631,'Riders Names'!A$2:B$582,2,FALSE),"")</f>
        <v/>
      </c>
      <c r="U4631" s="45" t="str">
        <f>IF(P4631&gt;0,VLOOKUP(Q4631,'Riders Names'!A$2:B$582,1,FALSE),"")</f>
        <v/>
      </c>
      <c r="X4631" s="7" t="str">
        <f>IF('My Races'!$H$2="All",Q4631,CONCATENATE(Q4631,N4631))</f>
        <v>Choose Race</v>
      </c>
    </row>
    <row r="4632" spans="1:24" hidden="1" x14ac:dyDescent="0.2">
      <c r="A4632" s="73" t="str">
        <f t="shared" si="763"/>
        <v/>
      </c>
      <c r="B4632" s="3" t="str">
        <f t="shared" si="761"/>
        <v/>
      </c>
      <c r="E4632" s="14" t="str">
        <f t="shared" si="762"/>
        <v/>
      </c>
      <c r="F4632" s="3">
        <f t="shared" si="769"/>
        <v>8</v>
      </c>
      <c r="G4632" s="3" t="str">
        <f t="shared" si="764"/>
        <v/>
      </c>
      <c r="H4632" s="3">
        <f t="shared" si="760"/>
        <v>0</v>
      </c>
      <c r="I4632" s="3" t="str">
        <f t="shared" si="765"/>
        <v/>
      </c>
      <c r="K4632" s="3">
        <f t="shared" si="766"/>
        <v>61</v>
      </c>
      <c r="L4632" s="3" t="str">
        <f t="shared" si="767"/>
        <v/>
      </c>
      <c r="N4632" s="48" t="s">
        <v>52</v>
      </c>
      <c r="O4632" s="57">
        <f t="shared" si="768"/>
        <v>1</v>
      </c>
      <c r="P4632" s="36"/>
      <c r="Q4632"/>
      <c r="R4632" s="37"/>
      <c r="S4632" s="185"/>
      <c r="T4632" s="62" t="str">
        <f>IF(N4632&lt;&gt;"Choose Race",VLOOKUP(Q4632,'Riders Names'!A$2:B$582,2,FALSE),"")</f>
        <v/>
      </c>
      <c r="U4632" s="45" t="str">
        <f>IF(P4632&gt;0,VLOOKUP(Q4632,'Riders Names'!A$2:B$582,1,FALSE),"")</f>
        <v/>
      </c>
      <c r="X4632" s="7" t="str">
        <f>IF('My Races'!$H$2="All",Q4632,CONCATENATE(Q4632,N4632))</f>
        <v>Choose Race</v>
      </c>
    </row>
    <row r="4633" spans="1:24" hidden="1" x14ac:dyDescent="0.2">
      <c r="A4633" s="73" t="str">
        <f t="shared" si="763"/>
        <v/>
      </c>
      <c r="B4633" s="3" t="str">
        <f t="shared" si="761"/>
        <v/>
      </c>
      <c r="E4633" s="14" t="str">
        <f t="shared" si="762"/>
        <v/>
      </c>
      <c r="F4633" s="3">
        <f t="shared" si="769"/>
        <v>8</v>
      </c>
      <c r="G4633" s="3" t="str">
        <f t="shared" si="764"/>
        <v/>
      </c>
      <c r="H4633" s="3">
        <f t="shared" si="760"/>
        <v>0</v>
      </c>
      <c r="I4633" s="3" t="str">
        <f t="shared" si="765"/>
        <v/>
      </c>
      <c r="K4633" s="3">
        <f t="shared" si="766"/>
        <v>61</v>
      </c>
      <c r="L4633" s="3" t="str">
        <f t="shared" si="767"/>
        <v/>
      </c>
      <c r="N4633" s="48" t="s">
        <v>52</v>
      </c>
      <c r="O4633" s="57">
        <f t="shared" si="768"/>
        <v>1</v>
      </c>
      <c r="P4633" s="36"/>
      <c r="Q4633"/>
      <c r="R4633" s="37"/>
      <c r="S4633" s="185"/>
      <c r="T4633" s="62" t="str">
        <f>IF(N4633&lt;&gt;"Choose Race",VLOOKUP(Q4633,'Riders Names'!A$2:B$582,2,FALSE),"")</f>
        <v/>
      </c>
      <c r="U4633" s="45" t="str">
        <f>IF(P4633&gt;0,VLOOKUP(Q4633,'Riders Names'!A$2:B$582,1,FALSE),"")</f>
        <v/>
      </c>
      <c r="X4633" s="7" t="str">
        <f>IF('My Races'!$H$2="All",Q4633,CONCATENATE(Q4633,N4633))</f>
        <v>Choose Race</v>
      </c>
    </row>
    <row r="4634" spans="1:24" hidden="1" x14ac:dyDescent="0.2">
      <c r="A4634" s="73" t="str">
        <f t="shared" si="763"/>
        <v/>
      </c>
      <c r="B4634" s="3" t="str">
        <f t="shared" si="761"/>
        <v/>
      </c>
      <c r="E4634" s="14" t="str">
        <f t="shared" si="762"/>
        <v/>
      </c>
      <c r="F4634" s="3">
        <f t="shared" si="769"/>
        <v>8</v>
      </c>
      <c r="G4634" s="3" t="str">
        <f t="shared" si="764"/>
        <v/>
      </c>
      <c r="H4634" s="3">
        <f t="shared" si="760"/>
        <v>0</v>
      </c>
      <c r="I4634" s="3" t="str">
        <f t="shared" si="765"/>
        <v/>
      </c>
      <c r="K4634" s="3">
        <f t="shared" si="766"/>
        <v>61</v>
      </c>
      <c r="L4634" s="3" t="str">
        <f t="shared" si="767"/>
        <v/>
      </c>
      <c r="N4634" s="48" t="s">
        <v>52</v>
      </c>
      <c r="O4634" s="57">
        <f t="shared" si="768"/>
        <v>1</v>
      </c>
      <c r="P4634" s="36"/>
      <c r="Q4634"/>
      <c r="R4634" s="37"/>
      <c r="S4634" s="185"/>
      <c r="T4634" s="62" t="str">
        <f>IF(N4634&lt;&gt;"Choose Race",VLOOKUP(Q4634,'Riders Names'!A$2:B$582,2,FALSE),"")</f>
        <v/>
      </c>
      <c r="U4634" s="45" t="str">
        <f>IF(P4634&gt;0,VLOOKUP(Q4634,'Riders Names'!A$2:B$582,1,FALSE),"")</f>
        <v/>
      </c>
      <c r="X4634" s="7" t="str">
        <f>IF('My Races'!$H$2="All",Q4634,CONCATENATE(Q4634,N4634))</f>
        <v>Choose Race</v>
      </c>
    </row>
    <row r="4635" spans="1:24" hidden="1" x14ac:dyDescent="0.2">
      <c r="A4635" s="73" t="str">
        <f t="shared" si="763"/>
        <v/>
      </c>
      <c r="B4635" s="3" t="str">
        <f t="shared" si="761"/>
        <v/>
      </c>
      <c r="E4635" s="14" t="str">
        <f t="shared" si="762"/>
        <v/>
      </c>
      <c r="F4635" s="3">
        <f t="shared" si="769"/>
        <v>8</v>
      </c>
      <c r="G4635" s="3" t="str">
        <f t="shared" si="764"/>
        <v/>
      </c>
      <c r="H4635" s="3">
        <f t="shared" si="760"/>
        <v>0</v>
      </c>
      <c r="I4635" s="3" t="str">
        <f t="shared" si="765"/>
        <v/>
      </c>
      <c r="K4635" s="3">
        <f t="shared" si="766"/>
        <v>61</v>
      </c>
      <c r="L4635" s="3" t="str">
        <f t="shared" si="767"/>
        <v/>
      </c>
      <c r="N4635" s="48" t="s">
        <v>52</v>
      </c>
      <c r="O4635" s="57">
        <f t="shared" si="768"/>
        <v>1</v>
      </c>
      <c r="P4635" s="36"/>
      <c r="Q4635"/>
      <c r="R4635" s="37"/>
      <c r="S4635" s="185"/>
      <c r="T4635" s="62" t="str">
        <f>IF(N4635&lt;&gt;"Choose Race",VLOOKUP(Q4635,'Riders Names'!A$2:B$582,2,FALSE),"")</f>
        <v/>
      </c>
      <c r="U4635" s="45" t="str">
        <f>IF(P4635&gt;0,VLOOKUP(Q4635,'Riders Names'!A$2:B$582,1,FALSE),"")</f>
        <v/>
      </c>
      <c r="X4635" s="7" t="str">
        <f>IF('My Races'!$H$2="All",Q4635,CONCATENATE(Q4635,N4635))</f>
        <v>Choose Race</v>
      </c>
    </row>
    <row r="4636" spans="1:24" hidden="1" x14ac:dyDescent="0.2">
      <c r="A4636" s="73" t="str">
        <f t="shared" si="763"/>
        <v/>
      </c>
      <c r="B4636" s="3" t="str">
        <f t="shared" si="761"/>
        <v/>
      </c>
      <c r="E4636" s="14" t="str">
        <f t="shared" si="762"/>
        <v/>
      </c>
      <c r="F4636" s="3">
        <f t="shared" si="769"/>
        <v>8</v>
      </c>
      <c r="G4636" s="3" t="str">
        <f t="shared" si="764"/>
        <v/>
      </c>
      <c r="H4636" s="3">
        <f t="shared" si="760"/>
        <v>0</v>
      </c>
      <c r="I4636" s="3" t="str">
        <f t="shared" si="765"/>
        <v/>
      </c>
      <c r="K4636" s="3">
        <f t="shared" si="766"/>
        <v>61</v>
      </c>
      <c r="L4636" s="3" t="str">
        <f t="shared" si="767"/>
        <v/>
      </c>
      <c r="N4636" s="48" t="s">
        <v>52</v>
      </c>
      <c r="O4636" s="57">
        <f t="shared" si="768"/>
        <v>1</v>
      </c>
      <c r="P4636" s="36"/>
      <c r="Q4636"/>
      <c r="R4636" s="37"/>
      <c r="S4636" s="185"/>
      <c r="T4636" s="62" t="str">
        <f>IF(N4636&lt;&gt;"Choose Race",VLOOKUP(Q4636,'Riders Names'!A$2:B$582,2,FALSE),"")</f>
        <v/>
      </c>
      <c r="U4636" s="45" t="str">
        <f>IF(P4636&gt;0,VLOOKUP(Q4636,'Riders Names'!A$2:B$582,1,FALSE),"")</f>
        <v/>
      </c>
      <c r="X4636" s="7" t="str">
        <f>IF('My Races'!$H$2="All",Q4636,CONCATENATE(Q4636,N4636))</f>
        <v>Choose Race</v>
      </c>
    </row>
    <row r="4637" spans="1:24" hidden="1" x14ac:dyDescent="0.2">
      <c r="A4637" s="73" t="str">
        <f t="shared" si="763"/>
        <v/>
      </c>
      <c r="B4637" s="3" t="str">
        <f t="shared" si="761"/>
        <v/>
      </c>
      <c r="E4637" s="14" t="str">
        <f t="shared" si="762"/>
        <v/>
      </c>
      <c r="F4637" s="3">
        <f t="shared" si="769"/>
        <v>8</v>
      </c>
      <c r="G4637" s="3" t="str">
        <f t="shared" si="764"/>
        <v/>
      </c>
      <c r="H4637" s="3">
        <f t="shared" si="760"/>
        <v>0</v>
      </c>
      <c r="I4637" s="3" t="str">
        <f t="shared" si="765"/>
        <v/>
      </c>
      <c r="K4637" s="3">
        <f t="shared" si="766"/>
        <v>61</v>
      </c>
      <c r="L4637" s="3" t="str">
        <f t="shared" si="767"/>
        <v/>
      </c>
      <c r="N4637" s="48" t="s">
        <v>52</v>
      </c>
      <c r="O4637" s="57">
        <f t="shared" si="768"/>
        <v>1</v>
      </c>
      <c r="P4637" s="36"/>
      <c r="Q4637"/>
      <c r="R4637" s="37"/>
      <c r="S4637" s="185"/>
      <c r="T4637" s="62" t="str">
        <f>IF(N4637&lt;&gt;"Choose Race",VLOOKUP(Q4637,'Riders Names'!A$2:B$582,2,FALSE),"")</f>
        <v/>
      </c>
      <c r="U4637" s="45" t="str">
        <f>IF(P4637&gt;0,VLOOKUP(Q4637,'Riders Names'!A$2:B$582,1,FALSE),"")</f>
        <v/>
      </c>
      <c r="X4637" s="7" t="str">
        <f>IF('My Races'!$H$2="All",Q4637,CONCATENATE(Q4637,N4637))</f>
        <v>Choose Race</v>
      </c>
    </row>
    <row r="4638" spans="1:24" hidden="1" x14ac:dyDescent="0.2">
      <c r="A4638" s="73" t="str">
        <f t="shared" si="763"/>
        <v/>
      </c>
      <c r="B4638" s="3" t="str">
        <f t="shared" si="761"/>
        <v/>
      </c>
      <c r="E4638" s="14" t="str">
        <f t="shared" si="762"/>
        <v/>
      </c>
      <c r="F4638" s="3">
        <f t="shared" si="769"/>
        <v>8</v>
      </c>
      <c r="G4638" s="3" t="str">
        <f t="shared" si="764"/>
        <v/>
      </c>
      <c r="H4638" s="3">
        <f t="shared" si="760"/>
        <v>0</v>
      </c>
      <c r="I4638" s="3" t="str">
        <f t="shared" si="765"/>
        <v/>
      </c>
      <c r="K4638" s="3">
        <f t="shared" si="766"/>
        <v>61</v>
      </c>
      <c r="L4638" s="3" t="str">
        <f t="shared" si="767"/>
        <v/>
      </c>
      <c r="N4638" s="48" t="s">
        <v>52</v>
      </c>
      <c r="O4638" s="57">
        <f t="shared" si="768"/>
        <v>1</v>
      </c>
      <c r="P4638" s="36"/>
      <c r="Q4638"/>
      <c r="R4638" s="37"/>
      <c r="S4638" s="185"/>
      <c r="T4638" s="62" t="str">
        <f>IF(N4638&lt;&gt;"Choose Race",VLOOKUP(Q4638,'Riders Names'!A$2:B$582,2,FALSE),"")</f>
        <v/>
      </c>
      <c r="U4638" s="45" t="str">
        <f>IF(P4638&gt;0,VLOOKUP(Q4638,'Riders Names'!A$2:B$582,1,FALSE),"")</f>
        <v/>
      </c>
      <c r="X4638" s="7" t="str">
        <f>IF('My Races'!$H$2="All",Q4638,CONCATENATE(Q4638,N4638))</f>
        <v>Choose Race</v>
      </c>
    </row>
    <row r="4639" spans="1:24" hidden="1" x14ac:dyDescent="0.2">
      <c r="A4639" s="73" t="str">
        <f t="shared" si="763"/>
        <v/>
      </c>
      <c r="B4639" s="3" t="str">
        <f t="shared" si="761"/>
        <v/>
      </c>
      <c r="E4639" s="14" t="str">
        <f t="shared" si="762"/>
        <v/>
      </c>
      <c r="F4639" s="3">
        <f t="shared" si="769"/>
        <v>8</v>
      </c>
      <c r="G4639" s="3" t="str">
        <f t="shared" si="764"/>
        <v/>
      </c>
      <c r="H4639" s="3">
        <f t="shared" si="760"/>
        <v>0</v>
      </c>
      <c r="I4639" s="3" t="str">
        <f t="shared" si="765"/>
        <v/>
      </c>
      <c r="K4639" s="3">
        <f t="shared" si="766"/>
        <v>61</v>
      </c>
      <c r="L4639" s="3" t="str">
        <f t="shared" si="767"/>
        <v/>
      </c>
      <c r="N4639" s="48" t="s">
        <v>52</v>
      </c>
      <c r="O4639" s="57">
        <f t="shared" si="768"/>
        <v>1</v>
      </c>
      <c r="P4639" s="36"/>
      <c r="Q4639"/>
      <c r="R4639" s="37"/>
      <c r="S4639" s="185"/>
      <c r="T4639" s="62" t="str">
        <f>IF(N4639&lt;&gt;"Choose Race",VLOOKUP(Q4639,'Riders Names'!A$2:B$582,2,FALSE),"")</f>
        <v/>
      </c>
      <c r="U4639" s="45" t="str">
        <f>IF(P4639&gt;0,VLOOKUP(Q4639,'Riders Names'!A$2:B$582,1,FALSE),"")</f>
        <v/>
      </c>
      <c r="X4639" s="7" t="str">
        <f>IF('My Races'!$H$2="All",Q4639,CONCATENATE(Q4639,N4639))</f>
        <v>Choose Race</v>
      </c>
    </row>
    <row r="4640" spans="1:24" hidden="1" x14ac:dyDescent="0.2">
      <c r="A4640" s="73" t="str">
        <f t="shared" si="763"/>
        <v/>
      </c>
      <c r="B4640" s="3" t="str">
        <f t="shared" si="761"/>
        <v/>
      </c>
      <c r="E4640" s="14" t="str">
        <f t="shared" si="762"/>
        <v/>
      </c>
      <c r="F4640" s="3">
        <f t="shared" si="769"/>
        <v>8</v>
      </c>
      <c r="G4640" s="3" t="str">
        <f t="shared" si="764"/>
        <v/>
      </c>
      <c r="H4640" s="3">
        <f t="shared" si="760"/>
        <v>0</v>
      </c>
      <c r="I4640" s="3" t="str">
        <f t="shared" si="765"/>
        <v/>
      </c>
      <c r="K4640" s="3">
        <f t="shared" si="766"/>
        <v>61</v>
      </c>
      <c r="L4640" s="3" t="str">
        <f t="shared" si="767"/>
        <v/>
      </c>
      <c r="N4640" s="48" t="s">
        <v>52</v>
      </c>
      <c r="O4640" s="57">
        <f t="shared" si="768"/>
        <v>1</v>
      </c>
      <c r="P4640" s="36"/>
      <c r="Q4640"/>
      <c r="R4640" s="37"/>
      <c r="S4640" s="185"/>
      <c r="T4640" s="62" t="str">
        <f>IF(N4640&lt;&gt;"Choose Race",VLOOKUP(Q4640,'Riders Names'!A$2:B$582,2,FALSE),"")</f>
        <v/>
      </c>
      <c r="U4640" s="45" t="str">
        <f>IF(P4640&gt;0,VLOOKUP(Q4640,'Riders Names'!A$2:B$582,1,FALSE),"")</f>
        <v/>
      </c>
      <c r="X4640" s="7" t="str">
        <f>IF('My Races'!$H$2="All",Q4640,CONCATENATE(Q4640,N4640))</f>
        <v>Choose Race</v>
      </c>
    </row>
    <row r="4641" spans="1:24" hidden="1" x14ac:dyDescent="0.2">
      <c r="A4641" s="73" t="str">
        <f t="shared" si="763"/>
        <v/>
      </c>
      <c r="B4641" s="3" t="str">
        <f t="shared" si="761"/>
        <v/>
      </c>
      <c r="E4641" s="14" t="str">
        <f t="shared" si="762"/>
        <v/>
      </c>
      <c r="F4641" s="3">
        <f t="shared" si="769"/>
        <v>8</v>
      </c>
      <c r="G4641" s="3" t="str">
        <f t="shared" si="764"/>
        <v/>
      </c>
      <c r="H4641" s="3">
        <f t="shared" si="760"/>
        <v>0</v>
      </c>
      <c r="I4641" s="3" t="str">
        <f t="shared" si="765"/>
        <v/>
      </c>
      <c r="K4641" s="3">
        <f t="shared" si="766"/>
        <v>61</v>
      </c>
      <c r="L4641" s="3" t="str">
        <f t="shared" si="767"/>
        <v/>
      </c>
      <c r="N4641" s="48" t="s">
        <v>52</v>
      </c>
      <c r="O4641" s="57">
        <f t="shared" si="768"/>
        <v>1</v>
      </c>
      <c r="P4641" s="36"/>
      <c r="Q4641"/>
      <c r="R4641" s="37"/>
      <c r="S4641" s="185"/>
      <c r="T4641" s="62" t="str">
        <f>IF(N4641&lt;&gt;"Choose Race",VLOOKUP(Q4641,'Riders Names'!A$2:B$582,2,FALSE),"")</f>
        <v/>
      </c>
      <c r="U4641" s="45" t="str">
        <f>IF(P4641&gt;0,VLOOKUP(Q4641,'Riders Names'!A$2:B$582,1,FALSE),"")</f>
        <v/>
      </c>
      <c r="X4641" s="7" t="str">
        <f>IF('My Races'!$H$2="All",Q4641,CONCATENATE(Q4641,N4641))</f>
        <v>Choose Race</v>
      </c>
    </row>
    <row r="4642" spans="1:24" hidden="1" x14ac:dyDescent="0.2">
      <c r="A4642" s="73" t="str">
        <f t="shared" si="763"/>
        <v/>
      </c>
      <c r="B4642" s="3" t="str">
        <f t="shared" si="761"/>
        <v/>
      </c>
      <c r="E4642" s="14" t="str">
        <f t="shared" si="762"/>
        <v/>
      </c>
      <c r="F4642" s="3">
        <f t="shared" si="769"/>
        <v>8</v>
      </c>
      <c r="G4642" s="3" t="str">
        <f t="shared" si="764"/>
        <v/>
      </c>
      <c r="H4642" s="3">
        <f t="shared" si="760"/>
        <v>0</v>
      </c>
      <c r="I4642" s="3" t="str">
        <f t="shared" si="765"/>
        <v/>
      </c>
      <c r="K4642" s="3">
        <f t="shared" si="766"/>
        <v>61</v>
      </c>
      <c r="L4642" s="3" t="str">
        <f t="shared" si="767"/>
        <v/>
      </c>
      <c r="N4642" s="48" t="s">
        <v>52</v>
      </c>
      <c r="O4642" s="57">
        <f t="shared" si="768"/>
        <v>1</v>
      </c>
      <c r="P4642" s="36"/>
      <c r="Q4642"/>
      <c r="R4642" s="37"/>
      <c r="S4642" s="185"/>
      <c r="T4642" s="62" t="str">
        <f>IF(N4642&lt;&gt;"Choose Race",VLOOKUP(Q4642,'Riders Names'!A$2:B$582,2,FALSE),"")</f>
        <v/>
      </c>
      <c r="U4642" s="45" t="str">
        <f>IF(P4642&gt;0,VLOOKUP(Q4642,'Riders Names'!A$2:B$582,1,FALSE),"")</f>
        <v/>
      </c>
      <c r="X4642" s="7" t="str">
        <f>IF('My Races'!$H$2="All",Q4642,CONCATENATE(Q4642,N4642))</f>
        <v>Choose Race</v>
      </c>
    </row>
    <row r="4643" spans="1:24" hidden="1" x14ac:dyDescent="0.2">
      <c r="A4643" s="73" t="str">
        <f t="shared" si="763"/>
        <v/>
      </c>
      <c r="B4643" s="3" t="str">
        <f t="shared" si="761"/>
        <v/>
      </c>
      <c r="E4643" s="14" t="str">
        <f t="shared" si="762"/>
        <v/>
      </c>
      <c r="F4643" s="3">
        <f t="shared" si="769"/>
        <v>8</v>
      </c>
      <c r="G4643" s="3" t="str">
        <f t="shared" si="764"/>
        <v/>
      </c>
      <c r="H4643" s="3">
        <f t="shared" ref="H4643:H4706" si="770">IF(AND(N4643=$AA$11,P4643=$AE$11),H4642+1,H4642)</f>
        <v>0</v>
      </c>
      <c r="I4643" s="3" t="str">
        <f t="shared" si="765"/>
        <v/>
      </c>
      <c r="K4643" s="3">
        <f t="shared" si="766"/>
        <v>61</v>
      </c>
      <c r="L4643" s="3" t="str">
        <f t="shared" si="767"/>
        <v/>
      </c>
      <c r="N4643" s="48" t="s">
        <v>52</v>
      </c>
      <c r="O4643" s="57">
        <f t="shared" si="768"/>
        <v>1</v>
      </c>
      <c r="P4643" s="36"/>
      <c r="Q4643"/>
      <c r="R4643" s="37"/>
      <c r="S4643" s="185"/>
      <c r="T4643" s="62" t="str">
        <f>IF(N4643&lt;&gt;"Choose Race",VLOOKUP(Q4643,'Riders Names'!A$2:B$582,2,FALSE),"")</f>
        <v/>
      </c>
      <c r="U4643" s="45" t="str">
        <f>IF(P4643&gt;0,VLOOKUP(Q4643,'Riders Names'!A$2:B$582,1,FALSE),"")</f>
        <v/>
      </c>
      <c r="X4643" s="7" t="str">
        <f>IF('My Races'!$H$2="All",Q4643,CONCATENATE(Q4643,N4643))</f>
        <v>Choose Race</v>
      </c>
    </row>
    <row r="4644" spans="1:24" hidden="1" x14ac:dyDescent="0.2">
      <c r="A4644" s="73" t="str">
        <f t="shared" si="763"/>
        <v/>
      </c>
      <c r="B4644" s="3" t="str">
        <f t="shared" si="761"/>
        <v/>
      </c>
      <c r="E4644" s="14" t="str">
        <f t="shared" si="762"/>
        <v/>
      </c>
      <c r="F4644" s="3">
        <f t="shared" si="769"/>
        <v>8</v>
      </c>
      <c r="G4644" s="3" t="str">
        <f t="shared" si="764"/>
        <v/>
      </c>
      <c r="H4644" s="3">
        <f t="shared" si="770"/>
        <v>0</v>
      </c>
      <c r="I4644" s="3" t="str">
        <f t="shared" si="765"/>
        <v/>
      </c>
      <c r="K4644" s="3">
        <f t="shared" si="766"/>
        <v>61</v>
      </c>
      <c r="L4644" s="3" t="str">
        <f t="shared" si="767"/>
        <v/>
      </c>
      <c r="N4644" s="48" t="s">
        <v>52</v>
      </c>
      <c r="O4644" s="57">
        <f t="shared" si="768"/>
        <v>1</v>
      </c>
      <c r="P4644" s="36"/>
      <c r="Q4644"/>
      <c r="R4644" s="37"/>
      <c r="S4644" s="185"/>
      <c r="T4644" s="62" t="str">
        <f>IF(N4644&lt;&gt;"Choose Race",VLOOKUP(Q4644,'Riders Names'!A$2:B$582,2,FALSE),"")</f>
        <v/>
      </c>
      <c r="U4644" s="45" t="str">
        <f>IF(P4644&gt;0,VLOOKUP(Q4644,'Riders Names'!A$2:B$582,1,FALSE),"")</f>
        <v/>
      </c>
      <c r="X4644" s="7" t="str">
        <f>IF('My Races'!$H$2="All",Q4644,CONCATENATE(Q4644,N4644))</f>
        <v>Choose Race</v>
      </c>
    </row>
    <row r="4645" spans="1:24" hidden="1" x14ac:dyDescent="0.2">
      <c r="A4645" s="73" t="str">
        <f t="shared" si="763"/>
        <v/>
      </c>
      <c r="B4645" s="3" t="str">
        <f t="shared" si="761"/>
        <v/>
      </c>
      <c r="E4645" s="14" t="str">
        <f t="shared" si="762"/>
        <v/>
      </c>
      <c r="F4645" s="3">
        <f t="shared" si="769"/>
        <v>8</v>
      </c>
      <c r="G4645" s="3" t="str">
        <f t="shared" si="764"/>
        <v/>
      </c>
      <c r="H4645" s="3">
        <f t="shared" si="770"/>
        <v>0</v>
      </c>
      <c r="I4645" s="3" t="str">
        <f t="shared" si="765"/>
        <v/>
      </c>
      <c r="K4645" s="3">
        <f t="shared" si="766"/>
        <v>61</v>
      </c>
      <c r="L4645" s="3" t="str">
        <f t="shared" si="767"/>
        <v/>
      </c>
      <c r="N4645" s="48" t="s">
        <v>52</v>
      </c>
      <c r="O4645" s="57">
        <f t="shared" si="768"/>
        <v>1</v>
      </c>
      <c r="P4645" s="36"/>
      <c r="Q4645"/>
      <c r="R4645" s="37"/>
      <c r="S4645" s="185"/>
      <c r="T4645" s="62" t="str">
        <f>IF(N4645&lt;&gt;"Choose Race",VLOOKUP(Q4645,'Riders Names'!A$2:B$582,2,FALSE),"")</f>
        <v/>
      </c>
      <c r="U4645" s="45" t="str">
        <f>IF(P4645&gt;0,VLOOKUP(Q4645,'Riders Names'!A$2:B$582,1,FALSE),"")</f>
        <v/>
      </c>
      <c r="X4645" s="7" t="str">
        <f>IF('My Races'!$H$2="All",Q4645,CONCATENATE(Q4645,N4645))</f>
        <v>Choose Race</v>
      </c>
    </row>
    <row r="4646" spans="1:24" hidden="1" x14ac:dyDescent="0.2">
      <c r="A4646" s="73" t="str">
        <f t="shared" si="763"/>
        <v/>
      </c>
      <c r="B4646" s="3" t="str">
        <f t="shared" si="761"/>
        <v/>
      </c>
      <c r="E4646" s="14" t="str">
        <f t="shared" si="762"/>
        <v/>
      </c>
      <c r="F4646" s="3">
        <f t="shared" si="769"/>
        <v>8</v>
      </c>
      <c r="G4646" s="3" t="str">
        <f t="shared" si="764"/>
        <v/>
      </c>
      <c r="H4646" s="3">
        <f t="shared" si="770"/>
        <v>0</v>
      </c>
      <c r="I4646" s="3" t="str">
        <f t="shared" si="765"/>
        <v/>
      </c>
      <c r="K4646" s="3">
        <f t="shared" si="766"/>
        <v>61</v>
      </c>
      <c r="L4646" s="3" t="str">
        <f t="shared" si="767"/>
        <v/>
      </c>
      <c r="N4646" s="48" t="s">
        <v>52</v>
      </c>
      <c r="O4646" s="57">
        <f t="shared" si="768"/>
        <v>1</v>
      </c>
      <c r="P4646" s="36"/>
      <c r="Q4646"/>
      <c r="R4646" s="37"/>
      <c r="S4646" s="185"/>
      <c r="T4646" s="62" t="str">
        <f>IF(N4646&lt;&gt;"Choose Race",VLOOKUP(Q4646,'Riders Names'!A$2:B$582,2,FALSE),"")</f>
        <v/>
      </c>
      <c r="U4646" s="45" t="str">
        <f>IF(P4646&gt;0,VLOOKUP(Q4646,'Riders Names'!A$2:B$582,1,FALSE),"")</f>
        <v/>
      </c>
      <c r="X4646" s="7" t="str">
        <f>IF('My Races'!$H$2="All",Q4646,CONCATENATE(Q4646,N4646))</f>
        <v>Choose Race</v>
      </c>
    </row>
    <row r="4647" spans="1:24" hidden="1" x14ac:dyDescent="0.2">
      <c r="A4647" s="73" t="str">
        <f t="shared" si="763"/>
        <v/>
      </c>
      <c r="B4647" s="3" t="str">
        <f t="shared" si="761"/>
        <v/>
      </c>
      <c r="E4647" s="14" t="str">
        <f t="shared" si="762"/>
        <v/>
      </c>
      <c r="F4647" s="3">
        <f t="shared" si="769"/>
        <v>8</v>
      </c>
      <c r="G4647" s="3" t="str">
        <f t="shared" si="764"/>
        <v/>
      </c>
      <c r="H4647" s="3">
        <f t="shared" si="770"/>
        <v>0</v>
      </c>
      <c r="I4647" s="3" t="str">
        <f t="shared" si="765"/>
        <v/>
      </c>
      <c r="K4647" s="3">
        <f t="shared" si="766"/>
        <v>61</v>
      </c>
      <c r="L4647" s="3" t="str">
        <f t="shared" si="767"/>
        <v/>
      </c>
      <c r="N4647" s="48" t="s">
        <v>52</v>
      </c>
      <c r="O4647" s="57">
        <f t="shared" si="768"/>
        <v>1</v>
      </c>
      <c r="P4647" s="36"/>
      <c r="Q4647"/>
      <c r="R4647" s="37"/>
      <c r="S4647" s="185"/>
      <c r="T4647" s="62" t="str">
        <f>IF(N4647&lt;&gt;"Choose Race",VLOOKUP(Q4647,'Riders Names'!A$2:B$582,2,FALSE),"")</f>
        <v/>
      </c>
      <c r="U4647" s="45" t="str">
        <f>IF(P4647&gt;0,VLOOKUP(Q4647,'Riders Names'!A$2:B$582,1,FALSE),"")</f>
        <v/>
      </c>
      <c r="X4647" s="7" t="str">
        <f>IF('My Races'!$H$2="All",Q4647,CONCATENATE(Q4647,N4647))</f>
        <v>Choose Race</v>
      </c>
    </row>
    <row r="4648" spans="1:24" hidden="1" x14ac:dyDescent="0.2">
      <c r="A4648" s="73" t="str">
        <f t="shared" si="763"/>
        <v/>
      </c>
      <c r="B4648" s="3" t="str">
        <f t="shared" si="761"/>
        <v/>
      </c>
      <c r="E4648" s="14" t="str">
        <f t="shared" si="762"/>
        <v/>
      </c>
      <c r="F4648" s="3">
        <f t="shared" si="769"/>
        <v>8</v>
      </c>
      <c r="G4648" s="3" t="str">
        <f t="shared" si="764"/>
        <v/>
      </c>
      <c r="H4648" s="3">
        <f t="shared" si="770"/>
        <v>0</v>
      </c>
      <c r="I4648" s="3" t="str">
        <f t="shared" si="765"/>
        <v/>
      </c>
      <c r="K4648" s="3">
        <f t="shared" si="766"/>
        <v>61</v>
      </c>
      <c r="L4648" s="3" t="str">
        <f t="shared" si="767"/>
        <v/>
      </c>
      <c r="N4648" s="48" t="s">
        <v>52</v>
      </c>
      <c r="O4648" s="57">
        <f t="shared" si="768"/>
        <v>1</v>
      </c>
      <c r="P4648" s="36"/>
      <c r="Q4648"/>
      <c r="R4648" s="37"/>
      <c r="S4648" s="185"/>
      <c r="T4648" s="62" t="str">
        <f>IF(N4648&lt;&gt;"Choose Race",VLOOKUP(Q4648,'Riders Names'!A$2:B$582,2,FALSE),"")</f>
        <v/>
      </c>
      <c r="U4648" s="45" t="str">
        <f>IF(P4648&gt;0,VLOOKUP(Q4648,'Riders Names'!A$2:B$582,1,FALSE),"")</f>
        <v/>
      </c>
      <c r="X4648" s="7" t="str">
        <f>IF('My Races'!$H$2="All",Q4648,CONCATENATE(Q4648,N4648))</f>
        <v>Choose Race</v>
      </c>
    </row>
    <row r="4649" spans="1:24" hidden="1" x14ac:dyDescent="0.2">
      <c r="A4649" s="73" t="str">
        <f t="shared" si="763"/>
        <v/>
      </c>
      <c r="B4649" s="3" t="str">
        <f t="shared" si="761"/>
        <v/>
      </c>
      <c r="E4649" s="14" t="str">
        <f t="shared" si="762"/>
        <v/>
      </c>
      <c r="F4649" s="3">
        <f t="shared" si="769"/>
        <v>8</v>
      </c>
      <c r="G4649" s="3" t="str">
        <f t="shared" si="764"/>
        <v/>
      </c>
      <c r="H4649" s="3">
        <f t="shared" si="770"/>
        <v>0</v>
      </c>
      <c r="I4649" s="3" t="str">
        <f t="shared" si="765"/>
        <v/>
      </c>
      <c r="K4649" s="3">
        <f t="shared" si="766"/>
        <v>61</v>
      </c>
      <c r="L4649" s="3" t="str">
        <f t="shared" si="767"/>
        <v/>
      </c>
      <c r="N4649" s="48" t="s">
        <v>52</v>
      </c>
      <c r="O4649" s="57">
        <f t="shared" si="768"/>
        <v>1</v>
      </c>
      <c r="P4649" s="36"/>
      <c r="Q4649"/>
      <c r="R4649" s="37"/>
      <c r="S4649" s="185"/>
      <c r="T4649" s="62" t="str">
        <f>IF(N4649&lt;&gt;"Choose Race",VLOOKUP(Q4649,'Riders Names'!A$2:B$582,2,FALSE),"")</f>
        <v/>
      </c>
      <c r="U4649" s="45" t="str">
        <f>IF(P4649&gt;0,VLOOKUP(Q4649,'Riders Names'!A$2:B$582,1,FALSE),"")</f>
        <v/>
      </c>
      <c r="X4649" s="7" t="str">
        <f>IF('My Races'!$H$2="All",Q4649,CONCATENATE(Q4649,N4649))</f>
        <v>Choose Race</v>
      </c>
    </row>
    <row r="4650" spans="1:24" hidden="1" x14ac:dyDescent="0.2">
      <c r="A4650" s="73" t="str">
        <f t="shared" si="763"/>
        <v/>
      </c>
      <c r="B4650" s="3" t="str">
        <f t="shared" si="761"/>
        <v/>
      </c>
      <c r="E4650" s="14" t="str">
        <f t="shared" si="762"/>
        <v/>
      </c>
      <c r="F4650" s="3">
        <f t="shared" si="769"/>
        <v>8</v>
      </c>
      <c r="G4650" s="3" t="str">
        <f t="shared" si="764"/>
        <v/>
      </c>
      <c r="H4650" s="3">
        <f t="shared" si="770"/>
        <v>0</v>
      </c>
      <c r="I4650" s="3" t="str">
        <f t="shared" si="765"/>
        <v/>
      </c>
      <c r="K4650" s="3">
        <f t="shared" si="766"/>
        <v>61</v>
      </c>
      <c r="L4650" s="3" t="str">
        <f t="shared" si="767"/>
        <v/>
      </c>
      <c r="N4650" s="48" t="s">
        <v>52</v>
      </c>
      <c r="O4650" s="57">
        <f t="shared" si="768"/>
        <v>1</v>
      </c>
      <c r="P4650" s="36"/>
      <c r="Q4650"/>
      <c r="R4650" s="37"/>
      <c r="S4650" s="185"/>
      <c r="T4650" s="62" t="str">
        <f>IF(N4650&lt;&gt;"Choose Race",VLOOKUP(Q4650,'Riders Names'!A$2:B$582,2,FALSE),"")</f>
        <v/>
      </c>
      <c r="U4650" s="45" t="str">
        <f>IF(P4650&gt;0,VLOOKUP(Q4650,'Riders Names'!A$2:B$582,1,FALSE),"")</f>
        <v/>
      </c>
      <c r="X4650" s="7" t="str">
        <f>IF('My Races'!$H$2="All",Q4650,CONCATENATE(Q4650,N4650))</f>
        <v>Choose Race</v>
      </c>
    </row>
    <row r="4651" spans="1:24" hidden="1" x14ac:dyDescent="0.2">
      <c r="A4651" s="73" t="str">
        <f t="shared" si="763"/>
        <v/>
      </c>
      <c r="B4651" s="3" t="str">
        <f t="shared" si="761"/>
        <v/>
      </c>
      <c r="E4651" s="14" t="str">
        <f t="shared" si="762"/>
        <v/>
      </c>
      <c r="F4651" s="3">
        <f t="shared" si="769"/>
        <v>8</v>
      </c>
      <c r="G4651" s="3" t="str">
        <f t="shared" si="764"/>
        <v/>
      </c>
      <c r="H4651" s="3">
        <f t="shared" si="770"/>
        <v>0</v>
      </c>
      <c r="I4651" s="3" t="str">
        <f t="shared" si="765"/>
        <v/>
      </c>
      <c r="K4651" s="3">
        <f t="shared" si="766"/>
        <v>61</v>
      </c>
      <c r="L4651" s="3" t="str">
        <f t="shared" si="767"/>
        <v/>
      </c>
      <c r="N4651" s="48" t="s">
        <v>52</v>
      </c>
      <c r="O4651" s="57">
        <f t="shared" si="768"/>
        <v>1</v>
      </c>
      <c r="P4651" s="36"/>
      <c r="Q4651"/>
      <c r="R4651" s="37"/>
      <c r="S4651" s="185"/>
      <c r="T4651" s="62" t="str">
        <f>IF(N4651&lt;&gt;"Choose Race",VLOOKUP(Q4651,'Riders Names'!A$2:B$582,2,FALSE),"")</f>
        <v/>
      </c>
      <c r="U4651" s="45" t="str">
        <f>IF(P4651&gt;0,VLOOKUP(Q4651,'Riders Names'!A$2:B$582,1,FALSE),"")</f>
        <v/>
      </c>
      <c r="X4651" s="7" t="str">
        <f>IF('My Races'!$H$2="All",Q4651,CONCATENATE(Q4651,N4651))</f>
        <v>Choose Race</v>
      </c>
    </row>
    <row r="4652" spans="1:24" hidden="1" x14ac:dyDescent="0.2">
      <c r="A4652" s="73" t="str">
        <f t="shared" si="763"/>
        <v/>
      </c>
      <c r="B4652" s="3" t="str">
        <f t="shared" si="761"/>
        <v/>
      </c>
      <c r="E4652" s="14" t="str">
        <f t="shared" si="762"/>
        <v/>
      </c>
      <c r="F4652" s="3">
        <f t="shared" si="769"/>
        <v>8</v>
      </c>
      <c r="G4652" s="3" t="str">
        <f t="shared" si="764"/>
        <v/>
      </c>
      <c r="H4652" s="3">
        <f t="shared" si="770"/>
        <v>0</v>
      </c>
      <c r="I4652" s="3" t="str">
        <f t="shared" si="765"/>
        <v/>
      </c>
      <c r="K4652" s="3">
        <f t="shared" si="766"/>
        <v>61</v>
      </c>
      <c r="L4652" s="3" t="str">
        <f t="shared" si="767"/>
        <v/>
      </c>
      <c r="N4652" s="48" t="s">
        <v>52</v>
      </c>
      <c r="O4652" s="57">
        <f t="shared" si="768"/>
        <v>1</v>
      </c>
      <c r="P4652" s="36"/>
      <c r="Q4652"/>
      <c r="R4652" s="37"/>
      <c r="S4652" s="185"/>
      <c r="T4652" s="62" t="str">
        <f>IF(N4652&lt;&gt;"Choose Race",VLOOKUP(Q4652,'Riders Names'!A$2:B$582,2,FALSE),"")</f>
        <v/>
      </c>
      <c r="U4652" s="45" t="str">
        <f>IF(P4652&gt;0,VLOOKUP(Q4652,'Riders Names'!A$2:B$582,1,FALSE),"")</f>
        <v/>
      </c>
      <c r="X4652" s="7" t="str">
        <f>IF('My Races'!$H$2="All",Q4652,CONCATENATE(Q4652,N4652))</f>
        <v>Choose Race</v>
      </c>
    </row>
    <row r="4653" spans="1:24" hidden="1" x14ac:dyDescent="0.2">
      <c r="A4653" s="73" t="str">
        <f t="shared" si="763"/>
        <v/>
      </c>
      <c r="B4653" s="3" t="str">
        <f t="shared" si="761"/>
        <v/>
      </c>
      <c r="E4653" s="14" t="str">
        <f t="shared" si="762"/>
        <v/>
      </c>
      <c r="F4653" s="3">
        <f t="shared" si="769"/>
        <v>8</v>
      </c>
      <c r="G4653" s="3" t="str">
        <f t="shared" si="764"/>
        <v/>
      </c>
      <c r="H4653" s="3">
        <f t="shared" si="770"/>
        <v>0</v>
      </c>
      <c r="I4653" s="3" t="str">
        <f t="shared" si="765"/>
        <v/>
      </c>
      <c r="K4653" s="3">
        <f t="shared" si="766"/>
        <v>61</v>
      </c>
      <c r="L4653" s="3" t="str">
        <f t="shared" si="767"/>
        <v/>
      </c>
      <c r="N4653" s="48" t="s">
        <v>52</v>
      </c>
      <c r="O4653" s="57">
        <f t="shared" si="768"/>
        <v>1</v>
      </c>
      <c r="P4653" s="36"/>
      <c r="Q4653"/>
      <c r="R4653" s="37"/>
      <c r="S4653" s="185"/>
      <c r="T4653" s="62" t="str">
        <f>IF(N4653&lt;&gt;"Choose Race",VLOOKUP(Q4653,'Riders Names'!A$2:B$582,2,FALSE),"")</f>
        <v/>
      </c>
      <c r="U4653" s="45" t="str">
        <f>IF(P4653&gt;0,VLOOKUP(Q4653,'Riders Names'!A$2:B$582,1,FALSE),"")</f>
        <v/>
      </c>
      <c r="X4653" s="7" t="str">
        <f>IF('My Races'!$H$2="All",Q4653,CONCATENATE(Q4653,N4653))</f>
        <v>Choose Race</v>
      </c>
    </row>
    <row r="4654" spans="1:24" hidden="1" x14ac:dyDescent="0.2">
      <c r="A4654" s="73" t="str">
        <f t="shared" si="763"/>
        <v/>
      </c>
      <c r="B4654" s="3" t="str">
        <f t="shared" si="761"/>
        <v/>
      </c>
      <c r="E4654" s="14" t="str">
        <f t="shared" si="762"/>
        <v/>
      </c>
      <c r="F4654" s="3">
        <f t="shared" si="769"/>
        <v>8</v>
      </c>
      <c r="G4654" s="3" t="str">
        <f t="shared" si="764"/>
        <v/>
      </c>
      <c r="H4654" s="3">
        <f t="shared" si="770"/>
        <v>0</v>
      </c>
      <c r="I4654" s="3" t="str">
        <f t="shared" si="765"/>
        <v/>
      </c>
      <c r="K4654" s="3">
        <f t="shared" si="766"/>
        <v>61</v>
      </c>
      <c r="L4654" s="3" t="str">
        <f t="shared" si="767"/>
        <v/>
      </c>
      <c r="N4654" s="48" t="s">
        <v>52</v>
      </c>
      <c r="O4654" s="57">
        <f t="shared" si="768"/>
        <v>1</v>
      </c>
      <c r="P4654" s="36"/>
      <c r="Q4654"/>
      <c r="R4654" s="37"/>
      <c r="S4654" s="185"/>
      <c r="T4654" s="62" t="str">
        <f>IF(N4654&lt;&gt;"Choose Race",VLOOKUP(Q4654,'Riders Names'!A$2:B$582,2,FALSE),"")</f>
        <v/>
      </c>
      <c r="U4654" s="45" t="str">
        <f>IF(P4654&gt;0,VLOOKUP(Q4654,'Riders Names'!A$2:B$582,1,FALSE),"")</f>
        <v/>
      </c>
      <c r="X4654" s="7" t="str">
        <f>IF('My Races'!$H$2="All",Q4654,CONCATENATE(Q4654,N4654))</f>
        <v>Choose Race</v>
      </c>
    </row>
    <row r="4655" spans="1:24" hidden="1" x14ac:dyDescent="0.2">
      <c r="A4655" s="73" t="str">
        <f t="shared" si="763"/>
        <v/>
      </c>
      <c r="B4655" s="3" t="str">
        <f t="shared" si="761"/>
        <v/>
      </c>
      <c r="E4655" s="14" t="str">
        <f t="shared" si="762"/>
        <v/>
      </c>
      <c r="F4655" s="3">
        <f t="shared" si="769"/>
        <v>8</v>
      </c>
      <c r="G4655" s="3" t="str">
        <f t="shared" si="764"/>
        <v/>
      </c>
      <c r="H4655" s="3">
        <f t="shared" si="770"/>
        <v>0</v>
      </c>
      <c r="I4655" s="3" t="str">
        <f t="shared" si="765"/>
        <v/>
      </c>
      <c r="K4655" s="3">
        <f t="shared" si="766"/>
        <v>61</v>
      </c>
      <c r="L4655" s="3" t="str">
        <f t="shared" si="767"/>
        <v/>
      </c>
      <c r="N4655" s="48" t="s">
        <v>52</v>
      </c>
      <c r="O4655" s="57">
        <f t="shared" si="768"/>
        <v>1</v>
      </c>
      <c r="P4655" s="36"/>
      <c r="Q4655"/>
      <c r="R4655" s="37"/>
      <c r="S4655" s="185"/>
      <c r="T4655" s="62" t="str">
        <f>IF(N4655&lt;&gt;"Choose Race",VLOOKUP(Q4655,'Riders Names'!A$2:B$582,2,FALSE),"")</f>
        <v/>
      </c>
      <c r="U4655" s="45" t="str">
        <f>IF(P4655&gt;0,VLOOKUP(Q4655,'Riders Names'!A$2:B$582,1,FALSE),"")</f>
        <v/>
      </c>
      <c r="X4655" s="7" t="str">
        <f>IF('My Races'!$H$2="All",Q4655,CONCATENATE(Q4655,N4655))</f>
        <v>Choose Race</v>
      </c>
    </row>
    <row r="4656" spans="1:24" hidden="1" x14ac:dyDescent="0.2">
      <c r="A4656" s="73" t="str">
        <f t="shared" si="763"/>
        <v/>
      </c>
      <c r="B4656" s="3" t="str">
        <f t="shared" si="761"/>
        <v/>
      </c>
      <c r="E4656" s="14" t="str">
        <f t="shared" si="762"/>
        <v/>
      </c>
      <c r="F4656" s="3">
        <f t="shared" si="769"/>
        <v>8</v>
      </c>
      <c r="G4656" s="3" t="str">
        <f t="shared" si="764"/>
        <v/>
      </c>
      <c r="H4656" s="3">
        <f t="shared" si="770"/>
        <v>0</v>
      </c>
      <c r="I4656" s="3" t="str">
        <f t="shared" si="765"/>
        <v/>
      </c>
      <c r="K4656" s="3">
        <f t="shared" si="766"/>
        <v>61</v>
      </c>
      <c r="L4656" s="3" t="str">
        <f t="shared" si="767"/>
        <v/>
      </c>
      <c r="N4656" s="48" t="s">
        <v>52</v>
      </c>
      <c r="O4656" s="57">
        <f t="shared" si="768"/>
        <v>1</v>
      </c>
      <c r="P4656" s="36"/>
      <c r="Q4656"/>
      <c r="R4656" s="37"/>
      <c r="S4656" s="185"/>
      <c r="T4656" s="62" t="str">
        <f>IF(N4656&lt;&gt;"Choose Race",VLOOKUP(Q4656,'Riders Names'!A$2:B$582,2,FALSE),"")</f>
        <v/>
      </c>
      <c r="U4656" s="45" t="str">
        <f>IF(P4656&gt;0,VLOOKUP(Q4656,'Riders Names'!A$2:B$582,1,FALSE),"")</f>
        <v/>
      </c>
      <c r="X4656" s="7" t="str">
        <f>IF('My Races'!$H$2="All",Q4656,CONCATENATE(Q4656,N4656))</f>
        <v>Choose Race</v>
      </c>
    </row>
    <row r="4657" spans="1:24" hidden="1" x14ac:dyDescent="0.2">
      <c r="A4657" s="73" t="str">
        <f t="shared" si="763"/>
        <v/>
      </c>
      <c r="B4657" s="3" t="str">
        <f t="shared" si="761"/>
        <v/>
      </c>
      <c r="E4657" s="14" t="str">
        <f t="shared" si="762"/>
        <v/>
      </c>
      <c r="F4657" s="3">
        <f t="shared" si="769"/>
        <v>8</v>
      </c>
      <c r="G4657" s="3" t="str">
        <f t="shared" si="764"/>
        <v/>
      </c>
      <c r="H4657" s="3">
        <f t="shared" si="770"/>
        <v>0</v>
      </c>
      <c r="I4657" s="3" t="str">
        <f t="shared" si="765"/>
        <v/>
      </c>
      <c r="K4657" s="3">
        <f t="shared" si="766"/>
        <v>61</v>
      </c>
      <c r="L4657" s="3" t="str">
        <f t="shared" si="767"/>
        <v/>
      </c>
      <c r="N4657" s="48" t="s">
        <v>52</v>
      </c>
      <c r="O4657" s="57">
        <f t="shared" si="768"/>
        <v>1</v>
      </c>
      <c r="P4657" s="36"/>
      <c r="Q4657"/>
      <c r="R4657" s="37"/>
      <c r="S4657" s="185"/>
      <c r="T4657" s="62" t="str">
        <f>IF(N4657&lt;&gt;"Choose Race",VLOOKUP(Q4657,'Riders Names'!A$2:B$582,2,FALSE),"")</f>
        <v/>
      </c>
      <c r="U4657" s="45" t="str">
        <f>IF(P4657&gt;0,VLOOKUP(Q4657,'Riders Names'!A$2:B$582,1,FALSE),"")</f>
        <v/>
      </c>
      <c r="X4657" s="7" t="str">
        <f>IF('My Races'!$H$2="All",Q4657,CONCATENATE(Q4657,N4657))</f>
        <v>Choose Race</v>
      </c>
    </row>
    <row r="4658" spans="1:24" hidden="1" x14ac:dyDescent="0.2">
      <c r="A4658" s="73" t="str">
        <f t="shared" si="763"/>
        <v/>
      </c>
      <c r="B4658" s="3" t="str">
        <f t="shared" si="761"/>
        <v/>
      </c>
      <c r="E4658" s="14" t="str">
        <f t="shared" si="762"/>
        <v/>
      </c>
      <c r="F4658" s="3">
        <f t="shared" si="769"/>
        <v>8</v>
      </c>
      <c r="G4658" s="3" t="str">
        <f t="shared" si="764"/>
        <v/>
      </c>
      <c r="H4658" s="3">
        <f t="shared" si="770"/>
        <v>0</v>
      </c>
      <c r="I4658" s="3" t="str">
        <f t="shared" si="765"/>
        <v/>
      </c>
      <c r="K4658" s="3">
        <f t="shared" si="766"/>
        <v>61</v>
      </c>
      <c r="L4658" s="3" t="str">
        <f t="shared" si="767"/>
        <v/>
      </c>
      <c r="N4658" s="48" t="s">
        <v>52</v>
      </c>
      <c r="O4658" s="57">
        <f t="shared" si="768"/>
        <v>1</v>
      </c>
      <c r="P4658" s="36"/>
      <c r="Q4658"/>
      <c r="R4658" s="37"/>
      <c r="S4658" s="185"/>
      <c r="T4658" s="62" t="str">
        <f>IF(N4658&lt;&gt;"Choose Race",VLOOKUP(Q4658,'Riders Names'!A$2:B$582,2,FALSE),"")</f>
        <v/>
      </c>
      <c r="U4658" s="45" t="str">
        <f>IF(P4658&gt;0,VLOOKUP(Q4658,'Riders Names'!A$2:B$582,1,FALSE),"")</f>
        <v/>
      </c>
      <c r="X4658" s="7" t="str">
        <f>IF('My Races'!$H$2="All",Q4658,CONCATENATE(Q4658,N4658))</f>
        <v>Choose Race</v>
      </c>
    </row>
    <row r="4659" spans="1:24" hidden="1" x14ac:dyDescent="0.2">
      <c r="A4659" s="73" t="str">
        <f t="shared" si="763"/>
        <v/>
      </c>
      <c r="B4659" s="3" t="str">
        <f t="shared" si="761"/>
        <v/>
      </c>
      <c r="E4659" s="14" t="str">
        <f t="shared" si="762"/>
        <v/>
      </c>
      <c r="F4659" s="3">
        <f t="shared" si="769"/>
        <v>8</v>
      </c>
      <c r="G4659" s="3" t="str">
        <f t="shared" si="764"/>
        <v/>
      </c>
      <c r="H4659" s="3">
        <f t="shared" si="770"/>
        <v>0</v>
      </c>
      <c r="I4659" s="3" t="str">
        <f t="shared" si="765"/>
        <v/>
      </c>
      <c r="K4659" s="3">
        <f t="shared" si="766"/>
        <v>61</v>
      </c>
      <c r="L4659" s="3" t="str">
        <f t="shared" si="767"/>
        <v/>
      </c>
      <c r="N4659" s="48" t="s">
        <v>52</v>
      </c>
      <c r="O4659" s="57">
        <f t="shared" si="768"/>
        <v>1</v>
      </c>
      <c r="P4659" s="36"/>
      <c r="Q4659"/>
      <c r="R4659" s="37"/>
      <c r="S4659" s="185"/>
      <c r="T4659" s="62" t="str">
        <f>IF(N4659&lt;&gt;"Choose Race",VLOOKUP(Q4659,'Riders Names'!A$2:B$582,2,FALSE),"")</f>
        <v/>
      </c>
      <c r="U4659" s="45" t="str">
        <f>IF(P4659&gt;0,VLOOKUP(Q4659,'Riders Names'!A$2:B$582,1,FALSE),"")</f>
        <v/>
      </c>
      <c r="X4659" s="7" t="str">
        <f>IF('My Races'!$H$2="All",Q4659,CONCATENATE(Q4659,N4659))</f>
        <v>Choose Race</v>
      </c>
    </row>
    <row r="4660" spans="1:24" hidden="1" x14ac:dyDescent="0.2">
      <c r="A4660" s="73" t="str">
        <f t="shared" si="763"/>
        <v/>
      </c>
      <c r="B4660" s="3" t="str">
        <f t="shared" si="761"/>
        <v/>
      </c>
      <c r="E4660" s="14" t="str">
        <f t="shared" si="762"/>
        <v/>
      </c>
      <c r="F4660" s="3">
        <f t="shared" si="769"/>
        <v>8</v>
      </c>
      <c r="G4660" s="3" t="str">
        <f t="shared" si="764"/>
        <v/>
      </c>
      <c r="H4660" s="3">
        <f t="shared" si="770"/>
        <v>0</v>
      </c>
      <c r="I4660" s="3" t="str">
        <f t="shared" si="765"/>
        <v/>
      </c>
      <c r="K4660" s="3">
        <f t="shared" si="766"/>
        <v>61</v>
      </c>
      <c r="L4660" s="3" t="str">
        <f t="shared" si="767"/>
        <v/>
      </c>
      <c r="N4660" s="48" t="s">
        <v>52</v>
      </c>
      <c r="O4660" s="57">
        <f t="shared" si="768"/>
        <v>1</v>
      </c>
      <c r="P4660" s="36"/>
      <c r="Q4660"/>
      <c r="R4660" s="37"/>
      <c r="S4660" s="185"/>
      <c r="T4660" s="62" t="str">
        <f>IF(N4660&lt;&gt;"Choose Race",VLOOKUP(Q4660,'Riders Names'!A$2:B$582,2,FALSE),"")</f>
        <v/>
      </c>
      <c r="U4660" s="45" t="str">
        <f>IF(P4660&gt;0,VLOOKUP(Q4660,'Riders Names'!A$2:B$582,1,FALSE),"")</f>
        <v/>
      </c>
      <c r="X4660" s="7" t="str">
        <f>IF('My Races'!$H$2="All",Q4660,CONCATENATE(Q4660,N4660))</f>
        <v>Choose Race</v>
      </c>
    </row>
    <row r="4661" spans="1:24" hidden="1" x14ac:dyDescent="0.2">
      <c r="A4661" s="73" t="str">
        <f t="shared" si="763"/>
        <v/>
      </c>
      <c r="B4661" s="3" t="str">
        <f t="shared" si="761"/>
        <v/>
      </c>
      <c r="E4661" s="14" t="str">
        <f t="shared" si="762"/>
        <v/>
      </c>
      <c r="F4661" s="3">
        <f t="shared" si="769"/>
        <v>8</v>
      </c>
      <c r="G4661" s="3" t="str">
        <f t="shared" si="764"/>
        <v/>
      </c>
      <c r="H4661" s="3">
        <f t="shared" si="770"/>
        <v>0</v>
      </c>
      <c r="I4661" s="3" t="str">
        <f t="shared" si="765"/>
        <v/>
      </c>
      <c r="K4661" s="3">
        <f t="shared" si="766"/>
        <v>61</v>
      </c>
      <c r="L4661" s="3" t="str">
        <f t="shared" si="767"/>
        <v/>
      </c>
      <c r="N4661" s="48" t="s">
        <v>52</v>
      </c>
      <c r="O4661" s="57">
        <f t="shared" si="768"/>
        <v>1</v>
      </c>
      <c r="P4661" s="36"/>
      <c r="Q4661"/>
      <c r="R4661" s="37"/>
      <c r="S4661" s="185"/>
      <c r="T4661" s="62" t="str">
        <f>IF(N4661&lt;&gt;"Choose Race",VLOOKUP(Q4661,'Riders Names'!A$2:B$582,2,FALSE),"")</f>
        <v/>
      </c>
      <c r="U4661" s="45" t="str">
        <f>IF(P4661&gt;0,VLOOKUP(Q4661,'Riders Names'!A$2:B$582,1,FALSE),"")</f>
        <v/>
      </c>
      <c r="X4661" s="7" t="str">
        <f>IF('My Races'!$H$2="All",Q4661,CONCATENATE(Q4661,N4661))</f>
        <v>Choose Race</v>
      </c>
    </row>
    <row r="4662" spans="1:24" hidden="1" x14ac:dyDescent="0.2">
      <c r="A4662" s="73" t="str">
        <f t="shared" si="763"/>
        <v/>
      </c>
      <c r="B4662" s="3" t="str">
        <f t="shared" si="761"/>
        <v/>
      </c>
      <c r="E4662" s="14" t="str">
        <f t="shared" si="762"/>
        <v/>
      </c>
      <c r="F4662" s="3">
        <f t="shared" si="769"/>
        <v>8</v>
      </c>
      <c r="G4662" s="3" t="str">
        <f t="shared" si="764"/>
        <v/>
      </c>
      <c r="H4662" s="3">
        <f t="shared" si="770"/>
        <v>0</v>
      </c>
      <c r="I4662" s="3" t="str">
        <f t="shared" si="765"/>
        <v/>
      </c>
      <c r="K4662" s="3">
        <f t="shared" si="766"/>
        <v>61</v>
      </c>
      <c r="L4662" s="3" t="str">
        <f t="shared" si="767"/>
        <v/>
      </c>
      <c r="N4662" s="48" t="s">
        <v>52</v>
      </c>
      <c r="O4662" s="57">
        <f t="shared" si="768"/>
        <v>1</v>
      </c>
      <c r="P4662" s="36"/>
      <c r="Q4662"/>
      <c r="R4662" s="37"/>
      <c r="S4662" s="185"/>
      <c r="T4662" s="62" t="str">
        <f>IF(N4662&lt;&gt;"Choose Race",VLOOKUP(Q4662,'Riders Names'!A$2:B$582,2,FALSE),"")</f>
        <v/>
      </c>
      <c r="U4662" s="45" t="str">
        <f>IF(P4662&gt;0,VLOOKUP(Q4662,'Riders Names'!A$2:B$582,1,FALSE),"")</f>
        <v/>
      </c>
      <c r="X4662" s="7" t="str">
        <f>IF('My Races'!$H$2="All",Q4662,CONCATENATE(Q4662,N4662))</f>
        <v>Choose Race</v>
      </c>
    </row>
    <row r="4663" spans="1:24" hidden="1" x14ac:dyDescent="0.2">
      <c r="A4663" s="73" t="str">
        <f t="shared" si="763"/>
        <v/>
      </c>
      <c r="B4663" s="3" t="str">
        <f t="shared" si="761"/>
        <v/>
      </c>
      <c r="E4663" s="14" t="str">
        <f t="shared" si="762"/>
        <v/>
      </c>
      <c r="F4663" s="3">
        <f t="shared" si="769"/>
        <v>8</v>
      </c>
      <c r="G4663" s="3" t="str">
        <f t="shared" si="764"/>
        <v/>
      </c>
      <c r="H4663" s="3">
        <f t="shared" si="770"/>
        <v>0</v>
      </c>
      <c r="I4663" s="3" t="str">
        <f t="shared" si="765"/>
        <v/>
      </c>
      <c r="K4663" s="3">
        <f t="shared" si="766"/>
        <v>61</v>
      </c>
      <c r="L4663" s="3" t="str">
        <f t="shared" si="767"/>
        <v/>
      </c>
      <c r="N4663" s="48" t="s">
        <v>52</v>
      </c>
      <c r="O4663" s="57">
        <f t="shared" si="768"/>
        <v>1</v>
      </c>
      <c r="P4663" s="36"/>
      <c r="Q4663"/>
      <c r="R4663" s="37"/>
      <c r="S4663" s="185"/>
      <c r="T4663" s="62" t="str">
        <f>IF(N4663&lt;&gt;"Choose Race",VLOOKUP(Q4663,'Riders Names'!A$2:B$582,2,FALSE),"")</f>
        <v/>
      </c>
      <c r="U4663" s="45" t="str">
        <f>IF(P4663&gt;0,VLOOKUP(Q4663,'Riders Names'!A$2:B$582,1,FALSE),"")</f>
        <v/>
      </c>
      <c r="X4663" s="7" t="str">
        <f>IF('My Races'!$H$2="All",Q4663,CONCATENATE(Q4663,N4663))</f>
        <v>Choose Race</v>
      </c>
    </row>
    <row r="4664" spans="1:24" hidden="1" x14ac:dyDescent="0.2">
      <c r="A4664" s="73" t="str">
        <f t="shared" si="763"/>
        <v/>
      </c>
      <c r="B4664" s="3" t="str">
        <f t="shared" si="761"/>
        <v/>
      </c>
      <c r="E4664" s="14" t="str">
        <f t="shared" si="762"/>
        <v/>
      </c>
      <c r="F4664" s="3">
        <f t="shared" si="769"/>
        <v>8</v>
      </c>
      <c r="G4664" s="3" t="str">
        <f t="shared" si="764"/>
        <v/>
      </c>
      <c r="H4664" s="3">
        <f t="shared" si="770"/>
        <v>0</v>
      </c>
      <c r="I4664" s="3" t="str">
        <f t="shared" si="765"/>
        <v/>
      </c>
      <c r="K4664" s="3">
        <f t="shared" si="766"/>
        <v>61</v>
      </c>
      <c r="L4664" s="3" t="str">
        <f t="shared" si="767"/>
        <v/>
      </c>
      <c r="N4664" s="48" t="s">
        <v>52</v>
      </c>
      <c r="O4664" s="57">
        <f t="shared" si="768"/>
        <v>1</v>
      </c>
      <c r="P4664" s="36"/>
      <c r="Q4664"/>
      <c r="R4664" s="37"/>
      <c r="S4664" s="185"/>
      <c r="T4664" s="62" t="str">
        <f>IF(N4664&lt;&gt;"Choose Race",VLOOKUP(Q4664,'Riders Names'!A$2:B$582,2,FALSE),"")</f>
        <v/>
      </c>
      <c r="U4664" s="45" t="str">
        <f>IF(P4664&gt;0,VLOOKUP(Q4664,'Riders Names'!A$2:B$582,1,FALSE),"")</f>
        <v/>
      </c>
      <c r="X4664" s="7" t="str">
        <f>IF('My Races'!$H$2="All",Q4664,CONCATENATE(Q4664,N4664))</f>
        <v>Choose Race</v>
      </c>
    </row>
    <row r="4665" spans="1:24" hidden="1" x14ac:dyDescent="0.2">
      <c r="A4665" s="73" t="str">
        <f t="shared" si="763"/>
        <v/>
      </c>
      <c r="B4665" s="3" t="str">
        <f t="shared" si="761"/>
        <v/>
      </c>
      <c r="E4665" s="14" t="str">
        <f t="shared" si="762"/>
        <v/>
      </c>
      <c r="F4665" s="3">
        <f t="shared" si="769"/>
        <v>8</v>
      </c>
      <c r="G4665" s="3" t="str">
        <f t="shared" si="764"/>
        <v/>
      </c>
      <c r="H4665" s="3">
        <f t="shared" si="770"/>
        <v>0</v>
      </c>
      <c r="I4665" s="3" t="str">
        <f t="shared" si="765"/>
        <v/>
      </c>
      <c r="K4665" s="3">
        <f t="shared" si="766"/>
        <v>61</v>
      </c>
      <c r="L4665" s="3" t="str">
        <f t="shared" si="767"/>
        <v/>
      </c>
      <c r="N4665" s="48" t="s">
        <v>52</v>
      </c>
      <c r="O4665" s="57">
        <f t="shared" si="768"/>
        <v>1</v>
      </c>
      <c r="P4665" s="36"/>
      <c r="Q4665"/>
      <c r="R4665" s="37"/>
      <c r="S4665" s="185"/>
      <c r="T4665" s="62" t="str">
        <f>IF(N4665&lt;&gt;"Choose Race",VLOOKUP(Q4665,'Riders Names'!A$2:B$582,2,FALSE),"")</f>
        <v/>
      </c>
      <c r="U4665" s="45" t="str">
        <f>IF(P4665&gt;0,VLOOKUP(Q4665,'Riders Names'!A$2:B$582,1,FALSE),"")</f>
        <v/>
      </c>
      <c r="X4665" s="7" t="str">
        <f>IF('My Races'!$H$2="All",Q4665,CONCATENATE(Q4665,N4665))</f>
        <v>Choose Race</v>
      </c>
    </row>
    <row r="4666" spans="1:24" hidden="1" x14ac:dyDescent="0.2">
      <c r="A4666" s="73" t="str">
        <f t="shared" si="763"/>
        <v/>
      </c>
      <c r="B4666" s="3" t="str">
        <f t="shared" si="761"/>
        <v/>
      </c>
      <c r="E4666" s="14" t="str">
        <f t="shared" si="762"/>
        <v/>
      </c>
      <c r="F4666" s="3">
        <f t="shared" si="769"/>
        <v>8</v>
      </c>
      <c r="G4666" s="3" t="str">
        <f t="shared" si="764"/>
        <v/>
      </c>
      <c r="H4666" s="3">
        <f t="shared" si="770"/>
        <v>0</v>
      </c>
      <c r="I4666" s="3" t="str">
        <f t="shared" si="765"/>
        <v/>
      </c>
      <c r="K4666" s="3">
        <f t="shared" si="766"/>
        <v>61</v>
      </c>
      <c r="L4666" s="3" t="str">
        <f t="shared" si="767"/>
        <v/>
      </c>
      <c r="N4666" s="48" t="s">
        <v>52</v>
      </c>
      <c r="O4666" s="57">
        <f t="shared" si="768"/>
        <v>1</v>
      </c>
      <c r="P4666" s="36"/>
      <c r="Q4666"/>
      <c r="R4666" s="37"/>
      <c r="S4666" s="185"/>
      <c r="T4666" s="62" t="str">
        <f>IF(N4666&lt;&gt;"Choose Race",VLOOKUP(Q4666,'Riders Names'!A$2:B$582,2,FALSE),"")</f>
        <v/>
      </c>
      <c r="U4666" s="45" t="str">
        <f>IF(P4666&gt;0,VLOOKUP(Q4666,'Riders Names'!A$2:B$582,1,FALSE),"")</f>
        <v/>
      </c>
      <c r="X4666" s="7" t="str">
        <f>IF('My Races'!$H$2="All",Q4666,CONCATENATE(Q4666,N4666))</f>
        <v>Choose Race</v>
      </c>
    </row>
    <row r="4667" spans="1:24" hidden="1" x14ac:dyDescent="0.2">
      <c r="A4667" s="73" t="str">
        <f t="shared" si="763"/>
        <v/>
      </c>
      <c r="B4667" s="3" t="str">
        <f t="shared" si="761"/>
        <v/>
      </c>
      <c r="E4667" s="14" t="str">
        <f t="shared" si="762"/>
        <v/>
      </c>
      <c r="F4667" s="3">
        <f t="shared" si="769"/>
        <v>8</v>
      </c>
      <c r="G4667" s="3" t="str">
        <f t="shared" si="764"/>
        <v/>
      </c>
      <c r="H4667" s="3">
        <f t="shared" si="770"/>
        <v>0</v>
      </c>
      <c r="I4667" s="3" t="str">
        <f t="shared" si="765"/>
        <v/>
      </c>
      <c r="K4667" s="3">
        <f t="shared" si="766"/>
        <v>61</v>
      </c>
      <c r="L4667" s="3" t="str">
        <f t="shared" si="767"/>
        <v/>
      </c>
      <c r="N4667" s="48" t="s">
        <v>52</v>
      </c>
      <c r="O4667" s="57">
        <f t="shared" si="768"/>
        <v>1</v>
      </c>
      <c r="P4667" s="36"/>
      <c r="Q4667"/>
      <c r="R4667" s="37"/>
      <c r="S4667" s="185"/>
      <c r="T4667" s="62" t="str">
        <f>IF(N4667&lt;&gt;"Choose Race",VLOOKUP(Q4667,'Riders Names'!A$2:B$582,2,FALSE),"")</f>
        <v/>
      </c>
      <c r="U4667" s="45" t="str">
        <f>IF(P4667&gt;0,VLOOKUP(Q4667,'Riders Names'!A$2:B$582,1,FALSE),"")</f>
        <v/>
      </c>
      <c r="X4667" s="7" t="str">
        <f>IF('My Races'!$H$2="All",Q4667,CONCATENATE(Q4667,N4667))</f>
        <v>Choose Race</v>
      </c>
    </row>
    <row r="4668" spans="1:24" hidden="1" x14ac:dyDescent="0.2">
      <c r="A4668" s="73" t="str">
        <f t="shared" si="763"/>
        <v/>
      </c>
      <c r="B4668" s="3" t="str">
        <f t="shared" si="761"/>
        <v/>
      </c>
      <c r="E4668" s="14" t="str">
        <f t="shared" si="762"/>
        <v/>
      </c>
      <c r="F4668" s="3">
        <f t="shared" si="769"/>
        <v>8</v>
      </c>
      <c r="G4668" s="3" t="str">
        <f t="shared" si="764"/>
        <v/>
      </c>
      <c r="H4668" s="3">
        <f t="shared" si="770"/>
        <v>0</v>
      </c>
      <c r="I4668" s="3" t="str">
        <f t="shared" si="765"/>
        <v/>
      </c>
      <c r="K4668" s="3">
        <f t="shared" si="766"/>
        <v>61</v>
      </c>
      <c r="L4668" s="3" t="str">
        <f t="shared" si="767"/>
        <v/>
      </c>
      <c r="N4668" s="48" t="s">
        <v>52</v>
      </c>
      <c r="O4668" s="57">
        <f t="shared" si="768"/>
        <v>1</v>
      </c>
      <c r="P4668" s="36"/>
      <c r="Q4668"/>
      <c r="R4668" s="37"/>
      <c r="S4668" s="185"/>
      <c r="T4668" s="62" t="str">
        <f>IF(N4668&lt;&gt;"Choose Race",VLOOKUP(Q4668,'Riders Names'!A$2:B$582,2,FALSE),"")</f>
        <v/>
      </c>
      <c r="U4668" s="45" t="str">
        <f>IF(P4668&gt;0,VLOOKUP(Q4668,'Riders Names'!A$2:B$582,1,FALSE),"")</f>
        <v/>
      </c>
      <c r="X4668" s="7" t="str">
        <f>IF('My Races'!$H$2="All",Q4668,CONCATENATE(Q4668,N4668))</f>
        <v>Choose Race</v>
      </c>
    </row>
    <row r="4669" spans="1:24" hidden="1" x14ac:dyDescent="0.2">
      <c r="A4669" s="73" t="str">
        <f t="shared" si="763"/>
        <v/>
      </c>
      <c r="B4669" s="3" t="str">
        <f t="shared" si="761"/>
        <v/>
      </c>
      <c r="E4669" s="14" t="str">
        <f t="shared" si="762"/>
        <v/>
      </c>
      <c r="F4669" s="3">
        <f t="shared" si="769"/>
        <v>8</v>
      </c>
      <c r="G4669" s="3" t="str">
        <f t="shared" si="764"/>
        <v/>
      </c>
      <c r="H4669" s="3">
        <f t="shared" si="770"/>
        <v>0</v>
      </c>
      <c r="I4669" s="3" t="str">
        <f t="shared" si="765"/>
        <v/>
      </c>
      <c r="K4669" s="3">
        <f t="shared" si="766"/>
        <v>61</v>
      </c>
      <c r="L4669" s="3" t="str">
        <f t="shared" si="767"/>
        <v/>
      </c>
      <c r="N4669" s="48" t="s">
        <v>52</v>
      </c>
      <c r="O4669" s="57">
        <f t="shared" si="768"/>
        <v>1</v>
      </c>
      <c r="P4669" s="36"/>
      <c r="Q4669"/>
      <c r="R4669" s="37"/>
      <c r="S4669" s="185"/>
      <c r="T4669" s="62" t="str">
        <f>IF(N4669&lt;&gt;"Choose Race",VLOOKUP(Q4669,'Riders Names'!A$2:B$582,2,FALSE),"")</f>
        <v/>
      </c>
      <c r="U4669" s="45" t="str">
        <f>IF(P4669&gt;0,VLOOKUP(Q4669,'Riders Names'!A$2:B$582,1,FALSE),"")</f>
        <v/>
      </c>
      <c r="X4669" s="7" t="str">
        <f>IF('My Races'!$H$2="All",Q4669,CONCATENATE(Q4669,N4669))</f>
        <v>Choose Race</v>
      </c>
    </row>
    <row r="4670" spans="1:24" hidden="1" x14ac:dyDescent="0.2">
      <c r="A4670" s="73" t="str">
        <f t="shared" si="763"/>
        <v/>
      </c>
      <c r="B4670" s="3" t="str">
        <f t="shared" si="761"/>
        <v/>
      </c>
      <c r="E4670" s="14" t="str">
        <f t="shared" si="762"/>
        <v/>
      </c>
      <c r="F4670" s="3">
        <f t="shared" si="769"/>
        <v>8</v>
      </c>
      <c r="G4670" s="3" t="str">
        <f t="shared" si="764"/>
        <v/>
      </c>
      <c r="H4670" s="3">
        <f t="shared" si="770"/>
        <v>0</v>
      </c>
      <c r="I4670" s="3" t="str">
        <f t="shared" si="765"/>
        <v/>
      </c>
      <c r="K4670" s="3">
        <f t="shared" si="766"/>
        <v>61</v>
      </c>
      <c r="L4670" s="3" t="str">
        <f t="shared" si="767"/>
        <v/>
      </c>
      <c r="N4670" s="48" t="s">
        <v>52</v>
      </c>
      <c r="O4670" s="57">
        <f t="shared" si="768"/>
        <v>1</v>
      </c>
      <c r="P4670" s="36"/>
      <c r="Q4670"/>
      <c r="R4670" s="37"/>
      <c r="S4670" s="185"/>
      <c r="T4670" s="62" t="str">
        <f>IF(N4670&lt;&gt;"Choose Race",VLOOKUP(Q4670,'Riders Names'!A$2:B$582,2,FALSE),"")</f>
        <v/>
      </c>
      <c r="U4670" s="45" t="str">
        <f>IF(P4670&gt;0,VLOOKUP(Q4670,'Riders Names'!A$2:B$582,1,FALSE),"")</f>
        <v/>
      </c>
      <c r="X4670" s="7" t="str">
        <f>IF('My Races'!$H$2="All",Q4670,CONCATENATE(Q4670,N4670))</f>
        <v>Choose Race</v>
      </c>
    </row>
    <row r="4671" spans="1:24" hidden="1" x14ac:dyDescent="0.2">
      <c r="A4671" s="73" t="str">
        <f t="shared" si="763"/>
        <v/>
      </c>
      <c r="B4671" s="3" t="str">
        <f t="shared" si="761"/>
        <v/>
      </c>
      <c r="E4671" s="14" t="str">
        <f t="shared" si="762"/>
        <v/>
      </c>
      <c r="F4671" s="3">
        <f t="shared" si="769"/>
        <v>8</v>
      </c>
      <c r="G4671" s="3" t="str">
        <f t="shared" si="764"/>
        <v/>
      </c>
      <c r="H4671" s="3">
        <f t="shared" si="770"/>
        <v>0</v>
      </c>
      <c r="I4671" s="3" t="str">
        <f t="shared" si="765"/>
        <v/>
      </c>
      <c r="K4671" s="3">
        <f t="shared" si="766"/>
        <v>61</v>
      </c>
      <c r="L4671" s="3" t="str">
        <f t="shared" si="767"/>
        <v/>
      </c>
      <c r="N4671" s="48" t="s">
        <v>52</v>
      </c>
      <c r="O4671" s="57">
        <f t="shared" si="768"/>
        <v>1</v>
      </c>
      <c r="P4671" s="36"/>
      <c r="Q4671"/>
      <c r="R4671" s="37"/>
      <c r="S4671" s="185"/>
      <c r="T4671" s="62" t="str">
        <f>IF(N4671&lt;&gt;"Choose Race",VLOOKUP(Q4671,'Riders Names'!A$2:B$582,2,FALSE),"")</f>
        <v/>
      </c>
      <c r="U4671" s="45" t="str">
        <f>IF(P4671&gt;0,VLOOKUP(Q4671,'Riders Names'!A$2:B$582,1,FALSE),"")</f>
        <v/>
      </c>
      <c r="X4671" s="7" t="str">
        <f>IF('My Races'!$H$2="All",Q4671,CONCATENATE(Q4671,N4671))</f>
        <v>Choose Race</v>
      </c>
    </row>
    <row r="4672" spans="1:24" hidden="1" x14ac:dyDescent="0.2">
      <c r="A4672" s="73" t="str">
        <f t="shared" si="763"/>
        <v/>
      </c>
      <c r="B4672" s="3" t="str">
        <f t="shared" si="761"/>
        <v/>
      </c>
      <c r="E4672" s="14" t="str">
        <f t="shared" si="762"/>
        <v/>
      </c>
      <c r="F4672" s="3">
        <f t="shared" si="769"/>
        <v>8</v>
      </c>
      <c r="G4672" s="3" t="str">
        <f t="shared" si="764"/>
        <v/>
      </c>
      <c r="H4672" s="3">
        <f t="shared" si="770"/>
        <v>0</v>
      </c>
      <c r="I4672" s="3" t="str">
        <f t="shared" si="765"/>
        <v/>
      </c>
      <c r="K4672" s="3">
        <f t="shared" si="766"/>
        <v>61</v>
      </c>
      <c r="L4672" s="3" t="str">
        <f t="shared" si="767"/>
        <v/>
      </c>
      <c r="N4672" s="48" t="s">
        <v>52</v>
      </c>
      <c r="O4672" s="57">
        <f t="shared" si="768"/>
        <v>1</v>
      </c>
      <c r="P4672" s="36"/>
      <c r="Q4672"/>
      <c r="R4672" s="37"/>
      <c r="S4672" s="185"/>
      <c r="T4672" s="62" t="str">
        <f>IF(N4672&lt;&gt;"Choose Race",VLOOKUP(Q4672,'Riders Names'!A$2:B$582,2,FALSE),"")</f>
        <v/>
      </c>
      <c r="U4672" s="45" t="str">
        <f>IF(P4672&gt;0,VLOOKUP(Q4672,'Riders Names'!A$2:B$582,1,FALSE),"")</f>
        <v/>
      </c>
      <c r="X4672" s="7" t="str">
        <f>IF('My Races'!$H$2="All",Q4672,CONCATENATE(Q4672,N4672))</f>
        <v>Choose Race</v>
      </c>
    </row>
    <row r="4673" spans="1:24" hidden="1" x14ac:dyDescent="0.2">
      <c r="A4673" s="73" t="str">
        <f t="shared" si="763"/>
        <v/>
      </c>
      <c r="B4673" s="3" t="str">
        <f t="shared" si="761"/>
        <v/>
      </c>
      <c r="E4673" s="14" t="str">
        <f t="shared" si="762"/>
        <v/>
      </c>
      <c r="F4673" s="3">
        <f t="shared" si="769"/>
        <v>8</v>
      </c>
      <c r="G4673" s="3" t="str">
        <f t="shared" si="764"/>
        <v/>
      </c>
      <c r="H4673" s="3">
        <f t="shared" si="770"/>
        <v>0</v>
      </c>
      <c r="I4673" s="3" t="str">
        <f t="shared" si="765"/>
        <v/>
      </c>
      <c r="K4673" s="3">
        <f t="shared" si="766"/>
        <v>61</v>
      </c>
      <c r="L4673" s="3" t="str">
        <f t="shared" si="767"/>
        <v/>
      </c>
      <c r="N4673" s="48" t="s">
        <v>52</v>
      </c>
      <c r="O4673" s="57">
        <f t="shared" si="768"/>
        <v>1</v>
      </c>
      <c r="P4673" s="36"/>
      <c r="Q4673"/>
      <c r="R4673" s="37"/>
      <c r="S4673" s="185"/>
      <c r="T4673" s="62" t="str">
        <f>IF(N4673&lt;&gt;"Choose Race",VLOOKUP(Q4673,'Riders Names'!A$2:B$582,2,FALSE),"")</f>
        <v/>
      </c>
      <c r="U4673" s="45" t="str">
        <f>IF(P4673&gt;0,VLOOKUP(Q4673,'Riders Names'!A$2:B$582,1,FALSE),"")</f>
        <v/>
      </c>
      <c r="X4673" s="7" t="str">
        <f>IF('My Races'!$H$2="All",Q4673,CONCATENATE(Q4673,N4673))</f>
        <v>Choose Race</v>
      </c>
    </row>
    <row r="4674" spans="1:24" hidden="1" x14ac:dyDescent="0.2">
      <c r="A4674" s="73" t="str">
        <f t="shared" si="763"/>
        <v/>
      </c>
      <c r="B4674" s="3" t="str">
        <f t="shared" si="761"/>
        <v/>
      </c>
      <c r="E4674" s="14" t="str">
        <f t="shared" si="762"/>
        <v/>
      </c>
      <c r="F4674" s="3">
        <f t="shared" si="769"/>
        <v>8</v>
      </c>
      <c r="G4674" s="3" t="str">
        <f t="shared" si="764"/>
        <v/>
      </c>
      <c r="H4674" s="3">
        <f t="shared" si="770"/>
        <v>0</v>
      </c>
      <c r="I4674" s="3" t="str">
        <f t="shared" si="765"/>
        <v/>
      </c>
      <c r="K4674" s="3">
        <f t="shared" si="766"/>
        <v>61</v>
      </c>
      <c r="L4674" s="3" t="str">
        <f t="shared" si="767"/>
        <v/>
      </c>
      <c r="N4674" s="48" t="s">
        <v>52</v>
      </c>
      <c r="O4674" s="57">
        <f t="shared" si="768"/>
        <v>1</v>
      </c>
      <c r="P4674" s="36"/>
      <c r="Q4674"/>
      <c r="R4674" s="37"/>
      <c r="S4674" s="185"/>
      <c r="T4674" s="62" t="str">
        <f>IF(N4674&lt;&gt;"Choose Race",VLOOKUP(Q4674,'Riders Names'!A$2:B$582,2,FALSE),"")</f>
        <v/>
      </c>
      <c r="U4674" s="45" t="str">
        <f>IF(P4674&gt;0,VLOOKUP(Q4674,'Riders Names'!A$2:B$582,1,FALSE),"")</f>
        <v/>
      </c>
      <c r="X4674" s="7" t="str">
        <f>IF('My Races'!$H$2="All",Q4674,CONCATENATE(Q4674,N4674))</f>
        <v>Choose Race</v>
      </c>
    </row>
    <row r="4675" spans="1:24" hidden="1" x14ac:dyDescent="0.2">
      <c r="A4675" s="73" t="str">
        <f t="shared" si="763"/>
        <v/>
      </c>
      <c r="B4675" s="3" t="str">
        <f t="shared" ref="B4675:B4738" si="771">IF(N4675=$AA$11,RANK(A4675,A$3:A$5000,1),"")</f>
        <v/>
      </c>
      <c r="E4675" s="14" t="str">
        <f t="shared" ref="E4675:E4738" si="772">IF(N4675=$AA$11,P4675,"")</f>
        <v/>
      </c>
      <c r="F4675" s="3">
        <f t="shared" si="769"/>
        <v>8</v>
      </c>
      <c r="G4675" s="3" t="str">
        <f t="shared" si="764"/>
        <v/>
      </c>
      <c r="H4675" s="3">
        <f t="shared" si="770"/>
        <v>0</v>
      </c>
      <c r="I4675" s="3" t="str">
        <f t="shared" si="765"/>
        <v/>
      </c>
      <c r="K4675" s="3">
        <f t="shared" si="766"/>
        <v>61</v>
      </c>
      <c r="L4675" s="3" t="str">
        <f t="shared" si="767"/>
        <v/>
      </c>
      <c r="N4675" s="48" t="s">
        <v>52</v>
      </c>
      <c r="O4675" s="57">
        <f t="shared" si="768"/>
        <v>1</v>
      </c>
      <c r="P4675" s="36"/>
      <c r="Q4675"/>
      <c r="R4675" s="37"/>
      <c r="S4675" s="185"/>
      <c r="T4675" s="62" t="str">
        <f>IF(N4675&lt;&gt;"Choose Race",VLOOKUP(Q4675,'Riders Names'!A$2:B$582,2,FALSE),"")</f>
        <v/>
      </c>
      <c r="U4675" s="45" t="str">
        <f>IF(P4675&gt;0,VLOOKUP(Q4675,'Riders Names'!A$2:B$582,1,FALSE),"")</f>
        <v/>
      </c>
      <c r="X4675" s="7" t="str">
        <f>IF('My Races'!$H$2="All",Q4675,CONCATENATE(Q4675,N4675))</f>
        <v>Choose Race</v>
      </c>
    </row>
    <row r="4676" spans="1:24" hidden="1" x14ac:dyDescent="0.2">
      <c r="A4676" s="73" t="str">
        <f t="shared" ref="A4676:A4739" si="773">IF(AND(N4676=$AA$11,$AA$7="All"),R4676,IF(AND(N4676=$AA$11,$AA$7=T4676),R4676,""))</f>
        <v/>
      </c>
      <c r="B4676" s="3" t="str">
        <f t="shared" si="771"/>
        <v/>
      </c>
      <c r="E4676" s="14" t="str">
        <f t="shared" si="772"/>
        <v/>
      </c>
      <c r="F4676" s="3">
        <f t="shared" si="769"/>
        <v>8</v>
      </c>
      <c r="G4676" s="3" t="str">
        <f t="shared" ref="G4676:G4739" si="774">IF(F4676&lt;&gt;F4675,F4676,"")</f>
        <v/>
      </c>
      <c r="H4676" s="3">
        <f t="shared" si="770"/>
        <v>0</v>
      </c>
      <c r="I4676" s="3" t="str">
        <f t="shared" ref="I4676:I4739" si="775">IF(H4676&lt;&gt;H4675,CONCATENATE($AA$11,H4676),"")</f>
        <v/>
      </c>
      <c r="K4676" s="3">
        <f t="shared" si="766"/>
        <v>61</v>
      </c>
      <c r="L4676" s="3" t="str">
        <f t="shared" si="767"/>
        <v/>
      </c>
      <c r="N4676" s="48" t="s">
        <v>52</v>
      </c>
      <c r="O4676" s="57">
        <f t="shared" si="768"/>
        <v>1</v>
      </c>
      <c r="P4676" s="36"/>
      <c r="Q4676"/>
      <c r="R4676" s="37"/>
      <c r="S4676" s="185"/>
      <c r="T4676" s="62" t="str">
        <f>IF(N4676&lt;&gt;"Choose Race",VLOOKUP(Q4676,'Riders Names'!A$2:B$582,2,FALSE),"")</f>
        <v/>
      </c>
      <c r="U4676" s="45" t="str">
        <f>IF(P4676&gt;0,VLOOKUP(Q4676,'Riders Names'!A$2:B$582,1,FALSE),"")</f>
        <v/>
      </c>
      <c r="X4676" s="7" t="str">
        <f>IF('My Races'!$H$2="All",Q4676,CONCATENATE(Q4676,N4676))</f>
        <v>Choose Race</v>
      </c>
    </row>
    <row r="4677" spans="1:24" hidden="1" x14ac:dyDescent="0.2">
      <c r="A4677" s="73" t="str">
        <f t="shared" si="773"/>
        <v/>
      </c>
      <c r="B4677" s="3" t="str">
        <f t="shared" si="771"/>
        <v/>
      </c>
      <c r="E4677" s="14" t="str">
        <f t="shared" si="772"/>
        <v/>
      </c>
      <c r="F4677" s="3">
        <f t="shared" si="769"/>
        <v>8</v>
      </c>
      <c r="G4677" s="3" t="str">
        <f t="shared" si="774"/>
        <v/>
      </c>
      <c r="H4677" s="3">
        <f t="shared" si="770"/>
        <v>0</v>
      </c>
      <c r="I4677" s="3" t="str">
        <f t="shared" si="775"/>
        <v/>
      </c>
      <c r="K4677" s="3">
        <f t="shared" si="766"/>
        <v>61</v>
      </c>
      <c r="L4677" s="3" t="str">
        <f t="shared" si="767"/>
        <v/>
      </c>
      <c r="N4677" s="48" t="s">
        <v>52</v>
      </c>
      <c r="O4677" s="57">
        <f t="shared" si="768"/>
        <v>1</v>
      </c>
      <c r="P4677" s="36"/>
      <c r="Q4677"/>
      <c r="R4677" s="37"/>
      <c r="S4677" s="185"/>
      <c r="T4677" s="62" t="str">
        <f>IF(N4677&lt;&gt;"Choose Race",VLOOKUP(Q4677,'Riders Names'!A$2:B$582,2,FALSE),"")</f>
        <v/>
      </c>
      <c r="U4677" s="45" t="str">
        <f>IF(P4677&gt;0,VLOOKUP(Q4677,'Riders Names'!A$2:B$582,1,FALSE),"")</f>
        <v/>
      </c>
      <c r="X4677" s="7" t="str">
        <f>IF('My Races'!$H$2="All",Q4677,CONCATENATE(Q4677,N4677))</f>
        <v>Choose Race</v>
      </c>
    </row>
    <row r="4678" spans="1:24" hidden="1" x14ac:dyDescent="0.2">
      <c r="A4678" s="73" t="str">
        <f t="shared" si="773"/>
        <v/>
      </c>
      <c r="B4678" s="3" t="str">
        <f t="shared" si="771"/>
        <v/>
      </c>
      <c r="E4678" s="14" t="str">
        <f t="shared" si="772"/>
        <v/>
      </c>
      <c r="F4678" s="3">
        <f t="shared" si="769"/>
        <v>8</v>
      </c>
      <c r="G4678" s="3" t="str">
        <f t="shared" si="774"/>
        <v/>
      </c>
      <c r="H4678" s="3">
        <f t="shared" si="770"/>
        <v>0</v>
      </c>
      <c r="I4678" s="3" t="str">
        <f t="shared" si="775"/>
        <v/>
      </c>
      <c r="K4678" s="3">
        <f t="shared" si="766"/>
        <v>61</v>
      </c>
      <c r="L4678" s="3" t="str">
        <f t="shared" si="767"/>
        <v/>
      </c>
      <c r="N4678" s="48" t="s">
        <v>52</v>
      </c>
      <c r="O4678" s="57">
        <f t="shared" si="768"/>
        <v>1</v>
      </c>
      <c r="P4678" s="36"/>
      <c r="Q4678"/>
      <c r="R4678" s="37"/>
      <c r="S4678" s="185"/>
      <c r="T4678" s="62" t="str">
        <f>IF(N4678&lt;&gt;"Choose Race",VLOOKUP(Q4678,'Riders Names'!A$2:B$582,2,FALSE),"")</f>
        <v/>
      </c>
      <c r="U4678" s="45" t="str">
        <f>IF(P4678&gt;0,VLOOKUP(Q4678,'Riders Names'!A$2:B$582,1,FALSE),"")</f>
        <v/>
      </c>
      <c r="X4678" s="7" t="str">
        <f>IF('My Races'!$H$2="All",Q4678,CONCATENATE(Q4678,N4678))</f>
        <v>Choose Race</v>
      </c>
    </row>
    <row r="4679" spans="1:24" hidden="1" x14ac:dyDescent="0.2">
      <c r="A4679" s="73" t="str">
        <f t="shared" si="773"/>
        <v/>
      </c>
      <c r="B4679" s="3" t="str">
        <f t="shared" si="771"/>
        <v/>
      </c>
      <c r="E4679" s="14" t="str">
        <f t="shared" si="772"/>
        <v/>
      </c>
      <c r="F4679" s="3">
        <f t="shared" si="769"/>
        <v>8</v>
      </c>
      <c r="G4679" s="3" t="str">
        <f t="shared" si="774"/>
        <v/>
      </c>
      <c r="H4679" s="3">
        <f t="shared" si="770"/>
        <v>0</v>
      </c>
      <c r="I4679" s="3" t="str">
        <f t="shared" si="775"/>
        <v/>
      </c>
      <c r="K4679" s="3">
        <f t="shared" si="766"/>
        <v>61</v>
      </c>
      <c r="L4679" s="3" t="str">
        <f t="shared" si="767"/>
        <v/>
      </c>
      <c r="N4679" s="48" t="s">
        <v>52</v>
      </c>
      <c r="O4679" s="57">
        <f t="shared" si="768"/>
        <v>1</v>
      </c>
      <c r="P4679" s="36"/>
      <c r="Q4679"/>
      <c r="R4679" s="37"/>
      <c r="S4679" s="185"/>
      <c r="T4679" s="62" t="str">
        <f>IF(N4679&lt;&gt;"Choose Race",VLOOKUP(Q4679,'Riders Names'!A$2:B$582,2,FALSE),"")</f>
        <v/>
      </c>
      <c r="U4679" s="45" t="str">
        <f>IF(P4679&gt;0,VLOOKUP(Q4679,'Riders Names'!A$2:B$582,1,FALSE),"")</f>
        <v/>
      </c>
      <c r="X4679" s="7" t="str">
        <f>IF('My Races'!$H$2="All",Q4679,CONCATENATE(Q4679,N4679))</f>
        <v>Choose Race</v>
      </c>
    </row>
    <row r="4680" spans="1:24" hidden="1" x14ac:dyDescent="0.2">
      <c r="A4680" s="73" t="str">
        <f t="shared" si="773"/>
        <v/>
      </c>
      <c r="B4680" s="3" t="str">
        <f t="shared" si="771"/>
        <v/>
      </c>
      <c r="E4680" s="14" t="str">
        <f t="shared" si="772"/>
        <v/>
      </c>
      <c r="F4680" s="3">
        <f t="shared" si="769"/>
        <v>8</v>
      </c>
      <c r="G4680" s="3" t="str">
        <f t="shared" si="774"/>
        <v/>
      </c>
      <c r="H4680" s="3">
        <f t="shared" si="770"/>
        <v>0</v>
      </c>
      <c r="I4680" s="3" t="str">
        <f t="shared" si="775"/>
        <v/>
      </c>
      <c r="K4680" s="3">
        <f t="shared" si="766"/>
        <v>61</v>
      </c>
      <c r="L4680" s="3" t="str">
        <f t="shared" si="767"/>
        <v/>
      </c>
      <c r="N4680" s="48" t="s">
        <v>52</v>
      </c>
      <c r="O4680" s="57">
        <f t="shared" si="768"/>
        <v>1</v>
      </c>
      <c r="P4680" s="36"/>
      <c r="Q4680"/>
      <c r="R4680" s="37"/>
      <c r="S4680" s="185"/>
      <c r="T4680" s="62" t="str">
        <f>IF(N4680&lt;&gt;"Choose Race",VLOOKUP(Q4680,'Riders Names'!A$2:B$582,2,FALSE),"")</f>
        <v/>
      </c>
      <c r="U4680" s="45" t="str">
        <f>IF(P4680&gt;0,VLOOKUP(Q4680,'Riders Names'!A$2:B$582,1,FALSE),"")</f>
        <v/>
      </c>
      <c r="X4680" s="7" t="str">
        <f>IF('My Races'!$H$2="All",Q4680,CONCATENATE(Q4680,N4680))</f>
        <v>Choose Race</v>
      </c>
    </row>
    <row r="4681" spans="1:24" hidden="1" x14ac:dyDescent="0.2">
      <c r="A4681" s="73" t="str">
        <f t="shared" si="773"/>
        <v/>
      </c>
      <c r="B4681" s="3" t="str">
        <f t="shared" si="771"/>
        <v/>
      </c>
      <c r="E4681" s="14" t="str">
        <f t="shared" si="772"/>
        <v/>
      </c>
      <c r="F4681" s="3">
        <f t="shared" si="769"/>
        <v>8</v>
      </c>
      <c r="G4681" s="3" t="str">
        <f t="shared" si="774"/>
        <v/>
      </c>
      <c r="H4681" s="3">
        <f t="shared" si="770"/>
        <v>0</v>
      </c>
      <c r="I4681" s="3" t="str">
        <f t="shared" si="775"/>
        <v/>
      </c>
      <c r="K4681" s="3">
        <f t="shared" ref="K4681:K4744" si="776">IF(X4681=$AA$6,K4680+1,K4680)</f>
        <v>61</v>
      </c>
      <c r="L4681" s="3" t="str">
        <f t="shared" ref="L4681:L4744" si="777">IF(K4681&lt;&gt;K4680,CONCATENATE($AA$4,K4681),"")</f>
        <v/>
      </c>
      <c r="N4681" s="48" t="s">
        <v>52</v>
      </c>
      <c r="O4681" s="57">
        <f t="shared" si="768"/>
        <v>1</v>
      </c>
      <c r="P4681" s="36"/>
      <c r="Q4681"/>
      <c r="R4681" s="37"/>
      <c r="S4681" s="185"/>
      <c r="T4681" s="62" t="str">
        <f>IF(N4681&lt;&gt;"Choose Race",VLOOKUP(Q4681,'Riders Names'!A$2:B$582,2,FALSE),"")</f>
        <v/>
      </c>
      <c r="U4681" s="45" t="str">
        <f>IF(P4681&gt;0,VLOOKUP(Q4681,'Riders Names'!A$2:B$582,1,FALSE),"")</f>
        <v/>
      </c>
      <c r="X4681" s="7" t="str">
        <f>IF('My Races'!$H$2="All",Q4681,CONCATENATE(Q4681,N4681))</f>
        <v>Choose Race</v>
      </c>
    </row>
    <row r="4682" spans="1:24" hidden="1" x14ac:dyDescent="0.2">
      <c r="A4682" s="73" t="str">
        <f t="shared" si="773"/>
        <v/>
      </c>
      <c r="B4682" s="3" t="str">
        <f t="shared" si="771"/>
        <v/>
      </c>
      <c r="E4682" s="14" t="str">
        <f t="shared" si="772"/>
        <v/>
      </c>
      <c r="F4682" s="3">
        <f t="shared" si="769"/>
        <v>8</v>
      </c>
      <c r="G4682" s="3" t="str">
        <f t="shared" si="774"/>
        <v/>
      </c>
      <c r="H4682" s="3">
        <f t="shared" si="770"/>
        <v>0</v>
      </c>
      <c r="I4682" s="3" t="str">
        <f t="shared" si="775"/>
        <v/>
      </c>
      <c r="K4682" s="3">
        <f t="shared" si="776"/>
        <v>61</v>
      </c>
      <c r="L4682" s="3" t="str">
        <f t="shared" si="777"/>
        <v/>
      </c>
      <c r="N4682" s="48" t="s">
        <v>52</v>
      </c>
      <c r="O4682" s="57">
        <f t="shared" si="768"/>
        <v>1</v>
      </c>
      <c r="P4682" s="36"/>
      <c r="Q4682"/>
      <c r="R4682" s="37"/>
      <c r="S4682" s="185"/>
      <c r="T4682" s="62" t="str">
        <f>IF(N4682&lt;&gt;"Choose Race",VLOOKUP(Q4682,'Riders Names'!A$2:B$582,2,FALSE),"")</f>
        <v/>
      </c>
      <c r="U4682" s="45" t="str">
        <f>IF(P4682&gt;0,VLOOKUP(Q4682,'Riders Names'!A$2:B$582,1,FALSE),"")</f>
        <v/>
      </c>
      <c r="X4682" s="7" t="str">
        <f>IF('My Races'!$H$2="All",Q4682,CONCATENATE(Q4682,N4682))</f>
        <v>Choose Race</v>
      </c>
    </row>
    <row r="4683" spans="1:24" hidden="1" x14ac:dyDescent="0.2">
      <c r="A4683" s="73" t="str">
        <f t="shared" si="773"/>
        <v/>
      </c>
      <c r="B4683" s="3" t="str">
        <f t="shared" si="771"/>
        <v/>
      </c>
      <c r="E4683" s="14" t="str">
        <f t="shared" si="772"/>
        <v/>
      </c>
      <c r="F4683" s="3">
        <f t="shared" si="769"/>
        <v>8</v>
      </c>
      <c r="G4683" s="3" t="str">
        <f t="shared" si="774"/>
        <v/>
      </c>
      <c r="H4683" s="3">
        <f t="shared" si="770"/>
        <v>0</v>
      </c>
      <c r="I4683" s="3" t="str">
        <f t="shared" si="775"/>
        <v/>
      </c>
      <c r="K4683" s="3">
        <f t="shared" si="776"/>
        <v>61</v>
      </c>
      <c r="L4683" s="3" t="str">
        <f t="shared" si="777"/>
        <v/>
      </c>
      <c r="N4683" s="48" t="s">
        <v>52</v>
      </c>
      <c r="O4683" s="57">
        <f t="shared" si="768"/>
        <v>1</v>
      </c>
      <c r="P4683" s="36"/>
      <c r="Q4683"/>
      <c r="R4683" s="37"/>
      <c r="S4683" s="185"/>
      <c r="T4683" s="62" t="str">
        <f>IF(N4683&lt;&gt;"Choose Race",VLOOKUP(Q4683,'Riders Names'!A$2:B$582,2,FALSE),"")</f>
        <v/>
      </c>
      <c r="U4683" s="45" t="str">
        <f>IF(P4683&gt;0,VLOOKUP(Q4683,'Riders Names'!A$2:B$582,1,FALSE),"")</f>
        <v/>
      </c>
      <c r="X4683" s="7" t="str">
        <f>IF('My Races'!$H$2="All",Q4683,CONCATENATE(Q4683,N4683))</f>
        <v>Choose Race</v>
      </c>
    </row>
    <row r="4684" spans="1:24" hidden="1" x14ac:dyDescent="0.2">
      <c r="A4684" s="73" t="str">
        <f t="shared" si="773"/>
        <v/>
      </c>
      <c r="B4684" s="3" t="str">
        <f t="shared" si="771"/>
        <v/>
      </c>
      <c r="E4684" s="14" t="str">
        <f t="shared" si="772"/>
        <v/>
      </c>
      <c r="F4684" s="3">
        <f t="shared" si="769"/>
        <v>8</v>
      </c>
      <c r="G4684" s="3" t="str">
        <f t="shared" si="774"/>
        <v/>
      </c>
      <c r="H4684" s="3">
        <f t="shared" si="770"/>
        <v>0</v>
      </c>
      <c r="I4684" s="3" t="str">
        <f t="shared" si="775"/>
        <v/>
      </c>
      <c r="K4684" s="3">
        <f t="shared" si="776"/>
        <v>61</v>
      </c>
      <c r="L4684" s="3" t="str">
        <f t="shared" si="777"/>
        <v/>
      </c>
      <c r="N4684" s="48" t="s">
        <v>52</v>
      </c>
      <c r="O4684" s="57">
        <f t="shared" si="768"/>
        <v>1</v>
      </c>
      <c r="P4684" s="36"/>
      <c r="Q4684"/>
      <c r="R4684" s="37"/>
      <c r="S4684" s="185"/>
      <c r="T4684" s="62" t="str">
        <f>IF(N4684&lt;&gt;"Choose Race",VLOOKUP(Q4684,'Riders Names'!A$2:B$582,2,FALSE),"")</f>
        <v/>
      </c>
      <c r="U4684" s="45" t="str">
        <f>IF(P4684&gt;0,VLOOKUP(Q4684,'Riders Names'!A$2:B$582,1,FALSE),"")</f>
        <v/>
      </c>
      <c r="X4684" s="7" t="str">
        <f>IF('My Races'!$H$2="All",Q4684,CONCATENATE(Q4684,N4684))</f>
        <v>Choose Race</v>
      </c>
    </row>
    <row r="4685" spans="1:24" hidden="1" x14ac:dyDescent="0.2">
      <c r="A4685" s="73" t="str">
        <f t="shared" si="773"/>
        <v/>
      </c>
      <c r="B4685" s="3" t="str">
        <f t="shared" si="771"/>
        <v/>
      </c>
      <c r="E4685" s="14" t="str">
        <f t="shared" si="772"/>
        <v/>
      </c>
      <c r="F4685" s="3">
        <f t="shared" si="769"/>
        <v>8</v>
      </c>
      <c r="G4685" s="3" t="str">
        <f t="shared" si="774"/>
        <v/>
      </c>
      <c r="H4685" s="3">
        <f t="shared" si="770"/>
        <v>0</v>
      </c>
      <c r="I4685" s="3" t="str">
        <f t="shared" si="775"/>
        <v/>
      </c>
      <c r="K4685" s="3">
        <f t="shared" si="776"/>
        <v>61</v>
      </c>
      <c r="L4685" s="3" t="str">
        <f t="shared" si="777"/>
        <v/>
      </c>
      <c r="N4685" s="48" t="s">
        <v>52</v>
      </c>
      <c r="O4685" s="57">
        <f t="shared" si="768"/>
        <v>1</v>
      </c>
      <c r="P4685" s="36"/>
      <c r="Q4685"/>
      <c r="R4685" s="37"/>
      <c r="S4685" s="185"/>
      <c r="T4685" s="62" t="str">
        <f>IF(N4685&lt;&gt;"Choose Race",VLOOKUP(Q4685,'Riders Names'!A$2:B$582,2,FALSE),"")</f>
        <v/>
      </c>
      <c r="U4685" s="45" t="str">
        <f>IF(P4685&gt;0,VLOOKUP(Q4685,'Riders Names'!A$2:B$582,1,FALSE),"")</f>
        <v/>
      </c>
      <c r="X4685" s="7" t="str">
        <f>IF('My Races'!$H$2="All",Q4685,CONCATENATE(Q4685,N4685))</f>
        <v>Choose Race</v>
      </c>
    </row>
    <row r="4686" spans="1:24" hidden="1" x14ac:dyDescent="0.2">
      <c r="A4686" s="73" t="str">
        <f t="shared" si="773"/>
        <v/>
      </c>
      <c r="B4686" s="3" t="str">
        <f t="shared" si="771"/>
        <v/>
      </c>
      <c r="E4686" s="14" t="str">
        <f t="shared" si="772"/>
        <v/>
      </c>
      <c r="F4686" s="3">
        <f t="shared" si="769"/>
        <v>8</v>
      </c>
      <c r="G4686" s="3" t="str">
        <f t="shared" si="774"/>
        <v/>
      </c>
      <c r="H4686" s="3">
        <f t="shared" si="770"/>
        <v>0</v>
      </c>
      <c r="I4686" s="3" t="str">
        <f t="shared" si="775"/>
        <v/>
      </c>
      <c r="K4686" s="3">
        <f t="shared" si="776"/>
        <v>61</v>
      </c>
      <c r="L4686" s="3" t="str">
        <f t="shared" si="777"/>
        <v/>
      </c>
      <c r="N4686" s="48" t="s">
        <v>52</v>
      </c>
      <c r="O4686" s="57">
        <f t="shared" si="768"/>
        <v>1</v>
      </c>
      <c r="P4686" s="36"/>
      <c r="Q4686"/>
      <c r="R4686" s="37"/>
      <c r="S4686" s="185"/>
      <c r="T4686" s="62" t="str">
        <f>IF(N4686&lt;&gt;"Choose Race",VLOOKUP(Q4686,'Riders Names'!A$2:B$582,2,FALSE),"")</f>
        <v/>
      </c>
      <c r="U4686" s="45" t="str">
        <f>IF(P4686&gt;0,VLOOKUP(Q4686,'Riders Names'!A$2:B$582,1,FALSE),"")</f>
        <v/>
      </c>
      <c r="X4686" s="7" t="str">
        <f>IF('My Races'!$H$2="All",Q4686,CONCATENATE(Q4686,N4686))</f>
        <v>Choose Race</v>
      </c>
    </row>
    <row r="4687" spans="1:24" hidden="1" x14ac:dyDescent="0.2">
      <c r="A4687" s="73" t="str">
        <f t="shared" si="773"/>
        <v/>
      </c>
      <c r="B4687" s="3" t="str">
        <f t="shared" si="771"/>
        <v/>
      </c>
      <c r="E4687" s="14" t="str">
        <f t="shared" si="772"/>
        <v/>
      </c>
      <c r="F4687" s="3">
        <f t="shared" si="769"/>
        <v>8</v>
      </c>
      <c r="G4687" s="3" t="str">
        <f t="shared" si="774"/>
        <v/>
      </c>
      <c r="H4687" s="3">
        <f t="shared" si="770"/>
        <v>0</v>
      </c>
      <c r="I4687" s="3" t="str">
        <f t="shared" si="775"/>
        <v/>
      </c>
      <c r="K4687" s="3">
        <f t="shared" si="776"/>
        <v>61</v>
      </c>
      <c r="L4687" s="3" t="str">
        <f t="shared" si="777"/>
        <v/>
      </c>
      <c r="N4687" s="48" t="s">
        <v>52</v>
      </c>
      <c r="O4687" s="57">
        <f t="shared" si="768"/>
        <v>1</v>
      </c>
      <c r="P4687" s="36"/>
      <c r="Q4687"/>
      <c r="R4687" s="37"/>
      <c r="S4687" s="185"/>
      <c r="T4687" s="62" t="str">
        <f>IF(N4687&lt;&gt;"Choose Race",VLOOKUP(Q4687,'Riders Names'!A$2:B$582,2,FALSE),"")</f>
        <v/>
      </c>
      <c r="U4687" s="45" t="str">
        <f>IF(P4687&gt;0,VLOOKUP(Q4687,'Riders Names'!A$2:B$582,1,FALSE),"")</f>
        <v/>
      </c>
      <c r="X4687" s="7" t="str">
        <f>IF('My Races'!$H$2="All",Q4687,CONCATENATE(Q4687,N4687))</f>
        <v>Choose Race</v>
      </c>
    </row>
    <row r="4688" spans="1:24" hidden="1" x14ac:dyDescent="0.2">
      <c r="A4688" s="73" t="str">
        <f t="shared" si="773"/>
        <v/>
      </c>
      <c r="B4688" s="3" t="str">
        <f t="shared" si="771"/>
        <v/>
      </c>
      <c r="E4688" s="14" t="str">
        <f t="shared" si="772"/>
        <v/>
      </c>
      <c r="F4688" s="3">
        <f t="shared" si="769"/>
        <v>8</v>
      </c>
      <c r="G4688" s="3" t="str">
        <f t="shared" si="774"/>
        <v/>
      </c>
      <c r="H4688" s="3">
        <f t="shared" si="770"/>
        <v>0</v>
      </c>
      <c r="I4688" s="3" t="str">
        <f t="shared" si="775"/>
        <v/>
      </c>
      <c r="K4688" s="3">
        <f t="shared" si="776"/>
        <v>61</v>
      </c>
      <c r="L4688" s="3" t="str">
        <f t="shared" si="777"/>
        <v/>
      </c>
      <c r="N4688" s="48" t="s">
        <v>52</v>
      </c>
      <c r="O4688" s="57">
        <f t="shared" ref="O4688:O4751" si="778">IF(AND(N4688&lt;&gt;"Choose Race",N4688=N4687),O4687+1,1)</f>
        <v>1</v>
      </c>
      <c r="P4688" s="36"/>
      <c r="Q4688"/>
      <c r="R4688" s="37"/>
      <c r="S4688" s="185"/>
      <c r="T4688" s="62" t="str">
        <f>IF(N4688&lt;&gt;"Choose Race",VLOOKUP(Q4688,'Riders Names'!A$2:B$582,2,FALSE),"")</f>
        <v/>
      </c>
      <c r="U4688" s="45" t="str">
        <f>IF(P4688&gt;0,VLOOKUP(Q4688,'Riders Names'!A$2:B$582,1,FALSE),"")</f>
        <v/>
      </c>
      <c r="X4688" s="7" t="str">
        <f>IF('My Races'!$H$2="All",Q4688,CONCATENATE(Q4688,N4688))</f>
        <v>Choose Race</v>
      </c>
    </row>
    <row r="4689" spans="1:24" hidden="1" x14ac:dyDescent="0.2">
      <c r="A4689" s="73" t="str">
        <f t="shared" si="773"/>
        <v/>
      </c>
      <c r="B4689" s="3" t="str">
        <f t="shared" si="771"/>
        <v/>
      </c>
      <c r="E4689" s="14" t="str">
        <f t="shared" si="772"/>
        <v/>
      </c>
      <c r="F4689" s="3">
        <f t="shared" si="769"/>
        <v>8</v>
      </c>
      <c r="G4689" s="3" t="str">
        <f t="shared" si="774"/>
        <v/>
      </c>
      <c r="H4689" s="3">
        <f t="shared" si="770"/>
        <v>0</v>
      </c>
      <c r="I4689" s="3" t="str">
        <f t="shared" si="775"/>
        <v/>
      </c>
      <c r="K4689" s="3">
        <f t="shared" si="776"/>
        <v>61</v>
      </c>
      <c r="L4689" s="3" t="str">
        <f t="shared" si="777"/>
        <v/>
      </c>
      <c r="N4689" s="48" t="s">
        <v>52</v>
      </c>
      <c r="O4689" s="57">
        <f t="shared" si="778"/>
        <v>1</v>
      </c>
      <c r="P4689" s="36"/>
      <c r="Q4689"/>
      <c r="R4689" s="37"/>
      <c r="S4689" s="185"/>
      <c r="T4689" s="62" t="str">
        <f>IF(N4689&lt;&gt;"Choose Race",VLOOKUP(Q4689,'Riders Names'!A$2:B$582,2,FALSE),"")</f>
        <v/>
      </c>
      <c r="U4689" s="45" t="str">
        <f>IF(P4689&gt;0,VLOOKUP(Q4689,'Riders Names'!A$2:B$582,1,FALSE),"")</f>
        <v/>
      </c>
      <c r="X4689" s="7" t="str">
        <f>IF('My Races'!$H$2="All",Q4689,CONCATENATE(Q4689,N4689))</f>
        <v>Choose Race</v>
      </c>
    </row>
    <row r="4690" spans="1:24" hidden="1" x14ac:dyDescent="0.2">
      <c r="A4690" s="73" t="str">
        <f t="shared" si="773"/>
        <v/>
      </c>
      <c r="B4690" s="3" t="str">
        <f t="shared" si="771"/>
        <v/>
      </c>
      <c r="E4690" s="14" t="str">
        <f t="shared" si="772"/>
        <v/>
      </c>
      <c r="F4690" s="3">
        <f t="shared" si="769"/>
        <v>8</v>
      </c>
      <c r="G4690" s="3" t="str">
        <f t="shared" si="774"/>
        <v/>
      </c>
      <c r="H4690" s="3">
        <f t="shared" si="770"/>
        <v>0</v>
      </c>
      <c r="I4690" s="3" t="str">
        <f t="shared" si="775"/>
        <v/>
      </c>
      <c r="K4690" s="3">
        <f t="shared" si="776"/>
        <v>61</v>
      </c>
      <c r="L4690" s="3" t="str">
        <f t="shared" si="777"/>
        <v/>
      </c>
      <c r="N4690" s="48" t="s">
        <v>52</v>
      </c>
      <c r="O4690" s="57">
        <f t="shared" si="778"/>
        <v>1</v>
      </c>
      <c r="P4690" s="36"/>
      <c r="Q4690"/>
      <c r="R4690" s="37"/>
      <c r="S4690" s="185"/>
      <c r="T4690" s="62" t="str">
        <f>IF(N4690&lt;&gt;"Choose Race",VLOOKUP(Q4690,'Riders Names'!A$2:B$582,2,FALSE),"")</f>
        <v/>
      </c>
      <c r="U4690" s="45" t="str">
        <f>IF(P4690&gt;0,VLOOKUP(Q4690,'Riders Names'!A$2:B$582,1,FALSE),"")</f>
        <v/>
      </c>
      <c r="X4690" s="7" t="str">
        <f>IF('My Races'!$H$2="All",Q4690,CONCATENATE(Q4690,N4690))</f>
        <v>Choose Race</v>
      </c>
    </row>
    <row r="4691" spans="1:24" hidden="1" x14ac:dyDescent="0.2">
      <c r="A4691" s="73" t="str">
        <f t="shared" si="773"/>
        <v/>
      </c>
      <c r="B4691" s="3" t="str">
        <f t="shared" si="771"/>
        <v/>
      </c>
      <c r="E4691" s="14" t="str">
        <f t="shared" si="772"/>
        <v/>
      </c>
      <c r="F4691" s="3">
        <f t="shared" ref="F4691:F4754" si="779">IF(AND(E4691&lt;&gt;"",E4690&lt;&gt;E4691),F4690+1,F4690)</f>
        <v>8</v>
      </c>
      <c r="G4691" s="3" t="str">
        <f t="shared" si="774"/>
        <v/>
      </c>
      <c r="H4691" s="3">
        <f t="shared" si="770"/>
        <v>0</v>
      </c>
      <c r="I4691" s="3" t="str">
        <f t="shared" si="775"/>
        <v/>
      </c>
      <c r="K4691" s="3">
        <f t="shared" si="776"/>
        <v>61</v>
      </c>
      <c r="L4691" s="3" t="str">
        <f t="shared" si="777"/>
        <v/>
      </c>
      <c r="N4691" s="48" t="s">
        <v>52</v>
      </c>
      <c r="O4691" s="57">
        <f t="shared" si="778"/>
        <v>1</v>
      </c>
      <c r="P4691" s="36"/>
      <c r="Q4691"/>
      <c r="R4691" s="37"/>
      <c r="S4691" s="185"/>
      <c r="T4691" s="62" t="str">
        <f>IF(N4691&lt;&gt;"Choose Race",VLOOKUP(Q4691,'Riders Names'!A$2:B$582,2,FALSE),"")</f>
        <v/>
      </c>
      <c r="U4691" s="45" t="str">
        <f>IF(P4691&gt;0,VLOOKUP(Q4691,'Riders Names'!A$2:B$582,1,FALSE),"")</f>
        <v/>
      </c>
      <c r="X4691" s="7" t="str">
        <f>IF('My Races'!$H$2="All",Q4691,CONCATENATE(Q4691,N4691))</f>
        <v>Choose Race</v>
      </c>
    </row>
    <row r="4692" spans="1:24" hidden="1" x14ac:dyDescent="0.2">
      <c r="A4692" s="73" t="str">
        <f t="shared" si="773"/>
        <v/>
      </c>
      <c r="B4692" s="3" t="str">
        <f t="shared" si="771"/>
        <v/>
      </c>
      <c r="E4692" s="14" t="str">
        <f t="shared" si="772"/>
        <v/>
      </c>
      <c r="F4692" s="3">
        <f t="shared" si="779"/>
        <v>8</v>
      </c>
      <c r="G4692" s="3" t="str">
        <f t="shared" si="774"/>
        <v/>
      </c>
      <c r="H4692" s="3">
        <f t="shared" si="770"/>
        <v>0</v>
      </c>
      <c r="I4692" s="3" t="str">
        <f t="shared" si="775"/>
        <v/>
      </c>
      <c r="K4692" s="3">
        <f t="shared" si="776"/>
        <v>61</v>
      </c>
      <c r="L4692" s="3" t="str">
        <f t="shared" si="777"/>
        <v/>
      </c>
      <c r="N4692" s="48" t="s">
        <v>52</v>
      </c>
      <c r="O4692" s="57">
        <f t="shared" si="778"/>
        <v>1</v>
      </c>
      <c r="P4692" s="36"/>
      <c r="Q4692"/>
      <c r="R4692" s="37"/>
      <c r="S4692" s="185"/>
      <c r="T4692" s="62" t="str">
        <f>IF(N4692&lt;&gt;"Choose Race",VLOOKUP(Q4692,'Riders Names'!A$2:B$582,2,FALSE),"")</f>
        <v/>
      </c>
      <c r="U4692" s="45" t="str">
        <f>IF(P4692&gt;0,VLOOKUP(Q4692,'Riders Names'!A$2:B$582,1,FALSE),"")</f>
        <v/>
      </c>
      <c r="X4692" s="7" t="str">
        <f>IF('My Races'!$H$2="All",Q4692,CONCATENATE(Q4692,N4692))</f>
        <v>Choose Race</v>
      </c>
    </row>
    <row r="4693" spans="1:24" hidden="1" x14ac:dyDescent="0.2">
      <c r="A4693" s="73" t="str">
        <f t="shared" si="773"/>
        <v/>
      </c>
      <c r="B4693" s="3" t="str">
        <f t="shared" si="771"/>
        <v/>
      </c>
      <c r="E4693" s="14" t="str">
        <f t="shared" si="772"/>
        <v/>
      </c>
      <c r="F4693" s="3">
        <f t="shared" si="779"/>
        <v>8</v>
      </c>
      <c r="G4693" s="3" t="str">
        <f t="shared" si="774"/>
        <v/>
      </c>
      <c r="H4693" s="3">
        <f t="shared" si="770"/>
        <v>0</v>
      </c>
      <c r="I4693" s="3" t="str">
        <f t="shared" si="775"/>
        <v/>
      </c>
      <c r="K4693" s="3">
        <f t="shared" si="776"/>
        <v>61</v>
      </c>
      <c r="L4693" s="3" t="str">
        <f t="shared" si="777"/>
        <v/>
      </c>
      <c r="N4693" s="48" t="s">
        <v>52</v>
      </c>
      <c r="O4693" s="57">
        <f t="shared" si="778"/>
        <v>1</v>
      </c>
      <c r="P4693" s="36"/>
      <c r="Q4693"/>
      <c r="R4693" s="37"/>
      <c r="S4693" s="185"/>
      <c r="T4693" s="62" t="str">
        <f>IF(N4693&lt;&gt;"Choose Race",VLOOKUP(Q4693,'Riders Names'!A$2:B$582,2,FALSE),"")</f>
        <v/>
      </c>
      <c r="U4693" s="45" t="str">
        <f>IF(P4693&gt;0,VLOOKUP(Q4693,'Riders Names'!A$2:B$582,1,FALSE),"")</f>
        <v/>
      </c>
      <c r="X4693" s="7" t="str">
        <f>IF('My Races'!$H$2="All",Q4693,CONCATENATE(Q4693,N4693))</f>
        <v>Choose Race</v>
      </c>
    </row>
    <row r="4694" spans="1:24" hidden="1" x14ac:dyDescent="0.2">
      <c r="A4694" s="73" t="str">
        <f t="shared" si="773"/>
        <v/>
      </c>
      <c r="B4694" s="3" t="str">
        <f t="shared" si="771"/>
        <v/>
      </c>
      <c r="E4694" s="14" t="str">
        <f t="shared" si="772"/>
        <v/>
      </c>
      <c r="F4694" s="3">
        <f t="shared" si="779"/>
        <v>8</v>
      </c>
      <c r="G4694" s="3" t="str">
        <f t="shared" si="774"/>
        <v/>
      </c>
      <c r="H4694" s="3">
        <f t="shared" si="770"/>
        <v>0</v>
      </c>
      <c r="I4694" s="3" t="str">
        <f t="shared" si="775"/>
        <v/>
      </c>
      <c r="K4694" s="3">
        <f t="shared" si="776"/>
        <v>61</v>
      </c>
      <c r="L4694" s="3" t="str">
        <f t="shared" si="777"/>
        <v/>
      </c>
      <c r="N4694" s="48" t="s">
        <v>52</v>
      </c>
      <c r="O4694" s="57">
        <f t="shared" si="778"/>
        <v>1</v>
      </c>
      <c r="P4694" s="36"/>
      <c r="Q4694"/>
      <c r="R4694" s="37"/>
      <c r="S4694" s="185"/>
      <c r="T4694" s="62" t="str">
        <f>IF(N4694&lt;&gt;"Choose Race",VLOOKUP(Q4694,'Riders Names'!A$2:B$582,2,FALSE),"")</f>
        <v/>
      </c>
      <c r="U4694" s="45" t="str">
        <f>IF(P4694&gt;0,VLOOKUP(Q4694,'Riders Names'!A$2:B$582,1,FALSE),"")</f>
        <v/>
      </c>
      <c r="X4694" s="7" t="str">
        <f>IF('My Races'!$H$2="All",Q4694,CONCATENATE(Q4694,N4694))</f>
        <v>Choose Race</v>
      </c>
    </row>
    <row r="4695" spans="1:24" hidden="1" x14ac:dyDescent="0.2">
      <c r="A4695" s="73" t="str">
        <f t="shared" si="773"/>
        <v/>
      </c>
      <c r="B4695" s="3" t="str">
        <f t="shared" si="771"/>
        <v/>
      </c>
      <c r="E4695" s="14" t="str">
        <f t="shared" si="772"/>
        <v/>
      </c>
      <c r="F4695" s="3">
        <f t="shared" si="779"/>
        <v>8</v>
      </c>
      <c r="G4695" s="3" t="str">
        <f t="shared" si="774"/>
        <v/>
      </c>
      <c r="H4695" s="3">
        <f t="shared" si="770"/>
        <v>0</v>
      </c>
      <c r="I4695" s="3" t="str">
        <f t="shared" si="775"/>
        <v/>
      </c>
      <c r="K4695" s="3">
        <f t="shared" si="776"/>
        <v>61</v>
      </c>
      <c r="L4695" s="3" t="str">
        <f t="shared" si="777"/>
        <v/>
      </c>
      <c r="N4695" s="48" t="s">
        <v>52</v>
      </c>
      <c r="O4695" s="57">
        <f t="shared" si="778"/>
        <v>1</v>
      </c>
      <c r="P4695" s="36"/>
      <c r="Q4695"/>
      <c r="R4695" s="37"/>
      <c r="S4695" s="185"/>
      <c r="T4695" s="62" t="str">
        <f>IF(N4695&lt;&gt;"Choose Race",VLOOKUP(Q4695,'Riders Names'!A$2:B$582,2,FALSE),"")</f>
        <v/>
      </c>
      <c r="U4695" s="45" t="str">
        <f>IF(P4695&gt;0,VLOOKUP(Q4695,'Riders Names'!A$2:B$582,1,FALSE),"")</f>
        <v/>
      </c>
      <c r="X4695" s="7" t="str">
        <f>IF('My Races'!$H$2="All",Q4695,CONCATENATE(Q4695,N4695))</f>
        <v>Choose Race</v>
      </c>
    </row>
    <row r="4696" spans="1:24" hidden="1" x14ac:dyDescent="0.2">
      <c r="A4696" s="73" t="str">
        <f t="shared" si="773"/>
        <v/>
      </c>
      <c r="B4696" s="3" t="str">
        <f t="shared" si="771"/>
        <v/>
      </c>
      <c r="E4696" s="14" t="str">
        <f t="shared" si="772"/>
        <v/>
      </c>
      <c r="F4696" s="3">
        <f t="shared" si="779"/>
        <v>8</v>
      </c>
      <c r="G4696" s="3" t="str">
        <f t="shared" si="774"/>
        <v/>
      </c>
      <c r="H4696" s="3">
        <f t="shared" si="770"/>
        <v>0</v>
      </c>
      <c r="I4696" s="3" t="str">
        <f t="shared" si="775"/>
        <v/>
      </c>
      <c r="K4696" s="3">
        <f t="shared" si="776"/>
        <v>61</v>
      </c>
      <c r="L4696" s="3" t="str">
        <f t="shared" si="777"/>
        <v/>
      </c>
      <c r="N4696" s="48" t="s">
        <v>52</v>
      </c>
      <c r="O4696" s="57">
        <f t="shared" si="778"/>
        <v>1</v>
      </c>
      <c r="P4696" s="36"/>
      <c r="Q4696"/>
      <c r="R4696" s="37"/>
      <c r="S4696" s="185"/>
      <c r="T4696" s="62" t="str">
        <f>IF(N4696&lt;&gt;"Choose Race",VLOOKUP(Q4696,'Riders Names'!A$2:B$582,2,FALSE),"")</f>
        <v/>
      </c>
      <c r="U4696" s="45" t="str">
        <f>IF(P4696&gt;0,VLOOKUP(Q4696,'Riders Names'!A$2:B$582,1,FALSE),"")</f>
        <v/>
      </c>
      <c r="X4696" s="7" t="str">
        <f>IF('My Races'!$H$2="All",Q4696,CONCATENATE(Q4696,N4696))</f>
        <v>Choose Race</v>
      </c>
    </row>
    <row r="4697" spans="1:24" hidden="1" x14ac:dyDescent="0.2">
      <c r="A4697" s="73" t="str">
        <f t="shared" si="773"/>
        <v/>
      </c>
      <c r="B4697" s="3" t="str">
        <f t="shared" si="771"/>
        <v/>
      </c>
      <c r="E4697" s="14" t="str">
        <f t="shared" si="772"/>
        <v/>
      </c>
      <c r="F4697" s="3">
        <f t="shared" si="779"/>
        <v>8</v>
      </c>
      <c r="G4697" s="3" t="str">
        <f t="shared" si="774"/>
        <v/>
      </c>
      <c r="H4697" s="3">
        <f t="shared" si="770"/>
        <v>0</v>
      </c>
      <c r="I4697" s="3" t="str">
        <f t="shared" si="775"/>
        <v/>
      </c>
      <c r="K4697" s="3">
        <f t="shared" si="776"/>
        <v>61</v>
      </c>
      <c r="L4697" s="3" t="str">
        <f t="shared" si="777"/>
        <v/>
      </c>
      <c r="N4697" s="48" t="s">
        <v>52</v>
      </c>
      <c r="O4697" s="57">
        <f t="shared" si="778"/>
        <v>1</v>
      </c>
      <c r="P4697" s="36"/>
      <c r="Q4697"/>
      <c r="R4697" s="37"/>
      <c r="S4697" s="185"/>
      <c r="T4697" s="62" t="str">
        <f>IF(N4697&lt;&gt;"Choose Race",VLOOKUP(Q4697,'Riders Names'!A$2:B$582,2,FALSE),"")</f>
        <v/>
      </c>
      <c r="U4697" s="45" t="str">
        <f>IF(P4697&gt;0,VLOOKUP(Q4697,'Riders Names'!A$2:B$582,1,FALSE),"")</f>
        <v/>
      </c>
      <c r="X4697" s="7" t="str">
        <f>IF('My Races'!$H$2="All",Q4697,CONCATENATE(Q4697,N4697))</f>
        <v>Choose Race</v>
      </c>
    </row>
    <row r="4698" spans="1:24" hidden="1" x14ac:dyDescent="0.2">
      <c r="A4698" s="73" t="str">
        <f t="shared" si="773"/>
        <v/>
      </c>
      <c r="B4698" s="3" t="str">
        <f t="shared" si="771"/>
        <v/>
      </c>
      <c r="E4698" s="14" t="str">
        <f t="shared" si="772"/>
        <v/>
      </c>
      <c r="F4698" s="3">
        <f t="shared" si="779"/>
        <v>8</v>
      </c>
      <c r="G4698" s="3" t="str">
        <f t="shared" si="774"/>
        <v/>
      </c>
      <c r="H4698" s="3">
        <f t="shared" si="770"/>
        <v>0</v>
      </c>
      <c r="I4698" s="3" t="str">
        <f t="shared" si="775"/>
        <v/>
      </c>
      <c r="K4698" s="3">
        <f t="shared" si="776"/>
        <v>61</v>
      </c>
      <c r="L4698" s="3" t="str">
        <f t="shared" si="777"/>
        <v/>
      </c>
      <c r="N4698" s="48" t="s">
        <v>52</v>
      </c>
      <c r="O4698" s="57">
        <f t="shared" si="778"/>
        <v>1</v>
      </c>
      <c r="P4698" s="36"/>
      <c r="Q4698"/>
      <c r="R4698" s="37"/>
      <c r="S4698" s="185"/>
      <c r="T4698" s="62" t="str">
        <f>IF(N4698&lt;&gt;"Choose Race",VLOOKUP(Q4698,'Riders Names'!A$2:B$582,2,FALSE),"")</f>
        <v/>
      </c>
      <c r="U4698" s="45" t="str">
        <f>IF(P4698&gt;0,VLOOKUP(Q4698,'Riders Names'!A$2:B$582,1,FALSE),"")</f>
        <v/>
      </c>
      <c r="X4698" s="7" t="str">
        <f>IF('My Races'!$H$2="All",Q4698,CONCATENATE(Q4698,N4698))</f>
        <v>Choose Race</v>
      </c>
    </row>
    <row r="4699" spans="1:24" hidden="1" x14ac:dyDescent="0.2">
      <c r="A4699" s="73" t="str">
        <f t="shared" si="773"/>
        <v/>
      </c>
      <c r="B4699" s="3" t="str">
        <f t="shared" si="771"/>
        <v/>
      </c>
      <c r="E4699" s="14" t="str">
        <f t="shared" si="772"/>
        <v/>
      </c>
      <c r="F4699" s="3">
        <f t="shared" si="779"/>
        <v>8</v>
      </c>
      <c r="G4699" s="3" t="str">
        <f t="shared" si="774"/>
        <v/>
      </c>
      <c r="H4699" s="3">
        <f t="shared" si="770"/>
        <v>0</v>
      </c>
      <c r="I4699" s="3" t="str">
        <f t="shared" si="775"/>
        <v/>
      </c>
      <c r="K4699" s="3">
        <f t="shared" si="776"/>
        <v>61</v>
      </c>
      <c r="L4699" s="3" t="str">
        <f t="shared" si="777"/>
        <v/>
      </c>
      <c r="N4699" s="48" t="s">
        <v>52</v>
      </c>
      <c r="O4699" s="57">
        <f t="shared" si="778"/>
        <v>1</v>
      </c>
      <c r="P4699" s="36"/>
      <c r="Q4699"/>
      <c r="R4699" s="37"/>
      <c r="S4699" s="185"/>
      <c r="T4699" s="62" t="str">
        <f>IF(N4699&lt;&gt;"Choose Race",VLOOKUP(Q4699,'Riders Names'!A$2:B$582,2,FALSE),"")</f>
        <v/>
      </c>
      <c r="U4699" s="45" t="str">
        <f>IF(P4699&gt;0,VLOOKUP(Q4699,'Riders Names'!A$2:B$582,1,FALSE),"")</f>
        <v/>
      </c>
      <c r="X4699" s="7" t="str">
        <f>IF('My Races'!$H$2="All",Q4699,CONCATENATE(Q4699,N4699))</f>
        <v>Choose Race</v>
      </c>
    </row>
    <row r="4700" spans="1:24" hidden="1" x14ac:dyDescent="0.2">
      <c r="A4700" s="73" t="str">
        <f t="shared" si="773"/>
        <v/>
      </c>
      <c r="B4700" s="3" t="str">
        <f t="shared" si="771"/>
        <v/>
      </c>
      <c r="E4700" s="14" t="str">
        <f t="shared" si="772"/>
        <v/>
      </c>
      <c r="F4700" s="3">
        <f t="shared" si="779"/>
        <v>8</v>
      </c>
      <c r="G4700" s="3" t="str">
        <f t="shared" si="774"/>
        <v/>
      </c>
      <c r="H4700" s="3">
        <f t="shared" si="770"/>
        <v>0</v>
      </c>
      <c r="I4700" s="3" t="str">
        <f t="shared" si="775"/>
        <v/>
      </c>
      <c r="K4700" s="3">
        <f t="shared" si="776"/>
        <v>61</v>
      </c>
      <c r="L4700" s="3" t="str">
        <f t="shared" si="777"/>
        <v/>
      </c>
      <c r="N4700" s="48" t="s">
        <v>52</v>
      </c>
      <c r="O4700" s="57">
        <f t="shared" si="778"/>
        <v>1</v>
      </c>
      <c r="P4700" s="36"/>
      <c r="Q4700"/>
      <c r="R4700" s="37"/>
      <c r="S4700" s="185"/>
      <c r="T4700" s="62" t="str">
        <f>IF(N4700&lt;&gt;"Choose Race",VLOOKUP(Q4700,'Riders Names'!A$2:B$582,2,FALSE),"")</f>
        <v/>
      </c>
      <c r="U4700" s="45" t="str">
        <f>IF(P4700&gt;0,VLOOKUP(Q4700,'Riders Names'!A$2:B$582,1,FALSE),"")</f>
        <v/>
      </c>
      <c r="X4700" s="7" t="str">
        <f>IF('My Races'!$H$2="All",Q4700,CONCATENATE(Q4700,N4700))</f>
        <v>Choose Race</v>
      </c>
    </row>
    <row r="4701" spans="1:24" hidden="1" x14ac:dyDescent="0.2">
      <c r="A4701" s="73" t="str">
        <f t="shared" si="773"/>
        <v/>
      </c>
      <c r="B4701" s="3" t="str">
        <f t="shared" si="771"/>
        <v/>
      </c>
      <c r="E4701" s="14" t="str">
        <f t="shared" si="772"/>
        <v/>
      </c>
      <c r="F4701" s="3">
        <f t="shared" si="779"/>
        <v>8</v>
      </c>
      <c r="G4701" s="3" t="str">
        <f t="shared" si="774"/>
        <v/>
      </c>
      <c r="H4701" s="3">
        <f t="shared" si="770"/>
        <v>0</v>
      </c>
      <c r="I4701" s="3" t="str">
        <f t="shared" si="775"/>
        <v/>
      </c>
      <c r="K4701" s="3">
        <f t="shared" si="776"/>
        <v>61</v>
      </c>
      <c r="L4701" s="3" t="str">
        <f t="shared" si="777"/>
        <v/>
      </c>
      <c r="N4701" s="48" t="s">
        <v>52</v>
      </c>
      <c r="O4701" s="57">
        <f t="shared" si="778"/>
        <v>1</v>
      </c>
      <c r="P4701" s="36"/>
      <c r="Q4701"/>
      <c r="R4701" s="37"/>
      <c r="S4701" s="185"/>
      <c r="T4701" s="62" t="str">
        <f>IF(N4701&lt;&gt;"Choose Race",VLOOKUP(Q4701,'Riders Names'!A$2:B$582,2,FALSE),"")</f>
        <v/>
      </c>
      <c r="U4701" s="45" t="str">
        <f>IF(P4701&gt;0,VLOOKUP(Q4701,'Riders Names'!A$2:B$582,1,FALSE),"")</f>
        <v/>
      </c>
      <c r="X4701" s="7" t="str">
        <f>IF('My Races'!$H$2="All",Q4701,CONCATENATE(Q4701,N4701))</f>
        <v>Choose Race</v>
      </c>
    </row>
    <row r="4702" spans="1:24" hidden="1" x14ac:dyDescent="0.2">
      <c r="A4702" s="73" t="str">
        <f t="shared" si="773"/>
        <v/>
      </c>
      <c r="B4702" s="3" t="str">
        <f t="shared" si="771"/>
        <v/>
      </c>
      <c r="E4702" s="14" t="str">
        <f t="shared" si="772"/>
        <v/>
      </c>
      <c r="F4702" s="3">
        <f t="shared" si="779"/>
        <v>8</v>
      </c>
      <c r="G4702" s="3" t="str">
        <f t="shared" si="774"/>
        <v/>
      </c>
      <c r="H4702" s="3">
        <f t="shared" si="770"/>
        <v>0</v>
      </c>
      <c r="I4702" s="3" t="str">
        <f t="shared" si="775"/>
        <v/>
      </c>
      <c r="K4702" s="3">
        <f t="shared" si="776"/>
        <v>61</v>
      </c>
      <c r="L4702" s="3" t="str">
        <f t="shared" si="777"/>
        <v/>
      </c>
      <c r="N4702" s="48" t="s">
        <v>52</v>
      </c>
      <c r="O4702" s="57">
        <f t="shared" si="778"/>
        <v>1</v>
      </c>
      <c r="P4702" s="36"/>
      <c r="Q4702"/>
      <c r="R4702" s="37"/>
      <c r="S4702" s="185"/>
      <c r="T4702" s="62" t="str">
        <f>IF(N4702&lt;&gt;"Choose Race",VLOOKUP(Q4702,'Riders Names'!A$2:B$582,2,FALSE),"")</f>
        <v/>
      </c>
      <c r="U4702" s="45" t="str">
        <f>IF(P4702&gt;0,VLOOKUP(Q4702,'Riders Names'!A$2:B$582,1,FALSE),"")</f>
        <v/>
      </c>
      <c r="X4702" s="7" t="str">
        <f>IF('My Races'!$H$2="All",Q4702,CONCATENATE(Q4702,N4702))</f>
        <v>Choose Race</v>
      </c>
    </row>
    <row r="4703" spans="1:24" hidden="1" x14ac:dyDescent="0.2">
      <c r="A4703" s="73" t="str">
        <f t="shared" si="773"/>
        <v/>
      </c>
      <c r="B4703" s="3" t="str">
        <f t="shared" si="771"/>
        <v/>
      </c>
      <c r="E4703" s="14" t="str">
        <f t="shared" si="772"/>
        <v/>
      </c>
      <c r="F4703" s="3">
        <f t="shared" si="779"/>
        <v>8</v>
      </c>
      <c r="G4703" s="3" t="str">
        <f t="shared" si="774"/>
        <v/>
      </c>
      <c r="H4703" s="3">
        <f t="shared" si="770"/>
        <v>0</v>
      </c>
      <c r="I4703" s="3" t="str">
        <f t="shared" si="775"/>
        <v/>
      </c>
      <c r="K4703" s="3">
        <f t="shared" si="776"/>
        <v>61</v>
      </c>
      <c r="L4703" s="3" t="str">
        <f t="shared" si="777"/>
        <v/>
      </c>
      <c r="N4703" s="48" t="s">
        <v>52</v>
      </c>
      <c r="O4703" s="57">
        <f t="shared" si="778"/>
        <v>1</v>
      </c>
      <c r="P4703" s="36"/>
      <c r="Q4703"/>
      <c r="R4703" s="37"/>
      <c r="S4703" s="185"/>
      <c r="T4703" s="62" t="str">
        <f>IF(N4703&lt;&gt;"Choose Race",VLOOKUP(Q4703,'Riders Names'!A$2:B$582,2,FALSE),"")</f>
        <v/>
      </c>
      <c r="U4703" s="45" t="str">
        <f>IF(P4703&gt;0,VLOOKUP(Q4703,'Riders Names'!A$2:B$582,1,FALSE),"")</f>
        <v/>
      </c>
      <c r="X4703" s="7" t="str">
        <f>IF('My Races'!$H$2="All",Q4703,CONCATENATE(Q4703,N4703))</f>
        <v>Choose Race</v>
      </c>
    </row>
    <row r="4704" spans="1:24" hidden="1" x14ac:dyDescent="0.2">
      <c r="A4704" s="73" t="str">
        <f t="shared" si="773"/>
        <v/>
      </c>
      <c r="B4704" s="3" t="str">
        <f t="shared" si="771"/>
        <v/>
      </c>
      <c r="E4704" s="14" t="str">
        <f t="shared" si="772"/>
        <v/>
      </c>
      <c r="F4704" s="3">
        <f t="shared" si="779"/>
        <v>8</v>
      </c>
      <c r="G4704" s="3" t="str">
        <f t="shared" si="774"/>
        <v/>
      </c>
      <c r="H4704" s="3">
        <f t="shared" si="770"/>
        <v>0</v>
      </c>
      <c r="I4704" s="3" t="str">
        <f t="shared" si="775"/>
        <v/>
      </c>
      <c r="K4704" s="3">
        <f t="shared" si="776"/>
        <v>61</v>
      </c>
      <c r="L4704" s="3" t="str">
        <f t="shared" si="777"/>
        <v/>
      </c>
      <c r="N4704" s="48" t="s">
        <v>52</v>
      </c>
      <c r="O4704" s="57">
        <f t="shared" si="778"/>
        <v>1</v>
      </c>
      <c r="P4704" s="36"/>
      <c r="Q4704"/>
      <c r="R4704" s="37"/>
      <c r="S4704" s="185"/>
      <c r="T4704" s="62" t="str">
        <f>IF(N4704&lt;&gt;"Choose Race",VLOOKUP(Q4704,'Riders Names'!A$2:B$582,2,FALSE),"")</f>
        <v/>
      </c>
      <c r="U4704" s="45" t="str">
        <f>IF(P4704&gt;0,VLOOKUP(Q4704,'Riders Names'!A$2:B$582,1,FALSE),"")</f>
        <v/>
      </c>
      <c r="X4704" s="7" t="str">
        <f>IF('My Races'!$H$2="All",Q4704,CONCATENATE(Q4704,N4704))</f>
        <v>Choose Race</v>
      </c>
    </row>
    <row r="4705" spans="1:24" hidden="1" x14ac:dyDescent="0.2">
      <c r="A4705" s="73" t="str">
        <f t="shared" si="773"/>
        <v/>
      </c>
      <c r="B4705" s="3" t="str">
        <f t="shared" si="771"/>
        <v/>
      </c>
      <c r="E4705" s="14" t="str">
        <f t="shared" si="772"/>
        <v/>
      </c>
      <c r="F4705" s="3">
        <f t="shared" si="779"/>
        <v>8</v>
      </c>
      <c r="G4705" s="3" t="str">
        <f t="shared" si="774"/>
        <v/>
      </c>
      <c r="H4705" s="3">
        <f t="shared" si="770"/>
        <v>0</v>
      </c>
      <c r="I4705" s="3" t="str">
        <f t="shared" si="775"/>
        <v/>
      </c>
      <c r="K4705" s="3">
        <f t="shared" si="776"/>
        <v>61</v>
      </c>
      <c r="L4705" s="3" t="str">
        <f t="shared" si="777"/>
        <v/>
      </c>
      <c r="N4705" s="48" t="s">
        <v>52</v>
      </c>
      <c r="O4705" s="57">
        <f t="shared" si="778"/>
        <v>1</v>
      </c>
      <c r="P4705" s="36"/>
      <c r="Q4705"/>
      <c r="R4705" s="37"/>
      <c r="S4705" s="185"/>
      <c r="T4705" s="62" t="str">
        <f>IF(N4705&lt;&gt;"Choose Race",VLOOKUP(Q4705,'Riders Names'!A$2:B$582,2,FALSE),"")</f>
        <v/>
      </c>
      <c r="U4705" s="45" t="str">
        <f>IF(P4705&gt;0,VLOOKUP(Q4705,'Riders Names'!A$2:B$582,1,FALSE),"")</f>
        <v/>
      </c>
      <c r="X4705" s="7" t="str">
        <f>IF('My Races'!$H$2="All",Q4705,CONCATENATE(Q4705,N4705))</f>
        <v>Choose Race</v>
      </c>
    </row>
    <row r="4706" spans="1:24" hidden="1" x14ac:dyDescent="0.2">
      <c r="A4706" s="73" t="str">
        <f t="shared" si="773"/>
        <v/>
      </c>
      <c r="B4706" s="3" t="str">
        <f t="shared" si="771"/>
        <v/>
      </c>
      <c r="E4706" s="14" t="str">
        <f t="shared" si="772"/>
        <v/>
      </c>
      <c r="F4706" s="3">
        <f t="shared" si="779"/>
        <v>8</v>
      </c>
      <c r="G4706" s="3" t="str">
        <f t="shared" si="774"/>
        <v/>
      </c>
      <c r="H4706" s="3">
        <f t="shared" si="770"/>
        <v>0</v>
      </c>
      <c r="I4706" s="3" t="str">
        <f t="shared" si="775"/>
        <v/>
      </c>
      <c r="K4706" s="3">
        <f t="shared" si="776"/>
        <v>61</v>
      </c>
      <c r="L4706" s="3" t="str">
        <f t="shared" si="777"/>
        <v/>
      </c>
      <c r="N4706" s="48" t="s">
        <v>52</v>
      </c>
      <c r="O4706" s="57">
        <f t="shared" si="778"/>
        <v>1</v>
      </c>
      <c r="P4706" s="36"/>
      <c r="Q4706"/>
      <c r="R4706" s="37"/>
      <c r="S4706" s="185"/>
      <c r="T4706" s="62" t="str">
        <f>IF(N4706&lt;&gt;"Choose Race",VLOOKUP(Q4706,'Riders Names'!A$2:B$582,2,FALSE),"")</f>
        <v/>
      </c>
      <c r="U4706" s="45" t="str">
        <f>IF(P4706&gt;0,VLOOKUP(Q4706,'Riders Names'!A$2:B$582,1,FALSE),"")</f>
        <v/>
      </c>
      <c r="X4706" s="7" t="str">
        <f>IF('My Races'!$H$2="All",Q4706,CONCATENATE(Q4706,N4706))</f>
        <v>Choose Race</v>
      </c>
    </row>
    <row r="4707" spans="1:24" hidden="1" x14ac:dyDescent="0.2">
      <c r="A4707" s="73" t="str">
        <f t="shared" si="773"/>
        <v/>
      </c>
      <c r="B4707" s="3" t="str">
        <f t="shared" si="771"/>
        <v/>
      </c>
      <c r="E4707" s="14" t="str">
        <f t="shared" si="772"/>
        <v/>
      </c>
      <c r="F4707" s="3">
        <f t="shared" si="779"/>
        <v>8</v>
      </c>
      <c r="G4707" s="3" t="str">
        <f t="shared" si="774"/>
        <v/>
      </c>
      <c r="H4707" s="3">
        <f t="shared" ref="H4707:H4770" si="780">IF(AND(N4707=$AA$11,P4707=$AE$11),H4706+1,H4706)</f>
        <v>0</v>
      </c>
      <c r="I4707" s="3" t="str">
        <f t="shared" si="775"/>
        <v/>
      </c>
      <c r="K4707" s="3">
        <f t="shared" si="776"/>
        <v>61</v>
      </c>
      <c r="L4707" s="3" t="str">
        <f t="shared" si="777"/>
        <v/>
      </c>
      <c r="N4707" s="48" t="s">
        <v>52</v>
      </c>
      <c r="O4707" s="57">
        <f t="shared" si="778"/>
        <v>1</v>
      </c>
      <c r="P4707" s="36"/>
      <c r="Q4707"/>
      <c r="R4707" s="37"/>
      <c r="S4707" s="185"/>
      <c r="T4707" s="62" t="str">
        <f>IF(N4707&lt;&gt;"Choose Race",VLOOKUP(Q4707,'Riders Names'!A$2:B$582,2,FALSE),"")</f>
        <v/>
      </c>
      <c r="U4707" s="45" t="str">
        <f>IF(P4707&gt;0,VLOOKUP(Q4707,'Riders Names'!A$2:B$582,1,FALSE),"")</f>
        <v/>
      </c>
      <c r="X4707" s="7" t="str">
        <f>IF('My Races'!$H$2="All",Q4707,CONCATENATE(Q4707,N4707))</f>
        <v>Choose Race</v>
      </c>
    </row>
    <row r="4708" spans="1:24" hidden="1" x14ac:dyDescent="0.2">
      <c r="A4708" s="73" t="str">
        <f t="shared" si="773"/>
        <v/>
      </c>
      <c r="B4708" s="3" t="str">
        <f t="shared" si="771"/>
        <v/>
      </c>
      <c r="E4708" s="14" t="str">
        <f t="shared" si="772"/>
        <v/>
      </c>
      <c r="F4708" s="3">
        <f t="shared" si="779"/>
        <v>8</v>
      </c>
      <c r="G4708" s="3" t="str">
        <f t="shared" si="774"/>
        <v/>
      </c>
      <c r="H4708" s="3">
        <f t="shared" si="780"/>
        <v>0</v>
      </c>
      <c r="I4708" s="3" t="str">
        <f t="shared" si="775"/>
        <v/>
      </c>
      <c r="K4708" s="3">
        <f t="shared" si="776"/>
        <v>61</v>
      </c>
      <c r="L4708" s="3" t="str">
        <f t="shared" si="777"/>
        <v/>
      </c>
      <c r="N4708" s="48" t="s">
        <v>52</v>
      </c>
      <c r="O4708" s="57">
        <f t="shared" si="778"/>
        <v>1</v>
      </c>
      <c r="P4708" s="36"/>
      <c r="Q4708"/>
      <c r="R4708" s="37"/>
      <c r="S4708" s="185"/>
      <c r="T4708" s="62" t="str">
        <f>IF(N4708&lt;&gt;"Choose Race",VLOOKUP(Q4708,'Riders Names'!A$2:B$582,2,FALSE),"")</f>
        <v/>
      </c>
      <c r="U4708" s="45" t="str">
        <f>IF(P4708&gt;0,VLOOKUP(Q4708,'Riders Names'!A$2:B$582,1,FALSE),"")</f>
        <v/>
      </c>
      <c r="X4708" s="7" t="str">
        <f>IF('My Races'!$H$2="All",Q4708,CONCATENATE(Q4708,N4708))</f>
        <v>Choose Race</v>
      </c>
    </row>
    <row r="4709" spans="1:24" hidden="1" x14ac:dyDescent="0.2">
      <c r="A4709" s="73" t="str">
        <f t="shared" si="773"/>
        <v/>
      </c>
      <c r="B4709" s="3" t="str">
        <f t="shared" si="771"/>
        <v/>
      </c>
      <c r="E4709" s="14" t="str">
        <f t="shared" si="772"/>
        <v/>
      </c>
      <c r="F4709" s="3">
        <f t="shared" si="779"/>
        <v>8</v>
      </c>
      <c r="G4709" s="3" t="str">
        <f t="shared" si="774"/>
        <v/>
      </c>
      <c r="H4709" s="3">
        <f t="shared" si="780"/>
        <v>0</v>
      </c>
      <c r="I4709" s="3" t="str">
        <f t="shared" si="775"/>
        <v/>
      </c>
      <c r="K4709" s="3">
        <f t="shared" si="776"/>
        <v>61</v>
      </c>
      <c r="L4709" s="3" t="str">
        <f t="shared" si="777"/>
        <v/>
      </c>
      <c r="N4709" s="48" t="s">
        <v>52</v>
      </c>
      <c r="O4709" s="57">
        <f t="shared" si="778"/>
        <v>1</v>
      </c>
      <c r="P4709" s="36"/>
      <c r="Q4709"/>
      <c r="R4709" s="37"/>
      <c r="S4709" s="185"/>
      <c r="T4709" s="62" t="str">
        <f>IF(N4709&lt;&gt;"Choose Race",VLOOKUP(Q4709,'Riders Names'!A$2:B$582,2,FALSE),"")</f>
        <v/>
      </c>
      <c r="U4709" s="45" t="str">
        <f>IF(P4709&gt;0,VLOOKUP(Q4709,'Riders Names'!A$2:B$582,1,FALSE),"")</f>
        <v/>
      </c>
      <c r="X4709" s="7" t="str">
        <f>IF('My Races'!$H$2="All",Q4709,CONCATENATE(Q4709,N4709))</f>
        <v>Choose Race</v>
      </c>
    </row>
    <row r="4710" spans="1:24" hidden="1" x14ac:dyDescent="0.2">
      <c r="A4710" s="73" t="str">
        <f t="shared" si="773"/>
        <v/>
      </c>
      <c r="B4710" s="3" t="str">
        <f t="shared" si="771"/>
        <v/>
      </c>
      <c r="E4710" s="14" t="str">
        <f t="shared" si="772"/>
        <v/>
      </c>
      <c r="F4710" s="3">
        <f t="shared" si="779"/>
        <v>8</v>
      </c>
      <c r="G4710" s="3" t="str">
        <f t="shared" si="774"/>
        <v/>
      </c>
      <c r="H4710" s="3">
        <f t="shared" si="780"/>
        <v>0</v>
      </c>
      <c r="I4710" s="3" t="str">
        <f t="shared" si="775"/>
        <v/>
      </c>
      <c r="K4710" s="3">
        <f t="shared" si="776"/>
        <v>61</v>
      </c>
      <c r="L4710" s="3" t="str">
        <f t="shared" si="777"/>
        <v/>
      </c>
      <c r="N4710" s="48" t="s">
        <v>52</v>
      </c>
      <c r="O4710" s="57">
        <f t="shared" si="778"/>
        <v>1</v>
      </c>
      <c r="P4710" s="36"/>
      <c r="Q4710"/>
      <c r="R4710" s="37"/>
      <c r="S4710" s="185"/>
      <c r="T4710" s="62" t="str">
        <f>IF(N4710&lt;&gt;"Choose Race",VLOOKUP(Q4710,'Riders Names'!A$2:B$582,2,FALSE),"")</f>
        <v/>
      </c>
      <c r="U4710" s="45" t="str">
        <f>IF(P4710&gt;0,VLOOKUP(Q4710,'Riders Names'!A$2:B$582,1,FALSE),"")</f>
        <v/>
      </c>
      <c r="X4710" s="7" t="str">
        <f>IF('My Races'!$H$2="All",Q4710,CONCATENATE(Q4710,N4710))</f>
        <v>Choose Race</v>
      </c>
    </row>
    <row r="4711" spans="1:24" hidden="1" x14ac:dyDescent="0.2">
      <c r="A4711" s="73" t="str">
        <f t="shared" si="773"/>
        <v/>
      </c>
      <c r="B4711" s="3" t="str">
        <f t="shared" si="771"/>
        <v/>
      </c>
      <c r="E4711" s="14" t="str">
        <f t="shared" si="772"/>
        <v/>
      </c>
      <c r="F4711" s="3">
        <f t="shared" si="779"/>
        <v>8</v>
      </c>
      <c r="G4711" s="3" t="str">
        <f t="shared" si="774"/>
        <v/>
      </c>
      <c r="H4711" s="3">
        <f t="shared" si="780"/>
        <v>0</v>
      </c>
      <c r="I4711" s="3" t="str">
        <f t="shared" si="775"/>
        <v/>
      </c>
      <c r="K4711" s="3">
        <f t="shared" si="776"/>
        <v>61</v>
      </c>
      <c r="L4711" s="3" t="str">
        <f t="shared" si="777"/>
        <v/>
      </c>
      <c r="N4711" s="48" t="s">
        <v>52</v>
      </c>
      <c r="O4711" s="57">
        <f t="shared" si="778"/>
        <v>1</v>
      </c>
      <c r="P4711" s="36"/>
      <c r="Q4711"/>
      <c r="R4711" s="37"/>
      <c r="S4711" s="185"/>
      <c r="T4711" s="62" t="str">
        <f>IF(N4711&lt;&gt;"Choose Race",VLOOKUP(Q4711,'Riders Names'!A$2:B$582,2,FALSE),"")</f>
        <v/>
      </c>
      <c r="U4711" s="45" t="str">
        <f>IF(P4711&gt;0,VLOOKUP(Q4711,'Riders Names'!A$2:B$582,1,FALSE),"")</f>
        <v/>
      </c>
      <c r="X4711" s="7" t="str">
        <f>IF('My Races'!$H$2="All",Q4711,CONCATENATE(Q4711,N4711))</f>
        <v>Choose Race</v>
      </c>
    </row>
    <row r="4712" spans="1:24" hidden="1" x14ac:dyDescent="0.2">
      <c r="A4712" s="73" t="str">
        <f t="shared" si="773"/>
        <v/>
      </c>
      <c r="B4712" s="3" t="str">
        <f t="shared" si="771"/>
        <v/>
      </c>
      <c r="E4712" s="14" t="str">
        <f t="shared" si="772"/>
        <v/>
      </c>
      <c r="F4712" s="3">
        <f t="shared" si="779"/>
        <v>8</v>
      </c>
      <c r="G4712" s="3" t="str">
        <f t="shared" si="774"/>
        <v/>
      </c>
      <c r="H4712" s="3">
        <f t="shared" si="780"/>
        <v>0</v>
      </c>
      <c r="I4712" s="3" t="str">
        <f t="shared" si="775"/>
        <v/>
      </c>
      <c r="K4712" s="3">
        <f t="shared" si="776"/>
        <v>61</v>
      </c>
      <c r="L4712" s="3" t="str">
        <f t="shared" si="777"/>
        <v/>
      </c>
      <c r="N4712" s="48" t="s">
        <v>52</v>
      </c>
      <c r="O4712" s="57">
        <f t="shared" si="778"/>
        <v>1</v>
      </c>
      <c r="P4712" s="36"/>
      <c r="Q4712"/>
      <c r="R4712" s="37"/>
      <c r="S4712" s="185"/>
      <c r="T4712" s="62" t="str">
        <f>IF(N4712&lt;&gt;"Choose Race",VLOOKUP(Q4712,'Riders Names'!A$2:B$582,2,FALSE),"")</f>
        <v/>
      </c>
      <c r="U4712" s="45" t="str">
        <f>IF(P4712&gt;0,VLOOKUP(Q4712,'Riders Names'!A$2:B$582,1,FALSE),"")</f>
        <v/>
      </c>
      <c r="X4712" s="7" t="str">
        <f>IF('My Races'!$H$2="All",Q4712,CONCATENATE(Q4712,N4712))</f>
        <v>Choose Race</v>
      </c>
    </row>
    <row r="4713" spans="1:24" hidden="1" x14ac:dyDescent="0.2">
      <c r="A4713" s="73" t="str">
        <f t="shared" si="773"/>
        <v/>
      </c>
      <c r="B4713" s="3" t="str">
        <f t="shared" si="771"/>
        <v/>
      </c>
      <c r="E4713" s="14" t="str">
        <f t="shared" si="772"/>
        <v/>
      </c>
      <c r="F4713" s="3">
        <f t="shared" si="779"/>
        <v>8</v>
      </c>
      <c r="G4713" s="3" t="str">
        <f t="shared" si="774"/>
        <v/>
      </c>
      <c r="H4713" s="3">
        <f t="shared" si="780"/>
        <v>0</v>
      </c>
      <c r="I4713" s="3" t="str">
        <f t="shared" si="775"/>
        <v/>
      </c>
      <c r="K4713" s="3">
        <f t="shared" si="776"/>
        <v>61</v>
      </c>
      <c r="L4713" s="3" t="str">
        <f t="shared" si="777"/>
        <v/>
      </c>
      <c r="N4713" s="48" t="s">
        <v>52</v>
      </c>
      <c r="O4713" s="57">
        <f t="shared" si="778"/>
        <v>1</v>
      </c>
      <c r="P4713" s="36"/>
      <c r="Q4713"/>
      <c r="R4713" s="37"/>
      <c r="S4713" s="185"/>
      <c r="T4713" s="62" t="str">
        <f>IF(N4713&lt;&gt;"Choose Race",VLOOKUP(Q4713,'Riders Names'!A$2:B$582,2,FALSE),"")</f>
        <v/>
      </c>
      <c r="U4713" s="45" t="str">
        <f>IF(P4713&gt;0,VLOOKUP(Q4713,'Riders Names'!A$2:B$582,1,FALSE),"")</f>
        <v/>
      </c>
      <c r="X4713" s="7" t="str">
        <f>IF('My Races'!$H$2="All",Q4713,CONCATENATE(Q4713,N4713))</f>
        <v>Choose Race</v>
      </c>
    </row>
    <row r="4714" spans="1:24" hidden="1" x14ac:dyDescent="0.2">
      <c r="A4714" s="73" t="str">
        <f t="shared" si="773"/>
        <v/>
      </c>
      <c r="B4714" s="3" t="str">
        <f t="shared" si="771"/>
        <v/>
      </c>
      <c r="E4714" s="14" t="str">
        <f t="shared" si="772"/>
        <v/>
      </c>
      <c r="F4714" s="3">
        <f t="shared" si="779"/>
        <v>8</v>
      </c>
      <c r="G4714" s="3" t="str">
        <f t="shared" si="774"/>
        <v/>
      </c>
      <c r="H4714" s="3">
        <f t="shared" si="780"/>
        <v>0</v>
      </c>
      <c r="I4714" s="3" t="str">
        <f t="shared" si="775"/>
        <v/>
      </c>
      <c r="K4714" s="3">
        <f t="shared" si="776"/>
        <v>61</v>
      </c>
      <c r="L4714" s="3" t="str">
        <f t="shared" si="777"/>
        <v/>
      </c>
      <c r="N4714" s="48" t="s">
        <v>52</v>
      </c>
      <c r="O4714" s="57">
        <f t="shared" si="778"/>
        <v>1</v>
      </c>
      <c r="P4714" s="36"/>
      <c r="Q4714"/>
      <c r="R4714" s="37"/>
      <c r="S4714" s="185"/>
      <c r="T4714" s="62" t="str">
        <f>IF(N4714&lt;&gt;"Choose Race",VLOOKUP(Q4714,'Riders Names'!A$2:B$582,2,FALSE),"")</f>
        <v/>
      </c>
      <c r="U4714" s="45" t="str">
        <f>IF(P4714&gt;0,VLOOKUP(Q4714,'Riders Names'!A$2:B$582,1,FALSE),"")</f>
        <v/>
      </c>
      <c r="X4714" s="7" t="str">
        <f>IF('My Races'!$H$2="All",Q4714,CONCATENATE(Q4714,N4714))</f>
        <v>Choose Race</v>
      </c>
    </row>
    <row r="4715" spans="1:24" hidden="1" x14ac:dyDescent="0.2">
      <c r="A4715" s="73" t="str">
        <f t="shared" si="773"/>
        <v/>
      </c>
      <c r="B4715" s="3" t="str">
        <f t="shared" si="771"/>
        <v/>
      </c>
      <c r="E4715" s="14" t="str">
        <f t="shared" si="772"/>
        <v/>
      </c>
      <c r="F4715" s="3">
        <f t="shared" si="779"/>
        <v>8</v>
      </c>
      <c r="G4715" s="3" t="str">
        <f t="shared" si="774"/>
        <v/>
      </c>
      <c r="H4715" s="3">
        <f t="shared" si="780"/>
        <v>0</v>
      </c>
      <c r="I4715" s="3" t="str">
        <f t="shared" si="775"/>
        <v/>
      </c>
      <c r="K4715" s="3">
        <f t="shared" si="776"/>
        <v>61</v>
      </c>
      <c r="L4715" s="3" t="str">
        <f t="shared" si="777"/>
        <v/>
      </c>
      <c r="N4715" s="48" t="s">
        <v>52</v>
      </c>
      <c r="O4715" s="57">
        <f t="shared" si="778"/>
        <v>1</v>
      </c>
      <c r="P4715" s="36"/>
      <c r="Q4715"/>
      <c r="R4715" s="37"/>
      <c r="S4715" s="185"/>
      <c r="T4715" s="62" t="str">
        <f>IF(N4715&lt;&gt;"Choose Race",VLOOKUP(Q4715,'Riders Names'!A$2:B$582,2,FALSE),"")</f>
        <v/>
      </c>
      <c r="U4715" s="45" t="str">
        <f>IF(P4715&gt;0,VLOOKUP(Q4715,'Riders Names'!A$2:B$582,1,FALSE),"")</f>
        <v/>
      </c>
      <c r="X4715" s="7" t="str">
        <f>IF('My Races'!$H$2="All",Q4715,CONCATENATE(Q4715,N4715))</f>
        <v>Choose Race</v>
      </c>
    </row>
    <row r="4716" spans="1:24" hidden="1" x14ac:dyDescent="0.2">
      <c r="A4716" s="73" t="str">
        <f t="shared" si="773"/>
        <v/>
      </c>
      <c r="B4716" s="3" t="str">
        <f t="shared" si="771"/>
        <v/>
      </c>
      <c r="E4716" s="14" t="str">
        <f t="shared" si="772"/>
        <v/>
      </c>
      <c r="F4716" s="3">
        <f t="shared" si="779"/>
        <v>8</v>
      </c>
      <c r="G4716" s="3" t="str">
        <f t="shared" si="774"/>
        <v/>
      </c>
      <c r="H4716" s="3">
        <f t="shared" si="780"/>
        <v>0</v>
      </c>
      <c r="I4716" s="3" t="str">
        <f t="shared" si="775"/>
        <v/>
      </c>
      <c r="K4716" s="3">
        <f t="shared" si="776"/>
        <v>61</v>
      </c>
      <c r="L4716" s="3" t="str">
        <f t="shared" si="777"/>
        <v/>
      </c>
      <c r="N4716" s="48" t="s">
        <v>52</v>
      </c>
      <c r="O4716" s="57">
        <f t="shared" si="778"/>
        <v>1</v>
      </c>
      <c r="P4716" s="36"/>
      <c r="Q4716"/>
      <c r="R4716" s="37"/>
      <c r="S4716" s="185"/>
      <c r="T4716" s="62" t="str">
        <f>IF(N4716&lt;&gt;"Choose Race",VLOOKUP(Q4716,'Riders Names'!A$2:B$582,2,FALSE),"")</f>
        <v/>
      </c>
      <c r="U4716" s="45" t="str">
        <f>IF(P4716&gt;0,VLOOKUP(Q4716,'Riders Names'!A$2:B$582,1,FALSE),"")</f>
        <v/>
      </c>
      <c r="X4716" s="7" t="str">
        <f>IF('My Races'!$H$2="All",Q4716,CONCATENATE(Q4716,N4716))</f>
        <v>Choose Race</v>
      </c>
    </row>
    <row r="4717" spans="1:24" hidden="1" x14ac:dyDescent="0.2">
      <c r="A4717" s="73" t="str">
        <f t="shared" si="773"/>
        <v/>
      </c>
      <c r="B4717" s="3" t="str">
        <f t="shared" si="771"/>
        <v/>
      </c>
      <c r="E4717" s="14" t="str">
        <f t="shared" si="772"/>
        <v/>
      </c>
      <c r="F4717" s="3">
        <f t="shared" si="779"/>
        <v>8</v>
      </c>
      <c r="G4717" s="3" t="str">
        <f t="shared" si="774"/>
        <v/>
      </c>
      <c r="H4717" s="3">
        <f t="shared" si="780"/>
        <v>0</v>
      </c>
      <c r="I4717" s="3" t="str">
        <f t="shared" si="775"/>
        <v/>
      </c>
      <c r="K4717" s="3">
        <f t="shared" si="776"/>
        <v>61</v>
      </c>
      <c r="L4717" s="3" t="str">
        <f t="shared" si="777"/>
        <v/>
      </c>
      <c r="N4717" s="48" t="s">
        <v>52</v>
      </c>
      <c r="O4717" s="57">
        <f t="shared" si="778"/>
        <v>1</v>
      </c>
      <c r="P4717" s="36"/>
      <c r="Q4717"/>
      <c r="R4717" s="37"/>
      <c r="S4717" s="185"/>
      <c r="T4717" s="62" t="str">
        <f>IF(N4717&lt;&gt;"Choose Race",VLOOKUP(Q4717,'Riders Names'!A$2:B$582,2,FALSE),"")</f>
        <v/>
      </c>
      <c r="U4717" s="45" t="str">
        <f>IF(P4717&gt;0,VLOOKUP(Q4717,'Riders Names'!A$2:B$582,1,FALSE),"")</f>
        <v/>
      </c>
      <c r="X4717" s="7" t="str">
        <f>IF('My Races'!$H$2="All",Q4717,CONCATENATE(Q4717,N4717))</f>
        <v>Choose Race</v>
      </c>
    </row>
    <row r="4718" spans="1:24" hidden="1" x14ac:dyDescent="0.2">
      <c r="A4718" s="73" t="str">
        <f t="shared" si="773"/>
        <v/>
      </c>
      <c r="B4718" s="3" t="str">
        <f t="shared" si="771"/>
        <v/>
      </c>
      <c r="E4718" s="14" t="str">
        <f t="shared" si="772"/>
        <v/>
      </c>
      <c r="F4718" s="3">
        <f t="shared" si="779"/>
        <v>8</v>
      </c>
      <c r="G4718" s="3" t="str">
        <f t="shared" si="774"/>
        <v/>
      </c>
      <c r="H4718" s="3">
        <f t="shared" si="780"/>
        <v>0</v>
      </c>
      <c r="I4718" s="3" t="str">
        <f t="shared" si="775"/>
        <v/>
      </c>
      <c r="K4718" s="3">
        <f t="shared" si="776"/>
        <v>61</v>
      </c>
      <c r="L4718" s="3" t="str">
        <f t="shared" si="777"/>
        <v/>
      </c>
      <c r="N4718" s="48" t="s">
        <v>52</v>
      </c>
      <c r="O4718" s="57">
        <f t="shared" si="778"/>
        <v>1</v>
      </c>
      <c r="P4718" s="36"/>
      <c r="Q4718"/>
      <c r="R4718" s="37"/>
      <c r="S4718" s="185"/>
      <c r="T4718" s="62" t="str">
        <f>IF(N4718&lt;&gt;"Choose Race",VLOOKUP(Q4718,'Riders Names'!A$2:B$582,2,FALSE),"")</f>
        <v/>
      </c>
      <c r="U4718" s="45" t="str">
        <f>IF(P4718&gt;0,VLOOKUP(Q4718,'Riders Names'!A$2:B$582,1,FALSE),"")</f>
        <v/>
      </c>
      <c r="X4718" s="7" t="str">
        <f>IF('My Races'!$H$2="All",Q4718,CONCATENATE(Q4718,N4718))</f>
        <v>Choose Race</v>
      </c>
    </row>
    <row r="4719" spans="1:24" hidden="1" x14ac:dyDescent="0.2">
      <c r="A4719" s="73" t="str">
        <f t="shared" si="773"/>
        <v/>
      </c>
      <c r="B4719" s="3" t="str">
        <f t="shared" si="771"/>
        <v/>
      </c>
      <c r="E4719" s="14" t="str">
        <f t="shared" si="772"/>
        <v/>
      </c>
      <c r="F4719" s="3">
        <f t="shared" si="779"/>
        <v>8</v>
      </c>
      <c r="G4719" s="3" t="str">
        <f t="shared" si="774"/>
        <v/>
      </c>
      <c r="H4719" s="3">
        <f t="shared" si="780"/>
        <v>0</v>
      </c>
      <c r="I4719" s="3" t="str">
        <f t="shared" si="775"/>
        <v/>
      </c>
      <c r="K4719" s="3">
        <f t="shared" si="776"/>
        <v>61</v>
      </c>
      <c r="L4719" s="3" t="str">
        <f t="shared" si="777"/>
        <v/>
      </c>
      <c r="N4719" s="48" t="s">
        <v>52</v>
      </c>
      <c r="O4719" s="57">
        <f t="shared" si="778"/>
        <v>1</v>
      </c>
      <c r="P4719" s="36"/>
      <c r="Q4719"/>
      <c r="R4719" s="37"/>
      <c r="S4719" s="185"/>
      <c r="T4719" s="62" t="str">
        <f>IF(N4719&lt;&gt;"Choose Race",VLOOKUP(Q4719,'Riders Names'!A$2:B$582,2,FALSE),"")</f>
        <v/>
      </c>
      <c r="U4719" s="45" t="str">
        <f>IF(P4719&gt;0,VLOOKUP(Q4719,'Riders Names'!A$2:B$582,1,FALSE),"")</f>
        <v/>
      </c>
      <c r="X4719" s="7" t="str">
        <f>IF('My Races'!$H$2="All",Q4719,CONCATENATE(Q4719,N4719))</f>
        <v>Choose Race</v>
      </c>
    </row>
    <row r="4720" spans="1:24" hidden="1" x14ac:dyDescent="0.2">
      <c r="A4720" s="73" t="str">
        <f t="shared" si="773"/>
        <v/>
      </c>
      <c r="B4720" s="3" t="str">
        <f t="shared" si="771"/>
        <v/>
      </c>
      <c r="E4720" s="14" t="str">
        <f t="shared" si="772"/>
        <v/>
      </c>
      <c r="F4720" s="3">
        <f t="shared" si="779"/>
        <v>8</v>
      </c>
      <c r="G4720" s="3" t="str">
        <f t="shared" si="774"/>
        <v/>
      </c>
      <c r="H4720" s="3">
        <f t="shared" si="780"/>
        <v>0</v>
      </c>
      <c r="I4720" s="3" t="str">
        <f t="shared" si="775"/>
        <v/>
      </c>
      <c r="K4720" s="3">
        <f t="shared" si="776"/>
        <v>61</v>
      </c>
      <c r="L4720" s="3" t="str">
        <f t="shared" si="777"/>
        <v/>
      </c>
      <c r="N4720" s="48" t="s">
        <v>52</v>
      </c>
      <c r="O4720" s="57">
        <f t="shared" si="778"/>
        <v>1</v>
      </c>
      <c r="P4720" s="36"/>
      <c r="Q4720"/>
      <c r="R4720" s="37"/>
      <c r="S4720" s="185"/>
      <c r="T4720" s="62" t="str">
        <f>IF(N4720&lt;&gt;"Choose Race",VLOOKUP(Q4720,'Riders Names'!A$2:B$582,2,FALSE),"")</f>
        <v/>
      </c>
      <c r="U4720" s="45" t="str">
        <f>IF(P4720&gt;0,VLOOKUP(Q4720,'Riders Names'!A$2:B$582,1,FALSE),"")</f>
        <v/>
      </c>
      <c r="X4720" s="7" t="str">
        <f>IF('My Races'!$H$2="All",Q4720,CONCATENATE(Q4720,N4720))</f>
        <v>Choose Race</v>
      </c>
    </row>
    <row r="4721" spans="1:24" hidden="1" x14ac:dyDescent="0.2">
      <c r="A4721" s="73" t="str">
        <f t="shared" si="773"/>
        <v/>
      </c>
      <c r="B4721" s="3" t="str">
        <f t="shared" si="771"/>
        <v/>
      </c>
      <c r="E4721" s="14" t="str">
        <f t="shared" si="772"/>
        <v/>
      </c>
      <c r="F4721" s="3">
        <f t="shared" si="779"/>
        <v>8</v>
      </c>
      <c r="G4721" s="3" t="str">
        <f t="shared" si="774"/>
        <v/>
      </c>
      <c r="H4721" s="3">
        <f t="shared" si="780"/>
        <v>0</v>
      </c>
      <c r="I4721" s="3" t="str">
        <f t="shared" si="775"/>
        <v/>
      </c>
      <c r="K4721" s="3">
        <f t="shared" si="776"/>
        <v>61</v>
      </c>
      <c r="L4721" s="3" t="str">
        <f t="shared" si="777"/>
        <v/>
      </c>
      <c r="N4721" s="48" t="s">
        <v>52</v>
      </c>
      <c r="O4721" s="57">
        <f t="shared" si="778"/>
        <v>1</v>
      </c>
      <c r="P4721" s="36"/>
      <c r="Q4721"/>
      <c r="R4721" s="37"/>
      <c r="S4721" s="185"/>
      <c r="T4721" s="62" t="str">
        <f>IF(N4721&lt;&gt;"Choose Race",VLOOKUP(Q4721,'Riders Names'!A$2:B$582,2,FALSE),"")</f>
        <v/>
      </c>
      <c r="U4721" s="45" t="str">
        <f>IF(P4721&gt;0,VLOOKUP(Q4721,'Riders Names'!A$2:B$582,1,FALSE),"")</f>
        <v/>
      </c>
      <c r="X4721" s="7" t="str">
        <f>IF('My Races'!$H$2="All",Q4721,CONCATENATE(Q4721,N4721))</f>
        <v>Choose Race</v>
      </c>
    </row>
    <row r="4722" spans="1:24" hidden="1" x14ac:dyDescent="0.2">
      <c r="A4722" s="73" t="str">
        <f t="shared" si="773"/>
        <v/>
      </c>
      <c r="B4722" s="3" t="str">
        <f t="shared" si="771"/>
        <v/>
      </c>
      <c r="E4722" s="14" t="str">
        <f t="shared" si="772"/>
        <v/>
      </c>
      <c r="F4722" s="3">
        <f t="shared" si="779"/>
        <v>8</v>
      </c>
      <c r="G4722" s="3" t="str">
        <f t="shared" si="774"/>
        <v/>
      </c>
      <c r="H4722" s="3">
        <f t="shared" si="780"/>
        <v>0</v>
      </c>
      <c r="I4722" s="3" t="str">
        <f t="shared" si="775"/>
        <v/>
      </c>
      <c r="K4722" s="3">
        <f t="shared" si="776"/>
        <v>61</v>
      </c>
      <c r="L4722" s="3" t="str">
        <f t="shared" si="777"/>
        <v/>
      </c>
      <c r="N4722" s="48" t="s">
        <v>52</v>
      </c>
      <c r="O4722" s="57">
        <f t="shared" si="778"/>
        <v>1</v>
      </c>
      <c r="P4722" s="36"/>
      <c r="Q4722"/>
      <c r="R4722" s="37"/>
      <c r="S4722" s="185"/>
      <c r="T4722" s="62" t="str">
        <f>IF(N4722&lt;&gt;"Choose Race",VLOOKUP(Q4722,'Riders Names'!A$2:B$582,2,FALSE),"")</f>
        <v/>
      </c>
      <c r="U4722" s="45" t="str">
        <f>IF(P4722&gt;0,VLOOKUP(Q4722,'Riders Names'!A$2:B$582,1,FALSE),"")</f>
        <v/>
      </c>
      <c r="X4722" s="7" t="str">
        <f>IF('My Races'!$H$2="All",Q4722,CONCATENATE(Q4722,N4722))</f>
        <v>Choose Race</v>
      </c>
    </row>
    <row r="4723" spans="1:24" hidden="1" x14ac:dyDescent="0.2">
      <c r="A4723" s="73" t="str">
        <f t="shared" si="773"/>
        <v/>
      </c>
      <c r="B4723" s="3" t="str">
        <f t="shared" si="771"/>
        <v/>
      </c>
      <c r="E4723" s="14" t="str">
        <f t="shared" si="772"/>
        <v/>
      </c>
      <c r="F4723" s="3">
        <f t="shared" si="779"/>
        <v>8</v>
      </c>
      <c r="G4723" s="3" t="str">
        <f t="shared" si="774"/>
        <v/>
      </c>
      <c r="H4723" s="3">
        <f t="shared" si="780"/>
        <v>0</v>
      </c>
      <c r="I4723" s="3" t="str">
        <f t="shared" si="775"/>
        <v/>
      </c>
      <c r="K4723" s="3">
        <f t="shared" si="776"/>
        <v>61</v>
      </c>
      <c r="L4723" s="3" t="str">
        <f t="shared" si="777"/>
        <v/>
      </c>
      <c r="N4723" s="48" t="s">
        <v>52</v>
      </c>
      <c r="O4723" s="57">
        <f t="shared" si="778"/>
        <v>1</v>
      </c>
      <c r="P4723" s="36"/>
      <c r="Q4723"/>
      <c r="R4723" s="37"/>
      <c r="S4723" s="185"/>
      <c r="T4723" s="62" t="str">
        <f>IF(N4723&lt;&gt;"Choose Race",VLOOKUP(Q4723,'Riders Names'!A$2:B$582,2,FALSE),"")</f>
        <v/>
      </c>
      <c r="U4723" s="45" t="str">
        <f>IF(P4723&gt;0,VLOOKUP(Q4723,'Riders Names'!A$2:B$582,1,FALSE),"")</f>
        <v/>
      </c>
      <c r="X4723" s="7" t="str">
        <f>IF('My Races'!$H$2="All",Q4723,CONCATENATE(Q4723,N4723))</f>
        <v>Choose Race</v>
      </c>
    </row>
    <row r="4724" spans="1:24" hidden="1" x14ac:dyDescent="0.2">
      <c r="A4724" s="73" t="str">
        <f t="shared" si="773"/>
        <v/>
      </c>
      <c r="B4724" s="3" t="str">
        <f t="shared" si="771"/>
        <v/>
      </c>
      <c r="E4724" s="14" t="str">
        <f t="shared" si="772"/>
        <v/>
      </c>
      <c r="F4724" s="3">
        <f t="shared" si="779"/>
        <v>8</v>
      </c>
      <c r="G4724" s="3" t="str">
        <f t="shared" si="774"/>
        <v/>
      </c>
      <c r="H4724" s="3">
        <f t="shared" si="780"/>
        <v>0</v>
      </c>
      <c r="I4724" s="3" t="str">
        <f t="shared" si="775"/>
        <v/>
      </c>
      <c r="K4724" s="3">
        <f t="shared" si="776"/>
        <v>61</v>
      </c>
      <c r="L4724" s="3" t="str">
        <f t="shared" si="777"/>
        <v/>
      </c>
      <c r="N4724" s="48" t="s">
        <v>52</v>
      </c>
      <c r="O4724" s="57">
        <f t="shared" si="778"/>
        <v>1</v>
      </c>
      <c r="P4724" s="36"/>
      <c r="Q4724"/>
      <c r="R4724" s="37"/>
      <c r="S4724" s="185"/>
      <c r="T4724" s="62" t="str">
        <f>IF(N4724&lt;&gt;"Choose Race",VLOOKUP(Q4724,'Riders Names'!A$2:B$582,2,FALSE),"")</f>
        <v/>
      </c>
      <c r="U4724" s="45" t="str">
        <f>IF(P4724&gt;0,VLOOKUP(Q4724,'Riders Names'!A$2:B$582,1,FALSE),"")</f>
        <v/>
      </c>
      <c r="X4724" s="7" t="str">
        <f>IF('My Races'!$H$2="All",Q4724,CONCATENATE(Q4724,N4724))</f>
        <v>Choose Race</v>
      </c>
    </row>
    <row r="4725" spans="1:24" hidden="1" x14ac:dyDescent="0.2">
      <c r="A4725" s="73" t="str">
        <f t="shared" si="773"/>
        <v/>
      </c>
      <c r="B4725" s="3" t="str">
        <f t="shared" si="771"/>
        <v/>
      </c>
      <c r="E4725" s="14" t="str">
        <f t="shared" si="772"/>
        <v/>
      </c>
      <c r="F4725" s="3">
        <f t="shared" si="779"/>
        <v>8</v>
      </c>
      <c r="G4725" s="3" t="str">
        <f t="shared" si="774"/>
        <v/>
      </c>
      <c r="H4725" s="3">
        <f t="shared" si="780"/>
        <v>0</v>
      </c>
      <c r="I4725" s="3" t="str">
        <f t="shared" si="775"/>
        <v/>
      </c>
      <c r="K4725" s="3">
        <f t="shared" si="776"/>
        <v>61</v>
      </c>
      <c r="L4725" s="3" t="str">
        <f t="shared" si="777"/>
        <v/>
      </c>
      <c r="N4725" s="48" t="s">
        <v>52</v>
      </c>
      <c r="O4725" s="57">
        <f t="shared" si="778"/>
        <v>1</v>
      </c>
      <c r="P4725" s="36"/>
      <c r="Q4725"/>
      <c r="R4725" s="37"/>
      <c r="S4725" s="185"/>
      <c r="T4725" s="62" t="str">
        <f>IF(N4725&lt;&gt;"Choose Race",VLOOKUP(Q4725,'Riders Names'!A$2:B$582,2,FALSE),"")</f>
        <v/>
      </c>
      <c r="U4725" s="45" t="str">
        <f>IF(P4725&gt;0,VLOOKUP(Q4725,'Riders Names'!A$2:B$582,1,FALSE),"")</f>
        <v/>
      </c>
      <c r="X4725" s="7" t="str">
        <f>IF('My Races'!$H$2="All",Q4725,CONCATENATE(Q4725,N4725))</f>
        <v>Choose Race</v>
      </c>
    </row>
    <row r="4726" spans="1:24" hidden="1" x14ac:dyDescent="0.2">
      <c r="A4726" s="73" t="str">
        <f t="shared" si="773"/>
        <v/>
      </c>
      <c r="B4726" s="3" t="str">
        <f t="shared" si="771"/>
        <v/>
      </c>
      <c r="E4726" s="14" t="str">
        <f t="shared" si="772"/>
        <v/>
      </c>
      <c r="F4726" s="3">
        <f t="shared" si="779"/>
        <v>8</v>
      </c>
      <c r="G4726" s="3" t="str">
        <f t="shared" si="774"/>
        <v/>
      </c>
      <c r="H4726" s="3">
        <f t="shared" si="780"/>
        <v>0</v>
      </c>
      <c r="I4726" s="3" t="str">
        <f t="shared" si="775"/>
        <v/>
      </c>
      <c r="K4726" s="3">
        <f t="shared" si="776"/>
        <v>61</v>
      </c>
      <c r="L4726" s="3" t="str">
        <f t="shared" si="777"/>
        <v/>
      </c>
      <c r="N4726" s="48" t="s">
        <v>52</v>
      </c>
      <c r="O4726" s="57">
        <f t="shared" si="778"/>
        <v>1</v>
      </c>
      <c r="P4726" s="36"/>
      <c r="Q4726"/>
      <c r="R4726" s="37"/>
      <c r="S4726" s="185"/>
      <c r="T4726" s="62" t="str">
        <f>IF(N4726&lt;&gt;"Choose Race",VLOOKUP(Q4726,'Riders Names'!A$2:B$582,2,FALSE),"")</f>
        <v/>
      </c>
      <c r="U4726" s="45" t="str">
        <f>IF(P4726&gt;0,VLOOKUP(Q4726,'Riders Names'!A$2:B$582,1,FALSE),"")</f>
        <v/>
      </c>
      <c r="X4726" s="7" t="str">
        <f>IF('My Races'!$H$2="All",Q4726,CONCATENATE(Q4726,N4726))</f>
        <v>Choose Race</v>
      </c>
    </row>
    <row r="4727" spans="1:24" hidden="1" x14ac:dyDescent="0.2">
      <c r="A4727" s="73" t="str">
        <f t="shared" si="773"/>
        <v/>
      </c>
      <c r="B4727" s="3" t="str">
        <f t="shared" si="771"/>
        <v/>
      </c>
      <c r="E4727" s="14" t="str">
        <f t="shared" si="772"/>
        <v/>
      </c>
      <c r="F4727" s="3">
        <f t="shared" si="779"/>
        <v>8</v>
      </c>
      <c r="G4727" s="3" t="str">
        <f t="shared" si="774"/>
        <v/>
      </c>
      <c r="H4727" s="3">
        <f t="shared" si="780"/>
        <v>0</v>
      </c>
      <c r="I4727" s="3" t="str">
        <f t="shared" si="775"/>
        <v/>
      </c>
      <c r="K4727" s="3">
        <f t="shared" si="776"/>
        <v>61</v>
      </c>
      <c r="L4727" s="3" t="str">
        <f t="shared" si="777"/>
        <v/>
      </c>
      <c r="N4727" s="48" t="s">
        <v>52</v>
      </c>
      <c r="O4727" s="57">
        <f t="shared" si="778"/>
        <v>1</v>
      </c>
      <c r="P4727" s="36"/>
      <c r="Q4727"/>
      <c r="R4727" s="37"/>
      <c r="S4727" s="185"/>
      <c r="T4727" s="62" t="str">
        <f>IF(N4727&lt;&gt;"Choose Race",VLOOKUP(Q4727,'Riders Names'!A$2:B$582,2,FALSE),"")</f>
        <v/>
      </c>
      <c r="U4727" s="45" t="str">
        <f>IF(P4727&gt;0,VLOOKUP(Q4727,'Riders Names'!A$2:B$582,1,FALSE),"")</f>
        <v/>
      </c>
      <c r="X4727" s="7" t="str">
        <f>IF('My Races'!$H$2="All",Q4727,CONCATENATE(Q4727,N4727))</f>
        <v>Choose Race</v>
      </c>
    </row>
    <row r="4728" spans="1:24" hidden="1" x14ac:dyDescent="0.2">
      <c r="A4728" s="73" t="str">
        <f t="shared" si="773"/>
        <v/>
      </c>
      <c r="B4728" s="3" t="str">
        <f t="shared" si="771"/>
        <v/>
      </c>
      <c r="E4728" s="14" t="str">
        <f t="shared" si="772"/>
        <v/>
      </c>
      <c r="F4728" s="3">
        <f t="shared" si="779"/>
        <v>8</v>
      </c>
      <c r="G4728" s="3" t="str">
        <f t="shared" si="774"/>
        <v/>
      </c>
      <c r="H4728" s="3">
        <f t="shared" si="780"/>
        <v>0</v>
      </c>
      <c r="I4728" s="3" t="str">
        <f t="shared" si="775"/>
        <v/>
      </c>
      <c r="K4728" s="3">
        <f t="shared" si="776"/>
        <v>61</v>
      </c>
      <c r="L4728" s="3" t="str">
        <f t="shared" si="777"/>
        <v/>
      </c>
      <c r="N4728" s="48" t="s">
        <v>52</v>
      </c>
      <c r="O4728" s="57">
        <f t="shared" si="778"/>
        <v>1</v>
      </c>
      <c r="P4728" s="36"/>
      <c r="Q4728"/>
      <c r="R4728" s="37"/>
      <c r="S4728" s="185"/>
      <c r="T4728" s="62" t="str">
        <f>IF(N4728&lt;&gt;"Choose Race",VLOOKUP(Q4728,'Riders Names'!A$2:B$582,2,FALSE),"")</f>
        <v/>
      </c>
      <c r="U4728" s="45" t="str">
        <f>IF(P4728&gt;0,VLOOKUP(Q4728,'Riders Names'!A$2:B$582,1,FALSE),"")</f>
        <v/>
      </c>
      <c r="X4728" s="7" t="str">
        <f>IF('My Races'!$H$2="All",Q4728,CONCATENATE(Q4728,N4728))</f>
        <v>Choose Race</v>
      </c>
    </row>
    <row r="4729" spans="1:24" hidden="1" x14ac:dyDescent="0.2">
      <c r="A4729" s="73" t="str">
        <f t="shared" si="773"/>
        <v/>
      </c>
      <c r="B4729" s="3" t="str">
        <f t="shared" si="771"/>
        <v/>
      </c>
      <c r="E4729" s="14" t="str">
        <f t="shared" si="772"/>
        <v/>
      </c>
      <c r="F4729" s="3">
        <f t="shared" si="779"/>
        <v>8</v>
      </c>
      <c r="G4729" s="3" t="str">
        <f t="shared" si="774"/>
        <v/>
      </c>
      <c r="H4729" s="3">
        <f t="shared" si="780"/>
        <v>0</v>
      </c>
      <c r="I4729" s="3" t="str">
        <f t="shared" si="775"/>
        <v/>
      </c>
      <c r="K4729" s="3">
        <f t="shared" si="776"/>
        <v>61</v>
      </c>
      <c r="L4729" s="3" t="str">
        <f t="shared" si="777"/>
        <v/>
      </c>
      <c r="N4729" s="48" t="s">
        <v>52</v>
      </c>
      <c r="O4729" s="57">
        <f t="shared" si="778"/>
        <v>1</v>
      </c>
      <c r="P4729" s="36"/>
      <c r="Q4729"/>
      <c r="R4729" s="37"/>
      <c r="S4729" s="185"/>
      <c r="T4729" s="62" t="str">
        <f>IF(N4729&lt;&gt;"Choose Race",VLOOKUP(Q4729,'Riders Names'!A$2:B$582,2,FALSE),"")</f>
        <v/>
      </c>
      <c r="U4729" s="45" t="str">
        <f>IF(P4729&gt;0,VLOOKUP(Q4729,'Riders Names'!A$2:B$582,1,FALSE),"")</f>
        <v/>
      </c>
      <c r="X4729" s="7" t="str">
        <f>IF('My Races'!$H$2="All",Q4729,CONCATENATE(Q4729,N4729))</f>
        <v>Choose Race</v>
      </c>
    </row>
    <row r="4730" spans="1:24" hidden="1" x14ac:dyDescent="0.2">
      <c r="A4730" s="73" t="str">
        <f t="shared" si="773"/>
        <v/>
      </c>
      <c r="B4730" s="3" t="str">
        <f t="shared" si="771"/>
        <v/>
      </c>
      <c r="E4730" s="14" t="str">
        <f t="shared" si="772"/>
        <v/>
      </c>
      <c r="F4730" s="3">
        <f t="shared" si="779"/>
        <v>8</v>
      </c>
      <c r="G4730" s="3" t="str">
        <f t="shared" si="774"/>
        <v/>
      </c>
      <c r="H4730" s="3">
        <f t="shared" si="780"/>
        <v>0</v>
      </c>
      <c r="I4730" s="3" t="str">
        <f t="shared" si="775"/>
        <v/>
      </c>
      <c r="K4730" s="3">
        <f t="shared" si="776"/>
        <v>61</v>
      </c>
      <c r="L4730" s="3" t="str">
        <f t="shared" si="777"/>
        <v/>
      </c>
      <c r="N4730" s="48" t="s">
        <v>52</v>
      </c>
      <c r="O4730" s="57">
        <f t="shared" si="778"/>
        <v>1</v>
      </c>
      <c r="P4730" s="36"/>
      <c r="Q4730"/>
      <c r="R4730" s="37"/>
      <c r="S4730" s="185"/>
      <c r="T4730" s="62" t="str">
        <f>IF(N4730&lt;&gt;"Choose Race",VLOOKUP(Q4730,'Riders Names'!A$2:B$582,2,FALSE),"")</f>
        <v/>
      </c>
      <c r="U4730" s="45" t="str">
        <f>IF(P4730&gt;0,VLOOKUP(Q4730,'Riders Names'!A$2:B$582,1,FALSE),"")</f>
        <v/>
      </c>
      <c r="X4730" s="7" t="str">
        <f>IF('My Races'!$H$2="All",Q4730,CONCATENATE(Q4730,N4730))</f>
        <v>Choose Race</v>
      </c>
    </row>
    <row r="4731" spans="1:24" hidden="1" x14ac:dyDescent="0.2">
      <c r="A4731" s="73" t="str">
        <f t="shared" si="773"/>
        <v/>
      </c>
      <c r="B4731" s="3" t="str">
        <f t="shared" si="771"/>
        <v/>
      </c>
      <c r="E4731" s="14" t="str">
        <f t="shared" si="772"/>
        <v/>
      </c>
      <c r="F4731" s="3">
        <f t="shared" si="779"/>
        <v>8</v>
      </c>
      <c r="G4731" s="3" t="str">
        <f t="shared" si="774"/>
        <v/>
      </c>
      <c r="H4731" s="3">
        <f t="shared" si="780"/>
        <v>0</v>
      </c>
      <c r="I4731" s="3" t="str">
        <f t="shared" si="775"/>
        <v/>
      </c>
      <c r="K4731" s="3">
        <f t="shared" si="776"/>
        <v>61</v>
      </c>
      <c r="L4731" s="3" t="str">
        <f t="shared" si="777"/>
        <v/>
      </c>
      <c r="N4731" s="48" t="s">
        <v>52</v>
      </c>
      <c r="O4731" s="57">
        <f t="shared" si="778"/>
        <v>1</v>
      </c>
      <c r="P4731" s="36"/>
      <c r="Q4731"/>
      <c r="R4731" s="37"/>
      <c r="S4731" s="185"/>
      <c r="T4731" s="62" t="str">
        <f>IF(N4731&lt;&gt;"Choose Race",VLOOKUP(Q4731,'Riders Names'!A$2:B$582,2,FALSE),"")</f>
        <v/>
      </c>
      <c r="U4731" s="45" t="str">
        <f>IF(P4731&gt;0,VLOOKUP(Q4731,'Riders Names'!A$2:B$582,1,FALSE),"")</f>
        <v/>
      </c>
      <c r="X4731" s="7" t="str">
        <f>IF('My Races'!$H$2="All",Q4731,CONCATENATE(Q4731,N4731))</f>
        <v>Choose Race</v>
      </c>
    </row>
    <row r="4732" spans="1:24" hidden="1" x14ac:dyDescent="0.2">
      <c r="A4732" s="73" t="str">
        <f t="shared" si="773"/>
        <v/>
      </c>
      <c r="B4732" s="3" t="str">
        <f t="shared" si="771"/>
        <v/>
      </c>
      <c r="E4732" s="14" t="str">
        <f t="shared" si="772"/>
        <v/>
      </c>
      <c r="F4732" s="3">
        <f t="shared" si="779"/>
        <v>8</v>
      </c>
      <c r="G4732" s="3" t="str">
        <f t="shared" si="774"/>
        <v/>
      </c>
      <c r="H4732" s="3">
        <f t="shared" si="780"/>
        <v>0</v>
      </c>
      <c r="I4732" s="3" t="str">
        <f t="shared" si="775"/>
        <v/>
      </c>
      <c r="K4732" s="3">
        <f t="shared" si="776"/>
        <v>61</v>
      </c>
      <c r="L4732" s="3" t="str">
        <f t="shared" si="777"/>
        <v/>
      </c>
      <c r="N4732" s="48" t="s">
        <v>52</v>
      </c>
      <c r="O4732" s="57">
        <f t="shared" si="778"/>
        <v>1</v>
      </c>
      <c r="P4732" s="36"/>
      <c r="Q4732"/>
      <c r="R4732" s="37"/>
      <c r="S4732" s="185"/>
      <c r="T4732" s="62" t="str">
        <f>IF(N4732&lt;&gt;"Choose Race",VLOOKUP(Q4732,'Riders Names'!A$2:B$582,2,FALSE),"")</f>
        <v/>
      </c>
      <c r="U4732" s="45" t="str">
        <f>IF(P4732&gt;0,VLOOKUP(Q4732,'Riders Names'!A$2:B$582,1,FALSE),"")</f>
        <v/>
      </c>
      <c r="X4732" s="7" t="str">
        <f>IF('My Races'!$H$2="All",Q4732,CONCATENATE(Q4732,N4732))</f>
        <v>Choose Race</v>
      </c>
    </row>
    <row r="4733" spans="1:24" hidden="1" x14ac:dyDescent="0.2">
      <c r="A4733" s="73" t="str">
        <f t="shared" si="773"/>
        <v/>
      </c>
      <c r="B4733" s="3" t="str">
        <f t="shared" si="771"/>
        <v/>
      </c>
      <c r="E4733" s="14" t="str">
        <f t="shared" si="772"/>
        <v/>
      </c>
      <c r="F4733" s="3">
        <f t="shared" si="779"/>
        <v>8</v>
      </c>
      <c r="G4733" s="3" t="str">
        <f t="shared" si="774"/>
        <v/>
      </c>
      <c r="H4733" s="3">
        <f t="shared" si="780"/>
        <v>0</v>
      </c>
      <c r="I4733" s="3" t="str">
        <f t="shared" si="775"/>
        <v/>
      </c>
      <c r="K4733" s="3">
        <f t="shared" si="776"/>
        <v>61</v>
      </c>
      <c r="L4733" s="3" t="str">
        <f t="shared" si="777"/>
        <v/>
      </c>
      <c r="N4733" s="48" t="s">
        <v>52</v>
      </c>
      <c r="O4733" s="57">
        <f t="shared" si="778"/>
        <v>1</v>
      </c>
      <c r="P4733" s="36"/>
      <c r="Q4733"/>
      <c r="R4733" s="37"/>
      <c r="S4733" s="185"/>
      <c r="T4733" s="62" t="str">
        <f>IF(N4733&lt;&gt;"Choose Race",VLOOKUP(Q4733,'Riders Names'!A$2:B$582,2,FALSE),"")</f>
        <v/>
      </c>
      <c r="U4733" s="45" t="str">
        <f>IF(P4733&gt;0,VLOOKUP(Q4733,'Riders Names'!A$2:B$582,1,FALSE),"")</f>
        <v/>
      </c>
      <c r="X4733" s="7" t="str">
        <f>IF('My Races'!$H$2="All",Q4733,CONCATENATE(Q4733,N4733))</f>
        <v>Choose Race</v>
      </c>
    </row>
    <row r="4734" spans="1:24" hidden="1" x14ac:dyDescent="0.2">
      <c r="A4734" s="73" t="str">
        <f t="shared" si="773"/>
        <v/>
      </c>
      <c r="B4734" s="3" t="str">
        <f t="shared" si="771"/>
        <v/>
      </c>
      <c r="E4734" s="14" t="str">
        <f t="shared" si="772"/>
        <v/>
      </c>
      <c r="F4734" s="3">
        <f t="shared" si="779"/>
        <v>8</v>
      </c>
      <c r="G4734" s="3" t="str">
        <f t="shared" si="774"/>
        <v/>
      </c>
      <c r="H4734" s="3">
        <f t="shared" si="780"/>
        <v>0</v>
      </c>
      <c r="I4734" s="3" t="str">
        <f t="shared" si="775"/>
        <v/>
      </c>
      <c r="K4734" s="3">
        <f t="shared" si="776"/>
        <v>61</v>
      </c>
      <c r="L4734" s="3" t="str">
        <f t="shared" si="777"/>
        <v/>
      </c>
      <c r="N4734" s="48" t="s">
        <v>52</v>
      </c>
      <c r="O4734" s="57">
        <f t="shared" si="778"/>
        <v>1</v>
      </c>
      <c r="P4734" s="36"/>
      <c r="Q4734"/>
      <c r="R4734" s="37"/>
      <c r="S4734" s="185"/>
      <c r="T4734" s="62" t="str">
        <f>IF(N4734&lt;&gt;"Choose Race",VLOOKUP(Q4734,'Riders Names'!A$2:B$582,2,FALSE),"")</f>
        <v/>
      </c>
      <c r="U4734" s="45" t="str">
        <f>IF(P4734&gt;0,VLOOKUP(Q4734,'Riders Names'!A$2:B$582,1,FALSE),"")</f>
        <v/>
      </c>
      <c r="X4734" s="7" t="str">
        <f>IF('My Races'!$H$2="All",Q4734,CONCATENATE(Q4734,N4734))</f>
        <v>Choose Race</v>
      </c>
    </row>
    <row r="4735" spans="1:24" hidden="1" x14ac:dyDescent="0.2">
      <c r="A4735" s="73" t="str">
        <f t="shared" si="773"/>
        <v/>
      </c>
      <c r="B4735" s="3" t="str">
        <f t="shared" si="771"/>
        <v/>
      </c>
      <c r="E4735" s="14" t="str">
        <f t="shared" si="772"/>
        <v/>
      </c>
      <c r="F4735" s="3">
        <f t="shared" si="779"/>
        <v>8</v>
      </c>
      <c r="G4735" s="3" t="str">
        <f t="shared" si="774"/>
        <v/>
      </c>
      <c r="H4735" s="3">
        <f t="shared" si="780"/>
        <v>0</v>
      </c>
      <c r="I4735" s="3" t="str">
        <f t="shared" si="775"/>
        <v/>
      </c>
      <c r="K4735" s="3">
        <f t="shared" si="776"/>
        <v>61</v>
      </c>
      <c r="L4735" s="3" t="str">
        <f t="shared" si="777"/>
        <v/>
      </c>
      <c r="N4735" s="48" t="s">
        <v>52</v>
      </c>
      <c r="O4735" s="57">
        <f t="shared" si="778"/>
        <v>1</v>
      </c>
      <c r="P4735" s="36"/>
      <c r="Q4735"/>
      <c r="R4735" s="37"/>
      <c r="S4735" s="185"/>
      <c r="T4735" s="62" t="str">
        <f>IF(N4735&lt;&gt;"Choose Race",VLOOKUP(Q4735,'Riders Names'!A$2:B$582,2,FALSE),"")</f>
        <v/>
      </c>
      <c r="U4735" s="45" t="str">
        <f>IF(P4735&gt;0,VLOOKUP(Q4735,'Riders Names'!A$2:B$582,1,FALSE),"")</f>
        <v/>
      </c>
      <c r="X4735" s="7" t="str">
        <f>IF('My Races'!$H$2="All",Q4735,CONCATENATE(Q4735,N4735))</f>
        <v>Choose Race</v>
      </c>
    </row>
    <row r="4736" spans="1:24" hidden="1" x14ac:dyDescent="0.2">
      <c r="A4736" s="73" t="str">
        <f t="shared" si="773"/>
        <v/>
      </c>
      <c r="B4736" s="3" t="str">
        <f t="shared" si="771"/>
        <v/>
      </c>
      <c r="E4736" s="14" t="str">
        <f t="shared" si="772"/>
        <v/>
      </c>
      <c r="F4736" s="3">
        <f t="shared" si="779"/>
        <v>8</v>
      </c>
      <c r="G4736" s="3" t="str">
        <f t="shared" si="774"/>
        <v/>
      </c>
      <c r="H4736" s="3">
        <f t="shared" si="780"/>
        <v>0</v>
      </c>
      <c r="I4736" s="3" t="str">
        <f t="shared" si="775"/>
        <v/>
      </c>
      <c r="K4736" s="3">
        <f t="shared" si="776"/>
        <v>61</v>
      </c>
      <c r="L4736" s="3" t="str">
        <f t="shared" si="777"/>
        <v/>
      </c>
      <c r="N4736" s="48" t="s">
        <v>52</v>
      </c>
      <c r="O4736" s="57">
        <f t="shared" si="778"/>
        <v>1</v>
      </c>
      <c r="P4736" s="36"/>
      <c r="Q4736"/>
      <c r="R4736" s="37"/>
      <c r="S4736" s="185"/>
      <c r="T4736" s="62" t="str">
        <f>IF(N4736&lt;&gt;"Choose Race",VLOOKUP(Q4736,'Riders Names'!A$2:B$582,2,FALSE),"")</f>
        <v/>
      </c>
      <c r="U4736" s="45" t="str">
        <f>IF(P4736&gt;0,VLOOKUP(Q4736,'Riders Names'!A$2:B$582,1,FALSE),"")</f>
        <v/>
      </c>
      <c r="X4736" s="7" t="str">
        <f>IF('My Races'!$H$2="All",Q4736,CONCATENATE(Q4736,N4736))</f>
        <v>Choose Race</v>
      </c>
    </row>
    <row r="4737" spans="1:24" hidden="1" x14ac:dyDescent="0.2">
      <c r="A4737" s="73" t="str">
        <f t="shared" si="773"/>
        <v/>
      </c>
      <c r="B4737" s="3" t="str">
        <f t="shared" si="771"/>
        <v/>
      </c>
      <c r="E4737" s="14" t="str">
        <f t="shared" si="772"/>
        <v/>
      </c>
      <c r="F4737" s="3">
        <f t="shared" si="779"/>
        <v>8</v>
      </c>
      <c r="G4737" s="3" t="str">
        <f t="shared" si="774"/>
        <v/>
      </c>
      <c r="H4737" s="3">
        <f t="shared" si="780"/>
        <v>0</v>
      </c>
      <c r="I4737" s="3" t="str">
        <f t="shared" si="775"/>
        <v/>
      </c>
      <c r="K4737" s="3">
        <f t="shared" si="776"/>
        <v>61</v>
      </c>
      <c r="L4737" s="3" t="str">
        <f t="shared" si="777"/>
        <v/>
      </c>
      <c r="N4737" s="48" t="s">
        <v>52</v>
      </c>
      <c r="O4737" s="57">
        <f t="shared" si="778"/>
        <v>1</v>
      </c>
      <c r="P4737" s="36"/>
      <c r="Q4737"/>
      <c r="R4737" s="37"/>
      <c r="S4737" s="185"/>
      <c r="T4737" s="62" t="str">
        <f>IF(N4737&lt;&gt;"Choose Race",VLOOKUP(Q4737,'Riders Names'!A$2:B$582,2,FALSE),"")</f>
        <v/>
      </c>
      <c r="U4737" s="45" t="str">
        <f>IF(P4737&gt;0,VLOOKUP(Q4737,'Riders Names'!A$2:B$582,1,FALSE),"")</f>
        <v/>
      </c>
      <c r="X4737" s="7" t="str">
        <f>IF('My Races'!$H$2="All",Q4737,CONCATENATE(Q4737,N4737))</f>
        <v>Choose Race</v>
      </c>
    </row>
    <row r="4738" spans="1:24" hidden="1" x14ac:dyDescent="0.2">
      <c r="A4738" s="73" t="str">
        <f t="shared" si="773"/>
        <v/>
      </c>
      <c r="B4738" s="3" t="str">
        <f t="shared" si="771"/>
        <v/>
      </c>
      <c r="E4738" s="14" t="str">
        <f t="shared" si="772"/>
        <v/>
      </c>
      <c r="F4738" s="3">
        <f t="shared" si="779"/>
        <v>8</v>
      </c>
      <c r="G4738" s="3" t="str">
        <f t="shared" si="774"/>
        <v/>
      </c>
      <c r="H4738" s="3">
        <f t="shared" si="780"/>
        <v>0</v>
      </c>
      <c r="I4738" s="3" t="str">
        <f t="shared" si="775"/>
        <v/>
      </c>
      <c r="K4738" s="3">
        <f t="shared" si="776"/>
        <v>61</v>
      </c>
      <c r="L4738" s="3" t="str">
        <f t="shared" si="777"/>
        <v/>
      </c>
      <c r="N4738" s="48" t="s">
        <v>52</v>
      </c>
      <c r="O4738" s="57">
        <f t="shared" si="778"/>
        <v>1</v>
      </c>
      <c r="P4738" s="36"/>
      <c r="Q4738"/>
      <c r="R4738" s="37"/>
      <c r="S4738" s="185"/>
      <c r="T4738" s="62" t="str">
        <f>IF(N4738&lt;&gt;"Choose Race",VLOOKUP(Q4738,'Riders Names'!A$2:B$582,2,FALSE),"")</f>
        <v/>
      </c>
      <c r="U4738" s="45" t="str">
        <f>IF(P4738&gt;0,VLOOKUP(Q4738,'Riders Names'!A$2:B$582,1,FALSE),"")</f>
        <v/>
      </c>
      <c r="X4738" s="7" t="str">
        <f>IF('My Races'!$H$2="All",Q4738,CONCATENATE(Q4738,N4738))</f>
        <v>Choose Race</v>
      </c>
    </row>
    <row r="4739" spans="1:24" hidden="1" x14ac:dyDescent="0.2">
      <c r="A4739" s="73" t="str">
        <f t="shared" si="773"/>
        <v/>
      </c>
      <c r="B4739" s="3" t="str">
        <f t="shared" ref="B4739:B4802" si="781">IF(N4739=$AA$11,RANK(A4739,A$3:A$5000,1),"")</f>
        <v/>
      </c>
      <c r="E4739" s="14" t="str">
        <f t="shared" ref="E4739:E4802" si="782">IF(N4739=$AA$11,P4739,"")</f>
        <v/>
      </c>
      <c r="F4739" s="3">
        <f t="shared" si="779"/>
        <v>8</v>
      </c>
      <c r="G4739" s="3" t="str">
        <f t="shared" si="774"/>
        <v/>
      </c>
      <c r="H4739" s="3">
        <f t="shared" si="780"/>
        <v>0</v>
      </c>
      <c r="I4739" s="3" t="str">
        <f t="shared" si="775"/>
        <v/>
      </c>
      <c r="K4739" s="3">
        <f t="shared" si="776"/>
        <v>61</v>
      </c>
      <c r="L4739" s="3" t="str">
        <f t="shared" si="777"/>
        <v/>
      </c>
      <c r="N4739" s="48" t="s">
        <v>52</v>
      </c>
      <c r="O4739" s="57">
        <f t="shared" si="778"/>
        <v>1</v>
      </c>
      <c r="P4739" s="36"/>
      <c r="Q4739"/>
      <c r="R4739" s="37"/>
      <c r="S4739" s="185"/>
      <c r="T4739" s="62" t="str">
        <f>IF(N4739&lt;&gt;"Choose Race",VLOOKUP(Q4739,'Riders Names'!A$2:B$582,2,FALSE),"")</f>
        <v/>
      </c>
      <c r="U4739" s="45" t="str">
        <f>IF(P4739&gt;0,VLOOKUP(Q4739,'Riders Names'!A$2:B$582,1,FALSE),"")</f>
        <v/>
      </c>
      <c r="X4739" s="7" t="str">
        <f>IF('My Races'!$H$2="All",Q4739,CONCATENATE(Q4739,N4739))</f>
        <v>Choose Race</v>
      </c>
    </row>
    <row r="4740" spans="1:24" hidden="1" x14ac:dyDescent="0.2">
      <c r="A4740" s="73" t="str">
        <f t="shared" ref="A4740:A4803" si="783">IF(AND(N4740=$AA$11,$AA$7="All"),R4740,IF(AND(N4740=$AA$11,$AA$7=T4740),R4740,""))</f>
        <v/>
      </c>
      <c r="B4740" s="3" t="str">
        <f t="shared" si="781"/>
        <v/>
      </c>
      <c r="E4740" s="14" t="str">
        <f t="shared" si="782"/>
        <v/>
      </c>
      <c r="F4740" s="3">
        <f t="shared" si="779"/>
        <v>8</v>
      </c>
      <c r="G4740" s="3" t="str">
        <f t="shared" ref="G4740:G4803" si="784">IF(F4740&lt;&gt;F4739,F4740,"")</f>
        <v/>
      </c>
      <c r="H4740" s="3">
        <f t="shared" si="780"/>
        <v>0</v>
      </c>
      <c r="I4740" s="3" t="str">
        <f t="shared" ref="I4740:I4803" si="785">IF(H4740&lt;&gt;H4739,CONCATENATE($AA$11,H4740),"")</f>
        <v/>
      </c>
      <c r="K4740" s="3">
        <f t="shared" si="776"/>
        <v>61</v>
      </c>
      <c r="L4740" s="3" t="str">
        <f t="shared" si="777"/>
        <v/>
      </c>
      <c r="N4740" s="48" t="s">
        <v>52</v>
      </c>
      <c r="O4740" s="57">
        <f t="shared" si="778"/>
        <v>1</v>
      </c>
      <c r="P4740" s="36"/>
      <c r="Q4740"/>
      <c r="R4740" s="37"/>
      <c r="S4740" s="185"/>
      <c r="T4740" s="62" t="str">
        <f>IF(N4740&lt;&gt;"Choose Race",VLOOKUP(Q4740,'Riders Names'!A$2:B$582,2,FALSE),"")</f>
        <v/>
      </c>
      <c r="U4740" s="45" t="str">
        <f>IF(P4740&gt;0,VLOOKUP(Q4740,'Riders Names'!A$2:B$582,1,FALSE),"")</f>
        <v/>
      </c>
      <c r="X4740" s="7" t="str">
        <f>IF('My Races'!$H$2="All",Q4740,CONCATENATE(Q4740,N4740))</f>
        <v>Choose Race</v>
      </c>
    </row>
    <row r="4741" spans="1:24" hidden="1" x14ac:dyDescent="0.2">
      <c r="A4741" s="73" t="str">
        <f t="shared" si="783"/>
        <v/>
      </c>
      <c r="B4741" s="3" t="str">
        <f t="shared" si="781"/>
        <v/>
      </c>
      <c r="E4741" s="14" t="str">
        <f t="shared" si="782"/>
        <v/>
      </c>
      <c r="F4741" s="3">
        <f t="shared" si="779"/>
        <v>8</v>
      </c>
      <c r="G4741" s="3" t="str">
        <f t="shared" si="784"/>
        <v/>
      </c>
      <c r="H4741" s="3">
        <f t="shared" si="780"/>
        <v>0</v>
      </c>
      <c r="I4741" s="3" t="str">
        <f t="shared" si="785"/>
        <v/>
      </c>
      <c r="K4741" s="3">
        <f t="shared" si="776"/>
        <v>61</v>
      </c>
      <c r="L4741" s="3" t="str">
        <f t="shared" si="777"/>
        <v/>
      </c>
      <c r="N4741" s="48" t="s">
        <v>52</v>
      </c>
      <c r="O4741" s="57">
        <f t="shared" si="778"/>
        <v>1</v>
      </c>
      <c r="P4741" s="36"/>
      <c r="Q4741"/>
      <c r="R4741" s="37"/>
      <c r="S4741" s="185"/>
      <c r="T4741" s="62" t="str">
        <f>IF(N4741&lt;&gt;"Choose Race",VLOOKUP(Q4741,'Riders Names'!A$2:B$582,2,FALSE),"")</f>
        <v/>
      </c>
      <c r="U4741" s="45" t="str">
        <f>IF(P4741&gt;0,VLOOKUP(Q4741,'Riders Names'!A$2:B$582,1,FALSE),"")</f>
        <v/>
      </c>
      <c r="X4741" s="7" t="str">
        <f>IF('My Races'!$H$2="All",Q4741,CONCATENATE(Q4741,N4741))</f>
        <v>Choose Race</v>
      </c>
    </row>
    <row r="4742" spans="1:24" hidden="1" x14ac:dyDescent="0.2">
      <c r="A4742" s="73" t="str">
        <f t="shared" si="783"/>
        <v/>
      </c>
      <c r="B4742" s="3" t="str">
        <f t="shared" si="781"/>
        <v/>
      </c>
      <c r="E4742" s="14" t="str">
        <f t="shared" si="782"/>
        <v/>
      </c>
      <c r="F4742" s="3">
        <f t="shared" si="779"/>
        <v>8</v>
      </c>
      <c r="G4742" s="3" t="str">
        <f t="shared" si="784"/>
        <v/>
      </c>
      <c r="H4742" s="3">
        <f t="shared" si="780"/>
        <v>0</v>
      </c>
      <c r="I4742" s="3" t="str">
        <f t="shared" si="785"/>
        <v/>
      </c>
      <c r="K4742" s="3">
        <f t="shared" si="776"/>
        <v>61</v>
      </c>
      <c r="L4742" s="3" t="str">
        <f t="shared" si="777"/>
        <v/>
      </c>
      <c r="N4742" s="48" t="s">
        <v>52</v>
      </c>
      <c r="O4742" s="57">
        <f t="shared" si="778"/>
        <v>1</v>
      </c>
      <c r="P4742" s="36"/>
      <c r="Q4742"/>
      <c r="R4742" s="37"/>
      <c r="S4742" s="185"/>
      <c r="T4742" s="62" t="str">
        <f>IF(N4742&lt;&gt;"Choose Race",VLOOKUP(Q4742,'Riders Names'!A$2:B$582,2,FALSE),"")</f>
        <v/>
      </c>
      <c r="U4742" s="45" t="str">
        <f>IF(P4742&gt;0,VLOOKUP(Q4742,'Riders Names'!A$2:B$582,1,FALSE),"")</f>
        <v/>
      </c>
      <c r="X4742" s="7" t="str">
        <f>IF('My Races'!$H$2="All",Q4742,CONCATENATE(Q4742,N4742))</f>
        <v>Choose Race</v>
      </c>
    </row>
    <row r="4743" spans="1:24" hidden="1" x14ac:dyDescent="0.2">
      <c r="A4743" s="73" t="str">
        <f t="shared" si="783"/>
        <v/>
      </c>
      <c r="B4743" s="3" t="str">
        <f t="shared" si="781"/>
        <v/>
      </c>
      <c r="E4743" s="14" t="str">
        <f t="shared" si="782"/>
        <v/>
      </c>
      <c r="F4743" s="3">
        <f t="shared" si="779"/>
        <v>8</v>
      </c>
      <c r="G4743" s="3" t="str">
        <f t="shared" si="784"/>
        <v/>
      </c>
      <c r="H4743" s="3">
        <f t="shared" si="780"/>
        <v>0</v>
      </c>
      <c r="I4743" s="3" t="str">
        <f t="shared" si="785"/>
        <v/>
      </c>
      <c r="K4743" s="3">
        <f t="shared" si="776"/>
        <v>61</v>
      </c>
      <c r="L4743" s="3" t="str">
        <f t="shared" si="777"/>
        <v/>
      </c>
      <c r="N4743" s="48" t="s">
        <v>52</v>
      </c>
      <c r="O4743" s="57">
        <f t="shared" si="778"/>
        <v>1</v>
      </c>
      <c r="P4743" s="36"/>
      <c r="Q4743"/>
      <c r="R4743" s="37"/>
      <c r="S4743" s="185"/>
      <c r="T4743" s="62" t="str">
        <f>IF(N4743&lt;&gt;"Choose Race",VLOOKUP(Q4743,'Riders Names'!A$2:B$582,2,FALSE),"")</f>
        <v/>
      </c>
      <c r="U4743" s="45" t="str">
        <f>IF(P4743&gt;0,VLOOKUP(Q4743,'Riders Names'!A$2:B$582,1,FALSE),"")</f>
        <v/>
      </c>
      <c r="X4743" s="7" t="str">
        <f>IF('My Races'!$H$2="All",Q4743,CONCATENATE(Q4743,N4743))</f>
        <v>Choose Race</v>
      </c>
    </row>
    <row r="4744" spans="1:24" hidden="1" x14ac:dyDescent="0.2">
      <c r="A4744" s="73" t="str">
        <f t="shared" si="783"/>
        <v/>
      </c>
      <c r="B4744" s="3" t="str">
        <f t="shared" si="781"/>
        <v/>
      </c>
      <c r="E4744" s="14" t="str">
        <f t="shared" si="782"/>
        <v/>
      </c>
      <c r="F4744" s="3">
        <f t="shared" si="779"/>
        <v>8</v>
      </c>
      <c r="G4744" s="3" t="str">
        <f t="shared" si="784"/>
        <v/>
      </c>
      <c r="H4744" s="3">
        <f t="shared" si="780"/>
        <v>0</v>
      </c>
      <c r="I4744" s="3" t="str">
        <f t="shared" si="785"/>
        <v/>
      </c>
      <c r="K4744" s="3">
        <f t="shared" si="776"/>
        <v>61</v>
      </c>
      <c r="L4744" s="3" t="str">
        <f t="shared" si="777"/>
        <v/>
      </c>
      <c r="N4744" s="48" t="s">
        <v>52</v>
      </c>
      <c r="O4744" s="57">
        <f t="shared" si="778"/>
        <v>1</v>
      </c>
      <c r="P4744" s="36"/>
      <c r="Q4744"/>
      <c r="R4744" s="37"/>
      <c r="S4744" s="185"/>
      <c r="T4744" s="62" t="str">
        <f>IF(N4744&lt;&gt;"Choose Race",VLOOKUP(Q4744,'Riders Names'!A$2:B$582,2,FALSE),"")</f>
        <v/>
      </c>
      <c r="U4744" s="45" t="str">
        <f>IF(P4744&gt;0,VLOOKUP(Q4744,'Riders Names'!A$2:B$582,1,FALSE),"")</f>
        <v/>
      </c>
      <c r="X4744" s="7" t="str">
        <f>IF('My Races'!$H$2="All",Q4744,CONCATENATE(Q4744,N4744))</f>
        <v>Choose Race</v>
      </c>
    </row>
    <row r="4745" spans="1:24" hidden="1" x14ac:dyDescent="0.2">
      <c r="A4745" s="73" t="str">
        <f t="shared" si="783"/>
        <v/>
      </c>
      <c r="B4745" s="3" t="str">
        <f t="shared" si="781"/>
        <v/>
      </c>
      <c r="E4745" s="14" t="str">
        <f t="shared" si="782"/>
        <v/>
      </c>
      <c r="F4745" s="3">
        <f t="shared" si="779"/>
        <v>8</v>
      </c>
      <c r="G4745" s="3" t="str">
        <f t="shared" si="784"/>
        <v/>
      </c>
      <c r="H4745" s="3">
        <f t="shared" si="780"/>
        <v>0</v>
      </c>
      <c r="I4745" s="3" t="str">
        <f t="shared" si="785"/>
        <v/>
      </c>
      <c r="K4745" s="3">
        <f t="shared" ref="K4745:K4808" si="786">IF(X4745=$AA$6,K4744+1,K4744)</f>
        <v>61</v>
      </c>
      <c r="L4745" s="3" t="str">
        <f t="shared" ref="L4745:L4808" si="787">IF(K4745&lt;&gt;K4744,CONCATENATE($AA$4,K4745),"")</f>
        <v/>
      </c>
      <c r="N4745" s="48" t="s">
        <v>52</v>
      </c>
      <c r="O4745" s="57">
        <f t="shared" si="778"/>
        <v>1</v>
      </c>
      <c r="P4745" s="36"/>
      <c r="Q4745"/>
      <c r="R4745" s="37"/>
      <c r="S4745" s="185"/>
      <c r="T4745" s="62" t="str">
        <f>IF(N4745&lt;&gt;"Choose Race",VLOOKUP(Q4745,'Riders Names'!A$2:B$582,2,FALSE),"")</f>
        <v/>
      </c>
      <c r="U4745" s="45" t="str">
        <f>IF(P4745&gt;0,VLOOKUP(Q4745,'Riders Names'!A$2:B$582,1,FALSE),"")</f>
        <v/>
      </c>
      <c r="X4745" s="7" t="str">
        <f>IF('My Races'!$H$2="All",Q4745,CONCATENATE(Q4745,N4745))</f>
        <v>Choose Race</v>
      </c>
    </row>
    <row r="4746" spans="1:24" hidden="1" x14ac:dyDescent="0.2">
      <c r="A4746" s="73" t="str">
        <f t="shared" si="783"/>
        <v/>
      </c>
      <c r="B4746" s="3" t="str">
        <f t="shared" si="781"/>
        <v/>
      </c>
      <c r="E4746" s="14" t="str">
        <f t="shared" si="782"/>
        <v/>
      </c>
      <c r="F4746" s="3">
        <f t="shared" si="779"/>
        <v>8</v>
      </c>
      <c r="G4746" s="3" t="str">
        <f t="shared" si="784"/>
        <v/>
      </c>
      <c r="H4746" s="3">
        <f t="shared" si="780"/>
        <v>0</v>
      </c>
      <c r="I4746" s="3" t="str">
        <f t="shared" si="785"/>
        <v/>
      </c>
      <c r="K4746" s="3">
        <f t="shared" si="786"/>
        <v>61</v>
      </c>
      <c r="L4746" s="3" t="str">
        <f t="shared" si="787"/>
        <v/>
      </c>
      <c r="N4746" s="48" t="s">
        <v>52</v>
      </c>
      <c r="O4746" s="57">
        <f t="shared" si="778"/>
        <v>1</v>
      </c>
      <c r="P4746" s="36"/>
      <c r="Q4746"/>
      <c r="R4746" s="37"/>
      <c r="S4746" s="185"/>
      <c r="T4746" s="62" t="str">
        <f>IF(N4746&lt;&gt;"Choose Race",VLOOKUP(Q4746,'Riders Names'!A$2:B$582,2,FALSE),"")</f>
        <v/>
      </c>
      <c r="U4746" s="45" t="str">
        <f>IF(P4746&gt;0,VLOOKUP(Q4746,'Riders Names'!A$2:B$582,1,FALSE),"")</f>
        <v/>
      </c>
      <c r="X4746" s="7" t="str">
        <f>IF('My Races'!$H$2="All",Q4746,CONCATENATE(Q4746,N4746))</f>
        <v>Choose Race</v>
      </c>
    </row>
    <row r="4747" spans="1:24" hidden="1" x14ac:dyDescent="0.2">
      <c r="A4747" s="73" t="str">
        <f t="shared" si="783"/>
        <v/>
      </c>
      <c r="B4747" s="3" t="str">
        <f t="shared" si="781"/>
        <v/>
      </c>
      <c r="E4747" s="14" t="str">
        <f t="shared" si="782"/>
        <v/>
      </c>
      <c r="F4747" s="3">
        <f t="shared" si="779"/>
        <v>8</v>
      </c>
      <c r="G4747" s="3" t="str">
        <f t="shared" si="784"/>
        <v/>
      </c>
      <c r="H4747" s="3">
        <f t="shared" si="780"/>
        <v>0</v>
      </c>
      <c r="I4747" s="3" t="str">
        <f t="shared" si="785"/>
        <v/>
      </c>
      <c r="K4747" s="3">
        <f t="shared" si="786"/>
        <v>61</v>
      </c>
      <c r="L4747" s="3" t="str">
        <f t="shared" si="787"/>
        <v/>
      </c>
      <c r="N4747" s="48" t="s">
        <v>52</v>
      </c>
      <c r="O4747" s="57">
        <f t="shared" si="778"/>
        <v>1</v>
      </c>
      <c r="P4747" s="36"/>
      <c r="Q4747"/>
      <c r="R4747" s="37"/>
      <c r="S4747" s="185"/>
      <c r="T4747" s="62" t="str">
        <f>IF(N4747&lt;&gt;"Choose Race",VLOOKUP(Q4747,'Riders Names'!A$2:B$582,2,FALSE),"")</f>
        <v/>
      </c>
      <c r="U4747" s="45" t="str">
        <f>IF(P4747&gt;0,VLOOKUP(Q4747,'Riders Names'!A$2:B$582,1,FALSE),"")</f>
        <v/>
      </c>
      <c r="X4747" s="7" t="str">
        <f>IF('My Races'!$H$2="All",Q4747,CONCATENATE(Q4747,N4747))</f>
        <v>Choose Race</v>
      </c>
    </row>
    <row r="4748" spans="1:24" hidden="1" x14ac:dyDescent="0.2">
      <c r="A4748" s="73" t="str">
        <f t="shared" si="783"/>
        <v/>
      </c>
      <c r="B4748" s="3" t="str">
        <f t="shared" si="781"/>
        <v/>
      </c>
      <c r="E4748" s="14" t="str">
        <f t="shared" si="782"/>
        <v/>
      </c>
      <c r="F4748" s="3">
        <f t="shared" si="779"/>
        <v>8</v>
      </c>
      <c r="G4748" s="3" t="str">
        <f t="shared" si="784"/>
        <v/>
      </c>
      <c r="H4748" s="3">
        <f t="shared" si="780"/>
        <v>0</v>
      </c>
      <c r="I4748" s="3" t="str">
        <f t="shared" si="785"/>
        <v/>
      </c>
      <c r="K4748" s="3">
        <f t="shared" si="786"/>
        <v>61</v>
      </c>
      <c r="L4748" s="3" t="str">
        <f t="shared" si="787"/>
        <v/>
      </c>
      <c r="N4748" s="48" t="s">
        <v>52</v>
      </c>
      <c r="O4748" s="57">
        <f t="shared" si="778"/>
        <v>1</v>
      </c>
      <c r="P4748" s="36"/>
      <c r="Q4748"/>
      <c r="R4748" s="37"/>
      <c r="S4748" s="185"/>
      <c r="T4748" s="62" t="str">
        <f>IF(N4748&lt;&gt;"Choose Race",VLOOKUP(Q4748,'Riders Names'!A$2:B$582,2,FALSE),"")</f>
        <v/>
      </c>
      <c r="U4748" s="45" t="str">
        <f>IF(P4748&gt;0,VLOOKUP(Q4748,'Riders Names'!A$2:B$582,1,FALSE),"")</f>
        <v/>
      </c>
      <c r="X4748" s="7" t="str">
        <f>IF('My Races'!$H$2="All",Q4748,CONCATENATE(Q4748,N4748))</f>
        <v>Choose Race</v>
      </c>
    </row>
    <row r="4749" spans="1:24" hidden="1" x14ac:dyDescent="0.2">
      <c r="A4749" s="73" t="str">
        <f t="shared" si="783"/>
        <v/>
      </c>
      <c r="B4749" s="3" t="str">
        <f t="shared" si="781"/>
        <v/>
      </c>
      <c r="E4749" s="14" t="str">
        <f t="shared" si="782"/>
        <v/>
      </c>
      <c r="F4749" s="3">
        <f t="shared" si="779"/>
        <v>8</v>
      </c>
      <c r="G4749" s="3" t="str">
        <f t="shared" si="784"/>
        <v/>
      </c>
      <c r="H4749" s="3">
        <f t="shared" si="780"/>
        <v>0</v>
      </c>
      <c r="I4749" s="3" t="str">
        <f t="shared" si="785"/>
        <v/>
      </c>
      <c r="K4749" s="3">
        <f t="shared" si="786"/>
        <v>61</v>
      </c>
      <c r="L4749" s="3" t="str">
        <f t="shared" si="787"/>
        <v/>
      </c>
      <c r="N4749" s="48" t="s">
        <v>52</v>
      </c>
      <c r="O4749" s="57">
        <f t="shared" si="778"/>
        <v>1</v>
      </c>
      <c r="P4749" s="36"/>
      <c r="Q4749"/>
      <c r="R4749" s="37"/>
      <c r="S4749" s="185"/>
      <c r="T4749" s="62" t="str">
        <f>IF(N4749&lt;&gt;"Choose Race",VLOOKUP(Q4749,'Riders Names'!A$2:B$582,2,FALSE),"")</f>
        <v/>
      </c>
      <c r="U4749" s="45" t="str">
        <f>IF(P4749&gt;0,VLOOKUP(Q4749,'Riders Names'!A$2:B$582,1,FALSE),"")</f>
        <v/>
      </c>
      <c r="X4749" s="7" t="str">
        <f>IF('My Races'!$H$2="All",Q4749,CONCATENATE(Q4749,N4749))</f>
        <v>Choose Race</v>
      </c>
    </row>
    <row r="4750" spans="1:24" hidden="1" x14ac:dyDescent="0.2">
      <c r="A4750" s="73" t="str">
        <f t="shared" si="783"/>
        <v/>
      </c>
      <c r="B4750" s="3" t="str">
        <f t="shared" si="781"/>
        <v/>
      </c>
      <c r="E4750" s="14" t="str">
        <f t="shared" si="782"/>
        <v/>
      </c>
      <c r="F4750" s="3">
        <f t="shared" si="779"/>
        <v>8</v>
      </c>
      <c r="G4750" s="3" t="str">
        <f t="shared" si="784"/>
        <v/>
      </c>
      <c r="H4750" s="3">
        <f t="shared" si="780"/>
        <v>0</v>
      </c>
      <c r="I4750" s="3" t="str">
        <f t="shared" si="785"/>
        <v/>
      </c>
      <c r="K4750" s="3">
        <f t="shared" si="786"/>
        <v>61</v>
      </c>
      <c r="L4750" s="3" t="str">
        <f t="shared" si="787"/>
        <v/>
      </c>
      <c r="N4750" s="48" t="s">
        <v>52</v>
      </c>
      <c r="O4750" s="57">
        <f t="shared" si="778"/>
        <v>1</v>
      </c>
      <c r="P4750" s="36"/>
      <c r="Q4750"/>
      <c r="R4750" s="37"/>
      <c r="S4750" s="185"/>
      <c r="T4750" s="62" t="str">
        <f>IF(N4750&lt;&gt;"Choose Race",VLOOKUP(Q4750,'Riders Names'!A$2:B$582,2,FALSE),"")</f>
        <v/>
      </c>
      <c r="U4750" s="45" t="str">
        <f>IF(P4750&gt;0,VLOOKUP(Q4750,'Riders Names'!A$2:B$582,1,FALSE),"")</f>
        <v/>
      </c>
      <c r="X4750" s="7" t="str">
        <f>IF('My Races'!$H$2="All",Q4750,CONCATENATE(Q4750,N4750))</f>
        <v>Choose Race</v>
      </c>
    </row>
    <row r="4751" spans="1:24" hidden="1" x14ac:dyDescent="0.2">
      <c r="A4751" s="73" t="str">
        <f t="shared" si="783"/>
        <v/>
      </c>
      <c r="B4751" s="3" t="str">
        <f t="shared" si="781"/>
        <v/>
      </c>
      <c r="E4751" s="14" t="str">
        <f t="shared" si="782"/>
        <v/>
      </c>
      <c r="F4751" s="3">
        <f t="shared" si="779"/>
        <v>8</v>
      </c>
      <c r="G4751" s="3" t="str">
        <f t="shared" si="784"/>
        <v/>
      </c>
      <c r="H4751" s="3">
        <f t="shared" si="780"/>
        <v>0</v>
      </c>
      <c r="I4751" s="3" t="str">
        <f t="shared" si="785"/>
        <v/>
      </c>
      <c r="K4751" s="3">
        <f t="shared" si="786"/>
        <v>61</v>
      </c>
      <c r="L4751" s="3" t="str">
        <f t="shared" si="787"/>
        <v/>
      </c>
      <c r="N4751" s="48" t="s">
        <v>52</v>
      </c>
      <c r="O4751" s="57">
        <f t="shared" si="778"/>
        <v>1</v>
      </c>
      <c r="P4751" s="36"/>
      <c r="Q4751"/>
      <c r="R4751" s="37"/>
      <c r="S4751" s="185"/>
      <c r="T4751" s="62" t="str">
        <f>IF(N4751&lt;&gt;"Choose Race",VLOOKUP(Q4751,'Riders Names'!A$2:B$582,2,FALSE),"")</f>
        <v/>
      </c>
      <c r="U4751" s="45" t="str">
        <f>IF(P4751&gt;0,VLOOKUP(Q4751,'Riders Names'!A$2:B$582,1,FALSE),"")</f>
        <v/>
      </c>
      <c r="X4751" s="7" t="str">
        <f>IF('My Races'!$H$2="All",Q4751,CONCATENATE(Q4751,N4751))</f>
        <v>Choose Race</v>
      </c>
    </row>
    <row r="4752" spans="1:24" hidden="1" x14ac:dyDescent="0.2">
      <c r="A4752" s="73" t="str">
        <f t="shared" si="783"/>
        <v/>
      </c>
      <c r="B4752" s="3" t="str">
        <f t="shared" si="781"/>
        <v/>
      </c>
      <c r="E4752" s="14" t="str">
        <f t="shared" si="782"/>
        <v/>
      </c>
      <c r="F4752" s="3">
        <f t="shared" si="779"/>
        <v>8</v>
      </c>
      <c r="G4752" s="3" t="str">
        <f t="shared" si="784"/>
        <v/>
      </c>
      <c r="H4752" s="3">
        <f t="shared" si="780"/>
        <v>0</v>
      </c>
      <c r="I4752" s="3" t="str">
        <f t="shared" si="785"/>
        <v/>
      </c>
      <c r="K4752" s="3">
        <f t="shared" si="786"/>
        <v>61</v>
      </c>
      <c r="L4752" s="3" t="str">
        <f t="shared" si="787"/>
        <v/>
      </c>
      <c r="N4752" s="48" t="s">
        <v>52</v>
      </c>
      <c r="O4752" s="57">
        <f t="shared" ref="O4752:O4815" si="788">IF(AND(N4752&lt;&gt;"Choose Race",N4752=N4751),O4751+1,1)</f>
        <v>1</v>
      </c>
      <c r="P4752" s="36"/>
      <c r="Q4752"/>
      <c r="R4752" s="37"/>
      <c r="S4752" s="185"/>
      <c r="T4752" s="62" t="str">
        <f>IF(N4752&lt;&gt;"Choose Race",VLOOKUP(Q4752,'Riders Names'!A$2:B$582,2,FALSE),"")</f>
        <v/>
      </c>
      <c r="U4752" s="45" t="str">
        <f>IF(P4752&gt;0,VLOOKUP(Q4752,'Riders Names'!A$2:B$582,1,FALSE),"")</f>
        <v/>
      </c>
      <c r="X4752" s="7" t="str">
        <f>IF('My Races'!$H$2="All",Q4752,CONCATENATE(Q4752,N4752))</f>
        <v>Choose Race</v>
      </c>
    </row>
    <row r="4753" spans="1:24" hidden="1" x14ac:dyDescent="0.2">
      <c r="A4753" s="73" t="str">
        <f t="shared" si="783"/>
        <v/>
      </c>
      <c r="B4753" s="3" t="str">
        <f t="shared" si="781"/>
        <v/>
      </c>
      <c r="E4753" s="14" t="str">
        <f t="shared" si="782"/>
        <v/>
      </c>
      <c r="F4753" s="3">
        <f t="shared" si="779"/>
        <v>8</v>
      </c>
      <c r="G4753" s="3" t="str">
        <f t="shared" si="784"/>
        <v/>
      </c>
      <c r="H4753" s="3">
        <f t="shared" si="780"/>
        <v>0</v>
      </c>
      <c r="I4753" s="3" t="str">
        <f t="shared" si="785"/>
        <v/>
      </c>
      <c r="K4753" s="3">
        <f t="shared" si="786"/>
        <v>61</v>
      </c>
      <c r="L4753" s="3" t="str">
        <f t="shared" si="787"/>
        <v/>
      </c>
      <c r="N4753" s="48" t="s">
        <v>52</v>
      </c>
      <c r="O4753" s="57">
        <f t="shared" si="788"/>
        <v>1</v>
      </c>
      <c r="P4753" s="36"/>
      <c r="Q4753"/>
      <c r="R4753" s="37"/>
      <c r="S4753" s="185"/>
      <c r="T4753" s="62" t="str">
        <f>IF(N4753&lt;&gt;"Choose Race",VLOOKUP(Q4753,'Riders Names'!A$2:B$582,2,FALSE),"")</f>
        <v/>
      </c>
      <c r="U4753" s="45" t="str">
        <f>IF(P4753&gt;0,VLOOKUP(Q4753,'Riders Names'!A$2:B$582,1,FALSE),"")</f>
        <v/>
      </c>
      <c r="X4753" s="7" t="str">
        <f>IF('My Races'!$H$2="All",Q4753,CONCATENATE(Q4753,N4753))</f>
        <v>Choose Race</v>
      </c>
    </row>
    <row r="4754" spans="1:24" hidden="1" x14ac:dyDescent="0.2">
      <c r="A4754" s="73" t="str">
        <f t="shared" si="783"/>
        <v/>
      </c>
      <c r="B4754" s="3" t="str">
        <f t="shared" si="781"/>
        <v/>
      </c>
      <c r="E4754" s="14" t="str">
        <f t="shared" si="782"/>
        <v/>
      </c>
      <c r="F4754" s="3">
        <f t="shared" si="779"/>
        <v>8</v>
      </c>
      <c r="G4754" s="3" t="str">
        <f t="shared" si="784"/>
        <v/>
      </c>
      <c r="H4754" s="3">
        <f t="shared" si="780"/>
        <v>0</v>
      </c>
      <c r="I4754" s="3" t="str">
        <f t="shared" si="785"/>
        <v/>
      </c>
      <c r="K4754" s="3">
        <f t="shared" si="786"/>
        <v>61</v>
      </c>
      <c r="L4754" s="3" t="str">
        <f t="shared" si="787"/>
        <v/>
      </c>
      <c r="N4754" s="48" t="s">
        <v>52</v>
      </c>
      <c r="O4754" s="57">
        <f t="shared" si="788"/>
        <v>1</v>
      </c>
      <c r="P4754" s="36"/>
      <c r="Q4754"/>
      <c r="R4754" s="37"/>
      <c r="S4754" s="185"/>
      <c r="T4754" s="62" t="str">
        <f>IF(N4754&lt;&gt;"Choose Race",VLOOKUP(Q4754,'Riders Names'!A$2:B$582,2,FALSE),"")</f>
        <v/>
      </c>
      <c r="U4754" s="45" t="str">
        <f>IF(P4754&gt;0,VLOOKUP(Q4754,'Riders Names'!A$2:B$582,1,FALSE),"")</f>
        <v/>
      </c>
      <c r="X4754" s="7" t="str">
        <f>IF('My Races'!$H$2="All",Q4754,CONCATENATE(Q4754,N4754))</f>
        <v>Choose Race</v>
      </c>
    </row>
    <row r="4755" spans="1:24" hidden="1" x14ac:dyDescent="0.2">
      <c r="A4755" s="73" t="str">
        <f t="shared" si="783"/>
        <v/>
      </c>
      <c r="B4755" s="3" t="str">
        <f t="shared" si="781"/>
        <v/>
      </c>
      <c r="E4755" s="14" t="str">
        <f t="shared" si="782"/>
        <v/>
      </c>
      <c r="F4755" s="3">
        <f t="shared" ref="F4755:F4818" si="789">IF(AND(E4755&lt;&gt;"",E4754&lt;&gt;E4755),F4754+1,F4754)</f>
        <v>8</v>
      </c>
      <c r="G4755" s="3" t="str">
        <f t="shared" si="784"/>
        <v/>
      </c>
      <c r="H4755" s="3">
        <f t="shared" si="780"/>
        <v>0</v>
      </c>
      <c r="I4755" s="3" t="str">
        <f t="shared" si="785"/>
        <v/>
      </c>
      <c r="K4755" s="3">
        <f t="shared" si="786"/>
        <v>61</v>
      </c>
      <c r="L4755" s="3" t="str">
        <f t="shared" si="787"/>
        <v/>
      </c>
      <c r="N4755" s="48" t="s">
        <v>52</v>
      </c>
      <c r="O4755" s="57">
        <f t="shared" si="788"/>
        <v>1</v>
      </c>
      <c r="P4755" s="36"/>
      <c r="Q4755"/>
      <c r="R4755" s="37"/>
      <c r="S4755" s="185"/>
      <c r="T4755" s="62" t="str">
        <f>IF(N4755&lt;&gt;"Choose Race",VLOOKUP(Q4755,'Riders Names'!A$2:B$582,2,FALSE),"")</f>
        <v/>
      </c>
      <c r="U4755" s="45" t="str">
        <f>IF(P4755&gt;0,VLOOKUP(Q4755,'Riders Names'!A$2:B$582,1,FALSE),"")</f>
        <v/>
      </c>
      <c r="X4755" s="7" t="str">
        <f>IF('My Races'!$H$2="All",Q4755,CONCATENATE(Q4755,N4755))</f>
        <v>Choose Race</v>
      </c>
    </row>
    <row r="4756" spans="1:24" hidden="1" x14ac:dyDescent="0.2">
      <c r="A4756" s="73" t="str">
        <f t="shared" si="783"/>
        <v/>
      </c>
      <c r="B4756" s="3" t="str">
        <f t="shared" si="781"/>
        <v/>
      </c>
      <c r="E4756" s="14" t="str">
        <f t="shared" si="782"/>
        <v/>
      </c>
      <c r="F4756" s="3">
        <f t="shared" si="789"/>
        <v>8</v>
      </c>
      <c r="G4756" s="3" t="str">
        <f t="shared" si="784"/>
        <v/>
      </c>
      <c r="H4756" s="3">
        <f t="shared" si="780"/>
        <v>0</v>
      </c>
      <c r="I4756" s="3" t="str">
        <f t="shared" si="785"/>
        <v/>
      </c>
      <c r="K4756" s="3">
        <f t="shared" si="786"/>
        <v>61</v>
      </c>
      <c r="L4756" s="3" t="str">
        <f t="shared" si="787"/>
        <v/>
      </c>
      <c r="N4756" s="48" t="s">
        <v>52</v>
      </c>
      <c r="O4756" s="57">
        <f t="shared" si="788"/>
        <v>1</v>
      </c>
      <c r="P4756" s="36"/>
      <c r="Q4756"/>
      <c r="R4756" s="37"/>
      <c r="S4756" s="185"/>
      <c r="T4756" s="62" t="str">
        <f>IF(N4756&lt;&gt;"Choose Race",VLOOKUP(Q4756,'Riders Names'!A$2:B$582,2,FALSE),"")</f>
        <v/>
      </c>
      <c r="U4756" s="45" t="str">
        <f>IF(P4756&gt;0,VLOOKUP(Q4756,'Riders Names'!A$2:B$582,1,FALSE),"")</f>
        <v/>
      </c>
      <c r="X4756" s="7" t="str">
        <f>IF('My Races'!$H$2="All",Q4756,CONCATENATE(Q4756,N4756))</f>
        <v>Choose Race</v>
      </c>
    </row>
    <row r="4757" spans="1:24" hidden="1" x14ac:dyDescent="0.2">
      <c r="A4757" s="73" t="str">
        <f t="shared" si="783"/>
        <v/>
      </c>
      <c r="B4757" s="3" t="str">
        <f t="shared" si="781"/>
        <v/>
      </c>
      <c r="E4757" s="14" t="str">
        <f t="shared" si="782"/>
        <v/>
      </c>
      <c r="F4757" s="3">
        <f t="shared" si="789"/>
        <v>8</v>
      </c>
      <c r="G4757" s="3" t="str">
        <f t="shared" si="784"/>
        <v/>
      </c>
      <c r="H4757" s="3">
        <f t="shared" si="780"/>
        <v>0</v>
      </c>
      <c r="I4757" s="3" t="str">
        <f t="shared" si="785"/>
        <v/>
      </c>
      <c r="K4757" s="3">
        <f t="shared" si="786"/>
        <v>61</v>
      </c>
      <c r="L4757" s="3" t="str">
        <f t="shared" si="787"/>
        <v/>
      </c>
      <c r="N4757" s="48" t="s">
        <v>52</v>
      </c>
      <c r="O4757" s="57">
        <f t="shared" si="788"/>
        <v>1</v>
      </c>
      <c r="P4757" s="36"/>
      <c r="Q4757"/>
      <c r="R4757" s="37"/>
      <c r="S4757" s="185"/>
      <c r="T4757" s="62" t="str">
        <f>IF(N4757&lt;&gt;"Choose Race",VLOOKUP(Q4757,'Riders Names'!A$2:B$582,2,FALSE),"")</f>
        <v/>
      </c>
      <c r="U4757" s="45" t="str">
        <f>IF(P4757&gt;0,VLOOKUP(Q4757,'Riders Names'!A$2:B$582,1,FALSE),"")</f>
        <v/>
      </c>
      <c r="X4757" s="7" t="str">
        <f>IF('My Races'!$H$2="All",Q4757,CONCATENATE(Q4757,N4757))</f>
        <v>Choose Race</v>
      </c>
    </row>
    <row r="4758" spans="1:24" hidden="1" x14ac:dyDescent="0.2">
      <c r="A4758" s="73" t="str">
        <f t="shared" si="783"/>
        <v/>
      </c>
      <c r="B4758" s="3" t="str">
        <f t="shared" si="781"/>
        <v/>
      </c>
      <c r="E4758" s="14" t="str">
        <f t="shared" si="782"/>
        <v/>
      </c>
      <c r="F4758" s="3">
        <f t="shared" si="789"/>
        <v>8</v>
      </c>
      <c r="G4758" s="3" t="str">
        <f t="shared" si="784"/>
        <v/>
      </c>
      <c r="H4758" s="3">
        <f t="shared" si="780"/>
        <v>0</v>
      </c>
      <c r="I4758" s="3" t="str">
        <f t="shared" si="785"/>
        <v/>
      </c>
      <c r="K4758" s="3">
        <f t="shared" si="786"/>
        <v>61</v>
      </c>
      <c r="L4758" s="3" t="str">
        <f t="shared" si="787"/>
        <v/>
      </c>
      <c r="N4758" s="48" t="s">
        <v>52</v>
      </c>
      <c r="O4758" s="57">
        <f t="shared" si="788"/>
        <v>1</v>
      </c>
      <c r="P4758" s="36"/>
      <c r="Q4758"/>
      <c r="R4758" s="37"/>
      <c r="S4758" s="185"/>
      <c r="T4758" s="62" t="str">
        <f>IF(N4758&lt;&gt;"Choose Race",VLOOKUP(Q4758,'Riders Names'!A$2:B$582,2,FALSE),"")</f>
        <v/>
      </c>
      <c r="U4758" s="45" t="str">
        <f>IF(P4758&gt;0,VLOOKUP(Q4758,'Riders Names'!A$2:B$582,1,FALSE),"")</f>
        <v/>
      </c>
      <c r="X4758" s="7" t="str">
        <f>IF('My Races'!$H$2="All",Q4758,CONCATENATE(Q4758,N4758))</f>
        <v>Choose Race</v>
      </c>
    </row>
    <row r="4759" spans="1:24" hidden="1" x14ac:dyDescent="0.2">
      <c r="A4759" s="73" t="str">
        <f t="shared" si="783"/>
        <v/>
      </c>
      <c r="B4759" s="3" t="str">
        <f t="shared" si="781"/>
        <v/>
      </c>
      <c r="E4759" s="14" t="str">
        <f t="shared" si="782"/>
        <v/>
      </c>
      <c r="F4759" s="3">
        <f t="shared" si="789"/>
        <v>8</v>
      </c>
      <c r="G4759" s="3" t="str">
        <f t="shared" si="784"/>
        <v/>
      </c>
      <c r="H4759" s="3">
        <f t="shared" si="780"/>
        <v>0</v>
      </c>
      <c r="I4759" s="3" t="str">
        <f t="shared" si="785"/>
        <v/>
      </c>
      <c r="K4759" s="3">
        <f t="shared" si="786"/>
        <v>61</v>
      </c>
      <c r="L4759" s="3" t="str">
        <f t="shared" si="787"/>
        <v/>
      </c>
      <c r="N4759" s="48" t="s">
        <v>52</v>
      </c>
      <c r="O4759" s="57">
        <f t="shared" si="788"/>
        <v>1</v>
      </c>
      <c r="P4759" s="36"/>
      <c r="Q4759"/>
      <c r="R4759" s="37"/>
      <c r="S4759" s="185"/>
      <c r="T4759" s="62" t="str">
        <f>IF(N4759&lt;&gt;"Choose Race",VLOOKUP(Q4759,'Riders Names'!A$2:B$582,2,FALSE),"")</f>
        <v/>
      </c>
      <c r="U4759" s="45" t="str">
        <f>IF(P4759&gt;0,VLOOKUP(Q4759,'Riders Names'!A$2:B$582,1,FALSE),"")</f>
        <v/>
      </c>
      <c r="X4759" s="7" t="str">
        <f>IF('My Races'!$H$2="All",Q4759,CONCATENATE(Q4759,N4759))</f>
        <v>Choose Race</v>
      </c>
    </row>
    <row r="4760" spans="1:24" hidden="1" x14ac:dyDescent="0.2">
      <c r="A4760" s="73" t="str">
        <f t="shared" si="783"/>
        <v/>
      </c>
      <c r="B4760" s="3" t="str">
        <f t="shared" si="781"/>
        <v/>
      </c>
      <c r="E4760" s="14" t="str">
        <f t="shared" si="782"/>
        <v/>
      </c>
      <c r="F4760" s="3">
        <f t="shared" si="789"/>
        <v>8</v>
      </c>
      <c r="G4760" s="3" t="str">
        <f t="shared" si="784"/>
        <v/>
      </c>
      <c r="H4760" s="3">
        <f t="shared" si="780"/>
        <v>0</v>
      </c>
      <c r="I4760" s="3" t="str">
        <f t="shared" si="785"/>
        <v/>
      </c>
      <c r="K4760" s="3">
        <f t="shared" si="786"/>
        <v>61</v>
      </c>
      <c r="L4760" s="3" t="str">
        <f t="shared" si="787"/>
        <v/>
      </c>
      <c r="N4760" s="48" t="s">
        <v>52</v>
      </c>
      <c r="O4760" s="57">
        <f t="shared" si="788"/>
        <v>1</v>
      </c>
      <c r="P4760" s="36"/>
      <c r="Q4760"/>
      <c r="R4760" s="37"/>
      <c r="S4760" s="185"/>
      <c r="T4760" s="62" t="str">
        <f>IF(N4760&lt;&gt;"Choose Race",VLOOKUP(Q4760,'Riders Names'!A$2:B$582,2,FALSE),"")</f>
        <v/>
      </c>
      <c r="U4760" s="45" t="str">
        <f>IF(P4760&gt;0,VLOOKUP(Q4760,'Riders Names'!A$2:B$582,1,FALSE),"")</f>
        <v/>
      </c>
      <c r="X4760" s="7" t="str">
        <f>IF('My Races'!$H$2="All",Q4760,CONCATENATE(Q4760,N4760))</f>
        <v>Choose Race</v>
      </c>
    </row>
    <row r="4761" spans="1:24" hidden="1" x14ac:dyDescent="0.2">
      <c r="A4761" s="73" t="str">
        <f t="shared" si="783"/>
        <v/>
      </c>
      <c r="B4761" s="3" t="str">
        <f t="shared" si="781"/>
        <v/>
      </c>
      <c r="E4761" s="14" t="str">
        <f t="shared" si="782"/>
        <v/>
      </c>
      <c r="F4761" s="3">
        <f t="shared" si="789"/>
        <v>8</v>
      </c>
      <c r="G4761" s="3" t="str">
        <f t="shared" si="784"/>
        <v/>
      </c>
      <c r="H4761" s="3">
        <f t="shared" si="780"/>
        <v>0</v>
      </c>
      <c r="I4761" s="3" t="str">
        <f t="shared" si="785"/>
        <v/>
      </c>
      <c r="K4761" s="3">
        <f t="shared" si="786"/>
        <v>61</v>
      </c>
      <c r="L4761" s="3" t="str">
        <f t="shared" si="787"/>
        <v/>
      </c>
      <c r="N4761" s="48" t="s">
        <v>52</v>
      </c>
      <c r="O4761" s="57">
        <f t="shared" si="788"/>
        <v>1</v>
      </c>
      <c r="P4761" s="36"/>
      <c r="Q4761"/>
      <c r="R4761" s="37"/>
      <c r="S4761" s="185"/>
      <c r="T4761" s="62" t="str">
        <f>IF(N4761&lt;&gt;"Choose Race",VLOOKUP(Q4761,'Riders Names'!A$2:B$582,2,FALSE),"")</f>
        <v/>
      </c>
      <c r="U4761" s="45" t="str">
        <f>IF(P4761&gt;0,VLOOKUP(Q4761,'Riders Names'!A$2:B$582,1,FALSE),"")</f>
        <v/>
      </c>
      <c r="X4761" s="7" t="str">
        <f>IF('My Races'!$H$2="All",Q4761,CONCATENATE(Q4761,N4761))</f>
        <v>Choose Race</v>
      </c>
    </row>
    <row r="4762" spans="1:24" hidden="1" x14ac:dyDescent="0.2">
      <c r="A4762" s="73" t="str">
        <f t="shared" si="783"/>
        <v/>
      </c>
      <c r="B4762" s="3" t="str">
        <f t="shared" si="781"/>
        <v/>
      </c>
      <c r="E4762" s="14" t="str">
        <f t="shared" si="782"/>
        <v/>
      </c>
      <c r="F4762" s="3">
        <f t="shared" si="789"/>
        <v>8</v>
      </c>
      <c r="G4762" s="3" t="str">
        <f t="shared" si="784"/>
        <v/>
      </c>
      <c r="H4762" s="3">
        <f t="shared" si="780"/>
        <v>0</v>
      </c>
      <c r="I4762" s="3" t="str">
        <f t="shared" si="785"/>
        <v/>
      </c>
      <c r="K4762" s="3">
        <f t="shared" si="786"/>
        <v>61</v>
      </c>
      <c r="L4762" s="3" t="str">
        <f t="shared" si="787"/>
        <v/>
      </c>
      <c r="N4762" s="48" t="s">
        <v>52</v>
      </c>
      <c r="O4762" s="57">
        <f t="shared" si="788"/>
        <v>1</v>
      </c>
      <c r="P4762" s="36"/>
      <c r="Q4762"/>
      <c r="R4762" s="37"/>
      <c r="S4762" s="185"/>
      <c r="T4762" s="62" t="str">
        <f>IF(N4762&lt;&gt;"Choose Race",VLOOKUP(Q4762,'Riders Names'!A$2:B$582,2,FALSE),"")</f>
        <v/>
      </c>
      <c r="U4762" s="45" t="str">
        <f>IF(P4762&gt;0,VLOOKUP(Q4762,'Riders Names'!A$2:B$582,1,FALSE),"")</f>
        <v/>
      </c>
      <c r="X4762" s="7" t="str">
        <f>IF('My Races'!$H$2="All",Q4762,CONCATENATE(Q4762,N4762))</f>
        <v>Choose Race</v>
      </c>
    </row>
    <row r="4763" spans="1:24" hidden="1" x14ac:dyDescent="0.2">
      <c r="A4763" s="73" t="str">
        <f t="shared" si="783"/>
        <v/>
      </c>
      <c r="B4763" s="3" t="str">
        <f t="shared" si="781"/>
        <v/>
      </c>
      <c r="E4763" s="14" t="str">
        <f t="shared" si="782"/>
        <v/>
      </c>
      <c r="F4763" s="3">
        <f t="shared" si="789"/>
        <v>8</v>
      </c>
      <c r="G4763" s="3" t="str">
        <f t="shared" si="784"/>
        <v/>
      </c>
      <c r="H4763" s="3">
        <f t="shared" si="780"/>
        <v>0</v>
      </c>
      <c r="I4763" s="3" t="str">
        <f t="shared" si="785"/>
        <v/>
      </c>
      <c r="K4763" s="3">
        <f t="shared" si="786"/>
        <v>61</v>
      </c>
      <c r="L4763" s="3" t="str">
        <f t="shared" si="787"/>
        <v/>
      </c>
      <c r="N4763" s="48" t="s">
        <v>52</v>
      </c>
      <c r="O4763" s="57">
        <f t="shared" si="788"/>
        <v>1</v>
      </c>
      <c r="P4763" s="36"/>
      <c r="Q4763"/>
      <c r="R4763" s="37"/>
      <c r="S4763" s="185"/>
      <c r="T4763" s="62" t="str">
        <f>IF(N4763&lt;&gt;"Choose Race",VLOOKUP(Q4763,'Riders Names'!A$2:B$582,2,FALSE),"")</f>
        <v/>
      </c>
      <c r="U4763" s="45" t="str">
        <f>IF(P4763&gt;0,VLOOKUP(Q4763,'Riders Names'!A$2:B$582,1,FALSE),"")</f>
        <v/>
      </c>
      <c r="X4763" s="7" t="str">
        <f>IF('My Races'!$H$2="All",Q4763,CONCATENATE(Q4763,N4763))</f>
        <v>Choose Race</v>
      </c>
    </row>
    <row r="4764" spans="1:24" hidden="1" x14ac:dyDescent="0.2">
      <c r="A4764" s="73" t="str">
        <f t="shared" si="783"/>
        <v/>
      </c>
      <c r="B4764" s="3" t="str">
        <f t="shared" si="781"/>
        <v/>
      </c>
      <c r="E4764" s="14" t="str">
        <f t="shared" si="782"/>
        <v/>
      </c>
      <c r="F4764" s="3">
        <f t="shared" si="789"/>
        <v>8</v>
      </c>
      <c r="G4764" s="3" t="str">
        <f t="shared" si="784"/>
        <v/>
      </c>
      <c r="H4764" s="3">
        <f t="shared" si="780"/>
        <v>0</v>
      </c>
      <c r="I4764" s="3" t="str">
        <f t="shared" si="785"/>
        <v/>
      </c>
      <c r="K4764" s="3">
        <f t="shared" si="786"/>
        <v>61</v>
      </c>
      <c r="L4764" s="3" t="str">
        <f t="shared" si="787"/>
        <v/>
      </c>
      <c r="N4764" s="48" t="s">
        <v>52</v>
      </c>
      <c r="O4764" s="57">
        <f t="shared" si="788"/>
        <v>1</v>
      </c>
      <c r="P4764" s="36"/>
      <c r="Q4764"/>
      <c r="R4764" s="37"/>
      <c r="S4764" s="185"/>
      <c r="T4764" s="62" t="str">
        <f>IF(N4764&lt;&gt;"Choose Race",VLOOKUP(Q4764,'Riders Names'!A$2:B$582,2,FALSE),"")</f>
        <v/>
      </c>
      <c r="U4764" s="45" t="str">
        <f>IF(P4764&gt;0,VLOOKUP(Q4764,'Riders Names'!A$2:B$582,1,FALSE),"")</f>
        <v/>
      </c>
      <c r="X4764" s="7" t="str">
        <f>IF('My Races'!$H$2="All",Q4764,CONCATENATE(Q4764,N4764))</f>
        <v>Choose Race</v>
      </c>
    </row>
    <row r="4765" spans="1:24" hidden="1" x14ac:dyDescent="0.2">
      <c r="A4765" s="73" t="str">
        <f t="shared" si="783"/>
        <v/>
      </c>
      <c r="B4765" s="3" t="str">
        <f t="shared" si="781"/>
        <v/>
      </c>
      <c r="E4765" s="14" t="str">
        <f t="shared" si="782"/>
        <v/>
      </c>
      <c r="F4765" s="3">
        <f t="shared" si="789"/>
        <v>8</v>
      </c>
      <c r="G4765" s="3" t="str">
        <f t="shared" si="784"/>
        <v/>
      </c>
      <c r="H4765" s="3">
        <f t="shared" si="780"/>
        <v>0</v>
      </c>
      <c r="I4765" s="3" t="str">
        <f t="shared" si="785"/>
        <v/>
      </c>
      <c r="K4765" s="3">
        <f t="shared" si="786"/>
        <v>61</v>
      </c>
      <c r="L4765" s="3" t="str">
        <f t="shared" si="787"/>
        <v/>
      </c>
      <c r="N4765" s="48" t="s">
        <v>52</v>
      </c>
      <c r="O4765" s="57">
        <f t="shared" si="788"/>
        <v>1</v>
      </c>
      <c r="P4765" s="36"/>
      <c r="Q4765"/>
      <c r="R4765" s="37"/>
      <c r="S4765" s="185"/>
      <c r="T4765" s="62" t="str">
        <f>IF(N4765&lt;&gt;"Choose Race",VLOOKUP(Q4765,'Riders Names'!A$2:B$582,2,FALSE),"")</f>
        <v/>
      </c>
      <c r="U4765" s="45" t="str">
        <f>IF(P4765&gt;0,VLOOKUP(Q4765,'Riders Names'!A$2:B$582,1,FALSE),"")</f>
        <v/>
      </c>
      <c r="X4765" s="7" t="str">
        <f>IF('My Races'!$H$2="All",Q4765,CONCATENATE(Q4765,N4765))</f>
        <v>Choose Race</v>
      </c>
    </row>
    <row r="4766" spans="1:24" hidden="1" x14ac:dyDescent="0.2">
      <c r="A4766" s="73" t="str">
        <f t="shared" si="783"/>
        <v/>
      </c>
      <c r="B4766" s="3" t="str">
        <f t="shared" si="781"/>
        <v/>
      </c>
      <c r="E4766" s="14" t="str">
        <f t="shared" si="782"/>
        <v/>
      </c>
      <c r="F4766" s="3">
        <f t="shared" si="789"/>
        <v>8</v>
      </c>
      <c r="G4766" s="3" t="str">
        <f t="shared" si="784"/>
        <v/>
      </c>
      <c r="H4766" s="3">
        <f t="shared" si="780"/>
        <v>0</v>
      </c>
      <c r="I4766" s="3" t="str">
        <f t="shared" si="785"/>
        <v/>
      </c>
      <c r="K4766" s="3">
        <f t="shared" si="786"/>
        <v>61</v>
      </c>
      <c r="L4766" s="3" t="str">
        <f t="shared" si="787"/>
        <v/>
      </c>
      <c r="N4766" s="48" t="s">
        <v>52</v>
      </c>
      <c r="O4766" s="57">
        <f t="shared" si="788"/>
        <v>1</v>
      </c>
      <c r="P4766" s="36"/>
      <c r="Q4766"/>
      <c r="R4766" s="37"/>
      <c r="S4766" s="185"/>
      <c r="T4766" s="62" t="str">
        <f>IF(N4766&lt;&gt;"Choose Race",VLOOKUP(Q4766,'Riders Names'!A$2:B$582,2,FALSE),"")</f>
        <v/>
      </c>
      <c r="U4766" s="45" t="str">
        <f>IF(P4766&gt;0,VLOOKUP(Q4766,'Riders Names'!A$2:B$582,1,FALSE),"")</f>
        <v/>
      </c>
      <c r="X4766" s="7" t="str">
        <f>IF('My Races'!$H$2="All",Q4766,CONCATENATE(Q4766,N4766))</f>
        <v>Choose Race</v>
      </c>
    </row>
    <row r="4767" spans="1:24" hidden="1" x14ac:dyDescent="0.2">
      <c r="A4767" s="73" t="str">
        <f t="shared" si="783"/>
        <v/>
      </c>
      <c r="B4767" s="3" t="str">
        <f t="shared" si="781"/>
        <v/>
      </c>
      <c r="E4767" s="14" t="str">
        <f t="shared" si="782"/>
        <v/>
      </c>
      <c r="F4767" s="3">
        <f t="shared" si="789"/>
        <v>8</v>
      </c>
      <c r="G4767" s="3" t="str">
        <f t="shared" si="784"/>
        <v/>
      </c>
      <c r="H4767" s="3">
        <f t="shared" si="780"/>
        <v>0</v>
      </c>
      <c r="I4767" s="3" t="str">
        <f t="shared" si="785"/>
        <v/>
      </c>
      <c r="K4767" s="3">
        <f t="shared" si="786"/>
        <v>61</v>
      </c>
      <c r="L4767" s="3" t="str">
        <f t="shared" si="787"/>
        <v/>
      </c>
      <c r="N4767" s="48" t="s">
        <v>52</v>
      </c>
      <c r="O4767" s="57">
        <f t="shared" si="788"/>
        <v>1</v>
      </c>
      <c r="P4767" s="36"/>
      <c r="Q4767"/>
      <c r="R4767" s="37"/>
      <c r="S4767" s="185"/>
      <c r="T4767" s="62" t="str">
        <f>IF(N4767&lt;&gt;"Choose Race",VLOOKUP(Q4767,'Riders Names'!A$2:B$582,2,FALSE),"")</f>
        <v/>
      </c>
      <c r="U4767" s="45" t="str">
        <f>IF(P4767&gt;0,VLOOKUP(Q4767,'Riders Names'!A$2:B$582,1,FALSE),"")</f>
        <v/>
      </c>
      <c r="X4767" s="7" t="str">
        <f>IF('My Races'!$H$2="All",Q4767,CONCATENATE(Q4767,N4767))</f>
        <v>Choose Race</v>
      </c>
    </row>
    <row r="4768" spans="1:24" hidden="1" x14ac:dyDescent="0.2">
      <c r="A4768" s="73" t="str">
        <f t="shared" si="783"/>
        <v/>
      </c>
      <c r="B4768" s="3" t="str">
        <f t="shared" si="781"/>
        <v/>
      </c>
      <c r="E4768" s="14" t="str">
        <f t="shared" si="782"/>
        <v/>
      </c>
      <c r="F4768" s="3">
        <f t="shared" si="789"/>
        <v>8</v>
      </c>
      <c r="G4768" s="3" t="str">
        <f t="shared" si="784"/>
        <v/>
      </c>
      <c r="H4768" s="3">
        <f t="shared" si="780"/>
        <v>0</v>
      </c>
      <c r="I4768" s="3" t="str">
        <f t="shared" si="785"/>
        <v/>
      </c>
      <c r="K4768" s="3">
        <f t="shared" si="786"/>
        <v>61</v>
      </c>
      <c r="L4768" s="3" t="str">
        <f t="shared" si="787"/>
        <v/>
      </c>
      <c r="N4768" s="48" t="s">
        <v>52</v>
      </c>
      <c r="O4768" s="57">
        <f t="shared" si="788"/>
        <v>1</v>
      </c>
      <c r="P4768" s="36"/>
      <c r="Q4768"/>
      <c r="R4768" s="37"/>
      <c r="S4768" s="185"/>
      <c r="T4768" s="62" t="str">
        <f>IF(N4768&lt;&gt;"Choose Race",VLOOKUP(Q4768,'Riders Names'!A$2:B$582,2,FALSE),"")</f>
        <v/>
      </c>
      <c r="U4768" s="45" t="str">
        <f>IF(P4768&gt;0,VLOOKUP(Q4768,'Riders Names'!A$2:B$582,1,FALSE),"")</f>
        <v/>
      </c>
      <c r="X4768" s="7" t="str">
        <f>IF('My Races'!$H$2="All",Q4768,CONCATENATE(Q4768,N4768))</f>
        <v>Choose Race</v>
      </c>
    </row>
    <row r="4769" spans="1:24" hidden="1" x14ac:dyDescent="0.2">
      <c r="A4769" s="73" t="str">
        <f t="shared" si="783"/>
        <v/>
      </c>
      <c r="B4769" s="3" t="str">
        <f t="shared" si="781"/>
        <v/>
      </c>
      <c r="E4769" s="14" t="str">
        <f t="shared" si="782"/>
        <v/>
      </c>
      <c r="F4769" s="3">
        <f t="shared" si="789"/>
        <v>8</v>
      </c>
      <c r="G4769" s="3" t="str">
        <f t="shared" si="784"/>
        <v/>
      </c>
      <c r="H4769" s="3">
        <f t="shared" si="780"/>
        <v>0</v>
      </c>
      <c r="I4769" s="3" t="str">
        <f t="shared" si="785"/>
        <v/>
      </c>
      <c r="K4769" s="3">
        <f t="shared" si="786"/>
        <v>61</v>
      </c>
      <c r="L4769" s="3" t="str">
        <f t="shared" si="787"/>
        <v/>
      </c>
      <c r="N4769" s="48" t="s">
        <v>52</v>
      </c>
      <c r="O4769" s="57">
        <f t="shared" si="788"/>
        <v>1</v>
      </c>
      <c r="P4769" s="36"/>
      <c r="Q4769"/>
      <c r="R4769" s="37"/>
      <c r="S4769" s="185"/>
      <c r="T4769" s="62" t="str">
        <f>IF(N4769&lt;&gt;"Choose Race",VLOOKUP(Q4769,'Riders Names'!A$2:B$582,2,FALSE),"")</f>
        <v/>
      </c>
      <c r="U4769" s="45" t="str">
        <f>IF(P4769&gt;0,VLOOKUP(Q4769,'Riders Names'!A$2:B$582,1,FALSE),"")</f>
        <v/>
      </c>
      <c r="X4769" s="7" t="str">
        <f>IF('My Races'!$H$2="All",Q4769,CONCATENATE(Q4769,N4769))</f>
        <v>Choose Race</v>
      </c>
    </row>
    <row r="4770" spans="1:24" hidden="1" x14ac:dyDescent="0.2">
      <c r="A4770" s="73" t="str">
        <f t="shared" si="783"/>
        <v/>
      </c>
      <c r="B4770" s="3" t="str">
        <f t="shared" si="781"/>
        <v/>
      </c>
      <c r="E4770" s="14" t="str">
        <f t="shared" si="782"/>
        <v/>
      </c>
      <c r="F4770" s="3">
        <f t="shared" si="789"/>
        <v>8</v>
      </c>
      <c r="G4770" s="3" t="str">
        <f t="shared" si="784"/>
        <v/>
      </c>
      <c r="H4770" s="3">
        <f t="shared" si="780"/>
        <v>0</v>
      </c>
      <c r="I4770" s="3" t="str">
        <f t="shared" si="785"/>
        <v/>
      </c>
      <c r="K4770" s="3">
        <f t="shared" si="786"/>
        <v>61</v>
      </c>
      <c r="L4770" s="3" t="str">
        <f t="shared" si="787"/>
        <v/>
      </c>
      <c r="N4770" s="48" t="s">
        <v>52</v>
      </c>
      <c r="O4770" s="57">
        <f t="shared" si="788"/>
        <v>1</v>
      </c>
      <c r="P4770" s="36"/>
      <c r="Q4770"/>
      <c r="R4770" s="37"/>
      <c r="S4770" s="185"/>
      <c r="T4770" s="62" t="str">
        <f>IF(N4770&lt;&gt;"Choose Race",VLOOKUP(Q4770,'Riders Names'!A$2:B$582,2,FALSE),"")</f>
        <v/>
      </c>
      <c r="U4770" s="45" t="str">
        <f>IF(P4770&gt;0,VLOOKUP(Q4770,'Riders Names'!A$2:B$582,1,FALSE),"")</f>
        <v/>
      </c>
      <c r="X4770" s="7" t="str">
        <f>IF('My Races'!$H$2="All",Q4770,CONCATENATE(Q4770,N4770))</f>
        <v>Choose Race</v>
      </c>
    </row>
    <row r="4771" spans="1:24" hidden="1" x14ac:dyDescent="0.2">
      <c r="A4771" s="73" t="str">
        <f t="shared" si="783"/>
        <v/>
      </c>
      <c r="B4771" s="3" t="str">
        <f t="shared" si="781"/>
        <v/>
      </c>
      <c r="E4771" s="14" t="str">
        <f t="shared" si="782"/>
        <v/>
      </c>
      <c r="F4771" s="3">
        <f t="shared" si="789"/>
        <v>8</v>
      </c>
      <c r="G4771" s="3" t="str">
        <f t="shared" si="784"/>
        <v/>
      </c>
      <c r="H4771" s="3">
        <f t="shared" ref="H4771:H4834" si="790">IF(AND(N4771=$AA$11,P4771=$AE$11),H4770+1,H4770)</f>
        <v>0</v>
      </c>
      <c r="I4771" s="3" t="str">
        <f t="shared" si="785"/>
        <v/>
      </c>
      <c r="K4771" s="3">
        <f t="shared" si="786"/>
        <v>61</v>
      </c>
      <c r="L4771" s="3" t="str">
        <f t="shared" si="787"/>
        <v/>
      </c>
      <c r="N4771" s="48" t="s">
        <v>52</v>
      </c>
      <c r="O4771" s="57">
        <f t="shared" si="788"/>
        <v>1</v>
      </c>
      <c r="P4771" s="36"/>
      <c r="Q4771"/>
      <c r="R4771" s="37"/>
      <c r="S4771" s="185"/>
      <c r="T4771" s="62" t="str">
        <f>IF(N4771&lt;&gt;"Choose Race",VLOOKUP(Q4771,'Riders Names'!A$2:B$582,2,FALSE),"")</f>
        <v/>
      </c>
      <c r="U4771" s="45" t="str">
        <f>IF(P4771&gt;0,VLOOKUP(Q4771,'Riders Names'!A$2:B$582,1,FALSE),"")</f>
        <v/>
      </c>
      <c r="X4771" s="7" t="str">
        <f>IF('My Races'!$H$2="All",Q4771,CONCATENATE(Q4771,N4771))</f>
        <v>Choose Race</v>
      </c>
    </row>
    <row r="4772" spans="1:24" hidden="1" x14ac:dyDescent="0.2">
      <c r="A4772" s="73" t="str">
        <f t="shared" si="783"/>
        <v/>
      </c>
      <c r="B4772" s="3" t="str">
        <f t="shared" si="781"/>
        <v/>
      </c>
      <c r="E4772" s="14" t="str">
        <f t="shared" si="782"/>
        <v/>
      </c>
      <c r="F4772" s="3">
        <f t="shared" si="789"/>
        <v>8</v>
      </c>
      <c r="G4772" s="3" t="str">
        <f t="shared" si="784"/>
        <v/>
      </c>
      <c r="H4772" s="3">
        <f t="shared" si="790"/>
        <v>0</v>
      </c>
      <c r="I4772" s="3" t="str">
        <f t="shared" si="785"/>
        <v/>
      </c>
      <c r="K4772" s="3">
        <f t="shared" si="786"/>
        <v>61</v>
      </c>
      <c r="L4772" s="3" t="str">
        <f t="shared" si="787"/>
        <v/>
      </c>
      <c r="N4772" s="48" t="s">
        <v>52</v>
      </c>
      <c r="O4772" s="57">
        <f t="shared" si="788"/>
        <v>1</v>
      </c>
      <c r="P4772" s="36"/>
      <c r="Q4772"/>
      <c r="R4772" s="37"/>
      <c r="S4772" s="185"/>
      <c r="T4772" s="62" t="str">
        <f>IF(N4772&lt;&gt;"Choose Race",VLOOKUP(Q4772,'Riders Names'!A$2:B$582,2,FALSE),"")</f>
        <v/>
      </c>
      <c r="U4772" s="45" t="str">
        <f>IF(P4772&gt;0,VLOOKUP(Q4772,'Riders Names'!A$2:B$582,1,FALSE),"")</f>
        <v/>
      </c>
      <c r="X4772" s="7" t="str">
        <f>IF('My Races'!$H$2="All",Q4772,CONCATENATE(Q4772,N4772))</f>
        <v>Choose Race</v>
      </c>
    </row>
    <row r="4773" spans="1:24" hidden="1" x14ac:dyDescent="0.2">
      <c r="A4773" s="73" t="str">
        <f t="shared" si="783"/>
        <v/>
      </c>
      <c r="B4773" s="3" t="str">
        <f t="shared" si="781"/>
        <v/>
      </c>
      <c r="E4773" s="14" t="str">
        <f t="shared" si="782"/>
        <v/>
      </c>
      <c r="F4773" s="3">
        <f t="shared" si="789"/>
        <v>8</v>
      </c>
      <c r="G4773" s="3" t="str">
        <f t="shared" si="784"/>
        <v/>
      </c>
      <c r="H4773" s="3">
        <f t="shared" si="790"/>
        <v>0</v>
      </c>
      <c r="I4773" s="3" t="str">
        <f t="shared" si="785"/>
        <v/>
      </c>
      <c r="K4773" s="3">
        <f t="shared" si="786"/>
        <v>61</v>
      </c>
      <c r="L4773" s="3" t="str">
        <f t="shared" si="787"/>
        <v/>
      </c>
      <c r="N4773" s="48" t="s">
        <v>52</v>
      </c>
      <c r="O4773" s="57">
        <f t="shared" si="788"/>
        <v>1</v>
      </c>
      <c r="P4773" s="36"/>
      <c r="Q4773"/>
      <c r="R4773" s="37"/>
      <c r="S4773" s="185"/>
      <c r="T4773" s="62" t="str">
        <f>IF(N4773&lt;&gt;"Choose Race",VLOOKUP(Q4773,'Riders Names'!A$2:B$582,2,FALSE),"")</f>
        <v/>
      </c>
      <c r="U4773" s="45" t="str">
        <f>IF(P4773&gt;0,VLOOKUP(Q4773,'Riders Names'!A$2:B$582,1,FALSE),"")</f>
        <v/>
      </c>
      <c r="X4773" s="7" t="str">
        <f>IF('My Races'!$H$2="All",Q4773,CONCATENATE(Q4773,N4773))</f>
        <v>Choose Race</v>
      </c>
    </row>
    <row r="4774" spans="1:24" hidden="1" x14ac:dyDescent="0.2">
      <c r="A4774" s="73" t="str">
        <f t="shared" si="783"/>
        <v/>
      </c>
      <c r="B4774" s="3" t="str">
        <f t="shared" si="781"/>
        <v/>
      </c>
      <c r="E4774" s="14" t="str">
        <f t="shared" si="782"/>
        <v/>
      </c>
      <c r="F4774" s="3">
        <f t="shared" si="789"/>
        <v>8</v>
      </c>
      <c r="G4774" s="3" t="str">
        <f t="shared" si="784"/>
        <v/>
      </c>
      <c r="H4774" s="3">
        <f t="shared" si="790"/>
        <v>0</v>
      </c>
      <c r="I4774" s="3" t="str">
        <f t="shared" si="785"/>
        <v/>
      </c>
      <c r="K4774" s="3">
        <f t="shared" si="786"/>
        <v>61</v>
      </c>
      <c r="L4774" s="3" t="str">
        <f t="shared" si="787"/>
        <v/>
      </c>
      <c r="N4774" s="48" t="s">
        <v>52</v>
      </c>
      <c r="O4774" s="57">
        <f t="shared" si="788"/>
        <v>1</v>
      </c>
      <c r="P4774" s="36"/>
      <c r="Q4774"/>
      <c r="R4774" s="37"/>
      <c r="S4774" s="185"/>
      <c r="T4774" s="62" t="str">
        <f>IF(N4774&lt;&gt;"Choose Race",VLOOKUP(Q4774,'Riders Names'!A$2:B$582,2,FALSE),"")</f>
        <v/>
      </c>
      <c r="U4774" s="45" t="str">
        <f>IF(P4774&gt;0,VLOOKUP(Q4774,'Riders Names'!A$2:B$582,1,FALSE),"")</f>
        <v/>
      </c>
      <c r="X4774" s="7" t="str">
        <f>IF('My Races'!$H$2="All",Q4774,CONCATENATE(Q4774,N4774))</f>
        <v>Choose Race</v>
      </c>
    </row>
    <row r="4775" spans="1:24" hidden="1" x14ac:dyDescent="0.2">
      <c r="A4775" s="73" t="str">
        <f t="shared" si="783"/>
        <v/>
      </c>
      <c r="B4775" s="3" t="str">
        <f t="shared" si="781"/>
        <v/>
      </c>
      <c r="E4775" s="14" t="str">
        <f t="shared" si="782"/>
        <v/>
      </c>
      <c r="F4775" s="3">
        <f t="shared" si="789"/>
        <v>8</v>
      </c>
      <c r="G4775" s="3" t="str">
        <f t="shared" si="784"/>
        <v/>
      </c>
      <c r="H4775" s="3">
        <f t="shared" si="790"/>
        <v>0</v>
      </c>
      <c r="I4775" s="3" t="str">
        <f t="shared" si="785"/>
        <v/>
      </c>
      <c r="K4775" s="3">
        <f t="shared" si="786"/>
        <v>61</v>
      </c>
      <c r="L4775" s="3" t="str">
        <f t="shared" si="787"/>
        <v/>
      </c>
      <c r="N4775" s="48" t="s">
        <v>52</v>
      </c>
      <c r="O4775" s="57">
        <f t="shared" si="788"/>
        <v>1</v>
      </c>
      <c r="P4775" s="36"/>
      <c r="Q4775"/>
      <c r="R4775" s="37"/>
      <c r="S4775" s="185"/>
      <c r="T4775" s="62" t="str">
        <f>IF(N4775&lt;&gt;"Choose Race",VLOOKUP(Q4775,'Riders Names'!A$2:B$582,2,FALSE),"")</f>
        <v/>
      </c>
      <c r="U4775" s="45" t="str">
        <f>IF(P4775&gt;0,VLOOKUP(Q4775,'Riders Names'!A$2:B$582,1,FALSE),"")</f>
        <v/>
      </c>
      <c r="X4775" s="7" t="str">
        <f>IF('My Races'!$H$2="All",Q4775,CONCATENATE(Q4775,N4775))</f>
        <v>Choose Race</v>
      </c>
    </row>
    <row r="4776" spans="1:24" hidden="1" x14ac:dyDescent="0.2">
      <c r="A4776" s="73" t="str">
        <f t="shared" si="783"/>
        <v/>
      </c>
      <c r="B4776" s="3" t="str">
        <f t="shared" si="781"/>
        <v/>
      </c>
      <c r="E4776" s="14" t="str">
        <f t="shared" si="782"/>
        <v/>
      </c>
      <c r="F4776" s="3">
        <f t="shared" si="789"/>
        <v>8</v>
      </c>
      <c r="G4776" s="3" t="str">
        <f t="shared" si="784"/>
        <v/>
      </c>
      <c r="H4776" s="3">
        <f t="shared" si="790"/>
        <v>0</v>
      </c>
      <c r="I4776" s="3" t="str">
        <f t="shared" si="785"/>
        <v/>
      </c>
      <c r="K4776" s="3">
        <f t="shared" si="786"/>
        <v>61</v>
      </c>
      <c r="L4776" s="3" t="str">
        <f t="shared" si="787"/>
        <v/>
      </c>
      <c r="N4776" s="48" t="s">
        <v>52</v>
      </c>
      <c r="O4776" s="57">
        <f t="shared" si="788"/>
        <v>1</v>
      </c>
      <c r="P4776" s="36"/>
      <c r="Q4776"/>
      <c r="R4776" s="37"/>
      <c r="S4776" s="185"/>
      <c r="T4776" s="62" t="str">
        <f>IF(N4776&lt;&gt;"Choose Race",VLOOKUP(Q4776,'Riders Names'!A$2:B$582,2,FALSE),"")</f>
        <v/>
      </c>
      <c r="U4776" s="45" t="str">
        <f>IF(P4776&gt;0,VLOOKUP(Q4776,'Riders Names'!A$2:B$582,1,FALSE),"")</f>
        <v/>
      </c>
      <c r="X4776" s="7" t="str">
        <f>IF('My Races'!$H$2="All",Q4776,CONCATENATE(Q4776,N4776))</f>
        <v>Choose Race</v>
      </c>
    </row>
    <row r="4777" spans="1:24" hidden="1" x14ac:dyDescent="0.2">
      <c r="A4777" s="73" t="str">
        <f t="shared" si="783"/>
        <v/>
      </c>
      <c r="B4777" s="3" t="str">
        <f t="shared" si="781"/>
        <v/>
      </c>
      <c r="E4777" s="14" t="str">
        <f t="shared" si="782"/>
        <v/>
      </c>
      <c r="F4777" s="3">
        <f t="shared" si="789"/>
        <v>8</v>
      </c>
      <c r="G4777" s="3" t="str">
        <f t="shared" si="784"/>
        <v/>
      </c>
      <c r="H4777" s="3">
        <f t="shared" si="790"/>
        <v>0</v>
      </c>
      <c r="I4777" s="3" t="str">
        <f t="shared" si="785"/>
        <v/>
      </c>
      <c r="K4777" s="3">
        <f t="shared" si="786"/>
        <v>61</v>
      </c>
      <c r="L4777" s="3" t="str">
        <f t="shared" si="787"/>
        <v/>
      </c>
      <c r="N4777" s="48" t="s">
        <v>52</v>
      </c>
      <c r="O4777" s="57">
        <f t="shared" si="788"/>
        <v>1</v>
      </c>
      <c r="P4777" s="36"/>
      <c r="Q4777"/>
      <c r="R4777" s="37"/>
      <c r="S4777" s="185"/>
      <c r="T4777" s="62" t="str">
        <f>IF(N4777&lt;&gt;"Choose Race",VLOOKUP(Q4777,'Riders Names'!A$2:B$582,2,FALSE),"")</f>
        <v/>
      </c>
      <c r="U4777" s="45" t="str">
        <f>IF(P4777&gt;0,VLOOKUP(Q4777,'Riders Names'!A$2:B$582,1,FALSE),"")</f>
        <v/>
      </c>
      <c r="X4777" s="7" t="str">
        <f>IF('My Races'!$H$2="All",Q4777,CONCATENATE(Q4777,N4777))</f>
        <v>Choose Race</v>
      </c>
    </row>
    <row r="4778" spans="1:24" hidden="1" x14ac:dyDescent="0.2">
      <c r="A4778" s="73" t="str">
        <f t="shared" si="783"/>
        <v/>
      </c>
      <c r="B4778" s="3" t="str">
        <f t="shared" si="781"/>
        <v/>
      </c>
      <c r="E4778" s="14" t="str">
        <f t="shared" si="782"/>
        <v/>
      </c>
      <c r="F4778" s="3">
        <f t="shared" si="789"/>
        <v>8</v>
      </c>
      <c r="G4778" s="3" t="str">
        <f t="shared" si="784"/>
        <v/>
      </c>
      <c r="H4778" s="3">
        <f t="shared" si="790"/>
        <v>0</v>
      </c>
      <c r="I4778" s="3" t="str">
        <f t="shared" si="785"/>
        <v/>
      </c>
      <c r="K4778" s="3">
        <f t="shared" si="786"/>
        <v>61</v>
      </c>
      <c r="L4778" s="3" t="str">
        <f t="shared" si="787"/>
        <v/>
      </c>
      <c r="N4778" s="48" t="s">
        <v>52</v>
      </c>
      <c r="O4778" s="57">
        <f t="shared" si="788"/>
        <v>1</v>
      </c>
      <c r="P4778" s="36"/>
      <c r="Q4778"/>
      <c r="R4778" s="37"/>
      <c r="S4778" s="185"/>
      <c r="T4778" s="62" t="str">
        <f>IF(N4778&lt;&gt;"Choose Race",VLOOKUP(Q4778,'Riders Names'!A$2:B$582,2,FALSE),"")</f>
        <v/>
      </c>
      <c r="U4778" s="45" t="str">
        <f>IF(P4778&gt;0,VLOOKUP(Q4778,'Riders Names'!A$2:B$582,1,FALSE),"")</f>
        <v/>
      </c>
      <c r="X4778" s="7" t="str">
        <f>IF('My Races'!$H$2="All",Q4778,CONCATENATE(Q4778,N4778))</f>
        <v>Choose Race</v>
      </c>
    </row>
    <row r="4779" spans="1:24" hidden="1" x14ac:dyDescent="0.2">
      <c r="A4779" s="73" t="str">
        <f t="shared" si="783"/>
        <v/>
      </c>
      <c r="B4779" s="3" t="str">
        <f t="shared" si="781"/>
        <v/>
      </c>
      <c r="E4779" s="14" t="str">
        <f t="shared" si="782"/>
        <v/>
      </c>
      <c r="F4779" s="3">
        <f t="shared" si="789"/>
        <v>8</v>
      </c>
      <c r="G4779" s="3" t="str">
        <f t="shared" si="784"/>
        <v/>
      </c>
      <c r="H4779" s="3">
        <f t="shared" si="790"/>
        <v>0</v>
      </c>
      <c r="I4779" s="3" t="str">
        <f t="shared" si="785"/>
        <v/>
      </c>
      <c r="K4779" s="3">
        <f t="shared" si="786"/>
        <v>61</v>
      </c>
      <c r="L4779" s="3" t="str">
        <f t="shared" si="787"/>
        <v/>
      </c>
      <c r="N4779" s="48" t="s">
        <v>52</v>
      </c>
      <c r="O4779" s="57">
        <f t="shared" si="788"/>
        <v>1</v>
      </c>
      <c r="P4779" s="36"/>
      <c r="Q4779"/>
      <c r="R4779" s="37"/>
      <c r="S4779" s="185"/>
      <c r="T4779" s="62" t="str">
        <f>IF(N4779&lt;&gt;"Choose Race",VLOOKUP(Q4779,'Riders Names'!A$2:B$582,2,FALSE),"")</f>
        <v/>
      </c>
      <c r="U4779" s="45" t="str">
        <f>IF(P4779&gt;0,VLOOKUP(Q4779,'Riders Names'!A$2:B$582,1,FALSE),"")</f>
        <v/>
      </c>
      <c r="X4779" s="7" t="str">
        <f>IF('My Races'!$H$2="All",Q4779,CONCATENATE(Q4779,N4779))</f>
        <v>Choose Race</v>
      </c>
    </row>
    <row r="4780" spans="1:24" hidden="1" x14ac:dyDescent="0.2">
      <c r="A4780" s="73" t="str">
        <f t="shared" si="783"/>
        <v/>
      </c>
      <c r="B4780" s="3" t="str">
        <f t="shared" si="781"/>
        <v/>
      </c>
      <c r="E4780" s="14" t="str">
        <f t="shared" si="782"/>
        <v/>
      </c>
      <c r="F4780" s="3">
        <f t="shared" si="789"/>
        <v>8</v>
      </c>
      <c r="G4780" s="3" t="str">
        <f t="shared" si="784"/>
        <v/>
      </c>
      <c r="H4780" s="3">
        <f t="shared" si="790"/>
        <v>0</v>
      </c>
      <c r="I4780" s="3" t="str">
        <f t="shared" si="785"/>
        <v/>
      </c>
      <c r="K4780" s="3">
        <f t="shared" si="786"/>
        <v>61</v>
      </c>
      <c r="L4780" s="3" t="str">
        <f t="shared" si="787"/>
        <v/>
      </c>
      <c r="N4780" s="48" t="s">
        <v>52</v>
      </c>
      <c r="O4780" s="57">
        <f t="shared" si="788"/>
        <v>1</v>
      </c>
      <c r="P4780" s="36"/>
      <c r="Q4780"/>
      <c r="R4780" s="37"/>
      <c r="S4780" s="185"/>
      <c r="T4780" s="62" t="str">
        <f>IF(N4780&lt;&gt;"Choose Race",VLOOKUP(Q4780,'Riders Names'!A$2:B$582,2,FALSE),"")</f>
        <v/>
      </c>
      <c r="U4780" s="45" t="str">
        <f>IF(P4780&gt;0,VLOOKUP(Q4780,'Riders Names'!A$2:B$582,1,FALSE),"")</f>
        <v/>
      </c>
      <c r="X4780" s="7" t="str">
        <f>IF('My Races'!$H$2="All",Q4780,CONCATENATE(Q4780,N4780))</f>
        <v>Choose Race</v>
      </c>
    </row>
    <row r="4781" spans="1:24" hidden="1" x14ac:dyDescent="0.2">
      <c r="A4781" s="73" t="str">
        <f t="shared" si="783"/>
        <v/>
      </c>
      <c r="B4781" s="3" t="str">
        <f t="shared" si="781"/>
        <v/>
      </c>
      <c r="E4781" s="14" t="str">
        <f t="shared" si="782"/>
        <v/>
      </c>
      <c r="F4781" s="3">
        <f t="shared" si="789"/>
        <v>8</v>
      </c>
      <c r="G4781" s="3" t="str">
        <f t="shared" si="784"/>
        <v/>
      </c>
      <c r="H4781" s="3">
        <f t="shared" si="790"/>
        <v>0</v>
      </c>
      <c r="I4781" s="3" t="str">
        <f t="shared" si="785"/>
        <v/>
      </c>
      <c r="K4781" s="3">
        <f t="shared" si="786"/>
        <v>61</v>
      </c>
      <c r="L4781" s="3" t="str">
        <f t="shared" si="787"/>
        <v/>
      </c>
      <c r="N4781" s="48" t="s">
        <v>52</v>
      </c>
      <c r="O4781" s="57">
        <f t="shared" si="788"/>
        <v>1</v>
      </c>
      <c r="P4781" s="36"/>
      <c r="Q4781"/>
      <c r="R4781" s="37"/>
      <c r="S4781" s="185"/>
      <c r="T4781" s="62" t="str">
        <f>IF(N4781&lt;&gt;"Choose Race",VLOOKUP(Q4781,'Riders Names'!A$2:B$582,2,FALSE),"")</f>
        <v/>
      </c>
      <c r="U4781" s="45" t="str">
        <f>IF(P4781&gt;0,VLOOKUP(Q4781,'Riders Names'!A$2:B$582,1,FALSE),"")</f>
        <v/>
      </c>
      <c r="X4781" s="7" t="str">
        <f>IF('My Races'!$H$2="All",Q4781,CONCATENATE(Q4781,N4781))</f>
        <v>Choose Race</v>
      </c>
    </row>
    <row r="4782" spans="1:24" hidden="1" x14ac:dyDescent="0.2">
      <c r="A4782" s="73" t="str">
        <f t="shared" si="783"/>
        <v/>
      </c>
      <c r="B4782" s="3" t="str">
        <f t="shared" si="781"/>
        <v/>
      </c>
      <c r="E4782" s="14" t="str">
        <f t="shared" si="782"/>
        <v/>
      </c>
      <c r="F4782" s="3">
        <f t="shared" si="789"/>
        <v>8</v>
      </c>
      <c r="G4782" s="3" t="str">
        <f t="shared" si="784"/>
        <v/>
      </c>
      <c r="H4782" s="3">
        <f t="shared" si="790"/>
        <v>0</v>
      </c>
      <c r="I4782" s="3" t="str">
        <f t="shared" si="785"/>
        <v/>
      </c>
      <c r="K4782" s="3">
        <f t="shared" si="786"/>
        <v>61</v>
      </c>
      <c r="L4782" s="3" t="str">
        <f t="shared" si="787"/>
        <v/>
      </c>
      <c r="N4782" s="48" t="s">
        <v>52</v>
      </c>
      <c r="O4782" s="57">
        <f t="shared" si="788"/>
        <v>1</v>
      </c>
      <c r="P4782" s="36"/>
      <c r="Q4782"/>
      <c r="R4782" s="37"/>
      <c r="S4782" s="185"/>
      <c r="T4782" s="62" t="str">
        <f>IF(N4782&lt;&gt;"Choose Race",VLOOKUP(Q4782,'Riders Names'!A$2:B$582,2,FALSE),"")</f>
        <v/>
      </c>
      <c r="U4782" s="45" t="str">
        <f>IF(P4782&gt;0,VLOOKUP(Q4782,'Riders Names'!A$2:B$582,1,FALSE),"")</f>
        <v/>
      </c>
      <c r="X4782" s="7" t="str">
        <f>IF('My Races'!$H$2="All",Q4782,CONCATENATE(Q4782,N4782))</f>
        <v>Choose Race</v>
      </c>
    </row>
    <row r="4783" spans="1:24" hidden="1" x14ac:dyDescent="0.2">
      <c r="A4783" s="73" t="str">
        <f t="shared" si="783"/>
        <v/>
      </c>
      <c r="B4783" s="3" t="str">
        <f t="shared" si="781"/>
        <v/>
      </c>
      <c r="E4783" s="14" t="str">
        <f t="shared" si="782"/>
        <v/>
      </c>
      <c r="F4783" s="3">
        <f t="shared" si="789"/>
        <v>8</v>
      </c>
      <c r="G4783" s="3" t="str">
        <f t="shared" si="784"/>
        <v/>
      </c>
      <c r="H4783" s="3">
        <f t="shared" si="790"/>
        <v>0</v>
      </c>
      <c r="I4783" s="3" t="str">
        <f t="shared" si="785"/>
        <v/>
      </c>
      <c r="K4783" s="3">
        <f t="shared" si="786"/>
        <v>61</v>
      </c>
      <c r="L4783" s="3" t="str">
        <f t="shared" si="787"/>
        <v/>
      </c>
      <c r="N4783" s="48" t="s">
        <v>52</v>
      </c>
      <c r="O4783" s="57">
        <f t="shared" si="788"/>
        <v>1</v>
      </c>
      <c r="P4783" s="36"/>
      <c r="Q4783"/>
      <c r="R4783" s="37"/>
      <c r="S4783" s="185"/>
      <c r="T4783" s="62" t="str">
        <f>IF(N4783&lt;&gt;"Choose Race",VLOOKUP(Q4783,'Riders Names'!A$2:B$582,2,FALSE),"")</f>
        <v/>
      </c>
      <c r="U4783" s="45" t="str">
        <f>IF(P4783&gt;0,VLOOKUP(Q4783,'Riders Names'!A$2:B$582,1,FALSE),"")</f>
        <v/>
      </c>
      <c r="X4783" s="7" t="str">
        <f>IF('My Races'!$H$2="All",Q4783,CONCATENATE(Q4783,N4783))</f>
        <v>Choose Race</v>
      </c>
    </row>
    <row r="4784" spans="1:24" hidden="1" x14ac:dyDescent="0.2">
      <c r="A4784" s="73" t="str">
        <f t="shared" si="783"/>
        <v/>
      </c>
      <c r="B4784" s="3" t="str">
        <f t="shared" si="781"/>
        <v/>
      </c>
      <c r="E4784" s="14" t="str">
        <f t="shared" si="782"/>
        <v/>
      </c>
      <c r="F4784" s="3">
        <f t="shared" si="789"/>
        <v>8</v>
      </c>
      <c r="G4784" s="3" t="str">
        <f t="shared" si="784"/>
        <v/>
      </c>
      <c r="H4784" s="3">
        <f t="shared" si="790"/>
        <v>0</v>
      </c>
      <c r="I4784" s="3" t="str">
        <f t="shared" si="785"/>
        <v/>
      </c>
      <c r="K4784" s="3">
        <f t="shared" si="786"/>
        <v>61</v>
      </c>
      <c r="L4784" s="3" t="str">
        <f t="shared" si="787"/>
        <v/>
      </c>
      <c r="N4784" s="48" t="s">
        <v>52</v>
      </c>
      <c r="O4784" s="57">
        <f t="shared" si="788"/>
        <v>1</v>
      </c>
      <c r="P4784" s="36"/>
      <c r="Q4784"/>
      <c r="R4784" s="37"/>
      <c r="S4784" s="185"/>
      <c r="T4784" s="62" t="str">
        <f>IF(N4784&lt;&gt;"Choose Race",VLOOKUP(Q4784,'Riders Names'!A$2:B$582,2,FALSE),"")</f>
        <v/>
      </c>
      <c r="U4784" s="45" t="str">
        <f>IF(P4784&gt;0,VLOOKUP(Q4784,'Riders Names'!A$2:B$582,1,FALSE),"")</f>
        <v/>
      </c>
      <c r="X4784" s="7" t="str">
        <f>IF('My Races'!$H$2="All",Q4784,CONCATENATE(Q4784,N4784))</f>
        <v>Choose Race</v>
      </c>
    </row>
    <row r="4785" spans="1:24" hidden="1" x14ac:dyDescent="0.2">
      <c r="A4785" s="73" t="str">
        <f t="shared" si="783"/>
        <v/>
      </c>
      <c r="B4785" s="3" t="str">
        <f t="shared" si="781"/>
        <v/>
      </c>
      <c r="E4785" s="14" t="str">
        <f t="shared" si="782"/>
        <v/>
      </c>
      <c r="F4785" s="3">
        <f t="shared" si="789"/>
        <v>8</v>
      </c>
      <c r="G4785" s="3" t="str">
        <f t="shared" si="784"/>
        <v/>
      </c>
      <c r="H4785" s="3">
        <f t="shared" si="790"/>
        <v>0</v>
      </c>
      <c r="I4785" s="3" t="str">
        <f t="shared" si="785"/>
        <v/>
      </c>
      <c r="K4785" s="3">
        <f t="shared" si="786"/>
        <v>61</v>
      </c>
      <c r="L4785" s="3" t="str">
        <f t="shared" si="787"/>
        <v/>
      </c>
      <c r="N4785" s="48" t="s">
        <v>52</v>
      </c>
      <c r="O4785" s="57">
        <f t="shared" si="788"/>
        <v>1</v>
      </c>
      <c r="P4785" s="36"/>
      <c r="Q4785"/>
      <c r="R4785" s="37"/>
      <c r="S4785" s="185"/>
      <c r="T4785" s="62" t="str">
        <f>IF(N4785&lt;&gt;"Choose Race",VLOOKUP(Q4785,'Riders Names'!A$2:B$582,2,FALSE),"")</f>
        <v/>
      </c>
      <c r="U4785" s="45" t="str">
        <f>IF(P4785&gt;0,VLOOKUP(Q4785,'Riders Names'!A$2:B$582,1,FALSE),"")</f>
        <v/>
      </c>
      <c r="X4785" s="7" t="str">
        <f>IF('My Races'!$H$2="All",Q4785,CONCATENATE(Q4785,N4785))</f>
        <v>Choose Race</v>
      </c>
    </row>
    <row r="4786" spans="1:24" hidden="1" x14ac:dyDescent="0.2">
      <c r="A4786" s="73" t="str">
        <f t="shared" si="783"/>
        <v/>
      </c>
      <c r="B4786" s="3" t="str">
        <f t="shared" si="781"/>
        <v/>
      </c>
      <c r="E4786" s="14" t="str">
        <f t="shared" si="782"/>
        <v/>
      </c>
      <c r="F4786" s="3">
        <f t="shared" si="789"/>
        <v>8</v>
      </c>
      <c r="G4786" s="3" t="str">
        <f t="shared" si="784"/>
        <v/>
      </c>
      <c r="H4786" s="3">
        <f t="shared" si="790"/>
        <v>0</v>
      </c>
      <c r="I4786" s="3" t="str">
        <f t="shared" si="785"/>
        <v/>
      </c>
      <c r="K4786" s="3">
        <f t="shared" si="786"/>
        <v>61</v>
      </c>
      <c r="L4786" s="3" t="str">
        <f t="shared" si="787"/>
        <v/>
      </c>
      <c r="N4786" s="48" t="s">
        <v>52</v>
      </c>
      <c r="O4786" s="57">
        <f t="shared" si="788"/>
        <v>1</v>
      </c>
      <c r="P4786" s="36"/>
      <c r="Q4786"/>
      <c r="R4786" s="37"/>
      <c r="S4786" s="185"/>
      <c r="T4786" s="62" t="str">
        <f>IF(N4786&lt;&gt;"Choose Race",VLOOKUP(Q4786,'Riders Names'!A$2:B$582,2,FALSE),"")</f>
        <v/>
      </c>
      <c r="U4786" s="45" t="str">
        <f>IF(P4786&gt;0,VLOOKUP(Q4786,'Riders Names'!A$2:B$582,1,FALSE),"")</f>
        <v/>
      </c>
      <c r="X4786" s="7" t="str">
        <f>IF('My Races'!$H$2="All",Q4786,CONCATENATE(Q4786,N4786))</f>
        <v>Choose Race</v>
      </c>
    </row>
    <row r="4787" spans="1:24" hidden="1" x14ac:dyDescent="0.2">
      <c r="A4787" s="73" t="str">
        <f t="shared" si="783"/>
        <v/>
      </c>
      <c r="B4787" s="3" t="str">
        <f t="shared" si="781"/>
        <v/>
      </c>
      <c r="E4787" s="14" t="str">
        <f t="shared" si="782"/>
        <v/>
      </c>
      <c r="F4787" s="3">
        <f t="shared" si="789"/>
        <v>8</v>
      </c>
      <c r="G4787" s="3" t="str">
        <f t="shared" si="784"/>
        <v/>
      </c>
      <c r="H4787" s="3">
        <f t="shared" si="790"/>
        <v>0</v>
      </c>
      <c r="I4787" s="3" t="str">
        <f t="shared" si="785"/>
        <v/>
      </c>
      <c r="K4787" s="3">
        <f t="shared" si="786"/>
        <v>61</v>
      </c>
      <c r="L4787" s="3" t="str">
        <f t="shared" si="787"/>
        <v/>
      </c>
      <c r="N4787" s="48" t="s">
        <v>52</v>
      </c>
      <c r="O4787" s="57">
        <f t="shared" si="788"/>
        <v>1</v>
      </c>
      <c r="P4787" s="36"/>
      <c r="Q4787"/>
      <c r="R4787" s="37"/>
      <c r="S4787" s="185"/>
      <c r="T4787" s="62" t="str">
        <f>IF(N4787&lt;&gt;"Choose Race",VLOOKUP(Q4787,'Riders Names'!A$2:B$582,2,FALSE),"")</f>
        <v/>
      </c>
      <c r="U4787" s="45" t="str">
        <f>IF(P4787&gt;0,VLOOKUP(Q4787,'Riders Names'!A$2:B$582,1,FALSE),"")</f>
        <v/>
      </c>
      <c r="X4787" s="7" t="str">
        <f>IF('My Races'!$H$2="All",Q4787,CONCATENATE(Q4787,N4787))</f>
        <v>Choose Race</v>
      </c>
    </row>
    <row r="4788" spans="1:24" hidden="1" x14ac:dyDescent="0.2">
      <c r="A4788" s="73" t="str">
        <f t="shared" si="783"/>
        <v/>
      </c>
      <c r="B4788" s="3" t="str">
        <f t="shared" si="781"/>
        <v/>
      </c>
      <c r="E4788" s="14" t="str">
        <f t="shared" si="782"/>
        <v/>
      </c>
      <c r="F4788" s="3">
        <f t="shared" si="789"/>
        <v>8</v>
      </c>
      <c r="G4788" s="3" t="str">
        <f t="shared" si="784"/>
        <v/>
      </c>
      <c r="H4788" s="3">
        <f t="shared" si="790"/>
        <v>0</v>
      </c>
      <c r="I4788" s="3" t="str">
        <f t="shared" si="785"/>
        <v/>
      </c>
      <c r="K4788" s="3">
        <f t="shared" si="786"/>
        <v>61</v>
      </c>
      <c r="L4788" s="3" t="str">
        <f t="shared" si="787"/>
        <v/>
      </c>
      <c r="N4788" s="48" t="s">
        <v>52</v>
      </c>
      <c r="O4788" s="57">
        <f t="shared" si="788"/>
        <v>1</v>
      </c>
      <c r="P4788" s="36"/>
      <c r="Q4788"/>
      <c r="R4788" s="37"/>
      <c r="S4788" s="185"/>
      <c r="T4788" s="62" t="str">
        <f>IF(N4788&lt;&gt;"Choose Race",VLOOKUP(Q4788,'Riders Names'!A$2:B$582,2,FALSE),"")</f>
        <v/>
      </c>
      <c r="U4788" s="45" t="str">
        <f>IF(P4788&gt;0,VLOOKUP(Q4788,'Riders Names'!A$2:B$582,1,FALSE),"")</f>
        <v/>
      </c>
      <c r="X4788" s="7" t="str">
        <f>IF('My Races'!$H$2="All",Q4788,CONCATENATE(Q4788,N4788))</f>
        <v>Choose Race</v>
      </c>
    </row>
    <row r="4789" spans="1:24" hidden="1" x14ac:dyDescent="0.2">
      <c r="A4789" s="73" t="str">
        <f t="shared" si="783"/>
        <v/>
      </c>
      <c r="B4789" s="3" t="str">
        <f t="shared" si="781"/>
        <v/>
      </c>
      <c r="E4789" s="14" t="str">
        <f t="shared" si="782"/>
        <v/>
      </c>
      <c r="F4789" s="3">
        <f t="shared" si="789"/>
        <v>8</v>
      </c>
      <c r="G4789" s="3" t="str">
        <f t="shared" si="784"/>
        <v/>
      </c>
      <c r="H4789" s="3">
        <f t="shared" si="790"/>
        <v>0</v>
      </c>
      <c r="I4789" s="3" t="str">
        <f t="shared" si="785"/>
        <v/>
      </c>
      <c r="K4789" s="3">
        <f t="shared" si="786"/>
        <v>61</v>
      </c>
      <c r="L4789" s="3" t="str">
        <f t="shared" si="787"/>
        <v/>
      </c>
      <c r="N4789" s="48" t="s">
        <v>52</v>
      </c>
      <c r="O4789" s="57">
        <f t="shared" si="788"/>
        <v>1</v>
      </c>
      <c r="P4789" s="36"/>
      <c r="Q4789"/>
      <c r="R4789" s="37"/>
      <c r="S4789" s="185"/>
      <c r="T4789" s="62" t="str">
        <f>IF(N4789&lt;&gt;"Choose Race",VLOOKUP(Q4789,'Riders Names'!A$2:B$582,2,FALSE),"")</f>
        <v/>
      </c>
      <c r="U4789" s="45" t="str">
        <f>IF(P4789&gt;0,VLOOKUP(Q4789,'Riders Names'!A$2:B$582,1,FALSE),"")</f>
        <v/>
      </c>
      <c r="X4789" s="7" t="str">
        <f>IF('My Races'!$H$2="All",Q4789,CONCATENATE(Q4789,N4789))</f>
        <v>Choose Race</v>
      </c>
    </row>
    <row r="4790" spans="1:24" hidden="1" x14ac:dyDescent="0.2">
      <c r="A4790" s="73" t="str">
        <f t="shared" si="783"/>
        <v/>
      </c>
      <c r="B4790" s="3" t="str">
        <f t="shared" si="781"/>
        <v/>
      </c>
      <c r="E4790" s="14" t="str">
        <f t="shared" si="782"/>
        <v/>
      </c>
      <c r="F4790" s="3">
        <f t="shared" si="789"/>
        <v>8</v>
      </c>
      <c r="G4790" s="3" t="str">
        <f t="shared" si="784"/>
        <v/>
      </c>
      <c r="H4790" s="3">
        <f t="shared" si="790"/>
        <v>0</v>
      </c>
      <c r="I4790" s="3" t="str">
        <f t="shared" si="785"/>
        <v/>
      </c>
      <c r="K4790" s="3">
        <f t="shared" si="786"/>
        <v>61</v>
      </c>
      <c r="L4790" s="3" t="str">
        <f t="shared" si="787"/>
        <v/>
      </c>
      <c r="N4790" s="48" t="s">
        <v>52</v>
      </c>
      <c r="O4790" s="57">
        <f t="shared" si="788"/>
        <v>1</v>
      </c>
      <c r="P4790" s="36"/>
      <c r="Q4790"/>
      <c r="R4790" s="37"/>
      <c r="S4790" s="185"/>
      <c r="T4790" s="62" t="str">
        <f>IF(N4790&lt;&gt;"Choose Race",VLOOKUP(Q4790,'Riders Names'!A$2:B$582,2,FALSE),"")</f>
        <v/>
      </c>
      <c r="U4790" s="45" t="str">
        <f>IF(P4790&gt;0,VLOOKUP(Q4790,'Riders Names'!A$2:B$582,1,FALSE),"")</f>
        <v/>
      </c>
      <c r="X4790" s="7" t="str">
        <f>IF('My Races'!$H$2="All",Q4790,CONCATENATE(Q4790,N4790))</f>
        <v>Choose Race</v>
      </c>
    </row>
    <row r="4791" spans="1:24" hidden="1" x14ac:dyDescent="0.2">
      <c r="A4791" s="73" t="str">
        <f t="shared" si="783"/>
        <v/>
      </c>
      <c r="B4791" s="3" t="str">
        <f t="shared" si="781"/>
        <v/>
      </c>
      <c r="E4791" s="14" t="str">
        <f t="shared" si="782"/>
        <v/>
      </c>
      <c r="F4791" s="3">
        <f t="shared" si="789"/>
        <v>8</v>
      </c>
      <c r="G4791" s="3" t="str">
        <f t="shared" si="784"/>
        <v/>
      </c>
      <c r="H4791" s="3">
        <f t="shared" si="790"/>
        <v>0</v>
      </c>
      <c r="I4791" s="3" t="str">
        <f t="shared" si="785"/>
        <v/>
      </c>
      <c r="K4791" s="3">
        <f t="shared" si="786"/>
        <v>61</v>
      </c>
      <c r="L4791" s="3" t="str">
        <f t="shared" si="787"/>
        <v/>
      </c>
      <c r="N4791" s="48" t="s">
        <v>52</v>
      </c>
      <c r="O4791" s="57">
        <f t="shared" si="788"/>
        <v>1</v>
      </c>
      <c r="P4791" s="36"/>
      <c r="Q4791"/>
      <c r="R4791" s="37"/>
      <c r="S4791" s="185"/>
      <c r="T4791" s="62" t="str">
        <f>IF(N4791&lt;&gt;"Choose Race",VLOOKUP(Q4791,'Riders Names'!A$2:B$582,2,FALSE),"")</f>
        <v/>
      </c>
      <c r="U4791" s="45" t="str">
        <f>IF(P4791&gt;0,VLOOKUP(Q4791,'Riders Names'!A$2:B$582,1,FALSE),"")</f>
        <v/>
      </c>
      <c r="X4791" s="7" t="str">
        <f>IF('My Races'!$H$2="All",Q4791,CONCATENATE(Q4791,N4791))</f>
        <v>Choose Race</v>
      </c>
    </row>
    <row r="4792" spans="1:24" hidden="1" x14ac:dyDescent="0.2">
      <c r="A4792" s="73" t="str">
        <f t="shared" si="783"/>
        <v/>
      </c>
      <c r="B4792" s="3" t="str">
        <f t="shared" si="781"/>
        <v/>
      </c>
      <c r="E4792" s="14" t="str">
        <f t="shared" si="782"/>
        <v/>
      </c>
      <c r="F4792" s="3">
        <f t="shared" si="789"/>
        <v>8</v>
      </c>
      <c r="G4792" s="3" t="str">
        <f t="shared" si="784"/>
        <v/>
      </c>
      <c r="H4792" s="3">
        <f t="shared" si="790"/>
        <v>0</v>
      </c>
      <c r="I4792" s="3" t="str">
        <f t="shared" si="785"/>
        <v/>
      </c>
      <c r="K4792" s="3">
        <f t="shared" si="786"/>
        <v>61</v>
      </c>
      <c r="L4792" s="3" t="str">
        <f t="shared" si="787"/>
        <v/>
      </c>
      <c r="N4792" s="48" t="s">
        <v>52</v>
      </c>
      <c r="O4792" s="57">
        <f t="shared" si="788"/>
        <v>1</v>
      </c>
      <c r="P4792" s="36"/>
      <c r="Q4792"/>
      <c r="R4792" s="37"/>
      <c r="S4792" s="185"/>
      <c r="T4792" s="62" t="str">
        <f>IF(N4792&lt;&gt;"Choose Race",VLOOKUP(Q4792,'Riders Names'!A$2:B$582,2,FALSE),"")</f>
        <v/>
      </c>
      <c r="U4792" s="45" t="str">
        <f>IF(P4792&gt;0,VLOOKUP(Q4792,'Riders Names'!A$2:B$582,1,FALSE),"")</f>
        <v/>
      </c>
      <c r="X4792" s="7" t="str">
        <f>IF('My Races'!$H$2="All",Q4792,CONCATENATE(Q4792,N4792))</f>
        <v>Choose Race</v>
      </c>
    </row>
    <row r="4793" spans="1:24" hidden="1" x14ac:dyDescent="0.2">
      <c r="A4793" s="73" t="str">
        <f t="shared" si="783"/>
        <v/>
      </c>
      <c r="B4793" s="3" t="str">
        <f t="shared" si="781"/>
        <v/>
      </c>
      <c r="E4793" s="14" t="str">
        <f t="shared" si="782"/>
        <v/>
      </c>
      <c r="F4793" s="3">
        <f t="shared" si="789"/>
        <v>8</v>
      </c>
      <c r="G4793" s="3" t="str">
        <f t="shared" si="784"/>
        <v/>
      </c>
      <c r="H4793" s="3">
        <f t="shared" si="790"/>
        <v>0</v>
      </c>
      <c r="I4793" s="3" t="str">
        <f t="shared" si="785"/>
        <v/>
      </c>
      <c r="K4793" s="3">
        <f t="shared" si="786"/>
        <v>61</v>
      </c>
      <c r="L4793" s="3" t="str">
        <f t="shared" si="787"/>
        <v/>
      </c>
      <c r="N4793" s="48" t="s">
        <v>52</v>
      </c>
      <c r="O4793" s="57">
        <f t="shared" si="788"/>
        <v>1</v>
      </c>
      <c r="P4793" s="36"/>
      <c r="Q4793"/>
      <c r="R4793" s="37"/>
      <c r="S4793" s="185"/>
      <c r="T4793" s="62" t="str">
        <f>IF(N4793&lt;&gt;"Choose Race",VLOOKUP(Q4793,'Riders Names'!A$2:B$582,2,FALSE),"")</f>
        <v/>
      </c>
      <c r="U4793" s="45" t="str">
        <f>IF(P4793&gt;0,VLOOKUP(Q4793,'Riders Names'!A$2:B$582,1,FALSE),"")</f>
        <v/>
      </c>
      <c r="X4793" s="7" t="str">
        <f>IF('My Races'!$H$2="All",Q4793,CONCATENATE(Q4793,N4793))</f>
        <v>Choose Race</v>
      </c>
    </row>
    <row r="4794" spans="1:24" hidden="1" x14ac:dyDescent="0.2">
      <c r="A4794" s="73" t="str">
        <f t="shared" si="783"/>
        <v/>
      </c>
      <c r="B4794" s="3" t="str">
        <f t="shared" si="781"/>
        <v/>
      </c>
      <c r="E4794" s="14" t="str">
        <f t="shared" si="782"/>
        <v/>
      </c>
      <c r="F4794" s="3">
        <f t="shared" si="789"/>
        <v>8</v>
      </c>
      <c r="G4794" s="3" t="str">
        <f t="shared" si="784"/>
        <v/>
      </c>
      <c r="H4794" s="3">
        <f t="shared" si="790"/>
        <v>0</v>
      </c>
      <c r="I4794" s="3" t="str">
        <f t="shared" si="785"/>
        <v/>
      </c>
      <c r="K4794" s="3">
        <f t="shared" si="786"/>
        <v>61</v>
      </c>
      <c r="L4794" s="3" t="str">
        <f t="shared" si="787"/>
        <v/>
      </c>
      <c r="N4794" s="48" t="s">
        <v>52</v>
      </c>
      <c r="O4794" s="57">
        <f t="shared" si="788"/>
        <v>1</v>
      </c>
      <c r="P4794" s="36"/>
      <c r="Q4794"/>
      <c r="R4794" s="37"/>
      <c r="S4794" s="185"/>
      <c r="T4794" s="62" t="str">
        <f>IF(N4794&lt;&gt;"Choose Race",VLOOKUP(Q4794,'Riders Names'!A$2:B$582,2,FALSE),"")</f>
        <v/>
      </c>
      <c r="U4794" s="45" t="str">
        <f>IF(P4794&gt;0,VLOOKUP(Q4794,'Riders Names'!A$2:B$582,1,FALSE),"")</f>
        <v/>
      </c>
      <c r="X4794" s="7" t="str">
        <f>IF('My Races'!$H$2="All",Q4794,CONCATENATE(Q4794,N4794))</f>
        <v>Choose Race</v>
      </c>
    </row>
    <row r="4795" spans="1:24" hidden="1" x14ac:dyDescent="0.2">
      <c r="A4795" s="73" t="str">
        <f t="shared" si="783"/>
        <v/>
      </c>
      <c r="B4795" s="3" t="str">
        <f t="shared" si="781"/>
        <v/>
      </c>
      <c r="E4795" s="14" t="str">
        <f t="shared" si="782"/>
        <v/>
      </c>
      <c r="F4795" s="3">
        <f t="shared" si="789"/>
        <v>8</v>
      </c>
      <c r="G4795" s="3" t="str">
        <f t="shared" si="784"/>
        <v/>
      </c>
      <c r="H4795" s="3">
        <f t="shared" si="790"/>
        <v>0</v>
      </c>
      <c r="I4795" s="3" t="str">
        <f t="shared" si="785"/>
        <v/>
      </c>
      <c r="K4795" s="3">
        <f t="shared" si="786"/>
        <v>61</v>
      </c>
      <c r="L4795" s="3" t="str">
        <f t="shared" si="787"/>
        <v/>
      </c>
      <c r="N4795" s="48" t="s">
        <v>52</v>
      </c>
      <c r="O4795" s="57">
        <f t="shared" si="788"/>
        <v>1</v>
      </c>
      <c r="P4795" s="36"/>
      <c r="Q4795"/>
      <c r="R4795" s="37"/>
      <c r="S4795" s="185"/>
      <c r="T4795" s="62" t="str">
        <f>IF(N4795&lt;&gt;"Choose Race",VLOOKUP(Q4795,'Riders Names'!A$2:B$582,2,FALSE),"")</f>
        <v/>
      </c>
      <c r="U4795" s="45" t="str">
        <f>IF(P4795&gt;0,VLOOKUP(Q4795,'Riders Names'!A$2:B$582,1,FALSE),"")</f>
        <v/>
      </c>
      <c r="X4795" s="7" t="str">
        <f>IF('My Races'!$H$2="All",Q4795,CONCATENATE(Q4795,N4795))</f>
        <v>Choose Race</v>
      </c>
    </row>
    <row r="4796" spans="1:24" hidden="1" x14ac:dyDescent="0.2">
      <c r="A4796" s="73" t="str">
        <f t="shared" si="783"/>
        <v/>
      </c>
      <c r="B4796" s="3" t="str">
        <f t="shared" si="781"/>
        <v/>
      </c>
      <c r="E4796" s="14" t="str">
        <f t="shared" si="782"/>
        <v/>
      </c>
      <c r="F4796" s="3">
        <f t="shared" si="789"/>
        <v>8</v>
      </c>
      <c r="G4796" s="3" t="str">
        <f t="shared" si="784"/>
        <v/>
      </c>
      <c r="H4796" s="3">
        <f t="shared" si="790"/>
        <v>0</v>
      </c>
      <c r="I4796" s="3" t="str">
        <f t="shared" si="785"/>
        <v/>
      </c>
      <c r="K4796" s="3">
        <f t="shared" si="786"/>
        <v>61</v>
      </c>
      <c r="L4796" s="3" t="str">
        <f t="shared" si="787"/>
        <v/>
      </c>
      <c r="N4796" s="48" t="s">
        <v>52</v>
      </c>
      <c r="O4796" s="57">
        <f t="shared" si="788"/>
        <v>1</v>
      </c>
      <c r="P4796" s="36"/>
      <c r="Q4796"/>
      <c r="R4796" s="37"/>
      <c r="S4796" s="185"/>
      <c r="T4796" s="62" t="str">
        <f>IF(N4796&lt;&gt;"Choose Race",VLOOKUP(Q4796,'Riders Names'!A$2:B$582,2,FALSE),"")</f>
        <v/>
      </c>
      <c r="U4796" s="45" t="str">
        <f>IF(P4796&gt;0,VLOOKUP(Q4796,'Riders Names'!A$2:B$582,1,FALSE),"")</f>
        <v/>
      </c>
      <c r="X4796" s="7" t="str">
        <f>IF('My Races'!$H$2="All",Q4796,CONCATENATE(Q4796,N4796))</f>
        <v>Choose Race</v>
      </c>
    </row>
    <row r="4797" spans="1:24" hidden="1" x14ac:dyDescent="0.2">
      <c r="A4797" s="73" t="str">
        <f t="shared" si="783"/>
        <v/>
      </c>
      <c r="B4797" s="3" t="str">
        <f t="shared" si="781"/>
        <v/>
      </c>
      <c r="E4797" s="14" t="str">
        <f t="shared" si="782"/>
        <v/>
      </c>
      <c r="F4797" s="3">
        <f t="shared" si="789"/>
        <v>8</v>
      </c>
      <c r="G4797" s="3" t="str">
        <f t="shared" si="784"/>
        <v/>
      </c>
      <c r="H4797" s="3">
        <f t="shared" si="790"/>
        <v>0</v>
      </c>
      <c r="I4797" s="3" t="str">
        <f t="shared" si="785"/>
        <v/>
      </c>
      <c r="K4797" s="3">
        <f t="shared" si="786"/>
        <v>61</v>
      </c>
      <c r="L4797" s="3" t="str">
        <f t="shared" si="787"/>
        <v/>
      </c>
      <c r="N4797" s="48" t="s">
        <v>52</v>
      </c>
      <c r="O4797" s="57">
        <f t="shared" si="788"/>
        <v>1</v>
      </c>
      <c r="P4797" s="36"/>
      <c r="Q4797"/>
      <c r="R4797" s="37"/>
      <c r="S4797" s="185"/>
      <c r="T4797" s="62" t="str">
        <f>IF(N4797&lt;&gt;"Choose Race",VLOOKUP(Q4797,'Riders Names'!A$2:B$582,2,FALSE),"")</f>
        <v/>
      </c>
      <c r="U4797" s="45" t="str">
        <f>IF(P4797&gt;0,VLOOKUP(Q4797,'Riders Names'!A$2:B$582,1,FALSE),"")</f>
        <v/>
      </c>
      <c r="X4797" s="7" t="str">
        <f>IF('My Races'!$H$2="All",Q4797,CONCATENATE(Q4797,N4797))</f>
        <v>Choose Race</v>
      </c>
    </row>
    <row r="4798" spans="1:24" hidden="1" x14ac:dyDescent="0.2">
      <c r="A4798" s="73" t="str">
        <f t="shared" si="783"/>
        <v/>
      </c>
      <c r="B4798" s="3" t="str">
        <f t="shared" si="781"/>
        <v/>
      </c>
      <c r="E4798" s="14" t="str">
        <f t="shared" si="782"/>
        <v/>
      </c>
      <c r="F4798" s="3">
        <f t="shared" si="789"/>
        <v>8</v>
      </c>
      <c r="G4798" s="3" t="str">
        <f t="shared" si="784"/>
        <v/>
      </c>
      <c r="H4798" s="3">
        <f t="shared" si="790"/>
        <v>0</v>
      </c>
      <c r="I4798" s="3" t="str">
        <f t="shared" si="785"/>
        <v/>
      </c>
      <c r="K4798" s="3">
        <f t="shared" si="786"/>
        <v>61</v>
      </c>
      <c r="L4798" s="3" t="str">
        <f t="shared" si="787"/>
        <v/>
      </c>
      <c r="N4798" s="48" t="s">
        <v>52</v>
      </c>
      <c r="O4798" s="57">
        <f t="shared" si="788"/>
        <v>1</v>
      </c>
      <c r="P4798" s="36"/>
      <c r="Q4798"/>
      <c r="R4798" s="37"/>
      <c r="S4798" s="185"/>
      <c r="T4798" s="62" t="str">
        <f>IF(N4798&lt;&gt;"Choose Race",VLOOKUP(Q4798,'Riders Names'!A$2:B$582,2,FALSE),"")</f>
        <v/>
      </c>
      <c r="U4798" s="45" t="str">
        <f>IF(P4798&gt;0,VLOOKUP(Q4798,'Riders Names'!A$2:B$582,1,FALSE),"")</f>
        <v/>
      </c>
      <c r="X4798" s="7" t="str">
        <f>IF('My Races'!$H$2="All",Q4798,CONCATENATE(Q4798,N4798))</f>
        <v>Choose Race</v>
      </c>
    </row>
    <row r="4799" spans="1:24" hidden="1" x14ac:dyDescent="0.2">
      <c r="A4799" s="73" t="str">
        <f t="shared" si="783"/>
        <v/>
      </c>
      <c r="B4799" s="3" t="str">
        <f t="shared" si="781"/>
        <v/>
      </c>
      <c r="E4799" s="14" t="str">
        <f t="shared" si="782"/>
        <v/>
      </c>
      <c r="F4799" s="3">
        <f t="shared" si="789"/>
        <v>8</v>
      </c>
      <c r="G4799" s="3" t="str">
        <f t="shared" si="784"/>
        <v/>
      </c>
      <c r="H4799" s="3">
        <f t="shared" si="790"/>
        <v>0</v>
      </c>
      <c r="I4799" s="3" t="str">
        <f t="shared" si="785"/>
        <v/>
      </c>
      <c r="K4799" s="3">
        <f t="shared" si="786"/>
        <v>61</v>
      </c>
      <c r="L4799" s="3" t="str">
        <f t="shared" si="787"/>
        <v/>
      </c>
      <c r="N4799" s="48" t="s">
        <v>52</v>
      </c>
      <c r="O4799" s="57">
        <f t="shared" si="788"/>
        <v>1</v>
      </c>
      <c r="P4799" s="36"/>
      <c r="Q4799"/>
      <c r="R4799" s="37"/>
      <c r="S4799" s="185"/>
      <c r="T4799" s="62" t="str">
        <f>IF(N4799&lt;&gt;"Choose Race",VLOOKUP(Q4799,'Riders Names'!A$2:B$582,2,FALSE),"")</f>
        <v/>
      </c>
      <c r="U4799" s="45" t="str">
        <f>IF(P4799&gt;0,VLOOKUP(Q4799,'Riders Names'!A$2:B$582,1,FALSE),"")</f>
        <v/>
      </c>
      <c r="X4799" s="7" t="str">
        <f>IF('My Races'!$H$2="All",Q4799,CONCATENATE(Q4799,N4799))</f>
        <v>Choose Race</v>
      </c>
    </row>
    <row r="4800" spans="1:24" hidden="1" x14ac:dyDescent="0.2">
      <c r="A4800" s="73" t="str">
        <f t="shared" si="783"/>
        <v/>
      </c>
      <c r="B4800" s="3" t="str">
        <f t="shared" si="781"/>
        <v/>
      </c>
      <c r="E4800" s="14" t="str">
        <f t="shared" si="782"/>
        <v/>
      </c>
      <c r="F4800" s="3">
        <f t="shared" si="789"/>
        <v>8</v>
      </c>
      <c r="G4800" s="3" t="str">
        <f t="shared" si="784"/>
        <v/>
      </c>
      <c r="H4800" s="3">
        <f t="shared" si="790"/>
        <v>0</v>
      </c>
      <c r="I4800" s="3" t="str">
        <f t="shared" si="785"/>
        <v/>
      </c>
      <c r="K4800" s="3">
        <f t="shared" si="786"/>
        <v>61</v>
      </c>
      <c r="L4800" s="3" t="str">
        <f t="shared" si="787"/>
        <v/>
      </c>
      <c r="N4800" s="48" t="s">
        <v>52</v>
      </c>
      <c r="O4800" s="57">
        <f t="shared" si="788"/>
        <v>1</v>
      </c>
      <c r="P4800" s="36"/>
      <c r="Q4800"/>
      <c r="R4800" s="37"/>
      <c r="S4800" s="185"/>
      <c r="T4800" s="62" t="str">
        <f>IF(N4800&lt;&gt;"Choose Race",VLOOKUP(Q4800,'Riders Names'!A$2:B$582,2,FALSE),"")</f>
        <v/>
      </c>
      <c r="U4800" s="45" t="str">
        <f>IF(P4800&gt;0,VLOOKUP(Q4800,'Riders Names'!A$2:B$582,1,FALSE),"")</f>
        <v/>
      </c>
      <c r="X4800" s="7" t="str">
        <f>IF('My Races'!$H$2="All",Q4800,CONCATENATE(Q4800,N4800))</f>
        <v>Choose Race</v>
      </c>
    </row>
    <row r="4801" spans="1:24" hidden="1" x14ac:dyDescent="0.2">
      <c r="A4801" s="73" t="str">
        <f t="shared" si="783"/>
        <v/>
      </c>
      <c r="B4801" s="3" t="str">
        <f t="shared" si="781"/>
        <v/>
      </c>
      <c r="E4801" s="14" t="str">
        <f t="shared" si="782"/>
        <v/>
      </c>
      <c r="F4801" s="3">
        <f t="shared" si="789"/>
        <v>8</v>
      </c>
      <c r="G4801" s="3" t="str">
        <f t="shared" si="784"/>
        <v/>
      </c>
      <c r="H4801" s="3">
        <f t="shared" si="790"/>
        <v>0</v>
      </c>
      <c r="I4801" s="3" t="str">
        <f t="shared" si="785"/>
        <v/>
      </c>
      <c r="K4801" s="3">
        <f t="shared" si="786"/>
        <v>61</v>
      </c>
      <c r="L4801" s="3" t="str">
        <f t="shared" si="787"/>
        <v/>
      </c>
      <c r="N4801" s="48" t="s">
        <v>52</v>
      </c>
      <c r="O4801" s="57">
        <f t="shared" si="788"/>
        <v>1</v>
      </c>
      <c r="P4801" s="36"/>
      <c r="Q4801"/>
      <c r="R4801" s="37"/>
      <c r="S4801" s="185"/>
      <c r="T4801" s="62" t="str">
        <f>IF(N4801&lt;&gt;"Choose Race",VLOOKUP(Q4801,'Riders Names'!A$2:B$582,2,FALSE),"")</f>
        <v/>
      </c>
      <c r="U4801" s="45" t="str">
        <f>IF(P4801&gt;0,VLOOKUP(Q4801,'Riders Names'!A$2:B$582,1,FALSE),"")</f>
        <v/>
      </c>
      <c r="X4801" s="7" t="str">
        <f>IF('My Races'!$H$2="All",Q4801,CONCATENATE(Q4801,N4801))</f>
        <v>Choose Race</v>
      </c>
    </row>
    <row r="4802" spans="1:24" hidden="1" x14ac:dyDescent="0.2">
      <c r="A4802" s="73" t="str">
        <f t="shared" si="783"/>
        <v/>
      </c>
      <c r="B4802" s="3" t="str">
        <f t="shared" si="781"/>
        <v/>
      </c>
      <c r="E4802" s="14" t="str">
        <f t="shared" si="782"/>
        <v/>
      </c>
      <c r="F4802" s="3">
        <f t="shared" si="789"/>
        <v>8</v>
      </c>
      <c r="G4802" s="3" t="str">
        <f t="shared" si="784"/>
        <v/>
      </c>
      <c r="H4802" s="3">
        <f t="shared" si="790"/>
        <v>0</v>
      </c>
      <c r="I4802" s="3" t="str">
        <f t="shared" si="785"/>
        <v/>
      </c>
      <c r="K4802" s="3">
        <f t="shared" si="786"/>
        <v>61</v>
      </c>
      <c r="L4802" s="3" t="str">
        <f t="shared" si="787"/>
        <v/>
      </c>
      <c r="N4802" s="48" t="s">
        <v>52</v>
      </c>
      <c r="O4802" s="57">
        <f t="shared" si="788"/>
        <v>1</v>
      </c>
      <c r="P4802" s="36"/>
      <c r="Q4802"/>
      <c r="R4802" s="37"/>
      <c r="S4802" s="185"/>
      <c r="T4802" s="62" t="str">
        <f>IF(N4802&lt;&gt;"Choose Race",VLOOKUP(Q4802,'Riders Names'!A$2:B$582,2,FALSE),"")</f>
        <v/>
      </c>
      <c r="U4802" s="45" t="str">
        <f>IF(P4802&gt;0,VLOOKUP(Q4802,'Riders Names'!A$2:B$582,1,FALSE),"")</f>
        <v/>
      </c>
      <c r="X4802" s="7" t="str">
        <f>IF('My Races'!$H$2="All",Q4802,CONCATENATE(Q4802,N4802))</f>
        <v>Choose Race</v>
      </c>
    </row>
    <row r="4803" spans="1:24" hidden="1" x14ac:dyDescent="0.2">
      <c r="A4803" s="73" t="str">
        <f t="shared" si="783"/>
        <v/>
      </c>
      <c r="B4803" s="3" t="str">
        <f t="shared" ref="B4803:B4866" si="791">IF(N4803=$AA$11,RANK(A4803,A$3:A$5000,1),"")</f>
        <v/>
      </c>
      <c r="E4803" s="14" t="str">
        <f t="shared" ref="E4803:E4866" si="792">IF(N4803=$AA$11,P4803,"")</f>
        <v/>
      </c>
      <c r="F4803" s="3">
        <f t="shared" si="789"/>
        <v>8</v>
      </c>
      <c r="G4803" s="3" t="str">
        <f t="shared" si="784"/>
        <v/>
      </c>
      <c r="H4803" s="3">
        <f t="shared" si="790"/>
        <v>0</v>
      </c>
      <c r="I4803" s="3" t="str">
        <f t="shared" si="785"/>
        <v/>
      </c>
      <c r="K4803" s="3">
        <f t="shared" si="786"/>
        <v>61</v>
      </c>
      <c r="L4803" s="3" t="str">
        <f t="shared" si="787"/>
        <v/>
      </c>
      <c r="N4803" s="48" t="s">
        <v>52</v>
      </c>
      <c r="O4803" s="57">
        <f t="shared" si="788"/>
        <v>1</v>
      </c>
      <c r="P4803" s="36"/>
      <c r="Q4803"/>
      <c r="R4803" s="37"/>
      <c r="S4803" s="185"/>
      <c r="T4803" s="62" t="str">
        <f>IF(N4803&lt;&gt;"Choose Race",VLOOKUP(Q4803,'Riders Names'!A$2:B$582,2,FALSE),"")</f>
        <v/>
      </c>
      <c r="U4803" s="45" t="str">
        <f>IF(P4803&gt;0,VLOOKUP(Q4803,'Riders Names'!A$2:B$582,1,FALSE),"")</f>
        <v/>
      </c>
      <c r="X4803" s="7" t="str">
        <f>IF('My Races'!$H$2="All",Q4803,CONCATENATE(Q4803,N4803))</f>
        <v>Choose Race</v>
      </c>
    </row>
    <row r="4804" spans="1:24" hidden="1" x14ac:dyDescent="0.2">
      <c r="A4804" s="73" t="str">
        <f t="shared" ref="A4804:A4867" si="793">IF(AND(N4804=$AA$11,$AA$7="All"),R4804,IF(AND(N4804=$AA$11,$AA$7=T4804),R4804,""))</f>
        <v/>
      </c>
      <c r="B4804" s="3" t="str">
        <f t="shared" si="791"/>
        <v/>
      </c>
      <c r="E4804" s="14" t="str">
        <f t="shared" si="792"/>
        <v/>
      </c>
      <c r="F4804" s="3">
        <f t="shared" si="789"/>
        <v>8</v>
      </c>
      <c r="G4804" s="3" t="str">
        <f t="shared" ref="G4804:G4867" si="794">IF(F4804&lt;&gt;F4803,F4804,"")</f>
        <v/>
      </c>
      <c r="H4804" s="3">
        <f t="shared" si="790"/>
        <v>0</v>
      </c>
      <c r="I4804" s="3" t="str">
        <f t="shared" ref="I4804:I4867" si="795">IF(H4804&lt;&gt;H4803,CONCATENATE($AA$11,H4804),"")</f>
        <v/>
      </c>
      <c r="K4804" s="3">
        <f t="shared" si="786"/>
        <v>61</v>
      </c>
      <c r="L4804" s="3" t="str">
        <f t="shared" si="787"/>
        <v/>
      </c>
      <c r="N4804" s="48" t="s">
        <v>52</v>
      </c>
      <c r="O4804" s="57">
        <f t="shared" si="788"/>
        <v>1</v>
      </c>
      <c r="P4804" s="36"/>
      <c r="Q4804"/>
      <c r="R4804" s="37"/>
      <c r="S4804" s="185"/>
      <c r="T4804" s="62" t="str">
        <f>IF(N4804&lt;&gt;"Choose Race",VLOOKUP(Q4804,'Riders Names'!A$2:B$582,2,FALSE),"")</f>
        <v/>
      </c>
      <c r="U4804" s="45" t="str">
        <f>IF(P4804&gt;0,VLOOKUP(Q4804,'Riders Names'!A$2:B$582,1,FALSE),"")</f>
        <v/>
      </c>
      <c r="X4804" s="7" t="str">
        <f>IF('My Races'!$H$2="All",Q4804,CONCATENATE(Q4804,N4804))</f>
        <v>Choose Race</v>
      </c>
    </row>
    <row r="4805" spans="1:24" hidden="1" x14ac:dyDescent="0.2">
      <c r="A4805" s="73" t="str">
        <f t="shared" si="793"/>
        <v/>
      </c>
      <c r="B4805" s="3" t="str">
        <f t="shared" si="791"/>
        <v/>
      </c>
      <c r="E4805" s="14" t="str">
        <f t="shared" si="792"/>
        <v/>
      </c>
      <c r="F4805" s="3">
        <f t="shared" si="789"/>
        <v>8</v>
      </c>
      <c r="G4805" s="3" t="str">
        <f t="shared" si="794"/>
        <v/>
      </c>
      <c r="H4805" s="3">
        <f t="shared" si="790"/>
        <v>0</v>
      </c>
      <c r="I4805" s="3" t="str">
        <f t="shared" si="795"/>
        <v/>
      </c>
      <c r="K4805" s="3">
        <f t="shared" si="786"/>
        <v>61</v>
      </c>
      <c r="L4805" s="3" t="str">
        <f t="shared" si="787"/>
        <v/>
      </c>
      <c r="N4805" s="48" t="s">
        <v>52</v>
      </c>
      <c r="O4805" s="57">
        <f t="shared" si="788"/>
        <v>1</v>
      </c>
      <c r="P4805" s="36"/>
      <c r="Q4805"/>
      <c r="R4805" s="37"/>
      <c r="S4805" s="185"/>
      <c r="T4805" s="62" t="str">
        <f>IF(N4805&lt;&gt;"Choose Race",VLOOKUP(Q4805,'Riders Names'!A$2:B$582,2,FALSE),"")</f>
        <v/>
      </c>
      <c r="U4805" s="45" t="str">
        <f>IF(P4805&gt;0,VLOOKUP(Q4805,'Riders Names'!A$2:B$582,1,FALSE),"")</f>
        <v/>
      </c>
      <c r="X4805" s="7" t="str">
        <f>IF('My Races'!$H$2="All",Q4805,CONCATENATE(Q4805,N4805))</f>
        <v>Choose Race</v>
      </c>
    </row>
    <row r="4806" spans="1:24" hidden="1" x14ac:dyDescent="0.2">
      <c r="A4806" s="73" t="str">
        <f t="shared" si="793"/>
        <v/>
      </c>
      <c r="B4806" s="3" t="str">
        <f t="shared" si="791"/>
        <v/>
      </c>
      <c r="E4806" s="14" t="str">
        <f t="shared" si="792"/>
        <v/>
      </c>
      <c r="F4806" s="3">
        <f t="shared" si="789"/>
        <v>8</v>
      </c>
      <c r="G4806" s="3" t="str">
        <f t="shared" si="794"/>
        <v/>
      </c>
      <c r="H4806" s="3">
        <f t="shared" si="790"/>
        <v>0</v>
      </c>
      <c r="I4806" s="3" t="str">
        <f t="shared" si="795"/>
        <v/>
      </c>
      <c r="K4806" s="3">
        <f t="shared" si="786"/>
        <v>61</v>
      </c>
      <c r="L4806" s="3" t="str">
        <f t="shared" si="787"/>
        <v/>
      </c>
      <c r="N4806" s="48" t="s">
        <v>52</v>
      </c>
      <c r="O4806" s="57">
        <f t="shared" si="788"/>
        <v>1</v>
      </c>
      <c r="P4806" s="36"/>
      <c r="Q4806"/>
      <c r="R4806" s="37"/>
      <c r="S4806" s="185"/>
      <c r="T4806" s="62" t="str">
        <f>IF(N4806&lt;&gt;"Choose Race",VLOOKUP(Q4806,'Riders Names'!A$2:B$582,2,FALSE),"")</f>
        <v/>
      </c>
      <c r="U4806" s="45" t="str">
        <f>IF(P4806&gt;0,VLOOKUP(Q4806,'Riders Names'!A$2:B$582,1,FALSE),"")</f>
        <v/>
      </c>
      <c r="X4806" s="7" t="str">
        <f>IF('My Races'!$H$2="All",Q4806,CONCATENATE(Q4806,N4806))</f>
        <v>Choose Race</v>
      </c>
    </row>
    <row r="4807" spans="1:24" hidden="1" x14ac:dyDescent="0.2">
      <c r="A4807" s="73" t="str">
        <f t="shared" si="793"/>
        <v/>
      </c>
      <c r="B4807" s="3" t="str">
        <f t="shared" si="791"/>
        <v/>
      </c>
      <c r="E4807" s="14" t="str">
        <f t="shared" si="792"/>
        <v/>
      </c>
      <c r="F4807" s="3">
        <f t="shared" si="789"/>
        <v>8</v>
      </c>
      <c r="G4807" s="3" t="str">
        <f t="shared" si="794"/>
        <v/>
      </c>
      <c r="H4807" s="3">
        <f t="shared" si="790"/>
        <v>0</v>
      </c>
      <c r="I4807" s="3" t="str">
        <f t="shared" si="795"/>
        <v/>
      </c>
      <c r="K4807" s="3">
        <f t="shared" si="786"/>
        <v>61</v>
      </c>
      <c r="L4807" s="3" t="str">
        <f t="shared" si="787"/>
        <v/>
      </c>
      <c r="N4807" s="48" t="s">
        <v>52</v>
      </c>
      <c r="O4807" s="57">
        <f t="shared" si="788"/>
        <v>1</v>
      </c>
      <c r="P4807" s="36"/>
      <c r="Q4807"/>
      <c r="R4807" s="37"/>
      <c r="S4807" s="185"/>
      <c r="T4807" s="62" t="str">
        <f>IF(N4807&lt;&gt;"Choose Race",VLOOKUP(Q4807,'Riders Names'!A$2:B$582,2,FALSE),"")</f>
        <v/>
      </c>
      <c r="U4807" s="45" t="str">
        <f>IF(P4807&gt;0,VLOOKUP(Q4807,'Riders Names'!A$2:B$582,1,FALSE),"")</f>
        <v/>
      </c>
      <c r="X4807" s="7" t="str">
        <f>IF('My Races'!$H$2="All",Q4807,CONCATENATE(Q4807,N4807))</f>
        <v>Choose Race</v>
      </c>
    </row>
    <row r="4808" spans="1:24" hidden="1" x14ac:dyDescent="0.2">
      <c r="A4808" s="73" t="str">
        <f t="shared" si="793"/>
        <v/>
      </c>
      <c r="B4808" s="3" t="str">
        <f t="shared" si="791"/>
        <v/>
      </c>
      <c r="E4808" s="14" t="str">
        <f t="shared" si="792"/>
        <v/>
      </c>
      <c r="F4808" s="3">
        <f t="shared" si="789"/>
        <v>8</v>
      </c>
      <c r="G4808" s="3" t="str">
        <f t="shared" si="794"/>
        <v/>
      </c>
      <c r="H4808" s="3">
        <f t="shared" si="790"/>
        <v>0</v>
      </c>
      <c r="I4808" s="3" t="str">
        <f t="shared" si="795"/>
        <v/>
      </c>
      <c r="K4808" s="3">
        <f t="shared" si="786"/>
        <v>61</v>
      </c>
      <c r="L4808" s="3" t="str">
        <f t="shared" si="787"/>
        <v/>
      </c>
      <c r="N4808" s="48" t="s">
        <v>52</v>
      </c>
      <c r="O4808" s="57">
        <f t="shared" si="788"/>
        <v>1</v>
      </c>
      <c r="P4808" s="36"/>
      <c r="Q4808"/>
      <c r="R4808" s="37"/>
      <c r="S4808" s="185"/>
      <c r="T4808" s="62" t="str">
        <f>IF(N4808&lt;&gt;"Choose Race",VLOOKUP(Q4808,'Riders Names'!A$2:B$582,2,FALSE),"")</f>
        <v/>
      </c>
      <c r="U4808" s="45" t="str">
        <f>IF(P4808&gt;0,VLOOKUP(Q4808,'Riders Names'!A$2:B$582,1,FALSE),"")</f>
        <v/>
      </c>
      <c r="X4808" s="7" t="str">
        <f>IF('My Races'!$H$2="All",Q4808,CONCATENATE(Q4808,N4808))</f>
        <v>Choose Race</v>
      </c>
    </row>
    <row r="4809" spans="1:24" hidden="1" x14ac:dyDescent="0.2">
      <c r="A4809" s="73" t="str">
        <f t="shared" si="793"/>
        <v/>
      </c>
      <c r="B4809" s="3" t="str">
        <f t="shared" si="791"/>
        <v/>
      </c>
      <c r="E4809" s="14" t="str">
        <f t="shared" si="792"/>
        <v/>
      </c>
      <c r="F4809" s="3">
        <f t="shared" si="789"/>
        <v>8</v>
      </c>
      <c r="G4809" s="3" t="str">
        <f t="shared" si="794"/>
        <v/>
      </c>
      <c r="H4809" s="3">
        <f t="shared" si="790"/>
        <v>0</v>
      </c>
      <c r="I4809" s="3" t="str">
        <f t="shared" si="795"/>
        <v/>
      </c>
      <c r="K4809" s="3">
        <f t="shared" ref="K4809:K4872" si="796">IF(X4809=$AA$6,K4808+1,K4808)</f>
        <v>61</v>
      </c>
      <c r="L4809" s="3" t="str">
        <f t="shared" ref="L4809:L4872" si="797">IF(K4809&lt;&gt;K4808,CONCATENATE($AA$4,K4809),"")</f>
        <v/>
      </c>
      <c r="N4809" s="48" t="s">
        <v>52</v>
      </c>
      <c r="O4809" s="57">
        <f t="shared" si="788"/>
        <v>1</v>
      </c>
      <c r="P4809" s="36"/>
      <c r="Q4809"/>
      <c r="R4809" s="37"/>
      <c r="S4809" s="185"/>
      <c r="T4809" s="62" t="str">
        <f>IF(N4809&lt;&gt;"Choose Race",VLOOKUP(Q4809,'Riders Names'!A$2:B$582,2,FALSE),"")</f>
        <v/>
      </c>
      <c r="U4809" s="45" t="str">
        <f>IF(P4809&gt;0,VLOOKUP(Q4809,'Riders Names'!A$2:B$582,1,FALSE),"")</f>
        <v/>
      </c>
      <c r="X4809" s="7" t="str">
        <f>IF('My Races'!$H$2="All",Q4809,CONCATENATE(Q4809,N4809))</f>
        <v>Choose Race</v>
      </c>
    </row>
    <row r="4810" spans="1:24" hidden="1" x14ac:dyDescent="0.2">
      <c r="A4810" s="73" t="str">
        <f t="shared" si="793"/>
        <v/>
      </c>
      <c r="B4810" s="3" t="str">
        <f t="shared" si="791"/>
        <v/>
      </c>
      <c r="E4810" s="14" t="str">
        <f t="shared" si="792"/>
        <v/>
      </c>
      <c r="F4810" s="3">
        <f t="shared" si="789"/>
        <v>8</v>
      </c>
      <c r="G4810" s="3" t="str">
        <f t="shared" si="794"/>
        <v/>
      </c>
      <c r="H4810" s="3">
        <f t="shared" si="790"/>
        <v>0</v>
      </c>
      <c r="I4810" s="3" t="str">
        <f t="shared" si="795"/>
        <v/>
      </c>
      <c r="K4810" s="3">
        <f t="shared" si="796"/>
        <v>61</v>
      </c>
      <c r="L4810" s="3" t="str">
        <f t="shared" si="797"/>
        <v/>
      </c>
      <c r="N4810" s="48" t="s">
        <v>52</v>
      </c>
      <c r="O4810" s="57">
        <f t="shared" si="788"/>
        <v>1</v>
      </c>
      <c r="P4810" s="36"/>
      <c r="Q4810"/>
      <c r="R4810" s="37"/>
      <c r="S4810" s="185"/>
      <c r="T4810" s="62" t="str">
        <f>IF(N4810&lt;&gt;"Choose Race",VLOOKUP(Q4810,'Riders Names'!A$2:B$582,2,FALSE),"")</f>
        <v/>
      </c>
      <c r="U4810" s="45" t="str">
        <f>IF(P4810&gt;0,VLOOKUP(Q4810,'Riders Names'!A$2:B$582,1,FALSE),"")</f>
        <v/>
      </c>
      <c r="X4810" s="7" t="str">
        <f>IF('My Races'!$H$2="All",Q4810,CONCATENATE(Q4810,N4810))</f>
        <v>Choose Race</v>
      </c>
    </row>
    <row r="4811" spans="1:24" hidden="1" x14ac:dyDescent="0.2">
      <c r="A4811" s="73" t="str">
        <f t="shared" si="793"/>
        <v/>
      </c>
      <c r="B4811" s="3" t="str">
        <f t="shared" si="791"/>
        <v/>
      </c>
      <c r="E4811" s="14" t="str">
        <f t="shared" si="792"/>
        <v/>
      </c>
      <c r="F4811" s="3">
        <f t="shared" si="789"/>
        <v>8</v>
      </c>
      <c r="G4811" s="3" t="str">
        <f t="shared" si="794"/>
        <v/>
      </c>
      <c r="H4811" s="3">
        <f t="shared" si="790"/>
        <v>0</v>
      </c>
      <c r="I4811" s="3" t="str">
        <f t="shared" si="795"/>
        <v/>
      </c>
      <c r="K4811" s="3">
        <f t="shared" si="796"/>
        <v>61</v>
      </c>
      <c r="L4811" s="3" t="str">
        <f t="shared" si="797"/>
        <v/>
      </c>
      <c r="N4811" s="48" t="s">
        <v>52</v>
      </c>
      <c r="O4811" s="57">
        <f t="shared" si="788"/>
        <v>1</v>
      </c>
      <c r="P4811" s="36"/>
      <c r="Q4811"/>
      <c r="R4811" s="37"/>
      <c r="S4811" s="185"/>
      <c r="T4811" s="62" t="str">
        <f>IF(N4811&lt;&gt;"Choose Race",VLOOKUP(Q4811,'Riders Names'!A$2:B$582,2,FALSE),"")</f>
        <v/>
      </c>
      <c r="U4811" s="45" t="str">
        <f>IF(P4811&gt;0,VLOOKUP(Q4811,'Riders Names'!A$2:B$582,1,FALSE),"")</f>
        <v/>
      </c>
      <c r="X4811" s="7" t="str">
        <f>IF('My Races'!$H$2="All",Q4811,CONCATENATE(Q4811,N4811))</f>
        <v>Choose Race</v>
      </c>
    </row>
    <row r="4812" spans="1:24" hidden="1" x14ac:dyDescent="0.2">
      <c r="A4812" s="73" t="str">
        <f t="shared" si="793"/>
        <v/>
      </c>
      <c r="B4812" s="3" t="str">
        <f t="shared" si="791"/>
        <v/>
      </c>
      <c r="E4812" s="14" t="str">
        <f t="shared" si="792"/>
        <v/>
      </c>
      <c r="F4812" s="3">
        <f t="shared" si="789"/>
        <v>8</v>
      </c>
      <c r="G4812" s="3" t="str">
        <f t="shared" si="794"/>
        <v/>
      </c>
      <c r="H4812" s="3">
        <f t="shared" si="790"/>
        <v>0</v>
      </c>
      <c r="I4812" s="3" t="str">
        <f t="shared" si="795"/>
        <v/>
      </c>
      <c r="K4812" s="3">
        <f t="shared" si="796"/>
        <v>61</v>
      </c>
      <c r="L4812" s="3" t="str">
        <f t="shared" si="797"/>
        <v/>
      </c>
      <c r="N4812" s="48" t="s">
        <v>52</v>
      </c>
      <c r="O4812" s="57">
        <f t="shared" si="788"/>
        <v>1</v>
      </c>
      <c r="P4812" s="36"/>
      <c r="Q4812"/>
      <c r="R4812" s="37"/>
      <c r="S4812" s="185"/>
      <c r="T4812" s="62" t="str">
        <f>IF(N4812&lt;&gt;"Choose Race",VLOOKUP(Q4812,'Riders Names'!A$2:B$582,2,FALSE),"")</f>
        <v/>
      </c>
      <c r="U4812" s="45" t="str">
        <f>IF(P4812&gt;0,VLOOKUP(Q4812,'Riders Names'!A$2:B$582,1,FALSE),"")</f>
        <v/>
      </c>
      <c r="X4812" s="7" t="str">
        <f>IF('My Races'!$H$2="All",Q4812,CONCATENATE(Q4812,N4812))</f>
        <v>Choose Race</v>
      </c>
    </row>
    <row r="4813" spans="1:24" hidden="1" x14ac:dyDescent="0.2">
      <c r="A4813" s="73" t="str">
        <f t="shared" si="793"/>
        <v/>
      </c>
      <c r="B4813" s="3" t="str">
        <f t="shared" si="791"/>
        <v/>
      </c>
      <c r="E4813" s="14" t="str">
        <f t="shared" si="792"/>
        <v/>
      </c>
      <c r="F4813" s="3">
        <f t="shared" si="789"/>
        <v>8</v>
      </c>
      <c r="G4813" s="3" t="str">
        <f t="shared" si="794"/>
        <v/>
      </c>
      <c r="H4813" s="3">
        <f t="shared" si="790"/>
        <v>0</v>
      </c>
      <c r="I4813" s="3" t="str">
        <f t="shared" si="795"/>
        <v/>
      </c>
      <c r="K4813" s="3">
        <f t="shared" si="796"/>
        <v>61</v>
      </c>
      <c r="L4813" s="3" t="str">
        <f t="shared" si="797"/>
        <v/>
      </c>
      <c r="N4813" s="48" t="s">
        <v>52</v>
      </c>
      <c r="O4813" s="57">
        <f t="shared" si="788"/>
        <v>1</v>
      </c>
      <c r="P4813" s="36"/>
      <c r="Q4813"/>
      <c r="R4813" s="37"/>
      <c r="S4813" s="185"/>
      <c r="T4813" s="62" t="str">
        <f>IF(N4813&lt;&gt;"Choose Race",VLOOKUP(Q4813,'Riders Names'!A$2:B$582,2,FALSE),"")</f>
        <v/>
      </c>
      <c r="U4813" s="45" t="str">
        <f>IF(P4813&gt;0,VLOOKUP(Q4813,'Riders Names'!A$2:B$582,1,FALSE),"")</f>
        <v/>
      </c>
      <c r="X4813" s="7" t="str">
        <f>IF('My Races'!$H$2="All",Q4813,CONCATENATE(Q4813,N4813))</f>
        <v>Choose Race</v>
      </c>
    </row>
    <row r="4814" spans="1:24" hidden="1" x14ac:dyDescent="0.2">
      <c r="A4814" s="73" t="str">
        <f t="shared" si="793"/>
        <v/>
      </c>
      <c r="B4814" s="3" t="str">
        <f t="shared" si="791"/>
        <v/>
      </c>
      <c r="E4814" s="14" t="str">
        <f t="shared" si="792"/>
        <v/>
      </c>
      <c r="F4814" s="3">
        <f t="shared" si="789"/>
        <v>8</v>
      </c>
      <c r="G4814" s="3" t="str">
        <f t="shared" si="794"/>
        <v/>
      </c>
      <c r="H4814" s="3">
        <f t="shared" si="790"/>
        <v>0</v>
      </c>
      <c r="I4814" s="3" t="str">
        <f t="shared" si="795"/>
        <v/>
      </c>
      <c r="K4814" s="3">
        <f t="shared" si="796"/>
        <v>61</v>
      </c>
      <c r="L4814" s="3" t="str">
        <f t="shared" si="797"/>
        <v/>
      </c>
      <c r="N4814" s="48" t="s">
        <v>52</v>
      </c>
      <c r="O4814" s="57">
        <f t="shared" si="788"/>
        <v>1</v>
      </c>
      <c r="P4814" s="36"/>
      <c r="Q4814"/>
      <c r="R4814" s="37"/>
      <c r="S4814" s="185"/>
      <c r="T4814" s="62" t="str">
        <f>IF(N4814&lt;&gt;"Choose Race",VLOOKUP(Q4814,'Riders Names'!A$2:B$582,2,FALSE),"")</f>
        <v/>
      </c>
      <c r="U4814" s="45" t="str">
        <f>IF(P4814&gt;0,VLOOKUP(Q4814,'Riders Names'!A$2:B$582,1,FALSE),"")</f>
        <v/>
      </c>
      <c r="X4814" s="7" t="str">
        <f>IF('My Races'!$H$2="All",Q4814,CONCATENATE(Q4814,N4814))</f>
        <v>Choose Race</v>
      </c>
    </row>
    <row r="4815" spans="1:24" hidden="1" x14ac:dyDescent="0.2">
      <c r="A4815" s="73" t="str">
        <f t="shared" si="793"/>
        <v/>
      </c>
      <c r="B4815" s="3" t="str">
        <f t="shared" si="791"/>
        <v/>
      </c>
      <c r="E4815" s="14" t="str">
        <f t="shared" si="792"/>
        <v/>
      </c>
      <c r="F4815" s="3">
        <f t="shared" si="789"/>
        <v>8</v>
      </c>
      <c r="G4815" s="3" t="str">
        <f t="shared" si="794"/>
        <v/>
      </c>
      <c r="H4815" s="3">
        <f t="shared" si="790"/>
        <v>0</v>
      </c>
      <c r="I4815" s="3" t="str">
        <f t="shared" si="795"/>
        <v/>
      </c>
      <c r="K4815" s="3">
        <f t="shared" si="796"/>
        <v>61</v>
      </c>
      <c r="L4815" s="3" t="str">
        <f t="shared" si="797"/>
        <v/>
      </c>
      <c r="N4815" s="48" t="s">
        <v>52</v>
      </c>
      <c r="O4815" s="57">
        <f t="shared" si="788"/>
        <v>1</v>
      </c>
      <c r="P4815" s="36"/>
      <c r="Q4815"/>
      <c r="R4815" s="37"/>
      <c r="S4815" s="185"/>
      <c r="T4815" s="62" t="str">
        <f>IF(N4815&lt;&gt;"Choose Race",VLOOKUP(Q4815,'Riders Names'!A$2:B$582,2,FALSE),"")</f>
        <v/>
      </c>
      <c r="U4815" s="45" t="str">
        <f>IF(P4815&gt;0,VLOOKUP(Q4815,'Riders Names'!A$2:B$582,1,FALSE),"")</f>
        <v/>
      </c>
      <c r="X4815" s="7" t="str">
        <f>IF('My Races'!$H$2="All",Q4815,CONCATENATE(Q4815,N4815))</f>
        <v>Choose Race</v>
      </c>
    </row>
    <row r="4816" spans="1:24" hidden="1" x14ac:dyDescent="0.2">
      <c r="A4816" s="73" t="str">
        <f t="shared" si="793"/>
        <v/>
      </c>
      <c r="B4816" s="3" t="str">
        <f t="shared" si="791"/>
        <v/>
      </c>
      <c r="E4816" s="14" t="str">
        <f t="shared" si="792"/>
        <v/>
      </c>
      <c r="F4816" s="3">
        <f t="shared" si="789"/>
        <v>8</v>
      </c>
      <c r="G4816" s="3" t="str">
        <f t="shared" si="794"/>
        <v/>
      </c>
      <c r="H4816" s="3">
        <f t="shared" si="790"/>
        <v>0</v>
      </c>
      <c r="I4816" s="3" t="str">
        <f t="shared" si="795"/>
        <v/>
      </c>
      <c r="K4816" s="3">
        <f t="shared" si="796"/>
        <v>61</v>
      </c>
      <c r="L4816" s="3" t="str">
        <f t="shared" si="797"/>
        <v/>
      </c>
      <c r="N4816" s="48" t="s">
        <v>52</v>
      </c>
      <c r="O4816" s="57">
        <f t="shared" ref="O4816:O4879" si="798">IF(AND(N4816&lt;&gt;"Choose Race",N4816=N4815),O4815+1,1)</f>
        <v>1</v>
      </c>
      <c r="P4816" s="36"/>
      <c r="Q4816"/>
      <c r="R4816" s="37"/>
      <c r="S4816" s="185"/>
      <c r="T4816" s="62" t="str">
        <f>IF(N4816&lt;&gt;"Choose Race",VLOOKUP(Q4816,'Riders Names'!A$2:B$582,2,FALSE),"")</f>
        <v/>
      </c>
      <c r="U4816" s="45" t="str">
        <f>IF(P4816&gt;0,VLOOKUP(Q4816,'Riders Names'!A$2:B$582,1,FALSE),"")</f>
        <v/>
      </c>
      <c r="X4816" s="7" t="str">
        <f>IF('My Races'!$H$2="All",Q4816,CONCATENATE(Q4816,N4816))</f>
        <v>Choose Race</v>
      </c>
    </row>
    <row r="4817" spans="1:24" hidden="1" x14ac:dyDescent="0.2">
      <c r="A4817" s="73" t="str">
        <f t="shared" si="793"/>
        <v/>
      </c>
      <c r="B4817" s="3" t="str">
        <f t="shared" si="791"/>
        <v/>
      </c>
      <c r="E4817" s="14" t="str">
        <f t="shared" si="792"/>
        <v/>
      </c>
      <c r="F4817" s="3">
        <f t="shared" si="789"/>
        <v>8</v>
      </c>
      <c r="G4817" s="3" t="str">
        <f t="shared" si="794"/>
        <v/>
      </c>
      <c r="H4817" s="3">
        <f t="shared" si="790"/>
        <v>0</v>
      </c>
      <c r="I4817" s="3" t="str">
        <f t="shared" si="795"/>
        <v/>
      </c>
      <c r="K4817" s="3">
        <f t="shared" si="796"/>
        <v>61</v>
      </c>
      <c r="L4817" s="3" t="str">
        <f t="shared" si="797"/>
        <v/>
      </c>
      <c r="N4817" s="48" t="s">
        <v>52</v>
      </c>
      <c r="O4817" s="57">
        <f t="shared" si="798"/>
        <v>1</v>
      </c>
      <c r="P4817" s="36"/>
      <c r="Q4817"/>
      <c r="R4817" s="37"/>
      <c r="S4817" s="185"/>
      <c r="T4817" s="62" t="str">
        <f>IF(N4817&lt;&gt;"Choose Race",VLOOKUP(Q4817,'Riders Names'!A$2:B$582,2,FALSE),"")</f>
        <v/>
      </c>
      <c r="U4817" s="45" t="str">
        <f>IF(P4817&gt;0,VLOOKUP(Q4817,'Riders Names'!A$2:B$582,1,FALSE),"")</f>
        <v/>
      </c>
      <c r="X4817" s="7" t="str">
        <f>IF('My Races'!$H$2="All",Q4817,CONCATENATE(Q4817,N4817))</f>
        <v>Choose Race</v>
      </c>
    </row>
    <row r="4818" spans="1:24" hidden="1" x14ac:dyDescent="0.2">
      <c r="A4818" s="73" t="str">
        <f t="shared" si="793"/>
        <v/>
      </c>
      <c r="B4818" s="3" t="str">
        <f t="shared" si="791"/>
        <v/>
      </c>
      <c r="E4818" s="14" t="str">
        <f t="shared" si="792"/>
        <v/>
      </c>
      <c r="F4818" s="3">
        <f t="shared" si="789"/>
        <v>8</v>
      </c>
      <c r="G4818" s="3" t="str">
        <f t="shared" si="794"/>
        <v/>
      </c>
      <c r="H4818" s="3">
        <f t="shared" si="790"/>
        <v>0</v>
      </c>
      <c r="I4818" s="3" t="str">
        <f t="shared" si="795"/>
        <v/>
      </c>
      <c r="K4818" s="3">
        <f t="shared" si="796"/>
        <v>61</v>
      </c>
      <c r="L4818" s="3" t="str">
        <f t="shared" si="797"/>
        <v/>
      </c>
      <c r="N4818" s="48" t="s">
        <v>52</v>
      </c>
      <c r="O4818" s="57">
        <f t="shared" si="798"/>
        <v>1</v>
      </c>
      <c r="P4818" s="36"/>
      <c r="Q4818"/>
      <c r="R4818" s="37"/>
      <c r="S4818" s="185"/>
      <c r="T4818" s="62" t="str">
        <f>IF(N4818&lt;&gt;"Choose Race",VLOOKUP(Q4818,'Riders Names'!A$2:B$582,2,FALSE),"")</f>
        <v/>
      </c>
      <c r="U4818" s="45" t="str">
        <f>IF(P4818&gt;0,VLOOKUP(Q4818,'Riders Names'!A$2:B$582,1,FALSE),"")</f>
        <v/>
      </c>
      <c r="X4818" s="7" t="str">
        <f>IF('My Races'!$H$2="All",Q4818,CONCATENATE(Q4818,N4818))</f>
        <v>Choose Race</v>
      </c>
    </row>
    <row r="4819" spans="1:24" hidden="1" x14ac:dyDescent="0.2">
      <c r="A4819" s="73" t="str">
        <f t="shared" si="793"/>
        <v/>
      </c>
      <c r="B4819" s="3" t="str">
        <f t="shared" si="791"/>
        <v/>
      </c>
      <c r="E4819" s="14" t="str">
        <f t="shared" si="792"/>
        <v/>
      </c>
      <c r="F4819" s="3">
        <f t="shared" ref="F4819:F4882" si="799">IF(AND(E4819&lt;&gt;"",E4818&lt;&gt;E4819),F4818+1,F4818)</f>
        <v>8</v>
      </c>
      <c r="G4819" s="3" t="str">
        <f t="shared" si="794"/>
        <v/>
      </c>
      <c r="H4819" s="3">
        <f t="shared" si="790"/>
        <v>0</v>
      </c>
      <c r="I4819" s="3" t="str">
        <f t="shared" si="795"/>
        <v/>
      </c>
      <c r="K4819" s="3">
        <f t="shared" si="796"/>
        <v>61</v>
      </c>
      <c r="L4819" s="3" t="str">
        <f t="shared" si="797"/>
        <v/>
      </c>
      <c r="N4819" s="48" t="s">
        <v>52</v>
      </c>
      <c r="O4819" s="57">
        <f t="shared" si="798"/>
        <v>1</v>
      </c>
      <c r="P4819" s="36"/>
      <c r="Q4819"/>
      <c r="R4819" s="37"/>
      <c r="S4819" s="185"/>
      <c r="T4819" s="62" t="str">
        <f>IF(N4819&lt;&gt;"Choose Race",VLOOKUP(Q4819,'Riders Names'!A$2:B$582,2,FALSE),"")</f>
        <v/>
      </c>
      <c r="U4819" s="45" t="str">
        <f>IF(P4819&gt;0,VLOOKUP(Q4819,'Riders Names'!A$2:B$582,1,FALSE),"")</f>
        <v/>
      </c>
      <c r="X4819" s="7" t="str">
        <f>IF('My Races'!$H$2="All",Q4819,CONCATENATE(Q4819,N4819))</f>
        <v>Choose Race</v>
      </c>
    </row>
    <row r="4820" spans="1:24" hidden="1" x14ac:dyDescent="0.2">
      <c r="A4820" s="73" t="str">
        <f t="shared" si="793"/>
        <v/>
      </c>
      <c r="B4820" s="3" t="str">
        <f t="shared" si="791"/>
        <v/>
      </c>
      <c r="E4820" s="14" t="str">
        <f t="shared" si="792"/>
        <v/>
      </c>
      <c r="F4820" s="3">
        <f t="shared" si="799"/>
        <v>8</v>
      </c>
      <c r="G4820" s="3" t="str">
        <f t="shared" si="794"/>
        <v/>
      </c>
      <c r="H4820" s="3">
        <f t="shared" si="790"/>
        <v>0</v>
      </c>
      <c r="I4820" s="3" t="str">
        <f t="shared" si="795"/>
        <v/>
      </c>
      <c r="K4820" s="3">
        <f t="shared" si="796"/>
        <v>61</v>
      </c>
      <c r="L4820" s="3" t="str">
        <f t="shared" si="797"/>
        <v/>
      </c>
      <c r="N4820" s="48" t="s">
        <v>52</v>
      </c>
      <c r="O4820" s="57">
        <f t="shared" si="798"/>
        <v>1</v>
      </c>
      <c r="P4820" s="36"/>
      <c r="Q4820"/>
      <c r="R4820" s="37"/>
      <c r="S4820" s="185"/>
      <c r="T4820" s="62" t="str">
        <f>IF(N4820&lt;&gt;"Choose Race",VLOOKUP(Q4820,'Riders Names'!A$2:B$582,2,FALSE),"")</f>
        <v/>
      </c>
      <c r="U4820" s="45" t="str">
        <f>IF(P4820&gt;0,VLOOKUP(Q4820,'Riders Names'!A$2:B$582,1,FALSE),"")</f>
        <v/>
      </c>
      <c r="X4820" s="7" t="str">
        <f>IF('My Races'!$H$2="All",Q4820,CONCATENATE(Q4820,N4820))</f>
        <v>Choose Race</v>
      </c>
    </row>
    <row r="4821" spans="1:24" hidden="1" x14ac:dyDescent="0.2">
      <c r="A4821" s="73" t="str">
        <f t="shared" si="793"/>
        <v/>
      </c>
      <c r="B4821" s="3" t="str">
        <f t="shared" si="791"/>
        <v/>
      </c>
      <c r="E4821" s="14" t="str">
        <f t="shared" si="792"/>
        <v/>
      </c>
      <c r="F4821" s="3">
        <f t="shared" si="799"/>
        <v>8</v>
      </c>
      <c r="G4821" s="3" t="str">
        <f t="shared" si="794"/>
        <v/>
      </c>
      <c r="H4821" s="3">
        <f t="shared" si="790"/>
        <v>0</v>
      </c>
      <c r="I4821" s="3" t="str">
        <f t="shared" si="795"/>
        <v/>
      </c>
      <c r="K4821" s="3">
        <f t="shared" si="796"/>
        <v>61</v>
      </c>
      <c r="L4821" s="3" t="str">
        <f t="shared" si="797"/>
        <v/>
      </c>
      <c r="N4821" s="48" t="s">
        <v>52</v>
      </c>
      <c r="O4821" s="57">
        <f t="shared" si="798"/>
        <v>1</v>
      </c>
      <c r="P4821" s="36"/>
      <c r="Q4821"/>
      <c r="R4821" s="37"/>
      <c r="S4821" s="185"/>
      <c r="T4821" s="62" t="str">
        <f>IF(N4821&lt;&gt;"Choose Race",VLOOKUP(Q4821,'Riders Names'!A$2:B$582,2,FALSE),"")</f>
        <v/>
      </c>
      <c r="U4821" s="45" t="str">
        <f>IF(P4821&gt;0,VLOOKUP(Q4821,'Riders Names'!A$2:B$582,1,FALSE),"")</f>
        <v/>
      </c>
      <c r="X4821" s="7" t="str">
        <f>IF('My Races'!$H$2="All",Q4821,CONCATENATE(Q4821,N4821))</f>
        <v>Choose Race</v>
      </c>
    </row>
    <row r="4822" spans="1:24" hidden="1" x14ac:dyDescent="0.2">
      <c r="A4822" s="73" t="str">
        <f t="shared" si="793"/>
        <v/>
      </c>
      <c r="B4822" s="3" t="str">
        <f t="shared" si="791"/>
        <v/>
      </c>
      <c r="E4822" s="14" t="str">
        <f t="shared" si="792"/>
        <v/>
      </c>
      <c r="F4822" s="3">
        <f t="shared" si="799"/>
        <v>8</v>
      </c>
      <c r="G4822" s="3" t="str">
        <f t="shared" si="794"/>
        <v/>
      </c>
      <c r="H4822" s="3">
        <f t="shared" si="790"/>
        <v>0</v>
      </c>
      <c r="I4822" s="3" t="str">
        <f t="shared" si="795"/>
        <v/>
      </c>
      <c r="K4822" s="3">
        <f t="shared" si="796"/>
        <v>61</v>
      </c>
      <c r="L4822" s="3" t="str">
        <f t="shared" si="797"/>
        <v/>
      </c>
      <c r="N4822" s="48" t="s">
        <v>52</v>
      </c>
      <c r="O4822" s="57">
        <f t="shared" si="798"/>
        <v>1</v>
      </c>
      <c r="P4822" s="36"/>
      <c r="Q4822"/>
      <c r="R4822" s="37"/>
      <c r="S4822" s="185"/>
      <c r="T4822" s="62" t="str">
        <f>IF(N4822&lt;&gt;"Choose Race",VLOOKUP(Q4822,'Riders Names'!A$2:B$582,2,FALSE),"")</f>
        <v/>
      </c>
      <c r="U4822" s="45" t="str">
        <f>IF(P4822&gt;0,VLOOKUP(Q4822,'Riders Names'!A$2:B$582,1,FALSE),"")</f>
        <v/>
      </c>
      <c r="X4822" s="7" t="str">
        <f>IF('My Races'!$H$2="All",Q4822,CONCATENATE(Q4822,N4822))</f>
        <v>Choose Race</v>
      </c>
    </row>
    <row r="4823" spans="1:24" hidden="1" x14ac:dyDescent="0.2">
      <c r="A4823" s="73" t="str">
        <f t="shared" si="793"/>
        <v/>
      </c>
      <c r="B4823" s="3" t="str">
        <f t="shared" si="791"/>
        <v/>
      </c>
      <c r="E4823" s="14" t="str">
        <f t="shared" si="792"/>
        <v/>
      </c>
      <c r="F4823" s="3">
        <f t="shared" si="799"/>
        <v>8</v>
      </c>
      <c r="G4823" s="3" t="str">
        <f t="shared" si="794"/>
        <v/>
      </c>
      <c r="H4823" s="3">
        <f t="shared" si="790"/>
        <v>0</v>
      </c>
      <c r="I4823" s="3" t="str">
        <f t="shared" si="795"/>
        <v/>
      </c>
      <c r="K4823" s="3">
        <f t="shared" si="796"/>
        <v>61</v>
      </c>
      <c r="L4823" s="3" t="str">
        <f t="shared" si="797"/>
        <v/>
      </c>
      <c r="N4823" s="48" t="s">
        <v>52</v>
      </c>
      <c r="O4823" s="57">
        <f t="shared" si="798"/>
        <v>1</v>
      </c>
      <c r="P4823" s="36"/>
      <c r="Q4823"/>
      <c r="R4823" s="37"/>
      <c r="S4823" s="185"/>
      <c r="T4823" s="62" t="str">
        <f>IF(N4823&lt;&gt;"Choose Race",VLOOKUP(Q4823,'Riders Names'!A$2:B$582,2,FALSE),"")</f>
        <v/>
      </c>
      <c r="U4823" s="45" t="str">
        <f>IF(P4823&gt;0,VLOOKUP(Q4823,'Riders Names'!A$2:B$582,1,FALSE),"")</f>
        <v/>
      </c>
      <c r="X4823" s="7" t="str">
        <f>IF('My Races'!$H$2="All",Q4823,CONCATENATE(Q4823,N4823))</f>
        <v>Choose Race</v>
      </c>
    </row>
    <row r="4824" spans="1:24" hidden="1" x14ac:dyDescent="0.2">
      <c r="A4824" s="73" t="str">
        <f t="shared" si="793"/>
        <v/>
      </c>
      <c r="B4824" s="3" t="str">
        <f t="shared" si="791"/>
        <v/>
      </c>
      <c r="E4824" s="14" t="str">
        <f t="shared" si="792"/>
        <v/>
      </c>
      <c r="F4824" s="3">
        <f t="shared" si="799"/>
        <v>8</v>
      </c>
      <c r="G4824" s="3" t="str">
        <f t="shared" si="794"/>
        <v/>
      </c>
      <c r="H4824" s="3">
        <f t="shared" si="790"/>
        <v>0</v>
      </c>
      <c r="I4824" s="3" t="str">
        <f t="shared" si="795"/>
        <v/>
      </c>
      <c r="K4824" s="3">
        <f t="shared" si="796"/>
        <v>61</v>
      </c>
      <c r="L4824" s="3" t="str">
        <f t="shared" si="797"/>
        <v/>
      </c>
      <c r="N4824" s="48" t="s">
        <v>52</v>
      </c>
      <c r="O4824" s="57">
        <f t="shared" si="798"/>
        <v>1</v>
      </c>
      <c r="P4824" s="36"/>
      <c r="Q4824"/>
      <c r="R4824" s="37"/>
      <c r="S4824" s="185"/>
      <c r="T4824" s="62" t="str">
        <f>IF(N4824&lt;&gt;"Choose Race",VLOOKUP(Q4824,'Riders Names'!A$2:B$582,2,FALSE),"")</f>
        <v/>
      </c>
      <c r="U4824" s="45" t="str">
        <f>IF(P4824&gt;0,VLOOKUP(Q4824,'Riders Names'!A$2:B$582,1,FALSE),"")</f>
        <v/>
      </c>
      <c r="X4824" s="7" t="str">
        <f>IF('My Races'!$H$2="All",Q4824,CONCATENATE(Q4824,N4824))</f>
        <v>Choose Race</v>
      </c>
    </row>
    <row r="4825" spans="1:24" hidden="1" x14ac:dyDescent="0.2">
      <c r="A4825" s="73" t="str">
        <f t="shared" si="793"/>
        <v/>
      </c>
      <c r="B4825" s="3" t="str">
        <f t="shared" si="791"/>
        <v/>
      </c>
      <c r="E4825" s="14" t="str">
        <f t="shared" si="792"/>
        <v/>
      </c>
      <c r="F4825" s="3">
        <f t="shared" si="799"/>
        <v>8</v>
      </c>
      <c r="G4825" s="3" t="str">
        <f t="shared" si="794"/>
        <v/>
      </c>
      <c r="H4825" s="3">
        <f t="shared" si="790"/>
        <v>0</v>
      </c>
      <c r="I4825" s="3" t="str">
        <f t="shared" si="795"/>
        <v/>
      </c>
      <c r="K4825" s="3">
        <f t="shared" si="796"/>
        <v>61</v>
      </c>
      <c r="L4825" s="3" t="str">
        <f t="shared" si="797"/>
        <v/>
      </c>
      <c r="N4825" s="48" t="s">
        <v>52</v>
      </c>
      <c r="O4825" s="57">
        <f t="shared" si="798"/>
        <v>1</v>
      </c>
      <c r="P4825" s="36"/>
      <c r="Q4825"/>
      <c r="R4825" s="37"/>
      <c r="S4825" s="185"/>
      <c r="T4825" s="62" t="str">
        <f>IF(N4825&lt;&gt;"Choose Race",VLOOKUP(Q4825,'Riders Names'!A$2:B$582,2,FALSE),"")</f>
        <v/>
      </c>
      <c r="U4825" s="45" t="str">
        <f>IF(P4825&gt;0,VLOOKUP(Q4825,'Riders Names'!A$2:B$582,1,FALSE),"")</f>
        <v/>
      </c>
      <c r="X4825" s="7" t="str">
        <f>IF('My Races'!$H$2="All",Q4825,CONCATENATE(Q4825,N4825))</f>
        <v>Choose Race</v>
      </c>
    </row>
    <row r="4826" spans="1:24" hidden="1" x14ac:dyDescent="0.2">
      <c r="A4826" s="73" t="str">
        <f t="shared" si="793"/>
        <v/>
      </c>
      <c r="B4826" s="3" t="str">
        <f t="shared" si="791"/>
        <v/>
      </c>
      <c r="E4826" s="14" t="str">
        <f t="shared" si="792"/>
        <v/>
      </c>
      <c r="F4826" s="3">
        <f t="shared" si="799"/>
        <v>8</v>
      </c>
      <c r="G4826" s="3" t="str">
        <f t="shared" si="794"/>
        <v/>
      </c>
      <c r="H4826" s="3">
        <f t="shared" si="790"/>
        <v>0</v>
      </c>
      <c r="I4826" s="3" t="str">
        <f t="shared" si="795"/>
        <v/>
      </c>
      <c r="K4826" s="3">
        <f t="shared" si="796"/>
        <v>61</v>
      </c>
      <c r="L4826" s="3" t="str">
        <f t="shared" si="797"/>
        <v/>
      </c>
      <c r="N4826" s="48" t="s">
        <v>52</v>
      </c>
      <c r="O4826" s="57">
        <f t="shared" si="798"/>
        <v>1</v>
      </c>
      <c r="P4826" s="36"/>
      <c r="Q4826"/>
      <c r="R4826" s="37"/>
      <c r="S4826" s="185"/>
      <c r="T4826" s="62" t="str">
        <f>IF(N4826&lt;&gt;"Choose Race",VLOOKUP(Q4826,'Riders Names'!A$2:B$582,2,FALSE),"")</f>
        <v/>
      </c>
      <c r="U4826" s="45" t="str">
        <f>IF(P4826&gt;0,VLOOKUP(Q4826,'Riders Names'!A$2:B$582,1,FALSE),"")</f>
        <v/>
      </c>
      <c r="X4826" s="7" t="str">
        <f>IF('My Races'!$H$2="All",Q4826,CONCATENATE(Q4826,N4826))</f>
        <v>Choose Race</v>
      </c>
    </row>
    <row r="4827" spans="1:24" hidden="1" x14ac:dyDescent="0.2">
      <c r="A4827" s="73" t="str">
        <f t="shared" si="793"/>
        <v/>
      </c>
      <c r="B4827" s="3" t="str">
        <f t="shared" si="791"/>
        <v/>
      </c>
      <c r="E4827" s="14" t="str">
        <f t="shared" si="792"/>
        <v/>
      </c>
      <c r="F4827" s="3">
        <f t="shared" si="799"/>
        <v>8</v>
      </c>
      <c r="G4827" s="3" t="str">
        <f t="shared" si="794"/>
        <v/>
      </c>
      <c r="H4827" s="3">
        <f t="shared" si="790"/>
        <v>0</v>
      </c>
      <c r="I4827" s="3" t="str">
        <f t="shared" si="795"/>
        <v/>
      </c>
      <c r="K4827" s="3">
        <f t="shared" si="796"/>
        <v>61</v>
      </c>
      <c r="L4827" s="3" t="str">
        <f t="shared" si="797"/>
        <v/>
      </c>
      <c r="N4827" s="48" t="s">
        <v>52</v>
      </c>
      <c r="O4827" s="57">
        <f t="shared" si="798"/>
        <v>1</v>
      </c>
      <c r="P4827" s="36"/>
      <c r="Q4827"/>
      <c r="R4827" s="37"/>
      <c r="S4827" s="185"/>
      <c r="T4827" s="62" t="str">
        <f>IF(N4827&lt;&gt;"Choose Race",VLOOKUP(Q4827,'Riders Names'!A$2:B$582,2,FALSE),"")</f>
        <v/>
      </c>
      <c r="U4827" s="45" t="str">
        <f>IF(P4827&gt;0,VLOOKUP(Q4827,'Riders Names'!A$2:B$582,1,FALSE),"")</f>
        <v/>
      </c>
      <c r="X4827" s="7" t="str">
        <f>IF('My Races'!$H$2="All",Q4827,CONCATENATE(Q4827,N4827))</f>
        <v>Choose Race</v>
      </c>
    </row>
    <row r="4828" spans="1:24" hidden="1" x14ac:dyDescent="0.2">
      <c r="A4828" s="73" t="str">
        <f t="shared" si="793"/>
        <v/>
      </c>
      <c r="B4828" s="3" t="str">
        <f t="shared" si="791"/>
        <v/>
      </c>
      <c r="E4828" s="14" t="str">
        <f t="shared" si="792"/>
        <v/>
      </c>
      <c r="F4828" s="3">
        <f t="shared" si="799"/>
        <v>8</v>
      </c>
      <c r="G4828" s="3" t="str">
        <f t="shared" si="794"/>
        <v/>
      </c>
      <c r="H4828" s="3">
        <f t="shared" si="790"/>
        <v>0</v>
      </c>
      <c r="I4828" s="3" t="str">
        <f t="shared" si="795"/>
        <v/>
      </c>
      <c r="K4828" s="3">
        <f t="shared" si="796"/>
        <v>61</v>
      </c>
      <c r="L4828" s="3" t="str">
        <f t="shared" si="797"/>
        <v/>
      </c>
      <c r="N4828" s="48" t="s">
        <v>52</v>
      </c>
      <c r="O4828" s="57">
        <f t="shared" si="798"/>
        <v>1</v>
      </c>
      <c r="P4828" s="36"/>
      <c r="Q4828"/>
      <c r="R4828" s="37"/>
      <c r="S4828" s="185"/>
      <c r="T4828" s="62" t="str">
        <f>IF(N4828&lt;&gt;"Choose Race",VLOOKUP(Q4828,'Riders Names'!A$2:B$582,2,FALSE),"")</f>
        <v/>
      </c>
      <c r="U4828" s="45" t="str">
        <f>IF(P4828&gt;0,VLOOKUP(Q4828,'Riders Names'!A$2:B$582,1,FALSE),"")</f>
        <v/>
      </c>
      <c r="X4828" s="7" t="str">
        <f>IF('My Races'!$H$2="All",Q4828,CONCATENATE(Q4828,N4828))</f>
        <v>Choose Race</v>
      </c>
    </row>
    <row r="4829" spans="1:24" hidden="1" x14ac:dyDescent="0.2">
      <c r="A4829" s="73" t="str">
        <f t="shared" si="793"/>
        <v/>
      </c>
      <c r="B4829" s="3" t="str">
        <f t="shared" si="791"/>
        <v/>
      </c>
      <c r="E4829" s="14" t="str">
        <f t="shared" si="792"/>
        <v/>
      </c>
      <c r="F4829" s="3">
        <f t="shared" si="799"/>
        <v>8</v>
      </c>
      <c r="G4829" s="3" t="str">
        <f t="shared" si="794"/>
        <v/>
      </c>
      <c r="H4829" s="3">
        <f t="shared" si="790"/>
        <v>0</v>
      </c>
      <c r="I4829" s="3" t="str">
        <f t="shared" si="795"/>
        <v/>
      </c>
      <c r="K4829" s="3">
        <f t="shared" si="796"/>
        <v>61</v>
      </c>
      <c r="L4829" s="3" t="str">
        <f t="shared" si="797"/>
        <v/>
      </c>
      <c r="N4829" s="48" t="s">
        <v>52</v>
      </c>
      <c r="O4829" s="57">
        <f t="shared" si="798"/>
        <v>1</v>
      </c>
      <c r="P4829" s="36"/>
      <c r="Q4829"/>
      <c r="R4829" s="37"/>
      <c r="S4829" s="185"/>
      <c r="T4829" s="62" t="str">
        <f>IF(N4829&lt;&gt;"Choose Race",VLOOKUP(Q4829,'Riders Names'!A$2:B$582,2,FALSE),"")</f>
        <v/>
      </c>
      <c r="U4829" s="45" t="str">
        <f>IF(P4829&gt;0,VLOOKUP(Q4829,'Riders Names'!A$2:B$582,1,FALSE),"")</f>
        <v/>
      </c>
      <c r="X4829" s="7" t="str">
        <f>IF('My Races'!$H$2="All",Q4829,CONCATENATE(Q4829,N4829))</f>
        <v>Choose Race</v>
      </c>
    </row>
    <row r="4830" spans="1:24" hidden="1" x14ac:dyDescent="0.2">
      <c r="A4830" s="73" t="str">
        <f t="shared" si="793"/>
        <v/>
      </c>
      <c r="B4830" s="3" t="str">
        <f t="shared" si="791"/>
        <v/>
      </c>
      <c r="E4830" s="14" t="str">
        <f t="shared" si="792"/>
        <v/>
      </c>
      <c r="F4830" s="3">
        <f t="shared" si="799"/>
        <v>8</v>
      </c>
      <c r="G4830" s="3" t="str">
        <f t="shared" si="794"/>
        <v/>
      </c>
      <c r="H4830" s="3">
        <f t="shared" si="790"/>
        <v>0</v>
      </c>
      <c r="I4830" s="3" t="str">
        <f t="shared" si="795"/>
        <v/>
      </c>
      <c r="K4830" s="3">
        <f t="shared" si="796"/>
        <v>61</v>
      </c>
      <c r="L4830" s="3" t="str">
        <f t="shared" si="797"/>
        <v/>
      </c>
      <c r="N4830" s="48" t="s">
        <v>52</v>
      </c>
      <c r="O4830" s="57">
        <f t="shared" si="798"/>
        <v>1</v>
      </c>
      <c r="P4830" s="36"/>
      <c r="Q4830"/>
      <c r="R4830" s="37"/>
      <c r="S4830" s="185"/>
      <c r="T4830" s="62" t="str">
        <f>IF(N4830&lt;&gt;"Choose Race",VLOOKUP(Q4830,'Riders Names'!A$2:B$582,2,FALSE),"")</f>
        <v/>
      </c>
      <c r="U4830" s="45" t="str">
        <f>IF(P4830&gt;0,VLOOKUP(Q4830,'Riders Names'!A$2:B$582,1,FALSE),"")</f>
        <v/>
      </c>
      <c r="X4830" s="7" t="str">
        <f>IF('My Races'!$H$2="All",Q4830,CONCATENATE(Q4830,N4830))</f>
        <v>Choose Race</v>
      </c>
    </row>
    <row r="4831" spans="1:24" hidden="1" x14ac:dyDescent="0.2">
      <c r="A4831" s="73" t="str">
        <f t="shared" si="793"/>
        <v/>
      </c>
      <c r="B4831" s="3" t="str">
        <f t="shared" si="791"/>
        <v/>
      </c>
      <c r="E4831" s="14" t="str">
        <f t="shared" si="792"/>
        <v/>
      </c>
      <c r="F4831" s="3">
        <f t="shared" si="799"/>
        <v>8</v>
      </c>
      <c r="G4831" s="3" t="str">
        <f t="shared" si="794"/>
        <v/>
      </c>
      <c r="H4831" s="3">
        <f t="shared" si="790"/>
        <v>0</v>
      </c>
      <c r="I4831" s="3" t="str">
        <f t="shared" si="795"/>
        <v/>
      </c>
      <c r="K4831" s="3">
        <f t="shared" si="796"/>
        <v>61</v>
      </c>
      <c r="L4831" s="3" t="str">
        <f t="shared" si="797"/>
        <v/>
      </c>
      <c r="N4831" s="48" t="s">
        <v>52</v>
      </c>
      <c r="O4831" s="57">
        <f t="shared" si="798"/>
        <v>1</v>
      </c>
      <c r="P4831" s="36"/>
      <c r="Q4831"/>
      <c r="R4831" s="37"/>
      <c r="S4831" s="185"/>
      <c r="T4831" s="62" t="str">
        <f>IF(N4831&lt;&gt;"Choose Race",VLOOKUP(Q4831,'Riders Names'!A$2:B$582,2,FALSE),"")</f>
        <v/>
      </c>
      <c r="U4831" s="45" t="str">
        <f>IF(P4831&gt;0,VLOOKUP(Q4831,'Riders Names'!A$2:B$582,1,FALSE),"")</f>
        <v/>
      </c>
      <c r="X4831" s="7" t="str">
        <f>IF('My Races'!$H$2="All",Q4831,CONCATENATE(Q4831,N4831))</f>
        <v>Choose Race</v>
      </c>
    </row>
    <row r="4832" spans="1:24" hidden="1" x14ac:dyDescent="0.2">
      <c r="A4832" s="73" t="str">
        <f t="shared" si="793"/>
        <v/>
      </c>
      <c r="B4832" s="3" t="str">
        <f t="shared" si="791"/>
        <v/>
      </c>
      <c r="E4832" s="14" t="str">
        <f t="shared" si="792"/>
        <v/>
      </c>
      <c r="F4832" s="3">
        <f t="shared" si="799"/>
        <v>8</v>
      </c>
      <c r="G4832" s="3" t="str">
        <f t="shared" si="794"/>
        <v/>
      </c>
      <c r="H4832" s="3">
        <f t="shared" si="790"/>
        <v>0</v>
      </c>
      <c r="I4832" s="3" t="str">
        <f t="shared" si="795"/>
        <v/>
      </c>
      <c r="K4832" s="3">
        <f t="shared" si="796"/>
        <v>61</v>
      </c>
      <c r="L4832" s="3" t="str">
        <f t="shared" si="797"/>
        <v/>
      </c>
      <c r="N4832" s="48" t="s">
        <v>52</v>
      </c>
      <c r="O4832" s="57">
        <f t="shared" si="798"/>
        <v>1</v>
      </c>
      <c r="P4832" s="36"/>
      <c r="Q4832"/>
      <c r="R4832" s="37"/>
      <c r="S4832" s="185"/>
      <c r="T4832" s="62" t="str">
        <f>IF(N4832&lt;&gt;"Choose Race",VLOOKUP(Q4832,'Riders Names'!A$2:B$582,2,FALSE),"")</f>
        <v/>
      </c>
      <c r="U4832" s="45" t="str">
        <f>IF(P4832&gt;0,VLOOKUP(Q4832,'Riders Names'!A$2:B$582,1,FALSE),"")</f>
        <v/>
      </c>
      <c r="X4832" s="7" t="str">
        <f>IF('My Races'!$H$2="All",Q4832,CONCATENATE(Q4832,N4832))</f>
        <v>Choose Race</v>
      </c>
    </row>
    <row r="4833" spans="1:24" hidden="1" x14ac:dyDescent="0.2">
      <c r="A4833" s="73" t="str">
        <f t="shared" si="793"/>
        <v/>
      </c>
      <c r="B4833" s="3" t="str">
        <f t="shared" si="791"/>
        <v/>
      </c>
      <c r="E4833" s="14" t="str">
        <f t="shared" si="792"/>
        <v/>
      </c>
      <c r="F4833" s="3">
        <f t="shared" si="799"/>
        <v>8</v>
      </c>
      <c r="G4833" s="3" t="str">
        <f t="shared" si="794"/>
        <v/>
      </c>
      <c r="H4833" s="3">
        <f t="shared" si="790"/>
        <v>0</v>
      </c>
      <c r="I4833" s="3" t="str">
        <f t="shared" si="795"/>
        <v/>
      </c>
      <c r="K4833" s="3">
        <f t="shared" si="796"/>
        <v>61</v>
      </c>
      <c r="L4833" s="3" t="str">
        <f t="shared" si="797"/>
        <v/>
      </c>
      <c r="N4833" s="48" t="s">
        <v>52</v>
      </c>
      <c r="O4833" s="57">
        <f t="shared" si="798"/>
        <v>1</v>
      </c>
      <c r="P4833" s="36"/>
      <c r="Q4833"/>
      <c r="R4833" s="37"/>
      <c r="S4833" s="185"/>
      <c r="T4833" s="62" t="str">
        <f>IF(N4833&lt;&gt;"Choose Race",VLOOKUP(Q4833,'Riders Names'!A$2:B$582,2,FALSE),"")</f>
        <v/>
      </c>
      <c r="U4833" s="45" t="str">
        <f>IF(P4833&gt;0,VLOOKUP(Q4833,'Riders Names'!A$2:B$582,1,FALSE),"")</f>
        <v/>
      </c>
      <c r="X4833" s="7" t="str">
        <f>IF('My Races'!$H$2="All",Q4833,CONCATENATE(Q4833,N4833))</f>
        <v>Choose Race</v>
      </c>
    </row>
    <row r="4834" spans="1:24" hidden="1" x14ac:dyDescent="0.2">
      <c r="A4834" s="73" t="str">
        <f t="shared" si="793"/>
        <v/>
      </c>
      <c r="B4834" s="3" t="str">
        <f t="shared" si="791"/>
        <v/>
      </c>
      <c r="E4834" s="14" t="str">
        <f t="shared" si="792"/>
        <v/>
      </c>
      <c r="F4834" s="3">
        <f t="shared" si="799"/>
        <v>8</v>
      </c>
      <c r="G4834" s="3" t="str">
        <f t="shared" si="794"/>
        <v/>
      </c>
      <c r="H4834" s="3">
        <f t="shared" si="790"/>
        <v>0</v>
      </c>
      <c r="I4834" s="3" t="str">
        <f t="shared" si="795"/>
        <v/>
      </c>
      <c r="K4834" s="3">
        <f t="shared" si="796"/>
        <v>61</v>
      </c>
      <c r="L4834" s="3" t="str">
        <f t="shared" si="797"/>
        <v/>
      </c>
      <c r="N4834" s="48" t="s">
        <v>52</v>
      </c>
      <c r="O4834" s="57">
        <f t="shared" si="798"/>
        <v>1</v>
      </c>
      <c r="P4834" s="36"/>
      <c r="Q4834"/>
      <c r="R4834" s="37"/>
      <c r="S4834" s="185"/>
      <c r="T4834" s="62" t="str">
        <f>IF(N4834&lt;&gt;"Choose Race",VLOOKUP(Q4834,'Riders Names'!A$2:B$582,2,FALSE),"")</f>
        <v/>
      </c>
      <c r="U4834" s="45" t="str">
        <f>IF(P4834&gt;0,VLOOKUP(Q4834,'Riders Names'!A$2:B$582,1,FALSE),"")</f>
        <v/>
      </c>
      <c r="X4834" s="7" t="str">
        <f>IF('My Races'!$H$2="All",Q4834,CONCATENATE(Q4834,N4834))</f>
        <v>Choose Race</v>
      </c>
    </row>
    <row r="4835" spans="1:24" hidden="1" x14ac:dyDescent="0.2">
      <c r="A4835" s="73" t="str">
        <f t="shared" si="793"/>
        <v/>
      </c>
      <c r="B4835" s="3" t="str">
        <f t="shared" si="791"/>
        <v/>
      </c>
      <c r="E4835" s="14" t="str">
        <f t="shared" si="792"/>
        <v/>
      </c>
      <c r="F4835" s="3">
        <f t="shared" si="799"/>
        <v>8</v>
      </c>
      <c r="G4835" s="3" t="str">
        <f t="shared" si="794"/>
        <v/>
      </c>
      <c r="H4835" s="3">
        <f t="shared" ref="H4835:H4898" si="800">IF(AND(N4835=$AA$11,P4835=$AE$11),H4834+1,H4834)</f>
        <v>0</v>
      </c>
      <c r="I4835" s="3" t="str">
        <f t="shared" si="795"/>
        <v/>
      </c>
      <c r="K4835" s="3">
        <f t="shared" si="796"/>
        <v>61</v>
      </c>
      <c r="L4835" s="3" t="str">
        <f t="shared" si="797"/>
        <v/>
      </c>
      <c r="N4835" s="48" t="s">
        <v>52</v>
      </c>
      <c r="O4835" s="57">
        <f t="shared" si="798"/>
        <v>1</v>
      </c>
      <c r="P4835" s="36"/>
      <c r="Q4835"/>
      <c r="R4835" s="37"/>
      <c r="S4835" s="185"/>
      <c r="T4835" s="62" t="str">
        <f>IF(N4835&lt;&gt;"Choose Race",VLOOKUP(Q4835,'Riders Names'!A$2:B$582,2,FALSE),"")</f>
        <v/>
      </c>
      <c r="U4835" s="45" t="str">
        <f>IF(P4835&gt;0,VLOOKUP(Q4835,'Riders Names'!A$2:B$582,1,FALSE),"")</f>
        <v/>
      </c>
      <c r="X4835" s="7" t="str">
        <f>IF('My Races'!$H$2="All",Q4835,CONCATENATE(Q4835,N4835))</f>
        <v>Choose Race</v>
      </c>
    </row>
    <row r="4836" spans="1:24" hidden="1" x14ac:dyDescent="0.2">
      <c r="A4836" s="73" t="str">
        <f t="shared" si="793"/>
        <v/>
      </c>
      <c r="B4836" s="3" t="str">
        <f t="shared" si="791"/>
        <v/>
      </c>
      <c r="E4836" s="14" t="str">
        <f t="shared" si="792"/>
        <v/>
      </c>
      <c r="F4836" s="3">
        <f t="shared" si="799"/>
        <v>8</v>
      </c>
      <c r="G4836" s="3" t="str">
        <f t="shared" si="794"/>
        <v/>
      </c>
      <c r="H4836" s="3">
        <f t="shared" si="800"/>
        <v>0</v>
      </c>
      <c r="I4836" s="3" t="str">
        <f t="shared" si="795"/>
        <v/>
      </c>
      <c r="K4836" s="3">
        <f t="shared" si="796"/>
        <v>61</v>
      </c>
      <c r="L4836" s="3" t="str">
        <f t="shared" si="797"/>
        <v/>
      </c>
      <c r="N4836" s="48" t="s">
        <v>52</v>
      </c>
      <c r="O4836" s="57">
        <f t="shared" si="798"/>
        <v>1</v>
      </c>
      <c r="P4836" s="36"/>
      <c r="Q4836"/>
      <c r="R4836" s="37"/>
      <c r="S4836" s="185"/>
      <c r="T4836" s="62" t="str">
        <f>IF(N4836&lt;&gt;"Choose Race",VLOOKUP(Q4836,'Riders Names'!A$2:B$582,2,FALSE),"")</f>
        <v/>
      </c>
      <c r="U4836" s="45" t="str">
        <f>IF(P4836&gt;0,VLOOKUP(Q4836,'Riders Names'!A$2:B$582,1,FALSE),"")</f>
        <v/>
      </c>
      <c r="X4836" s="7" t="str">
        <f>IF('My Races'!$H$2="All",Q4836,CONCATENATE(Q4836,N4836))</f>
        <v>Choose Race</v>
      </c>
    </row>
    <row r="4837" spans="1:24" hidden="1" x14ac:dyDescent="0.2">
      <c r="A4837" s="73" t="str">
        <f t="shared" si="793"/>
        <v/>
      </c>
      <c r="B4837" s="3" t="str">
        <f t="shared" si="791"/>
        <v/>
      </c>
      <c r="E4837" s="14" t="str">
        <f t="shared" si="792"/>
        <v/>
      </c>
      <c r="F4837" s="3">
        <f t="shared" si="799"/>
        <v>8</v>
      </c>
      <c r="G4837" s="3" t="str">
        <f t="shared" si="794"/>
        <v/>
      </c>
      <c r="H4837" s="3">
        <f t="shared" si="800"/>
        <v>0</v>
      </c>
      <c r="I4837" s="3" t="str">
        <f t="shared" si="795"/>
        <v/>
      </c>
      <c r="K4837" s="3">
        <f t="shared" si="796"/>
        <v>61</v>
      </c>
      <c r="L4837" s="3" t="str">
        <f t="shared" si="797"/>
        <v/>
      </c>
      <c r="N4837" s="48" t="s">
        <v>52</v>
      </c>
      <c r="O4837" s="57">
        <f t="shared" si="798"/>
        <v>1</v>
      </c>
      <c r="P4837" s="36"/>
      <c r="Q4837"/>
      <c r="R4837" s="37"/>
      <c r="S4837" s="185"/>
      <c r="T4837" s="62" t="str">
        <f>IF(N4837&lt;&gt;"Choose Race",VLOOKUP(Q4837,'Riders Names'!A$2:B$582,2,FALSE),"")</f>
        <v/>
      </c>
      <c r="U4837" s="45" t="str">
        <f>IF(P4837&gt;0,VLOOKUP(Q4837,'Riders Names'!A$2:B$582,1,FALSE),"")</f>
        <v/>
      </c>
      <c r="X4837" s="7" t="str">
        <f>IF('My Races'!$H$2="All",Q4837,CONCATENATE(Q4837,N4837))</f>
        <v>Choose Race</v>
      </c>
    </row>
    <row r="4838" spans="1:24" hidden="1" x14ac:dyDescent="0.2">
      <c r="A4838" s="73" t="str">
        <f t="shared" si="793"/>
        <v/>
      </c>
      <c r="B4838" s="3" t="str">
        <f t="shared" si="791"/>
        <v/>
      </c>
      <c r="E4838" s="14" t="str">
        <f t="shared" si="792"/>
        <v/>
      </c>
      <c r="F4838" s="3">
        <f t="shared" si="799"/>
        <v>8</v>
      </c>
      <c r="G4838" s="3" t="str">
        <f t="shared" si="794"/>
        <v/>
      </c>
      <c r="H4838" s="3">
        <f t="shared" si="800"/>
        <v>0</v>
      </c>
      <c r="I4838" s="3" t="str">
        <f t="shared" si="795"/>
        <v/>
      </c>
      <c r="K4838" s="3">
        <f t="shared" si="796"/>
        <v>61</v>
      </c>
      <c r="L4838" s="3" t="str">
        <f t="shared" si="797"/>
        <v/>
      </c>
      <c r="N4838" s="48" t="s">
        <v>52</v>
      </c>
      <c r="O4838" s="57">
        <f t="shared" si="798"/>
        <v>1</v>
      </c>
      <c r="P4838" s="36"/>
      <c r="Q4838"/>
      <c r="R4838" s="37"/>
      <c r="S4838" s="185"/>
      <c r="T4838" s="62" t="str">
        <f>IF(N4838&lt;&gt;"Choose Race",VLOOKUP(Q4838,'Riders Names'!A$2:B$582,2,FALSE),"")</f>
        <v/>
      </c>
      <c r="U4838" s="45" t="str">
        <f>IF(P4838&gt;0,VLOOKUP(Q4838,'Riders Names'!A$2:B$582,1,FALSE),"")</f>
        <v/>
      </c>
      <c r="X4838" s="7" t="str">
        <f>IF('My Races'!$H$2="All",Q4838,CONCATENATE(Q4838,N4838))</f>
        <v>Choose Race</v>
      </c>
    </row>
    <row r="4839" spans="1:24" hidden="1" x14ac:dyDescent="0.2">
      <c r="A4839" s="73" t="str">
        <f t="shared" si="793"/>
        <v/>
      </c>
      <c r="B4839" s="3" t="str">
        <f t="shared" si="791"/>
        <v/>
      </c>
      <c r="E4839" s="14" t="str">
        <f t="shared" si="792"/>
        <v/>
      </c>
      <c r="F4839" s="3">
        <f t="shared" si="799"/>
        <v>8</v>
      </c>
      <c r="G4839" s="3" t="str">
        <f t="shared" si="794"/>
        <v/>
      </c>
      <c r="H4839" s="3">
        <f t="shared" si="800"/>
        <v>0</v>
      </c>
      <c r="I4839" s="3" t="str">
        <f t="shared" si="795"/>
        <v/>
      </c>
      <c r="K4839" s="3">
        <f t="shared" si="796"/>
        <v>61</v>
      </c>
      <c r="L4839" s="3" t="str">
        <f t="shared" si="797"/>
        <v/>
      </c>
      <c r="N4839" s="48" t="s">
        <v>52</v>
      </c>
      <c r="O4839" s="57">
        <f t="shared" si="798"/>
        <v>1</v>
      </c>
      <c r="P4839" s="36"/>
      <c r="Q4839"/>
      <c r="R4839" s="37"/>
      <c r="S4839" s="185"/>
      <c r="T4839" s="62" t="str">
        <f>IF(N4839&lt;&gt;"Choose Race",VLOOKUP(Q4839,'Riders Names'!A$2:B$582,2,FALSE),"")</f>
        <v/>
      </c>
      <c r="U4839" s="45" t="str">
        <f>IF(P4839&gt;0,VLOOKUP(Q4839,'Riders Names'!A$2:B$582,1,FALSE),"")</f>
        <v/>
      </c>
      <c r="X4839" s="7" t="str">
        <f>IF('My Races'!$H$2="All",Q4839,CONCATENATE(Q4839,N4839))</f>
        <v>Choose Race</v>
      </c>
    </row>
    <row r="4840" spans="1:24" hidden="1" x14ac:dyDescent="0.2">
      <c r="A4840" s="73" t="str">
        <f t="shared" si="793"/>
        <v/>
      </c>
      <c r="B4840" s="3" t="str">
        <f t="shared" si="791"/>
        <v/>
      </c>
      <c r="E4840" s="14" t="str">
        <f t="shared" si="792"/>
        <v/>
      </c>
      <c r="F4840" s="3">
        <f t="shared" si="799"/>
        <v>8</v>
      </c>
      <c r="G4840" s="3" t="str">
        <f t="shared" si="794"/>
        <v/>
      </c>
      <c r="H4840" s="3">
        <f t="shared" si="800"/>
        <v>0</v>
      </c>
      <c r="I4840" s="3" t="str">
        <f t="shared" si="795"/>
        <v/>
      </c>
      <c r="K4840" s="3">
        <f t="shared" si="796"/>
        <v>61</v>
      </c>
      <c r="L4840" s="3" t="str">
        <f t="shared" si="797"/>
        <v/>
      </c>
      <c r="N4840" s="48" t="s">
        <v>52</v>
      </c>
      <c r="O4840" s="57">
        <f t="shared" si="798"/>
        <v>1</v>
      </c>
      <c r="P4840" s="36"/>
      <c r="Q4840"/>
      <c r="R4840" s="37"/>
      <c r="S4840" s="185"/>
      <c r="T4840" s="62" t="str">
        <f>IF(N4840&lt;&gt;"Choose Race",VLOOKUP(Q4840,'Riders Names'!A$2:B$582,2,FALSE),"")</f>
        <v/>
      </c>
      <c r="U4840" s="45" t="str">
        <f>IF(P4840&gt;0,VLOOKUP(Q4840,'Riders Names'!A$2:B$582,1,FALSE),"")</f>
        <v/>
      </c>
      <c r="X4840" s="7" t="str">
        <f>IF('My Races'!$H$2="All",Q4840,CONCATENATE(Q4840,N4840))</f>
        <v>Choose Race</v>
      </c>
    </row>
    <row r="4841" spans="1:24" hidden="1" x14ac:dyDescent="0.2">
      <c r="A4841" s="73" t="str">
        <f t="shared" si="793"/>
        <v/>
      </c>
      <c r="B4841" s="3" t="str">
        <f t="shared" si="791"/>
        <v/>
      </c>
      <c r="E4841" s="14" t="str">
        <f t="shared" si="792"/>
        <v/>
      </c>
      <c r="F4841" s="3">
        <f t="shared" si="799"/>
        <v>8</v>
      </c>
      <c r="G4841" s="3" t="str">
        <f t="shared" si="794"/>
        <v/>
      </c>
      <c r="H4841" s="3">
        <f t="shared" si="800"/>
        <v>0</v>
      </c>
      <c r="I4841" s="3" t="str">
        <f t="shared" si="795"/>
        <v/>
      </c>
      <c r="K4841" s="3">
        <f t="shared" si="796"/>
        <v>61</v>
      </c>
      <c r="L4841" s="3" t="str">
        <f t="shared" si="797"/>
        <v/>
      </c>
      <c r="N4841" s="48" t="s">
        <v>52</v>
      </c>
      <c r="O4841" s="57">
        <f t="shared" si="798"/>
        <v>1</v>
      </c>
      <c r="P4841" s="36"/>
      <c r="Q4841"/>
      <c r="R4841" s="37"/>
      <c r="S4841" s="185"/>
      <c r="T4841" s="62" t="str">
        <f>IF(N4841&lt;&gt;"Choose Race",VLOOKUP(Q4841,'Riders Names'!A$2:B$582,2,FALSE),"")</f>
        <v/>
      </c>
      <c r="U4841" s="45" t="str">
        <f>IF(P4841&gt;0,VLOOKUP(Q4841,'Riders Names'!A$2:B$582,1,FALSE),"")</f>
        <v/>
      </c>
      <c r="X4841" s="7" t="str">
        <f>IF('My Races'!$H$2="All",Q4841,CONCATENATE(Q4841,N4841))</f>
        <v>Choose Race</v>
      </c>
    </row>
    <row r="4842" spans="1:24" hidden="1" x14ac:dyDescent="0.2">
      <c r="A4842" s="73" t="str">
        <f t="shared" si="793"/>
        <v/>
      </c>
      <c r="B4842" s="3" t="str">
        <f t="shared" si="791"/>
        <v/>
      </c>
      <c r="E4842" s="14" t="str">
        <f t="shared" si="792"/>
        <v/>
      </c>
      <c r="F4842" s="3">
        <f t="shared" si="799"/>
        <v>8</v>
      </c>
      <c r="G4842" s="3" t="str">
        <f t="shared" si="794"/>
        <v/>
      </c>
      <c r="H4842" s="3">
        <f t="shared" si="800"/>
        <v>0</v>
      </c>
      <c r="I4842" s="3" t="str">
        <f t="shared" si="795"/>
        <v/>
      </c>
      <c r="K4842" s="3">
        <f t="shared" si="796"/>
        <v>61</v>
      </c>
      <c r="L4842" s="3" t="str">
        <f t="shared" si="797"/>
        <v/>
      </c>
      <c r="N4842" s="48" t="s">
        <v>52</v>
      </c>
      <c r="O4842" s="57">
        <f t="shared" si="798"/>
        <v>1</v>
      </c>
      <c r="P4842" s="36"/>
      <c r="Q4842"/>
      <c r="R4842" s="37"/>
      <c r="S4842" s="185"/>
      <c r="T4842" s="62" t="str">
        <f>IF(N4842&lt;&gt;"Choose Race",VLOOKUP(Q4842,'Riders Names'!A$2:B$582,2,FALSE),"")</f>
        <v/>
      </c>
      <c r="U4842" s="45" t="str">
        <f>IF(P4842&gt;0,VLOOKUP(Q4842,'Riders Names'!A$2:B$582,1,FALSE),"")</f>
        <v/>
      </c>
      <c r="X4842" s="7" t="str">
        <f>IF('My Races'!$H$2="All",Q4842,CONCATENATE(Q4842,N4842))</f>
        <v>Choose Race</v>
      </c>
    </row>
    <row r="4843" spans="1:24" hidden="1" x14ac:dyDescent="0.2">
      <c r="A4843" s="73" t="str">
        <f t="shared" si="793"/>
        <v/>
      </c>
      <c r="B4843" s="3" t="str">
        <f t="shared" si="791"/>
        <v/>
      </c>
      <c r="E4843" s="14" t="str">
        <f t="shared" si="792"/>
        <v/>
      </c>
      <c r="F4843" s="3">
        <f t="shared" si="799"/>
        <v>8</v>
      </c>
      <c r="G4843" s="3" t="str">
        <f t="shared" si="794"/>
        <v/>
      </c>
      <c r="H4843" s="3">
        <f t="shared" si="800"/>
        <v>0</v>
      </c>
      <c r="I4843" s="3" t="str">
        <f t="shared" si="795"/>
        <v/>
      </c>
      <c r="K4843" s="3">
        <f t="shared" si="796"/>
        <v>61</v>
      </c>
      <c r="L4843" s="3" t="str">
        <f t="shared" si="797"/>
        <v/>
      </c>
      <c r="N4843" s="48" t="s">
        <v>52</v>
      </c>
      <c r="O4843" s="57">
        <f t="shared" si="798"/>
        <v>1</v>
      </c>
      <c r="P4843" s="36"/>
      <c r="Q4843"/>
      <c r="R4843" s="37"/>
      <c r="S4843" s="185"/>
      <c r="T4843" s="62" t="str">
        <f>IF(N4843&lt;&gt;"Choose Race",VLOOKUP(Q4843,'Riders Names'!A$2:B$582,2,FALSE),"")</f>
        <v/>
      </c>
      <c r="U4843" s="45" t="str">
        <f>IF(P4843&gt;0,VLOOKUP(Q4843,'Riders Names'!A$2:B$582,1,FALSE),"")</f>
        <v/>
      </c>
      <c r="X4843" s="7" t="str">
        <f>IF('My Races'!$H$2="All",Q4843,CONCATENATE(Q4843,N4843))</f>
        <v>Choose Race</v>
      </c>
    </row>
    <row r="4844" spans="1:24" hidden="1" x14ac:dyDescent="0.2">
      <c r="A4844" s="73" t="str">
        <f t="shared" si="793"/>
        <v/>
      </c>
      <c r="B4844" s="3" t="str">
        <f t="shared" si="791"/>
        <v/>
      </c>
      <c r="E4844" s="14" t="str">
        <f t="shared" si="792"/>
        <v/>
      </c>
      <c r="F4844" s="3">
        <f t="shared" si="799"/>
        <v>8</v>
      </c>
      <c r="G4844" s="3" t="str">
        <f t="shared" si="794"/>
        <v/>
      </c>
      <c r="H4844" s="3">
        <f t="shared" si="800"/>
        <v>0</v>
      </c>
      <c r="I4844" s="3" t="str">
        <f t="shared" si="795"/>
        <v/>
      </c>
      <c r="K4844" s="3">
        <f t="shared" si="796"/>
        <v>61</v>
      </c>
      <c r="L4844" s="3" t="str">
        <f t="shared" si="797"/>
        <v/>
      </c>
      <c r="N4844" s="48" t="s">
        <v>52</v>
      </c>
      <c r="O4844" s="57">
        <f t="shared" si="798"/>
        <v>1</v>
      </c>
      <c r="P4844" s="36"/>
      <c r="Q4844"/>
      <c r="R4844" s="37"/>
      <c r="S4844" s="185"/>
      <c r="T4844" s="62" t="str">
        <f>IF(N4844&lt;&gt;"Choose Race",VLOOKUP(Q4844,'Riders Names'!A$2:B$582,2,FALSE),"")</f>
        <v/>
      </c>
      <c r="U4844" s="45" t="str">
        <f>IF(P4844&gt;0,VLOOKUP(Q4844,'Riders Names'!A$2:B$582,1,FALSE),"")</f>
        <v/>
      </c>
      <c r="X4844" s="7" t="str">
        <f>IF('My Races'!$H$2="All",Q4844,CONCATENATE(Q4844,N4844))</f>
        <v>Choose Race</v>
      </c>
    </row>
    <row r="4845" spans="1:24" hidden="1" x14ac:dyDescent="0.2">
      <c r="A4845" s="73" t="str">
        <f t="shared" si="793"/>
        <v/>
      </c>
      <c r="B4845" s="3" t="str">
        <f t="shared" si="791"/>
        <v/>
      </c>
      <c r="E4845" s="14" t="str">
        <f t="shared" si="792"/>
        <v/>
      </c>
      <c r="F4845" s="3">
        <f t="shared" si="799"/>
        <v>8</v>
      </c>
      <c r="G4845" s="3" t="str">
        <f t="shared" si="794"/>
        <v/>
      </c>
      <c r="H4845" s="3">
        <f t="shared" si="800"/>
        <v>0</v>
      </c>
      <c r="I4845" s="3" t="str">
        <f t="shared" si="795"/>
        <v/>
      </c>
      <c r="K4845" s="3">
        <f t="shared" si="796"/>
        <v>61</v>
      </c>
      <c r="L4845" s="3" t="str">
        <f t="shared" si="797"/>
        <v/>
      </c>
      <c r="N4845" s="48" t="s">
        <v>52</v>
      </c>
      <c r="O4845" s="57">
        <f t="shared" si="798"/>
        <v>1</v>
      </c>
      <c r="P4845" s="36"/>
      <c r="Q4845"/>
      <c r="R4845" s="37"/>
      <c r="S4845" s="185"/>
      <c r="T4845" s="62" t="str">
        <f>IF(N4845&lt;&gt;"Choose Race",VLOOKUP(Q4845,'Riders Names'!A$2:B$582,2,FALSE),"")</f>
        <v/>
      </c>
      <c r="U4845" s="45" t="str">
        <f>IF(P4845&gt;0,VLOOKUP(Q4845,'Riders Names'!A$2:B$582,1,FALSE),"")</f>
        <v/>
      </c>
      <c r="X4845" s="7" t="str">
        <f>IF('My Races'!$H$2="All",Q4845,CONCATENATE(Q4845,N4845))</f>
        <v>Choose Race</v>
      </c>
    </row>
    <row r="4846" spans="1:24" hidden="1" x14ac:dyDescent="0.2">
      <c r="A4846" s="73" t="str">
        <f t="shared" si="793"/>
        <v/>
      </c>
      <c r="B4846" s="3" t="str">
        <f t="shared" si="791"/>
        <v/>
      </c>
      <c r="E4846" s="14" t="str">
        <f t="shared" si="792"/>
        <v/>
      </c>
      <c r="F4846" s="3">
        <f t="shared" si="799"/>
        <v>8</v>
      </c>
      <c r="G4846" s="3" t="str">
        <f t="shared" si="794"/>
        <v/>
      </c>
      <c r="H4846" s="3">
        <f t="shared" si="800"/>
        <v>0</v>
      </c>
      <c r="I4846" s="3" t="str">
        <f t="shared" si="795"/>
        <v/>
      </c>
      <c r="K4846" s="3">
        <f t="shared" si="796"/>
        <v>61</v>
      </c>
      <c r="L4846" s="3" t="str">
        <f t="shared" si="797"/>
        <v/>
      </c>
      <c r="N4846" s="48" t="s">
        <v>52</v>
      </c>
      <c r="O4846" s="57">
        <f t="shared" si="798"/>
        <v>1</v>
      </c>
      <c r="P4846" s="36"/>
      <c r="Q4846"/>
      <c r="R4846" s="37"/>
      <c r="S4846" s="185"/>
      <c r="T4846" s="62" t="str">
        <f>IF(N4846&lt;&gt;"Choose Race",VLOOKUP(Q4846,'Riders Names'!A$2:B$582,2,FALSE),"")</f>
        <v/>
      </c>
      <c r="U4846" s="45" t="str">
        <f>IF(P4846&gt;0,VLOOKUP(Q4846,'Riders Names'!A$2:B$582,1,FALSE),"")</f>
        <v/>
      </c>
      <c r="X4846" s="7" t="str">
        <f>IF('My Races'!$H$2="All",Q4846,CONCATENATE(Q4846,N4846))</f>
        <v>Choose Race</v>
      </c>
    </row>
    <row r="4847" spans="1:24" hidden="1" x14ac:dyDescent="0.2">
      <c r="A4847" s="73" t="str">
        <f t="shared" si="793"/>
        <v/>
      </c>
      <c r="B4847" s="3" t="str">
        <f t="shared" si="791"/>
        <v/>
      </c>
      <c r="E4847" s="14" t="str">
        <f t="shared" si="792"/>
        <v/>
      </c>
      <c r="F4847" s="3">
        <f t="shared" si="799"/>
        <v>8</v>
      </c>
      <c r="G4847" s="3" t="str">
        <f t="shared" si="794"/>
        <v/>
      </c>
      <c r="H4847" s="3">
        <f t="shared" si="800"/>
        <v>0</v>
      </c>
      <c r="I4847" s="3" t="str">
        <f t="shared" si="795"/>
        <v/>
      </c>
      <c r="K4847" s="3">
        <f t="shared" si="796"/>
        <v>61</v>
      </c>
      <c r="L4847" s="3" t="str">
        <f t="shared" si="797"/>
        <v/>
      </c>
      <c r="N4847" s="48" t="s">
        <v>52</v>
      </c>
      <c r="O4847" s="57">
        <f t="shared" si="798"/>
        <v>1</v>
      </c>
      <c r="P4847" s="36"/>
      <c r="Q4847"/>
      <c r="R4847" s="37"/>
      <c r="S4847" s="185"/>
      <c r="T4847" s="62" t="str">
        <f>IF(N4847&lt;&gt;"Choose Race",VLOOKUP(Q4847,'Riders Names'!A$2:B$582,2,FALSE),"")</f>
        <v/>
      </c>
      <c r="U4847" s="45" t="str">
        <f>IF(P4847&gt;0,VLOOKUP(Q4847,'Riders Names'!A$2:B$582,1,FALSE),"")</f>
        <v/>
      </c>
      <c r="X4847" s="7" t="str">
        <f>IF('My Races'!$H$2="All",Q4847,CONCATENATE(Q4847,N4847))</f>
        <v>Choose Race</v>
      </c>
    </row>
    <row r="4848" spans="1:24" hidden="1" x14ac:dyDescent="0.2">
      <c r="A4848" s="73" t="str">
        <f t="shared" si="793"/>
        <v/>
      </c>
      <c r="B4848" s="3" t="str">
        <f t="shared" si="791"/>
        <v/>
      </c>
      <c r="E4848" s="14" t="str">
        <f t="shared" si="792"/>
        <v/>
      </c>
      <c r="F4848" s="3">
        <f t="shared" si="799"/>
        <v>8</v>
      </c>
      <c r="G4848" s="3" t="str">
        <f t="shared" si="794"/>
        <v/>
      </c>
      <c r="H4848" s="3">
        <f t="shared" si="800"/>
        <v>0</v>
      </c>
      <c r="I4848" s="3" t="str">
        <f t="shared" si="795"/>
        <v/>
      </c>
      <c r="K4848" s="3">
        <f t="shared" si="796"/>
        <v>61</v>
      </c>
      <c r="L4848" s="3" t="str">
        <f t="shared" si="797"/>
        <v/>
      </c>
      <c r="N4848" s="48" t="s">
        <v>52</v>
      </c>
      <c r="O4848" s="57">
        <f t="shared" si="798"/>
        <v>1</v>
      </c>
      <c r="P4848" s="36"/>
      <c r="Q4848"/>
      <c r="R4848" s="37"/>
      <c r="S4848" s="185"/>
      <c r="T4848" s="62" t="str">
        <f>IF(N4848&lt;&gt;"Choose Race",VLOOKUP(Q4848,'Riders Names'!A$2:B$582,2,FALSE),"")</f>
        <v/>
      </c>
      <c r="U4848" s="45" t="str">
        <f>IF(P4848&gt;0,VLOOKUP(Q4848,'Riders Names'!A$2:B$582,1,FALSE),"")</f>
        <v/>
      </c>
      <c r="X4848" s="7" t="str">
        <f>IF('My Races'!$H$2="All",Q4848,CONCATENATE(Q4848,N4848))</f>
        <v>Choose Race</v>
      </c>
    </row>
    <row r="4849" spans="1:24" hidden="1" x14ac:dyDescent="0.2">
      <c r="A4849" s="73" t="str">
        <f t="shared" si="793"/>
        <v/>
      </c>
      <c r="B4849" s="3" t="str">
        <f t="shared" si="791"/>
        <v/>
      </c>
      <c r="E4849" s="14" t="str">
        <f t="shared" si="792"/>
        <v/>
      </c>
      <c r="F4849" s="3">
        <f t="shared" si="799"/>
        <v>8</v>
      </c>
      <c r="G4849" s="3" t="str">
        <f t="shared" si="794"/>
        <v/>
      </c>
      <c r="H4849" s="3">
        <f t="shared" si="800"/>
        <v>0</v>
      </c>
      <c r="I4849" s="3" t="str">
        <f t="shared" si="795"/>
        <v/>
      </c>
      <c r="K4849" s="3">
        <f t="shared" si="796"/>
        <v>61</v>
      </c>
      <c r="L4849" s="3" t="str">
        <f t="shared" si="797"/>
        <v/>
      </c>
      <c r="N4849" s="48" t="s">
        <v>52</v>
      </c>
      <c r="O4849" s="57">
        <f t="shared" si="798"/>
        <v>1</v>
      </c>
      <c r="P4849" s="36"/>
      <c r="Q4849"/>
      <c r="R4849" s="37"/>
      <c r="S4849" s="185"/>
      <c r="T4849" s="62" t="str">
        <f>IF(N4849&lt;&gt;"Choose Race",VLOOKUP(Q4849,'Riders Names'!A$2:B$582,2,FALSE),"")</f>
        <v/>
      </c>
      <c r="U4849" s="45" t="str">
        <f>IF(P4849&gt;0,VLOOKUP(Q4849,'Riders Names'!A$2:B$582,1,FALSE),"")</f>
        <v/>
      </c>
      <c r="X4849" s="7" t="str">
        <f>IF('My Races'!$H$2="All",Q4849,CONCATENATE(Q4849,N4849))</f>
        <v>Choose Race</v>
      </c>
    </row>
    <row r="4850" spans="1:24" hidden="1" x14ac:dyDescent="0.2">
      <c r="A4850" s="73" t="str">
        <f t="shared" si="793"/>
        <v/>
      </c>
      <c r="B4850" s="3" t="str">
        <f t="shared" si="791"/>
        <v/>
      </c>
      <c r="E4850" s="14" t="str">
        <f t="shared" si="792"/>
        <v/>
      </c>
      <c r="F4850" s="3">
        <f t="shared" si="799"/>
        <v>8</v>
      </c>
      <c r="G4850" s="3" t="str">
        <f t="shared" si="794"/>
        <v/>
      </c>
      <c r="H4850" s="3">
        <f t="shared" si="800"/>
        <v>0</v>
      </c>
      <c r="I4850" s="3" t="str">
        <f t="shared" si="795"/>
        <v/>
      </c>
      <c r="K4850" s="3">
        <f t="shared" si="796"/>
        <v>61</v>
      </c>
      <c r="L4850" s="3" t="str">
        <f t="shared" si="797"/>
        <v/>
      </c>
      <c r="N4850" s="48" t="s">
        <v>52</v>
      </c>
      <c r="O4850" s="57">
        <f t="shared" si="798"/>
        <v>1</v>
      </c>
      <c r="P4850" s="36"/>
      <c r="Q4850"/>
      <c r="R4850" s="37"/>
      <c r="S4850" s="185"/>
      <c r="T4850" s="62" t="str">
        <f>IF(N4850&lt;&gt;"Choose Race",VLOOKUP(Q4850,'Riders Names'!A$2:B$582,2,FALSE),"")</f>
        <v/>
      </c>
      <c r="U4850" s="45" t="str">
        <f>IF(P4850&gt;0,VLOOKUP(Q4850,'Riders Names'!A$2:B$582,1,FALSE),"")</f>
        <v/>
      </c>
      <c r="X4850" s="7" t="str">
        <f>IF('My Races'!$H$2="All",Q4850,CONCATENATE(Q4850,N4850))</f>
        <v>Choose Race</v>
      </c>
    </row>
    <row r="4851" spans="1:24" hidden="1" x14ac:dyDescent="0.2">
      <c r="A4851" s="73" t="str">
        <f t="shared" si="793"/>
        <v/>
      </c>
      <c r="B4851" s="3" t="str">
        <f t="shared" si="791"/>
        <v/>
      </c>
      <c r="E4851" s="14" t="str">
        <f t="shared" si="792"/>
        <v/>
      </c>
      <c r="F4851" s="3">
        <f t="shared" si="799"/>
        <v>8</v>
      </c>
      <c r="G4851" s="3" t="str">
        <f t="shared" si="794"/>
        <v/>
      </c>
      <c r="H4851" s="3">
        <f t="shared" si="800"/>
        <v>0</v>
      </c>
      <c r="I4851" s="3" t="str">
        <f t="shared" si="795"/>
        <v/>
      </c>
      <c r="K4851" s="3">
        <f t="shared" si="796"/>
        <v>61</v>
      </c>
      <c r="L4851" s="3" t="str">
        <f t="shared" si="797"/>
        <v/>
      </c>
      <c r="N4851" s="48" t="s">
        <v>52</v>
      </c>
      <c r="O4851" s="57">
        <f t="shared" si="798"/>
        <v>1</v>
      </c>
      <c r="P4851" s="36"/>
      <c r="Q4851"/>
      <c r="R4851" s="37"/>
      <c r="S4851" s="185"/>
      <c r="T4851" s="62" t="str">
        <f>IF(N4851&lt;&gt;"Choose Race",VLOOKUP(Q4851,'Riders Names'!A$2:B$582,2,FALSE),"")</f>
        <v/>
      </c>
      <c r="U4851" s="45" t="str">
        <f>IF(P4851&gt;0,VLOOKUP(Q4851,'Riders Names'!A$2:B$582,1,FALSE),"")</f>
        <v/>
      </c>
      <c r="X4851" s="7" t="str">
        <f>IF('My Races'!$H$2="All",Q4851,CONCATENATE(Q4851,N4851))</f>
        <v>Choose Race</v>
      </c>
    </row>
    <row r="4852" spans="1:24" hidden="1" x14ac:dyDescent="0.2">
      <c r="A4852" s="73" t="str">
        <f t="shared" si="793"/>
        <v/>
      </c>
      <c r="B4852" s="3" t="str">
        <f t="shared" si="791"/>
        <v/>
      </c>
      <c r="E4852" s="14" t="str">
        <f t="shared" si="792"/>
        <v/>
      </c>
      <c r="F4852" s="3">
        <f t="shared" si="799"/>
        <v>8</v>
      </c>
      <c r="G4852" s="3" t="str">
        <f t="shared" si="794"/>
        <v/>
      </c>
      <c r="H4852" s="3">
        <f t="shared" si="800"/>
        <v>0</v>
      </c>
      <c r="I4852" s="3" t="str">
        <f t="shared" si="795"/>
        <v/>
      </c>
      <c r="K4852" s="3">
        <f t="shared" si="796"/>
        <v>61</v>
      </c>
      <c r="L4852" s="3" t="str">
        <f t="shared" si="797"/>
        <v/>
      </c>
      <c r="N4852" s="48" t="s">
        <v>52</v>
      </c>
      <c r="O4852" s="57">
        <f t="shared" si="798"/>
        <v>1</v>
      </c>
      <c r="P4852" s="36"/>
      <c r="Q4852"/>
      <c r="R4852" s="37"/>
      <c r="S4852" s="185"/>
      <c r="T4852" s="62" t="str">
        <f>IF(N4852&lt;&gt;"Choose Race",VLOOKUP(Q4852,'Riders Names'!A$2:B$582,2,FALSE),"")</f>
        <v/>
      </c>
      <c r="U4852" s="45" t="str">
        <f>IF(P4852&gt;0,VLOOKUP(Q4852,'Riders Names'!A$2:B$582,1,FALSE),"")</f>
        <v/>
      </c>
      <c r="X4852" s="7" t="str">
        <f>IF('My Races'!$H$2="All",Q4852,CONCATENATE(Q4852,N4852))</f>
        <v>Choose Race</v>
      </c>
    </row>
    <row r="4853" spans="1:24" hidden="1" x14ac:dyDescent="0.2">
      <c r="A4853" s="73" t="str">
        <f t="shared" si="793"/>
        <v/>
      </c>
      <c r="B4853" s="3" t="str">
        <f t="shared" si="791"/>
        <v/>
      </c>
      <c r="E4853" s="14" t="str">
        <f t="shared" si="792"/>
        <v/>
      </c>
      <c r="F4853" s="3">
        <f t="shared" si="799"/>
        <v>8</v>
      </c>
      <c r="G4853" s="3" t="str">
        <f t="shared" si="794"/>
        <v/>
      </c>
      <c r="H4853" s="3">
        <f t="shared" si="800"/>
        <v>0</v>
      </c>
      <c r="I4853" s="3" t="str">
        <f t="shared" si="795"/>
        <v/>
      </c>
      <c r="K4853" s="3">
        <f t="shared" si="796"/>
        <v>61</v>
      </c>
      <c r="L4853" s="3" t="str">
        <f t="shared" si="797"/>
        <v/>
      </c>
      <c r="N4853" s="48" t="s">
        <v>52</v>
      </c>
      <c r="O4853" s="57">
        <f t="shared" si="798"/>
        <v>1</v>
      </c>
      <c r="P4853" s="36"/>
      <c r="Q4853"/>
      <c r="R4853" s="37"/>
      <c r="S4853" s="185"/>
      <c r="T4853" s="62" t="str">
        <f>IF(N4853&lt;&gt;"Choose Race",VLOOKUP(Q4853,'Riders Names'!A$2:B$582,2,FALSE),"")</f>
        <v/>
      </c>
      <c r="U4853" s="45" t="str">
        <f>IF(P4853&gt;0,VLOOKUP(Q4853,'Riders Names'!A$2:B$582,1,FALSE),"")</f>
        <v/>
      </c>
      <c r="X4853" s="7" t="str">
        <f>IF('My Races'!$H$2="All",Q4853,CONCATENATE(Q4853,N4853))</f>
        <v>Choose Race</v>
      </c>
    </row>
    <row r="4854" spans="1:24" hidden="1" x14ac:dyDescent="0.2">
      <c r="A4854" s="73" t="str">
        <f t="shared" si="793"/>
        <v/>
      </c>
      <c r="B4854" s="3" t="str">
        <f t="shared" si="791"/>
        <v/>
      </c>
      <c r="E4854" s="14" t="str">
        <f t="shared" si="792"/>
        <v/>
      </c>
      <c r="F4854" s="3">
        <f t="shared" si="799"/>
        <v>8</v>
      </c>
      <c r="G4854" s="3" t="str">
        <f t="shared" si="794"/>
        <v/>
      </c>
      <c r="H4854" s="3">
        <f t="shared" si="800"/>
        <v>0</v>
      </c>
      <c r="I4854" s="3" t="str">
        <f t="shared" si="795"/>
        <v/>
      </c>
      <c r="K4854" s="3">
        <f t="shared" si="796"/>
        <v>61</v>
      </c>
      <c r="L4854" s="3" t="str">
        <f t="shared" si="797"/>
        <v/>
      </c>
      <c r="N4854" s="48" t="s">
        <v>52</v>
      </c>
      <c r="O4854" s="57">
        <f t="shared" si="798"/>
        <v>1</v>
      </c>
      <c r="P4854" s="36"/>
      <c r="Q4854"/>
      <c r="R4854" s="37"/>
      <c r="S4854" s="185"/>
      <c r="T4854" s="62" t="str">
        <f>IF(N4854&lt;&gt;"Choose Race",VLOOKUP(Q4854,'Riders Names'!A$2:B$582,2,FALSE),"")</f>
        <v/>
      </c>
      <c r="U4854" s="45" t="str">
        <f>IF(P4854&gt;0,VLOOKUP(Q4854,'Riders Names'!A$2:B$582,1,FALSE),"")</f>
        <v/>
      </c>
      <c r="X4854" s="7" t="str">
        <f>IF('My Races'!$H$2="All",Q4854,CONCATENATE(Q4854,N4854))</f>
        <v>Choose Race</v>
      </c>
    </row>
    <row r="4855" spans="1:24" hidden="1" x14ac:dyDescent="0.2">
      <c r="A4855" s="73" t="str">
        <f t="shared" si="793"/>
        <v/>
      </c>
      <c r="B4855" s="3" t="str">
        <f t="shared" si="791"/>
        <v/>
      </c>
      <c r="E4855" s="14" t="str">
        <f t="shared" si="792"/>
        <v/>
      </c>
      <c r="F4855" s="3">
        <f t="shared" si="799"/>
        <v>8</v>
      </c>
      <c r="G4855" s="3" t="str">
        <f t="shared" si="794"/>
        <v/>
      </c>
      <c r="H4855" s="3">
        <f t="shared" si="800"/>
        <v>0</v>
      </c>
      <c r="I4855" s="3" t="str">
        <f t="shared" si="795"/>
        <v/>
      </c>
      <c r="K4855" s="3">
        <f t="shared" si="796"/>
        <v>61</v>
      </c>
      <c r="L4855" s="3" t="str">
        <f t="shared" si="797"/>
        <v/>
      </c>
      <c r="N4855" s="48" t="s">
        <v>52</v>
      </c>
      <c r="O4855" s="57">
        <f t="shared" si="798"/>
        <v>1</v>
      </c>
      <c r="P4855" s="36"/>
      <c r="Q4855"/>
      <c r="R4855" s="37"/>
      <c r="S4855" s="185"/>
      <c r="T4855" s="62" t="str">
        <f>IF(N4855&lt;&gt;"Choose Race",VLOOKUP(Q4855,'Riders Names'!A$2:B$582,2,FALSE),"")</f>
        <v/>
      </c>
      <c r="U4855" s="45" t="str">
        <f>IF(P4855&gt;0,VLOOKUP(Q4855,'Riders Names'!A$2:B$582,1,FALSE),"")</f>
        <v/>
      </c>
      <c r="X4855" s="7" t="str">
        <f>IF('My Races'!$H$2="All",Q4855,CONCATENATE(Q4855,N4855))</f>
        <v>Choose Race</v>
      </c>
    </row>
    <row r="4856" spans="1:24" hidden="1" x14ac:dyDescent="0.2">
      <c r="A4856" s="73" t="str">
        <f t="shared" si="793"/>
        <v/>
      </c>
      <c r="B4856" s="3" t="str">
        <f t="shared" si="791"/>
        <v/>
      </c>
      <c r="E4856" s="14" t="str">
        <f t="shared" si="792"/>
        <v/>
      </c>
      <c r="F4856" s="3">
        <f t="shared" si="799"/>
        <v>8</v>
      </c>
      <c r="G4856" s="3" t="str">
        <f t="shared" si="794"/>
        <v/>
      </c>
      <c r="H4856" s="3">
        <f t="shared" si="800"/>
        <v>0</v>
      </c>
      <c r="I4856" s="3" t="str">
        <f t="shared" si="795"/>
        <v/>
      </c>
      <c r="K4856" s="3">
        <f t="shared" si="796"/>
        <v>61</v>
      </c>
      <c r="L4856" s="3" t="str">
        <f t="shared" si="797"/>
        <v/>
      </c>
      <c r="N4856" s="48" t="s">
        <v>52</v>
      </c>
      <c r="O4856" s="57">
        <f t="shared" si="798"/>
        <v>1</v>
      </c>
      <c r="P4856" s="36"/>
      <c r="Q4856"/>
      <c r="R4856" s="37"/>
      <c r="S4856" s="185"/>
      <c r="T4856" s="62" t="str">
        <f>IF(N4856&lt;&gt;"Choose Race",VLOOKUP(Q4856,'Riders Names'!A$2:B$582,2,FALSE),"")</f>
        <v/>
      </c>
      <c r="U4856" s="45" t="str">
        <f>IF(P4856&gt;0,VLOOKUP(Q4856,'Riders Names'!A$2:B$582,1,FALSE),"")</f>
        <v/>
      </c>
      <c r="X4856" s="7" t="str">
        <f>IF('My Races'!$H$2="All",Q4856,CONCATENATE(Q4856,N4856))</f>
        <v>Choose Race</v>
      </c>
    </row>
    <row r="4857" spans="1:24" hidden="1" x14ac:dyDescent="0.2">
      <c r="A4857" s="73" t="str">
        <f t="shared" si="793"/>
        <v/>
      </c>
      <c r="B4857" s="3" t="str">
        <f t="shared" si="791"/>
        <v/>
      </c>
      <c r="E4857" s="14" t="str">
        <f t="shared" si="792"/>
        <v/>
      </c>
      <c r="F4857" s="3">
        <f t="shared" si="799"/>
        <v>8</v>
      </c>
      <c r="G4857" s="3" t="str">
        <f t="shared" si="794"/>
        <v/>
      </c>
      <c r="H4857" s="3">
        <f t="shared" si="800"/>
        <v>0</v>
      </c>
      <c r="I4857" s="3" t="str">
        <f t="shared" si="795"/>
        <v/>
      </c>
      <c r="K4857" s="3">
        <f t="shared" si="796"/>
        <v>61</v>
      </c>
      <c r="L4857" s="3" t="str">
        <f t="shared" si="797"/>
        <v/>
      </c>
      <c r="N4857" s="48" t="s">
        <v>52</v>
      </c>
      <c r="O4857" s="57">
        <f t="shared" si="798"/>
        <v>1</v>
      </c>
      <c r="P4857" s="36"/>
      <c r="Q4857"/>
      <c r="R4857" s="37"/>
      <c r="S4857" s="185"/>
      <c r="T4857" s="62" t="str">
        <f>IF(N4857&lt;&gt;"Choose Race",VLOOKUP(Q4857,'Riders Names'!A$2:B$582,2,FALSE),"")</f>
        <v/>
      </c>
      <c r="U4857" s="45" t="str">
        <f>IF(P4857&gt;0,VLOOKUP(Q4857,'Riders Names'!A$2:B$582,1,FALSE),"")</f>
        <v/>
      </c>
      <c r="X4857" s="7" t="str">
        <f>IF('My Races'!$H$2="All",Q4857,CONCATENATE(Q4857,N4857))</f>
        <v>Choose Race</v>
      </c>
    </row>
    <row r="4858" spans="1:24" hidden="1" x14ac:dyDescent="0.2">
      <c r="A4858" s="73" t="str">
        <f t="shared" si="793"/>
        <v/>
      </c>
      <c r="B4858" s="3" t="str">
        <f t="shared" si="791"/>
        <v/>
      </c>
      <c r="E4858" s="14" t="str">
        <f t="shared" si="792"/>
        <v/>
      </c>
      <c r="F4858" s="3">
        <f t="shared" si="799"/>
        <v>8</v>
      </c>
      <c r="G4858" s="3" t="str">
        <f t="shared" si="794"/>
        <v/>
      </c>
      <c r="H4858" s="3">
        <f t="shared" si="800"/>
        <v>0</v>
      </c>
      <c r="I4858" s="3" t="str">
        <f t="shared" si="795"/>
        <v/>
      </c>
      <c r="K4858" s="3">
        <f t="shared" si="796"/>
        <v>61</v>
      </c>
      <c r="L4858" s="3" t="str">
        <f t="shared" si="797"/>
        <v/>
      </c>
      <c r="N4858" s="48" t="s">
        <v>52</v>
      </c>
      <c r="O4858" s="57">
        <f t="shared" si="798"/>
        <v>1</v>
      </c>
      <c r="P4858" s="36"/>
      <c r="Q4858"/>
      <c r="R4858" s="37"/>
      <c r="S4858" s="185"/>
      <c r="T4858" s="62" t="str">
        <f>IF(N4858&lt;&gt;"Choose Race",VLOOKUP(Q4858,'Riders Names'!A$2:B$582,2,FALSE),"")</f>
        <v/>
      </c>
      <c r="U4858" s="45" t="str">
        <f>IF(P4858&gt;0,VLOOKUP(Q4858,'Riders Names'!A$2:B$582,1,FALSE),"")</f>
        <v/>
      </c>
      <c r="X4858" s="7" t="str">
        <f>IF('My Races'!$H$2="All",Q4858,CONCATENATE(Q4858,N4858))</f>
        <v>Choose Race</v>
      </c>
    </row>
    <row r="4859" spans="1:24" hidden="1" x14ac:dyDescent="0.2">
      <c r="A4859" s="73" t="str">
        <f t="shared" si="793"/>
        <v/>
      </c>
      <c r="B4859" s="3" t="str">
        <f t="shared" si="791"/>
        <v/>
      </c>
      <c r="E4859" s="14" t="str">
        <f t="shared" si="792"/>
        <v/>
      </c>
      <c r="F4859" s="3">
        <f t="shared" si="799"/>
        <v>8</v>
      </c>
      <c r="G4859" s="3" t="str">
        <f t="shared" si="794"/>
        <v/>
      </c>
      <c r="H4859" s="3">
        <f t="shared" si="800"/>
        <v>0</v>
      </c>
      <c r="I4859" s="3" t="str">
        <f t="shared" si="795"/>
        <v/>
      </c>
      <c r="K4859" s="3">
        <f t="shared" si="796"/>
        <v>61</v>
      </c>
      <c r="L4859" s="3" t="str">
        <f t="shared" si="797"/>
        <v/>
      </c>
      <c r="N4859" s="48" t="s">
        <v>52</v>
      </c>
      <c r="O4859" s="57">
        <f t="shared" si="798"/>
        <v>1</v>
      </c>
      <c r="P4859" s="36"/>
      <c r="Q4859"/>
      <c r="R4859" s="37"/>
      <c r="S4859" s="185"/>
      <c r="T4859" s="62" t="str">
        <f>IF(N4859&lt;&gt;"Choose Race",VLOOKUP(Q4859,'Riders Names'!A$2:B$582,2,FALSE),"")</f>
        <v/>
      </c>
      <c r="U4859" s="45" t="str">
        <f>IF(P4859&gt;0,VLOOKUP(Q4859,'Riders Names'!A$2:B$582,1,FALSE),"")</f>
        <v/>
      </c>
      <c r="X4859" s="7" t="str">
        <f>IF('My Races'!$H$2="All",Q4859,CONCATENATE(Q4859,N4859))</f>
        <v>Choose Race</v>
      </c>
    </row>
    <row r="4860" spans="1:24" hidden="1" x14ac:dyDescent="0.2">
      <c r="A4860" s="73" t="str">
        <f t="shared" si="793"/>
        <v/>
      </c>
      <c r="B4860" s="3" t="str">
        <f t="shared" si="791"/>
        <v/>
      </c>
      <c r="E4860" s="14" t="str">
        <f t="shared" si="792"/>
        <v/>
      </c>
      <c r="F4860" s="3">
        <f t="shared" si="799"/>
        <v>8</v>
      </c>
      <c r="G4860" s="3" t="str">
        <f t="shared" si="794"/>
        <v/>
      </c>
      <c r="H4860" s="3">
        <f t="shared" si="800"/>
        <v>0</v>
      </c>
      <c r="I4860" s="3" t="str">
        <f t="shared" si="795"/>
        <v/>
      </c>
      <c r="K4860" s="3">
        <f t="shared" si="796"/>
        <v>61</v>
      </c>
      <c r="L4860" s="3" t="str">
        <f t="shared" si="797"/>
        <v/>
      </c>
      <c r="N4860" s="48" t="s">
        <v>52</v>
      </c>
      <c r="O4860" s="57">
        <f t="shared" si="798"/>
        <v>1</v>
      </c>
      <c r="P4860" s="36"/>
      <c r="Q4860"/>
      <c r="R4860" s="37"/>
      <c r="S4860" s="185"/>
      <c r="T4860" s="62" t="str">
        <f>IF(N4860&lt;&gt;"Choose Race",VLOOKUP(Q4860,'Riders Names'!A$2:B$582,2,FALSE),"")</f>
        <v/>
      </c>
      <c r="U4860" s="45" t="str">
        <f>IF(P4860&gt;0,VLOOKUP(Q4860,'Riders Names'!A$2:B$582,1,FALSE),"")</f>
        <v/>
      </c>
      <c r="X4860" s="7" t="str">
        <f>IF('My Races'!$H$2="All",Q4860,CONCATENATE(Q4860,N4860))</f>
        <v>Choose Race</v>
      </c>
    </row>
    <row r="4861" spans="1:24" hidden="1" x14ac:dyDescent="0.2">
      <c r="A4861" s="73" t="str">
        <f t="shared" si="793"/>
        <v/>
      </c>
      <c r="B4861" s="3" t="str">
        <f t="shared" si="791"/>
        <v/>
      </c>
      <c r="E4861" s="14" t="str">
        <f t="shared" si="792"/>
        <v/>
      </c>
      <c r="F4861" s="3">
        <f t="shared" si="799"/>
        <v>8</v>
      </c>
      <c r="G4861" s="3" t="str">
        <f t="shared" si="794"/>
        <v/>
      </c>
      <c r="H4861" s="3">
        <f t="shared" si="800"/>
        <v>0</v>
      </c>
      <c r="I4861" s="3" t="str">
        <f t="shared" si="795"/>
        <v/>
      </c>
      <c r="K4861" s="3">
        <f t="shared" si="796"/>
        <v>61</v>
      </c>
      <c r="L4861" s="3" t="str">
        <f t="shared" si="797"/>
        <v/>
      </c>
      <c r="N4861" s="48" t="s">
        <v>52</v>
      </c>
      <c r="O4861" s="57">
        <f t="shared" si="798"/>
        <v>1</v>
      </c>
      <c r="P4861" s="36"/>
      <c r="Q4861"/>
      <c r="R4861" s="37"/>
      <c r="S4861" s="185"/>
      <c r="T4861" s="62" t="str">
        <f>IF(N4861&lt;&gt;"Choose Race",VLOOKUP(Q4861,'Riders Names'!A$2:B$582,2,FALSE),"")</f>
        <v/>
      </c>
      <c r="U4861" s="45" t="str">
        <f>IF(P4861&gt;0,VLOOKUP(Q4861,'Riders Names'!A$2:B$582,1,FALSE),"")</f>
        <v/>
      </c>
      <c r="X4861" s="7" t="str">
        <f>IF('My Races'!$H$2="All",Q4861,CONCATENATE(Q4861,N4861))</f>
        <v>Choose Race</v>
      </c>
    </row>
    <row r="4862" spans="1:24" hidden="1" x14ac:dyDescent="0.2">
      <c r="A4862" s="73" t="str">
        <f t="shared" si="793"/>
        <v/>
      </c>
      <c r="B4862" s="3" t="str">
        <f t="shared" si="791"/>
        <v/>
      </c>
      <c r="E4862" s="14" t="str">
        <f t="shared" si="792"/>
        <v/>
      </c>
      <c r="F4862" s="3">
        <f t="shared" si="799"/>
        <v>8</v>
      </c>
      <c r="G4862" s="3" t="str">
        <f t="shared" si="794"/>
        <v/>
      </c>
      <c r="H4862" s="3">
        <f t="shared" si="800"/>
        <v>0</v>
      </c>
      <c r="I4862" s="3" t="str">
        <f t="shared" si="795"/>
        <v/>
      </c>
      <c r="K4862" s="3">
        <f t="shared" si="796"/>
        <v>61</v>
      </c>
      <c r="L4862" s="3" t="str">
        <f t="shared" si="797"/>
        <v/>
      </c>
      <c r="N4862" s="48" t="s">
        <v>52</v>
      </c>
      <c r="O4862" s="57">
        <f t="shared" si="798"/>
        <v>1</v>
      </c>
      <c r="P4862" s="36"/>
      <c r="Q4862"/>
      <c r="R4862" s="37"/>
      <c r="S4862" s="185"/>
      <c r="T4862" s="62" t="str">
        <f>IF(N4862&lt;&gt;"Choose Race",VLOOKUP(Q4862,'Riders Names'!A$2:B$582,2,FALSE),"")</f>
        <v/>
      </c>
      <c r="U4862" s="45" t="str">
        <f>IF(P4862&gt;0,VLOOKUP(Q4862,'Riders Names'!A$2:B$582,1,FALSE),"")</f>
        <v/>
      </c>
      <c r="X4862" s="7" t="str">
        <f>IF('My Races'!$H$2="All",Q4862,CONCATENATE(Q4862,N4862))</f>
        <v>Choose Race</v>
      </c>
    </row>
    <row r="4863" spans="1:24" hidden="1" x14ac:dyDescent="0.2">
      <c r="A4863" s="73" t="str">
        <f t="shared" si="793"/>
        <v/>
      </c>
      <c r="B4863" s="3" t="str">
        <f t="shared" si="791"/>
        <v/>
      </c>
      <c r="E4863" s="14" t="str">
        <f t="shared" si="792"/>
        <v/>
      </c>
      <c r="F4863" s="3">
        <f t="shared" si="799"/>
        <v>8</v>
      </c>
      <c r="G4863" s="3" t="str">
        <f t="shared" si="794"/>
        <v/>
      </c>
      <c r="H4863" s="3">
        <f t="shared" si="800"/>
        <v>0</v>
      </c>
      <c r="I4863" s="3" t="str">
        <f t="shared" si="795"/>
        <v/>
      </c>
      <c r="K4863" s="3">
        <f t="shared" si="796"/>
        <v>61</v>
      </c>
      <c r="L4863" s="3" t="str">
        <f t="shared" si="797"/>
        <v/>
      </c>
      <c r="N4863" s="48" t="s">
        <v>52</v>
      </c>
      <c r="O4863" s="57">
        <f t="shared" si="798"/>
        <v>1</v>
      </c>
      <c r="P4863" s="36"/>
      <c r="Q4863"/>
      <c r="R4863" s="37"/>
      <c r="S4863" s="185"/>
      <c r="T4863" s="62" t="str">
        <f>IF(N4863&lt;&gt;"Choose Race",VLOOKUP(Q4863,'Riders Names'!A$2:B$582,2,FALSE),"")</f>
        <v/>
      </c>
      <c r="U4863" s="45" t="str">
        <f>IF(P4863&gt;0,VLOOKUP(Q4863,'Riders Names'!A$2:B$582,1,FALSE),"")</f>
        <v/>
      </c>
      <c r="X4863" s="7" t="str">
        <f>IF('My Races'!$H$2="All",Q4863,CONCATENATE(Q4863,N4863))</f>
        <v>Choose Race</v>
      </c>
    </row>
    <row r="4864" spans="1:24" hidden="1" x14ac:dyDescent="0.2">
      <c r="A4864" s="73" t="str">
        <f t="shared" si="793"/>
        <v/>
      </c>
      <c r="B4864" s="3" t="str">
        <f t="shared" si="791"/>
        <v/>
      </c>
      <c r="E4864" s="14" t="str">
        <f t="shared" si="792"/>
        <v/>
      </c>
      <c r="F4864" s="3">
        <f t="shared" si="799"/>
        <v>8</v>
      </c>
      <c r="G4864" s="3" t="str">
        <f t="shared" si="794"/>
        <v/>
      </c>
      <c r="H4864" s="3">
        <f t="shared" si="800"/>
        <v>0</v>
      </c>
      <c r="I4864" s="3" t="str">
        <f t="shared" si="795"/>
        <v/>
      </c>
      <c r="K4864" s="3">
        <f t="shared" si="796"/>
        <v>61</v>
      </c>
      <c r="L4864" s="3" t="str">
        <f t="shared" si="797"/>
        <v/>
      </c>
      <c r="N4864" s="48" t="s">
        <v>52</v>
      </c>
      <c r="O4864" s="57">
        <f t="shared" si="798"/>
        <v>1</v>
      </c>
      <c r="P4864" s="36"/>
      <c r="Q4864"/>
      <c r="R4864" s="37"/>
      <c r="S4864" s="185"/>
      <c r="T4864" s="62" t="str">
        <f>IF(N4864&lt;&gt;"Choose Race",VLOOKUP(Q4864,'Riders Names'!A$2:B$582,2,FALSE),"")</f>
        <v/>
      </c>
      <c r="U4864" s="45" t="str">
        <f>IF(P4864&gt;0,VLOOKUP(Q4864,'Riders Names'!A$2:B$582,1,FALSE),"")</f>
        <v/>
      </c>
      <c r="X4864" s="7" t="str">
        <f>IF('My Races'!$H$2="All",Q4864,CONCATENATE(Q4864,N4864))</f>
        <v>Choose Race</v>
      </c>
    </row>
    <row r="4865" spans="1:24" hidden="1" x14ac:dyDescent="0.2">
      <c r="A4865" s="73" t="str">
        <f t="shared" si="793"/>
        <v/>
      </c>
      <c r="B4865" s="3" t="str">
        <f t="shared" si="791"/>
        <v/>
      </c>
      <c r="E4865" s="14" t="str">
        <f t="shared" si="792"/>
        <v/>
      </c>
      <c r="F4865" s="3">
        <f t="shared" si="799"/>
        <v>8</v>
      </c>
      <c r="G4865" s="3" t="str">
        <f t="shared" si="794"/>
        <v/>
      </c>
      <c r="H4865" s="3">
        <f t="shared" si="800"/>
        <v>0</v>
      </c>
      <c r="I4865" s="3" t="str">
        <f t="shared" si="795"/>
        <v/>
      </c>
      <c r="K4865" s="3">
        <f t="shared" si="796"/>
        <v>61</v>
      </c>
      <c r="L4865" s="3" t="str">
        <f t="shared" si="797"/>
        <v/>
      </c>
      <c r="N4865" s="48" t="s">
        <v>52</v>
      </c>
      <c r="O4865" s="57">
        <f t="shared" si="798"/>
        <v>1</v>
      </c>
      <c r="P4865" s="36"/>
      <c r="Q4865"/>
      <c r="R4865" s="37"/>
      <c r="S4865" s="185"/>
      <c r="T4865" s="62" t="str">
        <f>IF(N4865&lt;&gt;"Choose Race",VLOOKUP(Q4865,'Riders Names'!A$2:B$582,2,FALSE),"")</f>
        <v/>
      </c>
      <c r="U4865" s="45" t="str">
        <f>IF(P4865&gt;0,VLOOKUP(Q4865,'Riders Names'!A$2:B$582,1,FALSE),"")</f>
        <v/>
      </c>
      <c r="X4865" s="7" t="str">
        <f>IF('My Races'!$H$2="All",Q4865,CONCATENATE(Q4865,N4865))</f>
        <v>Choose Race</v>
      </c>
    </row>
    <row r="4866" spans="1:24" hidden="1" x14ac:dyDescent="0.2">
      <c r="A4866" s="73" t="str">
        <f t="shared" si="793"/>
        <v/>
      </c>
      <c r="B4866" s="3" t="str">
        <f t="shared" si="791"/>
        <v/>
      </c>
      <c r="E4866" s="14" t="str">
        <f t="shared" si="792"/>
        <v/>
      </c>
      <c r="F4866" s="3">
        <f t="shared" si="799"/>
        <v>8</v>
      </c>
      <c r="G4866" s="3" t="str">
        <f t="shared" si="794"/>
        <v/>
      </c>
      <c r="H4866" s="3">
        <f t="shared" si="800"/>
        <v>0</v>
      </c>
      <c r="I4866" s="3" t="str">
        <f t="shared" si="795"/>
        <v/>
      </c>
      <c r="K4866" s="3">
        <f t="shared" si="796"/>
        <v>61</v>
      </c>
      <c r="L4866" s="3" t="str">
        <f t="shared" si="797"/>
        <v/>
      </c>
      <c r="N4866" s="48" t="s">
        <v>52</v>
      </c>
      <c r="O4866" s="57">
        <f t="shared" si="798"/>
        <v>1</v>
      </c>
      <c r="P4866" s="36"/>
      <c r="Q4866"/>
      <c r="R4866" s="37"/>
      <c r="S4866" s="185"/>
      <c r="T4866" s="62" t="str">
        <f>IF(N4866&lt;&gt;"Choose Race",VLOOKUP(Q4866,'Riders Names'!A$2:B$582,2,FALSE),"")</f>
        <v/>
      </c>
      <c r="U4866" s="45" t="str">
        <f>IF(P4866&gt;0,VLOOKUP(Q4866,'Riders Names'!A$2:B$582,1,FALSE),"")</f>
        <v/>
      </c>
      <c r="X4866" s="7" t="str">
        <f>IF('My Races'!$H$2="All",Q4866,CONCATENATE(Q4866,N4866))</f>
        <v>Choose Race</v>
      </c>
    </row>
    <row r="4867" spans="1:24" hidden="1" x14ac:dyDescent="0.2">
      <c r="A4867" s="73" t="str">
        <f t="shared" si="793"/>
        <v/>
      </c>
      <c r="B4867" s="3" t="str">
        <f t="shared" ref="B4867:B4930" si="801">IF(N4867=$AA$11,RANK(A4867,A$3:A$5000,1),"")</f>
        <v/>
      </c>
      <c r="E4867" s="14" t="str">
        <f t="shared" ref="E4867:E4930" si="802">IF(N4867=$AA$11,P4867,"")</f>
        <v/>
      </c>
      <c r="F4867" s="3">
        <f t="shared" si="799"/>
        <v>8</v>
      </c>
      <c r="G4867" s="3" t="str">
        <f t="shared" si="794"/>
        <v/>
      </c>
      <c r="H4867" s="3">
        <f t="shared" si="800"/>
        <v>0</v>
      </c>
      <c r="I4867" s="3" t="str">
        <f t="shared" si="795"/>
        <v/>
      </c>
      <c r="K4867" s="3">
        <f t="shared" si="796"/>
        <v>61</v>
      </c>
      <c r="L4867" s="3" t="str">
        <f t="shared" si="797"/>
        <v/>
      </c>
      <c r="N4867" s="48" t="s">
        <v>52</v>
      </c>
      <c r="O4867" s="57">
        <f t="shared" si="798"/>
        <v>1</v>
      </c>
      <c r="P4867" s="36"/>
      <c r="Q4867"/>
      <c r="R4867" s="37"/>
      <c r="S4867" s="185"/>
      <c r="T4867" s="62" t="str">
        <f>IF(N4867&lt;&gt;"Choose Race",VLOOKUP(Q4867,'Riders Names'!A$2:B$582,2,FALSE),"")</f>
        <v/>
      </c>
      <c r="U4867" s="45" t="str">
        <f>IF(P4867&gt;0,VLOOKUP(Q4867,'Riders Names'!A$2:B$582,1,FALSE),"")</f>
        <v/>
      </c>
      <c r="X4867" s="7" t="str">
        <f>IF('My Races'!$H$2="All",Q4867,CONCATENATE(Q4867,N4867))</f>
        <v>Choose Race</v>
      </c>
    </row>
    <row r="4868" spans="1:24" hidden="1" x14ac:dyDescent="0.2">
      <c r="A4868" s="73" t="str">
        <f t="shared" ref="A4868:A4931" si="803">IF(AND(N4868=$AA$11,$AA$7="All"),R4868,IF(AND(N4868=$AA$11,$AA$7=T4868),R4868,""))</f>
        <v/>
      </c>
      <c r="B4868" s="3" t="str">
        <f t="shared" si="801"/>
        <v/>
      </c>
      <c r="E4868" s="14" t="str">
        <f t="shared" si="802"/>
        <v/>
      </c>
      <c r="F4868" s="3">
        <f t="shared" si="799"/>
        <v>8</v>
      </c>
      <c r="G4868" s="3" t="str">
        <f t="shared" ref="G4868:G4931" si="804">IF(F4868&lt;&gt;F4867,F4868,"")</f>
        <v/>
      </c>
      <c r="H4868" s="3">
        <f t="shared" si="800"/>
        <v>0</v>
      </c>
      <c r="I4868" s="3" t="str">
        <f t="shared" ref="I4868:I4931" si="805">IF(H4868&lt;&gt;H4867,CONCATENATE($AA$11,H4868),"")</f>
        <v/>
      </c>
      <c r="K4868" s="3">
        <f t="shared" si="796"/>
        <v>61</v>
      </c>
      <c r="L4868" s="3" t="str">
        <f t="shared" si="797"/>
        <v/>
      </c>
      <c r="N4868" s="48" t="s">
        <v>52</v>
      </c>
      <c r="O4868" s="57">
        <f t="shared" si="798"/>
        <v>1</v>
      </c>
      <c r="P4868" s="36"/>
      <c r="Q4868"/>
      <c r="R4868" s="37"/>
      <c r="S4868" s="185"/>
      <c r="T4868" s="62" t="str">
        <f>IF(N4868&lt;&gt;"Choose Race",VLOOKUP(Q4868,'Riders Names'!A$2:B$582,2,FALSE),"")</f>
        <v/>
      </c>
      <c r="U4868" s="45" t="str">
        <f>IF(P4868&gt;0,VLOOKUP(Q4868,'Riders Names'!A$2:B$582,1,FALSE),"")</f>
        <v/>
      </c>
      <c r="X4868" s="7" t="str">
        <f>IF('My Races'!$H$2="All",Q4868,CONCATENATE(Q4868,N4868))</f>
        <v>Choose Race</v>
      </c>
    </row>
    <row r="4869" spans="1:24" hidden="1" x14ac:dyDescent="0.2">
      <c r="A4869" s="73" t="str">
        <f t="shared" si="803"/>
        <v/>
      </c>
      <c r="B4869" s="3" t="str">
        <f t="shared" si="801"/>
        <v/>
      </c>
      <c r="E4869" s="14" t="str">
        <f t="shared" si="802"/>
        <v/>
      </c>
      <c r="F4869" s="3">
        <f t="shared" si="799"/>
        <v>8</v>
      </c>
      <c r="G4869" s="3" t="str">
        <f t="shared" si="804"/>
        <v/>
      </c>
      <c r="H4869" s="3">
        <f t="shared" si="800"/>
        <v>0</v>
      </c>
      <c r="I4869" s="3" t="str">
        <f t="shared" si="805"/>
        <v/>
      </c>
      <c r="K4869" s="3">
        <f t="shared" si="796"/>
        <v>61</v>
      </c>
      <c r="L4869" s="3" t="str">
        <f t="shared" si="797"/>
        <v/>
      </c>
      <c r="N4869" s="48" t="s">
        <v>52</v>
      </c>
      <c r="O4869" s="57">
        <f t="shared" si="798"/>
        <v>1</v>
      </c>
      <c r="P4869" s="36"/>
      <c r="Q4869"/>
      <c r="R4869" s="37"/>
      <c r="S4869" s="185"/>
      <c r="T4869" s="62" t="str">
        <f>IF(N4869&lt;&gt;"Choose Race",VLOOKUP(Q4869,'Riders Names'!A$2:B$582,2,FALSE),"")</f>
        <v/>
      </c>
      <c r="U4869" s="45" t="str">
        <f>IF(P4869&gt;0,VLOOKUP(Q4869,'Riders Names'!A$2:B$582,1,FALSE),"")</f>
        <v/>
      </c>
      <c r="X4869" s="7" t="str">
        <f>IF('My Races'!$H$2="All",Q4869,CONCATENATE(Q4869,N4869))</f>
        <v>Choose Race</v>
      </c>
    </row>
    <row r="4870" spans="1:24" hidden="1" x14ac:dyDescent="0.2">
      <c r="A4870" s="73" t="str">
        <f t="shared" si="803"/>
        <v/>
      </c>
      <c r="B4870" s="3" t="str">
        <f t="shared" si="801"/>
        <v/>
      </c>
      <c r="E4870" s="14" t="str">
        <f t="shared" si="802"/>
        <v/>
      </c>
      <c r="F4870" s="3">
        <f t="shared" si="799"/>
        <v>8</v>
      </c>
      <c r="G4870" s="3" t="str">
        <f t="shared" si="804"/>
        <v/>
      </c>
      <c r="H4870" s="3">
        <f t="shared" si="800"/>
        <v>0</v>
      </c>
      <c r="I4870" s="3" t="str">
        <f t="shared" si="805"/>
        <v/>
      </c>
      <c r="K4870" s="3">
        <f t="shared" si="796"/>
        <v>61</v>
      </c>
      <c r="L4870" s="3" t="str">
        <f t="shared" si="797"/>
        <v/>
      </c>
      <c r="N4870" s="48" t="s">
        <v>52</v>
      </c>
      <c r="O4870" s="57">
        <f t="shared" si="798"/>
        <v>1</v>
      </c>
      <c r="P4870" s="36"/>
      <c r="Q4870"/>
      <c r="R4870" s="37"/>
      <c r="S4870" s="185"/>
      <c r="T4870" s="62" t="str">
        <f>IF(N4870&lt;&gt;"Choose Race",VLOOKUP(Q4870,'Riders Names'!A$2:B$582,2,FALSE),"")</f>
        <v/>
      </c>
      <c r="U4870" s="45" t="str">
        <f>IF(P4870&gt;0,VLOOKUP(Q4870,'Riders Names'!A$2:B$582,1,FALSE),"")</f>
        <v/>
      </c>
      <c r="X4870" s="7" t="str">
        <f>IF('My Races'!$H$2="All",Q4870,CONCATENATE(Q4870,N4870))</f>
        <v>Choose Race</v>
      </c>
    </row>
    <row r="4871" spans="1:24" hidden="1" x14ac:dyDescent="0.2">
      <c r="A4871" s="73" t="str">
        <f t="shared" si="803"/>
        <v/>
      </c>
      <c r="B4871" s="3" t="str">
        <f t="shared" si="801"/>
        <v/>
      </c>
      <c r="E4871" s="14" t="str">
        <f t="shared" si="802"/>
        <v/>
      </c>
      <c r="F4871" s="3">
        <f t="shared" si="799"/>
        <v>8</v>
      </c>
      <c r="G4871" s="3" t="str">
        <f t="shared" si="804"/>
        <v/>
      </c>
      <c r="H4871" s="3">
        <f t="shared" si="800"/>
        <v>0</v>
      </c>
      <c r="I4871" s="3" t="str">
        <f t="shared" si="805"/>
        <v/>
      </c>
      <c r="K4871" s="3">
        <f t="shared" si="796"/>
        <v>61</v>
      </c>
      <c r="L4871" s="3" t="str">
        <f t="shared" si="797"/>
        <v/>
      </c>
      <c r="N4871" s="48" t="s">
        <v>52</v>
      </c>
      <c r="O4871" s="57">
        <f t="shared" si="798"/>
        <v>1</v>
      </c>
      <c r="P4871" s="36"/>
      <c r="Q4871"/>
      <c r="R4871" s="37"/>
      <c r="S4871" s="185"/>
      <c r="T4871" s="62" t="str">
        <f>IF(N4871&lt;&gt;"Choose Race",VLOOKUP(Q4871,'Riders Names'!A$2:B$582,2,FALSE),"")</f>
        <v/>
      </c>
      <c r="U4871" s="45" t="str">
        <f>IF(P4871&gt;0,VLOOKUP(Q4871,'Riders Names'!A$2:B$582,1,FALSE),"")</f>
        <v/>
      </c>
      <c r="X4871" s="7" t="str">
        <f>IF('My Races'!$H$2="All",Q4871,CONCATENATE(Q4871,N4871))</f>
        <v>Choose Race</v>
      </c>
    </row>
    <row r="4872" spans="1:24" hidden="1" x14ac:dyDescent="0.2">
      <c r="A4872" s="73" t="str">
        <f t="shared" si="803"/>
        <v/>
      </c>
      <c r="B4872" s="3" t="str">
        <f t="shared" si="801"/>
        <v/>
      </c>
      <c r="E4872" s="14" t="str">
        <f t="shared" si="802"/>
        <v/>
      </c>
      <c r="F4872" s="3">
        <f t="shared" si="799"/>
        <v>8</v>
      </c>
      <c r="G4872" s="3" t="str">
        <f t="shared" si="804"/>
        <v/>
      </c>
      <c r="H4872" s="3">
        <f t="shared" si="800"/>
        <v>0</v>
      </c>
      <c r="I4872" s="3" t="str">
        <f t="shared" si="805"/>
        <v/>
      </c>
      <c r="K4872" s="3">
        <f t="shared" si="796"/>
        <v>61</v>
      </c>
      <c r="L4872" s="3" t="str">
        <f t="shared" si="797"/>
        <v/>
      </c>
      <c r="N4872" s="48" t="s">
        <v>52</v>
      </c>
      <c r="O4872" s="57">
        <f t="shared" si="798"/>
        <v>1</v>
      </c>
      <c r="P4872" s="36"/>
      <c r="Q4872"/>
      <c r="R4872" s="37"/>
      <c r="S4872" s="185"/>
      <c r="T4872" s="62" t="str">
        <f>IF(N4872&lt;&gt;"Choose Race",VLOOKUP(Q4872,'Riders Names'!A$2:B$582,2,FALSE),"")</f>
        <v/>
      </c>
      <c r="U4872" s="45" t="str">
        <f>IF(P4872&gt;0,VLOOKUP(Q4872,'Riders Names'!A$2:B$582,1,FALSE),"")</f>
        <v/>
      </c>
      <c r="X4872" s="7" t="str">
        <f>IF('My Races'!$H$2="All",Q4872,CONCATENATE(Q4872,N4872))</f>
        <v>Choose Race</v>
      </c>
    </row>
    <row r="4873" spans="1:24" hidden="1" x14ac:dyDescent="0.2">
      <c r="A4873" s="73" t="str">
        <f t="shared" si="803"/>
        <v/>
      </c>
      <c r="B4873" s="3" t="str">
        <f t="shared" si="801"/>
        <v/>
      </c>
      <c r="E4873" s="14" t="str">
        <f t="shared" si="802"/>
        <v/>
      </c>
      <c r="F4873" s="3">
        <f t="shared" si="799"/>
        <v>8</v>
      </c>
      <c r="G4873" s="3" t="str">
        <f t="shared" si="804"/>
        <v/>
      </c>
      <c r="H4873" s="3">
        <f t="shared" si="800"/>
        <v>0</v>
      </c>
      <c r="I4873" s="3" t="str">
        <f t="shared" si="805"/>
        <v/>
      </c>
      <c r="K4873" s="3">
        <f t="shared" ref="K4873:K4936" si="806">IF(X4873=$AA$6,K4872+1,K4872)</f>
        <v>61</v>
      </c>
      <c r="L4873" s="3" t="str">
        <f t="shared" ref="L4873:L4936" si="807">IF(K4873&lt;&gt;K4872,CONCATENATE($AA$4,K4873),"")</f>
        <v/>
      </c>
      <c r="N4873" s="48" t="s">
        <v>52</v>
      </c>
      <c r="O4873" s="57">
        <f t="shared" si="798"/>
        <v>1</v>
      </c>
      <c r="P4873" s="36"/>
      <c r="Q4873"/>
      <c r="R4873" s="37"/>
      <c r="S4873" s="185"/>
      <c r="T4873" s="62" t="str">
        <f>IF(N4873&lt;&gt;"Choose Race",VLOOKUP(Q4873,'Riders Names'!A$2:B$582,2,FALSE),"")</f>
        <v/>
      </c>
      <c r="U4873" s="45" t="str">
        <f>IF(P4873&gt;0,VLOOKUP(Q4873,'Riders Names'!A$2:B$582,1,FALSE),"")</f>
        <v/>
      </c>
      <c r="X4873" s="7" t="str">
        <f>IF('My Races'!$H$2="All",Q4873,CONCATENATE(Q4873,N4873))</f>
        <v>Choose Race</v>
      </c>
    </row>
    <row r="4874" spans="1:24" hidden="1" x14ac:dyDescent="0.2">
      <c r="A4874" s="73" t="str">
        <f t="shared" si="803"/>
        <v/>
      </c>
      <c r="B4874" s="3" t="str">
        <f t="shared" si="801"/>
        <v/>
      </c>
      <c r="E4874" s="14" t="str">
        <f t="shared" si="802"/>
        <v/>
      </c>
      <c r="F4874" s="3">
        <f t="shared" si="799"/>
        <v>8</v>
      </c>
      <c r="G4874" s="3" t="str">
        <f t="shared" si="804"/>
        <v/>
      </c>
      <c r="H4874" s="3">
        <f t="shared" si="800"/>
        <v>0</v>
      </c>
      <c r="I4874" s="3" t="str">
        <f t="shared" si="805"/>
        <v/>
      </c>
      <c r="K4874" s="3">
        <f t="shared" si="806"/>
        <v>61</v>
      </c>
      <c r="L4874" s="3" t="str">
        <f t="shared" si="807"/>
        <v/>
      </c>
      <c r="N4874" s="48" t="s">
        <v>52</v>
      </c>
      <c r="O4874" s="57">
        <f t="shared" si="798"/>
        <v>1</v>
      </c>
      <c r="P4874" s="36"/>
      <c r="Q4874"/>
      <c r="R4874" s="37"/>
      <c r="S4874" s="185"/>
      <c r="T4874" s="62" t="str">
        <f>IF(N4874&lt;&gt;"Choose Race",VLOOKUP(Q4874,'Riders Names'!A$2:B$582,2,FALSE),"")</f>
        <v/>
      </c>
      <c r="U4874" s="45" t="str">
        <f>IF(P4874&gt;0,VLOOKUP(Q4874,'Riders Names'!A$2:B$582,1,FALSE),"")</f>
        <v/>
      </c>
      <c r="X4874" s="7" t="str">
        <f>IF('My Races'!$H$2="All",Q4874,CONCATENATE(Q4874,N4874))</f>
        <v>Choose Race</v>
      </c>
    </row>
    <row r="4875" spans="1:24" hidden="1" x14ac:dyDescent="0.2">
      <c r="A4875" s="73" t="str">
        <f t="shared" si="803"/>
        <v/>
      </c>
      <c r="B4875" s="3" t="str">
        <f t="shared" si="801"/>
        <v/>
      </c>
      <c r="E4875" s="14" t="str">
        <f t="shared" si="802"/>
        <v/>
      </c>
      <c r="F4875" s="3">
        <f t="shared" si="799"/>
        <v>8</v>
      </c>
      <c r="G4875" s="3" t="str">
        <f t="shared" si="804"/>
        <v/>
      </c>
      <c r="H4875" s="3">
        <f t="shared" si="800"/>
        <v>0</v>
      </c>
      <c r="I4875" s="3" t="str">
        <f t="shared" si="805"/>
        <v/>
      </c>
      <c r="K4875" s="3">
        <f t="shared" si="806"/>
        <v>61</v>
      </c>
      <c r="L4875" s="3" t="str">
        <f t="shared" si="807"/>
        <v/>
      </c>
      <c r="N4875" s="48" t="s">
        <v>52</v>
      </c>
      <c r="O4875" s="57">
        <f t="shared" si="798"/>
        <v>1</v>
      </c>
      <c r="P4875" s="36"/>
      <c r="Q4875"/>
      <c r="R4875" s="37"/>
      <c r="S4875" s="185"/>
      <c r="T4875" s="62" t="str">
        <f>IF(N4875&lt;&gt;"Choose Race",VLOOKUP(Q4875,'Riders Names'!A$2:B$582,2,FALSE),"")</f>
        <v/>
      </c>
      <c r="U4875" s="45" t="str">
        <f>IF(P4875&gt;0,VLOOKUP(Q4875,'Riders Names'!A$2:B$582,1,FALSE),"")</f>
        <v/>
      </c>
      <c r="X4875" s="7" t="str">
        <f>IF('My Races'!$H$2="All",Q4875,CONCATENATE(Q4875,N4875))</f>
        <v>Choose Race</v>
      </c>
    </row>
    <row r="4876" spans="1:24" hidden="1" x14ac:dyDescent="0.2">
      <c r="A4876" s="73" t="str">
        <f t="shared" si="803"/>
        <v/>
      </c>
      <c r="B4876" s="3" t="str">
        <f t="shared" si="801"/>
        <v/>
      </c>
      <c r="E4876" s="14" t="str">
        <f t="shared" si="802"/>
        <v/>
      </c>
      <c r="F4876" s="3">
        <f t="shared" si="799"/>
        <v>8</v>
      </c>
      <c r="G4876" s="3" t="str">
        <f t="shared" si="804"/>
        <v/>
      </c>
      <c r="H4876" s="3">
        <f t="shared" si="800"/>
        <v>0</v>
      </c>
      <c r="I4876" s="3" t="str">
        <f t="shared" si="805"/>
        <v/>
      </c>
      <c r="K4876" s="3">
        <f t="shared" si="806"/>
        <v>61</v>
      </c>
      <c r="L4876" s="3" t="str">
        <f t="shared" si="807"/>
        <v/>
      </c>
      <c r="N4876" s="48" t="s">
        <v>52</v>
      </c>
      <c r="O4876" s="57">
        <f t="shared" si="798"/>
        <v>1</v>
      </c>
      <c r="P4876" s="36"/>
      <c r="Q4876"/>
      <c r="R4876" s="37"/>
      <c r="S4876" s="185"/>
      <c r="T4876" s="62" t="str">
        <f>IF(N4876&lt;&gt;"Choose Race",VLOOKUP(Q4876,'Riders Names'!A$2:B$582,2,FALSE),"")</f>
        <v/>
      </c>
      <c r="U4876" s="45" t="str">
        <f>IF(P4876&gt;0,VLOOKUP(Q4876,'Riders Names'!A$2:B$582,1,FALSE),"")</f>
        <v/>
      </c>
      <c r="X4876" s="7" t="str">
        <f>IF('My Races'!$H$2="All",Q4876,CONCATENATE(Q4876,N4876))</f>
        <v>Choose Race</v>
      </c>
    </row>
    <row r="4877" spans="1:24" hidden="1" x14ac:dyDescent="0.2">
      <c r="A4877" s="73" t="str">
        <f t="shared" si="803"/>
        <v/>
      </c>
      <c r="B4877" s="3" t="str">
        <f t="shared" si="801"/>
        <v/>
      </c>
      <c r="E4877" s="14" t="str">
        <f t="shared" si="802"/>
        <v/>
      </c>
      <c r="F4877" s="3">
        <f t="shared" si="799"/>
        <v>8</v>
      </c>
      <c r="G4877" s="3" t="str">
        <f t="shared" si="804"/>
        <v/>
      </c>
      <c r="H4877" s="3">
        <f t="shared" si="800"/>
        <v>0</v>
      </c>
      <c r="I4877" s="3" t="str">
        <f t="shared" si="805"/>
        <v/>
      </c>
      <c r="K4877" s="3">
        <f t="shared" si="806"/>
        <v>61</v>
      </c>
      <c r="L4877" s="3" t="str">
        <f t="shared" si="807"/>
        <v/>
      </c>
      <c r="N4877" s="48" t="s">
        <v>52</v>
      </c>
      <c r="O4877" s="57">
        <f t="shared" si="798"/>
        <v>1</v>
      </c>
      <c r="P4877" s="36"/>
      <c r="Q4877"/>
      <c r="R4877" s="37"/>
      <c r="S4877" s="185"/>
      <c r="T4877" s="62" t="str">
        <f>IF(N4877&lt;&gt;"Choose Race",VLOOKUP(Q4877,'Riders Names'!A$2:B$582,2,FALSE),"")</f>
        <v/>
      </c>
      <c r="U4877" s="45" t="str">
        <f>IF(P4877&gt;0,VLOOKUP(Q4877,'Riders Names'!A$2:B$582,1,FALSE),"")</f>
        <v/>
      </c>
      <c r="X4877" s="7" t="str">
        <f>IF('My Races'!$H$2="All",Q4877,CONCATENATE(Q4877,N4877))</f>
        <v>Choose Race</v>
      </c>
    </row>
    <row r="4878" spans="1:24" hidden="1" x14ac:dyDescent="0.2">
      <c r="A4878" s="73" t="str">
        <f t="shared" si="803"/>
        <v/>
      </c>
      <c r="B4878" s="3" t="str">
        <f t="shared" si="801"/>
        <v/>
      </c>
      <c r="E4878" s="14" t="str">
        <f t="shared" si="802"/>
        <v/>
      </c>
      <c r="F4878" s="3">
        <f t="shared" si="799"/>
        <v>8</v>
      </c>
      <c r="G4878" s="3" t="str">
        <f t="shared" si="804"/>
        <v/>
      </c>
      <c r="H4878" s="3">
        <f t="shared" si="800"/>
        <v>0</v>
      </c>
      <c r="I4878" s="3" t="str">
        <f t="shared" si="805"/>
        <v/>
      </c>
      <c r="K4878" s="3">
        <f t="shared" si="806"/>
        <v>61</v>
      </c>
      <c r="L4878" s="3" t="str">
        <f t="shared" si="807"/>
        <v/>
      </c>
      <c r="N4878" s="48" t="s">
        <v>52</v>
      </c>
      <c r="O4878" s="57">
        <f t="shared" si="798"/>
        <v>1</v>
      </c>
      <c r="P4878" s="36"/>
      <c r="Q4878"/>
      <c r="R4878" s="37"/>
      <c r="S4878" s="185"/>
      <c r="T4878" s="62" t="str">
        <f>IF(N4878&lt;&gt;"Choose Race",VLOOKUP(Q4878,'Riders Names'!A$2:B$582,2,FALSE),"")</f>
        <v/>
      </c>
      <c r="U4878" s="45" t="str">
        <f>IF(P4878&gt;0,VLOOKUP(Q4878,'Riders Names'!A$2:B$582,1,FALSE),"")</f>
        <v/>
      </c>
      <c r="X4878" s="7" t="str">
        <f>IF('My Races'!$H$2="All",Q4878,CONCATENATE(Q4878,N4878))</f>
        <v>Choose Race</v>
      </c>
    </row>
    <row r="4879" spans="1:24" hidden="1" x14ac:dyDescent="0.2">
      <c r="A4879" s="73" t="str">
        <f t="shared" si="803"/>
        <v/>
      </c>
      <c r="B4879" s="3" t="str">
        <f t="shared" si="801"/>
        <v/>
      </c>
      <c r="E4879" s="14" t="str">
        <f t="shared" si="802"/>
        <v/>
      </c>
      <c r="F4879" s="3">
        <f t="shared" si="799"/>
        <v>8</v>
      </c>
      <c r="G4879" s="3" t="str">
        <f t="shared" si="804"/>
        <v/>
      </c>
      <c r="H4879" s="3">
        <f t="shared" si="800"/>
        <v>0</v>
      </c>
      <c r="I4879" s="3" t="str">
        <f t="shared" si="805"/>
        <v/>
      </c>
      <c r="K4879" s="3">
        <f t="shared" si="806"/>
        <v>61</v>
      </c>
      <c r="L4879" s="3" t="str">
        <f t="shared" si="807"/>
        <v/>
      </c>
      <c r="N4879" s="48" t="s">
        <v>52</v>
      </c>
      <c r="O4879" s="57">
        <f t="shared" si="798"/>
        <v>1</v>
      </c>
      <c r="P4879" s="36"/>
      <c r="Q4879"/>
      <c r="R4879" s="37"/>
      <c r="S4879" s="185"/>
      <c r="T4879" s="62" t="str">
        <f>IF(N4879&lt;&gt;"Choose Race",VLOOKUP(Q4879,'Riders Names'!A$2:B$582,2,FALSE),"")</f>
        <v/>
      </c>
      <c r="U4879" s="45" t="str">
        <f>IF(P4879&gt;0,VLOOKUP(Q4879,'Riders Names'!A$2:B$582,1,FALSE),"")</f>
        <v/>
      </c>
      <c r="X4879" s="7" t="str">
        <f>IF('My Races'!$H$2="All",Q4879,CONCATENATE(Q4879,N4879))</f>
        <v>Choose Race</v>
      </c>
    </row>
    <row r="4880" spans="1:24" hidden="1" x14ac:dyDescent="0.2">
      <c r="A4880" s="73" t="str">
        <f t="shared" si="803"/>
        <v/>
      </c>
      <c r="B4880" s="3" t="str">
        <f t="shared" si="801"/>
        <v/>
      </c>
      <c r="E4880" s="14" t="str">
        <f t="shared" si="802"/>
        <v/>
      </c>
      <c r="F4880" s="3">
        <f t="shared" si="799"/>
        <v>8</v>
      </c>
      <c r="G4880" s="3" t="str">
        <f t="shared" si="804"/>
        <v/>
      </c>
      <c r="H4880" s="3">
        <f t="shared" si="800"/>
        <v>0</v>
      </c>
      <c r="I4880" s="3" t="str">
        <f t="shared" si="805"/>
        <v/>
      </c>
      <c r="K4880" s="3">
        <f t="shared" si="806"/>
        <v>61</v>
      </c>
      <c r="L4880" s="3" t="str">
        <f t="shared" si="807"/>
        <v/>
      </c>
      <c r="N4880" s="48" t="s">
        <v>52</v>
      </c>
      <c r="O4880" s="57">
        <f t="shared" ref="O4880:O4943" si="808">IF(AND(N4880&lt;&gt;"Choose Race",N4880=N4879),O4879+1,1)</f>
        <v>1</v>
      </c>
      <c r="P4880" s="36"/>
      <c r="Q4880"/>
      <c r="R4880" s="37"/>
      <c r="S4880" s="185"/>
      <c r="T4880" s="62" t="str">
        <f>IF(N4880&lt;&gt;"Choose Race",VLOOKUP(Q4880,'Riders Names'!A$2:B$582,2,FALSE),"")</f>
        <v/>
      </c>
      <c r="U4880" s="45" t="str">
        <f>IF(P4880&gt;0,VLOOKUP(Q4880,'Riders Names'!A$2:B$582,1,FALSE),"")</f>
        <v/>
      </c>
      <c r="X4880" s="7" t="str">
        <f>IF('My Races'!$H$2="All",Q4880,CONCATENATE(Q4880,N4880))</f>
        <v>Choose Race</v>
      </c>
    </row>
    <row r="4881" spans="1:24" hidden="1" x14ac:dyDescent="0.2">
      <c r="A4881" s="73" t="str">
        <f t="shared" si="803"/>
        <v/>
      </c>
      <c r="B4881" s="3" t="str">
        <f t="shared" si="801"/>
        <v/>
      </c>
      <c r="E4881" s="14" t="str">
        <f t="shared" si="802"/>
        <v/>
      </c>
      <c r="F4881" s="3">
        <f t="shared" si="799"/>
        <v>8</v>
      </c>
      <c r="G4881" s="3" t="str">
        <f t="shared" si="804"/>
        <v/>
      </c>
      <c r="H4881" s="3">
        <f t="shared" si="800"/>
        <v>0</v>
      </c>
      <c r="I4881" s="3" t="str">
        <f t="shared" si="805"/>
        <v/>
      </c>
      <c r="K4881" s="3">
        <f t="shared" si="806"/>
        <v>61</v>
      </c>
      <c r="L4881" s="3" t="str">
        <f t="shared" si="807"/>
        <v/>
      </c>
      <c r="N4881" s="48" t="s">
        <v>52</v>
      </c>
      <c r="O4881" s="57">
        <f t="shared" si="808"/>
        <v>1</v>
      </c>
      <c r="P4881" s="36"/>
      <c r="Q4881"/>
      <c r="R4881" s="37"/>
      <c r="S4881" s="185"/>
      <c r="T4881" s="62" t="str">
        <f>IF(N4881&lt;&gt;"Choose Race",VLOOKUP(Q4881,'Riders Names'!A$2:B$582,2,FALSE),"")</f>
        <v/>
      </c>
      <c r="U4881" s="45" t="str">
        <f>IF(P4881&gt;0,VLOOKUP(Q4881,'Riders Names'!A$2:B$582,1,FALSE),"")</f>
        <v/>
      </c>
      <c r="X4881" s="7" t="str">
        <f>IF('My Races'!$H$2="All",Q4881,CONCATENATE(Q4881,N4881))</f>
        <v>Choose Race</v>
      </c>
    </row>
    <row r="4882" spans="1:24" hidden="1" x14ac:dyDescent="0.2">
      <c r="A4882" s="73" t="str">
        <f t="shared" si="803"/>
        <v/>
      </c>
      <c r="B4882" s="3" t="str">
        <f t="shared" si="801"/>
        <v/>
      </c>
      <c r="E4882" s="14" t="str">
        <f t="shared" si="802"/>
        <v/>
      </c>
      <c r="F4882" s="3">
        <f t="shared" si="799"/>
        <v>8</v>
      </c>
      <c r="G4882" s="3" t="str">
        <f t="shared" si="804"/>
        <v/>
      </c>
      <c r="H4882" s="3">
        <f t="shared" si="800"/>
        <v>0</v>
      </c>
      <c r="I4882" s="3" t="str">
        <f t="shared" si="805"/>
        <v/>
      </c>
      <c r="K4882" s="3">
        <f t="shared" si="806"/>
        <v>61</v>
      </c>
      <c r="L4882" s="3" t="str">
        <f t="shared" si="807"/>
        <v/>
      </c>
      <c r="N4882" s="48" t="s">
        <v>52</v>
      </c>
      <c r="O4882" s="57">
        <f t="shared" si="808"/>
        <v>1</v>
      </c>
      <c r="P4882" s="36"/>
      <c r="Q4882"/>
      <c r="R4882" s="37"/>
      <c r="S4882" s="185"/>
      <c r="T4882" s="62" t="str">
        <f>IF(N4882&lt;&gt;"Choose Race",VLOOKUP(Q4882,'Riders Names'!A$2:B$582,2,FALSE),"")</f>
        <v/>
      </c>
      <c r="U4882" s="45" t="str">
        <f>IF(P4882&gt;0,VLOOKUP(Q4882,'Riders Names'!A$2:B$582,1,FALSE),"")</f>
        <v/>
      </c>
      <c r="X4882" s="7" t="str">
        <f>IF('My Races'!$H$2="All",Q4882,CONCATENATE(Q4882,N4882))</f>
        <v>Choose Race</v>
      </c>
    </row>
    <row r="4883" spans="1:24" hidden="1" x14ac:dyDescent="0.2">
      <c r="A4883" s="73" t="str">
        <f t="shared" si="803"/>
        <v/>
      </c>
      <c r="B4883" s="3" t="str">
        <f t="shared" si="801"/>
        <v/>
      </c>
      <c r="E4883" s="14" t="str">
        <f t="shared" si="802"/>
        <v/>
      </c>
      <c r="F4883" s="3">
        <f t="shared" ref="F4883:F4946" si="809">IF(AND(E4883&lt;&gt;"",E4882&lt;&gt;E4883),F4882+1,F4882)</f>
        <v>8</v>
      </c>
      <c r="G4883" s="3" t="str">
        <f t="shared" si="804"/>
        <v/>
      </c>
      <c r="H4883" s="3">
        <f t="shared" si="800"/>
        <v>0</v>
      </c>
      <c r="I4883" s="3" t="str">
        <f t="shared" si="805"/>
        <v/>
      </c>
      <c r="K4883" s="3">
        <f t="shared" si="806"/>
        <v>61</v>
      </c>
      <c r="L4883" s="3" t="str">
        <f t="shared" si="807"/>
        <v/>
      </c>
      <c r="N4883" s="48" t="s">
        <v>52</v>
      </c>
      <c r="O4883" s="57">
        <f t="shared" si="808"/>
        <v>1</v>
      </c>
      <c r="P4883" s="36"/>
      <c r="Q4883"/>
      <c r="R4883" s="37"/>
      <c r="S4883" s="185"/>
      <c r="T4883" s="62" t="str">
        <f>IF(N4883&lt;&gt;"Choose Race",VLOOKUP(Q4883,'Riders Names'!A$2:B$582,2,FALSE),"")</f>
        <v/>
      </c>
      <c r="U4883" s="45" t="str">
        <f>IF(P4883&gt;0,VLOOKUP(Q4883,'Riders Names'!A$2:B$582,1,FALSE),"")</f>
        <v/>
      </c>
      <c r="X4883" s="7" t="str">
        <f>IF('My Races'!$H$2="All",Q4883,CONCATENATE(Q4883,N4883))</f>
        <v>Choose Race</v>
      </c>
    </row>
    <row r="4884" spans="1:24" hidden="1" x14ac:dyDescent="0.2">
      <c r="A4884" s="73" t="str">
        <f t="shared" si="803"/>
        <v/>
      </c>
      <c r="B4884" s="3" t="str">
        <f t="shared" si="801"/>
        <v/>
      </c>
      <c r="E4884" s="14" t="str">
        <f t="shared" si="802"/>
        <v/>
      </c>
      <c r="F4884" s="3">
        <f t="shared" si="809"/>
        <v>8</v>
      </c>
      <c r="G4884" s="3" t="str">
        <f t="shared" si="804"/>
        <v/>
      </c>
      <c r="H4884" s="3">
        <f t="shared" si="800"/>
        <v>0</v>
      </c>
      <c r="I4884" s="3" t="str">
        <f t="shared" si="805"/>
        <v/>
      </c>
      <c r="K4884" s="3">
        <f t="shared" si="806"/>
        <v>61</v>
      </c>
      <c r="L4884" s="3" t="str">
        <f t="shared" si="807"/>
        <v/>
      </c>
      <c r="N4884" s="48" t="s">
        <v>52</v>
      </c>
      <c r="O4884" s="57">
        <f t="shared" si="808"/>
        <v>1</v>
      </c>
      <c r="P4884" s="36"/>
      <c r="Q4884"/>
      <c r="R4884" s="37"/>
      <c r="S4884" s="185"/>
      <c r="T4884" s="62" t="str">
        <f>IF(N4884&lt;&gt;"Choose Race",VLOOKUP(Q4884,'Riders Names'!A$2:B$582,2,FALSE),"")</f>
        <v/>
      </c>
      <c r="U4884" s="45" t="str">
        <f>IF(P4884&gt;0,VLOOKUP(Q4884,'Riders Names'!A$2:B$582,1,FALSE),"")</f>
        <v/>
      </c>
      <c r="X4884" s="7" t="str">
        <f>IF('My Races'!$H$2="All",Q4884,CONCATENATE(Q4884,N4884))</f>
        <v>Choose Race</v>
      </c>
    </row>
    <row r="4885" spans="1:24" hidden="1" x14ac:dyDescent="0.2">
      <c r="A4885" s="73" t="str">
        <f t="shared" si="803"/>
        <v/>
      </c>
      <c r="B4885" s="3" t="str">
        <f t="shared" si="801"/>
        <v/>
      </c>
      <c r="E4885" s="14" t="str">
        <f t="shared" si="802"/>
        <v/>
      </c>
      <c r="F4885" s="3">
        <f t="shared" si="809"/>
        <v>8</v>
      </c>
      <c r="G4885" s="3" t="str">
        <f t="shared" si="804"/>
        <v/>
      </c>
      <c r="H4885" s="3">
        <f t="shared" si="800"/>
        <v>0</v>
      </c>
      <c r="I4885" s="3" t="str">
        <f t="shared" si="805"/>
        <v/>
      </c>
      <c r="K4885" s="3">
        <f t="shared" si="806"/>
        <v>61</v>
      </c>
      <c r="L4885" s="3" t="str">
        <f t="shared" si="807"/>
        <v/>
      </c>
      <c r="N4885" s="48" t="s">
        <v>52</v>
      </c>
      <c r="O4885" s="57">
        <f t="shared" si="808"/>
        <v>1</v>
      </c>
      <c r="P4885" s="36"/>
      <c r="Q4885"/>
      <c r="R4885" s="37"/>
      <c r="S4885" s="185"/>
      <c r="T4885" s="62" t="str">
        <f>IF(N4885&lt;&gt;"Choose Race",VLOOKUP(Q4885,'Riders Names'!A$2:B$582,2,FALSE),"")</f>
        <v/>
      </c>
      <c r="U4885" s="45" t="str">
        <f>IF(P4885&gt;0,VLOOKUP(Q4885,'Riders Names'!A$2:B$582,1,FALSE),"")</f>
        <v/>
      </c>
      <c r="X4885" s="7" t="str">
        <f>IF('My Races'!$H$2="All",Q4885,CONCATENATE(Q4885,N4885))</f>
        <v>Choose Race</v>
      </c>
    </row>
    <row r="4886" spans="1:24" hidden="1" x14ac:dyDescent="0.2">
      <c r="A4886" s="73" t="str">
        <f t="shared" si="803"/>
        <v/>
      </c>
      <c r="B4886" s="3" t="str">
        <f t="shared" si="801"/>
        <v/>
      </c>
      <c r="E4886" s="14" t="str">
        <f t="shared" si="802"/>
        <v/>
      </c>
      <c r="F4886" s="3">
        <f t="shared" si="809"/>
        <v>8</v>
      </c>
      <c r="G4886" s="3" t="str">
        <f t="shared" si="804"/>
        <v/>
      </c>
      <c r="H4886" s="3">
        <f t="shared" si="800"/>
        <v>0</v>
      </c>
      <c r="I4886" s="3" t="str">
        <f t="shared" si="805"/>
        <v/>
      </c>
      <c r="K4886" s="3">
        <f t="shared" si="806"/>
        <v>61</v>
      </c>
      <c r="L4886" s="3" t="str">
        <f t="shared" si="807"/>
        <v/>
      </c>
      <c r="N4886" s="48" t="s">
        <v>52</v>
      </c>
      <c r="O4886" s="57">
        <f t="shared" si="808"/>
        <v>1</v>
      </c>
      <c r="P4886" s="36"/>
      <c r="Q4886"/>
      <c r="R4886" s="37"/>
      <c r="S4886" s="185"/>
      <c r="T4886" s="62" t="str">
        <f>IF(N4886&lt;&gt;"Choose Race",VLOOKUP(Q4886,'Riders Names'!A$2:B$582,2,FALSE),"")</f>
        <v/>
      </c>
      <c r="U4886" s="45" t="str">
        <f>IF(P4886&gt;0,VLOOKUP(Q4886,'Riders Names'!A$2:B$582,1,FALSE),"")</f>
        <v/>
      </c>
      <c r="X4886" s="7" t="str">
        <f>IF('My Races'!$H$2="All",Q4886,CONCATENATE(Q4886,N4886))</f>
        <v>Choose Race</v>
      </c>
    </row>
    <row r="4887" spans="1:24" hidden="1" x14ac:dyDescent="0.2">
      <c r="A4887" s="73" t="str">
        <f t="shared" si="803"/>
        <v/>
      </c>
      <c r="B4887" s="3" t="str">
        <f t="shared" si="801"/>
        <v/>
      </c>
      <c r="E4887" s="14" t="str">
        <f t="shared" si="802"/>
        <v/>
      </c>
      <c r="F4887" s="3">
        <f t="shared" si="809"/>
        <v>8</v>
      </c>
      <c r="G4887" s="3" t="str">
        <f t="shared" si="804"/>
        <v/>
      </c>
      <c r="H4887" s="3">
        <f t="shared" si="800"/>
        <v>0</v>
      </c>
      <c r="I4887" s="3" t="str">
        <f t="shared" si="805"/>
        <v/>
      </c>
      <c r="K4887" s="3">
        <f t="shared" si="806"/>
        <v>61</v>
      </c>
      <c r="L4887" s="3" t="str">
        <f t="shared" si="807"/>
        <v/>
      </c>
      <c r="N4887" s="48" t="s">
        <v>52</v>
      </c>
      <c r="O4887" s="57">
        <f t="shared" si="808"/>
        <v>1</v>
      </c>
      <c r="P4887" s="36"/>
      <c r="Q4887"/>
      <c r="R4887" s="37"/>
      <c r="S4887" s="185"/>
      <c r="T4887" s="62" t="str">
        <f>IF(N4887&lt;&gt;"Choose Race",VLOOKUP(Q4887,'Riders Names'!A$2:B$582,2,FALSE),"")</f>
        <v/>
      </c>
      <c r="U4887" s="45" t="str">
        <f>IF(P4887&gt;0,VLOOKUP(Q4887,'Riders Names'!A$2:B$582,1,FALSE),"")</f>
        <v/>
      </c>
      <c r="X4887" s="7" t="str">
        <f>IF('My Races'!$H$2="All",Q4887,CONCATENATE(Q4887,N4887))</f>
        <v>Choose Race</v>
      </c>
    </row>
    <row r="4888" spans="1:24" hidden="1" x14ac:dyDescent="0.2">
      <c r="A4888" s="73" t="str">
        <f t="shared" si="803"/>
        <v/>
      </c>
      <c r="B4888" s="3" t="str">
        <f t="shared" si="801"/>
        <v/>
      </c>
      <c r="E4888" s="14" t="str">
        <f t="shared" si="802"/>
        <v/>
      </c>
      <c r="F4888" s="3">
        <f t="shared" si="809"/>
        <v>8</v>
      </c>
      <c r="G4888" s="3" t="str">
        <f t="shared" si="804"/>
        <v/>
      </c>
      <c r="H4888" s="3">
        <f t="shared" si="800"/>
        <v>0</v>
      </c>
      <c r="I4888" s="3" t="str">
        <f t="shared" si="805"/>
        <v/>
      </c>
      <c r="K4888" s="3">
        <f t="shared" si="806"/>
        <v>61</v>
      </c>
      <c r="L4888" s="3" t="str">
        <f t="shared" si="807"/>
        <v/>
      </c>
      <c r="N4888" s="48" t="s">
        <v>52</v>
      </c>
      <c r="O4888" s="57">
        <f t="shared" si="808"/>
        <v>1</v>
      </c>
      <c r="P4888" s="36"/>
      <c r="Q4888"/>
      <c r="R4888" s="37"/>
      <c r="S4888" s="185"/>
      <c r="T4888" s="62" t="str">
        <f>IF(N4888&lt;&gt;"Choose Race",VLOOKUP(Q4888,'Riders Names'!A$2:B$582,2,FALSE),"")</f>
        <v/>
      </c>
      <c r="U4888" s="45" t="str">
        <f>IF(P4888&gt;0,VLOOKUP(Q4888,'Riders Names'!A$2:B$582,1,FALSE),"")</f>
        <v/>
      </c>
      <c r="X4888" s="7" t="str">
        <f>IF('My Races'!$H$2="All",Q4888,CONCATENATE(Q4888,N4888))</f>
        <v>Choose Race</v>
      </c>
    </row>
    <row r="4889" spans="1:24" hidden="1" x14ac:dyDescent="0.2">
      <c r="A4889" s="73" t="str">
        <f t="shared" si="803"/>
        <v/>
      </c>
      <c r="B4889" s="3" t="str">
        <f t="shared" si="801"/>
        <v/>
      </c>
      <c r="E4889" s="14" t="str">
        <f t="shared" si="802"/>
        <v/>
      </c>
      <c r="F4889" s="3">
        <f t="shared" si="809"/>
        <v>8</v>
      </c>
      <c r="G4889" s="3" t="str">
        <f t="shared" si="804"/>
        <v/>
      </c>
      <c r="H4889" s="3">
        <f t="shared" si="800"/>
        <v>0</v>
      </c>
      <c r="I4889" s="3" t="str">
        <f t="shared" si="805"/>
        <v/>
      </c>
      <c r="K4889" s="3">
        <f t="shared" si="806"/>
        <v>61</v>
      </c>
      <c r="L4889" s="3" t="str">
        <f t="shared" si="807"/>
        <v/>
      </c>
      <c r="N4889" s="48" t="s">
        <v>52</v>
      </c>
      <c r="O4889" s="57">
        <f t="shared" si="808"/>
        <v>1</v>
      </c>
      <c r="P4889" s="36"/>
      <c r="Q4889"/>
      <c r="R4889" s="37"/>
      <c r="S4889" s="185"/>
      <c r="T4889" s="62" t="str">
        <f>IF(N4889&lt;&gt;"Choose Race",VLOOKUP(Q4889,'Riders Names'!A$2:B$582,2,FALSE),"")</f>
        <v/>
      </c>
      <c r="U4889" s="45" t="str">
        <f>IF(P4889&gt;0,VLOOKUP(Q4889,'Riders Names'!A$2:B$582,1,FALSE),"")</f>
        <v/>
      </c>
      <c r="X4889" s="7" t="str">
        <f>IF('My Races'!$H$2="All",Q4889,CONCATENATE(Q4889,N4889))</f>
        <v>Choose Race</v>
      </c>
    </row>
    <row r="4890" spans="1:24" hidden="1" x14ac:dyDescent="0.2">
      <c r="A4890" s="73" t="str">
        <f t="shared" si="803"/>
        <v/>
      </c>
      <c r="B4890" s="3" t="str">
        <f t="shared" si="801"/>
        <v/>
      </c>
      <c r="E4890" s="14" t="str">
        <f t="shared" si="802"/>
        <v/>
      </c>
      <c r="F4890" s="3">
        <f t="shared" si="809"/>
        <v>8</v>
      </c>
      <c r="G4890" s="3" t="str">
        <f t="shared" si="804"/>
        <v/>
      </c>
      <c r="H4890" s="3">
        <f t="shared" si="800"/>
        <v>0</v>
      </c>
      <c r="I4890" s="3" t="str">
        <f t="shared" si="805"/>
        <v/>
      </c>
      <c r="K4890" s="3">
        <f t="shared" si="806"/>
        <v>61</v>
      </c>
      <c r="L4890" s="3" t="str">
        <f t="shared" si="807"/>
        <v/>
      </c>
      <c r="N4890" s="48" t="s">
        <v>52</v>
      </c>
      <c r="O4890" s="57">
        <f t="shared" si="808"/>
        <v>1</v>
      </c>
      <c r="P4890" s="36"/>
      <c r="Q4890"/>
      <c r="R4890" s="37"/>
      <c r="S4890" s="185"/>
      <c r="T4890" s="62" t="str">
        <f>IF(N4890&lt;&gt;"Choose Race",VLOOKUP(Q4890,'Riders Names'!A$2:B$582,2,FALSE),"")</f>
        <v/>
      </c>
      <c r="U4890" s="45" t="str">
        <f>IF(P4890&gt;0,VLOOKUP(Q4890,'Riders Names'!A$2:B$582,1,FALSE),"")</f>
        <v/>
      </c>
      <c r="X4890" s="7" t="str">
        <f>IF('My Races'!$H$2="All",Q4890,CONCATENATE(Q4890,N4890))</f>
        <v>Choose Race</v>
      </c>
    </row>
    <row r="4891" spans="1:24" hidden="1" x14ac:dyDescent="0.2">
      <c r="A4891" s="73" t="str">
        <f t="shared" si="803"/>
        <v/>
      </c>
      <c r="B4891" s="3" t="str">
        <f t="shared" si="801"/>
        <v/>
      </c>
      <c r="E4891" s="14" t="str">
        <f t="shared" si="802"/>
        <v/>
      </c>
      <c r="F4891" s="3">
        <f t="shared" si="809"/>
        <v>8</v>
      </c>
      <c r="G4891" s="3" t="str">
        <f t="shared" si="804"/>
        <v/>
      </c>
      <c r="H4891" s="3">
        <f t="shared" si="800"/>
        <v>0</v>
      </c>
      <c r="I4891" s="3" t="str">
        <f t="shared" si="805"/>
        <v/>
      </c>
      <c r="K4891" s="3">
        <f t="shared" si="806"/>
        <v>61</v>
      </c>
      <c r="L4891" s="3" t="str">
        <f t="shared" si="807"/>
        <v/>
      </c>
      <c r="N4891" s="48" t="s">
        <v>52</v>
      </c>
      <c r="O4891" s="57">
        <f t="shared" si="808"/>
        <v>1</v>
      </c>
      <c r="P4891" s="36"/>
      <c r="Q4891"/>
      <c r="R4891" s="37"/>
      <c r="S4891" s="185"/>
      <c r="T4891" s="62" t="str">
        <f>IF(N4891&lt;&gt;"Choose Race",VLOOKUP(Q4891,'Riders Names'!A$2:B$582,2,FALSE),"")</f>
        <v/>
      </c>
      <c r="U4891" s="45" t="str">
        <f>IF(P4891&gt;0,VLOOKUP(Q4891,'Riders Names'!A$2:B$582,1,FALSE),"")</f>
        <v/>
      </c>
      <c r="X4891" s="7" t="str">
        <f>IF('My Races'!$H$2="All",Q4891,CONCATENATE(Q4891,N4891))</f>
        <v>Choose Race</v>
      </c>
    </row>
    <row r="4892" spans="1:24" hidden="1" x14ac:dyDescent="0.2">
      <c r="A4892" s="73" t="str">
        <f t="shared" si="803"/>
        <v/>
      </c>
      <c r="B4892" s="3" t="str">
        <f t="shared" si="801"/>
        <v/>
      </c>
      <c r="E4892" s="14" t="str">
        <f t="shared" si="802"/>
        <v/>
      </c>
      <c r="F4892" s="3">
        <f t="shared" si="809"/>
        <v>8</v>
      </c>
      <c r="G4892" s="3" t="str">
        <f t="shared" si="804"/>
        <v/>
      </c>
      <c r="H4892" s="3">
        <f t="shared" si="800"/>
        <v>0</v>
      </c>
      <c r="I4892" s="3" t="str">
        <f t="shared" si="805"/>
        <v/>
      </c>
      <c r="K4892" s="3">
        <f t="shared" si="806"/>
        <v>61</v>
      </c>
      <c r="L4892" s="3" t="str">
        <f t="shared" si="807"/>
        <v/>
      </c>
      <c r="N4892" s="48" t="s">
        <v>52</v>
      </c>
      <c r="O4892" s="57">
        <f t="shared" si="808"/>
        <v>1</v>
      </c>
      <c r="P4892" s="36"/>
      <c r="Q4892"/>
      <c r="R4892" s="37"/>
      <c r="S4892" s="185"/>
      <c r="T4892" s="62" t="str">
        <f>IF(N4892&lt;&gt;"Choose Race",VLOOKUP(Q4892,'Riders Names'!A$2:B$582,2,FALSE),"")</f>
        <v/>
      </c>
      <c r="U4892" s="45" t="str">
        <f>IF(P4892&gt;0,VLOOKUP(Q4892,'Riders Names'!A$2:B$582,1,FALSE),"")</f>
        <v/>
      </c>
      <c r="X4892" s="7" t="str">
        <f>IF('My Races'!$H$2="All",Q4892,CONCATENATE(Q4892,N4892))</f>
        <v>Choose Race</v>
      </c>
    </row>
    <row r="4893" spans="1:24" hidden="1" x14ac:dyDescent="0.2">
      <c r="A4893" s="73" t="str">
        <f t="shared" si="803"/>
        <v/>
      </c>
      <c r="B4893" s="3" t="str">
        <f t="shared" si="801"/>
        <v/>
      </c>
      <c r="E4893" s="14" t="str">
        <f t="shared" si="802"/>
        <v/>
      </c>
      <c r="F4893" s="3">
        <f t="shared" si="809"/>
        <v>8</v>
      </c>
      <c r="G4893" s="3" t="str">
        <f t="shared" si="804"/>
        <v/>
      </c>
      <c r="H4893" s="3">
        <f t="shared" si="800"/>
        <v>0</v>
      </c>
      <c r="I4893" s="3" t="str">
        <f t="shared" si="805"/>
        <v/>
      </c>
      <c r="K4893" s="3">
        <f t="shared" si="806"/>
        <v>61</v>
      </c>
      <c r="L4893" s="3" t="str">
        <f t="shared" si="807"/>
        <v/>
      </c>
      <c r="N4893" s="48" t="s">
        <v>52</v>
      </c>
      <c r="O4893" s="57">
        <f t="shared" si="808"/>
        <v>1</v>
      </c>
      <c r="P4893" s="36"/>
      <c r="Q4893"/>
      <c r="R4893" s="37"/>
      <c r="S4893" s="185"/>
      <c r="T4893" s="62" t="str">
        <f>IF(N4893&lt;&gt;"Choose Race",VLOOKUP(Q4893,'Riders Names'!A$2:B$582,2,FALSE),"")</f>
        <v/>
      </c>
      <c r="U4893" s="45" t="str">
        <f>IF(P4893&gt;0,VLOOKUP(Q4893,'Riders Names'!A$2:B$582,1,FALSE),"")</f>
        <v/>
      </c>
      <c r="X4893" s="7" t="str">
        <f>IF('My Races'!$H$2="All",Q4893,CONCATENATE(Q4893,N4893))</f>
        <v>Choose Race</v>
      </c>
    </row>
    <row r="4894" spans="1:24" hidden="1" x14ac:dyDescent="0.2">
      <c r="A4894" s="73" t="str">
        <f t="shared" si="803"/>
        <v/>
      </c>
      <c r="B4894" s="3" t="str">
        <f t="shared" si="801"/>
        <v/>
      </c>
      <c r="E4894" s="14" t="str">
        <f t="shared" si="802"/>
        <v/>
      </c>
      <c r="F4894" s="3">
        <f t="shared" si="809"/>
        <v>8</v>
      </c>
      <c r="G4894" s="3" t="str">
        <f t="shared" si="804"/>
        <v/>
      </c>
      <c r="H4894" s="3">
        <f t="shared" si="800"/>
        <v>0</v>
      </c>
      <c r="I4894" s="3" t="str">
        <f t="shared" si="805"/>
        <v/>
      </c>
      <c r="K4894" s="3">
        <f t="shared" si="806"/>
        <v>61</v>
      </c>
      <c r="L4894" s="3" t="str">
        <f t="shared" si="807"/>
        <v/>
      </c>
      <c r="N4894" s="48" t="s">
        <v>52</v>
      </c>
      <c r="O4894" s="57">
        <f t="shared" si="808"/>
        <v>1</v>
      </c>
      <c r="P4894" s="36"/>
      <c r="Q4894"/>
      <c r="R4894" s="37"/>
      <c r="S4894" s="185"/>
      <c r="T4894" s="62" t="str">
        <f>IF(N4894&lt;&gt;"Choose Race",VLOOKUP(Q4894,'Riders Names'!A$2:B$582,2,FALSE),"")</f>
        <v/>
      </c>
      <c r="U4894" s="45" t="str">
        <f>IF(P4894&gt;0,VLOOKUP(Q4894,'Riders Names'!A$2:B$582,1,FALSE),"")</f>
        <v/>
      </c>
      <c r="X4894" s="7" t="str">
        <f>IF('My Races'!$H$2="All",Q4894,CONCATENATE(Q4894,N4894))</f>
        <v>Choose Race</v>
      </c>
    </row>
    <row r="4895" spans="1:24" hidden="1" x14ac:dyDescent="0.2">
      <c r="A4895" s="73" t="str">
        <f t="shared" si="803"/>
        <v/>
      </c>
      <c r="B4895" s="3" t="str">
        <f t="shared" si="801"/>
        <v/>
      </c>
      <c r="E4895" s="14" t="str">
        <f t="shared" si="802"/>
        <v/>
      </c>
      <c r="F4895" s="3">
        <f t="shared" si="809"/>
        <v>8</v>
      </c>
      <c r="G4895" s="3" t="str">
        <f t="shared" si="804"/>
        <v/>
      </c>
      <c r="H4895" s="3">
        <f t="shared" si="800"/>
        <v>0</v>
      </c>
      <c r="I4895" s="3" t="str">
        <f t="shared" si="805"/>
        <v/>
      </c>
      <c r="K4895" s="3">
        <f t="shared" si="806"/>
        <v>61</v>
      </c>
      <c r="L4895" s="3" t="str">
        <f t="shared" si="807"/>
        <v/>
      </c>
      <c r="N4895" s="48" t="s">
        <v>52</v>
      </c>
      <c r="O4895" s="57">
        <f t="shared" si="808"/>
        <v>1</v>
      </c>
      <c r="P4895" s="36"/>
      <c r="Q4895"/>
      <c r="R4895" s="37"/>
      <c r="S4895" s="185"/>
      <c r="T4895" s="62" t="str">
        <f>IF(N4895&lt;&gt;"Choose Race",VLOOKUP(Q4895,'Riders Names'!A$2:B$582,2,FALSE),"")</f>
        <v/>
      </c>
      <c r="U4895" s="45" t="str">
        <f>IF(P4895&gt;0,VLOOKUP(Q4895,'Riders Names'!A$2:B$582,1,FALSE),"")</f>
        <v/>
      </c>
      <c r="X4895" s="7" t="str">
        <f>IF('My Races'!$H$2="All",Q4895,CONCATENATE(Q4895,N4895))</f>
        <v>Choose Race</v>
      </c>
    </row>
    <row r="4896" spans="1:24" hidden="1" x14ac:dyDescent="0.2">
      <c r="A4896" s="73" t="str">
        <f t="shared" si="803"/>
        <v/>
      </c>
      <c r="B4896" s="3" t="str">
        <f t="shared" si="801"/>
        <v/>
      </c>
      <c r="E4896" s="14" t="str">
        <f t="shared" si="802"/>
        <v/>
      </c>
      <c r="F4896" s="3">
        <f t="shared" si="809"/>
        <v>8</v>
      </c>
      <c r="G4896" s="3" t="str">
        <f t="shared" si="804"/>
        <v/>
      </c>
      <c r="H4896" s="3">
        <f t="shared" si="800"/>
        <v>0</v>
      </c>
      <c r="I4896" s="3" t="str">
        <f t="shared" si="805"/>
        <v/>
      </c>
      <c r="K4896" s="3">
        <f t="shared" si="806"/>
        <v>61</v>
      </c>
      <c r="L4896" s="3" t="str">
        <f t="shared" si="807"/>
        <v/>
      </c>
      <c r="N4896" s="48" t="s">
        <v>52</v>
      </c>
      <c r="O4896" s="57">
        <f t="shared" si="808"/>
        <v>1</v>
      </c>
      <c r="P4896" s="36"/>
      <c r="Q4896"/>
      <c r="R4896" s="37"/>
      <c r="S4896" s="185"/>
      <c r="T4896" s="62" t="str">
        <f>IF(N4896&lt;&gt;"Choose Race",VLOOKUP(Q4896,'Riders Names'!A$2:B$582,2,FALSE),"")</f>
        <v/>
      </c>
      <c r="U4896" s="45" t="str">
        <f>IF(P4896&gt;0,VLOOKUP(Q4896,'Riders Names'!A$2:B$582,1,FALSE),"")</f>
        <v/>
      </c>
      <c r="X4896" s="7" t="str">
        <f>IF('My Races'!$H$2="All",Q4896,CONCATENATE(Q4896,N4896))</f>
        <v>Choose Race</v>
      </c>
    </row>
    <row r="4897" spans="1:24" hidden="1" x14ac:dyDescent="0.2">
      <c r="A4897" s="73" t="str">
        <f t="shared" si="803"/>
        <v/>
      </c>
      <c r="B4897" s="3" t="str">
        <f t="shared" si="801"/>
        <v/>
      </c>
      <c r="E4897" s="14" t="str">
        <f t="shared" si="802"/>
        <v/>
      </c>
      <c r="F4897" s="3">
        <f t="shared" si="809"/>
        <v>8</v>
      </c>
      <c r="G4897" s="3" t="str">
        <f t="shared" si="804"/>
        <v/>
      </c>
      <c r="H4897" s="3">
        <f t="shared" si="800"/>
        <v>0</v>
      </c>
      <c r="I4897" s="3" t="str">
        <f t="shared" si="805"/>
        <v/>
      </c>
      <c r="K4897" s="3">
        <f t="shared" si="806"/>
        <v>61</v>
      </c>
      <c r="L4897" s="3" t="str">
        <f t="shared" si="807"/>
        <v/>
      </c>
      <c r="N4897" s="48" t="s">
        <v>52</v>
      </c>
      <c r="O4897" s="57">
        <f t="shared" si="808"/>
        <v>1</v>
      </c>
      <c r="P4897" s="36"/>
      <c r="Q4897"/>
      <c r="R4897" s="37"/>
      <c r="S4897" s="185"/>
      <c r="T4897" s="62" t="str">
        <f>IF(N4897&lt;&gt;"Choose Race",VLOOKUP(Q4897,'Riders Names'!A$2:B$582,2,FALSE),"")</f>
        <v/>
      </c>
      <c r="U4897" s="45" t="str">
        <f>IF(P4897&gt;0,VLOOKUP(Q4897,'Riders Names'!A$2:B$582,1,FALSE),"")</f>
        <v/>
      </c>
      <c r="X4897" s="7" t="str">
        <f>IF('My Races'!$H$2="All",Q4897,CONCATENATE(Q4897,N4897))</f>
        <v>Choose Race</v>
      </c>
    </row>
    <row r="4898" spans="1:24" hidden="1" x14ac:dyDescent="0.2">
      <c r="A4898" s="73" t="str">
        <f t="shared" si="803"/>
        <v/>
      </c>
      <c r="B4898" s="3" t="str">
        <f t="shared" si="801"/>
        <v/>
      </c>
      <c r="E4898" s="14" t="str">
        <f t="shared" si="802"/>
        <v/>
      </c>
      <c r="F4898" s="3">
        <f t="shared" si="809"/>
        <v>8</v>
      </c>
      <c r="G4898" s="3" t="str">
        <f t="shared" si="804"/>
        <v/>
      </c>
      <c r="H4898" s="3">
        <f t="shared" si="800"/>
        <v>0</v>
      </c>
      <c r="I4898" s="3" t="str">
        <f t="shared" si="805"/>
        <v/>
      </c>
      <c r="K4898" s="3">
        <f t="shared" si="806"/>
        <v>61</v>
      </c>
      <c r="L4898" s="3" t="str">
        <f t="shared" si="807"/>
        <v/>
      </c>
      <c r="N4898" s="48" t="s">
        <v>52</v>
      </c>
      <c r="O4898" s="57">
        <f t="shared" si="808"/>
        <v>1</v>
      </c>
      <c r="P4898" s="36"/>
      <c r="Q4898"/>
      <c r="R4898" s="37"/>
      <c r="S4898" s="185"/>
      <c r="T4898" s="62" t="str">
        <f>IF(N4898&lt;&gt;"Choose Race",VLOOKUP(Q4898,'Riders Names'!A$2:B$582,2,FALSE),"")</f>
        <v/>
      </c>
      <c r="U4898" s="45" t="str">
        <f>IF(P4898&gt;0,VLOOKUP(Q4898,'Riders Names'!A$2:B$582,1,FALSE),"")</f>
        <v/>
      </c>
      <c r="X4898" s="7" t="str">
        <f>IF('My Races'!$H$2="All",Q4898,CONCATENATE(Q4898,N4898))</f>
        <v>Choose Race</v>
      </c>
    </row>
    <row r="4899" spans="1:24" hidden="1" x14ac:dyDescent="0.2">
      <c r="A4899" s="73" t="str">
        <f t="shared" si="803"/>
        <v/>
      </c>
      <c r="B4899" s="3" t="str">
        <f t="shared" si="801"/>
        <v/>
      </c>
      <c r="E4899" s="14" t="str">
        <f t="shared" si="802"/>
        <v/>
      </c>
      <c r="F4899" s="3">
        <f t="shared" si="809"/>
        <v>8</v>
      </c>
      <c r="G4899" s="3" t="str">
        <f t="shared" si="804"/>
        <v/>
      </c>
      <c r="H4899" s="3">
        <f t="shared" ref="H4899:H4962" si="810">IF(AND(N4899=$AA$11,P4899=$AE$11),H4898+1,H4898)</f>
        <v>0</v>
      </c>
      <c r="I4899" s="3" t="str">
        <f t="shared" si="805"/>
        <v/>
      </c>
      <c r="K4899" s="3">
        <f t="shared" si="806"/>
        <v>61</v>
      </c>
      <c r="L4899" s="3" t="str">
        <f t="shared" si="807"/>
        <v/>
      </c>
      <c r="N4899" s="48" t="s">
        <v>52</v>
      </c>
      <c r="O4899" s="57">
        <f t="shared" si="808"/>
        <v>1</v>
      </c>
      <c r="P4899" s="36"/>
      <c r="Q4899"/>
      <c r="R4899" s="37"/>
      <c r="S4899" s="185"/>
      <c r="T4899" s="62" t="str">
        <f>IF(N4899&lt;&gt;"Choose Race",VLOOKUP(Q4899,'Riders Names'!A$2:B$582,2,FALSE),"")</f>
        <v/>
      </c>
      <c r="U4899" s="45" t="str">
        <f>IF(P4899&gt;0,VLOOKUP(Q4899,'Riders Names'!A$2:B$582,1,FALSE),"")</f>
        <v/>
      </c>
      <c r="X4899" s="7" t="str">
        <f>IF('My Races'!$H$2="All",Q4899,CONCATENATE(Q4899,N4899))</f>
        <v>Choose Race</v>
      </c>
    </row>
    <row r="4900" spans="1:24" hidden="1" x14ac:dyDescent="0.2">
      <c r="A4900" s="73" t="str">
        <f t="shared" si="803"/>
        <v/>
      </c>
      <c r="B4900" s="3" t="str">
        <f t="shared" si="801"/>
        <v/>
      </c>
      <c r="E4900" s="14" t="str">
        <f t="shared" si="802"/>
        <v/>
      </c>
      <c r="F4900" s="3">
        <f t="shared" si="809"/>
        <v>8</v>
      </c>
      <c r="G4900" s="3" t="str">
        <f t="shared" si="804"/>
        <v/>
      </c>
      <c r="H4900" s="3">
        <f t="shared" si="810"/>
        <v>0</v>
      </c>
      <c r="I4900" s="3" t="str">
        <f t="shared" si="805"/>
        <v/>
      </c>
      <c r="K4900" s="3">
        <f t="shared" si="806"/>
        <v>61</v>
      </c>
      <c r="L4900" s="3" t="str">
        <f t="shared" si="807"/>
        <v/>
      </c>
      <c r="N4900" s="48" t="s">
        <v>52</v>
      </c>
      <c r="O4900" s="57">
        <f t="shared" si="808"/>
        <v>1</v>
      </c>
      <c r="P4900" s="36"/>
      <c r="Q4900"/>
      <c r="R4900" s="37"/>
      <c r="S4900" s="185"/>
      <c r="T4900" s="62" t="str">
        <f>IF(N4900&lt;&gt;"Choose Race",VLOOKUP(Q4900,'Riders Names'!A$2:B$582,2,FALSE),"")</f>
        <v/>
      </c>
      <c r="U4900" s="45" t="str">
        <f>IF(P4900&gt;0,VLOOKUP(Q4900,'Riders Names'!A$2:B$582,1,FALSE),"")</f>
        <v/>
      </c>
      <c r="X4900" s="7" t="str">
        <f>IF('My Races'!$H$2="All",Q4900,CONCATENATE(Q4900,N4900))</f>
        <v>Choose Race</v>
      </c>
    </row>
    <row r="4901" spans="1:24" hidden="1" x14ac:dyDescent="0.2">
      <c r="A4901" s="73" t="str">
        <f t="shared" si="803"/>
        <v/>
      </c>
      <c r="B4901" s="3" t="str">
        <f t="shared" si="801"/>
        <v/>
      </c>
      <c r="E4901" s="14" t="str">
        <f t="shared" si="802"/>
        <v/>
      </c>
      <c r="F4901" s="3">
        <f t="shared" si="809"/>
        <v>8</v>
      </c>
      <c r="G4901" s="3" t="str">
        <f t="shared" si="804"/>
        <v/>
      </c>
      <c r="H4901" s="3">
        <f t="shared" si="810"/>
        <v>0</v>
      </c>
      <c r="I4901" s="3" t="str">
        <f t="shared" si="805"/>
        <v/>
      </c>
      <c r="K4901" s="3">
        <f t="shared" si="806"/>
        <v>61</v>
      </c>
      <c r="L4901" s="3" t="str">
        <f t="shared" si="807"/>
        <v/>
      </c>
      <c r="N4901" s="48" t="s">
        <v>52</v>
      </c>
      <c r="O4901" s="57">
        <f t="shared" si="808"/>
        <v>1</v>
      </c>
      <c r="P4901" s="36"/>
      <c r="Q4901"/>
      <c r="R4901" s="37"/>
      <c r="S4901" s="185"/>
      <c r="T4901" s="62" t="str">
        <f>IF(N4901&lt;&gt;"Choose Race",VLOOKUP(Q4901,'Riders Names'!A$2:B$582,2,FALSE),"")</f>
        <v/>
      </c>
      <c r="U4901" s="45" t="str">
        <f>IF(P4901&gt;0,VLOOKUP(Q4901,'Riders Names'!A$2:B$582,1,FALSE),"")</f>
        <v/>
      </c>
      <c r="X4901" s="7" t="str">
        <f>IF('My Races'!$H$2="All",Q4901,CONCATENATE(Q4901,N4901))</f>
        <v>Choose Race</v>
      </c>
    </row>
    <row r="4902" spans="1:24" hidden="1" x14ac:dyDescent="0.2">
      <c r="A4902" s="73" t="str">
        <f t="shared" si="803"/>
        <v/>
      </c>
      <c r="B4902" s="3" t="str">
        <f t="shared" si="801"/>
        <v/>
      </c>
      <c r="E4902" s="14" t="str">
        <f t="shared" si="802"/>
        <v/>
      </c>
      <c r="F4902" s="3">
        <f t="shared" si="809"/>
        <v>8</v>
      </c>
      <c r="G4902" s="3" t="str">
        <f t="shared" si="804"/>
        <v/>
      </c>
      <c r="H4902" s="3">
        <f t="shared" si="810"/>
        <v>0</v>
      </c>
      <c r="I4902" s="3" t="str">
        <f t="shared" si="805"/>
        <v/>
      </c>
      <c r="K4902" s="3">
        <f t="shared" si="806"/>
        <v>61</v>
      </c>
      <c r="L4902" s="3" t="str">
        <f t="shared" si="807"/>
        <v/>
      </c>
      <c r="N4902" s="48" t="s">
        <v>52</v>
      </c>
      <c r="O4902" s="57">
        <f t="shared" si="808"/>
        <v>1</v>
      </c>
      <c r="P4902" s="36"/>
      <c r="Q4902"/>
      <c r="R4902" s="37"/>
      <c r="S4902" s="185"/>
      <c r="T4902" s="62" t="str">
        <f>IF(N4902&lt;&gt;"Choose Race",VLOOKUP(Q4902,'Riders Names'!A$2:B$582,2,FALSE),"")</f>
        <v/>
      </c>
      <c r="U4902" s="45" t="str">
        <f>IF(P4902&gt;0,VLOOKUP(Q4902,'Riders Names'!A$2:B$582,1,FALSE),"")</f>
        <v/>
      </c>
      <c r="X4902" s="7" t="str">
        <f>IF('My Races'!$H$2="All",Q4902,CONCATENATE(Q4902,N4902))</f>
        <v>Choose Race</v>
      </c>
    </row>
    <row r="4903" spans="1:24" hidden="1" x14ac:dyDescent="0.2">
      <c r="A4903" s="73" t="str">
        <f t="shared" si="803"/>
        <v/>
      </c>
      <c r="B4903" s="3" t="str">
        <f t="shared" si="801"/>
        <v/>
      </c>
      <c r="E4903" s="14" t="str">
        <f t="shared" si="802"/>
        <v/>
      </c>
      <c r="F4903" s="3">
        <f t="shared" si="809"/>
        <v>8</v>
      </c>
      <c r="G4903" s="3" t="str">
        <f t="shared" si="804"/>
        <v/>
      </c>
      <c r="H4903" s="3">
        <f t="shared" si="810"/>
        <v>0</v>
      </c>
      <c r="I4903" s="3" t="str">
        <f t="shared" si="805"/>
        <v/>
      </c>
      <c r="K4903" s="3">
        <f t="shared" si="806"/>
        <v>61</v>
      </c>
      <c r="L4903" s="3" t="str">
        <f t="shared" si="807"/>
        <v/>
      </c>
      <c r="N4903" s="48" t="s">
        <v>52</v>
      </c>
      <c r="O4903" s="57">
        <f t="shared" si="808"/>
        <v>1</v>
      </c>
      <c r="P4903" s="36"/>
      <c r="Q4903"/>
      <c r="R4903" s="37"/>
      <c r="S4903" s="185"/>
      <c r="T4903" s="62" t="str">
        <f>IF(N4903&lt;&gt;"Choose Race",VLOOKUP(Q4903,'Riders Names'!A$2:B$582,2,FALSE),"")</f>
        <v/>
      </c>
      <c r="U4903" s="45" t="str">
        <f>IF(P4903&gt;0,VLOOKUP(Q4903,'Riders Names'!A$2:B$582,1,FALSE),"")</f>
        <v/>
      </c>
      <c r="X4903" s="7" t="str">
        <f>IF('My Races'!$H$2="All",Q4903,CONCATENATE(Q4903,N4903))</f>
        <v>Choose Race</v>
      </c>
    </row>
    <row r="4904" spans="1:24" hidden="1" x14ac:dyDescent="0.2">
      <c r="A4904" s="73" t="str">
        <f t="shared" si="803"/>
        <v/>
      </c>
      <c r="B4904" s="3" t="str">
        <f t="shared" si="801"/>
        <v/>
      </c>
      <c r="E4904" s="14" t="str">
        <f t="shared" si="802"/>
        <v/>
      </c>
      <c r="F4904" s="3">
        <f t="shared" si="809"/>
        <v>8</v>
      </c>
      <c r="G4904" s="3" t="str">
        <f t="shared" si="804"/>
        <v/>
      </c>
      <c r="H4904" s="3">
        <f t="shared" si="810"/>
        <v>0</v>
      </c>
      <c r="I4904" s="3" t="str">
        <f t="shared" si="805"/>
        <v/>
      </c>
      <c r="K4904" s="3">
        <f t="shared" si="806"/>
        <v>61</v>
      </c>
      <c r="L4904" s="3" t="str">
        <f t="shared" si="807"/>
        <v/>
      </c>
      <c r="N4904" s="48" t="s">
        <v>52</v>
      </c>
      <c r="O4904" s="57">
        <f t="shared" si="808"/>
        <v>1</v>
      </c>
      <c r="P4904" s="36"/>
      <c r="Q4904"/>
      <c r="R4904" s="37"/>
      <c r="S4904" s="185"/>
      <c r="T4904" s="62" t="str">
        <f>IF(N4904&lt;&gt;"Choose Race",VLOOKUP(Q4904,'Riders Names'!A$2:B$582,2,FALSE),"")</f>
        <v/>
      </c>
      <c r="U4904" s="45" t="str">
        <f>IF(P4904&gt;0,VLOOKUP(Q4904,'Riders Names'!A$2:B$582,1,FALSE),"")</f>
        <v/>
      </c>
      <c r="X4904" s="7" t="str">
        <f>IF('My Races'!$H$2="All",Q4904,CONCATENATE(Q4904,N4904))</f>
        <v>Choose Race</v>
      </c>
    </row>
    <row r="4905" spans="1:24" hidden="1" x14ac:dyDescent="0.2">
      <c r="A4905" s="73" t="str">
        <f t="shared" si="803"/>
        <v/>
      </c>
      <c r="B4905" s="3" t="str">
        <f t="shared" si="801"/>
        <v/>
      </c>
      <c r="E4905" s="14" t="str">
        <f t="shared" si="802"/>
        <v/>
      </c>
      <c r="F4905" s="3">
        <f t="shared" si="809"/>
        <v>8</v>
      </c>
      <c r="G4905" s="3" t="str">
        <f t="shared" si="804"/>
        <v/>
      </c>
      <c r="H4905" s="3">
        <f t="shared" si="810"/>
        <v>0</v>
      </c>
      <c r="I4905" s="3" t="str">
        <f t="shared" si="805"/>
        <v/>
      </c>
      <c r="K4905" s="3">
        <f t="shared" si="806"/>
        <v>61</v>
      </c>
      <c r="L4905" s="3" t="str">
        <f t="shared" si="807"/>
        <v/>
      </c>
      <c r="N4905" s="48" t="s">
        <v>52</v>
      </c>
      <c r="O4905" s="57">
        <f t="shared" si="808"/>
        <v>1</v>
      </c>
      <c r="P4905" s="36"/>
      <c r="Q4905"/>
      <c r="R4905" s="37"/>
      <c r="S4905" s="185"/>
      <c r="T4905" s="62" t="str">
        <f>IF(N4905&lt;&gt;"Choose Race",VLOOKUP(Q4905,'Riders Names'!A$2:B$582,2,FALSE),"")</f>
        <v/>
      </c>
      <c r="U4905" s="45" t="str">
        <f>IF(P4905&gt;0,VLOOKUP(Q4905,'Riders Names'!A$2:B$582,1,FALSE),"")</f>
        <v/>
      </c>
      <c r="X4905" s="7" t="str">
        <f>IF('My Races'!$H$2="All",Q4905,CONCATENATE(Q4905,N4905))</f>
        <v>Choose Race</v>
      </c>
    </row>
    <row r="4906" spans="1:24" hidden="1" x14ac:dyDescent="0.2">
      <c r="A4906" s="73" t="str">
        <f t="shared" si="803"/>
        <v/>
      </c>
      <c r="B4906" s="3" t="str">
        <f t="shared" si="801"/>
        <v/>
      </c>
      <c r="E4906" s="14" t="str">
        <f t="shared" si="802"/>
        <v/>
      </c>
      <c r="F4906" s="3">
        <f t="shared" si="809"/>
        <v>8</v>
      </c>
      <c r="G4906" s="3" t="str">
        <f t="shared" si="804"/>
        <v/>
      </c>
      <c r="H4906" s="3">
        <f t="shared" si="810"/>
        <v>0</v>
      </c>
      <c r="I4906" s="3" t="str">
        <f t="shared" si="805"/>
        <v/>
      </c>
      <c r="K4906" s="3">
        <f t="shared" si="806"/>
        <v>61</v>
      </c>
      <c r="L4906" s="3" t="str">
        <f t="shared" si="807"/>
        <v/>
      </c>
      <c r="N4906" s="48" t="s">
        <v>52</v>
      </c>
      <c r="O4906" s="57">
        <f t="shared" si="808"/>
        <v>1</v>
      </c>
      <c r="P4906" s="36"/>
      <c r="Q4906"/>
      <c r="R4906" s="37"/>
      <c r="S4906" s="185"/>
      <c r="T4906" s="62" t="str">
        <f>IF(N4906&lt;&gt;"Choose Race",VLOOKUP(Q4906,'Riders Names'!A$2:B$582,2,FALSE),"")</f>
        <v/>
      </c>
      <c r="U4906" s="45" t="str">
        <f>IF(P4906&gt;0,VLOOKUP(Q4906,'Riders Names'!A$2:B$582,1,FALSE),"")</f>
        <v/>
      </c>
      <c r="X4906" s="7" t="str">
        <f>IF('My Races'!$H$2="All",Q4906,CONCATENATE(Q4906,N4906))</f>
        <v>Choose Race</v>
      </c>
    </row>
    <row r="4907" spans="1:24" hidden="1" x14ac:dyDescent="0.2">
      <c r="A4907" s="73" t="str">
        <f t="shared" si="803"/>
        <v/>
      </c>
      <c r="B4907" s="3" t="str">
        <f t="shared" si="801"/>
        <v/>
      </c>
      <c r="E4907" s="14" t="str">
        <f t="shared" si="802"/>
        <v/>
      </c>
      <c r="F4907" s="3">
        <f t="shared" si="809"/>
        <v>8</v>
      </c>
      <c r="G4907" s="3" t="str">
        <f t="shared" si="804"/>
        <v/>
      </c>
      <c r="H4907" s="3">
        <f t="shared" si="810"/>
        <v>0</v>
      </c>
      <c r="I4907" s="3" t="str">
        <f t="shared" si="805"/>
        <v/>
      </c>
      <c r="K4907" s="3">
        <f t="shared" si="806"/>
        <v>61</v>
      </c>
      <c r="L4907" s="3" t="str">
        <f t="shared" si="807"/>
        <v/>
      </c>
      <c r="N4907" s="48" t="s">
        <v>52</v>
      </c>
      <c r="O4907" s="57">
        <f t="shared" si="808"/>
        <v>1</v>
      </c>
      <c r="P4907" s="36"/>
      <c r="Q4907"/>
      <c r="R4907" s="37"/>
      <c r="S4907" s="185"/>
      <c r="T4907" s="62" t="str">
        <f>IF(N4907&lt;&gt;"Choose Race",VLOOKUP(Q4907,'Riders Names'!A$2:B$582,2,FALSE),"")</f>
        <v/>
      </c>
      <c r="U4907" s="45" t="str">
        <f>IF(P4907&gt;0,VLOOKUP(Q4907,'Riders Names'!A$2:B$582,1,FALSE),"")</f>
        <v/>
      </c>
      <c r="X4907" s="7" t="str">
        <f>IF('My Races'!$H$2="All",Q4907,CONCATENATE(Q4907,N4907))</f>
        <v>Choose Race</v>
      </c>
    </row>
    <row r="4908" spans="1:24" hidden="1" x14ac:dyDescent="0.2">
      <c r="A4908" s="73" t="str">
        <f t="shared" si="803"/>
        <v/>
      </c>
      <c r="B4908" s="3" t="str">
        <f t="shared" si="801"/>
        <v/>
      </c>
      <c r="E4908" s="14" t="str">
        <f t="shared" si="802"/>
        <v/>
      </c>
      <c r="F4908" s="3">
        <f t="shared" si="809"/>
        <v>8</v>
      </c>
      <c r="G4908" s="3" t="str">
        <f t="shared" si="804"/>
        <v/>
      </c>
      <c r="H4908" s="3">
        <f t="shared" si="810"/>
        <v>0</v>
      </c>
      <c r="I4908" s="3" t="str">
        <f t="shared" si="805"/>
        <v/>
      </c>
      <c r="K4908" s="3">
        <f t="shared" si="806"/>
        <v>61</v>
      </c>
      <c r="L4908" s="3" t="str">
        <f t="shared" si="807"/>
        <v/>
      </c>
      <c r="N4908" s="48" t="s">
        <v>52</v>
      </c>
      <c r="O4908" s="57">
        <f t="shared" si="808"/>
        <v>1</v>
      </c>
      <c r="P4908" s="36"/>
      <c r="Q4908"/>
      <c r="R4908" s="37"/>
      <c r="S4908" s="185"/>
      <c r="T4908" s="62" t="str">
        <f>IF(N4908&lt;&gt;"Choose Race",VLOOKUP(Q4908,'Riders Names'!A$2:B$582,2,FALSE),"")</f>
        <v/>
      </c>
      <c r="U4908" s="45" t="str">
        <f>IF(P4908&gt;0,VLOOKUP(Q4908,'Riders Names'!A$2:B$582,1,FALSE),"")</f>
        <v/>
      </c>
      <c r="X4908" s="7" t="str">
        <f>IF('My Races'!$H$2="All",Q4908,CONCATENATE(Q4908,N4908))</f>
        <v>Choose Race</v>
      </c>
    </row>
    <row r="4909" spans="1:24" hidden="1" x14ac:dyDescent="0.2">
      <c r="A4909" s="73" t="str">
        <f t="shared" si="803"/>
        <v/>
      </c>
      <c r="B4909" s="3" t="str">
        <f t="shared" si="801"/>
        <v/>
      </c>
      <c r="E4909" s="14" t="str">
        <f t="shared" si="802"/>
        <v/>
      </c>
      <c r="F4909" s="3">
        <f t="shared" si="809"/>
        <v>8</v>
      </c>
      <c r="G4909" s="3" t="str">
        <f t="shared" si="804"/>
        <v/>
      </c>
      <c r="H4909" s="3">
        <f t="shared" si="810"/>
        <v>0</v>
      </c>
      <c r="I4909" s="3" t="str">
        <f t="shared" si="805"/>
        <v/>
      </c>
      <c r="K4909" s="3">
        <f t="shared" si="806"/>
        <v>61</v>
      </c>
      <c r="L4909" s="3" t="str">
        <f t="shared" si="807"/>
        <v/>
      </c>
      <c r="N4909" s="48" t="s">
        <v>52</v>
      </c>
      <c r="O4909" s="57">
        <f t="shared" si="808"/>
        <v>1</v>
      </c>
      <c r="P4909" s="36"/>
      <c r="Q4909"/>
      <c r="R4909" s="37"/>
      <c r="S4909" s="185"/>
      <c r="T4909" s="62" t="str">
        <f>IF(N4909&lt;&gt;"Choose Race",VLOOKUP(Q4909,'Riders Names'!A$2:B$582,2,FALSE),"")</f>
        <v/>
      </c>
      <c r="U4909" s="45" t="str">
        <f>IF(P4909&gt;0,VLOOKUP(Q4909,'Riders Names'!A$2:B$582,1,FALSE),"")</f>
        <v/>
      </c>
      <c r="X4909" s="7" t="str">
        <f>IF('My Races'!$H$2="All",Q4909,CONCATENATE(Q4909,N4909))</f>
        <v>Choose Race</v>
      </c>
    </row>
    <row r="4910" spans="1:24" hidden="1" x14ac:dyDescent="0.2">
      <c r="A4910" s="73" t="str">
        <f t="shared" si="803"/>
        <v/>
      </c>
      <c r="B4910" s="3" t="str">
        <f t="shared" si="801"/>
        <v/>
      </c>
      <c r="E4910" s="14" t="str">
        <f t="shared" si="802"/>
        <v/>
      </c>
      <c r="F4910" s="3">
        <f t="shared" si="809"/>
        <v>8</v>
      </c>
      <c r="G4910" s="3" t="str">
        <f t="shared" si="804"/>
        <v/>
      </c>
      <c r="H4910" s="3">
        <f t="shared" si="810"/>
        <v>0</v>
      </c>
      <c r="I4910" s="3" t="str">
        <f t="shared" si="805"/>
        <v/>
      </c>
      <c r="K4910" s="3">
        <f t="shared" si="806"/>
        <v>61</v>
      </c>
      <c r="L4910" s="3" t="str">
        <f t="shared" si="807"/>
        <v/>
      </c>
      <c r="N4910" s="48" t="s">
        <v>52</v>
      </c>
      <c r="O4910" s="57">
        <f t="shared" si="808"/>
        <v>1</v>
      </c>
      <c r="P4910" s="36"/>
      <c r="Q4910"/>
      <c r="R4910" s="37"/>
      <c r="S4910" s="185"/>
      <c r="T4910" s="62" t="str">
        <f>IF(N4910&lt;&gt;"Choose Race",VLOOKUP(Q4910,'Riders Names'!A$2:B$582,2,FALSE),"")</f>
        <v/>
      </c>
      <c r="U4910" s="45" t="str">
        <f>IF(P4910&gt;0,VLOOKUP(Q4910,'Riders Names'!A$2:B$582,1,FALSE),"")</f>
        <v/>
      </c>
      <c r="X4910" s="7" t="str">
        <f>IF('My Races'!$H$2="All",Q4910,CONCATENATE(Q4910,N4910))</f>
        <v>Choose Race</v>
      </c>
    </row>
    <row r="4911" spans="1:24" hidden="1" x14ac:dyDescent="0.2">
      <c r="A4911" s="73" t="str">
        <f t="shared" si="803"/>
        <v/>
      </c>
      <c r="B4911" s="3" t="str">
        <f t="shared" si="801"/>
        <v/>
      </c>
      <c r="E4911" s="14" t="str">
        <f t="shared" si="802"/>
        <v/>
      </c>
      <c r="F4911" s="3">
        <f t="shared" si="809"/>
        <v>8</v>
      </c>
      <c r="G4911" s="3" t="str">
        <f t="shared" si="804"/>
        <v/>
      </c>
      <c r="H4911" s="3">
        <f t="shared" si="810"/>
        <v>0</v>
      </c>
      <c r="I4911" s="3" t="str">
        <f t="shared" si="805"/>
        <v/>
      </c>
      <c r="K4911" s="3">
        <f t="shared" si="806"/>
        <v>61</v>
      </c>
      <c r="L4911" s="3" t="str">
        <f t="shared" si="807"/>
        <v/>
      </c>
      <c r="N4911" s="48" t="s">
        <v>52</v>
      </c>
      <c r="O4911" s="57">
        <f t="shared" si="808"/>
        <v>1</v>
      </c>
      <c r="P4911" s="36"/>
      <c r="Q4911"/>
      <c r="R4911" s="37"/>
      <c r="S4911" s="185"/>
      <c r="T4911" s="62" t="str">
        <f>IF(N4911&lt;&gt;"Choose Race",VLOOKUP(Q4911,'Riders Names'!A$2:B$582,2,FALSE),"")</f>
        <v/>
      </c>
      <c r="U4911" s="45" t="str">
        <f>IF(P4911&gt;0,VLOOKUP(Q4911,'Riders Names'!A$2:B$582,1,FALSE),"")</f>
        <v/>
      </c>
      <c r="X4911" s="7" t="str">
        <f>IF('My Races'!$H$2="All",Q4911,CONCATENATE(Q4911,N4911))</f>
        <v>Choose Race</v>
      </c>
    </row>
    <row r="4912" spans="1:24" hidden="1" x14ac:dyDescent="0.2">
      <c r="A4912" s="73" t="str">
        <f t="shared" si="803"/>
        <v/>
      </c>
      <c r="B4912" s="3" t="str">
        <f t="shared" si="801"/>
        <v/>
      </c>
      <c r="E4912" s="14" t="str">
        <f t="shared" si="802"/>
        <v/>
      </c>
      <c r="F4912" s="3">
        <f t="shared" si="809"/>
        <v>8</v>
      </c>
      <c r="G4912" s="3" t="str">
        <f t="shared" si="804"/>
        <v/>
      </c>
      <c r="H4912" s="3">
        <f t="shared" si="810"/>
        <v>0</v>
      </c>
      <c r="I4912" s="3" t="str">
        <f t="shared" si="805"/>
        <v/>
      </c>
      <c r="K4912" s="3">
        <f t="shared" si="806"/>
        <v>61</v>
      </c>
      <c r="L4912" s="3" t="str">
        <f t="shared" si="807"/>
        <v/>
      </c>
      <c r="N4912" s="48" t="s">
        <v>52</v>
      </c>
      <c r="O4912" s="57">
        <f t="shared" si="808"/>
        <v>1</v>
      </c>
      <c r="P4912" s="36"/>
      <c r="Q4912"/>
      <c r="R4912" s="37"/>
      <c r="S4912" s="185"/>
      <c r="T4912" s="62" t="str">
        <f>IF(N4912&lt;&gt;"Choose Race",VLOOKUP(Q4912,'Riders Names'!A$2:B$582,2,FALSE),"")</f>
        <v/>
      </c>
      <c r="U4912" s="45" t="str">
        <f>IF(P4912&gt;0,VLOOKUP(Q4912,'Riders Names'!A$2:B$582,1,FALSE),"")</f>
        <v/>
      </c>
      <c r="X4912" s="7" t="str">
        <f>IF('My Races'!$H$2="All",Q4912,CONCATENATE(Q4912,N4912))</f>
        <v>Choose Race</v>
      </c>
    </row>
    <row r="4913" spans="1:24" hidden="1" x14ac:dyDescent="0.2">
      <c r="A4913" s="73" t="str">
        <f t="shared" si="803"/>
        <v/>
      </c>
      <c r="B4913" s="3" t="str">
        <f t="shared" si="801"/>
        <v/>
      </c>
      <c r="E4913" s="14" t="str">
        <f t="shared" si="802"/>
        <v/>
      </c>
      <c r="F4913" s="3">
        <f t="shared" si="809"/>
        <v>8</v>
      </c>
      <c r="G4913" s="3" t="str">
        <f t="shared" si="804"/>
        <v/>
      </c>
      <c r="H4913" s="3">
        <f t="shared" si="810"/>
        <v>0</v>
      </c>
      <c r="I4913" s="3" t="str">
        <f t="shared" si="805"/>
        <v/>
      </c>
      <c r="K4913" s="3">
        <f t="shared" si="806"/>
        <v>61</v>
      </c>
      <c r="L4913" s="3" t="str">
        <f t="shared" si="807"/>
        <v/>
      </c>
      <c r="N4913" s="48" t="s">
        <v>52</v>
      </c>
      <c r="O4913" s="57">
        <f t="shared" si="808"/>
        <v>1</v>
      </c>
      <c r="P4913" s="36"/>
      <c r="Q4913"/>
      <c r="R4913" s="37"/>
      <c r="S4913" s="185"/>
      <c r="T4913" s="62" t="str">
        <f>IF(N4913&lt;&gt;"Choose Race",VLOOKUP(Q4913,'Riders Names'!A$2:B$582,2,FALSE),"")</f>
        <v/>
      </c>
      <c r="U4913" s="45" t="str">
        <f>IF(P4913&gt;0,VLOOKUP(Q4913,'Riders Names'!A$2:B$582,1,FALSE),"")</f>
        <v/>
      </c>
      <c r="X4913" s="7" t="str">
        <f>IF('My Races'!$H$2="All",Q4913,CONCATENATE(Q4913,N4913))</f>
        <v>Choose Race</v>
      </c>
    </row>
    <row r="4914" spans="1:24" hidden="1" x14ac:dyDescent="0.2">
      <c r="A4914" s="73" t="str">
        <f t="shared" si="803"/>
        <v/>
      </c>
      <c r="B4914" s="3" t="str">
        <f t="shared" si="801"/>
        <v/>
      </c>
      <c r="E4914" s="14" t="str">
        <f t="shared" si="802"/>
        <v/>
      </c>
      <c r="F4914" s="3">
        <f t="shared" si="809"/>
        <v>8</v>
      </c>
      <c r="G4914" s="3" t="str">
        <f t="shared" si="804"/>
        <v/>
      </c>
      <c r="H4914" s="3">
        <f t="shared" si="810"/>
        <v>0</v>
      </c>
      <c r="I4914" s="3" t="str">
        <f t="shared" si="805"/>
        <v/>
      </c>
      <c r="K4914" s="3">
        <f t="shared" si="806"/>
        <v>61</v>
      </c>
      <c r="L4914" s="3" t="str">
        <f t="shared" si="807"/>
        <v/>
      </c>
      <c r="N4914" s="48" t="s">
        <v>52</v>
      </c>
      <c r="O4914" s="57">
        <f t="shared" si="808"/>
        <v>1</v>
      </c>
      <c r="P4914" s="36"/>
      <c r="Q4914"/>
      <c r="R4914" s="37"/>
      <c r="S4914" s="185"/>
      <c r="T4914" s="62" t="str">
        <f>IF(N4914&lt;&gt;"Choose Race",VLOOKUP(Q4914,'Riders Names'!A$2:B$582,2,FALSE),"")</f>
        <v/>
      </c>
      <c r="U4914" s="45" t="str">
        <f>IF(P4914&gt;0,VLOOKUP(Q4914,'Riders Names'!A$2:B$582,1,FALSE),"")</f>
        <v/>
      </c>
      <c r="X4914" s="7" t="str">
        <f>IF('My Races'!$H$2="All",Q4914,CONCATENATE(Q4914,N4914))</f>
        <v>Choose Race</v>
      </c>
    </row>
    <row r="4915" spans="1:24" hidden="1" x14ac:dyDescent="0.2">
      <c r="A4915" s="73" t="str">
        <f t="shared" si="803"/>
        <v/>
      </c>
      <c r="B4915" s="3" t="str">
        <f t="shared" si="801"/>
        <v/>
      </c>
      <c r="E4915" s="14" t="str">
        <f t="shared" si="802"/>
        <v/>
      </c>
      <c r="F4915" s="3">
        <f t="shared" si="809"/>
        <v>8</v>
      </c>
      <c r="G4915" s="3" t="str">
        <f t="shared" si="804"/>
        <v/>
      </c>
      <c r="H4915" s="3">
        <f t="shared" si="810"/>
        <v>0</v>
      </c>
      <c r="I4915" s="3" t="str">
        <f t="shared" si="805"/>
        <v/>
      </c>
      <c r="K4915" s="3">
        <f t="shared" si="806"/>
        <v>61</v>
      </c>
      <c r="L4915" s="3" t="str">
        <f t="shared" si="807"/>
        <v/>
      </c>
      <c r="N4915" s="48" t="s">
        <v>52</v>
      </c>
      <c r="O4915" s="57">
        <f t="shared" si="808"/>
        <v>1</v>
      </c>
      <c r="P4915" s="36"/>
      <c r="Q4915"/>
      <c r="R4915" s="37"/>
      <c r="S4915" s="185"/>
      <c r="T4915" s="62" t="str">
        <f>IF(N4915&lt;&gt;"Choose Race",VLOOKUP(Q4915,'Riders Names'!A$2:B$582,2,FALSE),"")</f>
        <v/>
      </c>
      <c r="U4915" s="45" t="str">
        <f>IF(P4915&gt;0,VLOOKUP(Q4915,'Riders Names'!A$2:B$582,1,FALSE),"")</f>
        <v/>
      </c>
      <c r="X4915" s="7" t="str">
        <f>IF('My Races'!$H$2="All",Q4915,CONCATENATE(Q4915,N4915))</f>
        <v>Choose Race</v>
      </c>
    </row>
    <row r="4916" spans="1:24" hidden="1" x14ac:dyDescent="0.2">
      <c r="A4916" s="73" t="str">
        <f t="shared" si="803"/>
        <v/>
      </c>
      <c r="B4916" s="3" t="str">
        <f t="shared" si="801"/>
        <v/>
      </c>
      <c r="E4916" s="14" t="str">
        <f t="shared" si="802"/>
        <v/>
      </c>
      <c r="F4916" s="3">
        <f t="shared" si="809"/>
        <v>8</v>
      </c>
      <c r="G4916" s="3" t="str">
        <f t="shared" si="804"/>
        <v/>
      </c>
      <c r="H4916" s="3">
        <f t="shared" si="810"/>
        <v>0</v>
      </c>
      <c r="I4916" s="3" t="str">
        <f t="shared" si="805"/>
        <v/>
      </c>
      <c r="K4916" s="3">
        <f t="shared" si="806"/>
        <v>61</v>
      </c>
      <c r="L4916" s="3" t="str">
        <f t="shared" si="807"/>
        <v/>
      </c>
      <c r="N4916" s="48" t="s">
        <v>52</v>
      </c>
      <c r="O4916" s="57">
        <f t="shared" si="808"/>
        <v>1</v>
      </c>
      <c r="P4916" s="36"/>
      <c r="Q4916"/>
      <c r="R4916" s="37"/>
      <c r="S4916" s="185"/>
      <c r="T4916" s="62" t="str">
        <f>IF(N4916&lt;&gt;"Choose Race",VLOOKUP(Q4916,'Riders Names'!A$2:B$582,2,FALSE),"")</f>
        <v/>
      </c>
      <c r="U4916" s="45" t="str">
        <f>IF(P4916&gt;0,VLOOKUP(Q4916,'Riders Names'!A$2:B$582,1,FALSE),"")</f>
        <v/>
      </c>
      <c r="X4916" s="7" t="str">
        <f>IF('My Races'!$H$2="All",Q4916,CONCATENATE(Q4916,N4916))</f>
        <v>Choose Race</v>
      </c>
    </row>
    <row r="4917" spans="1:24" hidden="1" x14ac:dyDescent="0.2">
      <c r="A4917" s="73" t="str">
        <f t="shared" si="803"/>
        <v/>
      </c>
      <c r="B4917" s="3" t="str">
        <f t="shared" si="801"/>
        <v/>
      </c>
      <c r="E4917" s="14" t="str">
        <f t="shared" si="802"/>
        <v/>
      </c>
      <c r="F4917" s="3">
        <f t="shared" si="809"/>
        <v>8</v>
      </c>
      <c r="G4917" s="3" t="str">
        <f t="shared" si="804"/>
        <v/>
      </c>
      <c r="H4917" s="3">
        <f t="shared" si="810"/>
        <v>0</v>
      </c>
      <c r="I4917" s="3" t="str">
        <f t="shared" si="805"/>
        <v/>
      </c>
      <c r="K4917" s="3">
        <f t="shared" si="806"/>
        <v>61</v>
      </c>
      <c r="L4917" s="3" t="str">
        <f t="shared" si="807"/>
        <v/>
      </c>
      <c r="N4917" s="48" t="s">
        <v>52</v>
      </c>
      <c r="O4917" s="57">
        <f t="shared" si="808"/>
        <v>1</v>
      </c>
      <c r="P4917" s="36"/>
      <c r="Q4917"/>
      <c r="R4917" s="37"/>
      <c r="S4917" s="185"/>
      <c r="T4917" s="62" t="str">
        <f>IF(N4917&lt;&gt;"Choose Race",VLOOKUP(Q4917,'Riders Names'!A$2:B$582,2,FALSE),"")</f>
        <v/>
      </c>
      <c r="U4917" s="45" t="str">
        <f>IF(P4917&gt;0,VLOOKUP(Q4917,'Riders Names'!A$2:B$582,1,FALSE),"")</f>
        <v/>
      </c>
      <c r="X4917" s="7" t="str">
        <f>IF('My Races'!$H$2="All",Q4917,CONCATENATE(Q4917,N4917))</f>
        <v>Choose Race</v>
      </c>
    </row>
    <row r="4918" spans="1:24" hidden="1" x14ac:dyDescent="0.2">
      <c r="A4918" s="73" t="str">
        <f t="shared" si="803"/>
        <v/>
      </c>
      <c r="B4918" s="3" t="str">
        <f t="shared" si="801"/>
        <v/>
      </c>
      <c r="E4918" s="14" t="str">
        <f t="shared" si="802"/>
        <v/>
      </c>
      <c r="F4918" s="3">
        <f t="shared" si="809"/>
        <v>8</v>
      </c>
      <c r="G4918" s="3" t="str">
        <f t="shared" si="804"/>
        <v/>
      </c>
      <c r="H4918" s="3">
        <f t="shared" si="810"/>
        <v>0</v>
      </c>
      <c r="I4918" s="3" t="str">
        <f t="shared" si="805"/>
        <v/>
      </c>
      <c r="K4918" s="3">
        <f t="shared" si="806"/>
        <v>61</v>
      </c>
      <c r="L4918" s="3" t="str">
        <f t="shared" si="807"/>
        <v/>
      </c>
      <c r="N4918" s="48" t="s">
        <v>52</v>
      </c>
      <c r="O4918" s="57">
        <f t="shared" si="808"/>
        <v>1</v>
      </c>
      <c r="P4918" s="36"/>
      <c r="Q4918"/>
      <c r="R4918" s="37"/>
      <c r="S4918" s="185"/>
      <c r="T4918" s="62" t="str">
        <f>IF(N4918&lt;&gt;"Choose Race",VLOOKUP(Q4918,'Riders Names'!A$2:B$582,2,FALSE),"")</f>
        <v/>
      </c>
      <c r="U4918" s="45" t="str">
        <f>IF(P4918&gt;0,VLOOKUP(Q4918,'Riders Names'!A$2:B$582,1,FALSE),"")</f>
        <v/>
      </c>
      <c r="X4918" s="7" t="str">
        <f>IF('My Races'!$H$2="All",Q4918,CONCATENATE(Q4918,N4918))</f>
        <v>Choose Race</v>
      </c>
    </row>
    <row r="4919" spans="1:24" hidden="1" x14ac:dyDescent="0.2">
      <c r="A4919" s="73" t="str">
        <f t="shared" si="803"/>
        <v/>
      </c>
      <c r="B4919" s="3" t="str">
        <f t="shared" si="801"/>
        <v/>
      </c>
      <c r="E4919" s="14" t="str">
        <f t="shared" si="802"/>
        <v/>
      </c>
      <c r="F4919" s="3">
        <f t="shared" si="809"/>
        <v>8</v>
      </c>
      <c r="G4919" s="3" t="str">
        <f t="shared" si="804"/>
        <v/>
      </c>
      <c r="H4919" s="3">
        <f t="shared" si="810"/>
        <v>0</v>
      </c>
      <c r="I4919" s="3" t="str">
        <f t="shared" si="805"/>
        <v/>
      </c>
      <c r="K4919" s="3">
        <f t="shared" si="806"/>
        <v>61</v>
      </c>
      <c r="L4919" s="3" t="str">
        <f t="shared" si="807"/>
        <v/>
      </c>
      <c r="N4919" s="48" t="s">
        <v>52</v>
      </c>
      <c r="O4919" s="57">
        <f t="shared" si="808"/>
        <v>1</v>
      </c>
      <c r="P4919" s="36"/>
      <c r="Q4919"/>
      <c r="R4919" s="37"/>
      <c r="S4919" s="185"/>
      <c r="T4919" s="62" t="str">
        <f>IF(N4919&lt;&gt;"Choose Race",VLOOKUP(Q4919,'Riders Names'!A$2:B$582,2,FALSE),"")</f>
        <v/>
      </c>
      <c r="U4919" s="45" t="str">
        <f>IF(P4919&gt;0,VLOOKUP(Q4919,'Riders Names'!A$2:B$582,1,FALSE),"")</f>
        <v/>
      </c>
      <c r="X4919" s="7" t="str">
        <f>IF('My Races'!$H$2="All",Q4919,CONCATENATE(Q4919,N4919))</f>
        <v>Choose Race</v>
      </c>
    </row>
    <row r="4920" spans="1:24" hidden="1" x14ac:dyDescent="0.2">
      <c r="A4920" s="73" t="str">
        <f t="shared" si="803"/>
        <v/>
      </c>
      <c r="B4920" s="3" t="str">
        <f t="shared" si="801"/>
        <v/>
      </c>
      <c r="E4920" s="14" t="str">
        <f t="shared" si="802"/>
        <v/>
      </c>
      <c r="F4920" s="3">
        <f t="shared" si="809"/>
        <v>8</v>
      </c>
      <c r="G4920" s="3" t="str">
        <f t="shared" si="804"/>
        <v/>
      </c>
      <c r="H4920" s="3">
        <f t="shared" si="810"/>
        <v>0</v>
      </c>
      <c r="I4920" s="3" t="str">
        <f t="shared" si="805"/>
        <v/>
      </c>
      <c r="K4920" s="3">
        <f t="shared" si="806"/>
        <v>61</v>
      </c>
      <c r="L4920" s="3" t="str">
        <f t="shared" si="807"/>
        <v/>
      </c>
      <c r="N4920" s="48" t="s">
        <v>52</v>
      </c>
      <c r="O4920" s="57">
        <f t="shared" si="808"/>
        <v>1</v>
      </c>
      <c r="P4920" s="36"/>
      <c r="Q4920"/>
      <c r="R4920" s="37"/>
      <c r="S4920" s="185"/>
      <c r="T4920" s="62" t="str">
        <f>IF(N4920&lt;&gt;"Choose Race",VLOOKUP(Q4920,'Riders Names'!A$2:B$582,2,FALSE),"")</f>
        <v/>
      </c>
      <c r="U4920" s="45" t="str">
        <f>IF(P4920&gt;0,VLOOKUP(Q4920,'Riders Names'!A$2:B$582,1,FALSE),"")</f>
        <v/>
      </c>
      <c r="X4920" s="7" t="str">
        <f>IF('My Races'!$H$2="All",Q4920,CONCATENATE(Q4920,N4920))</f>
        <v>Choose Race</v>
      </c>
    </row>
    <row r="4921" spans="1:24" hidden="1" x14ac:dyDescent="0.2">
      <c r="A4921" s="73" t="str">
        <f t="shared" si="803"/>
        <v/>
      </c>
      <c r="B4921" s="3" t="str">
        <f t="shared" si="801"/>
        <v/>
      </c>
      <c r="E4921" s="14" t="str">
        <f t="shared" si="802"/>
        <v/>
      </c>
      <c r="F4921" s="3">
        <f t="shared" si="809"/>
        <v>8</v>
      </c>
      <c r="G4921" s="3" t="str">
        <f t="shared" si="804"/>
        <v/>
      </c>
      <c r="H4921" s="3">
        <f t="shared" si="810"/>
        <v>0</v>
      </c>
      <c r="I4921" s="3" t="str">
        <f t="shared" si="805"/>
        <v/>
      </c>
      <c r="K4921" s="3">
        <f t="shared" si="806"/>
        <v>61</v>
      </c>
      <c r="L4921" s="3" t="str">
        <f t="shared" si="807"/>
        <v/>
      </c>
      <c r="N4921" s="48" t="s">
        <v>52</v>
      </c>
      <c r="O4921" s="57">
        <f t="shared" si="808"/>
        <v>1</v>
      </c>
      <c r="P4921" s="36"/>
      <c r="Q4921"/>
      <c r="R4921" s="37"/>
      <c r="S4921" s="185"/>
      <c r="T4921" s="62" t="str">
        <f>IF(N4921&lt;&gt;"Choose Race",VLOOKUP(Q4921,'Riders Names'!A$2:B$582,2,FALSE),"")</f>
        <v/>
      </c>
      <c r="U4921" s="45" t="str">
        <f>IF(P4921&gt;0,VLOOKUP(Q4921,'Riders Names'!A$2:B$582,1,FALSE),"")</f>
        <v/>
      </c>
      <c r="X4921" s="7" t="str">
        <f>IF('My Races'!$H$2="All",Q4921,CONCATENATE(Q4921,N4921))</f>
        <v>Choose Race</v>
      </c>
    </row>
    <row r="4922" spans="1:24" hidden="1" x14ac:dyDescent="0.2">
      <c r="A4922" s="73" t="str">
        <f t="shared" si="803"/>
        <v/>
      </c>
      <c r="B4922" s="3" t="str">
        <f t="shared" si="801"/>
        <v/>
      </c>
      <c r="E4922" s="14" t="str">
        <f t="shared" si="802"/>
        <v/>
      </c>
      <c r="F4922" s="3">
        <f t="shared" si="809"/>
        <v>8</v>
      </c>
      <c r="G4922" s="3" t="str">
        <f t="shared" si="804"/>
        <v/>
      </c>
      <c r="H4922" s="3">
        <f t="shared" si="810"/>
        <v>0</v>
      </c>
      <c r="I4922" s="3" t="str">
        <f t="shared" si="805"/>
        <v/>
      </c>
      <c r="K4922" s="3">
        <f t="shared" si="806"/>
        <v>61</v>
      </c>
      <c r="L4922" s="3" t="str">
        <f t="shared" si="807"/>
        <v/>
      </c>
      <c r="N4922" s="48" t="s">
        <v>52</v>
      </c>
      <c r="O4922" s="57">
        <f t="shared" si="808"/>
        <v>1</v>
      </c>
      <c r="P4922" s="36"/>
      <c r="Q4922"/>
      <c r="R4922" s="37"/>
      <c r="S4922" s="185"/>
      <c r="T4922" s="62" t="str">
        <f>IF(N4922&lt;&gt;"Choose Race",VLOOKUP(Q4922,'Riders Names'!A$2:B$582,2,FALSE),"")</f>
        <v/>
      </c>
      <c r="U4922" s="45" t="str">
        <f>IF(P4922&gt;0,VLOOKUP(Q4922,'Riders Names'!A$2:B$582,1,FALSE),"")</f>
        <v/>
      </c>
      <c r="X4922" s="7" t="str">
        <f>IF('My Races'!$H$2="All",Q4922,CONCATENATE(Q4922,N4922))</f>
        <v>Choose Race</v>
      </c>
    </row>
    <row r="4923" spans="1:24" hidden="1" x14ac:dyDescent="0.2">
      <c r="A4923" s="73" t="str">
        <f t="shared" si="803"/>
        <v/>
      </c>
      <c r="B4923" s="3" t="str">
        <f t="shared" si="801"/>
        <v/>
      </c>
      <c r="E4923" s="14" t="str">
        <f t="shared" si="802"/>
        <v/>
      </c>
      <c r="F4923" s="3">
        <f t="shared" si="809"/>
        <v>8</v>
      </c>
      <c r="G4923" s="3" t="str">
        <f t="shared" si="804"/>
        <v/>
      </c>
      <c r="H4923" s="3">
        <f t="shared" si="810"/>
        <v>0</v>
      </c>
      <c r="I4923" s="3" t="str">
        <f t="shared" si="805"/>
        <v/>
      </c>
      <c r="K4923" s="3">
        <f t="shared" si="806"/>
        <v>61</v>
      </c>
      <c r="L4923" s="3" t="str">
        <f t="shared" si="807"/>
        <v/>
      </c>
      <c r="N4923" s="48" t="s">
        <v>52</v>
      </c>
      <c r="O4923" s="57">
        <f t="shared" si="808"/>
        <v>1</v>
      </c>
      <c r="P4923" s="36"/>
      <c r="Q4923"/>
      <c r="R4923" s="37"/>
      <c r="S4923" s="185"/>
      <c r="T4923" s="62" t="str">
        <f>IF(N4923&lt;&gt;"Choose Race",VLOOKUP(Q4923,'Riders Names'!A$2:B$582,2,FALSE),"")</f>
        <v/>
      </c>
      <c r="U4923" s="45" t="str">
        <f>IF(P4923&gt;0,VLOOKUP(Q4923,'Riders Names'!A$2:B$582,1,FALSE),"")</f>
        <v/>
      </c>
      <c r="X4923" s="7" t="str">
        <f>IF('My Races'!$H$2="All",Q4923,CONCATENATE(Q4923,N4923))</f>
        <v>Choose Race</v>
      </c>
    </row>
    <row r="4924" spans="1:24" hidden="1" x14ac:dyDescent="0.2">
      <c r="A4924" s="73" t="str">
        <f t="shared" si="803"/>
        <v/>
      </c>
      <c r="B4924" s="3" t="str">
        <f t="shared" si="801"/>
        <v/>
      </c>
      <c r="E4924" s="14" t="str">
        <f t="shared" si="802"/>
        <v/>
      </c>
      <c r="F4924" s="3">
        <f t="shared" si="809"/>
        <v>8</v>
      </c>
      <c r="G4924" s="3" t="str">
        <f t="shared" si="804"/>
        <v/>
      </c>
      <c r="H4924" s="3">
        <f t="shared" si="810"/>
        <v>0</v>
      </c>
      <c r="I4924" s="3" t="str">
        <f t="shared" si="805"/>
        <v/>
      </c>
      <c r="K4924" s="3">
        <f t="shared" si="806"/>
        <v>61</v>
      </c>
      <c r="L4924" s="3" t="str">
        <f t="shared" si="807"/>
        <v/>
      </c>
      <c r="N4924" s="48" t="s">
        <v>52</v>
      </c>
      <c r="O4924" s="57">
        <f t="shared" si="808"/>
        <v>1</v>
      </c>
      <c r="P4924" s="36"/>
      <c r="Q4924"/>
      <c r="R4924" s="37"/>
      <c r="S4924" s="185"/>
      <c r="T4924" s="62" t="str">
        <f>IF(N4924&lt;&gt;"Choose Race",VLOOKUP(Q4924,'Riders Names'!A$2:B$582,2,FALSE),"")</f>
        <v/>
      </c>
      <c r="U4924" s="45" t="str">
        <f>IF(P4924&gt;0,VLOOKUP(Q4924,'Riders Names'!A$2:B$582,1,FALSE),"")</f>
        <v/>
      </c>
      <c r="X4924" s="7" t="str">
        <f>IF('My Races'!$H$2="All",Q4924,CONCATENATE(Q4924,N4924))</f>
        <v>Choose Race</v>
      </c>
    </row>
    <row r="4925" spans="1:24" hidden="1" x14ac:dyDescent="0.2">
      <c r="A4925" s="73" t="str">
        <f t="shared" si="803"/>
        <v/>
      </c>
      <c r="B4925" s="3" t="str">
        <f t="shared" si="801"/>
        <v/>
      </c>
      <c r="E4925" s="14" t="str">
        <f t="shared" si="802"/>
        <v/>
      </c>
      <c r="F4925" s="3">
        <f t="shared" si="809"/>
        <v>8</v>
      </c>
      <c r="G4925" s="3" t="str">
        <f t="shared" si="804"/>
        <v/>
      </c>
      <c r="H4925" s="3">
        <f t="shared" si="810"/>
        <v>0</v>
      </c>
      <c r="I4925" s="3" t="str">
        <f t="shared" si="805"/>
        <v/>
      </c>
      <c r="K4925" s="3">
        <f t="shared" si="806"/>
        <v>61</v>
      </c>
      <c r="L4925" s="3" t="str">
        <f t="shared" si="807"/>
        <v/>
      </c>
      <c r="N4925" s="48" t="s">
        <v>52</v>
      </c>
      <c r="O4925" s="57">
        <f t="shared" si="808"/>
        <v>1</v>
      </c>
      <c r="P4925" s="36"/>
      <c r="Q4925"/>
      <c r="R4925" s="37"/>
      <c r="S4925" s="185"/>
      <c r="T4925" s="62" t="str">
        <f>IF(N4925&lt;&gt;"Choose Race",VLOOKUP(Q4925,'Riders Names'!A$2:B$582,2,FALSE),"")</f>
        <v/>
      </c>
      <c r="U4925" s="45" t="str">
        <f>IF(P4925&gt;0,VLOOKUP(Q4925,'Riders Names'!A$2:B$582,1,FALSE),"")</f>
        <v/>
      </c>
      <c r="X4925" s="7" t="str">
        <f>IF('My Races'!$H$2="All",Q4925,CONCATENATE(Q4925,N4925))</f>
        <v>Choose Race</v>
      </c>
    </row>
    <row r="4926" spans="1:24" hidden="1" x14ac:dyDescent="0.2">
      <c r="A4926" s="73" t="str">
        <f t="shared" si="803"/>
        <v/>
      </c>
      <c r="B4926" s="3" t="str">
        <f t="shared" si="801"/>
        <v/>
      </c>
      <c r="E4926" s="14" t="str">
        <f t="shared" si="802"/>
        <v/>
      </c>
      <c r="F4926" s="3">
        <f t="shared" si="809"/>
        <v>8</v>
      </c>
      <c r="G4926" s="3" t="str">
        <f t="shared" si="804"/>
        <v/>
      </c>
      <c r="H4926" s="3">
        <f t="shared" si="810"/>
        <v>0</v>
      </c>
      <c r="I4926" s="3" t="str">
        <f t="shared" si="805"/>
        <v/>
      </c>
      <c r="K4926" s="3">
        <f t="shared" si="806"/>
        <v>61</v>
      </c>
      <c r="L4926" s="3" t="str">
        <f t="shared" si="807"/>
        <v/>
      </c>
      <c r="N4926" s="48" t="s">
        <v>52</v>
      </c>
      <c r="O4926" s="57">
        <f t="shared" si="808"/>
        <v>1</v>
      </c>
      <c r="P4926" s="36"/>
      <c r="Q4926"/>
      <c r="R4926" s="37"/>
      <c r="S4926" s="185"/>
      <c r="T4926" s="62" t="str">
        <f>IF(N4926&lt;&gt;"Choose Race",VLOOKUP(Q4926,'Riders Names'!A$2:B$582,2,FALSE),"")</f>
        <v/>
      </c>
      <c r="U4926" s="45" t="str">
        <f>IF(P4926&gt;0,VLOOKUP(Q4926,'Riders Names'!A$2:B$582,1,FALSE),"")</f>
        <v/>
      </c>
      <c r="X4926" s="7" t="str">
        <f>IF('My Races'!$H$2="All",Q4926,CONCATENATE(Q4926,N4926))</f>
        <v>Choose Race</v>
      </c>
    </row>
    <row r="4927" spans="1:24" hidden="1" x14ac:dyDescent="0.2">
      <c r="A4927" s="73" t="str">
        <f t="shared" si="803"/>
        <v/>
      </c>
      <c r="B4927" s="3" t="str">
        <f t="shared" si="801"/>
        <v/>
      </c>
      <c r="E4927" s="14" t="str">
        <f t="shared" si="802"/>
        <v/>
      </c>
      <c r="F4927" s="3">
        <f t="shared" si="809"/>
        <v>8</v>
      </c>
      <c r="G4927" s="3" t="str">
        <f t="shared" si="804"/>
        <v/>
      </c>
      <c r="H4927" s="3">
        <f t="shared" si="810"/>
        <v>0</v>
      </c>
      <c r="I4927" s="3" t="str">
        <f t="shared" si="805"/>
        <v/>
      </c>
      <c r="K4927" s="3">
        <f t="shared" si="806"/>
        <v>61</v>
      </c>
      <c r="L4927" s="3" t="str">
        <f t="shared" si="807"/>
        <v/>
      </c>
      <c r="N4927" s="48" t="s">
        <v>52</v>
      </c>
      <c r="O4927" s="57">
        <f t="shared" si="808"/>
        <v>1</v>
      </c>
      <c r="P4927" s="36"/>
      <c r="Q4927"/>
      <c r="R4927" s="37"/>
      <c r="S4927" s="185"/>
      <c r="T4927" s="62" t="str">
        <f>IF(N4927&lt;&gt;"Choose Race",VLOOKUP(Q4927,'Riders Names'!A$2:B$582,2,FALSE),"")</f>
        <v/>
      </c>
      <c r="U4927" s="45" t="str">
        <f>IF(P4927&gt;0,VLOOKUP(Q4927,'Riders Names'!A$2:B$582,1,FALSE),"")</f>
        <v/>
      </c>
      <c r="X4927" s="7" t="str">
        <f>IF('My Races'!$H$2="All",Q4927,CONCATENATE(Q4927,N4927))</f>
        <v>Choose Race</v>
      </c>
    </row>
    <row r="4928" spans="1:24" hidden="1" x14ac:dyDescent="0.2">
      <c r="A4928" s="73" t="str">
        <f t="shared" si="803"/>
        <v/>
      </c>
      <c r="B4928" s="3" t="str">
        <f t="shared" si="801"/>
        <v/>
      </c>
      <c r="E4928" s="14" t="str">
        <f t="shared" si="802"/>
        <v/>
      </c>
      <c r="F4928" s="3">
        <f t="shared" si="809"/>
        <v>8</v>
      </c>
      <c r="G4928" s="3" t="str">
        <f t="shared" si="804"/>
        <v/>
      </c>
      <c r="H4928" s="3">
        <f t="shared" si="810"/>
        <v>0</v>
      </c>
      <c r="I4928" s="3" t="str">
        <f t="shared" si="805"/>
        <v/>
      </c>
      <c r="K4928" s="3">
        <f t="shared" si="806"/>
        <v>61</v>
      </c>
      <c r="L4928" s="3" t="str">
        <f t="shared" si="807"/>
        <v/>
      </c>
      <c r="N4928" s="48" t="s">
        <v>52</v>
      </c>
      <c r="O4928" s="57">
        <f t="shared" si="808"/>
        <v>1</v>
      </c>
      <c r="P4928" s="36"/>
      <c r="Q4928"/>
      <c r="R4928" s="37"/>
      <c r="S4928" s="185"/>
      <c r="T4928" s="62" t="str">
        <f>IF(N4928&lt;&gt;"Choose Race",VLOOKUP(Q4928,'Riders Names'!A$2:B$582,2,FALSE),"")</f>
        <v/>
      </c>
      <c r="U4928" s="45" t="str">
        <f>IF(P4928&gt;0,VLOOKUP(Q4928,'Riders Names'!A$2:B$582,1,FALSE),"")</f>
        <v/>
      </c>
      <c r="X4928" s="7" t="str">
        <f>IF('My Races'!$H$2="All",Q4928,CONCATENATE(Q4928,N4928))</f>
        <v>Choose Race</v>
      </c>
    </row>
    <row r="4929" spans="1:24" hidden="1" x14ac:dyDescent="0.2">
      <c r="A4929" s="73" t="str">
        <f t="shared" si="803"/>
        <v/>
      </c>
      <c r="B4929" s="3" t="str">
        <f t="shared" si="801"/>
        <v/>
      </c>
      <c r="E4929" s="14" t="str">
        <f t="shared" si="802"/>
        <v/>
      </c>
      <c r="F4929" s="3">
        <f t="shared" si="809"/>
        <v>8</v>
      </c>
      <c r="G4929" s="3" t="str">
        <f t="shared" si="804"/>
        <v/>
      </c>
      <c r="H4929" s="3">
        <f t="shared" si="810"/>
        <v>0</v>
      </c>
      <c r="I4929" s="3" t="str">
        <f t="shared" si="805"/>
        <v/>
      </c>
      <c r="K4929" s="3">
        <f t="shared" si="806"/>
        <v>61</v>
      </c>
      <c r="L4929" s="3" t="str">
        <f t="shared" si="807"/>
        <v/>
      </c>
      <c r="N4929" s="48" t="s">
        <v>52</v>
      </c>
      <c r="O4929" s="57">
        <f t="shared" si="808"/>
        <v>1</v>
      </c>
      <c r="P4929" s="36"/>
      <c r="Q4929"/>
      <c r="R4929" s="37"/>
      <c r="S4929" s="185"/>
      <c r="T4929" s="62" t="str">
        <f>IF(N4929&lt;&gt;"Choose Race",VLOOKUP(Q4929,'Riders Names'!A$2:B$582,2,FALSE),"")</f>
        <v/>
      </c>
      <c r="U4929" s="45" t="str">
        <f>IF(P4929&gt;0,VLOOKUP(Q4929,'Riders Names'!A$2:B$582,1,FALSE),"")</f>
        <v/>
      </c>
      <c r="X4929" s="7" t="str">
        <f>IF('My Races'!$H$2="All",Q4929,CONCATENATE(Q4929,N4929))</f>
        <v>Choose Race</v>
      </c>
    </row>
    <row r="4930" spans="1:24" hidden="1" x14ac:dyDescent="0.2">
      <c r="A4930" s="73" t="str">
        <f t="shared" si="803"/>
        <v/>
      </c>
      <c r="B4930" s="3" t="str">
        <f t="shared" si="801"/>
        <v/>
      </c>
      <c r="E4930" s="14" t="str">
        <f t="shared" si="802"/>
        <v/>
      </c>
      <c r="F4930" s="3">
        <f t="shared" si="809"/>
        <v>8</v>
      </c>
      <c r="G4930" s="3" t="str">
        <f t="shared" si="804"/>
        <v/>
      </c>
      <c r="H4930" s="3">
        <f t="shared" si="810"/>
        <v>0</v>
      </c>
      <c r="I4930" s="3" t="str">
        <f t="shared" si="805"/>
        <v/>
      </c>
      <c r="K4930" s="3">
        <f t="shared" si="806"/>
        <v>61</v>
      </c>
      <c r="L4930" s="3" t="str">
        <f t="shared" si="807"/>
        <v/>
      </c>
      <c r="N4930" s="48" t="s">
        <v>52</v>
      </c>
      <c r="O4930" s="57">
        <f t="shared" si="808"/>
        <v>1</v>
      </c>
      <c r="P4930" s="36"/>
      <c r="Q4930"/>
      <c r="R4930" s="37"/>
      <c r="S4930" s="185"/>
      <c r="T4930" s="62" t="str">
        <f>IF(N4930&lt;&gt;"Choose Race",VLOOKUP(Q4930,'Riders Names'!A$2:B$582,2,FALSE),"")</f>
        <v/>
      </c>
      <c r="U4930" s="45" t="str">
        <f>IF(P4930&gt;0,VLOOKUP(Q4930,'Riders Names'!A$2:B$582,1,FALSE),"")</f>
        <v/>
      </c>
      <c r="X4930" s="7" t="str">
        <f>IF('My Races'!$H$2="All",Q4930,CONCATENATE(Q4930,N4930))</f>
        <v>Choose Race</v>
      </c>
    </row>
    <row r="4931" spans="1:24" hidden="1" x14ac:dyDescent="0.2">
      <c r="A4931" s="73" t="str">
        <f t="shared" si="803"/>
        <v/>
      </c>
      <c r="B4931" s="3" t="str">
        <f t="shared" ref="B4931:B4994" si="811">IF(N4931=$AA$11,RANK(A4931,A$3:A$5000,1),"")</f>
        <v/>
      </c>
      <c r="E4931" s="14" t="str">
        <f t="shared" ref="E4931:E4994" si="812">IF(N4931=$AA$11,P4931,"")</f>
        <v/>
      </c>
      <c r="F4931" s="3">
        <f t="shared" si="809"/>
        <v>8</v>
      </c>
      <c r="G4931" s="3" t="str">
        <f t="shared" si="804"/>
        <v/>
      </c>
      <c r="H4931" s="3">
        <f t="shared" si="810"/>
        <v>0</v>
      </c>
      <c r="I4931" s="3" t="str">
        <f t="shared" si="805"/>
        <v/>
      </c>
      <c r="K4931" s="3">
        <f t="shared" si="806"/>
        <v>61</v>
      </c>
      <c r="L4931" s="3" t="str">
        <f t="shared" si="807"/>
        <v/>
      </c>
      <c r="N4931" s="48" t="s">
        <v>52</v>
      </c>
      <c r="O4931" s="57">
        <f t="shared" si="808"/>
        <v>1</v>
      </c>
      <c r="P4931" s="36"/>
      <c r="Q4931"/>
      <c r="R4931" s="37"/>
      <c r="S4931" s="185"/>
      <c r="T4931" s="62" t="str">
        <f>IF(N4931&lt;&gt;"Choose Race",VLOOKUP(Q4931,'Riders Names'!A$2:B$582,2,FALSE),"")</f>
        <v/>
      </c>
      <c r="U4931" s="45" t="str">
        <f>IF(P4931&gt;0,VLOOKUP(Q4931,'Riders Names'!A$2:B$582,1,FALSE),"")</f>
        <v/>
      </c>
      <c r="X4931" s="7" t="str">
        <f>IF('My Races'!$H$2="All",Q4931,CONCATENATE(Q4931,N4931))</f>
        <v>Choose Race</v>
      </c>
    </row>
    <row r="4932" spans="1:24" hidden="1" x14ac:dyDescent="0.2">
      <c r="A4932" s="73" t="str">
        <f t="shared" ref="A4932:A4995" si="813">IF(AND(N4932=$AA$11,$AA$7="All"),R4932,IF(AND(N4932=$AA$11,$AA$7=T4932),R4932,""))</f>
        <v/>
      </c>
      <c r="B4932" s="3" t="str">
        <f t="shared" si="811"/>
        <v/>
      </c>
      <c r="E4932" s="14" t="str">
        <f t="shared" si="812"/>
        <v/>
      </c>
      <c r="F4932" s="3">
        <f t="shared" si="809"/>
        <v>8</v>
      </c>
      <c r="G4932" s="3" t="str">
        <f t="shared" ref="G4932:G4995" si="814">IF(F4932&lt;&gt;F4931,F4932,"")</f>
        <v/>
      </c>
      <c r="H4932" s="3">
        <f t="shared" si="810"/>
        <v>0</v>
      </c>
      <c r="I4932" s="3" t="str">
        <f t="shared" ref="I4932:I4995" si="815">IF(H4932&lt;&gt;H4931,CONCATENATE($AA$11,H4932),"")</f>
        <v/>
      </c>
      <c r="K4932" s="3">
        <f t="shared" si="806"/>
        <v>61</v>
      </c>
      <c r="L4932" s="3" t="str">
        <f t="shared" si="807"/>
        <v/>
      </c>
      <c r="N4932" s="48" t="s">
        <v>52</v>
      </c>
      <c r="O4932" s="57">
        <f t="shared" si="808"/>
        <v>1</v>
      </c>
      <c r="P4932" s="36"/>
      <c r="Q4932"/>
      <c r="R4932" s="37"/>
      <c r="S4932" s="185"/>
      <c r="T4932" s="62" t="str">
        <f>IF(N4932&lt;&gt;"Choose Race",VLOOKUP(Q4932,'Riders Names'!A$2:B$582,2,FALSE),"")</f>
        <v/>
      </c>
      <c r="U4932" s="45" t="str">
        <f>IF(P4932&gt;0,VLOOKUP(Q4932,'Riders Names'!A$2:B$582,1,FALSE),"")</f>
        <v/>
      </c>
      <c r="X4932" s="7" t="str">
        <f>IF('My Races'!$H$2="All",Q4932,CONCATENATE(Q4932,N4932))</f>
        <v>Choose Race</v>
      </c>
    </row>
    <row r="4933" spans="1:24" hidden="1" x14ac:dyDescent="0.2">
      <c r="A4933" s="73" t="str">
        <f t="shared" si="813"/>
        <v/>
      </c>
      <c r="B4933" s="3" t="str">
        <f t="shared" si="811"/>
        <v/>
      </c>
      <c r="E4933" s="14" t="str">
        <f t="shared" si="812"/>
        <v/>
      </c>
      <c r="F4933" s="3">
        <f t="shared" si="809"/>
        <v>8</v>
      </c>
      <c r="G4933" s="3" t="str">
        <f t="shared" si="814"/>
        <v/>
      </c>
      <c r="H4933" s="3">
        <f t="shared" si="810"/>
        <v>0</v>
      </c>
      <c r="I4933" s="3" t="str">
        <f t="shared" si="815"/>
        <v/>
      </c>
      <c r="K4933" s="3">
        <f t="shared" si="806"/>
        <v>61</v>
      </c>
      <c r="L4933" s="3" t="str">
        <f t="shared" si="807"/>
        <v/>
      </c>
      <c r="N4933" s="48" t="s">
        <v>52</v>
      </c>
      <c r="O4933" s="57">
        <f t="shared" si="808"/>
        <v>1</v>
      </c>
      <c r="P4933" s="36"/>
      <c r="Q4933"/>
      <c r="R4933" s="37"/>
      <c r="S4933" s="185"/>
      <c r="T4933" s="62" t="str">
        <f>IF(N4933&lt;&gt;"Choose Race",VLOOKUP(Q4933,'Riders Names'!A$2:B$582,2,FALSE),"")</f>
        <v/>
      </c>
      <c r="U4933" s="45" t="str">
        <f>IF(P4933&gt;0,VLOOKUP(Q4933,'Riders Names'!A$2:B$582,1,FALSE),"")</f>
        <v/>
      </c>
      <c r="X4933" s="7" t="str">
        <f>IF('My Races'!$H$2="All",Q4933,CONCATENATE(Q4933,N4933))</f>
        <v>Choose Race</v>
      </c>
    </row>
    <row r="4934" spans="1:24" hidden="1" x14ac:dyDescent="0.2">
      <c r="A4934" s="73" t="str">
        <f t="shared" si="813"/>
        <v/>
      </c>
      <c r="B4934" s="3" t="str">
        <f t="shared" si="811"/>
        <v/>
      </c>
      <c r="E4934" s="14" t="str">
        <f t="shared" si="812"/>
        <v/>
      </c>
      <c r="F4934" s="3">
        <f t="shared" si="809"/>
        <v>8</v>
      </c>
      <c r="G4934" s="3" t="str">
        <f t="shared" si="814"/>
        <v/>
      </c>
      <c r="H4934" s="3">
        <f t="shared" si="810"/>
        <v>0</v>
      </c>
      <c r="I4934" s="3" t="str">
        <f t="shared" si="815"/>
        <v/>
      </c>
      <c r="K4934" s="3">
        <f t="shared" si="806"/>
        <v>61</v>
      </c>
      <c r="L4934" s="3" t="str">
        <f t="shared" si="807"/>
        <v/>
      </c>
      <c r="N4934" s="48" t="s">
        <v>52</v>
      </c>
      <c r="O4934" s="57">
        <f t="shared" si="808"/>
        <v>1</v>
      </c>
      <c r="P4934" s="36"/>
      <c r="Q4934"/>
      <c r="R4934" s="37"/>
      <c r="S4934" s="185"/>
      <c r="T4934" s="62" t="str">
        <f>IF(N4934&lt;&gt;"Choose Race",VLOOKUP(Q4934,'Riders Names'!A$2:B$582,2,FALSE),"")</f>
        <v/>
      </c>
      <c r="U4934" s="45" t="str">
        <f>IF(P4934&gt;0,VLOOKUP(Q4934,'Riders Names'!A$2:B$582,1,FALSE),"")</f>
        <v/>
      </c>
      <c r="X4934" s="7" t="str">
        <f>IF('My Races'!$H$2="All",Q4934,CONCATENATE(Q4934,N4934))</f>
        <v>Choose Race</v>
      </c>
    </row>
    <row r="4935" spans="1:24" hidden="1" x14ac:dyDescent="0.2">
      <c r="A4935" s="73" t="str">
        <f t="shared" si="813"/>
        <v/>
      </c>
      <c r="B4935" s="3" t="str">
        <f t="shared" si="811"/>
        <v/>
      </c>
      <c r="E4935" s="14" t="str">
        <f t="shared" si="812"/>
        <v/>
      </c>
      <c r="F4935" s="3">
        <f t="shared" si="809"/>
        <v>8</v>
      </c>
      <c r="G4935" s="3" t="str">
        <f t="shared" si="814"/>
        <v/>
      </c>
      <c r="H4935" s="3">
        <f t="shared" si="810"/>
        <v>0</v>
      </c>
      <c r="I4935" s="3" t="str">
        <f t="shared" si="815"/>
        <v/>
      </c>
      <c r="K4935" s="3">
        <f t="shared" si="806"/>
        <v>61</v>
      </c>
      <c r="L4935" s="3" t="str">
        <f t="shared" si="807"/>
        <v/>
      </c>
      <c r="N4935" s="48" t="s">
        <v>52</v>
      </c>
      <c r="O4935" s="57">
        <f t="shared" si="808"/>
        <v>1</v>
      </c>
      <c r="P4935" s="36"/>
      <c r="Q4935"/>
      <c r="R4935" s="37"/>
      <c r="S4935" s="185"/>
      <c r="T4935" s="62" t="str">
        <f>IF(N4935&lt;&gt;"Choose Race",VLOOKUP(Q4935,'Riders Names'!A$2:B$582,2,FALSE),"")</f>
        <v/>
      </c>
      <c r="U4935" s="45" t="str">
        <f>IF(P4935&gt;0,VLOOKUP(Q4935,'Riders Names'!A$2:B$582,1,FALSE),"")</f>
        <v/>
      </c>
      <c r="X4935" s="7" t="str">
        <f>IF('My Races'!$H$2="All",Q4935,CONCATENATE(Q4935,N4935))</f>
        <v>Choose Race</v>
      </c>
    </row>
    <row r="4936" spans="1:24" hidden="1" x14ac:dyDescent="0.2">
      <c r="A4936" s="73" t="str">
        <f t="shared" si="813"/>
        <v/>
      </c>
      <c r="B4936" s="3" t="str">
        <f t="shared" si="811"/>
        <v/>
      </c>
      <c r="E4936" s="14" t="str">
        <f t="shared" si="812"/>
        <v/>
      </c>
      <c r="F4936" s="3">
        <f t="shared" si="809"/>
        <v>8</v>
      </c>
      <c r="G4936" s="3" t="str">
        <f t="shared" si="814"/>
        <v/>
      </c>
      <c r="H4936" s="3">
        <f t="shared" si="810"/>
        <v>0</v>
      </c>
      <c r="I4936" s="3" t="str">
        <f t="shared" si="815"/>
        <v/>
      </c>
      <c r="K4936" s="3">
        <f t="shared" si="806"/>
        <v>61</v>
      </c>
      <c r="L4936" s="3" t="str">
        <f t="shared" si="807"/>
        <v/>
      </c>
      <c r="N4936" s="48" t="s">
        <v>52</v>
      </c>
      <c r="O4936" s="57">
        <f t="shared" si="808"/>
        <v>1</v>
      </c>
      <c r="P4936" s="36"/>
      <c r="Q4936"/>
      <c r="R4936" s="37"/>
      <c r="S4936" s="185"/>
      <c r="T4936" s="62" t="str">
        <f>IF(N4936&lt;&gt;"Choose Race",VLOOKUP(Q4936,'Riders Names'!A$2:B$582,2,FALSE),"")</f>
        <v/>
      </c>
      <c r="U4936" s="45" t="str">
        <f>IF(P4936&gt;0,VLOOKUP(Q4936,'Riders Names'!A$2:B$582,1,FALSE),"")</f>
        <v/>
      </c>
      <c r="X4936" s="7" t="str">
        <f>IF('My Races'!$H$2="All",Q4936,CONCATENATE(Q4936,N4936))</f>
        <v>Choose Race</v>
      </c>
    </row>
    <row r="4937" spans="1:24" hidden="1" x14ac:dyDescent="0.2">
      <c r="A4937" s="73" t="str">
        <f t="shared" si="813"/>
        <v/>
      </c>
      <c r="B4937" s="3" t="str">
        <f t="shared" si="811"/>
        <v/>
      </c>
      <c r="E4937" s="14" t="str">
        <f t="shared" si="812"/>
        <v/>
      </c>
      <c r="F4937" s="3">
        <f t="shared" si="809"/>
        <v>8</v>
      </c>
      <c r="G4937" s="3" t="str">
        <f t="shared" si="814"/>
        <v/>
      </c>
      <c r="H4937" s="3">
        <f t="shared" si="810"/>
        <v>0</v>
      </c>
      <c r="I4937" s="3" t="str">
        <f t="shared" si="815"/>
        <v/>
      </c>
      <c r="K4937" s="3">
        <f t="shared" ref="K4937:K5000" si="816">IF(X4937=$AA$6,K4936+1,K4936)</f>
        <v>61</v>
      </c>
      <c r="L4937" s="3" t="str">
        <f t="shared" ref="L4937:L5000" si="817">IF(K4937&lt;&gt;K4936,CONCATENATE($AA$4,K4937),"")</f>
        <v/>
      </c>
      <c r="N4937" s="48" t="s">
        <v>52</v>
      </c>
      <c r="O4937" s="57">
        <f t="shared" si="808"/>
        <v>1</v>
      </c>
      <c r="P4937" s="36"/>
      <c r="Q4937"/>
      <c r="R4937" s="37"/>
      <c r="S4937" s="185"/>
      <c r="T4937" s="62" t="str">
        <f>IF(N4937&lt;&gt;"Choose Race",VLOOKUP(Q4937,'Riders Names'!A$2:B$582,2,FALSE),"")</f>
        <v/>
      </c>
      <c r="U4937" s="45" t="str">
        <f>IF(P4937&gt;0,VLOOKUP(Q4937,'Riders Names'!A$2:B$582,1,FALSE),"")</f>
        <v/>
      </c>
      <c r="X4937" s="7" t="str">
        <f>IF('My Races'!$H$2="All",Q4937,CONCATENATE(Q4937,N4937))</f>
        <v>Choose Race</v>
      </c>
    </row>
    <row r="4938" spans="1:24" hidden="1" x14ac:dyDescent="0.2">
      <c r="A4938" s="73" t="str">
        <f t="shared" si="813"/>
        <v/>
      </c>
      <c r="B4938" s="3" t="str">
        <f t="shared" si="811"/>
        <v/>
      </c>
      <c r="E4938" s="14" t="str">
        <f t="shared" si="812"/>
        <v/>
      </c>
      <c r="F4938" s="3">
        <f t="shared" si="809"/>
        <v>8</v>
      </c>
      <c r="G4938" s="3" t="str">
        <f t="shared" si="814"/>
        <v/>
      </c>
      <c r="H4938" s="3">
        <f t="shared" si="810"/>
        <v>0</v>
      </c>
      <c r="I4938" s="3" t="str">
        <f t="shared" si="815"/>
        <v/>
      </c>
      <c r="K4938" s="3">
        <f t="shared" si="816"/>
        <v>61</v>
      </c>
      <c r="L4938" s="3" t="str">
        <f t="shared" si="817"/>
        <v/>
      </c>
      <c r="N4938" s="48" t="s">
        <v>52</v>
      </c>
      <c r="O4938" s="57">
        <f t="shared" si="808"/>
        <v>1</v>
      </c>
      <c r="P4938" s="36"/>
      <c r="Q4938"/>
      <c r="R4938" s="37"/>
      <c r="S4938" s="185"/>
      <c r="T4938" s="62" t="str">
        <f>IF(N4938&lt;&gt;"Choose Race",VLOOKUP(Q4938,'Riders Names'!A$2:B$582,2,FALSE),"")</f>
        <v/>
      </c>
      <c r="U4938" s="45" t="str">
        <f>IF(P4938&gt;0,VLOOKUP(Q4938,'Riders Names'!A$2:B$582,1,FALSE),"")</f>
        <v/>
      </c>
      <c r="X4938" s="7" t="str">
        <f>IF('My Races'!$H$2="All",Q4938,CONCATENATE(Q4938,N4938))</f>
        <v>Choose Race</v>
      </c>
    </row>
    <row r="4939" spans="1:24" hidden="1" x14ac:dyDescent="0.2">
      <c r="A4939" s="73" t="str">
        <f t="shared" si="813"/>
        <v/>
      </c>
      <c r="B4939" s="3" t="str">
        <f t="shared" si="811"/>
        <v/>
      </c>
      <c r="E4939" s="14" t="str">
        <f t="shared" si="812"/>
        <v/>
      </c>
      <c r="F4939" s="3">
        <f t="shared" si="809"/>
        <v>8</v>
      </c>
      <c r="G4939" s="3" t="str">
        <f t="shared" si="814"/>
        <v/>
      </c>
      <c r="H4939" s="3">
        <f t="shared" si="810"/>
        <v>0</v>
      </c>
      <c r="I4939" s="3" t="str">
        <f t="shared" si="815"/>
        <v/>
      </c>
      <c r="K4939" s="3">
        <f t="shared" si="816"/>
        <v>61</v>
      </c>
      <c r="L4939" s="3" t="str">
        <f t="shared" si="817"/>
        <v/>
      </c>
      <c r="N4939" s="48" t="s">
        <v>52</v>
      </c>
      <c r="O4939" s="57">
        <f t="shared" si="808"/>
        <v>1</v>
      </c>
      <c r="P4939" s="36"/>
      <c r="Q4939"/>
      <c r="R4939" s="37"/>
      <c r="S4939" s="185"/>
      <c r="T4939" s="62" t="str">
        <f>IF(N4939&lt;&gt;"Choose Race",VLOOKUP(Q4939,'Riders Names'!A$2:B$582,2,FALSE),"")</f>
        <v/>
      </c>
      <c r="U4939" s="45" t="str">
        <f>IF(P4939&gt;0,VLOOKUP(Q4939,'Riders Names'!A$2:B$582,1,FALSE),"")</f>
        <v/>
      </c>
      <c r="X4939" s="7" t="str">
        <f>IF('My Races'!$H$2="All",Q4939,CONCATENATE(Q4939,N4939))</f>
        <v>Choose Race</v>
      </c>
    </row>
    <row r="4940" spans="1:24" hidden="1" x14ac:dyDescent="0.2">
      <c r="A4940" s="73" t="str">
        <f t="shared" si="813"/>
        <v/>
      </c>
      <c r="B4940" s="3" t="str">
        <f t="shared" si="811"/>
        <v/>
      </c>
      <c r="E4940" s="14" t="str">
        <f t="shared" si="812"/>
        <v/>
      </c>
      <c r="F4940" s="3">
        <f t="shared" si="809"/>
        <v>8</v>
      </c>
      <c r="G4940" s="3" t="str">
        <f t="shared" si="814"/>
        <v/>
      </c>
      <c r="H4940" s="3">
        <f t="shared" si="810"/>
        <v>0</v>
      </c>
      <c r="I4940" s="3" t="str">
        <f t="shared" si="815"/>
        <v/>
      </c>
      <c r="K4940" s="3">
        <f t="shared" si="816"/>
        <v>61</v>
      </c>
      <c r="L4940" s="3" t="str">
        <f t="shared" si="817"/>
        <v/>
      </c>
      <c r="N4940" s="48" t="s">
        <v>52</v>
      </c>
      <c r="O4940" s="57">
        <f t="shared" si="808"/>
        <v>1</v>
      </c>
      <c r="P4940" s="36"/>
      <c r="Q4940"/>
      <c r="R4940" s="37"/>
      <c r="S4940" s="185"/>
      <c r="T4940" s="62" t="str">
        <f>IF(N4940&lt;&gt;"Choose Race",VLOOKUP(Q4940,'Riders Names'!A$2:B$582,2,FALSE),"")</f>
        <v/>
      </c>
      <c r="U4940" s="45" t="str">
        <f>IF(P4940&gt;0,VLOOKUP(Q4940,'Riders Names'!A$2:B$582,1,FALSE),"")</f>
        <v/>
      </c>
      <c r="X4940" s="7" t="str">
        <f>IF('My Races'!$H$2="All",Q4940,CONCATENATE(Q4940,N4940))</f>
        <v>Choose Race</v>
      </c>
    </row>
    <row r="4941" spans="1:24" hidden="1" x14ac:dyDescent="0.2">
      <c r="A4941" s="73" t="str">
        <f t="shared" si="813"/>
        <v/>
      </c>
      <c r="B4941" s="3" t="str">
        <f t="shared" si="811"/>
        <v/>
      </c>
      <c r="E4941" s="14" t="str">
        <f t="shared" si="812"/>
        <v/>
      </c>
      <c r="F4941" s="3">
        <f t="shared" si="809"/>
        <v>8</v>
      </c>
      <c r="G4941" s="3" t="str">
        <f t="shared" si="814"/>
        <v/>
      </c>
      <c r="H4941" s="3">
        <f t="shared" si="810"/>
        <v>0</v>
      </c>
      <c r="I4941" s="3" t="str">
        <f t="shared" si="815"/>
        <v/>
      </c>
      <c r="K4941" s="3">
        <f t="shared" si="816"/>
        <v>61</v>
      </c>
      <c r="L4941" s="3" t="str">
        <f t="shared" si="817"/>
        <v/>
      </c>
      <c r="N4941" s="48" t="s">
        <v>52</v>
      </c>
      <c r="O4941" s="57">
        <f t="shared" si="808"/>
        <v>1</v>
      </c>
      <c r="P4941" s="36"/>
      <c r="Q4941"/>
      <c r="R4941" s="37"/>
      <c r="S4941" s="185"/>
      <c r="T4941" s="62" t="str">
        <f>IF(N4941&lt;&gt;"Choose Race",VLOOKUP(Q4941,'Riders Names'!A$2:B$582,2,FALSE),"")</f>
        <v/>
      </c>
      <c r="U4941" s="45" t="str">
        <f>IF(P4941&gt;0,VLOOKUP(Q4941,'Riders Names'!A$2:B$582,1,FALSE),"")</f>
        <v/>
      </c>
      <c r="X4941" s="7" t="str">
        <f>IF('My Races'!$H$2="All",Q4941,CONCATENATE(Q4941,N4941))</f>
        <v>Choose Race</v>
      </c>
    </row>
    <row r="4942" spans="1:24" hidden="1" x14ac:dyDescent="0.2">
      <c r="A4942" s="73" t="str">
        <f t="shared" si="813"/>
        <v/>
      </c>
      <c r="B4942" s="3" t="str">
        <f t="shared" si="811"/>
        <v/>
      </c>
      <c r="E4942" s="14" t="str">
        <f t="shared" si="812"/>
        <v/>
      </c>
      <c r="F4942" s="3">
        <f t="shared" si="809"/>
        <v>8</v>
      </c>
      <c r="G4942" s="3" t="str">
        <f t="shared" si="814"/>
        <v/>
      </c>
      <c r="H4942" s="3">
        <f t="shared" si="810"/>
        <v>0</v>
      </c>
      <c r="I4942" s="3" t="str">
        <f t="shared" si="815"/>
        <v/>
      </c>
      <c r="K4942" s="3">
        <f t="shared" si="816"/>
        <v>61</v>
      </c>
      <c r="L4942" s="3" t="str">
        <f t="shared" si="817"/>
        <v/>
      </c>
      <c r="N4942" s="48" t="s">
        <v>52</v>
      </c>
      <c r="O4942" s="57">
        <f t="shared" si="808"/>
        <v>1</v>
      </c>
      <c r="P4942" s="36"/>
      <c r="Q4942"/>
      <c r="R4942" s="37"/>
      <c r="S4942" s="185"/>
      <c r="T4942" s="62" t="str">
        <f>IF(N4942&lt;&gt;"Choose Race",VLOOKUP(Q4942,'Riders Names'!A$2:B$582,2,FALSE),"")</f>
        <v/>
      </c>
      <c r="U4942" s="45" t="str">
        <f>IF(P4942&gt;0,VLOOKUP(Q4942,'Riders Names'!A$2:B$582,1,FALSE),"")</f>
        <v/>
      </c>
      <c r="X4942" s="7" t="str">
        <f>IF('My Races'!$H$2="All",Q4942,CONCATENATE(Q4942,N4942))</f>
        <v>Choose Race</v>
      </c>
    </row>
    <row r="4943" spans="1:24" hidden="1" x14ac:dyDescent="0.2">
      <c r="A4943" s="73" t="str">
        <f t="shared" si="813"/>
        <v/>
      </c>
      <c r="B4943" s="3" t="str">
        <f t="shared" si="811"/>
        <v/>
      </c>
      <c r="E4943" s="14" t="str">
        <f t="shared" si="812"/>
        <v/>
      </c>
      <c r="F4943" s="3">
        <f t="shared" si="809"/>
        <v>8</v>
      </c>
      <c r="G4943" s="3" t="str">
        <f t="shared" si="814"/>
        <v/>
      </c>
      <c r="H4943" s="3">
        <f t="shared" si="810"/>
        <v>0</v>
      </c>
      <c r="I4943" s="3" t="str">
        <f t="shared" si="815"/>
        <v/>
      </c>
      <c r="K4943" s="3">
        <f t="shared" si="816"/>
        <v>61</v>
      </c>
      <c r="L4943" s="3" t="str">
        <f t="shared" si="817"/>
        <v/>
      </c>
      <c r="N4943" s="48" t="s">
        <v>52</v>
      </c>
      <c r="O4943" s="57">
        <f t="shared" si="808"/>
        <v>1</v>
      </c>
      <c r="P4943" s="36"/>
      <c r="Q4943"/>
      <c r="R4943" s="37"/>
      <c r="S4943" s="185"/>
      <c r="T4943" s="62" t="str">
        <f>IF(N4943&lt;&gt;"Choose Race",VLOOKUP(Q4943,'Riders Names'!A$2:B$582,2,FALSE),"")</f>
        <v/>
      </c>
      <c r="U4943" s="45" t="str">
        <f>IF(P4943&gt;0,VLOOKUP(Q4943,'Riders Names'!A$2:B$582,1,FALSE),"")</f>
        <v/>
      </c>
      <c r="X4943" s="7" t="str">
        <f>IF('My Races'!$H$2="All",Q4943,CONCATENATE(Q4943,N4943))</f>
        <v>Choose Race</v>
      </c>
    </row>
    <row r="4944" spans="1:24" hidden="1" x14ac:dyDescent="0.2">
      <c r="A4944" s="73" t="str">
        <f t="shared" si="813"/>
        <v/>
      </c>
      <c r="B4944" s="3" t="str">
        <f t="shared" si="811"/>
        <v/>
      </c>
      <c r="E4944" s="14" t="str">
        <f t="shared" si="812"/>
        <v/>
      </c>
      <c r="F4944" s="3">
        <f t="shared" si="809"/>
        <v>8</v>
      </c>
      <c r="G4944" s="3" t="str">
        <f t="shared" si="814"/>
        <v/>
      </c>
      <c r="H4944" s="3">
        <f t="shared" si="810"/>
        <v>0</v>
      </c>
      <c r="I4944" s="3" t="str">
        <f t="shared" si="815"/>
        <v/>
      </c>
      <c r="K4944" s="3">
        <f t="shared" si="816"/>
        <v>61</v>
      </c>
      <c r="L4944" s="3" t="str">
        <f t="shared" si="817"/>
        <v/>
      </c>
      <c r="N4944" s="48" t="s">
        <v>52</v>
      </c>
      <c r="O4944" s="57">
        <f t="shared" ref="O4944:O5000" si="818">IF(AND(N4944&lt;&gt;"Choose Race",N4944=N4943),O4943+1,1)</f>
        <v>1</v>
      </c>
      <c r="P4944" s="36"/>
      <c r="Q4944"/>
      <c r="R4944" s="37"/>
      <c r="S4944" s="185"/>
      <c r="T4944" s="62" t="str">
        <f>IF(N4944&lt;&gt;"Choose Race",VLOOKUP(Q4944,'Riders Names'!A$2:B$582,2,FALSE),"")</f>
        <v/>
      </c>
      <c r="U4944" s="45" t="str">
        <f>IF(P4944&gt;0,VLOOKUP(Q4944,'Riders Names'!A$2:B$582,1,FALSE),"")</f>
        <v/>
      </c>
      <c r="X4944" s="7" t="str">
        <f>IF('My Races'!$H$2="All",Q4944,CONCATENATE(Q4944,N4944))</f>
        <v>Choose Race</v>
      </c>
    </row>
    <row r="4945" spans="1:24" hidden="1" x14ac:dyDescent="0.2">
      <c r="A4945" s="73" t="str">
        <f t="shared" si="813"/>
        <v/>
      </c>
      <c r="B4945" s="3" t="str">
        <f t="shared" si="811"/>
        <v/>
      </c>
      <c r="E4945" s="14" t="str">
        <f t="shared" si="812"/>
        <v/>
      </c>
      <c r="F4945" s="3">
        <f t="shared" si="809"/>
        <v>8</v>
      </c>
      <c r="G4945" s="3" t="str">
        <f t="shared" si="814"/>
        <v/>
      </c>
      <c r="H4945" s="3">
        <f t="shared" si="810"/>
        <v>0</v>
      </c>
      <c r="I4945" s="3" t="str">
        <f t="shared" si="815"/>
        <v/>
      </c>
      <c r="K4945" s="3">
        <f t="shared" si="816"/>
        <v>61</v>
      </c>
      <c r="L4945" s="3" t="str">
        <f t="shared" si="817"/>
        <v/>
      </c>
      <c r="N4945" s="48" t="s">
        <v>52</v>
      </c>
      <c r="O4945" s="57">
        <f t="shared" si="818"/>
        <v>1</v>
      </c>
      <c r="P4945" s="36"/>
      <c r="Q4945"/>
      <c r="R4945" s="37"/>
      <c r="S4945" s="185"/>
      <c r="T4945" s="62" t="str">
        <f>IF(N4945&lt;&gt;"Choose Race",VLOOKUP(Q4945,'Riders Names'!A$2:B$582,2,FALSE),"")</f>
        <v/>
      </c>
      <c r="U4945" s="45" t="str">
        <f>IF(P4945&gt;0,VLOOKUP(Q4945,'Riders Names'!A$2:B$582,1,FALSE),"")</f>
        <v/>
      </c>
      <c r="X4945" s="7" t="str">
        <f>IF('My Races'!$H$2="All",Q4945,CONCATENATE(Q4945,N4945))</f>
        <v>Choose Race</v>
      </c>
    </row>
    <row r="4946" spans="1:24" hidden="1" x14ac:dyDescent="0.2">
      <c r="A4946" s="73" t="str">
        <f t="shared" si="813"/>
        <v/>
      </c>
      <c r="B4946" s="3" t="str">
        <f t="shared" si="811"/>
        <v/>
      </c>
      <c r="E4946" s="14" t="str">
        <f t="shared" si="812"/>
        <v/>
      </c>
      <c r="F4946" s="3">
        <f t="shared" si="809"/>
        <v>8</v>
      </c>
      <c r="G4946" s="3" t="str">
        <f t="shared" si="814"/>
        <v/>
      </c>
      <c r="H4946" s="3">
        <f t="shared" si="810"/>
        <v>0</v>
      </c>
      <c r="I4946" s="3" t="str">
        <f t="shared" si="815"/>
        <v/>
      </c>
      <c r="K4946" s="3">
        <f t="shared" si="816"/>
        <v>61</v>
      </c>
      <c r="L4946" s="3" t="str">
        <f t="shared" si="817"/>
        <v/>
      </c>
      <c r="N4946" s="48" t="s">
        <v>52</v>
      </c>
      <c r="O4946" s="57">
        <f t="shared" si="818"/>
        <v>1</v>
      </c>
      <c r="P4946" s="36"/>
      <c r="Q4946"/>
      <c r="R4946" s="37"/>
      <c r="S4946" s="185"/>
      <c r="T4946" s="62" t="str">
        <f>IF(N4946&lt;&gt;"Choose Race",VLOOKUP(Q4946,'Riders Names'!A$2:B$582,2,FALSE),"")</f>
        <v/>
      </c>
      <c r="U4946" s="45" t="str">
        <f>IF(P4946&gt;0,VLOOKUP(Q4946,'Riders Names'!A$2:B$582,1,FALSE),"")</f>
        <v/>
      </c>
      <c r="X4946" s="7" t="str">
        <f>IF('My Races'!$H$2="All",Q4946,CONCATENATE(Q4946,N4946))</f>
        <v>Choose Race</v>
      </c>
    </row>
    <row r="4947" spans="1:24" hidden="1" x14ac:dyDescent="0.2">
      <c r="A4947" s="73" t="str">
        <f t="shared" si="813"/>
        <v/>
      </c>
      <c r="B4947" s="3" t="str">
        <f t="shared" si="811"/>
        <v/>
      </c>
      <c r="E4947" s="14" t="str">
        <f t="shared" si="812"/>
        <v/>
      </c>
      <c r="F4947" s="3">
        <f t="shared" ref="F4947:F5000" si="819">IF(AND(E4947&lt;&gt;"",E4946&lt;&gt;E4947),F4946+1,F4946)</f>
        <v>8</v>
      </c>
      <c r="G4947" s="3" t="str">
        <f t="shared" si="814"/>
        <v/>
      </c>
      <c r="H4947" s="3">
        <f t="shared" si="810"/>
        <v>0</v>
      </c>
      <c r="I4947" s="3" t="str">
        <f t="shared" si="815"/>
        <v/>
      </c>
      <c r="K4947" s="3">
        <f t="shared" si="816"/>
        <v>61</v>
      </c>
      <c r="L4947" s="3" t="str">
        <f t="shared" si="817"/>
        <v/>
      </c>
      <c r="N4947" s="48" t="s">
        <v>52</v>
      </c>
      <c r="O4947" s="57">
        <f t="shared" si="818"/>
        <v>1</v>
      </c>
      <c r="P4947" s="36"/>
      <c r="Q4947"/>
      <c r="R4947" s="37"/>
      <c r="S4947" s="185"/>
      <c r="T4947" s="62" t="str">
        <f>IF(N4947&lt;&gt;"Choose Race",VLOOKUP(Q4947,'Riders Names'!A$2:B$582,2,FALSE),"")</f>
        <v/>
      </c>
      <c r="U4947" s="45" t="str">
        <f>IF(P4947&gt;0,VLOOKUP(Q4947,'Riders Names'!A$2:B$582,1,FALSE),"")</f>
        <v/>
      </c>
      <c r="X4947" s="7" t="str">
        <f>IF('My Races'!$H$2="All",Q4947,CONCATENATE(Q4947,N4947))</f>
        <v>Choose Race</v>
      </c>
    </row>
    <row r="4948" spans="1:24" hidden="1" x14ac:dyDescent="0.2">
      <c r="A4948" s="73" t="str">
        <f t="shared" si="813"/>
        <v/>
      </c>
      <c r="B4948" s="3" t="str">
        <f t="shared" si="811"/>
        <v/>
      </c>
      <c r="E4948" s="14" t="str">
        <f t="shared" si="812"/>
        <v/>
      </c>
      <c r="F4948" s="3">
        <f t="shared" si="819"/>
        <v>8</v>
      </c>
      <c r="G4948" s="3" t="str">
        <f t="shared" si="814"/>
        <v/>
      </c>
      <c r="H4948" s="3">
        <f t="shared" si="810"/>
        <v>0</v>
      </c>
      <c r="I4948" s="3" t="str">
        <f t="shared" si="815"/>
        <v/>
      </c>
      <c r="K4948" s="3">
        <f t="shared" si="816"/>
        <v>61</v>
      </c>
      <c r="L4948" s="3" t="str">
        <f t="shared" si="817"/>
        <v/>
      </c>
      <c r="N4948" s="48" t="s">
        <v>52</v>
      </c>
      <c r="O4948" s="57">
        <f t="shared" si="818"/>
        <v>1</v>
      </c>
      <c r="P4948" s="36"/>
      <c r="Q4948"/>
      <c r="R4948" s="37"/>
      <c r="S4948" s="185"/>
      <c r="T4948" s="62" t="str">
        <f>IF(N4948&lt;&gt;"Choose Race",VLOOKUP(Q4948,'Riders Names'!A$2:B$582,2,FALSE),"")</f>
        <v/>
      </c>
      <c r="U4948" s="45" t="str">
        <f>IF(P4948&gt;0,VLOOKUP(Q4948,'Riders Names'!A$2:B$582,1,FALSE),"")</f>
        <v/>
      </c>
      <c r="X4948" s="7" t="str">
        <f>IF('My Races'!$H$2="All",Q4948,CONCATENATE(Q4948,N4948))</f>
        <v>Choose Race</v>
      </c>
    </row>
    <row r="4949" spans="1:24" hidden="1" x14ac:dyDescent="0.2">
      <c r="A4949" s="73" t="str">
        <f t="shared" si="813"/>
        <v/>
      </c>
      <c r="B4949" s="3" t="str">
        <f t="shared" si="811"/>
        <v/>
      </c>
      <c r="E4949" s="14" t="str">
        <f t="shared" si="812"/>
        <v/>
      </c>
      <c r="F4949" s="3">
        <f t="shared" si="819"/>
        <v>8</v>
      </c>
      <c r="G4949" s="3" t="str">
        <f t="shared" si="814"/>
        <v/>
      </c>
      <c r="H4949" s="3">
        <f t="shared" si="810"/>
        <v>0</v>
      </c>
      <c r="I4949" s="3" t="str">
        <f t="shared" si="815"/>
        <v/>
      </c>
      <c r="K4949" s="3">
        <f t="shared" si="816"/>
        <v>61</v>
      </c>
      <c r="L4949" s="3" t="str">
        <f t="shared" si="817"/>
        <v/>
      </c>
      <c r="N4949" s="48" t="s">
        <v>52</v>
      </c>
      <c r="O4949" s="57">
        <f t="shared" si="818"/>
        <v>1</v>
      </c>
      <c r="P4949" s="36"/>
      <c r="Q4949"/>
      <c r="R4949" s="37"/>
      <c r="S4949" s="185"/>
      <c r="T4949" s="62" t="str">
        <f>IF(N4949&lt;&gt;"Choose Race",VLOOKUP(Q4949,'Riders Names'!A$2:B$582,2,FALSE),"")</f>
        <v/>
      </c>
      <c r="U4949" s="45" t="str">
        <f>IF(P4949&gt;0,VLOOKUP(Q4949,'Riders Names'!A$2:B$582,1,FALSE),"")</f>
        <v/>
      </c>
      <c r="X4949" s="7" t="str">
        <f>IF('My Races'!$H$2="All",Q4949,CONCATENATE(Q4949,N4949))</f>
        <v>Choose Race</v>
      </c>
    </row>
    <row r="4950" spans="1:24" hidden="1" x14ac:dyDescent="0.2">
      <c r="A4950" s="73" t="str">
        <f t="shared" si="813"/>
        <v/>
      </c>
      <c r="B4950" s="3" t="str">
        <f t="shared" si="811"/>
        <v/>
      </c>
      <c r="E4950" s="14" t="str">
        <f t="shared" si="812"/>
        <v/>
      </c>
      <c r="F4950" s="3">
        <f t="shared" si="819"/>
        <v>8</v>
      </c>
      <c r="G4950" s="3" t="str">
        <f t="shared" si="814"/>
        <v/>
      </c>
      <c r="H4950" s="3">
        <f t="shared" si="810"/>
        <v>0</v>
      </c>
      <c r="I4950" s="3" t="str">
        <f t="shared" si="815"/>
        <v/>
      </c>
      <c r="K4950" s="3">
        <f t="shared" si="816"/>
        <v>61</v>
      </c>
      <c r="L4950" s="3" t="str">
        <f t="shared" si="817"/>
        <v/>
      </c>
      <c r="N4950" s="48" t="s">
        <v>52</v>
      </c>
      <c r="O4950" s="57">
        <f t="shared" si="818"/>
        <v>1</v>
      </c>
      <c r="P4950" s="36"/>
      <c r="Q4950"/>
      <c r="R4950" s="37"/>
      <c r="S4950" s="185"/>
      <c r="T4950" s="62" t="str">
        <f>IF(N4950&lt;&gt;"Choose Race",VLOOKUP(Q4950,'Riders Names'!A$2:B$582,2,FALSE),"")</f>
        <v/>
      </c>
      <c r="U4950" s="45" t="str">
        <f>IF(P4950&gt;0,VLOOKUP(Q4950,'Riders Names'!A$2:B$582,1,FALSE),"")</f>
        <v/>
      </c>
      <c r="X4950" s="7" t="str">
        <f>IF('My Races'!$H$2="All",Q4950,CONCATENATE(Q4950,N4950))</f>
        <v>Choose Race</v>
      </c>
    </row>
    <row r="4951" spans="1:24" hidden="1" x14ac:dyDescent="0.2">
      <c r="A4951" s="73" t="str">
        <f t="shared" si="813"/>
        <v/>
      </c>
      <c r="B4951" s="3" t="str">
        <f t="shared" si="811"/>
        <v/>
      </c>
      <c r="E4951" s="14" t="str">
        <f t="shared" si="812"/>
        <v/>
      </c>
      <c r="F4951" s="3">
        <f t="shared" si="819"/>
        <v>8</v>
      </c>
      <c r="G4951" s="3" t="str">
        <f t="shared" si="814"/>
        <v/>
      </c>
      <c r="H4951" s="3">
        <f t="shared" si="810"/>
        <v>0</v>
      </c>
      <c r="I4951" s="3" t="str">
        <f t="shared" si="815"/>
        <v/>
      </c>
      <c r="K4951" s="3">
        <f t="shared" si="816"/>
        <v>61</v>
      </c>
      <c r="L4951" s="3" t="str">
        <f t="shared" si="817"/>
        <v/>
      </c>
      <c r="N4951" s="48" t="s">
        <v>52</v>
      </c>
      <c r="O4951" s="57">
        <f t="shared" si="818"/>
        <v>1</v>
      </c>
      <c r="P4951" s="36"/>
      <c r="Q4951"/>
      <c r="R4951" s="37"/>
      <c r="S4951" s="185"/>
      <c r="T4951" s="62" t="str">
        <f>IF(N4951&lt;&gt;"Choose Race",VLOOKUP(Q4951,'Riders Names'!A$2:B$582,2,FALSE),"")</f>
        <v/>
      </c>
      <c r="U4951" s="45" t="str">
        <f>IF(P4951&gt;0,VLOOKUP(Q4951,'Riders Names'!A$2:B$582,1,FALSE),"")</f>
        <v/>
      </c>
      <c r="X4951" s="7" t="str">
        <f>IF('My Races'!$H$2="All",Q4951,CONCATENATE(Q4951,N4951))</f>
        <v>Choose Race</v>
      </c>
    </row>
    <row r="4952" spans="1:24" hidden="1" x14ac:dyDescent="0.2">
      <c r="A4952" s="73" t="str">
        <f t="shared" si="813"/>
        <v/>
      </c>
      <c r="B4952" s="3" t="str">
        <f t="shared" si="811"/>
        <v/>
      </c>
      <c r="E4952" s="14" t="str">
        <f t="shared" si="812"/>
        <v/>
      </c>
      <c r="F4952" s="3">
        <f t="shared" si="819"/>
        <v>8</v>
      </c>
      <c r="G4952" s="3" t="str">
        <f t="shared" si="814"/>
        <v/>
      </c>
      <c r="H4952" s="3">
        <f t="shared" si="810"/>
        <v>0</v>
      </c>
      <c r="I4952" s="3" t="str">
        <f t="shared" si="815"/>
        <v/>
      </c>
      <c r="K4952" s="3">
        <f t="shared" si="816"/>
        <v>61</v>
      </c>
      <c r="L4952" s="3" t="str">
        <f t="shared" si="817"/>
        <v/>
      </c>
      <c r="N4952" s="48" t="s">
        <v>52</v>
      </c>
      <c r="O4952" s="57">
        <f t="shared" si="818"/>
        <v>1</v>
      </c>
      <c r="P4952" s="36"/>
      <c r="Q4952"/>
      <c r="R4952" s="37"/>
      <c r="S4952" s="185"/>
      <c r="T4952" s="62" t="str">
        <f>IF(N4952&lt;&gt;"Choose Race",VLOOKUP(Q4952,'Riders Names'!A$2:B$582,2,FALSE),"")</f>
        <v/>
      </c>
      <c r="U4952" s="45" t="str">
        <f>IF(P4952&gt;0,VLOOKUP(Q4952,'Riders Names'!A$2:B$582,1,FALSE),"")</f>
        <v/>
      </c>
      <c r="X4952" s="7" t="str">
        <f>IF('My Races'!$H$2="All",Q4952,CONCATENATE(Q4952,N4952))</f>
        <v>Choose Race</v>
      </c>
    </row>
    <row r="4953" spans="1:24" hidden="1" x14ac:dyDescent="0.2">
      <c r="A4953" s="73" t="str">
        <f t="shared" si="813"/>
        <v/>
      </c>
      <c r="B4953" s="3" t="str">
        <f t="shared" si="811"/>
        <v/>
      </c>
      <c r="E4953" s="14" t="str">
        <f t="shared" si="812"/>
        <v/>
      </c>
      <c r="F4953" s="3">
        <f t="shared" si="819"/>
        <v>8</v>
      </c>
      <c r="G4953" s="3" t="str">
        <f t="shared" si="814"/>
        <v/>
      </c>
      <c r="H4953" s="3">
        <f t="shared" si="810"/>
        <v>0</v>
      </c>
      <c r="I4953" s="3" t="str">
        <f t="shared" si="815"/>
        <v/>
      </c>
      <c r="K4953" s="3">
        <f t="shared" si="816"/>
        <v>61</v>
      </c>
      <c r="L4953" s="3" t="str">
        <f t="shared" si="817"/>
        <v/>
      </c>
      <c r="N4953" s="48" t="s">
        <v>52</v>
      </c>
      <c r="O4953" s="57">
        <f t="shared" si="818"/>
        <v>1</v>
      </c>
      <c r="P4953" s="36"/>
      <c r="Q4953"/>
      <c r="R4953" s="37"/>
      <c r="S4953" s="185"/>
      <c r="T4953" s="62" t="str">
        <f>IF(N4953&lt;&gt;"Choose Race",VLOOKUP(Q4953,'Riders Names'!A$2:B$582,2,FALSE),"")</f>
        <v/>
      </c>
      <c r="U4953" s="45" t="str">
        <f>IF(P4953&gt;0,VLOOKUP(Q4953,'Riders Names'!A$2:B$582,1,FALSE),"")</f>
        <v/>
      </c>
      <c r="X4953" s="7" t="str">
        <f>IF('My Races'!$H$2="All",Q4953,CONCATENATE(Q4953,N4953))</f>
        <v>Choose Race</v>
      </c>
    </row>
    <row r="4954" spans="1:24" hidden="1" x14ac:dyDescent="0.2">
      <c r="A4954" s="73" t="str">
        <f t="shared" si="813"/>
        <v/>
      </c>
      <c r="B4954" s="3" t="str">
        <f t="shared" si="811"/>
        <v/>
      </c>
      <c r="E4954" s="14" t="str">
        <f t="shared" si="812"/>
        <v/>
      </c>
      <c r="F4954" s="3">
        <f t="shared" si="819"/>
        <v>8</v>
      </c>
      <c r="G4954" s="3" t="str">
        <f t="shared" si="814"/>
        <v/>
      </c>
      <c r="H4954" s="3">
        <f t="shared" si="810"/>
        <v>0</v>
      </c>
      <c r="I4954" s="3" t="str">
        <f t="shared" si="815"/>
        <v/>
      </c>
      <c r="K4954" s="3">
        <f t="shared" si="816"/>
        <v>61</v>
      </c>
      <c r="L4954" s="3" t="str">
        <f t="shared" si="817"/>
        <v/>
      </c>
      <c r="N4954" s="48" t="s">
        <v>52</v>
      </c>
      <c r="O4954" s="57">
        <f t="shared" si="818"/>
        <v>1</v>
      </c>
      <c r="P4954" s="36"/>
      <c r="Q4954"/>
      <c r="R4954" s="37"/>
      <c r="S4954" s="185"/>
      <c r="T4954" s="62" t="str">
        <f>IF(N4954&lt;&gt;"Choose Race",VLOOKUP(Q4954,'Riders Names'!A$2:B$582,2,FALSE),"")</f>
        <v/>
      </c>
      <c r="U4954" s="45" t="str">
        <f>IF(P4954&gt;0,VLOOKUP(Q4954,'Riders Names'!A$2:B$582,1,FALSE),"")</f>
        <v/>
      </c>
      <c r="X4954" s="7" t="str">
        <f>IF('My Races'!$H$2="All",Q4954,CONCATENATE(Q4954,N4954))</f>
        <v>Choose Race</v>
      </c>
    </row>
    <row r="4955" spans="1:24" hidden="1" x14ac:dyDescent="0.2">
      <c r="A4955" s="73" t="str">
        <f t="shared" si="813"/>
        <v/>
      </c>
      <c r="B4955" s="3" t="str">
        <f t="shared" si="811"/>
        <v/>
      </c>
      <c r="E4955" s="14" t="str">
        <f t="shared" si="812"/>
        <v/>
      </c>
      <c r="F4955" s="3">
        <f t="shared" si="819"/>
        <v>8</v>
      </c>
      <c r="G4955" s="3" t="str">
        <f t="shared" si="814"/>
        <v/>
      </c>
      <c r="H4955" s="3">
        <f t="shared" si="810"/>
        <v>0</v>
      </c>
      <c r="I4955" s="3" t="str">
        <f t="shared" si="815"/>
        <v/>
      </c>
      <c r="K4955" s="3">
        <f t="shared" si="816"/>
        <v>61</v>
      </c>
      <c r="L4955" s="3" t="str">
        <f t="shared" si="817"/>
        <v/>
      </c>
      <c r="N4955" s="48" t="s">
        <v>52</v>
      </c>
      <c r="O4955" s="57">
        <f t="shared" si="818"/>
        <v>1</v>
      </c>
      <c r="P4955" s="36"/>
      <c r="Q4955"/>
      <c r="R4955" s="37"/>
      <c r="S4955" s="185"/>
      <c r="T4955" s="62" t="str">
        <f>IF(N4955&lt;&gt;"Choose Race",VLOOKUP(Q4955,'Riders Names'!A$2:B$582,2,FALSE),"")</f>
        <v/>
      </c>
      <c r="U4955" s="45" t="str">
        <f>IF(P4955&gt;0,VLOOKUP(Q4955,'Riders Names'!A$2:B$582,1,FALSE),"")</f>
        <v/>
      </c>
      <c r="X4955" s="7" t="str">
        <f>IF('My Races'!$H$2="All",Q4955,CONCATENATE(Q4955,N4955))</f>
        <v>Choose Race</v>
      </c>
    </row>
    <row r="4956" spans="1:24" hidden="1" x14ac:dyDescent="0.2">
      <c r="A4956" s="73" t="str">
        <f t="shared" si="813"/>
        <v/>
      </c>
      <c r="B4956" s="3" t="str">
        <f t="shared" si="811"/>
        <v/>
      </c>
      <c r="E4956" s="14" t="str">
        <f t="shared" si="812"/>
        <v/>
      </c>
      <c r="F4956" s="3">
        <f t="shared" si="819"/>
        <v>8</v>
      </c>
      <c r="G4956" s="3" t="str">
        <f t="shared" si="814"/>
        <v/>
      </c>
      <c r="H4956" s="3">
        <f t="shared" si="810"/>
        <v>0</v>
      </c>
      <c r="I4956" s="3" t="str">
        <f t="shared" si="815"/>
        <v/>
      </c>
      <c r="K4956" s="3">
        <f t="shared" si="816"/>
        <v>61</v>
      </c>
      <c r="L4956" s="3" t="str">
        <f t="shared" si="817"/>
        <v/>
      </c>
      <c r="N4956" s="48" t="s">
        <v>52</v>
      </c>
      <c r="O4956" s="57">
        <f t="shared" si="818"/>
        <v>1</v>
      </c>
      <c r="P4956" s="36"/>
      <c r="Q4956"/>
      <c r="R4956" s="37"/>
      <c r="S4956" s="185"/>
      <c r="T4956" s="62" t="str">
        <f>IF(N4956&lt;&gt;"Choose Race",VLOOKUP(Q4956,'Riders Names'!A$2:B$582,2,FALSE),"")</f>
        <v/>
      </c>
      <c r="U4956" s="45" t="str">
        <f>IF(P4956&gt;0,VLOOKUP(Q4956,'Riders Names'!A$2:B$582,1,FALSE),"")</f>
        <v/>
      </c>
      <c r="X4956" s="7" t="str">
        <f>IF('My Races'!$H$2="All",Q4956,CONCATENATE(Q4956,N4956))</f>
        <v>Choose Race</v>
      </c>
    </row>
    <row r="4957" spans="1:24" hidden="1" x14ac:dyDescent="0.2">
      <c r="A4957" s="73" t="str">
        <f t="shared" si="813"/>
        <v/>
      </c>
      <c r="B4957" s="3" t="str">
        <f t="shared" si="811"/>
        <v/>
      </c>
      <c r="E4957" s="14" t="str">
        <f t="shared" si="812"/>
        <v/>
      </c>
      <c r="F4957" s="3">
        <f t="shared" si="819"/>
        <v>8</v>
      </c>
      <c r="G4957" s="3" t="str">
        <f t="shared" si="814"/>
        <v/>
      </c>
      <c r="H4957" s="3">
        <f t="shared" si="810"/>
        <v>0</v>
      </c>
      <c r="I4957" s="3" t="str">
        <f t="shared" si="815"/>
        <v/>
      </c>
      <c r="K4957" s="3">
        <f t="shared" si="816"/>
        <v>61</v>
      </c>
      <c r="L4957" s="3" t="str">
        <f t="shared" si="817"/>
        <v/>
      </c>
      <c r="N4957" s="48" t="s">
        <v>52</v>
      </c>
      <c r="O4957" s="57">
        <f t="shared" si="818"/>
        <v>1</v>
      </c>
      <c r="P4957" s="36"/>
      <c r="Q4957"/>
      <c r="R4957" s="37"/>
      <c r="S4957" s="185"/>
      <c r="T4957" s="62" t="str">
        <f>IF(N4957&lt;&gt;"Choose Race",VLOOKUP(Q4957,'Riders Names'!A$2:B$582,2,FALSE),"")</f>
        <v/>
      </c>
      <c r="U4957" s="45" t="str">
        <f>IF(P4957&gt;0,VLOOKUP(Q4957,'Riders Names'!A$2:B$582,1,FALSE),"")</f>
        <v/>
      </c>
      <c r="X4957" s="7" t="str">
        <f>IF('My Races'!$H$2="All",Q4957,CONCATENATE(Q4957,N4957))</f>
        <v>Choose Race</v>
      </c>
    </row>
    <row r="4958" spans="1:24" hidden="1" x14ac:dyDescent="0.2">
      <c r="A4958" s="73" t="str">
        <f t="shared" si="813"/>
        <v/>
      </c>
      <c r="B4958" s="3" t="str">
        <f t="shared" si="811"/>
        <v/>
      </c>
      <c r="E4958" s="14" t="str">
        <f t="shared" si="812"/>
        <v/>
      </c>
      <c r="F4958" s="3">
        <f t="shared" si="819"/>
        <v>8</v>
      </c>
      <c r="G4958" s="3" t="str">
        <f t="shared" si="814"/>
        <v/>
      </c>
      <c r="H4958" s="3">
        <f t="shared" si="810"/>
        <v>0</v>
      </c>
      <c r="I4958" s="3" t="str">
        <f t="shared" si="815"/>
        <v/>
      </c>
      <c r="K4958" s="3">
        <f t="shared" si="816"/>
        <v>61</v>
      </c>
      <c r="L4958" s="3" t="str">
        <f t="shared" si="817"/>
        <v/>
      </c>
      <c r="N4958" s="48" t="s">
        <v>52</v>
      </c>
      <c r="O4958" s="57">
        <f t="shared" si="818"/>
        <v>1</v>
      </c>
      <c r="P4958" s="36"/>
      <c r="Q4958"/>
      <c r="R4958" s="37"/>
      <c r="S4958" s="185"/>
      <c r="T4958" s="62" t="str">
        <f>IF(N4958&lt;&gt;"Choose Race",VLOOKUP(Q4958,'Riders Names'!A$2:B$582,2,FALSE),"")</f>
        <v/>
      </c>
      <c r="U4958" s="45" t="str">
        <f>IF(P4958&gt;0,VLOOKUP(Q4958,'Riders Names'!A$2:B$582,1,FALSE),"")</f>
        <v/>
      </c>
      <c r="X4958" s="7" t="str">
        <f>IF('My Races'!$H$2="All",Q4958,CONCATENATE(Q4958,N4958))</f>
        <v>Choose Race</v>
      </c>
    </row>
    <row r="4959" spans="1:24" hidden="1" x14ac:dyDescent="0.2">
      <c r="A4959" s="73" t="str">
        <f t="shared" si="813"/>
        <v/>
      </c>
      <c r="B4959" s="3" t="str">
        <f t="shared" si="811"/>
        <v/>
      </c>
      <c r="E4959" s="14" t="str">
        <f t="shared" si="812"/>
        <v/>
      </c>
      <c r="F4959" s="3">
        <f t="shared" si="819"/>
        <v>8</v>
      </c>
      <c r="G4959" s="3" t="str">
        <f t="shared" si="814"/>
        <v/>
      </c>
      <c r="H4959" s="3">
        <f t="shared" si="810"/>
        <v>0</v>
      </c>
      <c r="I4959" s="3" t="str">
        <f t="shared" si="815"/>
        <v/>
      </c>
      <c r="K4959" s="3">
        <f t="shared" si="816"/>
        <v>61</v>
      </c>
      <c r="L4959" s="3" t="str">
        <f t="shared" si="817"/>
        <v/>
      </c>
      <c r="N4959" s="48" t="s">
        <v>52</v>
      </c>
      <c r="O4959" s="57">
        <f t="shared" si="818"/>
        <v>1</v>
      </c>
      <c r="P4959" s="36"/>
      <c r="Q4959"/>
      <c r="R4959" s="37"/>
      <c r="S4959" s="185"/>
      <c r="T4959" s="62" t="str">
        <f>IF(N4959&lt;&gt;"Choose Race",VLOOKUP(Q4959,'Riders Names'!A$2:B$582,2,FALSE),"")</f>
        <v/>
      </c>
      <c r="U4959" s="45" t="str">
        <f>IF(P4959&gt;0,VLOOKUP(Q4959,'Riders Names'!A$2:B$582,1,FALSE),"")</f>
        <v/>
      </c>
      <c r="X4959" s="7" t="str">
        <f>IF('My Races'!$H$2="All",Q4959,CONCATENATE(Q4959,N4959))</f>
        <v>Choose Race</v>
      </c>
    </row>
    <row r="4960" spans="1:24" hidden="1" x14ac:dyDescent="0.2">
      <c r="A4960" s="73" t="str">
        <f t="shared" si="813"/>
        <v/>
      </c>
      <c r="B4960" s="3" t="str">
        <f t="shared" si="811"/>
        <v/>
      </c>
      <c r="E4960" s="14" t="str">
        <f t="shared" si="812"/>
        <v/>
      </c>
      <c r="F4960" s="3">
        <f t="shared" si="819"/>
        <v>8</v>
      </c>
      <c r="G4960" s="3" t="str">
        <f t="shared" si="814"/>
        <v/>
      </c>
      <c r="H4960" s="3">
        <f t="shared" si="810"/>
        <v>0</v>
      </c>
      <c r="I4960" s="3" t="str">
        <f t="shared" si="815"/>
        <v/>
      </c>
      <c r="K4960" s="3">
        <f t="shared" si="816"/>
        <v>61</v>
      </c>
      <c r="L4960" s="3" t="str">
        <f t="shared" si="817"/>
        <v/>
      </c>
      <c r="N4960" s="48" t="s">
        <v>52</v>
      </c>
      <c r="O4960" s="57">
        <f t="shared" si="818"/>
        <v>1</v>
      </c>
      <c r="P4960" s="36"/>
      <c r="Q4960"/>
      <c r="R4960" s="37"/>
      <c r="S4960" s="185"/>
      <c r="T4960" s="62" t="str">
        <f>IF(N4960&lt;&gt;"Choose Race",VLOOKUP(Q4960,'Riders Names'!A$2:B$582,2,FALSE),"")</f>
        <v/>
      </c>
      <c r="U4960" s="45" t="str">
        <f>IF(P4960&gt;0,VLOOKUP(Q4960,'Riders Names'!A$2:B$582,1,FALSE),"")</f>
        <v/>
      </c>
      <c r="X4960" s="7" t="str">
        <f>IF('My Races'!$H$2="All",Q4960,CONCATENATE(Q4960,N4960))</f>
        <v>Choose Race</v>
      </c>
    </row>
    <row r="4961" spans="1:24" hidden="1" x14ac:dyDescent="0.2">
      <c r="A4961" s="73" t="str">
        <f t="shared" si="813"/>
        <v/>
      </c>
      <c r="B4961" s="3" t="str">
        <f t="shared" si="811"/>
        <v/>
      </c>
      <c r="E4961" s="14" t="str">
        <f t="shared" si="812"/>
        <v/>
      </c>
      <c r="F4961" s="3">
        <f t="shared" si="819"/>
        <v>8</v>
      </c>
      <c r="G4961" s="3" t="str">
        <f t="shared" si="814"/>
        <v/>
      </c>
      <c r="H4961" s="3">
        <f t="shared" si="810"/>
        <v>0</v>
      </c>
      <c r="I4961" s="3" t="str">
        <f t="shared" si="815"/>
        <v/>
      </c>
      <c r="K4961" s="3">
        <f t="shared" si="816"/>
        <v>61</v>
      </c>
      <c r="L4961" s="3" t="str">
        <f t="shared" si="817"/>
        <v/>
      </c>
      <c r="N4961" s="48" t="s">
        <v>52</v>
      </c>
      <c r="O4961" s="57">
        <f t="shared" si="818"/>
        <v>1</v>
      </c>
      <c r="P4961" s="36"/>
      <c r="Q4961"/>
      <c r="R4961" s="37"/>
      <c r="S4961" s="185"/>
      <c r="T4961" s="62" t="str">
        <f>IF(N4961&lt;&gt;"Choose Race",VLOOKUP(Q4961,'Riders Names'!A$2:B$582,2,FALSE),"")</f>
        <v/>
      </c>
      <c r="U4961" s="45" t="str">
        <f>IF(P4961&gt;0,VLOOKUP(Q4961,'Riders Names'!A$2:B$582,1,FALSE),"")</f>
        <v/>
      </c>
      <c r="X4961" s="7" t="str">
        <f>IF('My Races'!$H$2="All",Q4961,CONCATENATE(Q4961,N4961))</f>
        <v>Choose Race</v>
      </c>
    </row>
    <row r="4962" spans="1:24" hidden="1" x14ac:dyDescent="0.2">
      <c r="A4962" s="73" t="str">
        <f t="shared" si="813"/>
        <v/>
      </c>
      <c r="B4962" s="3" t="str">
        <f t="shared" si="811"/>
        <v/>
      </c>
      <c r="E4962" s="14" t="str">
        <f t="shared" si="812"/>
        <v/>
      </c>
      <c r="F4962" s="3">
        <f t="shared" si="819"/>
        <v>8</v>
      </c>
      <c r="G4962" s="3" t="str">
        <f t="shared" si="814"/>
        <v/>
      </c>
      <c r="H4962" s="3">
        <f t="shared" si="810"/>
        <v>0</v>
      </c>
      <c r="I4962" s="3" t="str">
        <f t="shared" si="815"/>
        <v/>
      </c>
      <c r="K4962" s="3">
        <f t="shared" si="816"/>
        <v>61</v>
      </c>
      <c r="L4962" s="3" t="str">
        <f t="shared" si="817"/>
        <v/>
      </c>
      <c r="N4962" s="48" t="s">
        <v>52</v>
      </c>
      <c r="O4962" s="57">
        <f t="shared" si="818"/>
        <v>1</v>
      </c>
      <c r="P4962" s="36"/>
      <c r="Q4962"/>
      <c r="R4962" s="37"/>
      <c r="S4962" s="185"/>
      <c r="T4962" s="62" t="str">
        <f>IF(N4962&lt;&gt;"Choose Race",VLOOKUP(Q4962,'Riders Names'!A$2:B$582,2,FALSE),"")</f>
        <v/>
      </c>
      <c r="U4962" s="45" t="str">
        <f>IF(P4962&gt;0,VLOOKUP(Q4962,'Riders Names'!A$2:B$582,1,FALSE),"")</f>
        <v/>
      </c>
      <c r="X4962" s="7" t="str">
        <f>IF('My Races'!$H$2="All",Q4962,CONCATENATE(Q4962,N4962))</f>
        <v>Choose Race</v>
      </c>
    </row>
    <row r="4963" spans="1:24" hidden="1" x14ac:dyDescent="0.2">
      <c r="A4963" s="73" t="str">
        <f t="shared" si="813"/>
        <v/>
      </c>
      <c r="B4963" s="3" t="str">
        <f t="shared" si="811"/>
        <v/>
      </c>
      <c r="E4963" s="14" t="str">
        <f t="shared" si="812"/>
        <v/>
      </c>
      <c r="F4963" s="3">
        <f t="shared" si="819"/>
        <v>8</v>
      </c>
      <c r="G4963" s="3" t="str">
        <f t="shared" si="814"/>
        <v/>
      </c>
      <c r="H4963" s="3">
        <f t="shared" ref="H4963:H5000" si="820">IF(AND(N4963=$AA$11,P4963=$AE$11),H4962+1,H4962)</f>
        <v>0</v>
      </c>
      <c r="I4963" s="3" t="str">
        <f t="shared" si="815"/>
        <v/>
      </c>
      <c r="K4963" s="3">
        <f t="shared" si="816"/>
        <v>61</v>
      </c>
      <c r="L4963" s="3" t="str">
        <f t="shared" si="817"/>
        <v/>
      </c>
      <c r="N4963" s="48" t="s">
        <v>52</v>
      </c>
      <c r="O4963" s="57">
        <f t="shared" si="818"/>
        <v>1</v>
      </c>
      <c r="P4963" s="36"/>
      <c r="Q4963"/>
      <c r="R4963" s="37"/>
      <c r="S4963" s="185"/>
      <c r="T4963" s="62" t="str">
        <f>IF(N4963&lt;&gt;"Choose Race",VLOOKUP(Q4963,'Riders Names'!A$2:B$582,2,FALSE),"")</f>
        <v/>
      </c>
      <c r="U4963" s="45" t="str">
        <f>IF(P4963&gt;0,VLOOKUP(Q4963,'Riders Names'!A$2:B$582,1,FALSE),"")</f>
        <v/>
      </c>
      <c r="X4963" s="7" t="str">
        <f>IF('My Races'!$H$2="All",Q4963,CONCATENATE(Q4963,N4963))</f>
        <v>Choose Race</v>
      </c>
    </row>
    <row r="4964" spans="1:24" hidden="1" x14ac:dyDescent="0.2">
      <c r="A4964" s="73" t="str">
        <f t="shared" si="813"/>
        <v/>
      </c>
      <c r="B4964" s="3" t="str">
        <f t="shared" si="811"/>
        <v/>
      </c>
      <c r="E4964" s="14" t="str">
        <f t="shared" si="812"/>
        <v/>
      </c>
      <c r="F4964" s="3">
        <f t="shared" si="819"/>
        <v>8</v>
      </c>
      <c r="G4964" s="3" t="str">
        <f t="shared" si="814"/>
        <v/>
      </c>
      <c r="H4964" s="3">
        <f t="shared" si="820"/>
        <v>0</v>
      </c>
      <c r="I4964" s="3" t="str">
        <f t="shared" si="815"/>
        <v/>
      </c>
      <c r="K4964" s="3">
        <f t="shared" si="816"/>
        <v>61</v>
      </c>
      <c r="L4964" s="3" t="str">
        <f t="shared" si="817"/>
        <v/>
      </c>
      <c r="N4964" s="48" t="s">
        <v>52</v>
      </c>
      <c r="O4964" s="57">
        <f t="shared" si="818"/>
        <v>1</v>
      </c>
      <c r="P4964" s="36"/>
      <c r="Q4964"/>
      <c r="R4964" s="37"/>
      <c r="S4964" s="185"/>
      <c r="T4964" s="62" t="str">
        <f>IF(N4964&lt;&gt;"Choose Race",VLOOKUP(Q4964,'Riders Names'!A$2:B$582,2,FALSE),"")</f>
        <v/>
      </c>
      <c r="U4964" s="45" t="str">
        <f>IF(P4964&gt;0,VLOOKUP(Q4964,'Riders Names'!A$2:B$582,1,FALSE),"")</f>
        <v/>
      </c>
      <c r="X4964" s="7" t="str">
        <f>IF('My Races'!$H$2="All",Q4964,CONCATENATE(Q4964,N4964))</f>
        <v>Choose Race</v>
      </c>
    </row>
    <row r="4965" spans="1:24" hidden="1" x14ac:dyDescent="0.2">
      <c r="A4965" s="73" t="str">
        <f t="shared" si="813"/>
        <v/>
      </c>
      <c r="B4965" s="3" t="str">
        <f t="shared" si="811"/>
        <v/>
      </c>
      <c r="E4965" s="14" t="str">
        <f t="shared" si="812"/>
        <v/>
      </c>
      <c r="F4965" s="3">
        <f t="shared" si="819"/>
        <v>8</v>
      </c>
      <c r="G4965" s="3" t="str">
        <f t="shared" si="814"/>
        <v/>
      </c>
      <c r="H4965" s="3">
        <f t="shared" si="820"/>
        <v>0</v>
      </c>
      <c r="I4965" s="3" t="str">
        <f t="shared" si="815"/>
        <v/>
      </c>
      <c r="K4965" s="3">
        <f t="shared" si="816"/>
        <v>61</v>
      </c>
      <c r="L4965" s="3" t="str">
        <f t="shared" si="817"/>
        <v/>
      </c>
      <c r="N4965" s="48" t="s">
        <v>52</v>
      </c>
      <c r="O4965" s="57">
        <f t="shared" si="818"/>
        <v>1</v>
      </c>
      <c r="P4965" s="36"/>
      <c r="Q4965"/>
      <c r="R4965" s="37"/>
      <c r="S4965" s="185"/>
      <c r="T4965" s="62" t="str">
        <f>IF(N4965&lt;&gt;"Choose Race",VLOOKUP(Q4965,'Riders Names'!A$2:B$582,2,FALSE),"")</f>
        <v/>
      </c>
      <c r="U4965" s="45" t="str">
        <f>IF(P4965&gt;0,VLOOKUP(Q4965,'Riders Names'!A$2:B$582,1,FALSE),"")</f>
        <v/>
      </c>
      <c r="X4965" s="7" t="str">
        <f>IF('My Races'!$H$2="All",Q4965,CONCATENATE(Q4965,N4965))</f>
        <v>Choose Race</v>
      </c>
    </row>
    <row r="4966" spans="1:24" hidden="1" x14ac:dyDescent="0.2">
      <c r="A4966" s="73" t="str">
        <f t="shared" si="813"/>
        <v/>
      </c>
      <c r="B4966" s="3" t="str">
        <f t="shared" si="811"/>
        <v/>
      </c>
      <c r="E4966" s="14" t="str">
        <f t="shared" si="812"/>
        <v/>
      </c>
      <c r="F4966" s="3">
        <f t="shared" si="819"/>
        <v>8</v>
      </c>
      <c r="G4966" s="3" t="str">
        <f t="shared" si="814"/>
        <v/>
      </c>
      <c r="H4966" s="3">
        <f t="shared" si="820"/>
        <v>0</v>
      </c>
      <c r="I4966" s="3" t="str">
        <f t="shared" si="815"/>
        <v/>
      </c>
      <c r="K4966" s="3">
        <f t="shared" si="816"/>
        <v>61</v>
      </c>
      <c r="L4966" s="3" t="str">
        <f t="shared" si="817"/>
        <v/>
      </c>
      <c r="N4966" s="48" t="s">
        <v>52</v>
      </c>
      <c r="O4966" s="57">
        <f t="shared" si="818"/>
        <v>1</v>
      </c>
      <c r="P4966" s="36"/>
      <c r="Q4966"/>
      <c r="R4966" s="37"/>
      <c r="S4966" s="185"/>
      <c r="T4966" s="62" t="str">
        <f>IF(N4966&lt;&gt;"Choose Race",VLOOKUP(Q4966,'Riders Names'!A$2:B$582,2,FALSE),"")</f>
        <v/>
      </c>
      <c r="U4966" s="45" t="str">
        <f>IF(P4966&gt;0,VLOOKUP(Q4966,'Riders Names'!A$2:B$582,1,FALSE),"")</f>
        <v/>
      </c>
      <c r="X4966" s="7" t="str">
        <f>IF('My Races'!$H$2="All",Q4966,CONCATENATE(Q4966,N4966))</f>
        <v>Choose Race</v>
      </c>
    </row>
    <row r="4967" spans="1:24" hidden="1" x14ac:dyDescent="0.2">
      <c r="A4967" s="73" t="str">
        <f t="shared" si="813"/>
        <v/>
      </c>
      <c r="B4967" s="3" t="str">
        <f t="shared" si="811"/>
        <v/>
      </c>
      <c r="E4967" s="14" t="str">
        <f t="shared" si="812"/>
        <v/>
      </c>
      <c r="F4967" s="3">
        <f t="shared" si="819"/>
        <v>8</v>
      </c>
      <c r="G4967" s="3" t="str">
        <f t="shared" si="814"/>
        <v/>
      </c>
      <c r="H4967" s="3">
        <f t="shared" si="820"/>
        <v>0</v>
      </c>
      <c r="I4967" s="3" t="str">
        <f t="shared" si="815"/>
        <v/>
      </c>
      <c r="K4967" s="3">
        <f t="shared" si="816"/>
        <v>61</v>
      </c>
      <c r="L4967" s="3" t="str">
        <f t="shared" si="817"/>
        <v/>
      </c>
      <c r="N4967" s="48" t="s">
        <v>52</v>
      </c>
      <c r="O4967" s="57">
        <f t="shared" si="818"/>
        <v>1</v>
      </c>
      <c r="P4967" s="36"/>
      <c r="Q4967"/>
      <c r="R4967" s="37"/>
      <c r="S4967" s="185"/>
      <c r="T4967" s="62" t="str">
        <f>IF(N4967&lt;&gt;"Choose Race",VLOOKUP(Q4967,'Riders Names'!A$2:B$582,2,FALSE),"")</f>
        <v/>
      </c>
      <c r="U4967" s="45" t="str">
        <f>IF(P4967&gt;0,VLOOKUP(Q4967,'Riders Names'!A$2:B$582,1,FALSE),"")</f>
        <v/>
      </c>
      <c r="X4967" s="7" t="str">
        <f>IF('My Races'!$H$2="All",Q4967,CONCATENATE(Q4967,N4967))</f>
        <v>Choose Race</v>
      </c>
    </row>
    <row r="4968" spans="1:24" hidden="1" x14ac:dyDescent="0.2">
      <c r="A4968" s="73" t="str">
        <f t="shared" si="813"/>
        <v/>
      </c>
      <c r="B4968" s="3" t="str">
        <f t="shared" si="811"/>
        <v/>
      </c>
      <c r="E4968" s="14" t="str">
        <f t="shared" si="812"/>
        <v/>
      </c>
      <c r="F4968" s="3">
        <f t="shared" si="819"/>
        <v>8</v>
      </c>
      <c r="G4968" s="3" t="str">
        <f t="shared" si="814"/>
        <v/>
      </c>
      <c r="H4968" s="3">
        <f t="shared" si="820"/>
        <v>0</v>
      </c>
      <c r="I4968" s="3" t="str">
        <f t="shared" si="815"/>
        <v/>
      </c>
      <c r="K4968" s="3">
        <f t="shared" si="816"/>
        <v>61</v>
      </c>
      <c r="L4968" s="3" t="str">
        <f t="shared" si="817"/>
        <v/>
      </c>
      <c r="N4968" s="48" t="s">
        <v>52</v>
      </c>
      <c r="O4968" s="57">
        <f t="shared" si="818"/>
        <v>1</v>
      </c>
      <c r="P4968" s="36"/>
      <c r="Q4968"/>
      <c r="R4968" s="37"/>
      <c r="S4968" s="185"/>
      <c r="T4968" s="62" t="str">
        <f>IF(N4968&lt;&gt;"Choose Race",VLOOKUP(Q4968,'Riders Names'!A$2:B$582,2,FALSE),"")</f>
        <v/>
      </c>
      <c r="U4968" s="45" t="str">
        <f>IF(P4968&gt;0,VLOOKUP(Q4968,'Riders Names'!A$2:B$582,1,FALSE),"")</f>
        <v/>
      </c>
      <c r="X4968" s="7" t="str">
        <f>IF('My Races'!$H$2="All",Q4968,CONCATENATE(Q4968,N4968))</f>
        <v>Choose Race</v>
      </c>
    </row>
    <row r="4969" spans="1:24" hidden="1" x14ac:dyDescent="0.2">
      <c r="A4969" s="73" t="str">
        <f t="shared" si="813"/>
        <v/>
      </c>
      <c r="B4969" s="3" t="str">
        <f t="shared" si="811"/>
        <v/>
      </c>
      <c r="E4969" s="14" t="str">
        <f t="shared" si="812"/>
        <v/>
      </c>
      <c r="F4969" s="3">
        <f t="shared" si="819"/>
        <v>8</v>
      </c>
      <c r="G4969" s="3" t="str">
        <f t="shared" si="814"/>
        <v/>
      </c>
      <c r="H4969" s="3">
        <f t="shared" si="820"/>
        <v>0</v>
      </c>
      <c r="I4969" s="3" t="str">
        <f t="shared" si="815"/>
        <v/>
      </c>
      <c r="K4969" s="3">
        <f t="shared" si="816"/>
        <v>61</v>
      </c>
      <c r="L4969" s="3" t="str">
        <f t="shared" si="817"/>
        <v/>
      </c>
      <c r="N4969" s="48" t="s">
        <v>52</v>
      </c>
      <c r="O4969" s="57">
        <f t="shared" si="818"/>
        <v>1</v>
      </c>
      <c r="P4969" s="36"/>
      <c r="Q4969"/>
      <c r="R4969" s="37"/>
      <c r="S4969" s="185"/>
      <c r="T4969" s="62" t="str">
        <f>IF(N4969&lt;&gt;"Choose Race",VLOOKUP(Q4969,'Riders Names'!A$2:B$582,2,FALSE),"")</f>
        <v/>
      </c>
      <c r="U4969" s="45" t="str">
        <f>IF(P4969&gt;0,VLOOKUP(Q4969,'Riders Names'!A$2:B$582,1,FALSE),"")</f>
        <v/>
      </c>
      <c r="X4969" s="7" t="str">
        <f>IF('My Races'!$H$2="All",Q4969,CONCATENATE(Q4969,N4969))</f>
        <v>Choose Race</v>
      </c>
    </row>
    <row r="4970" spans="1:24" hidden="1" x14ac:dyDescent="0.2">
      <c r="A4970" s="73" t="str">
        <f t="shared" si="813"/>
        <v/>
      </c>
      <c r="B4970" s="3" t="str">
        <f t="shared" si="811"/>
        <v/>
      </c>
      <c r="E4970" s="14" t="str">
        <f t="shared" si="812"/>
        <v/>
      </c>
      <c r="F4970" s="3">
        <f t="shared" si="819"/>
        <v>8</v>
      </c>
      <c r="G4970" s="3" t="str">
        <f t="shared" si="814"/>
        <v/>
      </c>
      <c r="H4970" s="3">
        <f t="shared" si="820"/>
        <v>0</v>
      </c>
      <c r="I4970" s="3" t="str">
        <f t="shared" si="815"/>
        <v/>
      </c>
      <c r="K4970" s="3">
        <f t="shared" si="816"/>
        <v>61</v>
      </c>
      <c r="L4970" s="3" t="str">
        <f t="shared" si="817"/>
        <v/>
      </c>
      <c r="N4970" s="48" t="s">
        <v>52</v>
      </c>
      <c r="O4970" s="57">
        <f t="shared" si="818"/>
        <v>1</v>
      </c>
      <c r="P4970" s="36"/>
      <c r="Q4970"/>
      <c r="R4970" s="37"/>
      <c r="S4970" s="185"/>
      <c r="T4970" s="62" t="str">
        <f>IF(N4970&lt;&gt;"Choose Race",VLOOKUP(Q4970,'Riders Names'!A$2:B$582,2,FALSE),"")</f>
        <v/>
      </c>
      <c r="U4970" s="45" t="str">
        <f>IF(P4970&gt;0,VLOOKUP(Q4970,'Riders Names'!A$2:B$582,1,FALSE),"")</f>
        <v/>
      </c>
      <c r="X4970" s="7" t="str">
        <f>IF('My Races'!$H$2="All",Q4970,CONCATENATE(Q4970,N4970))</f>
        <v>Choose Race</v>
      </c>
    </row>
    <row r="4971" spans="1:24" hidden="1" x14ac:dyDescent="0.2">
      <c r="A4971" s="73" t="str">
        <f t="shared" si="813"/>
        <v/>
      </c>
      <c r="B4971" s="3" t="str">
        <f t="shared" si="811"/>
        <v/>
      </c>
      <c r="E4971" s="14" t="str">
        <f t="shared" si="812"/>
        <v/>
      </c>
      <c r="F4971" s="3">
        <f t="shared" si="819"/>
        <v>8</v>
      </c>
      <c r="G4971" s="3" t="str">
        <f t="shared" si="814"/>
        <v/>
      </c>
      <c r="H4971" s="3">
        <f t="shared" si="820"/>
        <v>0</v>
      </c>
      <c r="I4971" s="3" t="str">
        <f t="shared" si="815"/>
        <v/>
      </c>
      <c r="K4971" s="3">
        <f t="shared" si="816"/>
        <v>61</v>
      </c>
      <c r="L4971" s="3" t="str">
        <f t="shared" si="817"/>
        <v/>
      </c>
      <c r="N4971" s="48" t="s">
        <v>52</v>
      </c>
      <c r="O4971" s="57">
        <f t="shared" si="818"/>
        <v>1</v>
      </c>
      <c r="P4971" s="36"/>
      <c r="Q4971"/>
      <c r="R4971" s="37"/>
      <c r="S4971" s="185"/>
      <c r="T4971" s="62" t="str">
        <f>IF(N4971&lt;&gt;"Choose Race",VLOOKUP(Q4971,'Riders Names'!A$2:B$582,2,FALSE),"")</f>
        <v/>
      </c>
      <c r="U4971" s="45" t="str">
        <f>IF(P4971&gt;0,VLOOKUP(Q4971,'Riders Names'!A$2:B$582,1,FALSE),"")</f>
        <v/>
      </c>
      <c r="X4971" s="7" t="str">
        <f>IF('My Races'!$H$2="All",Q4971,CONCATENATE(Q4971,N4971))</f>
        <v>Choose Race</v>
      </c>
    </row>
    <row r="4972" spans="1:24" hidden="1" x14ac:dyDescent="0.2">
      <c r="A4972" s="73" t="str">
        <f t="shared" si="813"/>
        <v/>
      </c>
      <c r="B4972" s="3" t="str">
        <f t="shared" si="811"/>
        <v/>
      </c>
      <c r="E4972" s="14" t="str">
        <f t="shared" si="812"/>
        <v/>
      </c>
      <c r="F4972" s="3">
        <f t="shared" si="819"/>
        <v>8</v>
      </c>
      <c r="G4972" s="3" t="str">
        <f t="shared" si="814"/>
        <v/>
      </c>
      <c r="H4972" s="3">
        <f t="shared" si="820"/>
        <v>0</v>
      </c>
      <c r="I4972" s="3" t="str">
        <f t="shared" si="815"/>
        <v/>
      </c>
      <c r="K4972" s="3">
        <f t="shared" si="816"/>
        <v>61</v>
      </c>
      <c r="L4972" s="3" t="str">
        <f t="shared" si="817"/>
        <v/>
      </c>
      <c r="N4972" s="48" t="s">
        <v>52</v>
      </c>
      <c r="O4972" s="57">
        <f t="shared" si="818"/>
        <v>1</v>
      </c>
      <c r="P4972" s="36"/>
      <c r="Q4972"/>
      <c r="R4972" s="37"/>
      <c r="S4972" s="185"/>
      <c r="T4972" s="62" t="str">
        <f>IF(N4972&lt;&gt;"Choose Race",VLOOKUP(Q4972,'Riders Names'!A$2:B$582,2,FALSE),"")</f>
        <v/>
      </c>
      <c r="U4972" s="45" t="str">
        <f>IF(P4972&gt;0,VLOOKUP(Q4972,'Riders Names'!A$2:B$582,1,FALSE),"")</f>
        <v/>
      </c>
      <c r="X4972" s="7" t="str">
        <f>IF('My Races'!$H$2="All",Q4972,CONCATENATE(Q4972,N4972))</f>
        <v>Choose Race</v>
      </c>
    </row>
    <row r="4973" spans="1:24" hidden="1" x14ac:dyDescent="0.2">
      <c r="A4973" s="73" t="str">
        <f t="shared" si="813"/>
        <v/>
      </c>
      <c r="B4973" s="3" t="str">
        <f t="shared" si="811"/>
        <v/>
      </c>
      <c r="E4973" s="14" t="str">
        <f t="shared" si="812"/>
        <v/>
      </c>
      <c r="F4973" s="3">
        <f t="shared" si="819"/>
        <v>8</v>
      </c>
      <c r="G4973" s="3" t="str">
        <f t="shared" si="814"/>
        <v/>
      </c>
      <c r="H4973" s="3">
        <f t="shared" si="820"/>
        <v>0</v>
      </c>
      <c r="I4973" s="3" t="str">
        <f t="shared" si="815"/>
        <v/>
      </c>
      <c r="K4973" s="3">
        <f t="shared" si="816"/>
        <v>61</v>
      </c>
      <c r="L4973" s="3" t="str">
        <f t="shared" si="817"/>
        <v/>
      </c>
      <c r="N4973" s="48" t="s">
        <v>52</v>
      </c>
      <c r="O4973" s="57">
        <f t="shared" si="818"/>
        <v>1</v>
      </c>
      <c r="P4973" s="36"/>
      <c r="Q4973"/>
      <c r="R4973" s="37"/>
      <c r="S4973" s="185"/>
      <c r="T4973" s="62" t="str">
        <f>IF(N4973&lt;&gt;"Choose Race",VLOOKUP(Q4973,'Riders Names'!A$2:B$582,2,FALSE),"")</f>
        <v/>
      </c>
      <c r="U4973" s="45" t="str">
        <f>IF(P4973&gt;0,VLOOKUP(Q4973,'Riders Names'!A$2:B$582,1,FALSE),"")</f>
        <v/>
      </c>
      <c r="X4973" s="7" t="str">
        <f>IF('My Races'!$H$2="All",Q4973,CONCATENATE(Q4973,N4973))</f>
        <v>Choose Race</v>
      </c>
    </row>
    <row r="4974" spans="1:24" hidden="1" x14ac:dyDescent="0.2">
      <c r="A4974" s="73" t="str">
        <f t="shared" si="813"/>
        <v/>
      </c>
      <c r="B4974" s="3" t="str">
        <f t="shared" si="811"/>
        <v/>
      </c>
      <c r="E4974" s="14" t="str">
        <f t="shared" si="812"/>
        <v/>
      </c>
      <c r="F4974" s="3">
        <f t="shared" si="819"/>
        <v>8</v>
      </c>
      <c r="G4974" s="3" t="str">
        <f t="shared" si="814"/>
        <v/>
      </c>
      <c r="H4974" s="3">
        <f t="shared" si="820"/>
        <v>0</v>
      </c>
      <c r="I4974" s="3" t="str">
        <f t="shared" si="815"/>
        <v/>
      </c>
      <c r="K4974" s="3">
        <f t="shared" si="816"/>
        <v>61</v>
      </c>
      <c r="L4974" s="3" t="str">
        <f t="shared" si="817"/>
        <v/>
      </c>
      <c r="N4974" s="48" t="s">
        <v>52</v>
      </c>
      <c r="O4974" s="57">
        <f t="shared" si="818"/>
        <v>1</v>
      </c>
      <c r="P4974" s="36"/>
      <c r="Q4974"/>
      <c r="R4974" s="37"/>
      <c r="S4974" s="185"/>
      <c r="T4974" s="62" t="str">
        <f>IF(N4974&lt;&gt;"Choose Race",VLOOKUP(Q4974,'Riders Names'!A$2:B$582,2,FALSE),"")</f>
        <v/>
      </c>
      <c r="U4974" s="45" t="str">
        <f>IF(P4974&gt;0,VLOOKUP(Q4974,'Riders Names'!A$2:B$582,1,FALSE),"")</f>
        <v/>
      </c>
      <c r="X4974" s="7" t="str">
        <f>IF('My Races'!$H$2="All",Q4974,CONCATENATE(Q4974,N4974))</f>
        <v>Choose Race</v>
      </c>
    </row>
    <row r="4975" spans="1:24" hidden="1" x14ac:dyDescent="0.2">
      <c r="A4975" s="73" t="str">
        <f t="shared" si="813"/>
        <v/>
      </c>
      <c r="B4975" s="3" t="str">
        <f t="shared" si="811"/>
        <v/>
      </c>
      <c r="E4975" s="14" t="str">
        <f t="shared" si="812"/>
        <v/>
      </c>
      <c r="F4975" s="3">
        <f t="shared" si="819"/>
        <v>8</v>
      </c>
      <c r="G4975" s="3" t="str">
        <f t="shared" si="814"/>
        <v/>
      </c>
      <c r="H4975" s="3">
        <f t="shared" si="820"/>
        <v>0</v>
      </c>
      <c r="I4975" s="3" t="str">
        <f t="shared" si="815"/>
        <v/>
      </c>
      <c r="K4975" s="3">
        <f t="shared" si="816"/>
        <v>61</v>
      </c>
      <c r="L4975" s="3" t="str">
        <f t="shared" si="817"/>
        <v/>
      </c>
      <c r="N4975" s="48" t="s">
        <v>52</v>
      </c>
      <c r="O4975" s="57">
        <f t="shared" si="818"/>
        <v>1</v>
      </c>
      <c r="P4975" s="36"/>
      <c r="Q4975"/>
      <c r="R4975" s="37"/>
      <c r="S4975" s="185"/>
      <c r="T4975" s="62" t="str">
        <f>IF(N4975&lt;&gt;"Choose Race",VLOOKUP(Q4975,'Riders Names'!A$2:B$582,2,FALSE),"")</f>
        <v/>
      </c>
      <c r="U4975" s="45" t="str">
        <f>IF(P4975&gt;0,VLOOKUP(Q4975,'Riders Names'!A$2:B$582,1,FALSE),"")</f>
        <v/>
      </c>
      <c r="X4975" s="7" t="str">
        <f>IF('My Races'!$H$2="All",Q4975,CONCATENATE(Q4975,N4975))</f>
        <v>Choose Race</v>
      </c>
    </row>
    <row r="4976" spans="1:24" hidden="1" x14ac:dyDescent="0.2">
      <c r="A4976" s="73" t="str">
        <f t="shared" si="813"/>
        <v/>
      </c>
      <c r="B4976" s="3" t="str">
        <f t="shared" si="811"/>
        <v/>
      </c>
      <c r="E4976" s="14" t="str">
        <f t="shared" si="812"/>
        <v/>
      </c>
      <c r="F4976" s="3">
        <f t="shared" si="819"/>
        <v>8</v>
      </c>
      <c r="G4976" s="3" t="str">
        <f t="shared" si="814"/>
        <v/>
      </c>
      <c r="H4976" s="3">
        <f t="shared" si="820"/>
        <v>0</v>
      </c>
      <c r="I4976" s="3" t="str">
        <f t="shared" si="815"/>
        <v/>
      </c>
      <c r="K4976" s="3">
        <f t="shared" si="816"/>
        <v>61</v>
      </c>
      <c r="L4976" s="3" t="str">
        <f t="shared" si="817"/>
        <v/>
      </c>
      <c r="N4976" s="48" t="s">
        <v>52</v>
      </c>
      <c r="O4976" s="57">
        <f t="shared" si="818"/>
        <v>1</v>
      </c>
      <c r="P4976" s="36"/>
      <c r="Q4976"/>
      <c r="R4976" s="37"/>
      <c r="S4976" s="185"/>
      <c r="T4976" s="62" t="str">
        <f>IF(N4976&lt;&gt;"Choose Race",VLOOKUP(Q4976,'Riders Names'!A$2:B$582,2,FALSE),"")</f>
        <v/>
      </c>
      <c r="U4976" s="45" t="str">
        <f>IF(P4976&gt;0,VLOOKUP(Q4976,'Riders Names'!A$2:B$582,1,FALSE),"")</f>
        <v/>
      </c>
      <c r="X4976" s="7" t="str">
        <f>IF('My Races'!$H$2="All",Q4976,CONCATENATE(Q4976,N4976))</f>
        <v>Choose Race</v>
      </c>
    </row>
    <row r="4977" spans="1:24" hidden="1" x14ac:dyDescent="0.2">
      <c r="A4977" s="73" t="str">
        <f t="shared" si="813"/>
        <v/>
      </c>
      <c r="B4977" s="3" t="str">
        <f t="shared" si="811"/>
        <v/>
      </c>
      <c r="E4977" s="14" t="str">
        <f t="shared" si="812"/>
        <v/>
      </c>
      <c r="F4977" s="3">
        <f t="shared" si="819"/>
        <v>8</v>
      </c>
      <c r="G4977" s="3" t="str">
        <f t="shared" si="814"/>
        <v/>
      </c>
      <c r="H4977" s="3">
        <f t="shared" si="820"/>
        <v>0</v>
      </c>
      <c r="I4977" s="3" t="str">
        <f t="shared" si="815"/>
        <v/>
      </c>
      <c r="K4977" s="3">
        <f t="shared" si="816"/>
        <v>61</v>
      </c>
      <c r="L4977" s="3" t="str">
        <f t="shared" si="817"/>
        <v/>
      </c>
      <c r="N4977" s="48" t="s">
        <v>52</v>
      </c>
      <c r="O4977" s="57">
        <f t="shared" si="818"/>
        <v>1</v>
      </c>
      <c r="P4977" s="36"/>
      <c r="Q4977"/>
      <c r="R4977" s="37"/>
      <c r="S4977" s="185"/>
      <c r="T4977" s="62" t="str">
        <f>IF(N4977&lt;&gt;"Choose Race",VLOOKUP(Q4977,'Riders Names'!A$2:B$582,2,FALSE),"")</f>
        <v/>
      </c>
      <c r="U4977" s="45" t="str">
        <f>IF(P4977&gt;0,VLOOKUP(Q4977,'Riders Names'!A$2:B$582,1,FALSE),"")</f>
        <v/>
      </c>
      <c r="X4977" s="7" t="str">
        <f>IF('My Races'!$H$2="All",Q4977,CONCATENATE(Q4977,N4977))</f>
        <v>Choose Race</v>
      </c>
    </row>
    <row r="4978" spans="1:24" hidden="1" x14ac:dyDescent="0.2">
      <c r="A4978" s="73" t="str">
        <f t="shared" si="813"/>
        <v/>
      </c>
      <c r="B4978" s="3" t="str">
        <f t="shared" si="811"/>
        <v/>
      </c>
      <c r="E4978" s="14" t="str">
        <f t="shared" si="812"/>
        <v/>
      </c>
      <c r="F4978" s="3">
        <f t="shared" si="819"/>
        <v>8</v>
      </c>
      <c r="G4978" s="3" t="str">
        <f t="shared" si="814"/>
        <v/>
      </c>
      <c r="H4978" s="3">
        <f t="shared" si="820"/>
        <v>0</v>
      </c>
      <c r="I4978" s="3" t="str">
        <f t="shared" si="815"/>
        <v/>
      </c>
      <c r="K4978" s="3">
        <f t="shared" si="816"/>
        <v>61</v>
      </c>
      <c r="L4978" s="3" t="str">
        <f t="shared" si="817"/>
        <v/>
      </c>
      <c r="N4978" s="48" t="s">
        <v>52</v>
      </c>
      <c r="O4978" s="57">
        <f t="shared" si="818"/>
        <v>1</v>
      </c>
      <c r="P4978" s="36"/>
      <c r="Q4978"/>
      <c r="R4978" s="37"/>
      <c r="S4978" s="185"/>
      <c r="T4978" s="62" t="str">
        <f>IF(N4978&lt;&gt;"Choose Race",VLOOKUP(Q4978,'Riders Names'!A$2:B$582,2,FALSE),"")</f>
        <v/>
      </c>
      <c r="U4978" s="45" t="str">
        <f>IF(P4978&gt;0,VLOOKUP(Q4978,'Riders Names'!A$2:B$582,1,FALSE),"")</f>
        <v/>
      </c>
      <c r="X4978" s="7" t="str">
        <f>IF('My Races'!$H$2="All",Q4978,CONCATENATE(Q4978,N4978))</f>
        <v>Choose Race</v>
      </c>
    </row>
    <row r="4979" spans="1:24" hidden="1" x14ac:dyDescent="0.2">
      <c r="A4979" s="73" t="str">
        <f t="shared" si="813"/>
        <v/>
      </c>
      <c r="B4979" s="3" t="str">
        <f t="shared" si="811"/>
        <v/>
      </c>
      <c r="E4979" s="14" t="str">
        <f t="shared" si="812"/>
        <v/>
      </c>
      <c r="F4979" s="3">
        <f t="shared" si="819"/>
        <v>8</v>
      </c>
      <c r="G4979" s="3" t="str">
        <f t="shared" si="814"/>
        <v/>
      </c>
      <c r="H4979" s="3">
        <f t="shared" si="820"/>
        <v>0</v>
      </c>
      <c r="I4979" s="3" t="str">
        <f t="shared" si="815"/>
        <v/>
      </c>
      <c r="K4979" s="3">
        <f t="shared" si="816"/>
        <v>61</v>
      </c>
      <c r="L4979" s="3" t="str">
        <f t="shared" si="817"/>
        <v/>
      </c>
      <c r="N4979" s="48" t="s">
        <v>52</v>
      </c>
      <c r="O4979" s="57">
        <f t="shared" si="818"/>
        <v>1</v>
      </c>
      <c r="P4979" s="36"/>
      <c r="Q4979"/>
      <c r="R4979" s="37"/>
      <c r="S4979" s="185"/>
      <c r="T4979" s="62" t="str">
        <f>IF(N4979&lt;&gt;"Choose Race",VLOOKUP(Q4979,'Riders Names'!A$2:B$582,2,FALSE),"")</f>
        <v/>
      </c>
      <c r="U4979" s="45" t="str">
        <f>IF(P4979&gt;0,VLOOKUP(Q4979,'Riders Names'!A$2:B$582,1,FALSE),"")</f>
        <v/>
      </c>
      <c r="X4979" s="7" t="str">
        <f>IF('My Races'!$H$2="All",Q4979,CONCATENATE(Q4979,N4979))</f>
        <v>Choose Race</v>
      </c>
    </row>
    <row r="4980" spans="1:24" hidden="1" x14ac:dyDescent="0.2">
      <c r="A4980" s="73" t="str">
        <f t="shared" si="813"/>
        <v/>
      </c>
      <c r="B4980" s="3" t="str">
        <f t="shared" si="811"/>
        <v/>
      </c>
      <c r="E4980" s="14" t="str">
        <f t="shared" si="812"/>
        <v/>
      </c>
      <c r="F4980" s="3">
        <f t="shared" si="819"/>
        <v>8</v>
      </c>
      <c r="G4980" s="3" t="str">
        <f t="shared" si="814"/>
        <v/>
      </c>
      <c r="H4980" s="3">
        <f t="shared" si="820"/>
        <v>0</v>
      </c>
      <c r="I4980" s="3" t="str">
        <f t="shared" si="815"/>
        <v/>
      </c>
      <c r="K4980" s="3">
        <f t="shared" si="816"/>
        <v>61</v>
      </c>
      <c r="L4980" s="3" t="str">
        <f t="shared" si="817"/>
        <v/>
      </c>
      <c r="N4980" s="48" t="s">
        <v>52</v>
      </c>
      <c r="O4980" s="57">
        <f t="shared" si="818"/>
        <v>1</v>
      </c>
      <c r="P4980" s="36"/>
      <c r="Q4980"/>
      <c r="R4980" s="37"/>
      <c r="S4980" s="185"/>
      <c r="T4980" s="62" t="str">
        <f>IF(N4980&lt;&gt;"Choose Race",VLOOKUP(Q4980,'Riders Names'!A$2:B$582,2,FALSE),"")</f>
        <v/>
      </c>
      <c r="U4980" s="45" t="str">
        <f>IF(P4980&gt;0,VLOOKUP(Q4980,'Riders Names'!A$2:B$582,1,FALSE),"")</f>
        <v/>
      </c>
      <c r="X4980" s="7" t="str">
        <f>IF('My Races'!$H$2="All",Q4980,CONCATENATE(Q4980,N4980))</f>
        <v>Choose Race</v>
      </c>
    </row>
    <row r="4981" spans="1:24" hidden="1" x14ac:dyDescent="0.2">
      <c r="A4981" s="73" t="str">
        <f t="shared" si="813"/>
        <v/>
      </c>
      <c r="B4981" s="3" t="str">
        <f t="shared" si="811"/>
        <v/>
      </c>
      <c r="E4981" s="14" t="str">
        <f t="shared" si="812"/>
        <v/>
      </c>
      <c r="F4981" s="3">
        <f t="shared" si="819"/>
        <v>8</v>
      </c>
      <c r="G4981" s="3" t="str">
        <f t="shared" si="814"/>
        <v/>
      </c>
      <c r="H4981" s="3">
        <f t="shared" si="820"/>
        <v>0</v>
      </c>
      <c r="I4981" s="3" t="str">
        <f t="shared" si="815"/>
        <v/>
      </c>
      <c r="K4981" s="3">
        <f t="shared" si="816"/>
        <v>61</v>
      </c>
      <c r="L4981" s="3" t="str">
        <f t="shared" si="817"/>
        <v/>
      </c>
      <c r="N4981" s="48" t="s">
        <v>52</v>
      </c>
      <c r="O4981" s="57">
        <f t="shared" si="818"/>
        <v>1</v>
      </c>
      <c r="P4981" s="36"/>
      <c r="Q4981"/>
      <c r="R4981" s="37"/>
      <c r="S4981" s="185"/>
      <c r="T4981" s="62" t="str">
        <f>IF(N4981&lt;&gt;"Choose Race",VLOOKUP(Q4981,'Riders Names'!A$2:B$582,2,FALSE),"")</f>
        <v/>
      </c>
      <c r="U4981" s="45" t="str">
        <f>IF(P4981&gt;0,VLOOKUP(Q4981,'Riders Names'!A$2:B$582,1,FALSE),"")</f>
        <v/>
      </c>
      <c r="X4981" s="7" t="str">
        <f>IF('My Races'!$H$2="All",Q4981,CONCATENATE(Q4981,N4981))</f>
        <v>Choose Race</v>
      </c>
    </row>
    <row r="4982" spans="1:24" hidden="1" x14ac:dyDescent="0.2">
      <c r="A4982" s="73" t="str">
        <f t="shared" si="813"/>
        <v/>
      </c>
      <c r="B4982" s="3" t="str">
        <f t="shared" si="811"/>
        <v/>
      </c>
      <c r="E4982" s="14" t="str">
        <f t="shared" si="812"/>
        <v/>
      </c>
      <c r="F4982" s="3">
        <f t="shared" si="819"/>
        <v>8</v>
      </c>
      <c r="G4982" s="3" t="str">
        <f t="shared" si="814"/>
        <v/>
      </c>
      <c r="H4982" s="3">
        <f t="shared" si="820"/>
        <v>0</v>
      </c>
      <c r="I4982" s="3" t="str">
        <f t="shared" si="815"/>
        <v/>
      </c>
      <c r="K4982" s="3">
        <f t="shared" si="816"/>
        <v>61</v>
      </c>
      <c r="L4982" s="3" t="str">
        <f t="shared" si="817"/>
        <v/>
      </c>
      <c r="N4982" s="48" t="s">
        <v>52</v>
      </c>
      <c r="O4982" s="57">
        <f t="shared" si="818"/>
        <v>1</v>
      </c>
      <c r="P4982" s="36"/>
      <c r="Q4982"/>
      <c r="R4982" s="37"/>
      <c r="S4982" s="185"/>
      <c r="T4982" s="62" t="str">
        <f>IF(N4982&lt;&gt;"Choose Race",VLOOKUP(Q4982,'Riders Names'!A$2:B$582,2,FALSE),"")</f>
        <v/>
      </c>
      <c r="U4982" s="45" t="str">
        <f>IF(P4982&gt;0,VLOOKUP(Q4982,'Riders Names'!A$2:B$582,1,FALSE),"")</f>
        <v/>
      </c>
      <c r="X4982" s="7" t="str">
        <f>IF('My Races'!$H$2="All",Q4982,CONCATENATE(Q4982,N4982))</f>
        <v>Choose Race</v>
      </c>
    </row>
    <row r="4983" spans="1:24" hidden="1" x14ac:dyDescent="0.2">
      <c r="A4983" s="73" t="str">
        <f t="shared" si="813"/>
        <v/>
      </c>
      <c r="B4983" s="3" t="str">
        <f t="shared" si="811"/>
        <v/>
      </c>
      <c r="E4983" s="14" t="str">
        <f t="shared" si="812"/>
        <v/>
      </c>
      <c r="F4983" s="3">
        <f t="shared" si="819"/>
        <v>8</v>
      </c>
      <c r="G4983" s="3" t="str">
        <f t="shared" si="814"/>
        <v/>
      </c>
      <c r="H4983" s="3">
        <f t="shared" si="820"/>
        <v>0</v>
      </c>
      <c r="I4983" s="3" t="str">
        <f t="shared" si="815"/>
        <v/>
      </c>
      <c r="K4983" s="3">
        <f t="shared" si="816"/>
        <v>61</v>
      </c>
      <c r="L4983" s="3" t="str">
        <f t="shared" si="817"/>
        <v/>
      </c>
      <c r="N4983" s="48" t="s">
        <v>52</v>
      </c>
      <c r="O4983" s="57">
        <f t="shared" si="818"/>
        <v>1</v>
      </c>
      <c r="P4983" s="36"/>
      <c r="Q4983"/>
      <c r="R4983" s="37"/>
      <c r="S4983" s="185"/>
      <c r="T4983" s="62" t="str">
        <f>IF(N4983&lt;&gt;"Choose Race",VLOOKUP(Q4983,'Riders Names'!A$2:B$582,2,FALSE),"")</f>
        <v/>
      </c>
      <c r="U4983" s="45" t="str">
        <f>IF(P4983&gt;0,VLOOKUP(Q4983,'Riders Names'!A$2:B$582,1,FALSE),"")</f>
        <v/>
      </c>
      <c r="X4983" s="7" t="str">
        <f>IF('My Races'!$H$2="All",Q4983,CONCATENATE(Q4983,N4983))</f>
        <v>Choose Race</v>
      </c>
    </row>
    <row r="4984" spans="1:24" hidden="1" x14ac:dyDescent="0.2">
      <c r="A4984" s="73" t="str">
        <f t="shared" si="813"/>
        <v/>
      </c>
      <c r="B4984" s="3" t="str">
        <f t="shared" si="811"/>
        <v/>
      </c>
      <c r="E4984" s="14" t="str">
        <f t="shared" si="812"/>
        <v/>
      </c>
      <c r="F4984" s="3">
        <f t="shared" si="819"/>
        <v>8</v>
      </c>
      <c r="G4984" s="3" t="str">
        <f t="shared" si="814"/>
        <v/>
      </c>
      <c r="H4984" s="3">
        <f t="shared" si="820"/>
        <v>0</v>
      </c>
      <c r="I4984" s="3" t="str">
        <f t="shared" si="815"/>
        <v/>
      </c>
      <c r="K4984" s="3">
        <f t="shared" si="816"/>
        <v>61</v>
      </c>
      <c r="L4984" s="3" t="str">
        <f t="shared" si="817"/>
        <v/>
      </c>
      <c r="N4984" s="48" t="s">
        <v>52</v>
      </c>
      <c r="O4984" s="57">
        <f t="shared" si="818"/>
        <v>1</v>
      </c>
      <c r="P4984" s="36"/>
      <c r="Q4984"/>
      <c r="R4984" s="37"/>
      <c r="S4984" s="185"/>
      <c r="T4984" s="62" t="str">
        <f>IF(N4984&lt;&gt;"Choose Race",VLOOKUP(Q4984,'Riders Names'!A$2:B$582,2,FALSE),"")</f>
        <v/>
      </c>
      <c r="U4984" s="45" t="str">
        <f>IF(P4984&gt;0,VLOOKUP(Q4984,'Riders Names'!A$2:B$582,1,FALSE),"")</f>
        <v/>
      </c>
      <c r="X4984" s="7" t="str">
        <f>IF('My Races'!$H$2="All",Q4984,CONCATENATE(Q4984,N4984))</f>
        <v>Choose Race</v>
      </c>
    </row>
    <row r="4985" spans="1:24" hidden="1" x14ac:dyDescent="0.2">
      <c r="A4985" s="73" t="str">
        <f t="shared" si="813"/>
        <v/>
      </c>
      <c r="B4985" s="3" t="str">
        <f t="shared" si="811"/>
        <v/>
      </c>
      <c r="E4985" s="14" t="str">
        <f t="shared" si="812"/>
        <v/>
      </c>
      <c r="F4985" s="3">
        <f t="shared" si="819"/>
        <v>8</v>
      </c>
      <c r="G4985" s="3" t="str">
        <f t="shared" si="814"/>
        <v/>
      </c>
      <c r="H4985" s="3">
        <f t="shared" si="820"/>
        <v>0</v>
      </c>
      <c r="I4985" s="3" t="str">
        <f t="shared" si="815"/>
        <v/>
      </c>
      <c r="K4985" s="3">
        <f t="shared" si="816"/>
        <v>61</v>
      </c>
      <c r="L4985" s="3" t="str">
        <f t="shared" si="817"/>
        <v/>
      </c>
      <c r="N4985" s="48" t="s">
        <v>52</v>
      </c>
      <c r="O4985" s="57">
        <f t="shared" si="818"/>
        <v>1</v>
      </c>
      <c r="P4985" s="36"/>
      <c r="Q4985"/>
      <c r="R4985" s="37"/>
      <c r="S4985" s="185"/>
      <c r="T4985" s="62" t="str">
        <f>IF(N4985&lt;&gt;"Choose Race",VLOOKUP(Q4985,'Riders Names'!A$2:B$582,2,FALSE),"")</f>
        <v/>
      </c>
      <c r="U4985" s="45" t="str">
        <f>IF(P4985&gt;0,VLOOKUP(Q4985,'Riders Names'!A$2:B$582,1,FALSE),"")</f>
        <v/>
      </c>
      <c r="X4985" s="7" t="str">
        <f>IF('My Races'!$H$2="All",Q4985,CONCATENATE(Q4985,N4985))</f>
        <v>Choose Race</v>
      </c>
    </row>
    <row r="4986" spans="1:24" hidden="1" x14ac:dyDescent="0.2">
      <c r="A4986" s="73" t="str">
        <f t="shared" si="813"/>
        <v/>
      </c>
      <c r="B4986" s="3" t="str">
        <f t="shared" si="811"/>
        <v/>
      </c>
      <c r="E4986" s="14" t="str">
        <f t="shared" si="812"/>
        <v/>
      </c>
      <c r="F4986" s="3">
        <f t="shared" si="819"/>
        <v>8</v>
      </c>
      <c r="G4986" s="3" t="str">
        <f t="shared" si="814"/>
        <v/>
      </c>
      <c r="H4986" s="3">
        <f t="shared" si="820"/>
        <v>0</v>
      </c>
      <c r="I4986" s="3" t="str">
        <f t="shared" si="815"/>
        <v/>
      </c>
      <c r="K4986" s="3">
        <f t="shared" si="816"/>
        <v>61</v>
      </c>
      <c r="L4986" s="3" t="str">
        <f t="shared" si="817"/>
        <v/>
      </c>
      <c r="N4986" s="48" t="s">
        <v>52</v>
      </c>
      <c r="O4986" s="57">
        <f t="shared" si="818"/>
        <v>1</v>
      </c>
      <c r="P4986" s="36"/>
      <c r="Q4986"/>
      <c r="R4986" s="37"/>
      <c r="S4986" s="185"/>
      <c r="T4986" s="62" t="str">
        <f>IF(N4986&lt;&gt;"Choose Race",VLOOKUP(Q4986,'Riders Names'!A$2:B$582,2,FALSE),"")</f>
        <v/>
      </c>
      <c r="U4986" s="45" t="str">
        <f>IF(P4986&gt;0,VLOOKUP(Q4986,'Riders Names'!A$2:B$582,1,FALSE),"")</f>
        <v/>
      </c>
      <c r="X4986" s="7" t="str">
        <f>IF('My Races'!$H$2="All",Q4986,CONCATENATE(Q4986,N4986))</f>
        <v>Choose Race</v>
      </c>
    </row>
    <row r="4987" spans="1:24" hidden="1" x14ac:dyDescent="0.2">
      <c r="A4987" s="73" t="str">
        <f t="shared" si="813"/>
        <v/>
      </c>
      <c r="B4987" s="3" t="str">
        <f t="shared" si="811"/>
        <v/>
      </c>
      <c r="E4987" s="14" t="str">
        <f t="shared" si="812"/>
        <v/>
      </c>
      <c r="F4987" s="3">
        <f t="shared" si="819"/>
        <v>8</v>
      </c>
      <c r="G4987" s="3" t="str">
        <f t="shared" si="814"/>
        <v/>
      </c>
      <c r="H4987" s="3">
        <f t="shared" si="820"/>
        <v>0</v>
      </c>
      <c r="I4987" s="3" t="str">
        <f t="shared" si="815"/>
        <v/>
      </c>
      <c r="K4987" s="3">
        <f t="shared" si="816"/>
        <v>61</v>
      </c>
      <c r="L4987" s="3" t="str">
        <f t="shared" si="817"/>
        <v/>
      </c>
      <c r="N4987" s="48" t="s">
        <v>52</v>
      </c>
      <c r="O4987" s="57">
        <f t="shared" si="818"/>
        <v>1</v>
      </c>
      <c r="P4987" s="36"/>
      <c r="Q4987"/>
      <c r="R4987" s="37"/>
      <c r="S4987" s="185"/>
      <c r="T4987" s="62" t="str">
        <f>IF(N4987&lt;&gt;"Choose Race",VLOOKUP(Q4987,'Riders Names'!A$2:B$582,2,FALSE),"")</f>
        <v/>
      </c>
      <c r="U4987" s="45" t="str">
        <f>IF(P4987&gt;0,VLOOKUP(Q4987,'Riders Names'!A$2:B$582,1,FALSE),"")</f>
        <v/>
      </c>
      <c r="X4987" s="7" t="str">
        <f>IF('My Races'!$H$2="All",Q4987,CONCATENATE(Q4987,N4987))</f>
        <v>Choose Race</v>
      </c>
    </row>
    <row r="4988" spans="1:24" hidden="1" x14ac:dyDescent="0.2">
      <c r="A4988" s="73" t="str">
        <f t="shared" si="813"/>
        <v/>
      </c>
      <c r="B4988" s="3" t="str">
        <f t="shared" si="811"/>
        <v/>
      </c>
      <c r="E4988" s="14" t="str">
        <f t="shared" si="812"/>
        <v/>
      </c>
      <c r="F4988" s="3">
        <f t="shared" si="819"/>
        <v>8</v>
      </c>
      <c r="G4988" s="3" t="str">
        <f t="shared" si="814"/>
        <v/>
      </c>
      <c r="H4988" s="3">
        <f t="shared" si="820"/>
        <v>0</v>
      </c>
      <c r="I4988" s="3" t="str">
        <f t="shared" si="815"/>
        <v/>
      </c>
      <c r="K4988" s="3">
        <f t="shared" si="816"/>
        <v>61</v>
      </c>
      <c r="L4988" s="3" t="str">
        <f t="shared" si="817"/>
        <v/>
      </c>
      <c r="N4988" s="48" t="s">
        <v>52</v>
      </c>
      <c r="O4988" s="57">
        <f t="shared" si="818"/>
        <v>1</v>
      </c>
      <c r="P4988" s="36"/>
      <c r="Q4988"/>
      <c r="R4988" s="37"/>
      <c r="S4988" s="185"/>
      <c r="T4988" s="62" t="str">
        <f>IF(N4988&lt;&gt;"Choose Race",VLOOKUP(Q4988,'Riders Names'!A$2:B$582,2,FALSE),"")</f>
        <v/>
      </c>
      <c r="U4988" s="45" t="str">
        <f>IF(P4988&gt;0,VLOOKUP(Q4988,'Riders Names'!A$2:B$582,1,FALSE),"")</f>
        <v/>
      </c>
      <c r="X4988" s="7" t="str">
        <f>IF('My Races'!$H$2="All",Q4988,CONCATENATE(Q4988,N4988))</f>
        <v>Choose Race</v>
      </c>
    </row>
    <row r="4989" spans="1:24" hidden="1" x14ac:dyDescent="0.2">
      <c r="A4989" s="73" t="str">
        <f t="shared" si="813"/>
        <v/>
      </c>
      <c r="B4989" s="3" t="str">
        <f t="shared" si="811"/>
        <v/>
      </c>
      <c r="E4989" s="14" t="str">
        <f t="shared" si="812"/>
        <v/>
      </c>
      <c r="F4989" s="3">
        <f t="shared" si="819"/>
        <v>8</v>
      </c>
      <c r="G4989" s="3" t="str">
        <f t="shared" si="814"/>
        <v/>
      </c>
      <c r="H4989" s="3">
        <f t="shared" si="820"/>
        <v>0</v>
      </c>
      <c r="I4989" s="3" t="str">
        <f t="shared" si="815"/>
        <v/>
      </c>
      <c r="K4989" s="3">
        <f t="shared" si="816"/>
        <v>61</v>
      </c>
      <c r="L4989" s="3" t="str">
        <f t="shared" si="817"/>
        <v/>
      </c>
      <c r="N4989" s="48" t="s">
        <v>52</v>
      </c>
      <c r="O4989" s="57">
        <f t="shared" si="818"/>
        <v>1</v>
      </c>
      <c r="P4989" s="36"/>
      <c r="Q4989"/>
      <c r="R4989" s="37"/>
      <c r="S4989" s="185"/>
      <c r="T4989" s="62" t="str">
        <f>IF(N4989&lt;&gt;"Choose Race",VLOOKUP(Q4989,'Riders Names'!A$2:B$582,2,FALSE),"")</f>
        <v/>
      </c>
      <c r="U4989" s="45" t="str">
        <f>IF(P4989&gt;0,VLOOKUP(Q4989,'Riders Names'!A$2:B$582,1,FALSE),"")</f>
        <v/>
      </c>
      <c r="X4989" s="7" t="str">
        <f>IF('My Races'!$H$2="All",Q4989,CONCATENATE(Q4989,N4989))</f>
        <v>Choose Race</v>
      </c>
    </row>
    <row r="4990" spans="1:24" hidden="1" x14ac:dyDescent="0.2">
      <c r="A4990" s="73" t="str">
        <f t="shared" si="813"/>
        <v/>
      </c>
      <c r="B4990" s="3" t="str">
        <f t="shared" si="811"/>
        <v/>
      </c>
      <c r="E4990" s="14" t="str">
        <f t="shared" si="812"/>
        <v/>
      </c>
      <c r="F4990" s="3">
        <f t="shared" si="819"/>
        <v>8</v>
      </c>
      <c r="G4990" s="3" t="str">
        <f t="shared" si="814"/>
        <v/>
      </c>
      <c r="H4990" s="3">
        <f t="shared" si="820"/>
        <v>0</v>
      </c>
      <c r="I4990" s="3" t="str">
        <f t="shared" si="815"/>
        <v/>
      </c>
      <c r="K4990" s="3">
        <f t="shared" si="816"/>
        <v>61</v>
      </c>
      <c r="L4990" s="3" t="str">
        <f t="shared" si="817"/>
        <v/>
      </c>
      <c r="N4990" s="48" t="s">
        <v>52</v>
      </c>
      <c r="O4990" s="57">
        <f t="shared" si="818"/>
        <v>1</v>
      </c>
      <c r="P4990" s="36"/>
      <c r="Q4990"/>
      <c r="R4990" s="37"/>
      <c r="S4990" s="185"/>
      <c r="T4990" s="62" t="str">
        <f>IF(N4990&lt;&gt;"Choose Race",VLOOKUP(Q4990,'Riders Names'!A$2:B$582,2,FALSE),"")</f>
        <v/>
      </c>
      <c r="U4990" s="45" t="str">
        <f>IF(P4990&gt;0,VLOOKUP(Q4990,'Riders Names'!A$2:B$582,1,FALSE),"")</f>
        <v/>
      </c>
      <c r="X4990" s="7" t="str">
        <f>IF('My Races'!$H$2="All",Q4990,CONCATENATE(Q4990,N4990))</f>
        <v>Choose Race</v>
      </c>
    </row>
    <row r="4991" spans="1:24" hidden="1" x14ac:dyDescent="0.2">
      <c r="A4991" s="73" t="str">
        <f t="shared" si="813"/>
        <v/>
      </c>
      <c r="B4991" s="3" t="str">
        <f t="shared" si="811"/>
        <v/>
      </c>
      <c r="E4991" s="14" t="str">
        <f t="shared" si="812"/>
        <v/>
      </c>
      <c r="F4991" s="3">
        <f t="shared" si="819"/>
        <v>8</v>
      </c>
      <c r="G4991" s="3" t="str">
        <f t="shared" si="814"/>
        <v/>
      </c>
      <c r="H4991" s="3">
        <f t="shared" si="820"/>
        <v>0</v>
      </c>
      <c r="I4991" s="3" t="str">
        <f t="shared" si="815"/>
        <v/>
      </c>
      <c r="K4991" s="3">
        <f t="shared" si="816"/>
        <v>61</v>
      </c>
      <c r="L4991" s="3" t="str">
        <f t="shared" si="817"/>
        <v/>
      </c>
      <c r="N4991" s="48" t="s">
        <v>52</v>
      </c>
      <c r="O4991" s="57">
        <f t="shared" si="818"/>
        <v>1</v>
      </c>
      <c r="P4991" s="36"/>
      <c r="Q4991"/>
      <c r="R4991" s="37"/>
      <c r="S4991" s="185"/>
      <c r="T4991" s="62" t="str">
        <f>IF(N4991&lt;&gt;"Choose Race",VLOOKUP(Q4991,'Riders Names'!A$2:B$582,2,FALSE),"")</f>
        <v/>
      </c>
      <c r="U4991" s="45" t="str">
        <f>IF(P4991&gt;0,VLOOKUP(Q4991,'Riders Names'!A$2:B$582,1,FALSE),"")</f>
        <v/>
      </c>
      <c r="X4991" s="7" t="str">
        <f>IF('My Races'!$H$2="All",Q4991,CONCATENATE(Q4991,N4991))</f>
        <v>Choose Race</v>
      </c>
    </row>
    <row r="4992" spans="1:24" hidden="1" x14ac:dyDescent="0.2">
      <c r="A4992" s="73" t="str">
        <f t="shared" si="813"/>
        <v/>
      </c>
      <c r="B4992" s="3" t="str">
        <f t="shared" si="811"/>
        <v/>
      </c>
      <c r="E4992" s="14" t="str">
        <f t="shared" si="812"/>
        <v/>
      </c>
      <c r="F4992" s="3">
        <f t="shared" si="819"/>
        <v>8</v>
      </c>
      <c r="G4992" s="3" t="str">
        <f t="shared" si="814"/>
        <v/>
      </c>
      <c r="H4992" s="3">
        <f t="shared" si="820"/>
        <v>0</v>
      </c>
      <c r="I4992" s="3" t="str">
        <f t="shared" si="815"/>
        <v/>
      </c>
      <c r="K4992" s="3">
        <f t="shared" si="816"/>
        <v>61</v>
      </c>
      <c r="L4992" s="3" t="str">
        <f t="shared" si="817"/>
        <v/>
      </c>
      <c r="N4992" s="48" t="s">
        <v>52</v>
      </c>
      <c r="O4992" s="57">
        <f t="shared" si="818"/>
        <v>1</v>
      </c>
      <c r="P4992" s="36"/>
      <c r="Q4992"/>
      <c r="R4992" s="37"/>
      <c r="S4992" s="185"/>
      <c r="T4992" s="62" t="str">
        <f>IF(N4992&lt;&gt;"Choose Race",VLOOKUP(Q4992,'Riders Names'!A$2:B$582,2,FALSE),"")</f>
        <v/>
      </c>
      <c r="U4992" s="45" t="str">
        <f>IF(P4992&gt;0,VLOOKUP(Q4992,'Riders Names'!A$2:B$582,1,FALSE),"")</f>
        <v/>
      </c>
      <c r="X4992" s="7" t="str">
        <f>IF('My Races'!$H$2="All",Q4992,CONCATENATE(Q4992,N4992))</f>
        <v>Choose Race</v>
      </c>
    </row>
    <row r="4993" spans="1:24" hidden="1" x14ac:dyDescent="0.2">
      <c r="A4993" s="73" t="str">
        <f t="shared" si="813"/>
        <v/>
      </c>
      <c r="B4993" s="3" t="str">
        <f t="shared" si="811"/>
        <v/>
      </c>
      <c r="E4993" s="14" t="str">
        <f t="shared" si="812"/>
        <v/>
      </c>
      <c r="F4993" s="3">
        <f t="shared" si="819"/>
        <v>8</v>
      </c>
      <c r="G4993" s="3" t="str">
        <f t="shared" si="814"/>
        <v/>
      </c>
      <c r="H4993" s="3">
        <f t="shared" si="820"/>
        <v>0</v>
      </c>
      <c r="I4993" s="3" t="str">
        <f t="shared" si="815"/>
        <v/>
      </c>
      <c r="K4993" s="3">
        <f t="shared" si="816"/>
        <v>61</v>
      </c>
      <c r="L4993" s="3" t="str">
        <f t="shared" si="817"/>
        <v/>
      </c>
      <c r="N4993" s="48" t="s">
        <v>52</v>
      </c>
      <c r="O4993" s="57">
        <f t="shared" si="818"/>
        <v>1</v>
      </c>
      <c r="P4993" s="36"/>
      <c r="Q4993"/>
      <c r="R4993" s="37"/>
      <c r="S4993" s="185"/>
      <c r="T4993" s="62" t="str">
        <f>IF(N4993&lt;&gt;"Choose Race",VLOOKUP(Q4993,'Riders Names'!A$2:B$582,2,FALSE),"")</f>
        <v/>
      </c>
      <c r="U4993" s="45" t="str">
        <f>IF(P4993&gt;0,VLOOKUP(Q4993,'Riders Names'!A$2:B$582,1,FALSE),"")</f>
        <v/>
      </c>
      <c r="X4993" s="7" t="str">
        <f>IF('My Races'!$H$2="All",Q4993,CONCATENATE(Q4993,N4993))</f>
        <v>Choose Race</v>
      </c>
    </row>
    <row r="4994" spans="1:24" hidden="1" x14ac:dyDescent="0.2">
      <c r="A4994" s="73" t="str">
        <f t="shared" si="813"/>
        <v/>
      </c>
      <c r="B4994" s="3" t="str">
        <f t="shared" si="811"/>
        <v/>
      </c>
      <c r="E4994" s="14" t="str">
        <f t="shared" si="812"/>
        <v/>
      </c>
      <c r="F4994" s="3">
        <f t="shared" si="819"/>
        <v>8</v>
      </c>
      <c r="G4994" s="3" t="str">
        <f t="shared" si="814"/>
        <v/>
      </c>
      <c r="H4994" s="3">
        <f t="shared" si="820"/>
        <v>0</v>
      </c>
      <c r="I4994" s="3" t="str">
        <f t="shared" si="815"/>
        <v/>
      </c>
      <c r="K4994" s="3">
        <f t="shared" si="816"/>
        <v>61</v>
      </c>
      <c r="L4994" s="3" t="str">
        <f t="shared" si="817"/>
        <v/>
      </c>
      <c r="N4994" s="48" t="s">
        <v>52</v>
      </c>
      <c r="O4994" s="57">
        <f t="shared" si="818"/>
        <v>1</v>
      </c>
      <c r="P4994" s="36"/>
      <c r="Q4994"/>
      <c r="R4994" s="37"/>
      <c r="S4994" s="185"/>
      <c r="T4994" s="62" t="str">
        <f>IF(N4994&lt;&gt;"Choose Race",VLOOKUP(Q4994,'Riders Names'!A$2:B$582,2,FALSE),"")</f>
        <v/>
      </c>
      <c r="U4994" s="45" t="str">
        <f>IF(P4994&gt;0,VLOOKUP(Q4994,'Riders Names'!A$2:B$582,1,FALSE),"")</f>
        <v/>
      </c>
      <c r="X4994" s="7" t="str">
        <f>IF('My Races'!$H$2="All",Q4994,CONCATENATE(Q4994,N4994))</f>
        <v>Choose Race</v>
      </c>
    </row>
    <row r="4995" spans="1:24" hidden="1" x14ac:dyDescent="0.2">
      <c r="A4995" s="73" t="str">
        <f t="shared" si="813"/>
        <v/>
      </c>
      <c r="B4995" s="3" t="str">
        <f t="shared" ref="B4995:B5000" si="821">IF(N4995=$AA$11,RANK(A4995,A$3:A$5000,1),"")</f>
        <v/>
      </c>
      <c r="E4995" s="14" t="str">
        <f t="shared" ref="E4995:E5000" si="822">IF(N4995=$AA$11,P4995,"")</f>
        <v/>
      </c>
      <c r="F4995" s="3">
        <f t="shared" si="819"/>
        <v>8</v>
      </c>
      <c r="G4995" s="3" t="str">
        <f t="shared" si="814"/>
        <v/>
      </c>
      <c r="H4995" s="3">
        <f t="shared" si="820"/>
        <v>0</v>
      </c>
      <c r="I4995" s="3" t="str">
        <f t="shared" si="815"/>
        <v/>
      </c>
      <c r="K4995" s="3">
        <f t="shared" si="816"/>
        <v>61</v>
      </c>
      <c r="L4995" s="3" t="str">
        <f t="shared" si="817"/>
        <v/>
      </c>
      <c r="N4995" s="48" t="s">
        <v>52</v>
      </c>
      <c r="O4995" s="57">
        <f t="shared" si="818"/>
        <v>1</v>
      </c>
      <c r="P4995" s="36"/>
      <c r="Q4995"/>
      <c r="R4995" s="37"/>
      <c r="S4995" s="185"/>
      <c r="T4995" s="62" t="str">
        <f>IF(N4995&lt;&gt;"Choose Race",VLOOKUP(Q4995,'Riders Names'!A$2:B$582,2,FALSE),"")</f>
        <v/>
      </c>
      <c r="U4995" s="45" t="str">
        <f>IF(P4995&gt;0,VLOOKUP(Q4995,'Riders Names'!A$2:B$582,1,FALSE),"")</f>
        <v/>
      </c>
      <c r="X4995" s="7" t="str">
        <f>IF('My Races'!$H$2="All",Q4995,CONCATENATE(Q4995,N4995))</f>
        <v>Choose Race</v>
      </c>
    </row>
    <row r="4996" spans="1:24" hidden="1" x14ac:dyDescent="0.2">
      <c r="A4996" s="73" t="str">
        <f>IF(AND(N4996=$AA$11,$AA$7="All"),R4996,IF(AND(N4996=$AA$11,$AA$7=T4996),R4996,""))</f>
        <v/>
      </c>
      <c r="B4996" s="3" t="str">
        <f t="shared" si="821"/>
        <v/>
      </c>
      <c r="E4996" s="14" t="str">
        <f t="shared" si="822"/>
        <v/>
      </c>
      <c r="F4996" s="3">
        <f t="shared" si="819"/>
        <v>8</v>
      </c>
      <c r="G4996" s="3" t="str">
        <f>IF(F4996&lt;&gt;F4995,F4996,"")</f>
        <v/>
      </c>
      <c r="H4996" s="3">
        <f t="shared" si="820"/>
        <v>0</v>
      </c>
      <c r="I4996" s="3" t="str">
        <f>IF(H4996&lt;&gt;H4995,CONCATENATE($AA$11,H4996),"")</f>
        <v/>
      </c>
      <c r="K4996" s="3">
        <f t="shared" si="816"/>
        <v>61</v>
      </c>
      <c r="L4996" s="3" t="str">
        <f t="shared" si="817"/>
        <v/>
      </c>
      <c r="N4996" s="48" t="s">
        <v>52</v>
      </c>
      <c r="O4996" s="57">
        <f t="shared" si="818"/>
        <v>1</v>
      </c>
      <c r="P4996" s="36"/>
      <c r="Q4996"/>
      <c r="R4996" s="37"/>
      <c r="S4996" s="185"/>
      <c r="T4996" s="62" t="str">
        <f>IF(N4996&lt;&gt;"Choose Race",VLOOKUP(Q4996,'Riders Names'!A$2:B$582,2,FALSE),"")</f>
        <v/>
      </c>
      <c r="U4996" s="45" t="str">
        <f>IF(P4996&gt;0,VLOOKUP(Q4996,'Riders Names'!A$2:B$582,1,FALSE),"")</f>
        <v/>
      </c>
      <c r="X4996" s="7" t="str">
        <f>IF('My Races'!$H$2="All",Q4996,CONCATENATE(Q4996,N4996))</f>
        <v>Choose Race</v>
      </c>
    </row>
    <row r="4997" spans="1:24" hidden="1" x14ac:dyDescent="0.2">
      <c r="A4997" s="73" t="str">
        <f>IF(AND(N4997=$AA$11,$AA$7="All"),R4997,IF(AND(N4997=$AA$11,$AA$7=T4997),R4997,""))</f>
        <v/>
      </c>
      <c r="B4997" s="3" t="str">
        <f t="shared" si="821"/>
        <v/>
      </c>
      <c r="E4997" s="14" t="str">
        <f t="shared" si="822"/>
        <v/>
      </c>
      <c r="F4997" s="3">
        <f t="shared" si="819"/>
        <v>8</v>
      </c>
      <c r="G4997" s="3" t="str">
        <f>IF(F4997&lt;&gt;F4996,F4997,"")</f>
        <v/>
      </c>
      <c r="H4997" s="3">
        <f t="shared" si="820"/>
        <v>0</v>
      </c>
      <c r="I4997" s="3" t="str">
        <f>IF(H4997&lt;&gt;H4996,CONCATENATE($AA$11,H4997),"")</f>
        <v/>
      </c>
      <c r="K4997" s="3">
        <f t="shared" si="816"/>
        <v>61</v>
      </c>
      <c r="L4997" s="3" t="str">
        <f t="shared" si="817"/>
        <v/>
      </c>
      <c r="N4997" s="48" t="s">
        <v>52</v>
      </c>
      <c r="O4997" s="57">
        <f t="shared" si="818"/>
        <v>1</v>
      </c>
      <c r="P4997" s="36"/>
      <c r="Q4997"/>
      <c r="R4997" s="37"/>
      <c r="S4997" s="185"/>
      <c r="T4997" s="62" t="str">
        <f>IF(N4997&lt;&gt;"Choose Race",VLOOKUP(Q4997,'Riders Names'!A$2:B$582,2,FALSE),"")</f>
        <v/>
      </c>
      <c r="U4997" s="45" t="str">
        <f>IF(P4997&gt;0,VLOOKUP(Q4997,'Riders Names'!A$2:B$582,1,FALSE),"")</f>
        <v/>
      </c>
      <c r="X4997" s="7" t="str">
        <f>IF('My Races'!$H$2="All",Q4997,CONCATENATE(Q4997,N4997))</f>
        <v>Choose Race</v>
      </c>
    </row>
    <row r="4998" spans="1:24" hidden="1" x14ac:dyDescent="0.2">
      <c r="A4998" s="73" t="str">
        <f>IF(AND(N4998=$AA$11,$AA$7="All"),R4998,IF(AND(N4998=$AA$11,$AA$7=T4998),R4998,""))</f>
        <v/>
      </c>
      <c r="B4998" s="3" t="str">
        <f t="shared" si="821"/>
        <v/>
      </c>
      <c r="E4998" s="14" t="str">
        <f t="shared" si="822"/>
        <v/>
      </c>
      <c r="F4998" s="3">
        <f t="shared" si="819"/>
        <v>8</v>
      </c>
      <c r="G4998" s="3" t="str">
        <f>IF(F4998&lt;&gt;F4997,F4998,"")</f>
        <v/>
      </c>
      <c r="H4998" s="3">
        <f t="shared" si="820"/>
        <v>0</v>
      </c>
      <c r="I4998" s="3" t="str">
        <f>IF(H4998&lt;&gt;H4997,CONCATENATE($AA$11,H4998),"")</f>
        <v/>
      </c>
      <c r="K4998" s="3">
        <f t="shared" si="816"/>
        <v>61</v>
      </c>
      <c r="L4998" s="3" t="str">
        <f t="shared" si="817"/>
        <v/>
      </c>
      <c r="N4998" s="48" t="s">
        <v>52</v>
      </c>
      <c r="O4998" s="57">
        <f t="shared" si="818"/>
        <v>1</v>
      </c>
      <c r="P4998" s="36"/>
      <c r="Q4998"/>
      <c r="R4998" s="37"/>
      <c r="S4998" s="185"/>
      <c r="T4998" s="62" t="str">
        <f>IF(N4998&lt;&gt;"Choose Race",VLOOKUP(Q4998,'Riders Names'!A$2:B$582,2,FALSE),"")</f>
        <v/>
      </c>
      <c r="U4998" s="45" t="str">
        <f>IF(P4998&gt;0,VLOOKUP(Q4998,'Riders Names'!A$2:B$582,1,FALSE),"")</f>
        <v/>
      </c>
      <c r="X4998" s="7" t="str">
        <f>IF('My Races'!$H$2="All",Q4998,CONCATENATE(Q4998,N4998))</f>
        <v>Choose Race</v>
      </c>
    </row>
    <row r="4999" spans="1:24" hidden="1" x14ac:dyDescent="0.2">
      <c r="A4999" s="73" t="str">
        <f>IF(AND(N4999=$AA$11,$AA$7="All"),R4999,IF(AND(N4999=$AA$11,$AA$7=T4999),R4999,""))</f>
        <v/>
      </c>
      <c r="B4999" s="3" t="str">
        <f t="shared" si="821"/>
        <v/>
      </c>
      <c r="E4999" s="14" t="str">
        <f t="shared" si="822"/>
        <v/>
      </c>
      <c r="F4999" s="3">
        <f t="shared" si="819"/>
        <v>8</v>
      </c>
      <c r="G4999" s="3" t="str">
        <f>IF(F4999&lt;&gt;F4998,F4999,"")</f>
        <v/>
      </c>
      <c r="H4999" s="3">
        <f t="shared" si="820"/>
        <v>0</v>
      </c>
      <c r="I4999" s="3" t="str">
        <f>IF(H4999&lt;&gt;H4998,CONCATENATE($AA$11,H4999),"")</f>
        <v/>
      </c>
      <c r="K4999" s="3">
        <f t="shared" si="816"/>
        <v>61</v>
      </c>
      <c r="L4999" s="3" t="str">
        <f t="shared" si="817"/>
        <v/>
      </c>
      <c r="N4999" s="48" t="s">
        <v>52</v>
      </c>
      <c r="O4999" s="57">
        <f t="shared" si="818"/>
        <v>1</v>
      </c>
      <c r="P4999" s="36"/>
      <c r="Q4999"/>
      <c r="R4999" s="37"/>
      <c r="S4999" s="185"/>
      <c r="T4999" s="62" t="str">
        <f>IF(N4999&lt;&gt;"Choose Race",VLOOKUP(Q4999,'Riders Names'!A$2:B$582,2,FALSE),"")</f>
        <v/>
      </c>
      <c r="U4999" s="45" t="str">
        <f>IF(P4999&gt;0,VLOOKUP(Q4999,'Riders Names'!A$2:B$582,1,FALSE),"")</f>
        <v/>
      </c>
      <c r="X4999" s="7" t="str">
        <f>IF('My Races'!$H$2="All",Q4999,CONCATENATE(Q4999,N4999))</f>
        <v>Choose Race</v>
      </c>
    </row>
    <row r="5000" spans="1:24" ht="13.5" hidden="1" thickBot="1" x14ac:dyDescent="0.25">
      <c r="A5000" s="73" t="str">
        <f>IF(AND(N5000=$AA$11,$AA$7="All"),R5000,IF(AND(N5000=$AA$11,$AA$7=T5000),R5000,""))</f>
        <v/>
      </c>
      <c r="B5000" s="3" t="str">
        <f t="shared" si="821"/>
        <v/>
      </c>
      <c r="E5000" s="14" t="str">
        <f t="shared" si="822"/>
        <v/>
      </c>
      <c r="F5000" s="3">
        <f t="shared" si="819"/>
        <v>8</v>
      </c>
      <c r="G5000" s="3" t="str">
        <f>IF(F5000&lt;&gt;F4999,F5000,"")</f>
        <v/>
      </c>
      <c r="H5000" s="3">
        <f t="shared" si="820"/>
        <v>0</v>
      </c>
      <c r="I5000" s="3" t="str">
        <f>IF(H5000&lt;&gt;H4999,CONCATENATE($AA$11,H5000),"")</f>
        <v/>
      </c>
      <c r="K5000" s="3">
        <f t="shared" si="816"/>
        <v>61</v>
      </c>
      <c r="L5000" s="3" t="str">
        <f t="shared" si="817"/>
        <v/>
      </c>
      <c r="N5000" s="48" t="s">
        <v>52</v>
      </c>
      <c r="O5000" s="57">
        <f t="shared" si="818"/>
        <v>1</v>
      </c>
      <c r="P5000" s="49"/>
      <c r="Q5000"/>
      <c r="R5000" s="50"/>
      <c r="S5000" s="200"/>
      <c r="T5000" s="62" t="str">
        <f>IF(N5000&lt;&gt;"Choose Race",VLOOKUP(Q5000,'Riders Names'!A$2:B$582,2,FALSE),"")</f>
        <v/>
      </c>
      <c r="U5000" s="45" t="str">
        <f>IF(P5000&gt;0,VLOOKUP(Q5000,'Riders Names'!A$2:B$582,1,FALSE),"")</f>
        <v/>
      </c>
      <c r="X5000" s="7" t="str">
        <f>IF('My Races'!$H$2="All",Q5000,CONCATENATE(Q5000,N5000))</f>
        <v>Choose Race</v>
      </c>
    </row>
  </sheetData>
  <sheetProtection selectLockedCells="1"/>
  <autoFilter ref="A1:AE5000" xr:uid="{00000000-0009-0000-0000-000004000000}">
    <filterColumn colId="13">
      <filters>
        <filter val="UHC86"/>
      </filters>
    </filterColumn>
  </autoFilter>
  <mergeCells count="2">
    <mergeCell ref="AH3:AO13"/>
    <mergeCell ref="Z2:AA2"/>
  </mergeCells>
  <phoneticPr fontId="3" type="noConversion"/>
  <conditionalFormatting sqref="Q3:Q769 Q771:Q1040 Q1042:Q1369 Q1371:Q5000">
    <cfRule type="expression" dxfId="1108" priority="66" stopIfTrue="1">
      <formula>ISERROR($U3)=TRUE</formula>
    </cfRule>
  </conditionalFormatting>
  <conditionalFormatting sqref="Q1021:Q1040 Q1042:Q1081">
    <cfRule type="expression" dxfId="1107" priority="75" stopIfTrue="1">
      <formula>ISERROR($U1021)=TRUE</formula>
    </cfRule>
  </conditionalFormatting>
  <conditionalFormatting sqref="R761:S766 R768:S770 R767">
    <cfRule type="expression" dxfId="1106" priority="74" stopIfTrue="1">
      <formula>$C761&gt;#REF!</formula>
    </cfRule>
  </conditionalFormatting>
  <conditionalFormatting sqref="R771:S776">
    <cfRule type="expression" dxfId="1105" priority="73" stopIfTrue="1">
      <formula>$C771&gt;#REF!</formula>
    </cfRule>
  </conditionalFormatting>
  <conditionalFormatting sqref="R777:S782 R784:S791 R783">
    <cfRule type="expression" dxfId="1104" priority="72" stopIfTrue="1">
      <formula>$C777&gt;#REF!</formula>
    </cfRule>
  </conditionalFormatting>
  <conditionalFormatting sqref="R792:S794 R796:S802 R795 R804:S807 R803">
    <cfRule type="expression" dxfId="1103" priority="71" stopIfTrue="1">
      <formula>$C792&gt;#REF!</formula>
    </cfRule>
  </conditionalFormatting>
  <conditionalFormatting sqref="R808:S810 R812:S814 R811 R816:S822 R815">
    <cfRule type="expression" dxfId="1102" priority="70" stopIfTrue="1">
      <formula>$C808&gt;#REF!</formula>
    </cfRule>
  </conditionalFormatting>
  <conditionalFormatting sqref="R823:S825 R827:S834 R826">
    <cfRule type="expression" dxfId="1101" priority="69" stopIfTrue="1">
      <formula>$C823&gt;#REF!</formula>
    </cfRule>
  </conditionalFormatting>
  <conditionalFormatting sqref="R835:S844 R845">
    <cfRule type="expression" dxfId="1100" priority="68" stopIfTrue="1">
      <formula>$C835&gt;#REF!</formula>
    </cfRule>
  </conditionalFormatting>
  <conditionalFormatting sqref="R846:S857">
    <cfRule type="expression" dxfId="1099" priority="67" stopIfTrue="1">
      <formula>$C846&gt;#REF!</formula>
    </cfRule>
  </conditionalFormatting>
  <conditionalFormatting sqref="R1887:S1904">
    <cfRule type="expression" dxfId="1097" priority="39" stopIfTrue="1">
      <formula>$H1887&gt;#REF!</formula>
    </cfRule>
  </conditionalFormatting>
  <conditionalFormatting sqref="R1905:S1920">
    <cfRule type="expression" dxfId="1096" priority="38" stopIfTrue="1">
      <formula>$H1905&gt;#REF!</formula>
    </cfRule>
  </conditionalFormatting>
  <conditionalFormatting sqref="R1921:S1921">
    <cfRule type="expression" dxfId="1095" priority="37" stopIfTrue="1">
      <formula>$H1921&gt;#REF!</formula>
    </cfRule>
  </conditionalFormatting>
  <conditionalFormatting sqref="R1933:S1941">
    <cfRule type="expression" dxfId="1094" priority="32" stopIfTrue="1">
      <formula>$H1933&gt;#REF!</formula>
    </cfRule>
  </conditionalFormatting>
  <conditionalFormatting sqref="Q562">
    <cfRule type="expression" dxfId="1092" priority="30" stopIfTrue="1">
      <formula>ISERROR($U562)=TRUE</formula>
    </cfRule>
  </conditionalFormatting>
  <conditionalFormatting sqref="S159:S162">
    <cfRule type="expression" dxfId="1091" priority="29" stopIfTrue="1">
      <formula>$C159&gt;#REF!</formula>
    </cfRule>
  </conditionalFormatting>
  <conditionalFormatting sqref="S163:S169">
    <cfRule type="expression" dxfId="1090" priority="28" stopIfTrue="1">
      <formula>$C163&gt;#REF!</formula>
    </cfRule>
  </conditionalFormatting>
  <conditionalFormatting sqref="S783">
    <cfRule type="expression" dxfId="1089" priority="27" stopIfTrue="1">
      <formula>$C783&gt;#REF!</formula>
    </cfRule>
  </conditionalFormatting>
  <conditionalFormatting sqref="S795">
    <cfRule type="expression" dxfId="1088" priority="26" stopIfTrue="1">
      <formula>$C795&gt;#REF!</formula>
    </cfRule>
  </conditionalFormatting>
  <conditionalFormatting sqref="S803">
    <cfRule type="expression" dxfId="1087" priority="25" stopIfTrue="1">
      <formula>$C803&gt;#REF!</formula>
    </cfRule>
  </conditionalFormatting>
  <conditionalFormatting sqref="S811">
    <cfRule type="expression" dxfId="1086" priority="24" stopIfTrue="1">
      <formula>$C811&gt;#REF!</formula>
    </cfRule>
  </conditionalFormatting>
  <conditionalFormatting sqref="S815">
    <cfRule type="expression" dxfId="1085" priority="23" stopIfTrue="1">
      <formula>$C815&gt;#REF!</formula>
    </cfRule>
  </conditionalFormatting>
  <conditionalFormatting sqref="S826">
    <cfRule type="expression" dxfId="1084" priority="22" stopIfTrue="1">
      <formula>$C826&gt;#REF!</formula>
    </cfRule>
  </conditionalFormatting>
  <conditionalFormatting sqref="S845">
    <cfRule type="expression" dxfId="1083" priority="21" stopIfTrue="1">
      <formula>$C845&gt;#REF!</formula>
    </cfRule>
  </conditionalFormatting>
  <conditionalFormatting sqref="S865">
    <cfRule type="expression" dxfId="1082" priority="20" stopIfTrue="1">
      <formula>$C865&gt;#REF!</formula>
    </cfRule>
  </conditionalFormatting>
  <conditionalFormatting sqref="S871:S872">
    <cfRule type="expression" dxfId="1081" priority="19" stopIfTrue="1">
      <formula>$C871&gt;#REF!</formula>
    </cfRule>
  </conditionalFormatting>
  <conditionalFormatting sqref="S879">
    <cfRule type="expression" dxfId="1080" priority="18" stopIfTrue="1">
      <formula>$C879&gt;#REF!</formula>
    </cfRule>
  </conditionalFormatting>
  <conditionalFormatting sqref="S889">
    <cfRule type="expression" dxfId="1079" priority="17" stopIfTrue="1">
      <formula>$C889&gt;#REF!</formula>
    </cfRule>
  </conditionalFormatting>
  <conditionalFormatting sqref="Q1041">
    <cfRule type="expression" dxfId="1078" priority="16" stopIfTrue="1">
      <formula>ISERROR($T1041)=TRUE</formula>
    </cfRule>
  </conditionalFormatting>
  <conditionalFormatting sqref="Q1041">
    <cfRule type="expression" dxfId="1077" priority="15" stopIfTrue="1">
      <formula>ISERROR($T1041)=TRUE</formula>
    </cfRule>
  </conditionalFormatting>
  <conditionalFormatting sqref="Q1041">
    <cfRule type="expression" dxfId="1076" priority="14" stopIfTrue="1">
      <formula>ISERROR($T1041)=TRUE</formula>
    </cfRule>
  </conditionalFormatting>
  <conditionalFormatting sqref="Q1041">
    <cfRule type="expression" dxfId="1075" priority="13" stopIfTrue="1">
      <formula>ISERROR($U1041)=TRUE</formula>
    </cfRule>
  </conditionalFormatting>
  <conditionalFormatting sqref="Q1108">
    <cfRule type="expression" dxfId="1074" priority="12" stopIfTrue="1">
      <formula>ISERROR($U1108)=TRUE</formula>
    </cfRule>
  </conditionalFormatting>
  <conditionalFormatting sqref="Q1122">
    <cfRule type="expression" dxfId="1073" priority="11" stopIfTrue="1">
      <formula>ISERROR($U1122)=TRUE</formula>
    </cfRule>
  </conditionalFormatting>
  <conditionalFormatting sqref="Q1129">
    <cfRule type="expression" dxfId="1072" priority="10" stopIfTrue="1">
      <formula>ISERROR($U1129)=TRUE</formula>
    </cfRule>
  </conditionalFormatting>
  <conditionalFormatting sqref="Q1370">
    <cfRule type="expression" dxfId="1071" priority="9" stopIfTrue="1">
      <formula>ISERROR($T1370)=TRUE</formula>
    </cfRule>
  </conditionalFormatting>
  <conditionalFormatting sqref="Q1370">
    <cfRule type="expression" dxfId="1070" priority="8" stopIfTrue="1">
      <formula>ISERROR($U1370)=TRUE</formula>
    </cfRule>
  </conditionalFormatting>
  <dataValidations count="1">
    <dataValidation type="list" allowBlank="1" showInputMessage="1" showErrorMessage="1" sqref="N3:N5000" xr:uid="{00000000-0002-0000-0400-000000000000}">
      <formula1>$AD$14:$AD$33</formula1>
    </dataValidation>
  </dataValidations>
  <pageMargins left="0.75" right="0.75" top="1" bottom="1" header="0.5" footer="0.5"/>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34"/>
  <sheetViews>
    <sheetView topLeftCell="A243" workbookViewId="0">
      <selection activeCell="D265" sqref="D265"/>
    </sheetView>
  </sheetViews>
  <sheetFormatPr defaultRowHeight="15.75" x14ac:dyDescent="0.25"/>
  <cols>
    <col min="1" max="1" width="29.6640625" style="224" customWidth="1"/>
    <col min="2" max="2" width="21.1640625" style="224" customWidth="1"/>
    <col min="3" max="3" width="9.33203125" style="224"/>
    <col min="4" max="4" width="22.83203125" style="224" customWidth="1"/>
    <col min="5" max="16384" width="9.33203125" style="224"/>
  </cols>
  <sheetData>
    <row r="1" spans="1:4" ht="16.5" thickBot="1" x14ac:dyDescent="0.3">
      <c r="A1" s="166" t="s">
        <v>1</v>
      </c>
      <c r="B1" s="149" t="s">
        <v>47</v>
      </c>
    </row>
    <row r="2" spans="1:4" ht="16.5" thickBot="1" x14ac:dyDescent="0.3">
      <c r="A2" s="372" t="s">
        <v>350</v>
      </c>
      <c r="B2" s="149" t="s">
        <v>34</v>
      </c>
    </row>
    <row r="3" spans="1:4" ht="16.5" thickBot="1" x14ac:dyDescent="0.3">
      <c r="A3" s="372" t="s">
        <v>357</v>
      </c>
      <c r="B3" s="149" t="s">
        <v>34</v>
      </c>
    </row>
    <row r="4" spans="1:4" ht="16.5" thickBot="1" x14ac:dyDescent="0.3">
      <c r="A4" s="373" t="s">
        <v>396</v>
      </c>
      <c r="B4" s="368" t="s">
        <v>34</v>
      </c>
    </row>
    <row r="5" spans="1:4" ht="16.5" thickBot="1" x14ac:dyDescent="0.3">
      <c r="A5" s="373" t="s">
        <v>386</v>
      </c>
      <c r="B5" s="149" t="s">
        <v>46</v>
      </c>
    </row>
    <row r="6" spans="1:4" ht="16.5" thickBot="1" x14ac:dyDescent="0.3">
      <c r="A6" s="166" t="s">
        <v>263</v>
      </c>
      <c r="B6" s="149" t="s">
        <v>46</v>
      </c>
    </row>
    <row r="7" spans="1:4" ht="16.5" thickBot="1" x14ac:dyDescent="0.3">
      <c r="A7" s="374" t="s">
        <v>363</v>
      </c>
      <c r="B7" s="149" t="s">
        <v>34</v>
      </c>
    </row>
    <row r="8" spans="1:4" ht="16.5" thickBot="1" x14ac:dyDescent="0.3">
      <c r="A8" s="166" t="s">
        <v>306</v>
      </c>
      <c r="B8" s="149" t="s">
        <v>46</v>
      </c>
    </row>
    <row r="9" spans="1:4" ht="16.5" thickBot="1" x14ac:dyDescent="0.3">
      <c r="A9" s="166" t="s">
        <v>190</v>
      </c>
      <c r="B9" s="149" t="s">
        <v>46</v>
      </c>
    </row>
    <row r="10" spans="1:4" ht="16.5" thickBot="1" x14ac:dyDescent="0.3">
      <c r="A10" s="166" t="s">
        <v>136</v>
      </c>
      <c r="B10" s="149" t="s">
        <v>34</v>
      </c>
    </row>
    <row r="11" spans="1:4" ht="16.5" thickBot="1" x14ac:dyDescent="0.3">
      <c r="A11" s="375" t="s">
        <v>378</v>
      </c>
      <c r="B11" s="149" t="s">
        <v>46</v>
      </c>
    </row>
    <row r="12" spans="1:4" ht="16.5" thickBot="1" x14ac:dyDescent="0.3">
      <c r="A12" s="166" t="s">
        <v>271</v>
      </c>
      <c r="B12" s="149" t="s">
        <v>46</v>
      </c>
    </row>
    <row r="13" spans="1:4" ht="16.5" thickBot="1" x14ac:dyDescent="0.3">
      <c r="A13" s="166" t="s">
        <v>211</v>
      </c>
      <c r="B13" s="149" t="s">
        <v>34</v>
      </c>
    </row>
    <row r="14" spans="1:4" ht="16.5" thickBot="1" x14ac:dyDescent="0.3">
      <c r="A14" s="166" t="s">
        <v>299</v>
      </c>
      <c r="B14" s="149" t="s">
        <v>35</v>
      </c>
    </row>
    <row r="15" spans="1:4" ht="16.5" thickBot="1" x14ac:dyDescent="0.3">
      <c r="A15" s="166" t="s">
        <v>90</v>
      </c>
      <c r="B15" s="149" t="s">
        <v>46</v>
      </c>
    </row>
    <row r="16" spans="1:4" ht="16.5" thickBot="1" x14ac:dyDescent="0.3">
      <c r="A16" s="166" t="s">
        <v>332</v>
      </c>
      <c r="B16" s="149" t="s">
        <v>34</v>
      </c>
      <c r="D16" s="225" t="s">
        <v>48</v>
      </c>
    </row>
    <row r="17" spans="1:2" ht="16.5" thickBot="1" x14ac:dyDescent="0.3">
      <c r="A17" s="372" t="s">
        <v>344</v>
      </c>
      <c r="B17" s="149" t="s">
        <v>34</v>
      </c>
    </row>
    <row r="18" spans="1:2" ht="16.5" thickBot="1" x14ac:dyDescent="0.3">
      <c r="A18" s="166" t="s">
        <v>337</v>
      </c>
      <c r="B18" s="149" t="s">
        <v>46</v>
      </c>
    </row>
    <row r="19" spans="1:2" ht="16.5" thickBot="1" x14ac:dyDescent="0.3">
      <c r="A19" s="166" t="s">
        <v>77</v>
      </c>
      <c r="B19" s="149" t="s">
        <v>34</v>
      </c>
    </row>
    <row r="20" spans="1:2" ht="16.5" thickBot="1" x14ac:dyDescent="0.3">
      <c r="A20" s="166" t="s">
        <v>200</v>
      </c>
      <c r="B20" s="149" t="s">
        <v>46</v>
      </c>
    </row>
    <row r="21" spans="1:2" ht="16.5" thickBot="1" x14ac:dyDescent="0.3">
      <c r="A21" s="166" t="s">
        <v>194</v>
      </c>
      <c r="B21" s="149" t="s">
        <v>46</v>
      </c>
    </row>
    <row r="22" spans="1:2" ht="16.5" thickBot="1" x14ac:dyDescent="0.3">
      <c r="A22" s="166" t="s">
        <v>117</v>
      </c>
      <c r="B22" s="149" t="s">
        <v>34</v>
      </c>
    </row>
    <row r="23" spans="1:2" ht="16.5" thickBot="1" x14ac:dyDescent="0.3">
      <c r="A23" s="373" t="s">
        <v>393</v>
      </c>
      <c r="B23" s="149" t="s">
        <v>46</v>
      </c>
    </row>
    <row r="24" spans="1:2" ht="16.5" thickBot="1" x14ac:dyDescent="0.3">
      <c r="A24" s="166" t="s">
        <v>173</v>
      </c>
      <c r="B24" s="149" t="s">
        <v>46</v>
      </c>
    </row>
    <row r="25" spans="1:2" ht="16.5" thickBot="1" x14ac:dyDescent="0.3">
      <c r="A25" s="166" t="s">
        <v>120</v>
      </c>
      <c r="B25" s="149" t="s">
        <v>34</v>
      </c>
    </row>
    <row r="26" spans="1:2" ht="16.5" thickBot="1" x14ac:dyDescent="0.3">
      <c r="A26" s="376" t="s">
        <v>381</v>
      </c>
      <c r="B26" s="149" t="s">
        <v>46</v>
      </c>
    </row>
    <row r="27" spans="1:2" ht="16.5" thickBot="1" x14ac:dyDescent="0.3">
      <c r="A27" s="166" t="s">
        <v>65</v>
      </c>
      <c r="B27" s="149" t="s">
        <v>34</v>
      </c>
    </row>
    <row r="28" spans="1:2" ht="16.5" thickBot="1" x14ac:dyDescent="0.3">
      <c r="A28" s="166" t="s">
        <v>82</v>
      </c>
      <c r="B28" s="149" t="s">
        <v>34</v>
      </c>
    </row>
    <row r="29" spans="1:2" ht="16.5" thickBot="1" x14ac:dyDescent="0.3">
      <c r="A29" s="166" t="s">
        <v>166</v>
      </c>
      <c r="B29" s="149" t="s">
        <v>34</v>
      </c>
    </row>
    <row r="30" spans="1:2" ht="16.5" thickBot="1" x14ac:dyDescent="0.3">
      <c r="A30" s="166" t="s">
        <v>303</v>
      </c>
      <c r="B30" s="149" t="s">
        <v>46</v>
      </c>
    </row>
    <row r="31" spans="1:2" ht="16.5" thickBot="1" x14ac:dyDescent="0.3">
      <c r="A31" s="166" t="s">
        <v>212</v>
      </c>
      <c r="B31" s="149" t="s">
        <v>35</v>
      </c>
    </row>
    <row r="32" spans="1:2" ht="16.5" thickBot="1" x14ac:dyDescent="0.3">
      <c r="A32" s="166" t="s">
        <v>252</v>
      </c>
      <c r="B32" s="149" t="s">
        <v>46</v>
      </c>
    </row>
    <row r="33" spans="1:2" ht="16.5" thickBot="1" x14ac:dyDescent="0.3">
      <c r="A33" s="372" t="s">
        <v>359</v>
      </c>
      <c r="B33" s="149" t="s">
        <v>34</v>
      </c>
    </row>
    <row r="34" spans="1:2" ht="16.5" thickBot="1" x14ac:dyDescent="0.3">
      <c r="A34" s="166" t="s">
        <v>321</v>
      </c>
      <c r="B34" s="149" t="s">
        <v>34</v>
      </c>
    </row>
    <row r="35" spans="1:2" ht="16.5" thickBot="1" x14ac:dyDescent="0.3">
      <c r="A35" s="166" t="s">
        <v>268</v>
      </c>
      <c r="B35" s="149" t="s">
        <v>46</v>
      </c>
    </row>
    <row r="36" spans="1:2" ht="16.5" thickBot="1" x14ac:dyDescent="0.3">
      <c r="A36" s="376" t="s">
        <v>372</v>
      </c>
      <c r="B36" s="149" t="s">
        <v>34</v>
      </c>
    </row>
    <row r="37" spans="1:2" ht="16.5" thickBot="1" x14ac:dyDescent="0.3">
      <c r="A37" s="166" t="s">
        <v>313</v>
      </c>
      <c r="B37" s="149" t="s">
        <v>46</v>
      </c>
    </row>
    <row r="38" spans="1:2" ht="16.5" thickBot="1" x14ac:dyDescent="0.3">
      <c r="A38" s="166" t="s">
        <v>126</v>
      </c>
      <c r="B38" s="149" t="s">
        <v>34</v>
      </c>
    </row>
    <row r="39" spans="1:2" ht="16.5" thickBot="1" x14ac:dyDescent="0.3">
      <c r="A39" s="166" t="s">
        <v>192</v>
      </c>
      <c r="B39" s="149" t="s">
        <v>46</v>
      </c>
    </row>
    <row r="40" spans="1:2" ht="16.5" thickBot="1" x14ac:dyDescent="0.3">
      <c r="A40" s="166" t="s">
        <v>105</v>
      </c>
      <c r="B40" s="149" t="s">
        <v>46</v>
      </c>
    </row>
    <row r="41" spans="1:2" ht="16.5" thickBot="1" x14ac:dyDescent="0.3">
      <c r="A41" s="166" t="s">
        <v>305</v>
      </c>
      <c r="B41" s="149" t="s">
        <v>46</v>
      </c>
    </row>
    <row r="42" spans="1:2" ht="16.5" thickBot="1" x14ac:dyDescent="0.3">
      <c r="A42" s="373" t="s">
        <v>390</v>
      </c>
      <c r="B42" s="149" t="s">
        <v>46</v>
      </c>
    </row>
    <row r="43" spans="1:2" ht="16.5" thickBot="1" x14ac:dyDescent="0.3">
      <c r="A43" s="166" t="s">
        <v>262</v>
      </c>
      <c r="B43" s="149" t="s">
        <v>46</v>
      </c>
    </row>
    <row r="44" spans="1:2" ht="16.5" thickBot="1" x14ac:dyDescent="0.3">
      <c r="A44" s="166" t="s">
        <v>231</v>
      </c>
      <c r="B44" s="149" t="s">
        <v>46</v>
      </c>
    </row>
    <row r="45" spans="1:2" ht="16.5" thickBot="1" x14ac:dyDescent="0.3">
      <c r="A45" s="166" t="s">
        <v>198</v>
      </c>
      <c r="B45" s="149" t="s">
        <v>46</v>
      </c>
    </row>
    <row r="46" spans="1:2" ht="16.5" thickBot="1" x14ac:dyDescent="0.3">
      <c r="A46" s="166" t="s">
        <v>164</v>
      </c>
      <c r="B46" s="149" t="s">
        <v>46</v>
      </c>
    </row>
    <row r="47" spans="1:2" ht="16.5" thickBot="1" x14ac:dyDescent="0.3">
      <c r="A47" s="166" t="s">
        <v>275</v>
      </c>
      <c r="B47" s="149" t="s">
        <v>46</v>
      </c>
    </row>
    <row r="48" spans="1:2" ht="16.5" thickBot="1" x14ac:dyDescent="0.3">
      <c r="A48" s="373" t="s">
        <v>387</v>
      </c>
      <c r="B48" s="149" t="s">
        <v>46</v>
      </c>
    </row>
    <row r="49" spans="1:2" ht="16.5" thickBot="1" x14ac:dyDescent="0.3">
      <c r="A49" s="377" t="s">
        <v>402</v>
      </c>
      <c r="B49" s="149" t="s">
        <v>46</v>
      </c>
    </row>
    <row r="50" spans="1:2" ht="16.5" thickBot="1" x14ac:dyDescent="0.3">
      <c r="A50" s="166" t="s">
        <v>286</v>
      </c>
      <c r="B50" s="149" t="s">
        <v>46</v>
      </c>
    </row>
    <row r="51" spans="1:2" ht="16.5" thickBot="1" x14ac:dyDescent="0.3">
      <c r="A51" s="375" t="s">
        <v>376</v>
      </c>
      <c r="B51" s="149" t="s">
        <v>46</v>
      </c>
    </row>
    <row r="52" spans="1:2" ht="16.5" thickBot="1" x14ac:dyDescent="0.3">
      <c r="A52" s="166" t="s">
        <v>123</v>
      </c>
      <c r="B52" s="149" t="s">
        <v>34</v>
      </c>
    </row>
    <row r="53" spans="1:2" ht="16.5" thickBot="1" x14ac:dyDescent="0.3">
      <c r="A53" s="166" t="s">
        <v>157</v>
      </c>
      <c r="B53" s="149" t="s">
        <v>46</v>
      </c>
    </row>
    <row r="54" spans="1:2" ht="16.5" thickBot="1" x14ac:dyDescent="0.3">
      <c r="A54" s="166" t="s">
        <v>144</v>
      </c>
      <c r="B54" s="149" t="s">
        <v>34</v>
      </c>
    </row>
    <row r="55" spans="1:2" ht="16.5" thickBot="1" x14ac:dyDescent="0.3">
      <c r="A55" s="166" t="s">
        <v>106</v>
      </c>
      <c r="B55" s="149" t="s">
        <v>46</v>
      </c>
    </row>
    <row r="56" spans="1:2" ht="16.5" thickBot="1" x14ac:dyDescent="0.3">
      <c r="A56" s="166" t="s">
        <v>162</v>
      </c>
      <c r="B56" s="149" t="s">
        <v>46</v>
      </c>
    </row>
    <row r="57" spans="1:2" ht="16.5" thickBot="1" x14ac:dyDescent="0.3">
      <c r="A57" s="166" t="s">
        <v>162</v>
      </c>
      <c r="B57" s="149" t="s">
        <v>46</v>
      </c>
    </row>
    <row r="58" spans="1:2" ht="16.5" thickBot="1" x14ac:dyDescent="0.3">
      <c r="A58" s="166" t="s">
        <v>226</v>
      </c>
      <c r="B58" s="149" t="s">
        <v>46</v>
      </c>
    </row>
    <row r="59" spans="1:2" ht="16.5" thickBot="1" x14ac:dyDescent="0.3">
      <c r="A59" s="373" t="s">
        <v>388</v>
      </c>
      <c r="B59" s="149" t="s">
        <v>46</v>
      </c>
    </row>
    <row r="60" spans="1:2" ht="16.5" thickBot="1" x14ac:dyDescent="0.3">
      <c r="A60" s="376" t="s">
        <v>368</v>
      </c>
      <c r="B60" s="149" t="s">
        <v>46</v>
      </c>
    </row>
    <row r="61" spans="1:2" ht="16.5" thickBot="1" x14ac:dyDescent="0.3">
      <c r="A61" s="374" t="s">
        <v>375</v>
      </c>
      <c r="B61" s="149" t="s">
        <v>34</v>
      </c>
    </row>
    <row r="62" spans="1:2" ht="16.5" thickBot="1" x14ac:dyDescent="0.3">
      <c r="A62" s="166" t="s">
        <v>330</v>
      </c>
      <c r="B62" s="149" t="s">
        <v>46</v>
      </c>
    </row>
    <row r="63" spans="1:2" ht="16.5" thickBot="1" x14ac:dyDescent="0.3">
      <c r="A63" s="374" t="s">
        <v>379</v>
      </c>
      <c r="B63" s="149" t="s">
        <v>46</v>
      </c>
    </row>
    <row r="64" spans="1:2" ht="16.5" thickBot="1" x14ac:dyDescent="0.3">
      <c r="A64" s="166" t="s">
        <v>302</v>
      </c>
      <c r="B64" s="149" t="s">
        <v>46</v>
      </c>
    </row>
    <row r="65" spans="1:2" ht="16.5" thickBot="1" x14ac:dyDescent="0.3">
      <c r="A65" s="375" t="s">
        <v>364</v>
      </c>
      <c r="B65" s="149" t="s">
        <v>46</v>
      </c>
    </row>
    <row r="66" spans="1:2" ht="16.5" thickBot="1" x14ac:dyDescent="0.3">
      <c r="A66" s="166" t="s">
        <v>60</v>
      </c>
      <c r="B66" s="149" t="s">
        <v>34</v>
      </c>
    </row>
    <row r="67" spans="1:2" ht="16.5" thickBot="1" x14ac:dyDescent="0.3">
      <c r="A67" s="166" t="s">
        <v>91</v>
      </c>
      <c r="B67" s="149" t="s">
        <v>46</v>
      </c>
    </row>
    <row r="68" spans="1:2" ht="16.5" thickBot="1" x14ac:dyDescent="0.3">
      <c r="A68" s="166" t="s">
        <v>150</v>
      </c>
      <c r="B68" s="149" t="s">
        <v>34</v>
      </c>
    </row>
    <row r="69" spans="1:2" ht="16.5" thickBot="1" x14ac:dyDescent="0.3">
      <c r="A69" s="166" t="s">
        <v>336</v>
      </c>
      <c r="B69" s="149" t="s">
        <v>46</v>
      </c>
    </row>
    <row r="70" spans="1:2" ht="16.5" thickBot="1" x14ac:dyDescent="0.3">
      <c r="A70" s="374" t="s">
        <v>377</v>
      </c>
      <c r="B70" s="149" t="s">
        <v>46</v>
      </c>
    </row>
    <row r="71" spans="1:2" ht="16.5" thickBot="1" x14ac:dyDescent="0.3">
      <c r="A71" s="166" t="s">
        <v>338</v>
      </c>
      <c r="B71" s="149" t="s">
        <v>46</v>
      </c>
    </row>
    <row r="72" spans="1:2" ht="16.5" thickBot="1" x14ac:dyDescent="0.3">
      <c r="A72" s="166" t="s">
        <v>115</v>
      </c>
      <c r="B72" s="149" t="s">
        <v>34</v>
      </c>
    </row>
    <row r="73" spans="1:2" ht="16.5" thickBot="1" x14ac:dyDescent="0.3">
      <c r="A73" s="372" t="s">
        <v>349</v>
      </c>
      <c r="B73" s="149" t="s">
        <v>34</v>
      </c>
    </row>
    <row r="74" spans="1:2" ht="16.5" thickBot="1" x14ac:dyDescent="0.3">
      <c r="A74" s="166" t="s">
        <v>186</v>
      </c>
      <c r="B74" s="149" t="s">
        <v>46</v>
      </c>
    </row>
    <row r="75" spans="1:2" ht="16.5" thickBot="1" x14ac:dyDescent="0.3">
      <c r="A75" s="166" t="s">
        <v>315</v>
      </c>
      <c r="B75" s="149" t="s">
        <v>34</v>
      </c>
    </row>
    <row r="76" spans="1:2" ht="16.5" thickBot="1" x14ac:dyDescent="0.3">
      <c r="A76" s="166" t="s">
        <v>130</v>
      </c>
      <c r="B76" s="149" t="s">
        <v>34</v>
      </c>
    </row>
    <row r="77" spans="1:2" ht="16.5" thickBot="1" x14ac:dyDescent="0.3">
      <c r="A77" s="378" t="s">
        <v>397</v>
      </c>
      <c r="B77" s="149" t="s">
        <v>46</v>
      </c>
    </row>
    <row r="78" spans="1:2" ht="16.5" thickBot="1" x14ac:dyDescent="0.3">
      <c r="A78" s="166" t="s">
        <v>246</v>
      </c>
      <c r="B78" s="149" t="s">
        <v>46</v>
      </c>
    </row>
    <row r="79" spans="1:2" ht="16.5" thickBot="1" x14ac:dyDescent="0.3">
      <c r="A79" s="166" t="s">
        <v>261</v>
      </c>
      <c r="B79" s="149" t="s">
        <v>46</v>
      </c>
    </row>
    <row r="80" spans="1:2" ht="16.5" thickBot="1" x14ac:dyDescent="0.3">
      <c r="A80" s="166" t="s">
        <v>81</v>
      </c>
      <c r="B80" s="149" t="s">
        <v>35</v>
      </c>
    </row>
    <row r="81" spans="1:2" ht="16.5" thickBot="1" x14ac:dyDescent="0.3">
      <c r="A81" s="166" t="s">
        <v>153</v>
      </c>
      <c r="B81" s="149" t="s">
        <v>46</v>
      </c>
    </row>
    <row r="82" spans="1:2" ht="16.5" thickBot="1" x14ac:dyDescent="0.3">
      <c r="A82" s="166" t="s">
        <v>128</v>
      </c>
      <c r="B82" s="149" t="s">
        <v>35</v>
      </c>
    </row>
    <row r="83" spans="1:2" ht="16.5" thickBot="1" x14ac:dyDescent="0.3">
      <c r="A83" s="372" t="s">
        <v>360</v>
      </c>
      <c r="B83" s="369" t="s">
        <v>35</v>
      </c>
    </row>
    <row r="84" spans="1:2" ht="16.5" thickBot="1" x14ac:dyDescent="0.3">
      <c r="A84" s="166" t="s">
        <v>270</v>
      </c>
      <c r="B84" s="149" t="s">
        <v>46</v>
      </c>
    </row>
    <row r="85" spans="1:2" ht="16.5" thickBot="1" x14ac:dyDescent="0.3">
      <c r="A85" s="166" t="s">
        <v>148</v>
      </c>
      <c r="B85" s="149" t="s">
        <v>35</v>
      </c>
    </row>
    <row r="86" spans="1:2" ht="16.5" thickBot="1" x14ac:dyDescent="0.3">
      <c r="A86" s="166" t="s">
        <v>133</v>
      </c>
      <c r="B86" s="149" t="s">
        <v>34</v>
      </c>
    </row>
    <row r="87" spans="1:2" ht="16.5" thickBot="1" x14ac:dyDescent="0.3">
      <c r="A87" s="166" t="s">
        <v>278</v>
      </c>
      <c r="B87" s="149" t="s">
        <v>46</v>
      </c>
    </row>
    <row r="88" spans="1:2" ht="16.5" thickBot="1" x14ac:dyDescent="0.3">
      <c r="A88" s="376" t="s">
        <v>371</v>
      </c>
      <c r="B88" s="149" t="s">
        <v>34</v>
      </c>
    </row>
    <row r="89" spans="1:2" ht="16.5" thickBot="1" x14ac:dyDescent="0.3">
      <c r="A89" s="166" t="s">
        <v>304</v>
      </c>
      <c r="B89" s="149" t="s">
        <v>46</v>
      </c>
    </row>
    <row r="90" spans="1:2" ht="16.5" thickBot="1" x14ac:dyDescent="0.3">
      <c r="A90" s="166" t="s">
        <v>149</v>
      </c>
      <c r="B90" s="149" t="s">
        <v>35</v>
      </c>
    </row>
    <row r="91" spans="1:2" ht="16.5" thickBot="1" x14ac:dyDescent="0.3">
      <c r="A91" s="166" t="s">
        <v>280</v>
      </c>
      <c r="B91" s="149" t="s">
        <v>34</v>
      </c>
    </row>
    <row r="92" spans="1:2" ht="16.5" thickBot="1" x14ac:dyDescent="0.3">
      <c r="A92" s="372" t="s">
        <v>346</v>
      </c>
      <c r="B92" s="149" t="s">
        <v>34</v>
      </c>
    </row>
    <row r="93" spans="1:2" ht="16.5" thickBot="1" x14ac:dyDescent="0.3">
      <c r="A93" s="372" t="s">
        <v>343</v>
      </c>
      <c r="B93" s="149" t="s">
        <v>34</v>
      </c>
    </row>
    <row r="94" spans="1:2" ht="16.5" thickBot="1" x14ac:dyDescent="0.3">
      <c r="A94" s="166" t="s">
        <v>147</v>
      </c>
      <c r="B94" s="149" t="s">
        <v>34</v>
      </c>
    </row>
    <row r="95" spans="1:2" ht="16.5" thickBot="1" x14ac:dyDescent="0.3">
      <c r="A95" s="166" t="s">
        <v>196</v>
      </c>
      <c r="B95" s="149" t="s">
        <v>46</v>
      </c>
    </row>
    <row r="96" spans="1:2" ht="16.5" thickBot="1" x14ac:dyDescent="0.3">
      <c r="A96" s="166" t="s">
        <v>296</v>
      </c>
      <c r="B96" s="149" t="s">
        <v>46</v>
      </c>
    </row>
    <row r="97" spans="1:2" ht="16.5" thickBot="1" x14ac:dyDescent="0.3">
      <c r="A97" s="166" t="s">
        <v>114</v>
      </c>
      <c r="B97" s="149" t="s">
        <v>34</v>
      </c>
    </row>
    <row r="98" spans="1:2" ht="16.5" thickBot="1" x14ac:dyDescent="0.3">
      <c r="A98" s="376" t="s">
        <v>370</v>
      </c>
      <c r="B98" s="149" t="s">
        <v>34</v>
      </c>
    </row>
    <row r="99" spans="1:2" ht="16.5" thickBot="1" x14ac:dyDescent="0.3">
      <c r="A99" s="166" t="s">
        <v>279</v>
      </c>
      <c r="B99" s="149" t="s">
        <v>46</v>
      </c>
    </row>
    <row r="100" spans="1:2" ht="16.5" thickBot="1" x14ac:dyDescent="0.3">
      <c r="A100" s="166" t="s">
        <v>292</v>
      </c>
      <c r="B100" s="149" t="s">
        <v>46</v>
      </c>
    </row>
    <row r="101" spans="1:2" ht="16.5" thickBot="1" x14ac:dyDescent="0.3">
      <c r="A101" s="166" t="s">
        <v>267</v>
      </c>
      <c r="B101" s="149" t="s">
        <v>46</v>
      </c>
    </row>
    <row r="102" spans="1:2" ht="16.5" thickBot="1" x14ac:dyDescent="0.3">
      <c r="A102" s="166" t="s">
        <v>312</v>
      </c>
      <c r="B102" s="149" t="s">
        <v>46</v>
      </c>
    </row>
    <row r="103" spans="1:2" ht="16.5" thickBot="1" x14ac:dyDescent="0.3">
      <c r="A103" s="166" t="s">
        <v>70</v>
      </c>
      <c r="B103" s="149" t="s">
        <v>34</v>
      </c>
    </row>
    <row r="104" spans="1:2" ht="16.5" thickBot="1" x14ac:dyDescent="0.3">
      <c r="A104" s="375" t="s">
        <v>365</v>
      </c>
      <c r="B104" s="149" t="s">
        <v>34</v>
      </c>
    </row>
    <row r="105" spans="1:2" ht="16.5" thickBot="1" x14ac:dyDescent="0.3">
      <c r="A105" s="372" t="s">
        <v>345</v>
      </c>
      <c r="B105" s="149" t="s">
        <v>34</v>
      </c>
    </row>
    <row r="106" spans="1:2" ht="16.5" thickBot="1" x14ac:dyDescent="0.3">
      <c r="A106" s="166" t="s">
        <v>317</v>
      </c>
      <c r="B106" s="149" t="s">
        <v>46</v>
      </c>
    </row>
    <row r="107" spans="1:2" ht="16.5" thickBot="1" x14ac:dyDescent="0.3">
      <c r="A107" s="166" t="s">
        <v>156</v>
      </c>
      <c r="B107" s="149" t="s">
        <v>46</v>
      </c>
    </row>
    <row r="108" spans="1:2" ht="16.5" thickBot="1" x14ac:dyDescent="0.3">
      <c r="A108" s="166" t="s">
        <v>188</v>
      </c>
      <c r="B108" s="149" t="s">
        <v>46</v>
      </c>
    </row>
    <row r="109" spans="1:2" ht="16.5" thickBot="1" x14ac:dyDescent="0.3">
      <c r="A109" s="166" t="s">
        <v>61</v>
      </c>
      <c r="B109" s="149" t="s">
        <v>34</v>
      </c>
    </row>
    <row r="110" spans="1:2" ht="16.5" thickBot="1" x14ac:dyDescent="0.3">
      <c r="A110" s="166" t="s">
        <v>191</v>
      </c>
      <c r="B110" s="149" t="s">
        <v>46</v>
      </c>
    </row>
    <row r="111" spans="1:2" ht="16.5" thickBot="1" x14ac:dyDescent="0.3">
      <c r="A111" s="166" t="s">
        <v>331</v>
      </c>
      <c r="B111" s="149" t="s">
        <v>34</v>
      </c>
    </row>
    <row r="112" spans="1:2" ht="16.5" thickBot="1" x14ac:dyDescent="0.3">
      <c r="A112" s="166" t="s">
        <v>160</v>
      </c>
      <c r="B112" s="149" t="s">
        <v>46</v>
      </c>
    </row>
    <row r="113" spans="1:2" ht="16.5" thickBot="1" x14ac:dyDescent="0.3">
      <c r="A113" s="166" t="s">
        <v>214</v>
      </c>
      <c r="B113" s="149" t="s">
        <v>46</v>
      </c>
    </row>
    <row r="114" spans="1:2" ht="16.5" thickBot="1" x14ac:dyDescent="0.3">
      <c r="A114" s="166" t="s">
        <v>187</v>
      </c>
      <c r="B114" s="149" t="s">
        <v>34</v>
      </c>
    </row>
    <row r="115" spans="1:2" ht="16.5" thickBot="1" x14ac:dyDescent="0.3">
      <c r="A115" s="166" t="s">
        <v>169</v>
      </c>
      <c r="B115" s="149" t="s">
        <v>34</v>
      </c>
    </row>
    <row r="116" spans="1:2" ht="16.5" thickBot="1" x14ac:dyDescent="0.3">
      <c r="A116" s="166" t="s">
        <v>118</v>
      </c>
      <c r="B116" s="149" t="s">
        <v>34</v>
      </c>
    </row>
    <row r="117" spans="1:2" ht="16.5" thickBot="1" x14ac:dyDescent="0.3">
      <c r="A117" s="166" t="s">
        <v>323</v>
      </c>
      <c r="B117" s="149" t="s">
        <v>46</v>
      </c>
    </row>
    <row r="118" spans="1:2" ht="16.5" thickBot="1" x14ac:dyDescent="0.3">
      <c r="A118" s="166" t="s">
        <v>307</v>
      </c>
      <c r="B118" s="149" t="s">
        <v>46</v>
      </c>
    </row>
    <row r="119" spans="1:2" ht="16.5" thickBot="1" x14ac:dyDescent="0.3">
      <c r="A119" s="166" t="s">
        <v>189</v>
      </c>
      <c r="B119" s="149" t="s">
        <v>46</v>
      </c>
    </row>
    <row r="120" spans="1:2" ht="16.5" thickBot="1" x14ac:dyDescent="0.3">
      <c r="A120" s="166" t="s">
        <v>119</v>
      </c>
      <c r="B120" s="149" t="s">
        <v>34</v>
      </c>
    </row>
    <row r="121" spans="1:2" ht="16.5" thickBot="1" x14ac:dyDescent="0.3">
      <c r="A121" s="166" t="s">
        <v>202</v>
      </c>
      <c r="B121" s="149" t="s">
        <v>46</v>
      </c>
    </row>
    <row r="122" spans="1:2" ht="16.5" thickBot="1" x14ac:dyDescent="0.3">
      <c r="A122" s="166" t="s">
        <v>272</v>
      </c>
      <c r="B122" s="149" t="s">
        <v>46</v>
      </c>
    </row>
    <row r="123" spans="1:2" ht="16.5" thickBot="1" x14ac:dyDescent="0.3">
      <c r="A123" s="166" t="s">
        <v>243</v>
      </c>
      <c r="B123" s="149" t="s">
        <v>46</v>
      </c>
    </row>
    <row r="124" spans="1:2" ht="16.5" thickBot="1" x14ac:dyDescent="0.3">
      <c r="A124" s="374" t="s">
        <v>361</v>
      </c>
      <c r="B124" s="149" t="s">
        <v>46</v>
      </c>
    </row>
    <row r="125" spans="1:2" ht="16.5" thickBot="1" x14ac:dyDescent="0.3">
      <c r="A125" s="379" t="s">
        <v>404</v>
      </c>
      <c r="B125" s="368" t="s">
        <v>34</v>
      </c>
    </row>
    <row r="126" spans="1:2" ht="16.5" thickBot="1" x14ac:dyDescent="0.3">
      <c r="A126" s="373" t="s">
        <v>384</v>
      </c>
      <c r="B126" s="149" t="s">
        <v>46</v>
      </c>
    </row>
    <row r="127" spans="1:2" ht="16.5" thickBot="1" x14ac:dyDescent="0.3">
      <c r="A127" s="166" t="s">
        <v>72</v>
      </c>
      <c r="B127" s="149" t="s">
        <v>34</v>
      </c>
    </row>
    <row r="128" spans="1:2" ht="16.5" thickBot="1" x14ac:dyDescent="0.3">
      <c r="A128" s="166" t="s">
        <v>326</v>
      </c>
      <c r="B128" s="149" t="s">
        <v>34</v>
      </c>
    </row>
    <row r="129" spans="1:2" ht="16.5" thickBot="1" x14ac:dyDescent="0.3">
      <c r="A129" s="166" t="s">
        <v>185</v>
      </c>
      <c r="B129" s="149" t="s">
        <v>46</v>
      </c>
    </row>
    <row r="130" spans="1:2" ht="16.5" thickBot="1" x14ac:dyDescent="0.3">
      <c r="A130" s="166" t="s">
        <v>73</v>
      </c>
      <c r="B130" s="149" t="s">
        <v>34</v>
      </c>
    </row>
    <row r="131" spans="1:2" ht="16.5" thickBot="1" x14ac:dyDescent="0.3">
      <c r="A131" s="372" t="s">
        <v>355</v>
      </c>
      <c r="B131" s="149" t="s">
        <v>34</v>
      </c>
    </row>
    <row r="132" spans="1:2" ht="16.5" thickBot="1" x14ac:dyDescent="0.3">
      <c r="A132" s="166" t="s">
        <v>199</v>
      </c>
      <c r="B132" s="149" t="s">
        <v>46</v>
      </c>
    </row>
    <row r="133" spans="1:2" ht="16.5" thickBot="1" x14ac:dyDescent="0.3">
      <c r="A133" s="166" t="s">
        <v>297</v>
      </c>
      <c r="B133" s="149" t="s">
        <v>46</v>
      </c>
    </row>
    <row r="134" spans="1:2" ht="16.5" thickBot="1" x14ac:dyDescent="0.3">
      <c r="A134" s="373" t="s">
        <v>383</v>
      </c>
      <c r="B134" s="149" t="s">
        <v>46</v>
      </c>
    </row>
    <row r="135" spans="1:2" ht="16.5" thickBot="1" x14ac:dyDescent="0.3">
      <c r="A135" s="166" t="s">
        <v>146</v>
      </c>
      <c r="B135" s="149" t="s">
        <v>35</v>
      </c>
    </row>
    <row r="136" spans="1:2" ht="16.5" thickBot="1" x14ac:dyDescent="0.3">
      <c r="A136" s="376" t="s">
        <v>373</v>
      </c>
      <c r="B136" s="368" t="s">
        <v>35</v>
      </c>
    </row>
    <row r="137" spans="1:2" ht="16.5" thickBot="1" x14ac:dyDescent="0.3">
      <c r="A137" s="166" t="s">
        <v>79</v>
      </c>
      <c r="B137" s="149" t="s">
        <v>34</v>
      </c>
    </row>
    <row r="138" spans="1:2" ht="16.5" thickBot="1" x14ac:dyDescent="0.3">
      <c r="A138" s="166" t="s">
        <v>244</v>
      </c>
      <c r="B138" s="149" t="s">
        <v>46</v>
      </c>
    </row>
    <row r="139" spans="1:2" ht="16.5" thickBot="1" x14ac:dyDescent="0.3">
      <c r="A139" s="166" t="s">
        <v>141</v>
      </c>
      <c r="B139" s="149" t="s">
        <v>34</v>
      </c>
    </row>
    <row r="140" spans="1:2" ht="16.5" thickBot="1" x14ac:dyDescent="0.3">
      <c r="A140" s="166" t="s">
        <v>142</v>
      </c>
      <c r="B140" s="149" t="s">
        <v>35</v>
      </c>
    </row>
    <row r="141" spans="1:2" ht="16.5" thickBot="1" x14ac:dyDescent="0.3">
      <c r="A141" s="166" t="s">
        <v>245</v>
      </c>
      <c r="B141" s="149" t="s">
        <v>46</v>
      </c>
    </row>
    <row r="142" spans="1:2" ht="16.5" thickBot="1" x14ac:dyDescent="0.3">
      <c r="A142" s="166" t="s">
        <v>139</v>
      </c>
      <c r="B142" s="149" t="s">
        <v>35</v>
      </c>
    </row>
    <row r="143" spans="1:2" ht="16.5" thickBot="1" x14ac:dyDescent="0.3">
      <c r="A143" s="166" t="s">
        <v>59</v>
      </c>
      <c r="B143" s="149" t="s">
        <v>35</v>
      </c>
    </row>
    <row r="144" spans="1:2" ht="16.5" thickBot="1" x14ac:dyDescent="0.3">
      <c r="A144" s="166" t="s">
        <v>74</v>
      </c>
      <c r="B144" s="149" t="s">
        <v>34</v>
      </c>
    </row>
    <row r="145" spans="1:2" ht="16.5" thickBot="1" x14ac:dyDescent="0.3">
      <c r="A145" s="166" t="s">
        <v>172</v>
      </c>
      <c r="B145" s="149" t="s">
        <v>46</v>
      </c>
    </row>
    <row r="146" spans="1:2" ht="16.5" thickBot="1" x14ac:dyDescent="0.3">
      <c r="A146" s="166" t="s">
        <v>213</v>
      </c>
      <c r="B146" s="149" t="s">
        <v>34</v>
      </c>
    </row>
    <row r="147" spans="1:2" ht="16.5" thickBot="1" x14ac:dyDescent="0.3">
      <c r="A147" s="166" t="s">
        <v>264</v>
      </c>
      <c r="B147" s="149" t="s">
        <v>46</v>
      </c>
    </row>
    <row r="148" spans="1:2" ht="16.5" thickBot="1" x14ac:dyDescent="0.3">
      <c r="A148" s="166" t="s">
        <v>328</v>
      </c>
      <c r="B148" s="149" t="s">
        <v>46</v>
      </c>
    </row>
    <row r="149" spans="1:2" ht="16.5" thickBot="1" x14ac:dyDescent="0.3">
      <c r="A149" s="166" t="s">
        <v>62</v>
      </c>
      <c r="B149" s="149" t="s">
        <v>35</v>
      </c>
    </row>
    <row r="150" spans="1:2" ht="16.5" thickBot="1" x14ac:dyDescent="0.3">
      <c r="A150" s="166" t="s">
        <v>253</v>
      </c>
      <c r="B150" s="149" t="s">
        <v>46</v>
      </c>
    </row>
    <row r="151" spans="1:2" ht="16.5" thickBot="1" x14ac:dyDescent="0.3">
      <c r="A151" s="166" t="s">
        <v>287</v>
      </c>
      <c r="B151" s="149" t="s">
        <v>46</v>
      </c>
    </row>
    <row r="152" spans="1:2" ht="16.5" thickBot="1" x14ac:dyDescent="0.3">
      <c r="A152" s="372" t="s">
        <v>410</v>
      </c>
      <c r="B152" s="368" t="s">
        <v>34</v>
      </c>
    </row>
    <row r="153" spans="1:2" ht="16.5" thickBot="1" x14ac:dyDescent="0.3">
      <c r="A153" s="166" t="s">
        <v>266</v>
      </c>
      <c r="B153" s="149" t="s">
        <v>46</v>
      </c>
    </row>
    <row r="154" spans="1:2" ht="16.5" thickBot="1" x14ac:dyDescent="0.3">
      <c r="A154" s="166" t="s">
        <v>311</v>
      </c>
      <c r="B154" s="149" t="s">
        <v>46</v>
      </c>
    </row>
    <row r="155" spans="1:2" ht="16.5" thickBot="1" x14ac:dyDescent="0.3">
      <c r="A155" s="166" t="s">
        <v>219</v>
      </c>
      <c r="B155" s="149" t="s">
        <v>46</v>
      </c>
    </row>
    <row r="156" spans="1:2" ht="16.5" thickBot="1" x14ac:dyDescent="0.3">
      <c r="A156" s="166" t="s">
        <v>293</v>
      </c>
      <c r="B156" s="149" t="s">
        <v>46</v>
      </c>
    </row>
    <row r="157" spans="1:2" ht="16.5" thickBot="1" x14ac:dyDescent="0.3">
      <c r="A157" s="166" t="s">
        <v>121</v>
      </c>
      <c r="B157" s="149" t="s">
        <v>34</v>
      </c>
    </row>
    <row r="158" spans="1:2" ht="16.5" thickBot="1" x14ac:dyDescent="0.3">
      <c r="A158" s="166" t="s">
        <v>276</v>
      </c>
      <c r="B158" s="149" t="s">
        <v>46</v>
      </c>
    </row>
    <row r="159" spans="1:2" ht="16.5" thickBot="1" x14ac:dyDescent="0.3">
      <c r="A159" s="166" t="s">
        <v>63</v>
      </c>
      <c r="B159" s="149" t="s">
        <v>34</v>
      </c>
    </row>
    <row r="160" spans="1:2" ht="16.5" thickBot="1" x14ac:dyDescent="0.3">
      <c r="A160" s="166" t="s">
        <v>151</v>
      </c>
      <c r="B160" s="149" t="s">
        <v>46</v>
      </c>
    </row>
    <row r="161" spans="1:2" ht="16.5" thickBot="1" x14ac:dyDescent="0.3">
      <c r="A161" s="166" t="s">
        <v>274</v>
      </c>
      <c r="B161" s="149" t="s">
        <v>46</v>
      </c>
    </row>
    <row r="162" spans="1:2" ht="16.5" thickBot="1" x14ac:dyDescent="0.3">
      <c r="A162" s="166" t="s">
        <v>227</v>
      </c>
      <c r="B162" s="149" t="s">
        <v>46</v>
      </c>
    </row>
    <row r="163" spans="1:2" ht="16.5" thickBot="1" x14ac:dyDescent="0.3">
      <c r="A163" s="166" t="s">
        <v>204</v>
      </c>
      <c r="B163" s="149" t="s">
        <v>46</v>
      </c>
    </row>
    <row r="164" spans="1:2" ht="16.5" thickBot="1" x14ac:dyDescent="0.3">
      <c r="A164" s="166" t="s">
        <v>233</v>
      </c>
      <c r="B164" s="149" t="s">
        <v>46</v>
      </c>
    </row>
    <row r="165" spans="1:2" ht="16.5" thickBot="1" x14ac:dyDescent="0.3">
      <c r="A165" s="166" t="s">
        <v>78</v>
      </c>
      <c r="B165" s="149" t="s">
        <v>34</v>
      </c>
    </row>
    <row r="166" spans="1:2" ht="16.5" thickBot="1" x14ac:dyDescent="0.3">
      <c r="A166" s="166" t="s">
        <v>201</v>
      </c>
      <c r="B166" s="149" t="s">
        <v>46</v>
      </c>
    </row>
    <row r="167" spans="1:2" ht="16.5" thickBot="1" x14ac:dyDescent="0.3">
      <c r="A167" s="166" t="s">
        <v>80</v>
      </c>
      <c r="B167" s="149" t="s">
        <v>34</v>
      </c>
    </row>
    <row r="168" spans="1:2" ht="16.5" thickBot="1" x14ac:dyDescent="0.3">
      <c r="A168" s="166" t="s">
        <v>329</v>
      </c>
      <c r="B168" s="149" t="s">
        <v>46</v>
      </c>
    </row>
    <row r="169" spans="1:2" ht="16.5" thickBot="1" x14ac:dyDescent="0.3">
      <c r="A169" s="166" t="s">
        <v>242</v>
      </c>
      <c r="B169" s="149" t="s">
        <v>46</v>
      </c>
    </row>
    <row r="170" spans="1:2" ht="16.5" thickBot="1" x14ac:dyDescent="0.3">
      <c r="A170" s="166" t="s">
        <v>273</v>
      </c>
      <c r="B170" s="149" t="s">
        <v>46</v>
      </c>
    </row>
    <row r="171" spans="1:2" ht="16.5" thickBot="1" x14ac:dyDescent="0.3">
      <c r="A171" s="166" t="s">
        <v>327</v>
      </c>
      <c r="B171" s="149" t="s">
        <v>46</v>
      </c>
    </row>
    <row r="172" spans="1:2" ht="16.5" thickBot="1" x14ac:dyDescent="0.3">
      <c r="A172" s="166" t="s">
        <v>170</v>
      </c>
      <c r="B172" s="149" t="s">
        <v>46</v>
      </c>
    </row>
    <row r="173" spans="1:2" ht="16.5" thickBot="1" x14ac:dyDescent="0.3">
      <c r="A173" s="166" t="s">
        <v>197</v>
      </c>
      <c r="B173" s="149" t="s">
        <v>46</v>
      </c>
    </row>
    <row r="174" spans="1:2" ht="16.5" thickBot="1" x14ac:dyDescent="0.3">
      <c r="A174" s="375" t="s">
        <v>374</v>
      </c>
      <c r="B174" s="149" t="s">
        <v>46</v>
      </c>
    </row>
    <row r="175" spans="1:2" ht="16.5" thickBot="1" x14ac:dyDescent="0.3">
      <c r="A175" s="166" t="s">
        <v>58</v>
      </c>
      <c r="B175" s="149" t="s">
        <v>34</v>
      </c>
    </row>
    <row r="176" spans="1:2" ht="16.5" thickBot="1" x14ac:dyDescent="0.3">
      <c r="A176" s="166" t="s">
        <v>83</v>
      </c>
      <c r="B176" s="149" t="s">
        <v>34</v>
      </c>
    </row>
    <row r="177" spans="1:2" ht="16.5" thickBot="1" x14ac:dyDescent="0.3">
      <c r="A177" s="378" t="s">
        <v>399</v>
      </c>
      <c r="B177" s="149" t="s">
        <v>46</v>
      </c>
    </row>
    <row r="178" spans="1:2" ht="16.5" thickBot="1" x14ac:dyDescent="0.3">
      <c r="A178" s="166" t="s">
        <v>95</v>
      </c>
      <c r="B178" s="149" t="s">
        <v>46</v>
      </c>
    </row>
    <row r="179" spans="1:2" ht="16.5" thickBot="1" x14ac:dyDescent="0.3">
      <c r="A179" s="166" t="s">
        <v>134</v>
      </c>
      <c r="B179" s="149" t="s">
        <v>34</v>
      </c>
    </row>
    <row r="180" spans="1:2" ht="16.5" thickBot="1" x14ac:dyDescent="0.3">
      <c r="A180" s="166" t="s">
        <v>67</v>
      </c>
      <c r="B180" s="149" t="s">
        <v>34</v>
      </c>
    </row>
    <row r="181" spans="1:2" ht="16.5" thickBot="1" x14ac:dyDescent="0.3">
      <c r="A181" s="372" t="s">
        <v>401</v>
      </c>
      <c r="B181" s="368" t="s">
        <v>34</v>
      </c>
    </row>
    <row r="182" spans="1:2" ht="16.5" thickBot="1" x14ac:dyDescent="0.3">
      <c r="A182" s="166" t="s">
        <v>107</v>
      </c>
      <c r="B182" s="149" t="s">
        <v>46</v>
      </c>
    </row>
    <row r="183" spans="1:2" ht="16.5" thickBot="1" x14ac:dyDescent="0.3">
      <c r="A183" s="166" t="s">
        <v>295</v>
      </c>
      <c r="B183" s="149" t="s">
        <v>46</v>
      </c>
    </row>
    <row r="184" spans="1:2" ht="16.5" thickBot="1" x14ac:dyDescent="0.3">
      <c r="A184" s="166" t="s">
        <v>93</v>
      </c>
      <c r="B184" s="149" t="s">
        <v>46</v>
      </c>
    </row>
    <row r="185" spans="1:2" ht="16.5" thickBot="1" x14ac:dyDescent="0.3">
      <c r="A185" s="166" t="s">
        <v>294</v>
      </c>
      <c r="B185" s="149" t="s">
        <v>46</v>
      </c>
    </row>
    <row r="186" spans="1:2" ht="16.5" thickBot="1" x14ac:dyDescent="0.3">
      <c r="A186" s="166" t="s">
        <v>66</v>
      </c>
      <c r="B186" s="149" t="s">
        <v>34</v>
      </c>
    </row>
    <row r="187" spans="1:2" ht="16.5" thickBot="1" x14ac:dyDescent="0.3">
      <c r="A187" s="166" t="s">
        <v>325</v>
      </c>
      <c r="B187" s="149" t="s">
        <v>46</v>
      </c>
    </row>
    <row r="188" spans="1:2" ht="16.5" thickBot="1" x14ac:dyDescent="0.3">
      <c r="A188" s="166" t="s">
        <v>220</v>
      </c>
      <c r="B188" s="149" t="s">
        <v>46</v>
      </c>
    </row>
    <row r="189" spans="1:2" ht="16.5" thickBot="1" x14ac:dyDescent="0.3">
      <c r="A189" s="375" t="s">
        <v>362</v>
      </c>
      <c r="B189" s="149" t="s">
        <v>34</v>
      </c>
    </row>
    <row r="190" spans="1:2" ht="16.5" thickBot="1" x14ac:dyDescent="0.3">
      <c r="A190" s="166" t="s">
        <v>319</v>
      </c>
      <c r="B190" s="149" t="s">
        <v>46</v>
      </c>
    </row>
    <row r="191" spans="1:2" ht="16.5" thickBot="1" x14ac:dyDescent="0.3">
      <c r="A191" s="166" t="s">
        <v>300</v>
      </c>
      <c r="B191" s="149" t="s">
        <v>46</v>
      </c>
    </row>
    <row r="192" spans="1:2" ht="16.5" thickBot="1" x14ac:dyDescent="0.3">
      <c r="A192" s="166" t="s">
        <v>92</v>
      </c>
      <c r="B192" s="149" t="s">
        <v>46</v>
      </c>
    </row>
    <row r="193" spans="1:2" ht="16.5" thickBot="1" x14ac:dyDescent="0.3">
      <c r="A193" s="166" t="s">
        <v>71</v>
      </c>
      <c r="B193" s="149" t="s">
        <v>34</v>
      </c>
    </row>
    <row r="194" spans="1:2" ht="16.5" thickBot="1" x14ac:dyDescent="0.3">
      <c r="A194" s="166" t="s">
        <v>122</v>
      </c>
      <c r="B194" s="149" t="s">
        <v>34</v>
      </c>
    </row>
    <row r="195" spans="1:2" ht="16.5" thickBot="1" x14ac:dyDescent="0.3">
      <c r="A195" s="372" t="s">
        <v>352</v>
      </c>
      <c r="B195" s="149" t="s">
        <v>34</v>
      </c>
    </row>
    <row r="196" spans="1:2" ht="16.5" thickBot="1" x14ac:dyDescent="0.3">
      <c r="A196" s="166" t="s">
        <v>69</v>
      </c>
      <c r="B196" s="149" t="s">
        <v>34</v>
      </c>
    </row>
    <row r="197" spans="1:2" ht="16.5" thickBot="1" x14ac:dyDescent="0.3">
      <c r="A197" s="166" t="s">
        <v>125</v>
      </c>
      <c r="B197" s="149" t="s">
        <v>34</v>
      </c>
    </row>
    <row r="198" spans="1:2" ht="16.5" thickBot="1" x14ac:dyDescent="0.3">
      <c r="A198" s="166" t="s">
        <v>131</v>
      </c>
      <c r="B198" s="149" t="s">
        <v>34</v>
      </c>
    </row>
    <row r="199" spans="1:2" ht="16.5" thickBot="1" x14ac:dyDescent="0.3">
      <c r="A199" s="166" t="s">
        <v>285</v>
      </c>
      <c r="B199" s="149" t="s">
        <v>46</v>
      </c>
    </row>
    <row r="200" spans="1:2" ht="16.5" thickBot="1" x14ac:dyDescent="0.3">
      <c r="A200" s="377" t="s">
        <v>405</v>
      </c>
      <c r="B200" s="368" t="s">
        <v>34</v>
      </c>
    </row>
    <row r="201" spans="1:2" ht="16.5" thickBot="1" x14ac:dyDescent="0.3">
      <c r="A201" s="166" t="s">
        <v>57</v>
      </c>
      <c r="B201" s="149" t="s">
        <v>34</v>
      </c>
    </row>
    <row r="202" spans="1:2" ht="16.5" thickBot="1" x14ac:dyDescent="0.3">
      <c r="A202" s="166" t="s">
        <v>265</v>
      </c>
      <c r="B202" s="149" t="s">
        <v>34</v>
      </c>
    </row>
    <row r="203" spans="1:2" ht="16.5" thickBot="1" x14ac:dyDescent="0.3">
      <c r="A203" s="372" t="s">
        <v>356</v>
      </c>
      <c r="B203" s="149" t="s">
        <v>34</v>
      </c>
    </row>
    <row r="204" spans="1:2" ht="16.5" thickBot="1" x14ac:dyDescent="0.3">
      <c r="A204" s="373" t="s">
        <v>392</v>
      </c>
      <c r="B204" s="149" t="s">
        <v>46</v>
      </c>
    </row>
    <row r="205" spans="1:2" ht="16.5" thickBot="1" x14ac:dyDescent="0.3">
      <c r="A205" s="166" t="s">
        <v>163</v>
      </c>
      <c r="B205" s="149" t="s">
        <v>46</v>
      </c>
    </row>
    <row r="206" spans="1:2" ht="16.5" thickBot="1" x14ac:dyDescent="0.3">
      <c r="A206" s="166" t="s">
        <v>335</v>
      </c>
      <c r="B206" s="149" t="s">
        <v>46</v>
      </c>
    </row>
    <row r="207" spans="1:2" ht="16.5" thickBot="1" x14ac:dyDescent="0.3">
      <c r="A207" s="166" t="s">
        <v>64</v>
      </c>
      <c r="B207" s="149" t="s">
        <v>34</v>
      </c>
    </row>
    <row r="208" spans="1:2" ht="16.5" thickBot="1" x14ac:dyDescent="0.3">
      <c r="A208" s="166" t="s">
        <v>269</v>
      </c>
      <c r="B208" s="149" t="s">
        <v>46</v>
      </c>
    </row>
    <row r="209" spans="1:2" ht="16.5" thickBot="1" x14ac:dyDescent="0.3">
      <c r="A209" s="166" t="s">
        <v>137</v>
      </c>
      <c r="B209" s="149" t="s">
        <v>34</v>
      </c>
    </row>
    <row r="210" spans="1:2" ht="16.5" thickBot="1" x14ac:dyDescent="0.3">
      <c r="A210" s="166" t="s">
        <v>256</v>
      </c>
      <c r="B210" s="149" t="s">
        <v>46</v>
      </c>
    </row>
    <row r="211" spans="1:2" ht="16.5" thickBot="1" x14ac:dyDescent="0.3">
      <c r="A211" s="166" t="s">
        <v>298</v>
      </c>
      <c r="B211" s="149" t="s">
        <v>46</v>
      </c>
    </row>
    <row r="212" spans="1:2" ht="16.5" thickBot="1" x14ac:dyDescent="0.3">
      <c r="A212" s="373" t="s">
        <v>395</v>
      </c>
      <c r="B212" s="149" t="s">
        <v>46</v>
      </c>
    </row>
    <row r="213" spans="1:2" ht="16.5" thickBot="1" x14ac:dyDescent="0.3">
      <c r="A213" s="374" t="s">
        <v>380</v>
      </c>
      <c r="B213" s="149" t="s">
        <v>34</v>
      </c>
    </row>
    <row r="214" spans="1:2" ht="16.5" thickBot="1" x14ac:dyDescent="0.3">
      <c r="A214" s="166" t="s">
        <v>171</v>
      </c>
      <c r="B214" s="149" t="s">
        <v>46</v>
      </c>
    </row>
    <row r="215" spans="1:2" ht="16.5" thickBot="1" x14ac:dyDescent="0.3">
      <c r="A215" s="373" t="s">
        <v>382</v>
      </c>
      <c r="B215" s="149" t="s">
        <v>46</v>
      </c>
    </row>
    <row r="216" spans="1:2" ht="16.5" thickBot="1" x14ac:dyDescent="0.3">
      <c r="A216" s="166" t="s">
        <v>116</v>
      </c>
      <c r="B216" s="149" t="s">
        <v>34</v>
      </c>
    </row>
    <row r="217" spans="1:2" ht="16.5" thickBot="1" x14ac:dyDescent="0.3">
      <c r="A217" s="166" t="s">
        <v>174</v>
      </c>
      <c r="B217" s="149" t="s">
        <v>46</v>
      </c>
    </row>
    <row r="218" spans="1:2" x14ac:dyDescent="0.25">
      <c r="A218" s="149" t="s">
        <v>132</v>
      </c>
      <c r="B218" s="149" t="s">
        <v>35</v>
      </c>
    </row>
    <row r="219" spans="1:2" x14ac:dyDescent="0.25">
      <c r="A219" s="149" t="s">
        <v>324</v>
      </c>
      <c r="B219" s="149" t="s">
        <v>46</v>
      </c>
    </row>
    <row r="220" spans="1:2" x14ac:dyDescent="0.25">
      <c r="A220" s="149" t="s">
        <v>281</v>
      </c>
      <c r="B220" s="149" t="s">
        <v>34</v>
      </c>
    </row>
    <row r="221" spans="1:2" x14ac:dyDescent="0.25">
      <c r="A221" s="149" t="s">
        <v>316</v>
      </c>
      <c r="B221" s="149" t="s">
        <v>46</v>
      </c>
    </row>
    <row r="222" spans="1:2" x14ac:dyDescent="0.25">
      <c r="A222" s="380" t="s">
        <v>400</v>
      </c>
      <c r="B222" s="149" t="s">
        <v>46</v>
      </c>
    </row>
    <row r="223" spans="1:2" x14ac:dyDescent="0.25">
      <c r="A223" s="149" t="s">
        <v>259</v>
      </c>
      <c r="B223" s="149" t="s">
        <v>46</v>
      </c>
    </row>
    <row r="224" spans="1:2" x14ac:dyDescent="0.25">
      <c r="A224" s="381" t="s">
        <v>398</v>
      </c>
      <c r="B224" s="149" t="s">
        <v>46</v>
      </c>
    </row>
    <row r="225" spans="1:2" x14ac:dyDescent="0.25">
      <c r="A225" s="149" t="s">
        <v>208</v>
      </c>
      <c r="B225" s="149" t="s">
        <v>34</v>
      </c>
    </row>
    <row r="226" spans="1:2" x14ac:dyDescent="0.25">
      <c r="A226" s="149" t="s">
        <v>158</v>
      </c>
      <c r="B226" s="149" t="s">
        <v>46</v>
      </c>
    </row>
    <row r="227" spans="1:2" x14ac:dyDescent="0.25">
      <c r="A227" s="149" t="s">
        <v>159</v>
      </c>
      <c r="B227" s="149" t="s">
        <v>46</v>
      </c>
    </row>
    <row r="228" spans="1:2" x14ac:dyDescent="0.25">
      <c r="A228" s="382" t="s">
        <v>407</v>
      </c>
      <c r="B228" s="368" t="s">
        <v>34</v>
      </c>
    </row>
    <row r="229" spans="1:2" x14ac:dyDescent="0.25">
      <c r="A229" s="383" t="s">
        <v>351</v>
      </c>
      <c r="B229" s="149" t="s">
        <v>34</v>
      </c>
    </row>
    <row r="230" spans="1:2" x14ac:dyDescent="0.25">
      <c r="A230" s="149" t="s">
        <v>68</v>
      </c>
      <c r="B230" s="149" t="s">
        <v>34</v>
      </c>
    </row>
    <row r="231" spans="1:2" x14ac:dyDescent="0.25">
      <c r="A231" s="383" t="s">
        <v>347</v>
      </c>
      <c r="B231" s="149" t="s">
        <v>34</v>
      </c>
    </row>
    <row r="232" spans="1:2" x14ac:dyDescent="0.25">
      <c r="A232" s="383" t="s">
        <v>354</v>
      </c>
      <c r="B232" s="149" t="s">
        <v>34</v>
      </c>
    </row>
    <row r="233" spans="1:2" x14ac:dyDescent="0.25">
      <c r="A233" s="149" t="s">
        <v>239</v>
      </c>
      <c r="B233" s="149" t="s">
        <v>46</v>
      </c>
    </row>
    <row r="234" spans="1:2" x14ac:dyDescent="0.25">
      <c r="A234" s="149" t="s">
        <v>175</v>
      </c>
      <c r="B234" s="149" t="s">
        <v>46</v>
      </c>
    </row>
    <row r="235" spans="1:2" x14ac:dyDescent="0.25">
      <c r="A235" s="383" t="s">
        <v>409</v>
      </c>
      <c r="B235" s="370" t="s">
        <v>34</v>
      </c>
    </row>
    <row r="236" spans="1:2" ht="16.5" thickBot="1" x14ac:dyDescent="0.3">
      <c r="A236" s="166" t="s">
        <v>342</v>
      </c>
      <c r="B236" s="149" t="s">
        <v>34</v>
      </c>
    </row>
    <row r="237" spans="1:2" ht="16.5" thickBot="1" x14ac:dyDescent="0.3">
      <c r="A237" s="166" t="s">
        <v>140</v>
      </c>
      <c r="B237" s="149" t="s">
        <v>34</v>
      </c>
    </row>
    <row r="238" spans="1:2" ht="16.5" thickBot="1" x14ac:dyDescent="0.3">
      <c r="A238" s="166" t="s">
        <v>99</v>
      </c>
      <c r="B238" s="149" t="s">
        <v>46</v>
      </c>
    </row>
    <row r="239" spans="1:2" ht="16.5" thickBot="1" x14ac:dyDescent="0.3">
      <c r="A239" s="166" t="s">
        <v>340</v>
      </c>
      <c r="B239" s="149" t="s">
        <v>34</v>
      </c>
    </row>
    <row r="240" spans="1:2" ht="16.5" thickBot="1" x14ac:dyDescent="0.3">
      <c r="A240" s="166" t="s">
        <v>143</v>
      </c>
      <c r="B240" s="149" t="s">
        <v>34</v>
      </c>
    </row>
    <row r="241" spans="1:2" ht="16.5" thickBot="1" x14ac:dyDescent="0.3">
      <c r="A241" s="166" t="s">
        <v>318</v>
      </c>
      <c r="B241" s="149" t="s">
        <v>34</v>
      </c>
    </row>
    <row r="242" spans="1:2" x14ac:dyDescent="0.25">
      <c r="A242" s="149" t="s">
        <v>145</v>
      </c>
      <c r="B242" s="149" t="s">
        <v>34</v>
      </c>
    </row>
    <row r="243" spans="1:2" x14ac:dyDescent="0.25">
      <c r="A243" s="149" t="s">
        <v>56</v>
      </c>
      <c r="B243" s="149" t="s">
        <v>34</v>
      </c>
    </row>
    <row r="244" spans="1:2" x14ac:dyDescent="0.25">
      <c r="A244" s="149" t="s">
        <v>193</v>
      </c>
      <c r="B244" s="149" t="s">
        <v>46</v>
      </c>
    </row>
    <row r="245" spans="1:2" x14ac:dyDescent="0.25">
      <c r="A245" s="149" t="s">
        <v>124</v>
      </c>
      <c r="B245" s="149" t="s">
        <v>34</v>
      </c>
    </row>
    <row r="246" spans="1:2" x14ac:dyDescent="0.25">
      <c r="A246" s="149" t="s">
        <v>195</v>
      </c>
      <c r="B246" s="149" t="s">
        <v>46</v>
      </c>
    </row>
    <row r="247" spans="1:2" x14ac:dyDescent="0.25">
      <c r="A247" s="383" t="s">
        <v>348</v>
      </c>
      <c r="B247" s="367" t="s">
        <v>34</v>
      </c>
    </row>
    <row r="248" spans="1:2" ht="16.5" thickBot="1" x14ac:dyDescent="0.3">
      <c r="A248" s="166" t="s">
        <v>247</v>
      </c>
      <c r="B248" s="149" t="s">
        <v>46</v>
      </c>
    </row>
    <row r="249" spans="1:2" ht="16.5" thickBot="1" x14ac:dyDescent="0.3">
      <c r="A249" s="166" t="s">
        <v>314</v>
      </c>
      <c r="B249" s="149" t="s">
        <v>46</v>
      </c>
    </row>
    <row r="250" spans="1:2" ht="16.5" thickBot="1" x14ac:dyDescent="0.3">
      <c r="A250" s="166" t="s">
        <v>127</v>
      </c>
      <c r="B250" s="149" t="s">
        <v>34</v>
      </c>
    </row>
    <row r="251" spans="1:2" ht="16.5" thickBot="1" x14ac:dyDescent="0.3">
      <c r="A251" s="166" t="s">
        <v>232</v>
      </c>
      <c r="B251" s="149" t="s">
        <v>34</v>
      </c>
    </row>
    <row r="252" spans="1:2" ht="16.5" thickBot="1" x14ac:dyDescent="0.3">
      <c r="A252" s="372" t="s">
        <v>353</v>
      </c>
      <c r="B252" s="149" t="s">
        <v>34</v>
      </c>
    </row>
    <row r="253" spans="1:2" ht="16.5" thickBot="1" x14ac:dyDescent="0.3">
      <c r="A253" s="166" t="s">
        <v>203</v>
      </c>
      <c r="B253" s="149" t="s">
        <v>34</v>
      </c>
    </row>
    <row r="254" spans="1:2" ht="16.5" thickBot="1" x14ac:dyDescent="0.3">
      <c r="A254" s="166" t="s">
        <v>155</v>
      </c>
      <c r="B254" s="149" t="s">
        <v>46</v>
      </c>
    </row>
    <row r="255" spans="1:2" ht="16.5" thickBot="1" x14ac:dyDescent="0.3">
      <c r="A255" s="376" t="s">
        <v>369</v>
      </c>
      <c r="B255" s="149" t="s">
        <v>34</v>
      </c>
    </row>
    <row r="256" spans="1:2" x14ac:dyDescent="0.25">
      <c r="A256" s="366" t="s">
        <v>391</v>
      </c>
      <c r="B256" s="368" t="s">
        <v>34</v>
      </c>
    </row>
    <row r="257" spans="1:2" ht="16.5" thickBot="1" x14ac:dyDescent="0.3">
      <c r="A257" s="166" t="s">
        <v>165</v>
      </c>
      <c r="B257" s="149" t="s">
        <v>46</v>
      </c>
    </row>
    <row r="258" spans="1:2" ht="16.5" thickBot="1" x14ac:dyDescent="0.3">
      <c r="A258" s="166" t="s">
        <v>135</v>
      </c>
      <c r="B258" s="149" t="s">
        <v>34</v>
      </c>
    </row>
    <row r="259" spans="1:2" ht="16.5" thickBot="1" x14ac:dyDescent="0.3">
      <c r="A259" s="166" t="s">
        <v>129</v>
      </c>
      <c r="B259" s="149" t="s">
        <v>35</v>
      </c>
    </row>
    <row r="260" spans="1:2" ht="16.5" thickBot="1" x14ac:dyDescent="0.3">
      <c r="A260" s="166" t="s">
        <v>168</v>
      </c>
      <c r="B260" s="149" t="s">
        <v>46</v>
      </c>
    </row>
    <row r="261" spans="1:2" ht="16.5" thickBot="1" x14ac:dyDescent="0.3">
      <c r="A261" s="373" t="s">
        <v>385</v>
      </c>
      <c r="B261" s="149" t="s">
        <v>46</v>
      </c>
    </row>
    <row r="262" spans="1:2" ht="16.5" thickBot="1" x14ac:dyDescent="0.3">
      <c r="A262" s="374" t="s">
        <v>366</v>
      </c>
      <c r="B262" s="149" t="s">
        <v>34</v>
      </c>
    </row>
    <row r="263" spans="1:2" ht="16.5" thickBot="1" x14ac:dyDescent="0.3">
      <c r="A263" s="166" t="s">
        <v>75</v>
      </c>
      <c r="B263" s="149" t="s">
        <v>34</v>
      </c>
    </row>
    <row r="264" spans="1:2" ht="16.5" thickBot="1" x14ac:dyDescent="0.3">
      <c r="A264" s="166" t="s">
        <v>320</v>
      </c>
      <c r="B264" s="149" t="s">
        <v>34</v>
      </c>
    </row>
    <row r="265" spans="1:2" ht="16.5" thickBot="1" x14ac:dyDescent="0.3">
      <c r="A265" s="166" t="s">
        <v>152</v>
      </c>
      <c r="B265" s="149" t="s">
        <v>46</v>
      </c>
    </row>
    <row r="266" spans="1:2" x14ac:dyDescent="0.25">
      <c r="A266" s="149" t="s">
        <v>103</v>
      </c>
      <c r="B266" s="367" t="s">
        <v>46</v>
      </c>
    </row>
    <row r="267" spans="1:2" ht="16.5" thickBot="1" x14ac:dyDescent="0.3">
      <c r="A267" s="166" t="s">
        <v>84</v>
      </c>
      <c r="B267" s="149" t="s">
        <v>34</v>
      </c>
    </row>
    <row r="268" spans="1:2" ht="16.5" thickBot="1" x14ac:dyDescent="0.3">
      <c r="A268" s="259" t="s">
        <v>207</v>
      </c>
      <c r="B268" s="149" t="s">
        <v>34</v>
      </c>
    </row>
    <row r="269" spans="1:2" ht="16.5" thickBot="1" x14ac:dyDescent="0.3">
      <c r="A269" s="166" t="s">
        <v>251</v>
      </c>
      <c r="B269" s="367" t="s">
        <v>46</v>
      </c>
    </row>
    <row r="270" spans="1:2" ht="16.5" thickBot="1" x14ac:dyDescent="0.3">
      <c r="A270" s="166" t="s">
        <v>138</v>
      </c>
      <c r="B270" s="149" t="s">
        <v>34</v>
      </c>
    </row>
    <row r="271" spans="1:2" ht="16.5" thickBot="1" x14ac:dyDescent="0.3">
      <c r="A271" s="166" t="s">
        <v>76</v>
      </c>
      <c r="B271" s="367" t="s">
        <v>34</v>
      </c>
    </row>
    <row r="272" spans="1:2" x14ac:dyDescent="0.25">
      <c r="A272" s="149" t="s">
        <v>161</v>
      </c>
      <c r="B272" s="149" t="s">
        <v>46</v>
      </c>
    </row>
    <row r="273" spans="1:2" x14ac:dyDescent="0.25">
      <c r="A273" s="149" t="s">
        <v>333</v>
      </c>
      <c r="B273" s="149" t="s">
        <v>34</v>
      </c>
    </row>
    <row r="274" spans="1:2" x14ac:dyDescent="0.25">
      <c r="A274" s="149" t="s">
        <v>94</v>
      </c>
      <c r="B274" s="149" t="s">
        <v>46</v>
      </c>
    </row>
    <row r="275" spans="1:2" ht="16.5" thickBot="1" x14ac:dyDescent="0.3">
      <c r="A275" s="166" t="s">
        <v>322</v>
      </c>
      <c r="B275" s="149" t="s">
        <v>34</v>
      </c>
    </row>
    <row r="276" spans="1:2" x14ac:dyDescent="0.25">
      <c r="A276" s="149" t="s">
        <v>301</v>
      </c>
      <c r="B276" s="367" t="s">
        <v>46</v>
      </c>
    </row>
    <row r="277" spans="1:2" ht="16.5" thickBot="1" x14ac:dyDescent="0.3">
      <c r="A277" s="259" t="s">
        <v>277</v>
      </c>
      <c r="B277" s="149" t="s">
        <v>46</v>
      </c>
    </row>
    <row r="278" spans="1:2" ht="16.5" thickBot="1" x14ac:dyDescent="0.3">
      <c r="A278" s="372" t="s">
        <v>358</v>
      </c>
      <c r="B278" s="367" t="s">
        <v>34</v>
      </c>
    </row>
    <row r="279" spans="1:2" ht="16.5" thickBot="1" x14ac:dyDescent="0.3">
      <c r="A279" s="373" t="s">
        <v>394</v>
      </c>
      <c r="B279" s="371" t="s">
        <v>35</v>
      </c>
    </row>
    <row r="280" spans="1:2" ht="16.5" thickBot="1" x14ac:dyDescent="0.3">
      <c r="A280" s="166"/>
      <c r="B280" s="367"/>
    </row>
    <row r="281" spans="1:2" x14ac:dyDescent="0.25">
      <c r="A281" s="384"/>
      <c r="B281" s="367"/>
    </row>
    <row r="282" spans="1:2" x14ac:dyDescent="0.25">
      <c r="A282" s="380"/>
      <c r="B282" s="367"/>
    </row>
    <row r="283" spans="1:2" x14ac:dyDescent="0.25">
      <c r="A283" s="150"/>
      <c r="B283" s="150"/>
    </row>
    <row r="284" spans="1:2" x14ac:dyDescent="0.25">
      <c r="A284" s="151"/>
      <c r="B284" s="151"/>
    </row>
    <row r="285" spans="1:2" x14ac:dyDescent="0.25">
      <c r="A285" s="150"/>
      <c r="B285" s="150"/>
    </row>
    <row r="286" spans="1:2" x14ac:dyDescent="0.25">
      <c r="A286" s="150"/>
      <c r="B286" s="150"/>
    </row>
    <row r="287" spans="1:2" x14ac:dyDescent="0.25">
      <c r="A287" s="226"/>
      <c r="B287" s="150"/>
    </row>
    <row r="288" spans="1:2" x14ac:dyDescent="0.25">
      <c r="A288" s="150"/>
      <c r="B288" s="150"/>
    </row>
    <row r="289" spans="1:2" x14ac:dyDescent="0.25">
      <c r="A289" s="226"/>
      <c r="B289" s="151"/>
    </row>
    <row r="290" spans="1:2" x14ac:dyDescent="0.25">
      <c r="A290" s="150"/>
      <c r="B290" s="150"/>
    </row>
    <row r="291" spans="1:2" x14ac:dyDescent="0.25">
      <c r="A291" s="150"/>
      <c r="B291" s="150"/>
    </row>
    <row r="292" spans="1:2" x14ac:dyDescent="0.25">
      <c r="A292" s="150"/>
      <c r="B292" s="150"/>
    </row>
    <row r="293" spans="1:2" x14ac:dyDescent="0.25">
      <c r="A293" s="150"/>
      <c r="B293" s="150"/>
    </row>
    <row r="294" spans="1:2" x14ac:dyDescent="0.25">
      <c r="A294" s="150"/>
      <c r="B294" s="150"/>
    </row>
    <row r="295" spans="1:2" x14ac:dyDescent="0.25">
      <c r="A295" s="150"/>
      <c r="B295" s="150"/>
    </row>
    <row r="296" spans="1:2" x14ac:dyDescent="0.25">
      <c r="A296" s="150"/>
      <c r="B296" s="150"/>
    </row>
    <row r="297" spans="1:2" x14ac:dyDescent="0.25">
      <c r="A297" s="150"/>
      <c r="B297" s="150"/>
    </row>
    <row r="298" spans="1:2" x14ac:dyDescent="0.25">
      <c r="A298" s="150"/>
      <c r="B298" s="150"/>
    </row>
    <row r="299" spans="1:2" x14ac:dyDescent="0.25">
      <c r="A299" s="150"/>
      <c r="B299" s="150"/>
    </row>
    <row r="300" spans="1:2" x14ac:dyDescent="0.25">
      <c r="A300" s="150"/>
      <c r="B300" s="150"/>
    </row>
    <row r="301" spans="1:2" x14ac:dyDescent="0.25">
      <c r="A301" s="150"/>
      <c r="B301" s="150"/>
    </row>
    <row r="302" spans="1:2" x14ac:dyDescent="0.25">
      <c r="A302" s="150"/>
      <c r="B302" s="150"/>
    </row>
    <row r="303" spans="1:2" x14ac:dyDescent="0.25">
      <c r="A303" s="150"/>
      <c r="B303" s="150"/>
    </row>
    <row r="304" spans="1:2" x14ac:dyDescent="0.25">
      <c r="A304" s="150"/>
      <c r="B304" s="150"/>
    </row>
    <row r="305" spans="1:2" x14ac:dyDescent="0.25">
      <c r="A305" s="226"/>
      <c r="B305" s="151"/>
    </row>
    <row r="306" spans="1:2" x14ac:dyDescent="0.25">
      <c r="A306" s="150"/>
      <c r="B306" s="150"/>
    </row>
    <row r="307" spans="1:2" x14ac:dyDescent="0.25">
      <c r="A307" s="150"/>
      <c r="B307" s="150"/>
    </row>
    <row r="308" spans="1:2" x14ac:dyDescent="0.25">
      <c r="A308" s="150"/>
      <c r="B308" s="150"/>
    </row>
    <row r="309" spans="1:2" x14ac:dyDescent="0.25">
      <c r="A309" s="150"/>
      <c r="B309" s="150"/>
    </row>
    <row r="310" spans="1:2" x14ac:dyDescent="0.25">
      <c r="A310" s="150"/>
      <c r="B310" s="150"/>
    </row>
    <row r="311" spans="1:2" x14ac:dyDescent="0.25">
      <c r="A311" s="226"/>
      <c r="B311" s="151"/>
    </row>
    <row r="312" spans="1:2" x14ac:dyDescent="0.25">
      <c r="A312" s="150"/>
      <c r="B312" s="150"/>
    </row>
    <row r="313" spans="1:2" x14ac:dyDescent="0.25">
      <c r="A313" s="226"/>
      <c r="B313" s="151"/>
    </row>
    <row r="314" spans="1:2" x14ac:dyDescent="0.25">
      <c r="A314" s="150"/>
      <c r="B314" s="150"/>
    </row>
    <row r="315" spans="1:2" x14ac:dyDescent="0.25">
      <c r="A315" s="226"/>
      <c r="B315" s="150"/>
    </row>
    <row r="316" spans="1:2" x14ac:dyDescent="0.25">
      <c r="A316" s="150"/>
      <c r="B316" s="150"/>
    </row>
    <row r="317" spans="1:2" x14ac:dyDescent="0.25">
      <c r="A317" s="150"/>
      <c r="B317" s="150"/>
    </row>
    <row r="318" spans="1:2" x14ac:dyDescent="0.25">
      <c r="A318" s="150"/>
      <c r="B318" s="150"/>
    </row>
    <row r="319" spans="1:2" x14ac:dyDescent="0.25">
      <c r="A319" s="150"/>
      <c r="B319" s="150"/>
    </row>
    <row r="320" spans="1:2" x14ac:dyDescent="0.25">
      <c r="A320" s="150"/>
      <c r="B320" s="150"/>
    </row>
    <row r="321" spans="1:2" x14ac:dyDescent="0.25">
      <c r="A321" s="150"/>
      <c r="B321" s="150"/>
    </row>
    <row r="322" spans="1:2" x14ac:dyDescent="0.25">
      <c r="A322" s="227"/>
      <c r="B322" s="227"/>
    </row>
    <row r="323" spans="1:2" x14ac:dyDescent="0.25">
      <c r="A323" s="150"/>
      <c r="B323" s="150"/>
    </row>
    <row r="324" spans="1:2" x14ac:dyDescent="0.25">
      <c r="A324" s="150"/>
      <c r="B324" s="150"/>
    </row>
    <row r="325" spans="1:2" x14ac:dyDescent="0.25">
      <c r="A325" s="150"/>
      <c r="B325" s="150"/>
    </row>
    <row r="326" spans="1:2" x14ac:dyDescent="0.25">
      <c r="A326" s="150"/>
      <c r="B326" s="150"/>
    </row>
    <row r="327" spans="1:2" x14ac:dyDescent="0.25">
      <c r="A327" s="150"/>
      <c r="B327" s="150"/>
    </row>
    <row r="328" spans="1:2" x14ac:dyDescent="0.25">
      <c r="A328" s="150"/>
      <c r="B328" s="150"/>
    </row>
    <row r="329" spans="1:2" x14ac:dyDescent="0.25">
      <c r="A329" s="150"/>
      <c r="B329" s="150"/>
    </row>
    <row r="330" spans="1:2" x14ac:dyDescent="0.25">
      <c r="A330" s="150"/>
      <c r="B330" s="150"/>
    </row>
    <row r="331" spans="1:2" x14ac:dyDescent="0.25">
      <c r="A331" s="150"/>
      <c r="B331" s="150"/>
    </row>
    <row r="332" spans="1:2" x14ac:dyDescent="0.25">
      <c r="A332" s="152"/>
      <c r="B332" s="152"/>
    </row>
    <row r="333" spans="1:2" x14ac:dyDescent="0.25">
      <c r="A333" s="152"/>
      <c r="B333" s="152"/>
    </row>
    <row r="334" spans="1:2" x14ac:dyDescent="0.25">
      <c r="A334" s="152"/>
      <c r="B334" s="152"/>
    </row>
  </sheetData>
  <autoFilter ref="A1:D334" xr:uid="{00000000-0009-0000-0000-000005000000}">
    <sortState xmlns:xlrd2="http://schemas.microsoft.com/office/spreadsheetml/2017/richdata2" ref="A2:D334">
      <sortCondition ref="A1:A334"/>
    </sortState>
  </autoFilter>
  <sortState xmlns:xlrd2="http://schemas.microsoft.com/office/spreadsheetml/2017/richdata2" ref="A2:B282">
    <sortCondition ref="A2:A282"/>
  </sortState>
  <conditionalFormatting sqref="A51:A52">
    <cfRule type="expression" dxfId="1069" priority="1329" stopIfTrue="1">
      <formula>ISERROR($K51)=TRUE</formula>
    </cfRule>
  </conditionalFormatting>
  <conditionalFormatting sqref="A52:A53">
    <cfRule type="expression" dxfId="1068" priority="1328" stopIfTrue="1">
      <formula>ISERROR($K52)=TRUE</formula>
    </cfRule>
  </conditionalFormatting>
  <conditionalFormatting sqref="A52:A53">
    <cfRule type="expression" dxfId="1067" priority="1327" stopIfTrue="1">
      <formula>ISERROR($K52)=TRUE</formula>
    </cfRule>
  </conditionalFormatting>
  <conditionalFormatting sqref="A52:A54">
    <cfRule type="expression" dxfId="1066" priority="1326" stopIfTrue="1">
      <formula>ISERROR($K52)=TRUE</formula>
    </cfRule>
  </conditionalFormatting>
  <conditionalFormatting sqref="A105:A129">
    <cfRule type="expression" dxfId="1065" priority="1325" stopIfTrue="1">
      <formula>ISERROR($K105)=TRUE</formula>
    </cfRule>
  </conditionalFormatting>
  <conditionalFormatting sqref="A304:A305 A308:A324">
    <cfRule type="expression" dxfId="1064" priority="1195" stopIfTrue="1">
      <formula>ISERROR($K304)=TRUE</formula>
    </cfRule>
  </conditionalFormatting>
  <conditionalFormatting sqref="A289:A305 A308:A315">
    <cfRule type="expression" dxfId="1062" priority="1190" stopIfTrue="1">
      <formula>ISERROR($K289)=TRUE</formula>
    </cfRule>
  </conditionalFormatting>
  <conditionalFormatting sqref="A285:A300">
    <cfRule type="expression" dxfId="1061" priority="1191" stopIfTrue="1">
      <formula>ISERROR($K285)=TRUE</formula>
    </cfRule>
  </conditionalFormatting>
  <conditionalFormatting sqref="A301:A305 A308:A320">
    <cfRule type="expression" dxfId="1060" priority="1189" stopIfTrue="1">
      <formula>ISERROR($K301)=TRUE</formula>
    </cfRule>
  </conditionalFormatting>
  <conditionalFormatting sqref="A279">
    <cfRule type="expression" dxfId="681" priority="746" stopIfTrue="1">
      <formula>ISERROR($K279)=TRUE</formula>
    </cfRule>
  </conditionalFormatting>
  <conditionalFormatting sqref="A279">
    <cfRule type="expression" dxfId="489" priority="522" stopIfTrue="1">
      <formula>ISERROR($K279)=TRUE</formula>
    </cfRule>
  </conditionalFormatting>
  <conditionalFormatting sqref="A279">
    <cfRule type="expression" dxfId="393" priority="410" stopIfTrue="1">
      <formula>ISERROR($K279)=TRUE</formula>
    </cfRule>
  </conditionalFormatting>
  <conditionalFormatting sqref="A279">
    <cfRule type="expression" dxfId="345" priority="354" stopIfTrue="1">
      <formula>ISERROR($K279)=TRUE</formula>
    </cfRule>
  </conditionalFormatting>
  <conditionalFormatting sqref="A279">
    <cfRule type="expression" dxfId="321" priority="326" stopIfTrue="1">
      <formula>ISERROR($K279)=TRUE</formula>
    </cfRule>
  </conditionalFormatting>
  <conditionalFormatting sqref="A279">
    <cfRule type="expression" dxfId="309" priority="310" stopIfTrue="1">
      <formula>ISERROR($K279)=TRUE</formula>
    </cfRule>
  </conditionalFormatting>
  <conditionalFormatting sqref="A279">
    <cfRule type="expression" dxfId="303" priority="304" stopIfTrue="1">
      <formula>ISERROR($K279)=TRUE</formula>
    </cfRule>
  </conditionalFormatting>
  <conditionalFormatting sqref="A279">
    <cfRule type="expression" dxfId="299" priority="300" stopIfTrue="1">
      <formula>ISERROR($K279)=TRUE</formula>
    </cfRule>
  </conditionalFormatting>
  <conditionalFormatting sqref="A279">
    <cfRule type="expression" dxfId="295" priority="296" stopIfTrue="1">
      <formula>ISERROR($K279)=TRUE</formula>
    </cfRule>
  </conditionalFormatting>
  <conditionalFormatting sqref="A316">
    <cfRule type="expression" dxfId="294" priority="295" stopIfTrue="1">
      <formula>ISERROR($K316)=TRUE</formula>
    </cfRule>
  </conditionalFormatting>
  <conditionalFormatting sqref="A38:A39">
    <cfRule type="expression" dxfId="293" priority="293" stopIfTrue="1">
      <formula>ISERROR($T38)=TRUE</formula>
    </cfRule>
  </conditionalFormatting>
  <conditionalFormatting sqref="A40:A41">
    <cfRule type="expression" dxfId="292" priority="292" stopIfTrue="1">
      <formula>ISERROR($T40)=TRUE</formula>
    </cfRule>
  </conditionalFormatting>
  <conditionalFormatting sqref="A42:A43">
    <cfRule type="expression" dxfId="291" priority="291" stopIfTrue="1">
      <formula>ISERROR($T42)=TRUE</formula>
    </cfRule>
  </conditionalFormatting>
  <conditionalFormatting sqref="A43:A45">
    <cfRule type="expression" dxfId="290" priority="290" stopIfTrue="1">
      <formula>ISERROR($T43)=TRUE</formula>
    </cfRule>
  </conditionalFormatting>
  <conditionalFormatting sqref="A83:A111">
    <cfRule type="expression" dxfId="289" priority="288" stopIfTrue="1">
      <formula>ISERROR($T83)=TRUE</formula>
    </cfRule>
  </conditionalFormatting>
  <conditionalFormatting sqref="A83:A111">
    <cfRule type="expression" dxfId="288" priority="287" stopIfTrue="1">
      <formula>ISERROR($T83)=TRUE</formula>
    </cfRule>
  </conditionalFormatting>
  <conditionalFormatting sqref="A91:A97">
    <cfRule type="expression" dxfId="287" priority="286" stopIfTrue="1">
      <formula>ISERROR($T91)=TRUE</formula>
    </cfRule>
  </conditionalFormatting>
  <conditionalFormatting sqref="A93:A99">
    <cfRule type="expression" dxfId="286" priority="285" stopIfTrue="1">
      <formula>ISERROR($T93)=TRUE</formula>
    </cfRule>
  </conditionalFormatting>
  <conditionalFormatting sqref="A95:A103">
    <cfRule type="expression" dxfId="285" priority="284" stopIfTrue="1">
      <formula>ISERROR($T95)=TRUE</formula>
    </cfRule>
  </conditionalFormatting>
  <conditionalFormatting sqref="A99:A106">
    <cfRule type="expression" dxfId="284" priority="283" stopIfTrue="1">
      <formula>ISERROR($T99)=TRUE</formula>
    </cfRule>
  </conditionalFormatting>
  <conditionalFormatting sqref="A103:A104 A106:A114">
    <cfRule type="expression" dxfId="283" priority="282" stopIfTrue="1">
      <formula>ISERROR($T103)=TRUE</formula>
    </cfRule>
  </conditionalFormatting>
  <conditionalFormatting sqref="A108:A109">
    <cfRule type="expression" dxfId="282" priority="281" stopIfTrue="1">
      <formula>ISERROR($K108)=TRUE</formula>
    </cfRule>
  </conditionalFormatting>
  <conditionalFormatting sqref="A109:A110">
    <cfRule type="expression" dxfId="281" priority="280" stopIfTrue="1">
      <formula>ISERROR($K109)=TRUE</formula>
    </cfRule>
  </conditionalFormatting>
  <conditionalFormatting sqref="A109:A116">
    <cfRule type="expression" dxfId="280" priority="279" stopIfTrue="1">
      <formula>ISERROR($T109)=TRUE</formula>
    </cfRule>
  </conditionalFormatting>
  <conditionalFormatting sqref="A113:A119">
    <cfRule type="expression" dxfId="279" priority="278" stopIfTrue="1">
      <formula>ISERROR($T113)=TRUE</formula>
    </cfRule>
  </conditionalFormatting>
  <conditionalFormatting sqref="A116:A121">
    <cfRule type="expression" dxfId="278" priority="277" stopIfTrue="1">
      <formula>ISERROR($T116)=TRUE</formula>
    </cfRule>
  </conditionalFormatting>
  <conditionalFormatting sqref="A105:A129">
    <cfRule type="expression" dxfId="277" priority="276" stopIfTrue="1">
      <formula>ISERROR($T105)=TRUE</formula>
    </cfRule>
  </conditionalFormatting>
  <conditionalFormatting sqref="A123:A124">
    <cfRule type="expression" dxfId="276" priority="275" stopIfTrue="1">
      <formula>ISERROR($T123)=TRUE</formula>
    </cfRule>
  </conditionalFormatting>
  <conditionalFormatting sqref="A126:A127">
    <cfRule type="expression" dxfId="275" priority="274" stopIfTrue="1">
      <formula>ISERROR($T126)=TRUE</formula>
    </cfRule>
  </conditionalFormatting>
  <conditionalFormatting sqref="A127:A128">
    <cfRule type="expression" dxfId="274" priority="273" stopIfTrue="1">
      <formula>ISERROR($T127)=TRUE</formula>
    </cfRule>
  </conditionalFormatting>
  <conditionalFormatting sqref="A125:A130">
    <cfRule type="expression" dxfId="273" priority="272" stopIfTrue="1">
      <formula>ISERROR($T125)=TRUE</formula>
    </cfRule>
  </conditionalFormatting>
  <conditionalFormatting sqref="A2:B217">
    <cfRule type="expression" dxfId="272" priority="271" stopIfTrue="1">
      <formula>ISERROR($T2)=TRUE</formula>
    </cfRule>
  </conditionalFormatting>
  <conditionalFormatting sqref="A133:A134">
    <cfRule type="expression" dxfId="271" priority="270" stopIfTrue="1">
      <formula>ISERROR($T133)=TRUE</formula>
    </cfRule>
  </conditionalFormatting>
  <conditionalFormatting sqref="B130:B136">
    <cfRule type="expression" dxfId="270" priority="269" stopIfTrue="1">
      <formula>ISERROR($T130)=TRUE</formula>
    </cfRule>
  </conditionalFormatting>
  <conditionalFormatting sqref="A131:A136">
    <cfRule type="expression" dxfId="269" priority="268" stopIfTrue="1">
      <formula>ISERROR($U131)=TRUE</formula>
    </cfRule>
  </conditionalFormatting>
  <conditionalFormatting sqref="A133:A138">
    <cfRule type="expression" dxfId="268" priority="267" stopIfTrue="1">
      <formula>ISERROR($U133)=TRUE</formula>
    </cfRule>
  </conditionalFormatting>
  <conditionalFormatting sqref="B133:B138">
    <cfRule type="expression" dxfId="267" priority="266" stopIfTrue="1">
      <formula>ISERROR($T133)=TRUE</formula>
    </cfRule>
  </conditionalFormatting>
  <conditionalFormatting sqref="A138:A139">
    <cfRule type="expression" dxfId="266" priority="265" stopIfTrue="1">
      <formula>ISERROR($U138)=TRUE</formula>
    </cfRule>
  </conditionalFormatting>
  <conditionalFormatting sqref="B138:B139">
    <cfRule type="expression" dxfId="265" priority="264" stopIfTrue="1">
      <formula>ISERROR($T138)=TRUE</formula>
    </cfRule>
  </conditionalFormatting>
  <conditionalFormatting sqref="A139:A140">
    <cfRule type="expression" dxfId="264" priority="263" stopIfTrue="1">
      <formula>ISERROR($U139)=TRUE</formula>
    </cfRule>
  </conditionalFormatting>
  <conditionalFormatting sqref="B136:B153">
    <cfRule type="expression" dxfId="263" priority="262" stopIfTrue="1">
      <formula>ISERROR($T136)=TRUE</formula>
    </cfRule>
  </conditionalFormatting>
  <conditionalFormatting sqref="A140:A141">
    <cfRule type="expression" dxfId="262" priority="261" stopIfTrue="1">
      <formula>ISERROR($U140)=TRUE</formula>
    </cfRule>
  </conditionalFormatting>
  <conditionalFormatting sqref="A138:A145">
    <cfRule type="expression" dxfId="261" priority="260" stopIfTrue="1">
      <formula>ISERROR($U138)=TRUE</formula>
    </cfRule>
  </conditionalFormatting>
  <conditionalFormatting sqref="A105:A106">
    <cfRule type="expression" dxfId="260" priority="258" stopIfTrue="1">
      <formula>ISERROR($K105)=TRUE</formula>
    </cfRule>
  </conditionalFormatting>
  <conditionalFormatting sqref="A106:A107">
    <cfRule type="expression" dxfId="259" priority="257" stopIfTrue="1">
      <formula>ISERROR($K106)=TRUE</formula>
    </cfRule>
  </conditionalFormatting>
  <conditionalFormatting sqref="A120:A121">
    <cfRule type="expression" dxfId="258" priority="256" stopIfTrue="1">
      <formula>ISERROR($T120)=TRUE</formula>
    </cfRule>
  </conditionalFormatting>
  <conditionalFormatting sqref="A123:A124">
    <cfRule type="expression" dxfId="257" priority="255" stopIfTrue="1">
      <formula>ISERROR($T123)=TRUE</formula>
    </cfRule>
  </conditionalFormatting>
  <conditionalFormatting sqref="A124:A125">
    <cfRule type="expression" dxfId="256" priority="254" stopIfTrue="1">
      <formula>ISERROR($T124)=TRUE</formula>
    </cfRule>
  </conditionalFormatting>
  <conditionalFormatting sqref="A130:A131">
    <cfRule type="expression" dxfId="255" priority="253" stopIfTrue="1">
      <formula>ISERROR($T130)=TRUE</formula>
    </cfRule>
  </conditionalFormatting>
  <conditionalFormatting sqref="A135:A136">
    <cfRule type="expression" dxfId="254" priority="252" stopIfTrue="1">
      <formula>ISERROR($U135)=TRUE</formula>
    </cfRule>
  </conditionalFormatting>
  <conditionalFormatting sqref="B135:B136">
    <cfRule type="expression" dxfId="253" priority="251" stopIfTrue="1">
      <formula>ISERROR($T135)=TRUE</formula>
    </cfRule>
  </conditionalFormatting>
  <conditionalFormatting sqref="A136:A137">
    <cfRule type="expression" dxfId="252" priority="250" stopIfTrue="1">
      <formula>ISERROR($U136)=TRUE</formula>
    </cfRule>
  </conditionalFormatting>
  <conditionalFormatting sqref="A137:A138">
    <cfRule type="expression" dxfId="251" priority="249" stopIfTrue="1">
      <formula>ISERROR($U137)=TRUE</formula>
    </cfRule>
  </conditionalFormatting>
  <conditionalFormatting sqref="A144:A145">
    <cfRule type="expression" dxfId="250" priority="248" stopIfTrue="1">
      <formula>ISERROR($U144)=TRUE</formula>
    </cfRule>
  </conditionalFormatting>
  <conditionalFormatting sqref="A146:A147">
    <cfRule type="expression" dxfId="249" priority="247" stopIfTrue="1">
      <formula>ISERROR($U146)=TRUE</formula>
    </cfRule>
  </conditionalFormatting>
  <conditionalFormatting sqref="A148">
    <cfRule type="expression" dxfId="248" priority="246" stopIfTrue="1">
      <formula>ISERROR($U148)=TRUE</formula>
    </cfRule>
  </conditionalFormatting>
  <conditionalFormatting sqref="A149">
    <cfRule type="expression" dxfId="247" priority="245" stopIfTrue="1">
      <formula>ISERROR($U149)=TRUE</formula>
    </cfRule>
  </conditionalFormatting>
  <conditionalFormatting sqref="A150:A151">
    <cfRule type="expression" dxfId="246" priority="244" stopIfTrue="1">
      <formula>ISERROR($U150)=TRUE</formula>
    </cfRule>
  </conditionalFormatting>
  <conditionalFormatting sqref="A1:A217">
    <cfRule type="expression" dxfId="245" priority="243" stopIfTrue="1">
      <formula>ISERROR($U1)=TRUE</formula>
    </cfRule>
  </conditionalFormatting>
  <conditionalFormatting sqref="B1:B234">
    <cfRule type="expression" dxfId="244" priority="242" stopIfTrue="1">
      <formula>ISERROR($T1)=TRUE</formula>
    </cfRule>
  </conditionalFormatting>
  <conditionalFormatting sqref="A158:A160">
    <cfRule type="expression" dxfId="243" priority="241" stopIfTrue="1">
      <formula>ISERROR($U158)=TRUE</formula>
    </cfRule>
  </conditionalFormatting>
  <conditionalFormatting sqref="A161:A171">
    <cfRule type="expression" dxfId="242" priority="240" stopIfTrue="1">
      <formula>ISERROR($U161)=TRUE</formula>
    </cfRule>
  </conditionalFormatting>
  <conditionalFormatting sqref="B169:B170">
    <cfRule type="expression" dxfId="241" priority="239" stopIfTrue="1">
      <formula>ISERROR($T169)=TRUE</formula>
    </cfRule>
  </conditionalFormatting>
  <conditionalFormatting sqref="A172:A173">
    <cfRule type="expression" dxfId="240" priority="238" stopIfTrue="1">
      <formula>ISERROR($U172)=TRUE</formula>
    </cfRule>
  </conditionalFormatting>
  <conditionalFormatting sqref="B172:B197">
    <cfRule type="expression" dxfId="239" priority="237" stopIfTrue="1">
      <formula>ISERROR($T172)=TRUE</formula>
    </cfRule>
  </conditionalFormatting>
  <conditionalFormatting sqref="A174:A181">
    <cfRule type="expression" dxfId="238" priority="236" stopIfTrue="1">
      <formula>ISERROR($U174)=TRUE</formula>
    </cfRule>
  </conditionalFormatting>
  <conditionalFormatting sqref="A182:A188">
    <cfRule type="expression" dxfId="237" priority="234" stopIfTrue="1">
      <formula>ISERROR($U182)=TRUE</formula>
    </cfRule>
  </conditionalFormatting>
  <conditionalFormatting sqref="A182:A188">
    <cfRule type="expression" dxfId="236" priority="235" stopIfTrue="1">
      <formula>ISERROR($U182)=TRUE</formula>
    </cfRule>
  </conditionalFormatting>
  <conditionalFormatting sqref="A189:A190">
    <cfRule type="expression" dxfId="235" priority="232" stopIfTrue="1">
      <formula>ISERROR($U189)=TRUE</formula>
    </cfRule>
  </conditionalFormatting>
  <conditionalFormatting sqref="A189:A190">
    <cfRule type="expression" dxfId="234" priority="233" stopIfTrue="1">
      <formula>ISERROR($U189)=TRUE</formula>
    </cfRule>
  </conditionalFormatting>
  <conditionalFormatting sqref="A191:A192">
    <cfRule type="expression" dxfId="233" priority="231" stopIfTrue="1">
      <formula>ISERROR($U191)=TRUE</formula>
    </cfRule>
  </conditionalFormatting>
  <conditionalFormatting sqref="A193:A195">
    <cfRule type="expression" dxfId="232" priority="230" stopIfTrue="1">
      <formula>ISERROR($U193)=TRUE</formula>
    </cfRule>
  </conditionalFormatting>
  <conditionalFormatting sqref="A196:A198">
    <cfRule type="expression" dxfId="231" priority="229" stopIfTrue="1">
      <formula>ISERROR($U196)=TRUE</formula>
    </cfRule>
  </conditionalFormatting>
  <conditionalFormatting sqref="B198">
    <cfRule type="expression" dxfId="230" priority="228" stopIfTrue="1">
      <formula>ISERROR($T198)=TRUE</formula>
    </cfRule>
  </conditionalFormatting>
  <conditionalFormatting sqref="B198">
    <cfRule type="expression" dxfId="229" priority="227" stopIfTrue="1">
      <formula>ISERROR($T198)=TRUE</formula>
    </cfRule>
  </conditionalFormatting>
  <conditionalFormatting sqref="A199">
    <cfRule type="expression" dxfId="228" priority="226" stopIfTrue="1">
      <formula>ISERROR($U199)=TRUE</formula>
    </cfRule>
  </conditionalFormatting>
  <conditionalFormatting sqref="B199">
    <cfRule type="expression" dxfId="227" priority="225" stopIfTrue="1">
      <formula>ISERROR($T199)=TRUE</formula>
    </cfRule>
  </conditionalFormatting>
  <conditionalFormatting sqref="B199">
    <cfRule type="expression" dxfId="226" priority="224" stopIfTrue="1">
      <formula>ISERROR($T199)=TRUE</formula>
    </cfRule>
  </conditionalFormatting>
  <conditionalFormatting sqref="A200:A202">
    <cfRule type="expression" dxfId="225" priority="223" stopIfTrue="1">
      <formula>ISERROR($U200)=TRUE</formula>
    </cfRule>
  </conditionalFormatting>
  <conditionalFormatting sqref="B200:B202">
    <cfRule type="expression" dxfId="224" priority="222" stopIfTrue="1">
      <formula>ISERROR($T200)=TRUE</formula>
    </cfRule>
  </conditionalFormatting>
  <conditionalFormatting sqref="B200:B202">
    <cfRule type="expression" dxfId="223" priority="221" stopIfTrue="1">
      <formula>ISERROR($T200)=TRUE</formula>
    </cfRule>
  </conditionalFormatting>
  <conditionalFormatting sqref="A203">
    <cfRule type="expression" dxfId="222" priority="219" stopIfTrue="1">
      <formula>ISERROR($U203)=TRUE</formula>
    </cfRule>
  </conditionalFormatting>
  <conditionalFormatting sqref="B203:B205">
    <cfRule type="expression" dxfId="221" priority="218" stopIfTrue="1">
      <formula>ISERROR($T203)=TRUE</formula>
    </cfRule>
  </conditionalFormatting>
  <conditionalFormatting sqref="B203:B205">
    <cfRule type="expression" dxfId="220" priority="217" stopIfTrue="1">
      <formula>ISERROR($T203)=TRUE</formula>
    </cfRule>
  </conditionalFormatting>
  <conditionalFormatting sqref="A204:A206">
    <cfRule type="expression" dxfId="219" priority="216" stopIfTrue="1">
      <formula>ISERROR($U204)=TRUE</formula>
    </cfRule>
  </conditionalFormatting>
  <conditionalFormatting sqref="B206">
    <cfRule type="expression" dxfId="218" priority="215" stopIfTrue="1">
      <formula>ISERROR($T206)=TRUE</formula>
    </cfRule>
  </conditionalFormatting>
  <conditionalFormatting sqref="B206">
    <cfRule type="expression" dxfId="217" priority="214" stopIfTrue="1">
      <formula>ISERROR($T206)=TRUE</formula>
    </cfRule>
  </conditionalFormatting>
  <conditionalFormatting sqref="A207">
    <cfRule type="expression" dxfId="216" priority="213" stopIfTrue="1">
      <formula>ISERROR($U207)=TRUE</formula>
    </cfRule>
  </conditionalFormatting>
  <conditionalFormatting sqref="B207:B208">
    <cfRule type="expression" dxfId="215" priority="212" stopIfTrue="1">
      <formula>ISERROR($T207)=TRUE</formula>
    </cfRule>
  </conditionalFormatting>
  <conditionalFormatting sqref="B207:B208">
    <cfRule type="expression" dxfId="214" priority="211" stopIfTrue="1">
      <formula>ISERROR($T207)=TRUE</formula>
    </cfRule>
  </conditionalFormatting>
  <conditionalFormatting sqref="A208:A212">
    <cfRule type="expression" dxfId="213" priority="210" stopIfTrue="1">
      <formula>ISERROR($U208)=TRUE</formula>
    </cfRule>
  </conditionalFormatting>
  <conditionalFormatting sqref="B211:B212">
    <cfRule type="expression" dxfId="212" priority="209" stopIfTrue="1">
      <formula>ISERROR($T211)=TRUE</formula>
    </cfRule>
  </conditionalFormatting>
  <conditionalFormatting sqref="B211:B212">
    <cfRule type="expression" dxfId="211" priority="208" stopIfTrue="1">
      <formula>ISERROR($T211)=TRUE</formula>
    </cfRule>
  </conditionalFormatting>
  <conditionalFormatting sqref="B211:B212">
    <cfRule type="expression" dxfId="210" priority="207" stopIfTrue="1">
      <formula>ISERROR($T211)=TRUE</formula>
    </cfRule>
  </conditionalFormatting>
  <conditionalFormatting sqref="B211:B212">
    <cfRule type="expression" dxfId="209" priority="206" stopIfTrue="1">
      <formula>ISERROR($T211)=TRUE</formula>
    </cfRule>
  </conditionalFormatting>
  <conditionalFormatting sqref="B210">
    <cfRule type="expression" dxfId="208" priority="205" stopIfTrue="1">
      <formula>ISERROR($T210)=TRUE</formula>
    </cfRule>
  </conditionalFormatting>
  <conditionalFormatting sqref="B210">
    <cfRule type="expression" dxfId="207" priority="204" stopIfTrue="1">
      <formula>ISERROR($T210)=TRUE</formula>
    </cfRule>
  </conditionalFormatting>
  <conditionalFormatting sqref="B208:B209">
    <cfRule type="expression" dxfId="206" priority="203" stopIfTrue="1">
      <formula>ISERROR($T208)=TRUE</formula>
    </cfRule>
  </conditionalFormatting>
  <conditionalFormatting sqref="B208:B209">
    <cfRule type="expression" dxfId="205" priority="202" stopIfTrue="1">
      <formula>ISERROR($T208)=TRUE</formula>
    </cfRule>
  </conditionalFormatting>
  <conditionalFormatting sqref="A213">
    <cfRule type="expression" dxfId="204" priority="201" stopIfTrue="1">
      <formula>ISERROR($U213)=TRUE</formula>
    </cfRule>
  </conditionalFormatting>
  <conditionalFormatting sqref="B213:B216">
    <cfRule type="expression" dxfId="203" priority="200" stopIfTrue="1">
      <formula>ISERROR($T213)=TRUE</formula>
    </cfRule>
  </conditionalFormatting>
  <conditionalFormatting sqref="B213:B216">
    <cfRule type="expression" dxfId="202" priority="199" stopIfTrue="1">
      <formula>ISERROR($T213)=TRUE</formula>
    </cfRule>
  </conditionalFormatting>
  <conditionalFormatting sqref="B213:B216">
    <cfRule type="expression" dxfId="201" priority="198" stopIfTrue="1">
      <formula>ISERROR($T213)=TRUE</formula>
    </cfRule>
  </conditionalFormatting>
  <conditionalFormatting sqref="B213:B216">
    <cfRule type="expression" dxfId="200" priority="197" stopIfTrue="1">
      <formula>ISERROR($T213)=TRUE</formula>
    </cfRule>
  </conditionalFormatting>
  <conditionalFormatting sqref="B213:B216">
    <cfRule type="expression" dxfId="199" priority="196" stopIfTrue="1">
      <formula>ISERROR($T213)=TRUE</formula>
    </cfRule>
  </conditionalFormatting>
  <conditionalFormatting sqref="B213:B216">
    <cfRule type="expression" dxfId="198" priority="195" stopIfTrue="1">
      <formula>ISERROR($T213)=TRUE</formula>
    </cfRule>
  </conditionalFormatting>
  <conditionalFormatting sqref="A214">
    <cfRule type="expression" dxfId="197" priority="194" stopIfTrue="1">
      <formula>ISERROR($U214)=TRUE</formula>
    </cfRule>
  </conditionalFormatting>
  <conditionalFormatting sqref="A215:A216">
    <cfRule type="expression" dxfId="196" priority="193" stopIfTrue="1">
      <formula>ISERROR($U215)=TRUE</formula>
    </cfRule>
  </conditionalFormatting>
  <conditionalFormatting sqref="A217">
    <cfRule type="expression" dxfId="195" priority="192" stopIfTrue="1">
      <formula>ISERROR($U217)=TRUE</formula>
    </cfRule>
  </conditionalFormatting>
  <conditionalFormatting sqref="B217">
    <cfRule type="expression" dxfId="194" priority="191" stopIfTrue="1">
      <formula>ISERROR($T217)=TRUE</formula>
    </cfRule>
  </conditionalFormatting>
  <conditionalFormatting sqref="B217">
    <cfRule type="expression" dxfId="193" priority="190" stopIfTrue="1">
      <formula>ISERROR($T217)=TRUE</formula>
    </cfRule>
  </conditionalFormatting>
  <conditionalFormatting sqref="B217">
    <cfRule type="expression" dxfId="192" priority="189" stopIfTrue="1">
      <formula>ISERROR($T217)=TRUE</formula>
    </cfRule>
  </conditionalFormatting>
  <conditionalFormatting sqref="B217">
    <cfRule type="expression" dxfId="191" priority="188" stopIfTrue="1">
      <formula>ISERROR($T217)=TRUE</formula>
    </cfRule>
  </conditionalFormatting>
  <conditionalFormatting sqref="A218:A235">
    <cfRule type="expression" dxfId="190" priority="186" stopIfTrue="1">
      <formula>ISERROR($U218)=TRUE</formula>
    </cfRule>
  </conditionalFormatting>
  <conditionalFormatting sqref="B218:B234">
    <cfRule type="expression" dxfId="189" priority="185" stopIfTrue="1">
      <formula>ISERROR($T218)=TRUE</formula>
    </cfRule>
  </conditionalFormatting>
  <conditionalFormatting sqref="B218:B234">
    <cfRule type="expression" dxfId="188" priority="184" stopIfTrue="1">
      <formula>ISERROR($T218)=TRUE</formula>
    </cfRule>
  </conditionalFormatting>
  <conditionalFormatting sqref="B218:B234">
    <cfRule type="expression" dxfId="187" priority="183" stopIfTrue="1">
      <formula>ISERROR($T218)=TRUE</formula>
    </cfRule>
  </conditionalFormatting>
  <conditionalFormatting sqref="B218:B234">
    <cfRule type="expression" dxfId="186" priority="182" stopIfTrue="1">
      <formula>ISERROR($T218)=TRUE</formula>
    </cfRule>
  </conditionalFormatting>
  <conditionalFormatting sqref="B218:B234">
    <cfRule type="expression" dxfId="185" priority="181" stopIfTrue="1">
      <formula>ISERROR($T218)=TRUE</formula>
    </cfRule>
  </conditionalFormatting>
  <conditionalFormatting sqref="B218:B234">
    <cfRule type="expression" dxfId="184" priority="180" stopIfTrue="1">
      <formula>ISERROR($T218)=TRUE</formula>
    </cfRule>
  </conditionalFormatting>
  <conditionalFormatting sqref="B218:B234">
    <cfRule type="expression" dxfId="183" priority="179" stopIfTrue="1">
      <formula>ISERROR($T218)=TRUE</formula>
    </cfRule>
  </conditionalFormatting>
  <conditionalFormatting sqref="A236:A241">
    <cfRule type="expression" dxfId="182" priority="176" stopIfTrue="1">
      <formula>ISERROR($U236)=TRUE</formula>
    </cfRule>
  </conditionalFormatting>
  <conditionalFormatting sqref="B241">
    <cfRule type="expression" dxfId="181" priority="175" stopIfTrue="1">
      <formula>ISERROR($T241)=TRUE</formula>
    </cfRule>
  </conditionalFormatting>
  <conditionalFormatting sqref="B241">
    <cfRule type="expression" dxfId="180" priority="174" stopIfTrue="1">
      <formula>ISERROR($T241)=TRUE</formula>
    </cfRule>
  </conditionalFormatting>
  <conditionalFormatting sqref="B241">
    <cfRule type="expression" dxfId="179" priority="173" stopIfTrue="1">
      <formula>ISERROR($T241)=TRUE</formula>
    </cfRule>
  </conditionalFormatting>
  <conditionalFormatting sqref="B241">
    <cfRule type="expression" dxfId="178" priority="172" stopIfTrue="1">
      <formula>ISERROR($T241)=TRUE</formula>
    </cfRule>
  </conditionalFormatting>
  <conditionalFormatting sqref="B241">
    <cfRule type="expression" dxfId="177" priority="171" stopIfTrue="1">
      <formula>ISERROR($T241)=TRUE</formula>
    </cfRule>
  </conditionalFormatting>
  <conditionalFormatting sqref="B241">
    <cfRule type="expression" dxfId="176" priority="170" stopIfTrue="1">
      <formula>ISERROR($T241)=TRUE</formula>
    </cfRule>
  </conditionalFormatting>
  <conditionalFormatting sqref="B241">
    <cfRule type="expression" dxfId="175" priority="169" stopIfTrue="1">
      <formula>ISERROR($T241)=TRUE</formula>
    </cfRule>
  </conditionalFormatting>
  <conditionalFormatting sqref="B241">
    <cfRule type="expression" dxfId="174" priority="168" stopIfTrue="1">
      <formula>ISERROR($T241)=TRUE</formula>
    </cfRule>
  </conditionalFormatting>
  <conditionalFormatting sqref="B237">
    <cfRule type="expression" dxfId="173" priority="167" stopIfTrue="1">
      <formula>ISERROR($T237)=TRUE</formula>
    </cfRule>
  </conditionalFormatting>
  <conditionalFormatting sqref="B237">
    <cfRule type="expression" dxfId="172" priority="166" stopIfTrue="1">
      <formula>ISERROR($T237)=TRUE</formula>
    </cfRule>
  </conditionalFormatting>
  <conditionalFormatting sqref="B237">
    <cfRule type="expression" dxfId="171" priority="165" stopIfTrue="1">
      <formula>ISERROR($T237)=TRUE</formula>
    </cfRule>
  </conditionalFormatting>
  <conditionalFormatting sqref="B237">
    <cfRule type="expression" dxfId="170" priority="164" stopIfTrue="1">
      <formula>ISERROR($T237)=TRUE</formula>
    </cfRule>
  </conditionalFormatting>
  <conditionalFormatting sqref="B237">
    <cfRule type="expression" dxfId="169" priority="163" stopIfTrue="1">
      <formula>ISERROR($T237)=TRUE</formula>
    </cfRule>
  </conditionalFormatting>
  <conditionalFormatting sqref="B237">
    <cfRule type="expression" dxfId="168" priority="162" stopIfTrue="1">
      <formula>ISERROR($T237)=TRUE</formula>
    </cfRule>
  </conditionalFormatting>
  <conditionalFormatting sqref="B237">
    <cfRule type="expression" dxfId="167" priority="161" stopIfTrue="1">
      <formula>ISERROR($T237)=TRUE</formula>
    </cfRule>
  </conditionalFormatting>
  <conditionalFormatting sqref="B237">
    <cfRule type="expression" dxfId="166" priority="160" stopIfTrue="1">
      <formula>ISERROR($T237)=TRUE</formula>
    </cfRule>
  </conditionalFormatting>
  <conditionalFormatting sqref="B238">
    <cfRule type="expression" dxfId="165" priority="159" stopIfTrue="1">
      <formula>ISERROR($T238)=TRUE</formula>
    </cfRule>
  </conditionalFormatting>
  <conditionalFormatting sqref="B238">
    <cfRule type="expression" dxfId="164" priority="158" stopIfTrue="1">
      <formula>ISERROR($T238)=TRUE</formula>
    </cfRule>
  </conditionalFormatting>
  <conditionalFormatting sqref="B238">
    <cfRule type="expression" dxfId="163" priority="157" stopIfTrue="1">
      <formula>ISERROR($T238)=TRUE</formula>
    </cfRule>
  </conditionalFormatting>
  <conditionalFormatting sqref="B238">
    <cfRule type="expression" dxfId="162" priority="156" stopIfTrue="1">
      <formula>ISERROR($T238)=TRUE</formula>
    </cfRule>
  </conditionalFormatting>
  <conditionalFormatting sqref="B238">
    <cfRule type="expression" dxfId="161" priority="155" stopIfTrue="1">
      <formula>ISERROR($T238)=TRUE</formula>
    </cfRule>
  </conditionalFormatting>
  <conditionalFormatting sqref="B238">
    <cfRule type="expression" dxfId="160" priority="154" stopIfTrue="1">
      <formula>ISERROR($T238)=TRUE</formula>
    </cfRule>
  </conditionalFormatting>
  <conditionalFormatting sqref="B238">
    <cfRule type="expression" dxfId="159" priority="153" stopIfTrue="1">
      <formula>ISERROR($T238)=TRUE</formula>
    </cfRule>
  </conditionalFormatting>
  <conditionalFormatting sqref="B238">
    <cfRule type="expression" dxfId="158" priority="152" stopIfTrue="1">
      <formula>ISERROR($T238)=TRUE</formula>
    </cfRule>
  </conditionalFormatting>
  <conditionalFormatting sqref="B240">
    <cfRule type="expression" dxfId="157" priority="151" stopIfTrue="1">
      <formula>ISERROR($T240)=TRUE</formula>
    </cfRule>
  </conditionalFormatting>
  <conditionalFormatting sqref="B240">
    <cfRule type="expression" dxfId="156" priority="150" stopIfTrue="1">
      <formula>ISERROR($T240)=TRUE</formula>
    </cfRule>
  </conditionalFormatting>
  <conditionalFormatting sqref="B240">
    <cfRule type="expression" dxfId="155" priority="149" stopIfTrue="1">
      <formula>ISERROR($T240)=TRUE</formula>
    </cfRule>
  </conditionalFormatting>
  <conditionalFormatting sqref="B240">
    <cfRule type="expression" dxfId="154" priority="148" stopIfTrue="1">
      <formula>ISERROR($T240)=TRUE</formula>
    </cfRule>
  </conditionalFormatting>
  <conditionalFormatting sqref="B240">
    <cfRule type="expression" dxfId="153" priority="147" stopIfTrue="1">
      <formula>ISERROR($T240)=TRUE</formula>
    </cfRule>
  </conditionalFormatting>
  <conditionalFormatting sqref="B240">
    <cfRule type="expression" dxfId="152" priority="146" stopIfTrue="1">
      <formula>ISERROR($T240)=TRUE</formula>
    </cfRule>
  </conditionalFormatting>
  <conditionalFormatting sqref="B240">
    <cfRule type="expression" dxfId="151" priority="145" stopIfTrue="1">
      <formula>ISERROR($T240)=TRUE</formula>
    </cfRule>
  </conditionalFormatting>
  <conditionalFormatting sqref="B240">
    <cfRule type="expression" dxfId="150" priority="144" stopIfTrue="1">
      <formula>ISERROR($T240)=TRUE</formula>
    </cfRule>
  </conditionalFormatting>
  <conditionalFormatting sqref="B236">
    <cfRule type="expression" dxfId="149" priority="143" stopIfTrue="1">
      <formula>ISERROR($T236)=TRUE</formula>
    </cfRule>
  </conditionalFormatting>
  <conditionalFormatting sqref="B236">
    <cfRule type="expression" dxfId="148" priority="142" stopIfTrue="1">
      <formula>ISERROR($T236)=TRUE</formula>
    </cfRule>
  </conditionalFormatting>
  <conditionalFormatting sqref="B236">
    <cfRule type="expression" dxfId="147" priority="141" stopIfTrue="1">
      <formula>ISERROR($T236)=TRUE</formula>
    </cfRule>
  </conditionalFormatting>
  <conditionalFormatting sqref="B236">
    <cfRule type="expression" dxfId="146" priority="140" stopIfTrue="1">
      <formula>ISERROR($T236)=TRUE</formula>
    </cfRule>
  </conditionalFormatting>
  <conditionalFormatting sqref="B236">
    <cfRule type="expression" dxfId="145" priority="139" stopIfTrue="1">
      <formula>ISERROR($T236)=TRUE</formula>
    </cfRule>
  </conditionalFormatting>
  <conditionalFormatting sqref="B236">
    <cfRule type="expression" dxfId="144" priority="138" stopIfTrue="1">
      <formula>ISERROR($T236)=TRUE</formula>
    </cfRule>
  </conditionalFormatting>
  <conditionalFormatting sqref="B236">
    <cfRule type="expression" dxfId="143" priority="137" stopIfTrue="1">
      <formula>ISERROR($T236)=TRUE</formula>
    </cfRule>
  </conditionalFormatting>
  <conditionalFormatting sqref="B236">
    <cfRule type="expression" dxfId="142" priority="136" stopIfTrue="1">
      <formula>ISERROR($T236)=TRUE</formula>
    </cfRule>
  </conditionalFormatting>
  <conditionalFormatting sqref="B239">
    <cfRule type="expression" dxfId="141" priority="135" stopIfTrue="1">
      <formula>ISERROR($T239)=TRUE</formula>
    </cfRule>
  </conditionalFormatting>
  <conditionalFormatting sqref="B239">
    <cfRule type="expression" dxfId="140" priority="134" stopIfTrue="1">
      <formula>ISERROR($T239)=TRUE</formula>
    </cfRule>
  </conditionalFormatting>
  <conditionalFormatting sqref="B239">
    <cfRule type="expression" dxfId="139" priority="133" stopIfTrue="1">
      <formula>ISERROR($T239)=TRUE</formula>
    </cfRule>
  </conditionalFormatting>
  <conditionalFormatting sqref="B239">
    <cfRule type="expression" dxfId="138" priority="132" stopIfTrue="1">
      <formula>ISERROR($T239)=TRUE</formula>
    </cfRule>
  </conditionalFormatting>
  <conditionalFormatting sqref="B239">
    <cfRule type="expression" dxfId="137" priority="131" stopIfTrue="1">
      <formula>ISERROR($T239)=TRUE</formula>
    </cfRule>
  </conditionalFormatting>
  <conditionalFormatting sqref="B239">
    <cfRule type="expression" dxfId="136" priority="130" stopIfTrue="1">
      <formula>ISERROR($T239)=TRUE</formula>
    </cfRule>
  </conditionalFormatting>
  <conditionalFormatting sqref="B239">
    <cfRule type="expression" dxfId="135" priority="129" stopIfTrue="1">
      <formula>ISERROR($T239)=TRUE</formula>
    </cfRule>
  </conditionalFormatting>
  <conditionalFormatting sqref="B239">
    <cfRule type="expression" dxfId="134" priority="128" stopIfTrue="1">
      <formula>ISERROR($T239)=TRUE</formula>
    </cfRule>
  </conditionalFormatting>
  <conditionalFormatting sqref="A242:A247">
    <cfRule type="expression" dxfId="133" priority="127" stopIfTrue="1">
      <formula>ISERROR($U242)=TRUE</formula>
    </cfRule>
  </conditionalFormatting>
  <conditionalFormatting sqref="B243">
    <cfRule type="expression" dxfId="132" priority="126" stopIfTrue="1">
      <formula>ISERROR($T243)=TRUE</formula>
    </cfRule>
  </conditionalFormatting>
  <conditionalFormatting sqref="B243">
    <cfRule type="expression" dxfId="131" priority="125" stopIfTrue="1">
      <formula>ISERROR($T243)=TRUE</formula>
    </cfRule>
  </conditionalFormatting>
  <conditionalFormatting sqref="B243">
    <cfRule type="expression" dxfId="130" priority="124" stopIfTrue="1">
      <formula>ISERROR($T243)=TRUE</formula>
    </cfRule>
  </conditionalFormatting>
  <conditionalFormatting sqref="B243">
    <cfRule type="expression" dxfId="129" priority="123" stopIfTrue="1">
      <formula>ISERROR($T243)=TRUE</formula>
    </cfRule>
  </conditionalFormatting>
  <conditionalFormatting sqref="B243">
    <cfRule type="expression" dxfId="128" priority="122" stopIfTrue="1">
      <formula>ISERROR($T243)=TRUE</formula>
    </cfRule>
  </conditionalFormatting>
  <conditionalFormatting sqref="B243">
    <cfRule type="expression" dxfId="127" priority="121" stopIfTrue="1">
      <formula>ISERROR($T243)=TRUE</formula>
    </cfRule>
  </conditionalFormatting>
  <conditionalFormatting sqref="B243">
    <cfRule type="expression" dxfId="126" priority="120" stopIfTrue="1">
      <formula>ISERROR($T243)=TRUE</formula>
    </cfRule>
  </conditionalFormatting>
  <conditionalFormatting sqref="B243">
    <cfRule type="expression" dxfId="125" priority="119" stopIfTrue="1">
      <formula>ISERROR($T243)=TRUE</formula>
    </cfRule>
  </conditionalFormatting>
  <conditionalFormatting sqref="B246">
    <cfRule type="expression" dxfId="124" priority="118" stopIfTrue="1">
      <formula>ISERROR($T246)=TRUE</formula>
    </cfRule>
  </conditionalFormatting>
  <conditionalFormatting sqref="B246">
    <cfRule type="expression" dxfId="123" priority="117" stopIfTrue="1">
      <formula>ISERROR($T246)=TRUE</formula>
    </cfRule>
  </conditionalFormatting>
  <conditionalFormatting sqref="B246">
    <cfRule type="expression" dxfId="122" priority="116" stopIfTrue="1">
      <formula>ISERROR($T246)=TRUE</formula>
    </cfRule>
  </conditionalFormatting>
  <conditionalFormatting sqref="B246">
    <cfRule type="expression" dxfId="121" priority="115" stopIfTrue="1">
      <formula>ISERROR($T246)=TRUE</formula>
    </cfRule>
  </conditionalFormatting>
  <conditionalFormatting sqref="B246">
    <cfRule type="expression" dxfId="120" priority="114" stopIfTrue="1">
      <formula>ISERROR($T246)=TRUE</formula>
    </cfRule>
  </conditionalFormatting>
  <conditionalFormatting sqref="B246">
    <cfRule type="expression" dxfId="119" priority="113" stopIfTrue="1">
      <formula>ISERROR($T246)=TRUE</formula>
    </cfRule>
  </conditionalFormatting>
  <conditionalFormatting sqref="B246">
    <cfRule type="expression" dxfId="118" priority="112" stopIfTrue="1">
      <formula>ISERROR($T246)=TRUE</formula>
    </cfRule>
  </conditionalFormatting>
  <conditionalFormatting sqref="B246">
    <cfRule type="expression" dxfId="117" priority="111" stopIfTrue="1">
      <formula>ISERROR($T246)=TRUE</formula>
    </cfRule>
  </conditionalFormatting>
  <conditionalFormatting sqref="B245">
    <cfRule type="expression" dxfId="116" priority="110" stopIfTrue="1">
      <formula>ISERROR($T245)=TRUE</formula>
    </cfRule>
  </conditionalFormatting>
  <conditionalFormatting sqref="B245">
    <cfRule type="expression" dxfId="115" priority="109" stopIfTrue="1">
      <formula>ISERROR($T245)=TRUE</formula>
    </cfRule>
  </conditionalFormatting>
  <conditionalFormatting sqref="B245">
    <cfRule type="expression" dxfId="114" priority="108" stopIfTrue="1">
      <formula>ISERROR($T245)=TRUE</formula>
    </cfRule>
  </conditionalFormatting>
  <conditionalFormatting sqref="B245">
    <cfRule type="expression" dxfId="113" priority="107" stopIfTrue="1">
      <formula>ISERROR($T245)=TRUE</formula>
    </cfRule>
  </conditionalFormatting>
  <conditionalFormatting sqref="B245">
    <cfRule type="expression" dxfId="112" priority="106" stopIfTrue="1">
      <formula>ISERROR($T245)=TRUE</formula>
    </cfRule>
  </conditionalFormatting>
  <conditionalFormatting sqref="B245">
    <cfRule type="expression" dxfId="111" priority="105" stopIfTrue="1">
      <formula>ISERROR($T245)=TRUE</formula>
    </cfRule>
  </conditionalFormatting>
  <conditionalFormatting sqref="B245">
    <cfRule type="expression" dxfId="110" priority="104" stopIfTrue="1">
      <formula>ISERROR($T245)=TRUE</formula>
    </cfRule>
  </conditionalFormatting>
  <conditionalFormatting sqref="B245">
    <cfRule type="expression" dxfId="109" priority="103" stopIfTrue="1">
      <formula>ISERROR($T245)=TRUE</formula>
    </cfRule>
  </conditionalFormatting>
  <conditionalFormatting sqref="B244">
    <cfRule type="expression" dxfId="108" priority="102" stopIfTrue="1">
      <formula>ISERROR($T244)=TRUE</formula>
    </cfRule>
  </conditionalFormatting>
  <conditionalFormatting sqref="B244">
    <cfRule type="expression" dxfId="107" priority="101" stopIfTrue="1">
      <formula>ISERROR($T244)=TRUE</formula>
    </cfRule>
  </conditionalFormatting>
  <conditionalFormatting sqref="B244">
    <cfRule type="expression" dxfId="106" priority="100" stopIfTrue="1">
      <formula>ISERROR($T244)=TRUE</formula>
    </cfRule>
  </conditionalFormatting>
  <conditionalFormatting sqref="B244">
    <cfRule type="expression" dxfId="105" priority="99" stopIfTrue="1">
      <formula>ISERROR($T244)=TRUE</formula>
    </cfRule>
  </conditionalFormatting>
  <conditionalFormatting sqref="B244">
    <cfRule type="expression" dxfId="104" priority="98" stopIfTrue="1">
      <formula>ISERROR($T244)=TRUE</formula>
    </cfRule>
  </conditionalFormatting>
  <conditionalFormatting sqref="B244">
    <cfRule type="expression" dxfId="103" priority="97" stopIfTrue="1">
      <formula>ISERROR($T244)=TRUE</formula>
    </cfRule>
  </conditionalFormatting>
  <conditionalFormatting sqref="B244">
    <cfRule type="expression" dxfId="102" priority="96" stopIfTrue="1">
      <formula>ISERROR($T244)=TRUE</formula>
    </cfRule>
  </conditionalFormatting>
  <conditionalFormatting sqref="B244">
    <cfRule type="expression" dxfId="101" priority="95" stopIfTrue="1">
      <formula>ISERROR($T244)=TRUE</formula>
    </cfRule>
  </conditionalFormatting>
  <conditionalFormatting sqref="B242">
    <cfRule type="expression" dxfId="100" priority="94" stopIfTrue="1">
      <formula>ISERROR($T242)=TRUE</formula>
    </cfRule>
  </conditionalFormatting>
  <conditionalFormatting sqref="B242">
    <cfRule type="expression" dxfId="99" priority="93" stopIfTrue="1">
      <formula>ISERROR($T242)=TRUE</formula>
    </cfRule>
  </conditionalFormatting>
  <conditionalFormatting sqref="B242">
    <cfRule type="expression" dxfId="98" priority="92" stopIfTrue="1">
      <formula>ISERROR($T242)=TRUE</formula>
    </cfRule>
  </conditionalFormatting>
  <conditionalFormatting sqref="B242">
    <cfRule type="expression" dxfId="97" priority="91" stopIfTrue="1">
      <formula>ISERROR($T242)=TRUE</formula>
    </cfRule>
  </conditionalFormatting>
  <conditionalFormatting sqref="B242">
    <cfRule type="expression" dxfId="96" priority="90" stopIfTrue="1">
      <formula>ISERROR($T242)=TRUE</formula>
    </cfRule>
  </conditionalFormatting>
  <conditionalFormatting sqref="B242">
    <cfRule type="expression" dxfId="95" priority="89" stopIfTrue="1">
      <formula>ISERROR($T242)=TRUE</formula>
    </cfRule>
  </conditionalFormatting>
  <conditionalFormatting sqref="B242">
    <cfRule type="expression" dxfId="94" priority="88" stopIfTrue="1">
      <formula>ISERROR($T242)=TRUE</formula>
    </cfRule>
  </conditionalFormatting>
  <conditionalFormatting sqref="B242">
    <cfRule type="expression" dxfId="93" priority="87" stopIfTrue="1">
      <formula>ISERROR($T242)=TRUE</formula>
    </cfRule>
  </conditionalFormatting>
  <conditionalFormatting sqref="A248:A255">
    <cfRule type="expression" dxfId="92" priority="86" stopIfTrue="1">
      <formula>ISERROR($U248)=TRUE</formula>
    </cfRule>
  </conditionalFormatting>
  <conditionalFormatting sqref="B249">
    <cfRule type="expression" dxfId="91" priority="85" stopIfTrue="1">
      <formula>ISERROR($T249)=TRUE</formula>
    </cfRule>
  </conditionalFormatting>
  <conditionalFormatting sqref="B249">
    <cfRule type="expression" dxfId="90" priority="84" stopIfTrue="1">
      <formula>ISERROR($T249)=TRUE</formula>
    </cfRule>
  </conditionalFormatting>
  <conditionalFormatting sqref="B249">
    <cfRule type="expression" dxfId="89" priority="83" stopIfTrue="1">
      <formula>ISERROR($T249)=TRUE</formula>
    </cfRule>
  </conditionalFormatting>
  <conditionalFormatting sqref="B249">
    <cfRule type="expression" dxfId="88" priority="82" stopIfTrue="1">
      <formula>ISERROR($T249)=TRUE</formula>
    </cfRule>
  </conditionalFormatting>
  <conditionalFormatting sqref="B249">
    <cfRule type="expression" dxfId="87" priority="81" stopIfTrue="1">
      <formula>ISERROR($T249)=TRUE</formula>
    </cfRule>
  </conditionalFormatting>
  <conditionalFormatting sqref="B249">
    <cfRule type="expression" dxfId="86" priority="80" stopIfTrue="1">
      <formula>ISERROR($T249)=TRUE</formula>
    </cfRule>
  </conditionalFormatting>
  <conditionalFormatting sqref="B249">
    <cfRule type="expression" dxfId="85" priority="79" stopIfTrue="1">
      <formula>ISERROR($T249)=TRUE</formula>
    </cfRule>
  </conditionalFormatting>
  <conditionalFormatting sqref="B249">
    <cfRule type="expression" dxfId="84" priority="78" stopIfTrue="1">
      <formula>ISERROR($T249)=TRUE</formula>
    </cfRule>
  </conditionalFormatting>
  <conditionalFormatting sqref="B255">
    <cfRule type="expression" dxfId="83" priority="77" stopIfTrue="1">
      <formula>ISERROR($T255)=TRUE</formula>
    </cfRule>
  </conditionalFormatting>
  <conditionalFormatting sqref="B255">
    <cfRule type="expression" dxfId="82" priority="76" stopIfTrue="1">
      <formula>ISERROR($T255)=TRUE</formula>
    </cfRule>
  </conditionalFormatting>
  <conditionalFormatting sqref="B255">
    <cfRule type="expression" dxfId="81" priority="75" stopIfTrue="1">
      <formula>ISERROR($T255)=TRUE</formula>
    </cfRule>
  </conditionalFormatting>
  <conditionalFormatting sqref="B255">
    <cfRule type="expression" dxfId="80" priority="74" stopIfTrue="1">
      <formula>ISERROR($T255)=TRUE</formula>
    </cfRule>
  </conditionalFormatting>
  <conditionalFormatting sqref="B255">
    <cfRule type="expression" dxfId="79" priority="73" stopIfTrue="1">
      <formula>ISERROR($T255)=TRUE</formula>
    </cfRule>
  </conditionalFormatting>
  <conditionalFormatting sqref="B255">
    <cfRule type="expression" dxfId="78" priority="72" stopIfTrue="1">
      <formula>ISERROR($T255)=TRUE</formula>
    </cfRule>
  </conditionalFormatting>
  <conditionalFormatting sqref="B255">
    <cfRule type="expression" dxfId="77" priority="71" stopIfTrue="1">
      <formula>ISERROR($T255)=TRUE</formula>
    </cfRule>
  </conditionalFormatting>
  <conditionalFormatting sqref="B255">
    <cfRule type="expression" dxfId="76" priority="70" stopIfTrue="1">
      <formula>ISERROR($T255)=TRUE</formula>
    </cfRule>
  </conditionalFormatting>
  <conditionalFormatting sqref="B248">
    <cfRule type="expression" dxfId="75" priority="69" stopIfTrue="1">
      <formula>ISERROR($T248)=TRUE</formula>
    </cfRule>
  </conditionalFormatting>
  <conditionalFormatting sqref="B248">
    <cfRule type="expression" dxfId="74" priority="68" stopIfTrue="1">
      <formula>ISERROR($T248)=TRUE</formula>
    </cfRule>
  </conditionalFormatting>
  <conditionalFormatting sqref="B248">
    <cfRule type="expression" dxfId="73" priority="67" stopIfTrue="1">
      <formula>ISERROR($T248)=TRUE</formula>
    </cfRule>
  </conditionalFormatting>
  <conditionalFormatting sqref="B248">
    <cfRule type="expression" dxfId="72" priority="66" stopIfTrue="1">
      <formula>ISERROR($T248)=TRUE</formula>
    </cfRule>
  </conditionalFormatting>
  <conditionalFormatting sqref="B248">
    <cfRule type="expression" dxfId="71" priority="65" stopIfTrue="1">
      <formula>ISERROR($T248)=TRUE</formula>
    </cfRule>
  </conditionalFormatting>
  <conditionalFormatting sqref="B248">
    <cfRule type="expression" dxfId="70" priority="64" stopIfTrue="1">
      <formula>ISERROR($T248)=TRUE</formula>
    </cfRule>
  </conditionalFormatting>
  <conditionalFormatting sqref="B248">
    <cfRule type="expression" dxfId="69" priority="63" stopIfTrue="1">
      <formula>ISERROR($T248)=TRUE</formula>
    </cfRule>
  </conditionalFormatting>
  <conditionalFormatting sqref="B248">
    <cfRule type="expression" dxfId="68" priority="62" stopIfTrue="1">
      <formula>ISERROR($T248)=TRUE</formula>
    </cfRule>
  </conditionalFormatting>
  <conditionalFormatting sqref="B250:B254">
    <cfRule type="expression" dxfId="67" priority="61" stopIfTrue="1">
      <formula>ISERROR($T250)=TRUE</formula>
    </cfRule>
  </conditionalFormatting>
  <conditionalFormatting sqref="B250:B254">
    <cfRule type="expression" dxfId="66" priority="60" stopIfTrue="1">
      <formula>ISERROR($T250)=TRUE</formula>
    </cfRule>
  </conditionalFormatting>
  <conditionalFormatting sqref="B250:B254">
    <cfRule type="expression" dxfId="65" priority="59" stopIfTrue="1">
      <formula>ISERROR($T250)=TRUE</formula>
    </cfRule>
  </conditionalFormatting>
  <conditionalFormatting sqref="B250:B254">
    <cfRule type="expression" dxfId="64" priority="58" stopIfTrue="1">
      <formula>ISERROR($T250)=TRUE</formula>
    </cfRule>
  </conditionalFormatting>
  <conditionalFormatting sqref="B250:B254">
    <cfRule type="expression" dxfId="63" priority="57" stopIfTrue="1">
      <formula>ISERROR($T250)=TRUE</formula>
    </cfRule>
  </conditionalFormatting>
  <conditionalFormatting sqref="B250:B254">
    <cfRule type="expression" dxfId="62" priority="56" stopIfTrue="1">
      <formula>ISERROR($T250)=TRUE</formula>
    </cfRule>
  </conditionalFormatting>
  <conditionalFormatting sqref="B250:B254">
    <cfRule type="expression" dxfId="61" priority="55" stopIfTrue="1">
      <formula>ISERROR($T250)=TRUE</formula>
    </cfRule>
  </conditionalFormatting>
  <conditionalFormatting sqref="B250:B254">
    <cfRule type="expression" dxfId="60" priority="54" stopIfTrue="1">
      <formula>ISERROR($T250)=TRUE</formula>
    </cfRule>
  </conditionalFormatting>
  <conditionalFormatting sqref="A256:A261">
    <cfRule type="expression" dxfId="59" priority="53" stopIfTrue="1">
      <formula>ISERROR($U256)=TRUE</formula>
    </cfRule>
  </conditionalFormatting>
  <conditionalFormatting sqref="B256:B265">
    <cfRule type="expression" dxfId="58" priority="52" stopIfTrue="1">
      <formula>ISERROR($T256)=TRUE</formula>
    </cfRule>
  </conditionalFormatting>
  <conditionalFormatting sqref="B256:B265">
    <cfRule type="expression" dxfId="57" priority="51" stopIfTrue="1">
      <formula>ISERROR($T256)=TRUE</formula>
    </cfRule>
  </conditionalFormatting>
  <conditionalFormatting sqref="B256:B265">
    <cfRule type="expression" dxfId="56" priority="50" stopIfTrue="1">
      <formula>ISERROR($T256)=TRUE</formula>
    </cfRule>
  </conditionalFormatting>
  <conditionalFormatting sqref="B256:B265">
    <cfRule type="expression" dxfId="55" priority="49" stopIfTrue="1">
      <formula>ISERROR($T256)=TRUE</formula>
    </cfRule>
  </conditionalFormatting>
  <conditionalFormatting sqref="B256:B265">
    <cfRule type="expression" dxfId="54" priority="48" stopIfTrue="1">
      <formula>ISERROR($T256)=TRUE</formula>
    </cfRule>
  </conditionalFormatting>
  <conditionalFormatting sqref="B256:B265">
    <cfRule type="expression" dxfId="53" priority="47" stopIfTrue="1">
      <formula>ISERROR($T256)=TRUE</formula>
    </cfRule>
  </conditionalFormatting>
  <conditionalFormatting sqref="B256:B265">
    <cfRule type="expression" dxfId="52" priority="46" stopIfTrue="1">
      <formula>ISERROR($T256)=TRUE</formula>
    </cfRule>
  </conditionalFormatting>
  <conditionalFormatting sqref="B256:B265">
    <cfRule type="expression" dxfId="51" priority="45" stopIfTrue="1">
      <formula>ISERROR($T256)=TRUE</formula>
    </cfRule>
  </conditionalFormatting>
  <conditionalFormatting sqref="A262">
    <cfRule type="expression" dxfId="46" priority="44" stopIfTrue="1">
      <formula>ISERROR($U262)=TRUE</formula>
    </cfRule>
  </conditionalFormatting>
  <conditionalFormatting sqref="A262">
    <cfRule type="expression" dxfId="45" priority="43" stopIfTrue="1">
      <formula>ISERROR($T262)=TRUE</formula>
    </cfRule>
  </conditionalFormatting>
  <conditionalFormatting sqref="A262">
    <cfRule type="expression" dxfId="44" priority="42" stopIfTrue="1">
      <formula>ISERROR($U262)=TRUE</formula>
    </cfRule>
  </conditionalFormatting>
  <conditionalFormatting sqref="A263:A266">
    <cfRule type="expression" dxfId="43" priority="41" stopIfTrue="1">
      <formula>ISERROR($U263)=TRUE</formula>
    </cfRule>
  </conditionalFormatting>
  <conditionalFormatting sqref="A267:A271">
    <cfRule type="expression" dxfId="42" priority="40" stopIfTrue="1">
      <formula>ISERROR($U267)=TRUE</formula>
    </cfRule>
  </conditionalFormatting>
  <conditionalFormatting sqref="B267:B268">
    <cfRule type="expression" dxfId="40" priority="39" stopIfTrue="1">
      <formula>ISERROR($T267)=TRUE</formula>
    </cfRule>
  </conditionalFormatting>
  <conditionalFormatting sqref="B267:B268">
    <cfRule type="expression" dxfId="39" priority="38" stopIfTrue="1">
      <formula>ISERROR($T267)=TRUE</formula>
    </cfRule>
  </conditionalFormatting>
  <conditionalFormatting sqref="B267:B268">
    <cfRule type="expression" dxfId="38" priority="37" stopIfTrue="1">
      <formula>ISERROR($T267)=TRUE</formula>
    </cfRule>
  </conditionalFormatting>
  <conditionalFormatting sqref="B267:B268">
    <cfRule type="expression" dxfId="37" priority="36" stopIfTrue="1">
      <formula>ISERROR($T267)=TRUE</formula>
    </cfRule>
  </conditionalFormatting>
  <conditionalFormatting sqref="B267:B268">
    <cfRule type="expression" dxfId="36" priority="35" stopIfTrue="1">
      <formula>ISERROR($T267)=TRUE</formula>
    </cfRule>
  </conditionalFormatting>
  <conditionalFormatting sqref="B267:B268">
    <cfRule type="expression" dxfId="35" priority="34" stopIfTrue="1">
      <formula>ISERROR($T267)=TRUE</formula>
    </cfRule>
  </conditionalFormatting>
  <conditionalFormatting sqref="B267:B268">
    <cfRule type="expression" dxfId="34" priority="33" stopIfTrue="1">
      <formula>ISERROR($T267)=TRUE</formula>
    </cfRule>
  </conditionalFormatting>
  <conditionalFormatting sqref="B267:B268">
    <cfRule type="expression" dxfId="33" priority="32" stopIfTrue="1">
      <formula>ISERROR($T267)=TRUE</formula>
    </cfRule>
  </conditionalFormatting>
  <conditionalFormatting sqref="B270">
    <cfRule type="expression" dxfId="32" priority="31" stopIfTrue="1">
      <formula>ISERROR($T270)=TRUE</formula>
    </cfRule>
  </conditionalFormatting>
  <conditionalFormatting sqref="B270">
    <cfRule type="expression" dxfId="31" priority="30" stopIfTrue="1">
      <formula>ISERROR($T270)=TRUE</formula>
    </cfRule>
  </conditionalFormatting>
  <conditionalFormatting sqref="B270">
    <cfRule type="expression" dxfId="30" priority="29" stopIfTrue="1">
      <formula>ISERROR($T270)=TRUE</formula>
    </cfRule>
  </conditionalFormatting>
  <conditionalFormatting sqref="B270">
    <cfRule type="expression" dxfId="29" priority="28" stopIfTrue="1">
      <formula>ISERROR($T270)=TRUE</formula>
    </cfRule>
  </conditionalFormatting>
  <conditionalFormatting sqref="B270">
    <cfRule type="expression" dxfId="28" priority="27" stopIfTrue="1">
      <formula>ISERROR($T270)=TRUE</formula>
    </cfRule>
  </conditionalFormatting>
  <conditionalFormatting sqref="B270">
    <cfRule type="expression" dxfId="27" priority="26" stopIfTrue="1">
      <formula>ISERROR($T270)=TRUE</formula>
    </cfRule>
  </conditionalFormatting>
  <conditionalFormatting sqref="B270">
    <cfRule type="expression" dxfId="26" priority="25" stopIfTrue="1">
      <formula>ISERROR($T270)=TRUE</formula>
    </cfRule>
  </conditionalFormatting>
  <conditionalFormatting sqref="B270">
    <cfRule type="expression" dxfId="25" priority="24" stopIfTrue="1">
      <formula>ISERROR($T270)=TRUE</formula>
    </cfRule>
  </conditionalFormatting>
  <conditionalFormatting sqref="A272:A274">
    <cfRule type="expression" dxfId="24" priority="23" stopIfTrue="1">
      <formula>ISERROR($U272)=TRUE</formula>
    </cfRule>
  </conditionalFormatting>
  <conditionalFormatting sqref="B272:B275">
    <cfRule type="expression" dxfId="23" priority="22" stopIfTrue="1">
      <formula>ISERROR($T272)=TRUE</formula>
    </cfRule>
  </conditionalFormatting>
  <conditionalFormatting sqref="B272:B275">
    <cfRule type="expression" dxfId="22" priority="21" stopIfTrue="1">
      <formula>ISERROR($T272)=TRUE</formula>
    </cfRule>
  </conditionalFormatting>
  <conditionalFormatting sqref="B272:B275">
    <cfRule type="expression" dxfId="21" priority="20" stopIfTrue="1">
      <formula>ISERROR($T272)=TRUE</formula>
    </cfRule>
  </conditionalFormatting>
  <conditionalFormatting sqref="B272:B275">
    <cfRule type="expression" dxfId="20" priority="19" stopIfTrue="1">
      <formula>ISERROR($T272)=TRUE</formula>
    </cfRule>
  </conditionalFormatting>
  <conditionalFormatting sqref="B272:B275">
    <cfRule type="expression" dxfId="19" priority="18" stopIfTrue="1">
      <formula>ISERROR($T272)=TRUE</formula>
    </cfRule>
  </conditionalFormatting>
  <conditionalFormatting sqref="B272:B275">
    <cfRule type="expression" dxfId="18" priority="17" stopIfTrue="1">
      <formula>ISERROR($T272)=TRUE</formula>
    </cfRule>
  </conditionalFormatting>
  <conditionalFormatting sqref="B272:B275">
    <cfRule type="expression" dxfId="17" priority="16" stopIfTrue="1">
      <formula>ISERROR($T272)=TRUE</formula>
    </cfRule>
  </conditionalFormatting>
  <conditionalFormatting sqref="B272:B275">
    <cfRule type="expression" dxfId="16" priority="15" stopIfTrue="1">
      <formula>ISERROR($T272)=TRUE</formula>
    </cfRule>
  </conditionalFormatting>
  <conditionalFormatting sqref="A275">
    <cfRule type="expression" dxfId="15" priority="14" stopIfTrue="1">
      <formula>ISERROR($U275)=TRUE</formula>
    </cfRule>
  </conditionalFormatting>
  <conditionalFormatting sqref="A276">
    <cfRule type="expression" dxfId="14" priority="13" stopIfTrue="1">
      <formula>ISERROR($U276)=TRUE</formula>
    </cfRule>
  </conditionalFormatting>
  <conditionalFormatting sqref="A277">
    <cfRule type="expression" dxfId="12" priority="12" stopIfTrue="1">
      <formula>ISERROR($U277)=TRUE</formula>
    </cfRule>
  </conditionalFormatting>
  <conditionalFormatting sqref="B277">
    <cfRule type="expression" dxfId="11" priority="11" stopIfTrue="1">
      <formula>ISERROR($T277)=TRUE</formula>
    </cfRule>
  </conditionalFormatting>
  <conditionalFormatting sqref="B277">
    <cfRule type="expression" dxfId="10" priority="10" stopIfTrue="1">
      <formula>ISERROR($T277)=TRUE</formula>
    </cfRule>
  </conditionalFormatting>
  <conditionalFormatting sqref="B277">
    <cfRule type="expression" dxfId="9" priority="9" stopIfTrue="1">
      <formula>ISERROR($T277)=TRUE</formula>
    </cfRule>
  </conditionalFormatting>
  <conditionalFormatting sqref="B277">
    <cfRule type="expression" dxfId="8" priority="8" stopIfTrue="1">
      <formula>ISERROR($T277)=TRUE</formula>
    </cfRule>
  </conditionalFormatting>
  <conditionalFormatting sqref="B277">
    <cfRule type="expression" dxfId="7" priority="7" stopIfTrue="1">
      <formula>ISERROR($T277)=TRUE</formula>
    </cfRule>
  </conditionalFormatting>
  <conditionalFormatting sqref="B277">
    <cfRule type="expression" dxfId="6" priority="6" stopIfTrue="1">
      <formula>ISERROR($T277)=TRUE</formula>
    </cfRule>
  </conditionalFormatting>
  <conditionalFormatting sqref="B277">
    <cfRule type="expression" dxfId="5" priority="5" stopIfTrue="1">
      <formula>ISERROR($T277)=TRUE</formula>
    </cfRule>
  </conditionalFormatting>
  <conditionalFormatting sqref="B277">
    <cfRule type="expression" dxfId="4" priority="4" stopIfTrue="1">
      <formula>ISERROR($T277)=TRUE</formula>
    </cfRule>
  </conditionalFormatting>
  <conditionalFormatting sqref="A278">
    <cfRule type="expression" dxfId="2" priority="3" stopIfTrue="1">
      <formula>ISERROR($U278)=TRUE</formula>
    </cfRule>
  </conditionalFormatting>
  <conditionalFormatting sqref="A280">
    <cfRule type="expression" dxfId="1" priority="2" stopIfTrue="1">
      <formula>ISERROR($U280)=TRUE</formula>
    </cfRule>
  </conditionalFormatting>
  <conditionalFormatting sqref="A281:A282">
    <cfRule type="expression" dxfId="0" priority="1" stopIfTrue="1">
      <formula>ISERROR($U281)=TRUE</formula>
    </cfRule>
  </conditionalFormatting>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K M D A A B Q S w M E F A A C A A g A p Y I V V Y r / n S G l A A A A 9 g A A A B I A H A B D b 2 5 m a W c v U G F j a 2 F n Z S 5 4 b W w g o h g A K K A U A A A A A A A A A A A A A A A A A A A A A A A A A A A A h Y + x D o I w G I R f h X S n L X X Q k J + S 6 O A i i Y m J c W 2 g Q i P 8 G F o s 7 + b g I / k K Y h R 1 c 7 y 7 7 5 K 7 + / U G 6 d D U w U V 3 1 r S Y k I h y E m j M 2 8 J g m Z D e H c M F S S V s V X 5 S p Q 5 G G G 0 8 W J O Q y r l z z J j 3 n v o Z b b u S C c 4 j d s g 2 u 7 z S j Q o N W q c w 1 + T T K v 6 3 i I T 9 a 4 w U N O J z K v i 4 C d h k Q m b w C 4 g x e 6 Y / J q z 6 2 v W d l h r D 9 R L Y J I G 9 P 8 g H U E s D B B Q A A g A I A K W C F 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l g h V V i H O k S Z w A A A D W A A A A E w A c A E Z v c m 1 1 b G F z L 1 N l Y 3 R p b 2 4 x L m 0 g o h g A K K A U A A A A A A A A A A A A A A A A A A A A A A A A A A A A b Y 0 9 C 4 M w E I b 3 Q P 5 D S B c F E Z z F K X T t o t B B H K K 9 V j H m S n K C R f z v j c 3 a d z l 4 P 5 7 z M N C E V t T x F i V n n P l R O 3 i I R v c G C l E J A 8 S Z C K p x d Q M E 5 7 o N Y H K 1 O g e W 7 u j m H n F O 0 r 2 9 6 Q U q G Z e y O 1 q F l k K l y y L g I t W o 7 e u E f 9 4 g A + l X z R u n r X + i W x S a d b F n 6 J P 4 L d t 3 G d 1 C Z o J C I g g 2 O o 6 U s 8 n + x Z Z f U E s B A i 0 A F A A C A A g A p Y I V V Y r / n S G l A A A A 9 g A A A B I A A A A A A A A A A A A A A A A A A A A A A E N v b m Z p Z y 9 Q Y W N r Y W d l L n h t b F B L A Q I t A B Q A A g A I A K W C F V U P y u m r p A A A A O k A A A A T A A A A A A A A A A A A A A A A A P E A A A B b Q 2 9 u d G V u d F 9 U e X B l c 1 0 u e G 1 s U E s B A i 0 A F A A C A A g A p Y I V V Y h z p E m c A A A A 1 g A A A B M A A A A A A A A A A A A A A A A A 4 g E A A E Z v c m 1 1 b G F z L 1 N l Y 3 R p b 2 4 x L m 1 Q S w U G A A A A A A M A A w D C A A A A y 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x A c A A A A A A A C i B w 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g L z 4 8 L 0 l 0 Z W 0 + P E l 0 Z W 0 + P E l 0 Z W 1 M b 2 N h d G l v b j 4 8 S X R l b V R 5 c G U + R m 9 y b X V s Y T w v S X R l b V R 5 c G U + P E l 0 Z W 1 Q Y X R o P l N l Y 3 R p b 2 4 x L 1 R h Y m x l M 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B Z G R l Z F R v R G F 0 Y U 1 v Z G V s I i B W Y W x 1 Z T 0 i b D A i I C 8 + P E V u d H J 5 I F R 5 c G U 9 I k Z p b G x D b 3 V u d C I g V m F s d W U 9 I m w z N y I g L z 4 8 R W 5 0 c n k g V H l w Z T 0 i R m l s b E V y c m 9 y Q 2 9 k Z S I g V m F s d W U 9 I n N V b m t u b 3 d u I i A v P j x F b n R y e S B U e X B l P S J G a W x s R X J y b 3 J D b 3 V u d C I g V m F s d W U 9 I m w w I i A v P j x F b n R y e S B U e X B l P S J G a W x s T G F z d F V w Z G F 0 Z W Q i I F Z h b H V l P S J k M j A y M i 0 w O C 0 y M V Q x N D o 0 N T o w M S 4 2 M D g 2 M z Y x W i I g L z 4 8 R W 5 0 c n k g V H l w Z T 0 i R m l s b E N v b H V t b l R 5 c G V z I i B W Y W x 1 Z T 0 i c 0 J n P T 0 i I C 8 + P E V u d H J 5 I F R 5 c G U 9 I k Z p b G x D b 2 x 1 b W 5 O Y W 1 l c y I g V m F s d W U 9 I n N b J n F 1 b 3 Q 7 Q 2 9 s d W 1 u M 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l M S 9 B d X R v U m V t b 3 Z l Z E N v b H V t b n M x L n t D b 2 x 1 b W 4 x L D B 9 J n F 1 b 3 Q 7 X S w m c X V v d D t D b 2 x 1 b W 5 D b 3 V u d C Z x d W 9 0 O z o x L C Z x d W 9 0 O 0 t l e U N v b H V t b k 5 h b W V z J n F 1 b 3 Q 7 O l t d L C Z x d W 9 0 O 0 N v b H V t b k l k Z W 5 0 a X R p Z X M m c X V v d D s 6 W y Z x d W 9 0 O 1 N l Y 3 R p b 2 4 x L 1 R h Y m x l M S 9 B d X R v U m V t b 3 Z l Z E N v b H V t b n M x L n t D b 2 x 1 b W 4 x L D B 9 J n F 1 b 3 Q 7 X S w m c X V v d D t S Z W x h d G l v b n N o a X B J b m Z v J n F 1 b 3 Q 7 O l t d f S I g L z 4 8 L 1 N 0 Y W J s Z U V u d H J p Z X M + P C 9 J d G V t P j x J d G V t P j x J d G V t T G 9 j Y X R p b 2 4 + P E l 0 Z W 1 U e X B l P k Z v c m 1 1 b G E 8 L 0 l 0 Z W 1 U e X B l P j x J d G V t U G F 0 a D 5 T Z W N 0 a W 9 u M S 9 U Y W J s Z T E v U 2 9 1 c m N l P C 9 J d G V t U G F 0 a D 4 8 L 0 l 0 Z W 1 M b 2 N h d G l v b j 4 8 U 3 R h Y m x l R W 5 0 c m l l c y A v P j w v S X R l b T 4 8 S X R l b T 4 8 S X R l b U x v Y 2 F 0 a W 9 u P j x J d G V t V H l w Z T 5 G b 3 J t d W x h P C 9 J d G V t V H l w Z T 4 8 S X R l b V B h d G g + U 2 V j d G l v b j E v V G F i b G U x L 0 N o Y W 5 n Z W Q l M j B U e X B l P C 9 J d G V t U G F 0 a D 4 8 L 0 l 0 Z W 1 M b 2 N h d G l v b j 4 8 U 3 R h Y m x l R W 5 0 c m l l c y A v P j w v S X R l b T 4 8 L 0 l 0 Z W 1 z P j w v T G 9 j Y W x Q Y W N r Y W d l T W V 0 Y W R h d G F G a W x l P h Y A A A B Q S w U G A A A A A A A A A A A A A A A A A A A A A A A A J g E A A A E A A A D Q j J 3 f A R X R E Y x 6 A M B P w p f r A Q A A A N H 3 Z p 4 K p t x N v w f r Q i 0 T s t o A A A A A A g A A A A A A E G Y A A A A B A A A g A A A A s w q O p O 2 b / w D C m P v U p f O W i T 2 e a i m D h u b 9 + B m s l H 5 6 i K E A A A A A D o A A A A A C A A A g A A A A z a 0 b y d r p m 5 Q E C R M q o h T + V C U + R i I 5 S G 7 N L 8 / 7 B T O 8 F R J Q A A A A n F K m f A q h t e m 2 B w J q O 4 k A P v y b Z P v n Z h x z Y x e 0 V 1 f y H o K x P 6 v 4 5 l M 3 h O I q 3 l 1 N G h A Q 8 O c 2 i K n 9 i 5 x j S Y b t 1 r 6 R u 5 j n R u 8 B Q g K s Z G z v r w o s H j x A A A A A v c 6 J m 5 Z p f m S b x 0 h N p x k J 4 p x i f + p U v V 6 9 r 6 g t G S u G C p W / E l K P s E 6 l o Z e 9 a C N a n 0 J U O u H e C U S X c m g J G Y n F T D F W 7 Q = = < / D a t a M a s h u p > 
</file>

<file path=customXml/itemProps1.xml><?xml version="1.0" encoding="utf-8"?>
<ds:datastoreItem xmlns:ds="http://schemas.openxmlformats.org/officeDocument/2006/customXml" ds:itemID="{8BCF3F70-A1A2-4E5F-8032-D52BD4E6861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Front Sheet</vt:lpstr>
      <vt:lpstr>Our Races</vt:lpstr>
      <vt:lpstr>My Races</vt:lpstr>
      <vt:lpstr>Race Names</vt:lpstr>
      <vt:lpstr>All Data</vt:lpstr>
      <vt:lpstr>Riders Names</vt:lpstr>
      <vt:lpstr>'All Data'!Criteria</vt:lpstr>
    </vt:vector>
  </TitlesOfParts>
  <Company>Ceredigion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 known</dc:creator>
  <cp:lastModifiedBy>Paul</cp:lastModifiedBy>
  <cp:lastPrinted>2014-09-16T10:46:36Z</cp:lastPrinted>
  <dcterms:created xsi:type="dcterms:W3CDTF">2004-04-07T07:49:38Z</dcterms:created>
  <dcterms:modified xsi:type="dcterms:W3CDTF">2022-08-24T15:13:07Z</dcterms:modified>
</cp:coreProperties>
</file>